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3" documentId="8_{F9A28C97-7F8C-420A-B14E-F255762B6E42}" xr6:coauthVersionLast="47" xr6:coauthVersionMax="47" xr10:uidLastSave="{4E078B08-D3A8-4373-980A-AA2F270C2AB0}"/>
  <bookViews>
    <workbookView xWindow="-120" yWindow="-120" windowWidth="29040" windowHeight="15720" xr2:uid="{FADB4452-2C12-49C6-8EA1-1B53FACC3180}"/>
  </bookViews>
  <sheets>
    <sheet name="20240626WED" sheetId="152" r:id="rId1"/>
    <sheet name="20240627THU" sheetId="154" r:id="rId2"/>
    <sheet name="20240628FRI" sheetId="153" state="hidden" r:id="rId3"/>
    <sheet name="20240701MON" sheetId="155" r:id="rId4"/>
    <sheet name="20240702TUE" sheetId="156" r:id="rId5"/>
    <sheet name="20240703WED" sheetId="157" r:id="rId6"/>
    <sheet name="20240704THU" sheetId="158" r:id="rId7"/>
    <sheet name="20240705FRI" sheetId="159" r:id="rId8"/>
    <sheet name="20240708MON" sheetId="160" r:id="rId9"/>
    <sheet name="20240709TUE" sheetId="161" r:id="rId10"/>
    <sheet name="20240710WED" sheetId="162" r:id="rId11"/>
    <sheet name="20240722MON" sheetId="169" state="hidden" r:id="rId12"/>
    <sheet name="001" sheetId="48" r:id="rId13"/>
    <sheet name="Sheet2" sheetId="145" r:id="rId14"/>
    <sheet name="LIST" sheetId="129" r:id="rId15"/>
    <sheet name="TEMPLATES" sheetId="45" r:id="rId16"/>
    <sheet name="Transparant Background Color" sheetId="4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U1732" i="162" l="1"/>
  <c r="CU1731" i="162"/>
  <c r="CU1730" i="162"/>
  <c r="CU1729" i="162"/>
  <c r="CU1728" i="162"/>
  <c r="CU1727" i="162"/>
  <c r="CU1726" i="162"/>
  <c r="CU1725" i="162"/>
  <c r="CU1724" i="162"/>
  <c r="CU1723" i="162"/>
  <c r="CU1722" i="162"/>
  <c r="CU1721" i="162"/>
  <c r="CU1720" i="162"/>
  <c r="CU1719" i="162"/>
  <c r="CU1718" i="162"/>
  <c r="CU1717" i="162"/>
  <c r="CU1716" i="162"/>
  <c r="CU1715" i="162"/>
  <c r="CU1714" i="162"/>
  <c r="CU1713" i="162"/>
  <c r="CU1712" i="162"/>
  <c r="CU1711" i="162"/>
  <c r="CU1710" i="162"/>
  <c r="CU1709" i="162"/>
  <c r="CU1708" i="162"/>
  <c r="CU1707" i="162"/>
  <c r="CU1706" i="162"/>
  <c r="CU1705" i="162"/>
  <c r="CU1704" i="162"/>
  <c r="CU1703" i="162"/>
  <c r="CU1702" i="162"/>
  <c r="CU1701" i="162"/>
  <c r="CU1700" i="162"/>
  <c r="CU1699" i="162"/>
  <c r="CU1698" i="162"/>
  <c r="CU1697" i="162"/>
  <c r="CU1696" i="162"/>
  <c r="CU1695" i="162"/>
  <c r="CU1694" i="162"/>
  <c r="CU1693" i="162"/>
  <c r="CU1692" i="162"/>
  <c r="CU1691" i="162"/>
  <c r="CU1690" i="162"/>
  <c r="CU1689" i="162"/>
  <c r="CU1688" i="162"/>
  <c r="CU1687" i="162"/>
  <c r="CU1686" i="162"/>
  <c r="CU1685" i="162"/>
  <c r="CU1684" i="162"/>
  <c r="CU1683" i="162"/>
  <c r="CU1682" i="162"/>
  <c r="CU1681" i="162"/>
  <c r="CU1680" i="162"/>
  <c r="CU1679" i="162"/>
  <c r="CU1678" i="162"/>
  <c r="CU1677" i="162"/>
  <c r="CU1676" i="162"/>
  <c r="CU1675" i="162"/>
  <c r="CU1674" i="162"/>
  <c r="CU1673" i="162"/>
  <c r="CU1672" i="162"/>
  <c r="CU1671" i="162"/>
  <c r="CU1670" i="162"/>
  <c r="CU1669" i="162"/>
  <c r="CU1668" i="162"/>
  <c r="CU1667" i="162"/>
  <c r="CU1666" i="162"/>
  <c r="CU1665" i="162"/>
  <c r="CU1664" i="162"/>
  <c r="CU1663" i="162"/>
  <c r="CU1662" i="162"/>
  <c r="CU1661" i="162"/>
  <c r="CU1660" i="162"/>
  <c r="CU1659" i="162"/>
  <c r="CU1658" i="162"/>
  <c r="CU1657" i="162"/>
  <c r="CU1656" i="162"/>
  <c r="CU1655" i="162"/>
  <c r="CU1654" i="162"/>
  <c r="CU1653" i="162"/>
  <c r="CU1652" i="162"/>
  <c r="CU1651" i="162"/>
  <c r="CU1650" i="162"/>
  <c r="CU1649" i="162"/>
  <c r="CU1648" i="162"/>
  <c r="CU1647" i="162"/>
  <c r="CU1646" i="162"/>
  <c r="CU1645" i="162"/>
  <c r="CU1644" i="162"/>
  <c r="CU1643" i="162"/>
  <c r="CU1642" i="162"/>
  <c r="CU1641" i="162"/>
  <c r="CU1640" i="162"/>
  <c r="CU1639" i="162"/>
  <c r="CU1638" i="162"/>
  <c r="CU1637" i="162"/>
  <c r="CU1636" i="162"/>
  <c r="CU1635" i="162"/>
  <c r="CU1634" i="162"/>
  <c r="CU1633" i="162"/>
  <c r="CU1632" i="162"/>
  <c r="CU1631" i="162"/>
  <c r="CU1630" i="162"/>
  <c r="CU1629" i="162"/>
  <c r="CU1628" i="162"/>
  <c r="CU1627" i="162"/>
  <c r="CU1626" i="162"/>
  <c r="CU1625" i="162"/>
  <c r="CU1624" i="162"/>
  <c r="CU1623" i="162"/>
  <c r="CU1622" i="162"/>
  <c r="CU1621" i="162"/>
  <c r="CU1620" i="162"/>
  <c r="CU1619" i="162"/>
  <c r="CU1618" i="162"/>
  <c r="CU1617" i="162"/>
  <c r="CU1616" i="162"/>
  <c r="CU1615" i="162"/>
  <c r="CU1614" i="162"/>
  <c r="CU1613" i="162"/>
  <c r="CU1612" i="162"/>
  <c r="CU1611" i="162"/>
  <c r="CU1610" i="162"/>
  <c r="CU1609" i="162"/>
  <c r="CU1608" i="162"/>
  <c r="CU1607" i="162"/>
  <c r="CU1606" i="162"/>
  <c r="CU1605" i="162"/>
  <c r="CU1604" i="162"/>
  <c r="CU1603" i="162"/>
  <c r="CU1602" i="162"/>
  <c r="CU1601" i="162"/>
  <c r="CU1600" i="162"/>
  <c r="CU1599" i="162"/>
  <c r="CU1598" i="162"/>
  <c r="CU1597" i="162"/>
  <c r="CU1596" i="162"/>
  <c r="CU1595" i="162"/>
  <c r="CU1594" i="162"/>
  <c r="CU1593" i="162"/>
  <c r="CU1592" i="162"/>
  <c r="CU1591" i="162"/>
  <c r="CU1590" i="162"/>
  <c r="CU1589" i="162"/>
  <c r="CU1588" i="162"/>
  <c r="CU1587" i="162"/>
  <c r="CU1586" i="162"/>
  <c r="CU1585" i="162"/>
  <c r="CU1584" i="162"/>
  <c r="CU1583" i="162"/>
  <c r="CU1582" i="162"/>
  <c r="CU1581" i="162"/>
  <c r="CU1580" i="162"/>
  <c r="CU1579" i="162"/>
  <c r="CU1578" i="162"/>
  <c r="CU1577" i="162"/>
  <c r="CU1576" i="162"/>
  <c r="CU1575" i="162"/>
  <c r="CU1574" i="162"/>
  <c r="CU1573" i="162"/>
  <c r="CU1572" i="162"/>
  <c r="CU1571" i="162"/>
  <c r="CU1570" i="162"/>
  <c r="CU1569" i="162"/>
  <c r="CU1568" i="162"/>
  <c r="CU1567" i="162"/>
  <c r="CU1566" i="162"/>
  <c r="CU1565" i="162"/>
  <c r="CU1564" i="162"/>
  <c r="CU1563" i="162"/>
  <c r="CU1562" i="162"/>
  <c r="CU1561" i="162"/>
  <c r="CU1560" i="162"/>
  <c r="CU1559" i="162"/>
  <c r="CU1558" i="162"/>
  <c r="CU1557" i="162"/>
  <c r="CU1556" i="162"/>
  <c r="CU1555" i="162"/>
  <c r="CU1554" i="162"/>
  <c r="CU1553" i="162"/>
  <c r="CU1552" i="162"/>
  <c r="CU1551" i="162"/>
  <c r="CU1550" i="162"/>
  <c r="CU1549" i="162"/>
  <c r="CU1548" i="162"/>
  <c r="CU1547" i="162"/>
  <c r="CU1546" i="162"/>
  <c r="CU1545" i="162"/>
  <c r="CU1544" i="162"/>
  <c r="CU1543" i="162"/>
  <c r="CU1542" i="162"/>
  <c r="CU1541" i="162"/>
  <c r="CU1540" i="162"/>
  <c r="CU1539" i="162"/>
  <c r="CU1538" i="162"/>
  <c r="CU1537" i="162"/>
  <c r="CU1536" i="162"/>
  <c r="CU1535" i="162"/>
  <c r="CU1534" i="162"/>
  <c r="CU1533" i="162"/>
  <c r="CU1532" i="162"/>
  <c r="CU1531" i="162"/>
  <c r="CU1530" i="162"/>
  <c r="CU1529" i="162"/>
  <c r="CU1528" i="162"/>
  <c r="CU1527" i="162"/>
  <c r="CU1526" i="162"/>
  <c r="CU1525" i="162"/>
  <c r="CU1524" i="162"/>
  <c r="CU1523" i="162"/>
  <c r="CU1522" i="162"/>
  <c r="CU1521" i="162"/>
  <c r="CU1520" i="162"/>
  <c r="CU1519" i="162"/>
  <c r="CU1518" i="162"/>
  <c r="CU1517" i="162"/>
  <c r="CU1516" i="162"/>
  <c r="CU1515" i="162"/>
  <c r="CU1514" i="162"/>
  <c r="CU1513" i="162"/>
  <c r="CU1512" i="162"/>
  <c r="CU1511" i="162"/>
  <c r="CU1510" i="162"/>
  <c r="CU1509" i="162"/>
  <c r="CU1508" i="162"/>
  <c r="CU1507" i="162"/>
  <c r="CU1506" i="162"/>
  <c r="CU1505" i="162"/>
  <c r="CU1504" i="162"/>
  <c r="CU1503" i="162"/>
  <c r="CU1502" i="162"/>
  <c r="CU1501" i="162"/>
  <c r="CU1500" i="162"/>
  <c r="CU1499" i="162"/>
  <c r="CU1498" i="162"/>
  <c r="CU1497" i="162"/>
  <c r="CU1496" i="162"/>
  <c r="CU1495" i="162"/>
  <c r="CU1494" i="162"/>
  <c r="CU1493" i="162"/>
  <c r="CU1492" i="162"/>
  <c r="CU1491" i="162"/>
  <c r="CU1490" i="162"/>
  <c r="CU1489" i="162"/>
  <c r="CU1488" i="162"/>
  <c r="CU1487" i="162"/>
  <c r="CU1486" i="162"/>
  <c r="CU1485" i="162"/>
  <c r="CU1484" i="162"/>
  <c r="CU1483" i="162"/>
  <c r="CU1482" i="162"/>
  <c r="CU1481" i="162"/>
  <c r="CU1480" i="162"/>
  <c r="CU1479" i="162"/>
  <c r="CU1478" i="162"/>
  <c r="CU1477" i="162"/>
  <c r="CU1476" i="162"/>
  <c r="CU1475" i="162"/>
  <c r="CU1474" i="162"/>
  <c r="CU1473" i="162"/>
  <c r="CU1472" i="162"/>
  <c r="CU1471" i="162"/>
  <c r="CU1470" i="162"/>
  <c r="CU1469" i="162"/>
  <c r="CU1468" i="162"/>
  <c r="CU1467" i="162"/>
  <c r="CU1466" i="162"/>
  <c r="CU1465" i="162"/>
  <c r="CU1464" i="162"/>
  <c r="CU1463" i="162"/>
  <c r="CS1434" i="162"/>
  <c r="CS1433" i="162"/>
  <c r="CS1432" i="162"/>
  <c r="CS1431" i="162"/>
  <c r="CS1430" i="162"/>
  <c r="CS1429" i="162"/>
  <c r="CS1428" i="162"/>
  <c r="CS1427" i="162"/>
  <c r="CS1426" i="162"/>
  <c r="CS1425" i="162"/>
  <c r="CS1424" i="162"/>
  <c r="CS1423" i="162"/>
  <c r="CS1422" i="162"/>
  <c r="CS1421" i="162"/>
  <c r="CS1420" i="162"/>
  <c r="CS1419" i="162"/>
  <c r="CS1418" i="162"/>
  <c r="CS1417" i="162"/>
  <c r="CS1416" i="162"/>
  <c r="CS1415" i="162"/>
  <c r="CS1414" i="162"/>
  <c r="CS1413" i="162"/>
  <c r="CS1412" i="162"/>
  <c r="CS1411" i="162"/>
  <c r="CS1410" i="162"/>
  <c r="CS1409" i="162"/>
  <c r="CS1408" i="162"/>
  <c r="CS1407" i="162"/>
  <c r="CS1406" i="162"/>
  <c r="CS1405" i="162"/>
  <c r="CS1404" i="162"/>
  <c r="CS1403" i="162"/>
  <c r="CS1402" i="162"/>
  <c r="CS1401" i="162"/>
  <c r="CS1400" i="162"/>
  <c r="CS1399" i="162"/>
  <c r="CS1398" i="162"/>
  <c r="CS1397" i="162"/>
  <c r="CS1396" i="162"/>
  <c r="CS1395" i="162"/>
  <c r="CS1394" i="162"/>
  <c r="CS1393" i="162"/>
  <c r="CS1392" i="162"/>
  <c r="CS1391" i="162"/>
  <c r="CS1390" i="162"/>
  <c r="CS1389" i="162"/>
  <c r="CS1388" i="162"/>
  <c r="CS1387" i="162"/>
  <c r="CS1386" i="162"/>
  <c r="CS1385" i="162"/>
  <c r="CS1384" i="162"/>
  <c r="CS1383" i="162"/>
  <c r="CS1382" i="162"/>
  <c r="CS1381" i="162"/>
  <c r="CS1380" i="162"/>
  <c r="CS1379" i="162"/>
  <c r="CS1378" i="162"/>
  <c r="CS1377" i="162"/>
  <c r="CS1376" i="162"/>
  <c r="CS1375" i="162"/>
  <c r="CS1374" i="162"/>
  <c r="CS1373" i="162"/>
  <c r="CS1372" i="162"/>
  <c r="CS1371" i="162"/>
  <c r="CS1370" i="162"/>
  <c r="CS1369" i="162"/>
  <c r="CS1368" i="162"/>
  <c r="CS1367" i="162"/>
  <c r="CS1366" i="162"/>
  <c r="CS1365" i="162"/>
  <c r="CS1364" i="162"/>
  <c r="CS1363" i="162"/>
  <c r="CS1362" i="162"/>
  <c r="CS1361" i="162"/>
  <c r="CS1360" i="162"/>
  <c r="CS1359" i="162"/>
  <c r="CS1358" i="162"/>
  <c r="CS1357" i="162"/>
  <c r="CS1356" i="162"/>
  <c r="CS1355" i="162"/>
  <c r="CS1354" i="162"/>
  <c r="CS1353" i="162"/>
  <c r="CS1352" i="162"/>
  <c r="CS1351" i="162"/>
  <c r="CS1350" i="162"/>
  <c r="CS1349" i="162"/>
  <c r="CS1348" i="162"/>
  <c r="CS1347" i="162"/>
  <c r="CS1346" i="162"/>
  <c r="CS1345" i="162"/>
  <c r="CS1344" i="162"/>
  <c r="CS1343" i="162"/>
  <c r="CS1342" i="162"/>
  <c r="CS1341" i="162"/>
  <c r="CS1340" i="162"/>
  <c r="CS1339" i="162"/>
  <c r="CS1338" i="162"/>
  <c r="CS1337" i="162"/>
  <c r="CS1336" i="162"/>
  <c r="CS1335" i="162"/>
  <c r="CS1334" i="162"/>
  <c r="CS1333" i="162"/>
  <c r="CS1332" i="162"/>
  <c r="CS1331" i="162"/>
  <c r="CS1330" i="162"/>
  <c r="CS1329" i="162"/>
  <c r="CS1328" i="162"/>
  <c r="CS1327" i="162"/>
  <c r="CS1326" i="162"/>
  <c r="CS1325" i="162"/>
  <c r="CS1324" i="162"/>
  <c r="CS1323" i="162"/>
  <c r="CS1322" i="162"/>
  <c r="CS1321" i="162"/>
  <c r="CS1320" i="162"/>
  <c r="CS1319" i="162"/>
  <c r="CS1318" i="162"/>
  <c r="CS1317" i="162"/>
  <c r="CS1316" i="162"/>
  <c r="CS1315" i="162"/>
  <c r="CS1314" i="162"/>
  <c r="CS1313" i="162"/>
  <c r="CS1312" i="162"/>
  <c r="CS1311" i="162"/>
  <c r="CS1310" i="162"/>
  <c r="CS1309" i="162"/>
  <c r="CS1308" i="162"/>
  <c r="CS1307" i="162"/>
  <c r="CS1306" i="162"/>
  <c r="CS1305" i="162"/>
  <c r="CS1304" i="162"/>
  <c r="CS1303" i="162"/>
  <c r="CS1302" i="162"/>
  <c r="CS1301" i="162"/>
  <c r="CS1300" i="162"/>
  <c r="CS1299" i="162"/>
  <c r="CS1298" i="162"/>
  <c r="CS1297" i="162"/>
  <c r="CS1296" i="162"/>
  <c r="CS1295" i="162"/>
  <c r="CS1294" i="162"/>
  <c r="CS1293" i="162"/>
  <c r="CS1292" i="162"/>
  <c r="CS1291" i="162"/>
  <c r="CS1290" i="162"/>
  <c r="CS1289" i="162"/>
  <c r="CS1288" i="162"/>
  <c r="CS1287" i="162"/>
  <c r="CS1286" i="162"/>
  <c r="CS1285" i="162"/>
  <c r="CS1284" i="162"/>
  <c r="CS1283" i="162"/>
  <c r="CS1282" i="162"/>
  <c r="CS1281" i="162"/>
  <c r="CS1280" i="162"/>
  <c r="CS1279" i="162"/>
  <c r="CS1278" i="162"/>
  <c r="CS1277" i="162"/>
  <c r="CS1276" i="162"/>
  <c r="CS1275" i="162"/>
  <c r="CS1274" i="162"/>
  <c r="CS1273" i="162"/>
  <c r="CS1272" i="162"/>
  <c r="CS1271" i="162"/>
  <c r="CS1270" i="162"/>
  <c r="CS1269" i="162"/>
  <c r="CS1268" i="162"/>
  <c r="CS1267" i="162"/>
  <c r="CS1266" i="162"/>
  <c r="CS1265" i="162"/>
  <c r="CS1264" i="162"/>
  <c r="CS1263" i="162"/>
  <c r="CS1262" i="162"/>
  <c r="CS1261" i="162"/>
  <c r="CS1260" i="162"/>
  <c r="CS1259" i="162"/>
  <c r="CS1258" i="162"/>
  <c r="CS1257" i="162"/>
  <c r="CS1256" i="162"/>
  <c r="CS1255" i="162"/>
  <c r="CS1254" i="162"/>
  <c r="CS1253" i="162"/>
  <c r="CS1252" i="162"/>
  <c r="CS1251" i="162"/>
  <c r="CS1250" i="162"/>
  <c r="CS1249" i="162"/>
  <c r="CS1248" i="162"/>
  <c r="CS1247" i="162"/>
  <c r="CS1246" i="162"/>
  <c r="CS1245" i="162"/>
  <c r="CS1244" i="162"/>
  <c r="CS1243" i="162"/>
  <c r="CS1242" i="162"/>
  <c r="CS1241" i="162"/>
  <c r="CS1240" i="162"/>
  <c r="CS1239" i="162"/>
  <c r="CS1238" i="162"/>
  <c r="CS1237" i="162"/>
  <c r="CS1236" i="162"/>
  <c r="CS1235" i="162"/>
  <c r="CS1234" i="162"/>
  <c r="CS1233" i="162"/>
  <c r="CS1232" i="162"/>
  <c r="CS1231" i="162"/>
  <c r="CS1230" i="162"/>
  <c r="CS1229" i="162"/>
  <c r="CS1228" i="162"/>
  <c r="CS1227" i="162"/>
  <c r="CS1226" i="162"/>
  <c r="CS1225" i="162"/>
  <c r="CS1224" i="162"/>
  <c r="CS1223" i="162"/>
  <c r="CS1222" i="162"/>
  <c r="CS1221" i="162"/>
  <c r="CS1220" i="162"/>
  <c r="CS1219" i="162"/>
  <c r="CS1218" i="162"/>
  <c r="CS1217" i="162"/>
  <c r="CS1216" i="162"/>
  <c r="CS1215" i="162"/>
  <c r="CS1214" i="162"/>
  <c r="CS1213" i="162"/>
  <c r="CS1212" i="162"/>
  <c r="CS1211" i="162"/>
  <c r="CS1210" i="162"/>
  <c r="CS1209" i="162"/>
  <c r="CS1208" i="162"/>
  <c r="CS1207" i="162"/>
  <c r="CS1206" i="162"/>
  <c r="CS1205" i="162"/>
  <c r="CS1204" i="162"/>
  <c r="CS1203" i="162"/>
  <c r="CS1202" i="162"/>
  <c r="CS1201" i="162"/>
  <c r="CS1200" i="162"/>
  <c r="CS1199" i="162"/>
  <c r="CS1198" i="162"/>
  <c r="CS1197" i="162"/>
  <c r="CS1196" i="162"/>
  <c r="CS1195" i="162"/>
  <c r="CS1194" i="162"/>
  <c r="CS1193" i="162"/>
  <c r="CS1192" i="162"/>
  <c r="CS1191" i="162"/>
  <c r="CS1190" i="162"/>
  <c r="CS1189" i="162"/>
  <c r="CS1188" i="162"/>
  <c r="CS1187" i="162"/>
  <c r="CS1186" i="162"/>
  <c r="CS1185" i="162"/>
  <c r="CS1184" i="162"/>
  <c r="CS1183" i="162"/>
  <c r="CS1182" i="162"/>
  <c r="CS1181" i="162"/>
  <c r="CS1180" i="162"/>
  <c r="CS1179" i="162"/>
  <c r="CS1178" i="162"/>
  <c r="CS1177" i="162"/>
  <c r="CS1176" i="162"/>
  <c r="CS1175" i="162"/>
  <c r="CS1174" i="162"/>
  <c r="CS1173" i="162"/>
  <c r="CS1172" i="162"/>
  <c r="CS1171" i="162"/>
  <c r="CS1170" i="162"/>
  <c r="CS1169" i="162"/>
  <c r="CS1168" i="162"/>
  <c r="CS1167" i="162"/>
  <c r="CS1166" i="162"/>
  <c r="CS1165" i="162"/>
  <c r="E1053" i="162"/>
  <c r="BH1048" i="162"/>
  <c r="E1058" i="162" s="1"/>
  <c r="E1039" i="162"/>
  <c r="E1036" i="162"/>
  <c r="E4724" i="160" l="1"/>
  <c r="E4723" i="160"/>
  <c r="E4722" i="160"/>
  <c r="E4721" i="160"/>
  <c r="E4720" i="160"/>
  <c r="E4719" i="160"/>
  <c r="E4718" i="160"/>
  <c r="E4717" i="160"/>
  <c r="E4716" i="160"/>
  <c r="E4715" i="160"/>
  <c r="E4714" i="160"/>
  <c r="E4713" i="160"/>
  <c r="E4712" i="160"/>
  <c r="E4711" i="160"/>
  <c r="E4710" i="160"/>
  <c r="E4709" i="160"/>
  <c r="E4708" i="160"/>
  <c r="E4707" i="160"/>
  <c r="E4706" i="160"/>
  <c r="E4705" i="160"/>
  <c r="E4704" i="160"/>
  <c r="E4674" i="160"/>
  <c r="E4673" i="160"/>
  <c r="E4672" i="160"/>
  <c r="E4671" i="160"/>
  <c r="E4670" i="160"/>
  <c r="E4669" i="160"/>
  <c r="E4668" i="160"/>
  <c r="E4667" i="160"/>
  <c r="E4666" i="160"/>
  <c r="E4665" i="160"/>
  <c r="E4664" i="160"/>
  <c r="E4663" i="160"/>
  <c r="CU580" i="159"/>
  <c r="E580" i="159"/>
  <c r="CU579" i="159"/>
  <c r="E579" i="159"/>
  <c r="CU578" i="159"/>
  <c r="E578" i="159"/>
  <c r="CU577" i="159"/>
  <c r="E577" i="159"/>
  <c r="CU576" i="159"/>
  <c r="E576" i="159"/>
  <c r="CU575" i="159"/>
  <c r="E575" i="159"/>
  <c r="CU574" i="159"/>
  <c r="E574" i="159"/>
  <c r="CU573" i="159"/>
  <c r="E573" i="159"/>
  <c r="CU572" i="159"/>
  <c r="E572" i="159"/>
  <c r="CU571" i="159"/>
  <c r="E571" i="159"/>
  <c r="CU570" i="159"/>
  <c r="E570" i="159"/>
  <c r="CU569" i="159"/>
  <c r="E569" i="159"/>
  <c r="CU568" i="159"/>
  <c r="E568" i="159"/>
  <c r="CU567" i="159"/>
  <c r="E567" i="159"/>
  <c r="CU566" i="159"/>
  <c r="E566" i="159"/>
  <c r="CU565" i="159"/>
  <c r="E565" i="159"/>
  <c r="CU564" i="159"/>
  <c r="E564" i="159"/>
  <c r="CU563" i="159"/>
  <c r="E563" i="159"/>
  <c r="CU562" i="159"/>
  <c r="E562" i="159"/>
  <c r="CU561" i="159"/>
  <c r="E561" i="159"/>
  <c r="E559" i="159"/>
  <c r="CU558" i="159"/>
  <c r="CU557" i="159"/>
  <c r="E62" i="158" l="1"/>
  <c r="E61" i="158"/>
  <c r="BH58" i="158"/>
  <c r="BH57" i="158"/>
  <c r="E67" i="158" s="1"/>
  <c r="E47" i="158"/>
  <c r="E46" i="158"/>
  <c r="E43" i="158"/>
  <c r="E196" i="157"/>
  <c r="E195" i="157"/>
  <c r="E194" i="157"/>
  <c r="E193" i="157"/>
  <c r="BH191" i="157"/>
  <c r="E204" i="157" s="1"/>
  <c r="BH190" i="157"/>
  <c r="E203" i="157" s="1"/>
  <c r="BH189" i="157"/>
  <c r="E202" i="157" s="1"/>
  <c r="BH188" i="157"/>
  <c r="E201" i="157" s="1"/>
  <c r="E179" i="157"/>
  <c r="E178" i="157"/>
  <c r="E177" i="157"/>
  <c r="E176" i="157"/>
  <c r="E173" i="157"/>
  <c r="E52" i="157"/>
  <c r="BH47" i="157"/>
  <c r="E57" i="157" s="1"/>
  <c r="E38" i="157"/>
  <c r="E35" i="157"/>
  <c r="E609" i="156"/>
  <c r="E608" i="156"/>
  <c r="BH605" i="156"/>
  <c r="BH604" i="156"/>
  <c r="E614" i="156" s="1"/>
  <c r="E594" i="156"/>
  <c r="E591" i="156"/>
  <c r="E370" i="156"/>
  <c r="BH365" i="156"/>
  <c r="E375" i="156" s="1"/>
  <c r="E356" i="156"/>
  <c r="E353" i="156"/>
  <c r="E11888" i="155" l="1"/>
  <c r="E11887" i="155"/>
  <c r="E11886" i="155"/>
  <c r="BH11885" i="155"/>
  <c r="E11895" i="155" s="1"/>
  <c r="BH11884" i="155"/>
  <c r="E11894" i="155" s="1"/>
  <c r="BH11883" i="155"/>
  <c r="E11893" i="155" s="1"/>
  <c r="E11872" i="155"/>
  <c r="E11871" i="155"/>
  <c r="E11870" i="155"/>
  <c r="E11867" i="155"/>
  <c r="E11866" i="155"/>
  <c r="E11865" i="155"/>
  <c r="E11704" i="155"/>
  <c r="E11702" i="155"/>
  <c r="DU11701" i="155"/>
  <c r="E11701" i="155"/>
  <c r="DU11700" i="155"/>
  <c r="E11700" i="155"/>
  <c r="DU11699" i="155"/>
  <c r="E11699" i="155"/>
  <c r="DU11698" i="155"/>
  <c r="E11698" i="155"/>
  <c r="CF11696" i="155"/>
  <c r="E11696" i="155"/>
  <c r="CF11695" i="155"/>
  <c r="E11695" i="155"/>
  <c r="CF11694" i="155"/>
  <c r="E11694" i="155"/>
  <c r="CF11693" i="155"/>
  <c r="E11693" i="155"/>
  <c r="CF11692" i="155"/>
  <c r="E11692" i="155"/>
  <c r="CF11691" i="155"/>
  <c r="E11691" i="155"/>
  <c r="CF11690" i="155"/>
  <c r="E11690" i="155"/>
  <c r="CF11689" i="155"/>
  <c r="E11689" i="155"/>
  <c r="CF11688" i="155"/>
  <c r="E11688" i="155"/>
  <c r="CF11687" i="155"/>
  <c r="E11687" i="155"/>
  <c r="CF11686" i="155"/>
  <c r="E11686" i="155"/>
  <c r="CF11685" i="155"/>
  <c r="E11685" i="155"/>
  <c r="CF11684" i="155"/>
  <c r="E11684" i="155"/>
  <c r="CF11683" i="155"/>
  <c r="E11683" i="155"/>
  <c r="CF11682" i="155"/>
  <c r="E11682" i="155"/>
  <c r="CF11681" i="155"/>
  <c r="E11681" i="155"/>
  <c r="CF11680" i="155"/>
  <c r="E11680" i="155"/>
  <c r="CF11679" i="155"/>
  <c r="E11679" i="155"/>
  <c r="CF11678" i="155"/>
  <c r="E11678" i="155"/>
  <c r="CF11677" i="155"/>
  <c r="E11677" i="155"/>
  <c r="CF11676" i="155"/>
  <c r="E11676" i="155"/>
  <c r="CF11675" i="155"/>
  <c r="E11675" i="155"/>
  <c r="CF11674" i="155"/>
  <c r="E11674" i="155"/>
  <c r="CF11673" i="155"/>
  <c r="E11673" i="155"/>
  <c r="CF11672" i="155"/>
  <c r="E11672" i="155"/>
  <c r="CF11671" i="155"/>
  <c r="E11671" i="155"/>
  <c r="CF11670" i="155"/>
  <c r="E11670" i="155"/>
  <c r="CF11669" i="155"/>
  <c r="E11669" i="155"/>
  <c r="CF11668" i="155"/>
  <c r="E11668" i="155"/>
  <c r="CF11667" i="155"/>
  <c r="E11667" i="155"/>
  <c r="CF11666" i="155"/>
  <c r="E11666" i="155"/>
  <c r="CF11665" i="155"/>
  <c r="E11665" i="155"/>
  <c r="CF11664" i="155"/>
  <c r="E11664" i="155"/>
  <c r="CF11663" i="155"/>
  <c r="E11663" i="155"/>
  <c r="CF11662" i="155"/>
  <c r="E11662" i="155"/>
  <c r="CF11661" i="155"/>
  <c r="E11661" i="155"/>
  <c r="CF11660" i="155"/>
  <c r="E11660" i="155"/>
  <c r="CF11659" i="155"/>
  <c r="E11659" i="155"/>
  <c r="CF11658" i="155"/>
  <c r="E11658" i="155"/>
  <c r="CF11657" i="155"/>
  <c r="E11657" i="155"/>
  <c r="CF11656" i="155"/>
  <c r="E11656" i="155"/>
  <c r="CF11655" i="155"/>
  <c r="E11655" i="155"/>
  <c r="CF11654" i="155"/>
  <c r="E11654" i="155"/>
  <c r="CF11653" i="155"/>
  <c r="E11653" i="155"/>
  <c r="CF11652" i="155"/>
  <c r="E11652" i="155"/>
  <c r="CF11651" i="155"/>
  <c r="E11651" i="155"/>
  <c r="CF11650" i="155"/>
  <c r="E11650" i="155"/>
  <c r="E11483" i="155"/>
  <c r="E11482" i="155"/>
  <c r="E11481" i="155"/>
  <c r="E11480" i="155"/>
  <c r="E11479" i="155"/>
  <c r="E11478" i="155"/>
  <c r="E11477" i="155"/>
  <c r="E11476" i="155"/>
  <c r="E11475" i="155"/>
  <c r="E11474" i="155"/>
  <c r="E11473" i="155"/>
  <c r="E11472" i="155"/>
  <c r="E11471" i="155"/>
  <c r="E11470" i="155"/>
  <c r="E11469" i="155"/>
  <c r="E11468" i="155"/>
  <c r="E11467" i="155"/>
  <c r="E11466" i="155"/>
  <c r="E11465" i="155"/>
  <c r="E11464" i="155"/>
  <c r="E11463" i="155"/>
  <c r="E11462" i="155"/>
  <c r="E11461" i="155"/>
  <c r="E11460" i="155"/>
  <c r="E11459" i="155"/>
  <c r="E11458" i="155"/>
  <c r="E11457" i="155"/>
  <c r="E11456" i="155"/>
  <c r="E11455" i="155"/>
  <c r="E11454" i="155"/>
  <c r="E11453" i="155"/>
  <c r="E11452" i="155"/>
  <c r="E11451" i="155"/>
  <c r="E11450" i="155"/>
  <c r="E11449" i="155"/>
  <c r="E11448" i="155"/>
  <c r="E11447" i="155"/>
  <c r="E11446" i="155"/>
  <c r="E11445" i="155"/>
  <c r="E11444" i="155"/>
  <c r="E11443" i="155"/>
  <c r="E11442" i="155"/>
  <c r="E11441" i="155"/>
  <c r="E11440" i="155"/>
  <c r="E11439" i="155"/>
  <c r="E11438" i="155"/>
  <c r="E11437" i="155"/>
  <c r="E11436" i="155"/>
  <c r="E11435" i="155"/>
  <c r="E11434" i="155"/>
  <c r="E11433" i="155"/>
  <c r="E11432" i="155"/>
  <c r="E11431" i="155"/>
  <c r="E11430" i="155"/>
  <c r="E11429" i="155"/>
  <c r="E11428" i="155"/>
  <c r="E11427" i="155"/>
  <c r="E11426" i="155"/>
  <c r="E11425" i="155"/>
  <c r="E11424" i="155"/>
  <c r="E11423" i="155"/>
  <c r="E11422" i="155"/>
  <c r="E11421" i="155"/>
  <c r="E11420" i="155"/>
  <c r="E11419" i="155"/>
  <c r="E11418" i="155"/>
  <c r="E11417" i="155"/>
  <c r="E11416" i="155"/>
  <c r="E11415" i="155"/>
  <c r="E11414" i="155"/>
  <c r="E11413" i="155"/>
  <c r="E11412" i="155"/>
  <c r="E11411" i="155"/>
  <c r="E11410" i="155"/>
  <c r="E11409" i="155"/>
  <c r="E11408" i="155"/>
  <c r="E11407" i="155"/>
  <c r="E11406" i="155"/>
  <c r="E11405" i="155"/>
  <c r="E11404" i="155"/>
  <c r="E11403" i="155"/>
  <c r="E11402" i="155"/>
  <c r="E11401" i="155"/>
  <c r="E11400" i="155"/>
  <c r="E11399" i="155"/>
  <c r="E11398" i="155"/>
  <c r="E11397" i="155"/>
  <c r="E11396" i="155"/>
  <c r="E11395" i="155"/>
  <c r="E11394" i="155"/>
  <c r="E11393" i="155"/>
  <c r="E11392" i="155"/>
  <c r="E11391" i="155"/>
  <c r="E11390" i="155"/>
  <c r="E11389" i="155"/>
  <c r="E11388" i="155"/>
  <c r="E11387" i="155"/>
  <c r="E11386" i="155"/>
  <c r="E11385" i="155"/>
  <c r="E11384" i="155"/>
  <c r="E11383" i="155"/>
  <c r="E11382" i="155"/>
  <c r="E11381" i="155"/>
  <c r="E11380" i="155"/>
  <c r="E11379" i="155"/>
  <c r="E11378" i="155"/>
  <c r="E11377" i="155"/>
  <c r="E11376" i="155"/>
  <c r="E11375" i="155"/>
  <c r="E11374" i="155"/>
  <c r="E11373" i="155"/>
  <c r="E11372" i="155"/>
  <c r="E11371" i="155"/>
  <c r="E11370" i="155"/>
  <c r="E11369" i="155"/>
  <c r="E11368" i="155"/>
  <c r="E11367" i="155"/>
  <c r="E11366" i="155"/>
  <c r="E11365" i="155"/>
  <c r="E11364" i="155"/>
  <c r="E11363" i="155"/>
  <c r="E11362" i="155"/>
  <c r="E11361" i="155"/>
  <c r="E11360" i="155"/>
  <c r="E11359" i="155"/>
  <c r="E11358" i="155"/>
  <c r="E11357" i="155"/>
  <c r="E11356" i="155"/>
  <c r="E11355" i="155"/>
  <c r="E11354" i="155"/>
  <c r="E11353" i="155"/>
  <c r="E11352" i="155"/>
  <c r="E11351" i="155"/>
  <c r="E11350" i="155"/>
  <c r="E11349" i="155"/>
  <c r="E11348" i="155"/>
  <c r="E11347" i="155"/>
  <c r="E11346" i="155"/>
  <c r="E11345" i="155"/>
  <c r="E11344" i="155"/>
  <c r="E11343" i="155"/>
  <c r="E11342" i="155"/>
  <c r="E11341" i="155"/>
  <c r="E11340" i="155"/>
  <c r="E11339" i="155"/>
  <c r="E11338" i="155"/>
  <c r="E11337" i="155"/>
  <c r="E11336" i="155"/>
  <c r="E11335" i="155"/>
  <c r="E11334" i="155"/>
  <c r="E11333" i="155"/>
  <c r="E11332" i="155"/>
  <c r="E11331" i="155"/>
  <c r="E11330" i="155"/>
  <c r="E11329" i="155"/>
  <c r="E11328" i="155"/>
  <c r="E11327" i="155"/>
  <c r="E11326" i="155"/>
  <c r="E11325" i="155"/>
  <c r="E11324" i="155"/>
  <c r="E11323" i="155"/>
  <c r="E11322" i="155"/>
  <c r="E11321" i="155"/>
  <c r="E11320" i="155"/>
  <c r="E11319" i="155"/>
  <c r="E11318" i="155"/>
  <c r="E11317" i="155"/>
  <c r="E11316" i="155"/>
  <c r="E11315" i="155"/>
  <c r="E11314" i="155"/>
  <c r="E11313" i="155"/>
  <c r="E11312" i="155"/>
  <c r="E11311" i="155"/>
  <c r="E11310" i="155"/>
  <c r="E11309" i="155"/>
  <c r="E11308" i="155"/>
  <c r="E11307" i="155"/>
  <c r="E11306" i="155"/>
  <c r="E11305" i="155"/>
  <c r="E11304" i="155"/>
  <c r="E11303" i="155"/>
  <c r="E11302" i="155"/>
  <c r="E11301" i="155"/>
  <c r="E11300" i="155"/>
  <c r="E11299" i="155"/>
  <c r="E11298" i="155"/>
  <c r="E11297" i="155"/>
  <c r="E11296" i="155"/>
  <c r="E11295" i="155"/>
  <c r="E11294" i="155"/>
  <c r="E11293" i="155"/>
  <c r="E11292" i="155"/>
  <c r="E11291" i="155"/>
  <c r="E11290" i="155"/>
  <c r="E11289" i="155"/>
  <c r="E11288" i="155"/>
  <c r="E11287" i="155"/>
  <c r="E11286" i="155"/>
  <c r="E11285" i="155"/>
  <c r="E11284" i="155"/>
  <c r="E11283" i="155"/>
  <c r="E11282" i="155"/>
  <c r="E11281" i="155"/>
  <c r="E11280" i="155"/>
  <c r="E11279" i="155"/>
  <c r="E11278" i="155"/>
  <c r="E11277" i="155"/>
  <c r="E11276" i="155"/>
  <c r="E11275" i="155"/>
  <c r="E11274" i="155"/>
  <c r="E11273" i="155"/>
  <c r="E11272" i="155"/>
  <c r="E11271" i="155"/>
  <c r="E11270" i="155"/>
  <c r="E11269" i="155"/>
  <c r="E11268" i="155"/>
  <c r="E11267" i="155"/>
  <c r="E11266" i="155"/>
  <c r="E11265" i="155"/>
  <c r="E11264" i="155"/>
  <c r="E11263" i="155"/>
  <c r="E11262" i="155"/>
  <c r="E11261" i="155"/>
  <c r="E11260" i="155"/>
  <c r="E11259" i="155"/>
  <c r="E11258" i="155"/>
  <c r="E11257" i="155"/>
  <c r="E11256" i="155"/>
  <c r="E11255" i="155"/>
  <c r="E11254" i="155"/>
  <c r="E11253" i="155"/>
  <c r="E11252" i="155"/>
  <c r="E11251" i="155"/>
  <c r="E11250" i="155"/>
  <c r="E11249" i="155"/>
  <c r="E11248" i="155"/>
  <c r="E11247" i="155"/>
  <c r="E11246" i="155"/>
  <c r="E11245" i="155"/>
  <c r="E11244" i="155"/>
  <c r="E11243" i="155"/>
  <c r="E11242" i="155"/>
  <c r="E11241" i="155"/>
  <c r="E11240" i="155"/>
  <c r="E11239" i="155"/>
  <c r="E11238" i="155"/>
  <c r="E11237" i="155"/>
  <c r="E11236" i="155"/>
  <c r="E11235" i="155"/>
  <c r="E11234" i="155"/>
  <c r="E11233" i="155"/>
  <c r="E11232" i="155"/>
  <c r="E11231" i="155"/>
  <c r="E11230" i="155"/>
  <c r="E11229" i="155"/>
  <c r="E11228" i="155"/>
  <c r="E11227" i="155"/>
  <c r="E11226" i="155"/>
  <c r="E11225" i="155"/>
  <c r="E11224" i="155"/>
  <c r="E11223" i="155"/>
  <c r="E11222" i="155"/>
  <c r="E11221" i="155"/>
  <c r="E11220" i="155"/>
  <c r="E11219" i="155"/>
  <c r="E11218" i="155"/>
  <c r="E11217" i="155"/>
  <c r="E11216" i="155"/>
  <c r="E11215" i="155"/>
  <c r="E11214" i="155"/>
  <c r="E11213" i="155"/>
  <c r="E11212" i="155"/>
  <c r="E11211" i="155"/>
  <c r="E11210" i="155"/>
  <c r="E11209" i="155"/>
  <c r="E11208" i="155"/>
  <c r="E11207" i="155"/>
  <c r="E11206" i="155"/>
  <c r="E11205" i="155"/>
  <c r="E11204" i="155"/>
  <c r="E11203" i="155"/>
  <c r="E11202" i="155"/>
  <c r="E11201" i="155"/>
  <c r="E11200" i="155"/>
  <c r="E11199" i="155"/>
  <c r="E11198" i="155"/>
  <c r="E11197" i="155"/>
  <c r="E11196" i="155"/>
  <c r="E11195" i="155"/>
  <c r="E11194" i="155"/>
  <c r="E11193" i="155"/>
  <c r="E11192" i="155"/>
  <c r="E11191" i="155"/>
  <c r="E11190" i="155"/>
  <c r="E11189" i="155"/>
  <c r="E11188" i="155"/>
  <c r="E11187" i="155"/>
  <c r="E11186" i="155"/>
  <c r="E11185" i="155"/>
  <c r="E11184" i="155"/>
  <c r="E11183" i="155"/>
  <c r="E11182" i="155"/>
  <c r="E11181" i="155"/>
  <c r="E11180" i="155"/>
  <c r="E11179" i="155"/>
  <c r="E11178" i="155"/>
  <c r="E11177" i="155"/>
  <c r="E11176" i="155"/>
  <c r="E11175" i="155"/>
  <c r="E11174" i="155"/>
  <c r="E11173" i="155"/>
  <c r="E11172" i="155"/>
  <c r="E11171" i="155"/>
  <c r="E11170" i="155"/>
  <c r="E11169" i="155"/>
  <c r="E11168" i="155"/>
  <c r="E11167" i="155"/>
  <c r="E11166" i="155"/>
  <c r="E11165" i="155"/>
  <c r="E11164" i="155"/>
  <c r="E11163" i="155"/>
  <c r="E11162" i="155"/>
  <c r="E11161" i="155"/>
  <c r="E11160" i="155"/>
  <c r="E11159" i="155"/>
  <c r="E11158" i="155"/>
  <c r="E11157" i="155"/>
  <c r="E11156" i="155"/>
  <c r="E11155" i="155"/>
  <c r="E11154" i="155"/>
  <c r="E11153" i="155"/>
  <c r="E11152" i="155"/>
  <c r="E11151" i="155"/>
  <c r="E11150" i="155"/>
  <c r="E11149" i="155"/>
  <c r="E11148" i="155"/>
  <c r="E11147" i="155"/>
  <c r="E11146" i="155"/>
  <c r="E11145" i="155"/>
  <c r="E11144" i="155"/>
  <c r="E11143" i="155"/>
  <c r="E11142" i="155"/>
  <c r="E11141" i="155"/>
  <c r="E11140" i="155"/>
  <c r="E11139" i="155"/>
  <c r="E11138" i="155"/>
  <c r="E11137" i="155"/>
  <c r="E11136" i="155"/>
  <c r="E11135" i="155"/>
  <c r="E11134" i="155"/>
  <c r="E11133" i="155"/>
  <c r="E11132" i="155"/>
  <c r="E11131" i="155"/>
  <c r="E11130" i="155"/>
  <c r="E11129" i="155"/>
  <c r="E11128" i="155"/>
  <c r="E11127" i="155"/>
  <c r="E11126" i="155"/>
  <c r="E11125" i="155"/>
  <c r="E11124" i="155"/>
  <c r="E11123" i="155"/>
  <c r="E11122" i="155"/>
  <c r="E11121" i="155"/>
  <c r="E11120" i="155"/>
  <c r="E11119" i="155"/>
  <c r="E11118" i="155"/>
  <c r="E11117" i="155"/>
  <c r="E11116" i="155"/>
  <c r="E11115" i="155"/>
  <c r="E11114" i="155"/>
  <c r="E11113" i="155"/>
  <c r="E11112" i="155"/>
  <c r="E11111" i="155"/>
  <c r="E11110" i="155"/>
  <c r="E11109" i="155"/>
  <c r="E11108" i="155"/>
  <c r="E11107" i="155"/>
  <c r="E11106" i="155"/>
  <c r="E11105" i="155"/>
  <c r="E11104" i="155"/>
  <c r="E11103" i="155"/>
  <c r="E11102" i="155"/>
  <c r="E11101" i="155"/>
  <c r="E11100" i="155"/>
  <c r="E11099" i="155"/>
  <c r="E11098" i="155"/>
  <c r="E11097" i="155"/>
  <c r="E11096" i="155"/>
  <c r="E11095" i="155"/>
  <c r="E11094" i="155"/>
  <c r="E11093" i="155"/>
  <c r="E11092" i="155"/>
  <c r="E11091" i="155"/>
  <c r="E11090" i="155"/>
  <c r="E11089" i="155"/>
  <c r="E11088" i="155"/>
  <c r="E11087" i="155"/>
  <c r="E11086" i="155"/>
  <c r="E11085" i="155"/>
  <c r="E11084" i="155"/>
  <c r="E11083" i="155"/>
  <c r="E11082" i="155"/>
  <c r="E11081" i="155"/>
  <c r="E11080" i="155"/>
  <c r="E11079" i="155"/>
  <c r="E11078" i="155"/>
  <c r="E11077" i="155"/>
  <c r="E11076" i="155"/>
  <c r="E11075" i="155"/>
  <c r="E11074" i="155"/>
  <c r="E11073" i="155"/>
  <c r="E11072" i="155"/>
  <c r="E11071" i="155"/>
  <c r="E11070" i="155"/>
  <c r="E11069" i="155"/>
  <c r="E11068" i="155"/>
  <c r="E11067" i="155"/>
  <c r="E11066" i="155"/>
  <c r="E11065" i="155"/>
  <c r="E11064" i="155"/>
  <c r="E11063" i="155"/>
  <c r="E11062" i="155"/>
  <c r="E11061" i="155"/>
  <c r="E11060" i="155"/>
  <c r="E11059" i="155"/>
  <c r="E11058" i="155"/>
  <c r="E11057" i="155"/>
  <c r="E11056" i="155"/>
  <c r="E11055" i="155"/>
  <c r="E11054" i="155"/>
  <c r="E11053" i="155"/>
  <c r="E11052" i="155"/>
  <c r="E11051" i="155"/>
  <c r="E11050" i="155"/>
  <c r="E11049" i="155"/>
  <c r="E11048" i="155"/>
  <c r="E11047" i="155"/>
  <c r="E11046" i="155"/>
  <c r="E11045" i="155"/>
  <c r="E11044" i="155"/>
  <c r="E11043" i="155"/>
  <c r="E11042" i="155"/>
  <c r="E11041" i="155"/>
  <c r="E11040" i="155"/>
  <c r="E11039" i="155"/>
  <c r="E11038" i="155"/>
  <c r="E11037" i="155"/>
  <c r="E11036" i="155"/>
  <c r="E11035" i="155"/>
  <c r="E11034" i="155"/>
  <c r="E11033" i="155"/>
  <c r="E11032" i="155"/>
  <c r="E11031" i="155"/>
  <c r="E11030" i="155"/>
  <c r="E11029" i="155"/>
  <c r="E11028" i="155"/>
  <c r="E11027" i="155"/>
  <c r="E11026" i="155"/>
  <c r="E11025" i="155"/>
  <c r="E11024" i="155"/>
  <c r="E11023" i="155"/>
  <c r="E11022" i="155"/>
  <c r="E11021" i="155"/>
  <c r="E11020" i="155"/>
  <c r="E11019" i="155"/>
  <c r="E11018" i="155"/>
  <c r="E11017" i="155"/>
  <c r="E11016" i="155"/>
  <c r="E11015" i="155"/>
  <c r="E11014" i="155"/>
  <c r="E11013" i="155"/>
  <c r="E11012" i="155"/>
  <c r="E11011" i="155"/>
  <c r="E11010" i="155"/>
  <c r="E11009" i="155"/>
  <c r="E11008" i="155"/>
  <c r="E11007" i="155"/>
  <c r="E11006" i="155"/>
  <c r="E11005" i="155"/>
  <c r="E11004" i="155"/>
  <c r="E11003" i="155"/>
  <c r="E11002" i="155"/>
  <c r="E11001" i="155"/>
  <c r="E11000" i="155"/>
  <c r="E10999" i="155"/>
  <c r="E10998" i="155"/>
  <c r="E10997" i="155"/>
  <c r="E10996" i="155"/>
  <c r="E10995" i="155"/>
  <c r="E10994" i="155"/>
  <c r="E10993" i="155"/>
  <c r="E10992" i="155"/>
  <c r="E10991" i="155"/>
  <c r="E10990" i="155"/>
  <c r="E10989" i="155"/>
  <c r="E10988" i="155"/>
  <c r="E10987" i="155"/>
  <c r="E10986" i="155"/>
  <c r="E10985" i="155"/>
  <c r="E10984" i="155"/>
  <c r="E10983" i="155"/>
  <c r="E10982" i="155"/>
  <c r="E10981" i="155"/>
  <c r="E10980" i="155"/>
  <c r="E10979" i="155"/>
  <c r="E10978" i="155"/>
  <c r="E10977" i="155"/>
  <c r="E10976" i="155"/>
  <c r="E10975" i="155"/>
  <c r="E10974" i="155"/>
  <c r="E10973" i="155"/>
  <c r="E10972" i="155"/>
  <c r="E10971" i="155"/>
  <c r="E10970" i="155"/>
  <c r="E10969" i="155"/>
  <c r="E10968" i="155"/>
  <c r="E10967" i="155"/>
  <c r="E10966" i="155"/>
  <c r="E10965" i="155"/>
  <c r="E10964" i="155"/>
  <c r="E10963" i="155"/>
  <c r="E10962" i="155"/>
  <c r="E10961" i="155"/>
  <c r="E10960" i="155"/>
  <c r="E10959" i="155"/>
  <c r="E10958" i="155"/>
  <c r="E10957" i="155"/>
  <c r="E10956" i="155"/>
  <c r="E10955" i="155"/>
  <c r="E10954" i="155"/>
  <c r="E10953" i="155"/>
  <c r="E10952" i="155"/>
  <c r="E10951" i="155"/>
  <c r="E10950" i="155"/>
  <c r="E10949" i="155"/>
  <c r="E10948" i="155"/>
  <c r="E10947" i="155"/>
  <c r="E10946" i="155"/>
  <c r="E10945" i="155"/>
  <c r="E10944" i="155"/>
  <c r="E10943" i="155"/>
  <c r="E10942" i="155"/>
  <c r="E10941" i="155"/>
  <c r="E10940" i="155"/>
  <c r="E10939" i="155"/>
  <c r="E10938" i="155"/>
  <c r="E10937" i="155"/>
  <c r="E10936" i="155"/>
  <c r="E10935" i="155"/>
  <c r="E10934" i="155"/>
  <c r="E10933" i="155"/>
  <c r="E10932" i="155"/>
  <c r="E10931" i="155"/>
  <c r="E10930" i="155"/>
  <c r="E10929" i="155"/>
  <c r="E10928" i="155"/>
  <c r="E10927" i="155"/>
  <c r="E10926" i="155"/>
  <c r="E10925" i="155"/>
  <c r="E10924" i="155"/>
  <c r="E10923" i="155"/>
  <c r="E10922" i="155"/>
  <c r="E10921" i="155"/>
  <c r="E10920" i="155"/>
  <c r="E10919" i="155"/>
  <c r="E10918" i="155"/>
  <c r="E10917" i="155"/>
  <c r="E10916" i="155"/>
  <c r="E10915" i="155"/>
  <c r="E10914" i="155"/>
  <c r="E10913" i="155"/>
  <c r="E10912" i="155"/>
  <c r="E10911" i="155"/>
  <c r="E10910" i="155"/>
  <c r="E10909" i="155"/>
  <c r="E10908" i="155"/>
  <c r="E10907" i="155"/>
  <c r="E10906" i="155"/>
  <c r="E10905" i="155"/>
  <c r="E10904" i="155"/>
  <c r="E10903" i="155"/>
  <c r="E10902" i="155"/>
  <c r="E10901" i="155"/>
  <c r="E10900" i="155"/>
  <c r="E10899" i="155"/>
  <c r="E10898" i="155"/>
  <c r="E10897" i="155"/>
  <c r="E10896" i="155"/>
  <c r="E10895" i="155"/>
  <c r="E10894" i="155"/>
  <c r="E10893" i="155"/>
  <c r="E10892" i="155"/>
  <c r="E10891" i="155"/>
  <c r="E10890" i="155"/>
  <c r="E10889" i="155"/>
  <c r="E10888" i="155"/>
  <c r="E10887" i="155"/>
  <c r="E10886" i="155"/>
  <c r="E10885" i="155"/>
  <c r="E10884" i="155"/>
  <c r="E10883" i="155"/>
  <c r="E10882" i="155"/>
  <c r="E10881" i="155"/>
  <c r="E10880" i="155"/>
  <c r="E10879" i="155"/>
  <c r="E10878" i="155"/>
  <c r="E10877" i="155"/>
  <c r="E10876" i="155"/>
  <c r="E10875" i="155"/>
  <c r="E10874" i="155"/>
  <c r="E10873" i="155"/>
  <c r="E10872" i="155"/>
  <c r="E10871" i="155"/>
  <c r="E10870" i="155"/>
  <c r="E10869" i="155"/>
  <c r="E10868" i="155"/>
  <c r="E10867" i="155"/>
  <c r="E10866" i="155"/>
  <c r="E10865" i="155"/>
  <c r="E10864" i="155"/>
  <c r="E10863" i="155"/>
  <c r="E10862" i="155"/>
  <c r="E10861" i="155"/>
  <c r="E10860" i="155"/>
  <c r="E10859" i="155"/>
  <c r="E10858" i="155"/>
  <c r="E10857" i="155"/>
  <c r="E10856" i="155"/>
  <c r="E10855" i="155"/>
  <c r="E10854" i="155"/>
  <c r="E10853" i="155"/>
  <c r="E10852" i="155"/>
  <c r="E10851" i="155"/>
  <c r="E10850" i="155"/>
  <c r="E10849" i="155"/>
  <c r="E10848" i="155"/>
  <c r="E10847" i="155"/>
  <c r="E10846" i="155"/>
  <c r="E10845" i="155"/>
  <c r="E10844" i="155"/>
  <c r="E10843" i="155"/>
  <c r="E10842" i="155"/>
  <c r="E10841" i="155"/>
  <c r="E10840" i="155"/>
  <c r="E10839" i="155"/>
  <c r="E10838" i="155"/>
  <c r="E10837" i="155"/>
  <c r="E10836" i="155"/>
  <c r="E10835" i="155"/>
  <c r="E10834" i="155"/>
  <c r="E10833" i="155"/>
  <c r="E10832" i="155"/>
  <c r="E10831" i="155"/>
  <c r="E10830" i="155"/>
  <c r="E10829" i="155"/>
  <c r="E10828" i="155"/>
  <c r="E10827" i="155"/>
  <c r="E10826" i="155"/>
  <c r="E10825" i="155"/>
  <c r="E10824" i="155"/>
  <c r="E10823" i="155"/>
  <c r="E10822" i="155"/>
  <c r="E10821" i="155"/>
  <c r="E10820" i="155"/>
  <c r="E10819" i="155"/>
  <c r="E10818" i="155"/>
  <c r="E10817" i="155"/>
  <c r="E10816" i="155"/>
  <c r="E10815" i="155"/>
  <c r="E10814" i="155"/>
  <c r="E10813" i="155"/>
  <c r="E10812" i="155"/>
  <c r="E10811" i="155"/>
  <c r="E10810" i="155"/>
  <c r="E10809" i="155"/>
  <c r="E10808" i="155"/>
  <c r="E10807" i="155"/>
  <c r="E10806" i="155"/>
  <c r="E10805" i="155"/>
  <c r="E10804" i="155"/>
  <c r="E10803" i="155"/>
  <c r="E10802" i="155"/>
  <c r="E10801" i="155"/>
  <c r="E10800" i="155"/>
  <c r="E10799" i="155"/>
  <c r="E10798" i="155"/>
  <c r="E10797" i="155"/>
  <c r="E10796" i="155"/>
  <c r="E10795" i="155"/>
  <c r="E10794" i="155"/>
  <c r="E10793" i="155"/>
  <c r="E10792" i="155"/>
  <c r="E10791" i="155"/>
  <c r="E10790" i="155"/>
  <c r="E10789" i="155"/>
  <c r="E10788" i="155"/>
  <c r="E10787" i="155"/>
  <c r="E10786" i="155"/>
  <c r="E10785" i="155"/>
  <c r="E10784" i="155"/>
  <c r="E10783" i="155"/>
  <c r="E10782" i="155"/>
  <c r="E10781" i="155"/>
  <c r="E10780" i="155"/>
  <c r="E10779" i="155"/>
  <c r="E10778" i="155"/>
  <c r="E10777" i="155"/>
  <c r="E10776" i="155"/>
  <c r="E10775" i="155"/>
  <c r="E10774" i="155"/>
  <c r="E10773" i="155"/>
  <c r="E10772" i="155"/>
  <c r="E10771" i="155"/>
  <c r="E10770" i="155"/>
  <c r="E10769" i="155"/>
  <c r="E10768" i="155"/>
  <c r="E10767" i="155"/>
  <c r="E10766" i="155"/>
  <c r="E10765" i="155"/>
  <c r="E10764" i="155"/>
  <c r="E10763" i="155"/>
  <c r="E10762" i="155"/>
  <c r="E10761" i="155"/>
  <c r="E10760" i="155"/>
  <c r="E10759" i="155"/>
  <c r="E10758" i="155"/>
  <c r="E10757" i="155"/>
  <c r="E10756" i="155"/>
  <c r="E10755" i="155"/>
  <c r="E10754" i="155"/>
  <c r="E10753" i="155"/>
  <c r="E10752" i="155"/>
  <c r="E10751" i="155"/>
  <c r="E10750" i="155"/>
  <c r="E10749" i="155"/>
  <c r="E10748" i="155"/>
  <c r="E10747" i="155"/>
  <c r="E10746" i="155"/>
  <c r="E10745" i="155"/>
  <c r="E10744" i="155"/>
  <c r="E10743" i="155"/>
  <c r="E10742" i="155"/>
  <c r="E10741" i="155"/>
  <c r="E10740" i="155"/>
  <c r="E10739" i="155"/>
  <c r="E10738" i="155"/>
  <c r="E10737" i="155"/>
  <c r="E10736" i="155"/>
  <c r="E10735" i="155"/>
  <c r="E10734" i="155"/>
  <c r="E10733" i="155"/>
  <c r="E10732" i="155"/>
  <c r="E10731" i="155"/>
  <c r="E10730" i="155"/>
  <c r="E10729" i="155"/>
  <c r="E10728" i="155"/>
  <c r="E10727" i="155"/>
  <c r="E10726" i="155"/>
  <c r="E10725" i="155"/>
  <c r="E10724" i="155"/>
  <c r="E10723" i="155"/>
  <c r="E10722" i="155"/>
  <c r="E10721" i="155"/>
  <c r="E10720" i="155"/>
  <c r="E10719" i="155"/>
  <c r="E10718" i="155"/>
  <c r="E10717" i="155"/>
  <c r="E10716" i="155"/>
  <c r="E10715" i="155"/>
  <c r="E10714" i="155"/>
  <c r="E10713" i="155"/>
  <c r="E10712" i="155"/>
  <c r="E10711" i="155"/>
  <c r="E10710" i="155"/>
  <c r="E10709" i="155"/>
  <c r="E10708" i="155"/>
  <c r="E10707" i="155"/>
  <c r="E10706" i="155"/>
  <c r="E10705" i="155"/>
  <c r="E10704" i="155"/>
  <c r="E10703" i="155"/>
  <c r="E10702" i="155"/>
  <c r="E10701" i="155"/>
  <c r="E10700" i="155"/>
  <c r="E10699" i="155"/>
  <c r="E10698" i="155"/>
  <c r="E10697" i="155"/>
  <c r="E10696" i="155"/>
  <c r="E10695" i="155"/>
  <c r="E10694" i="155"/>
  <c r="E10693" i="155"/>
  <c r="E10692" i="155"/>
  <c r="E10691" i="155"/>
  <c r="E10690" i="155"/>
  <c r="E10689" i="155"/>
  <c r="E10688" i="155"/>
  <c r="E10687" i="155"/>
  <c r="E10686" i="155"/>
  <c r="E10685" i="155"/>
  <c r="E10684" i="155"/>
  <c r="E10683" i="155"/>
  <c r="E10682" i="155"/>
  <c r="E10681" i="155"/>
  <c r="E10680" i="155"/>
  <c r="E10679" i="155"/>
  <c r="E10678" i="155"/>
  <c r="E10677" i="155"/>
  <c r="E10676" i="155"/>
  <c r="E10675" i="155"/>
  <c r="E10674" i="155"/>
  <c r="E10673" i="155"/>
  <c r="E10672" i="155"/>
  <c r="E10671" i="155"/>
  <c r="E10670" i="155"/>
  <c r="E10669" i="155"/>
  <c r="E10668" i="155"/>
  <c r="E10667" i="155"/>
  <c r="E10666" i="155"/>
  <c r="E10665" i="155"/>
  <c r="E10664" i="155"/>
  <c r="E10663" i="155"/>
  <c r="E10662" i="155"/>
  <c r="E10661" i="155"/>
  <c r="E10660" i="155"/>
  <c r="E10659" i="155"/>
  <c r="E10658" i="155"/>
  <c r="E10657" i="155"/>
  <c r="E10656" i="155"/>
  <c r="E10655" i="155"/>
  <c r="E10654" i="155"/>
  <c r="E10653" i="155"/>
  <c r="E10652" i="155"/>
  <c r="E10651" i="155"/>
  <c r="E10650" i="155"/>
  <c r="E10649" i="155"/>
  <c r="E10648" i="155"/>
  <c r="E10647" i="155"/>
  <c r="E10646" i="155"/>
  <c r="E10645" i="155"/>
  <c r="E10644" i="155"/>
  <c r="E10643" i="155"/>
  <c r="E10642" i="155"/>
  <c r="E10641" i="155"/>
  <c r="E10640" i="155"/>
  <c r="E10639" i="155"/>
  <c r="E10638" i="155"/>
  <c r="E10637" i="155"/>
  <c r="E10636" i="155"/>
  <c r="E10635" i="155"/>
  <c r="E10634" i="155"/>
  <c r="E10633" i="155"/>
  <c r="E10632" i="155"/>
  <c r="E10631" i="155"/>
  <c r="E10630" i="155"/>
  <c r="E10629" i="155"/>
  <c r="E10628" i="155"/>
  <c r="E10627" i="155"/>
  <c r="E10626" i="155"/>
  <c r="E10625" i="155"/>
  <c r="E10624" i="155"/>
  <c r="E10623" i="155"/>
  <c r="E10622" i="155"/>
  <c r="E10621" i="155"/>
  <c r="E10620" i="155"/>
  <c r="E10619" i="155"/>
  <c r="E10618" i="155"/>
  <c r="E10617" i="155"/>
  <c r="E10616" i="155"/>
  <c r="E10615" i="155"/>
  <c r="E10614" i="155"/>
  <c r="E10613" i="155"/>
  <c r="E10612" i="155"/>
  <c r="E10611" i="155"/>
  <c r="E10610" i="155"/>
  <c r="E10609" i="155"/>
  <c r="E10608" i="155"/>
  <c r="E10607" i="155"/>
  <c r="E10606" i="155"/>
  <c r="E10605" i="155"/>
  <c r="E10604" i="155"/>
  <c r="E10603" i="155"/>
  <c r="E10602" i="155"/>
  <c r="E10601" i="155"/>
  <c r="E10600" i="155"/>
  <c r="E10599" i="155"/>
  <c r="E10598" i="155"/>
  <c r="E10597" i="155"/>
  <c r="E10596" i="155"/>
  <c r="E10595" i="155"/>
  <c r="E10594" i="155"/>
  <c r="E10593" i="155"/>
  <c r="E10592" i="155"/>
  <c r="E10591" i="155"/>
  <c r="E10590" i="155"/>
  <c r="E10589" i="155"/>
  <c r="E10588" i="155"/>
  <c r="E10587" i="155"/>
  <c r="E10586" i="155"/>
  <c r="E10585" i="155"/>
  <c r="E10584" i="155"/>
  <c r="E10583" i="155"/>
  <c r="E10582" i="155"/>
  <c r="E10581" i="155"/>
  <c r="E10580" i="155"/>
  <c r="E10579" i="155"/>
  <c r="E10578" i="155"/>
  <c r="E10577" i="155"/>
  <c r="E10576" i="155"/>
  <c r="E10575" i="155"/>
  <c r="E10574" i="155"/>
  <c r="E10573" i="155"/>
  <c r="E10572" i="155"/>
  <c r="E10571" i="155"/>
  <c r="E10570" i="155"/>
  <c r="E10569" i="155"/>
  <c r="E10568" i="155"/>
  <c r="E10567" i="155"/>
  <c r="E10566" i="155"/>
  <c r="E10565" i="155"/>
  <c r="E10564" i="155"/>
  <c r="E10563" i="155"/>
  <c r="E10562" i="155"/>
  <c r="E10561" i="155"/>
  <c r="E10560" i="155"/>
  <c r="E10559" i="155"/>
  <c r="E10558" i="155"/>
  <c r="E10557" i="155"/>
  <c r="E10556" i="155"/>
  <c r="E10555" i="155"/>
  <c r="E10554" i="155"/>
  <c r="E10553" i="155"/>
  <c r="E10552" i="155"/>
  <c r="E10551" i="155"/>
  <c r="E10550" i="155"/>
  <c r="E10549" i="155"/>
  <c r="E10548" i="155"/>
  <c r="E10547" i="155"/>
  <c r="E10546" i="155"/>
  <c r="E10545" i="155"/>
  <c r="E10544" i="155"/>
  <c r="E10543" i="155"/>
  <c r="E10542" i="155"/>
  <c r="E10541" i="155"/>
  <c r="E10540" i="155"/>
  <c r="E10539" i="155"/>
  <c r="E10538" i="155"/>
  <c r="E10537" i="155"/>
  <c r="E10536" i="155"/>
  <c r="E10535" i="155"/>
  <c r="E10534" i="155"/>
  <c r="E10533" i="155"/>
  <c r="E10532" i="155"/>
  <c r="E10531" i="155"/>
  <c r="E10530" i="155"/>
  <c r="E10529" i="155"/>
  <c r="E10528" i="155"/>
  <c r="E10527" i="155"/>
  <c r="E10526" i="155"/>
  <c r="E10525" i="155"/>
  <c r="E10524" i="155"/>
  <c r="E10523" i="155"/>
  <c r="E10522" i="155"/>
  <c r="E10521" i="155"/>
  <c r="E10520" i="155"/>
  <c r="E10519" i="155"/>
  <c r="E10518" i="155"/>
  <c r="E10517" i="155"/>
  <c r="E10516" i="155"/>
  <c r="E10515" i="155"/>
  <c r="E10514" i="155"/>
  <c r="E10513" i="155"/>
  <c r="E10512" i="155"/>
  <c r="E10511" i="155"/>
  <c r="E10510" i="155"/>
  <c r="E10509" i="155"/>
  <c r="E10508" i="155"/>
  <c r="E10507" i="155"/>
  <c r="E10506" i="155"/>
  <c r="E10505" i="155"/>
  <c r="E10504" i="155"/>
  <c r="E10503" i="155"/>
  <c r="E10502" i="155"/>
  <c r="E10501" i="155"/>
  <c r="E10500" i="155"/>
  <c r="E10499" i="155"/>
  <c r="E10498" i="155"/>
  <c r="E10497" i="155"/>
  <c r="E10496" i="155"/>
  <c r="E10495" i="155"/>
  <c r="E10494" i="155"/>
  <c r="E10493" i="155"/>
  <c r="E10492" i="155"/>
  <c r="E10491" i="155"/>
  <c r="E10490" i="155"/>
  <c r="E10489" i="155"/>
  <c r="E10488" i="155"/>
  <c r="E10487" i="155"/>
  <c r="E10486" i="155"/>
  <c r="E10485" i="155"/>
  <c r="E10484" i="155"/>
  <c r="E10483" i="155"/>
  <c r="E10482" i="155"/>
  <c r="E10481" i="155"/>
  <c r="E10480" i="155"/>
  <c r="E10479" i="155"/>
  <c r="E10478" i="155"/>
  <c r="E10477" i="155"/>
  <c r="E10476" i="155"/>
  <c r="E10475" i="155"/>
  <c r="E10474" i="155"/>
  <c r="E10473" i="155"/>
  <c r="E10472" i="155"/>
  <c r="E10471" i="155"/>
  <c r="E10470" i="155"/>
  <c r="E10469" i="155"/>
  <c r="E10468" i="155"/>
  <c r="E10467" i="155"/>
  <c r="E10466" i="155"/>
  <c r="E10465" i="155"/>
  <c r="E10464" i="155"/>
  <c r="E10463" i="155"/>
  <c r="E10462" i="155"/>
  <c r="E10461" i="155"/>
  <c r="E10460" i="155"/>
  <c r="E10459" i="155"/>
  <c r="E10458" i="155"/>
  <c r="E10457" i="155"/>
  <c r="E10456" i="155"/>
  <c r="E10455" i="155"/>
  <c r="E10454" i="155"/>
  <c r="E10453" i="155"/>
  <c r="E10452" i="155"/>
  <c r="E10451" i="155"/>
  <c r="E10450" i="155"/>
  <c r="E10449" i="155"/>
  <c r="E10448" i="155"/>
  <c r="E10447" i="155"/>
  <c r="E10446" i="155"/>
  <c r="E10445" i="155"/>
  <c r="E10444" i="155"/>
  <c r="E10443" i="155"/>
  <c r="E10442" i="155"/>
  <c r="E10441" i="155"/>
  <c r="E10440" i="155"/>
  <c r="E10439" i="155"/>
  <c r="E10438" i="155"/>
  <c r="E10437" i="155"/>
  <c r="E10436" i="155"/>
  <c r="E10435" i="155"/>
  <c r="E10434" i="155"/>
  <c r="E10433" i="155"/>
  <c r="E10432" i="155"/>
  <c r="E10431" i="155"/>
  <c r="E10430" i="155"/>
  <c r="E10429" i="155"/>
  <c r="E10428" i="155"/>
  <c r="E10427" i="155"/>
  <c r="E10426" i="155"/>
  <c r="E10425" i="155"/>
  <c r="E10424" i="155"/>
  <c r="E10423" i="155"/>
  <c r="E10422" i="155"/>
  <c r="E10421" i="155"/>
  <c r="E10420" i="155"/>
  <c r="E10419" i="155"/>
  <c r="E10418" i="155"/>
  <c r="E10417" i="155"/>
  <c r="E10416" i="155"/>
  <c r="E10415" i="155"/>
  <c r="E10414" i="155"/>
  <c r="E10413" i="155"/>
  <c r="E10412" i="155"/>
  <c r="E10411" i="155"/>
  <c r="E10410" i="155"/>
  <c r="E10409" i="155"/>
  <c r="E10408" i="155"/>
  <c r="E10407" i="155"/>
  <c r="E10406" i="155"/>
  <c r="E10405" i="155"/>
  <c r="E10404" i="155"/>
  <c r="E10403" i="155"/>
  <c r="E10402" i="155"/>
  <c r="E10401" i="155"/>
  <c r="E10400" i="155"/>
  <c r="E10399" i="155"/>
  <c r="E10398" i="155"/>
  <c r="E10397" i="155"/>
  <c r="E10396" i="155"/>
  <c r="E10395" i="155"/>
  <c r="E10394" i="155"/>
  <c r="E10393" i="155"/>
  <c r="E10392" i="155"/>
  <c r="E10391" i="155"/>
  <c r="E10390" i="155"/>
  <c r="E10389" i="155"/>
  <c r="E10388" i="155"/>
  <c r="E10387" i="155"/>
  <c r="E10386" i="155"/>
  <c r="E10385" i="155"/>
  <c r="E10384" i="155"/>
  <c r="E10383" i="155"/>
  <c r="E10382" i="155"/>
  <c r="E10381" i="155"/>
  <c r="E10380" i="155"/>
  <c r="E10379" i="155"/>
  <c r="E10378" i="155"/>
  <c r="E10377" i="155"/>
  <c r="E10376" i="155"/>
  <c r="E10375" i="155"/>
  <c r="E10374" i="155"/>
  <c r="E10373" i="155"/>
  <c r="E10372" i="155"/>
  <c r="E10371" i="155"/>
  <c r="E10370" i="155"/>
  <c r="E10369" i="155"/>
  <c r="E10368" i="155"/>
  <c r="E10367" i="155"/>
  <c r="E10366" i="155"/>
  <c r="E10365" i="155"/>
  <c r="E10364" i="155"/>
  <c r="E10363" i="155"/>
  <c r="E10362" i="155"/>
  <c r="E10361" i="155"/>
  <c r="E10360" i="155"/>
  <c r="E10359" i="155"/>
  <c r="E10358" i="155"/>
  <c r="E10357" i="155"/>
  <c r="E10356" i="155"/>
  <c r="E10355" i="155"/>
  <c r="E10354" i="155"/>
  <c r="E10353" i="155"/>
  <c r="E10352" i="155"/>
  <c r="E10351" i="155"/>
  <c r="E10350" i="155"/>
  <c r="E10349" i="155"/>
  <c r="E10348" i="155"/>
  <c r="E10347" i="155"/>
  <c r="E10346" i="155"/>
  <c r="E10345" i="155"/>
  <c r="E10344" i="155"/>
  <c r="E10343" i="155"/>
  <c r="E10342" i="155"/>
  <c r="E10341" i="155"/>
  <c r="E10340" i="155"/>
  <c r="E10339" i="155"/>
  <c r="E10338" i="155"/>
  <c r="E10337" i="155"/>
  <c r="E10336" i="155"/>
  <c r="E10335" i="155"/>
  <c r="E10334" i="155"/>
  <c r="E10333" i="155"/>
  <c r="E10332" i="155"/>
  <c r="E10331" i="155"/>
  <c r="E10330" i="155"/>
  <c r="E10329" i="155"/>
  <c r="E10328" i="155"/>
  <c r="E10327" i="155"/>
  <c r="E10326" i="155"/>
  <c r="E10325" i="155"/>
  <c r="E10324" i="155"/>
  <c r="E10323" i="155"/>
  <c r="E10322" i="155"/>
  <c r="E10321" i="155"/>
  <c r="E10320" i="155"/>
  <c r="E10319" i="155"/>
  <c r="E10318" i="155"/>
  <c r="E10317" i="155"/>
  <c r="E10316" i="155"/>
  <c r="E10315" i="155"/>
  <c r="E10314" i="155"/>
  <c r="E10313" i="155"/>
  <c r="E10312" i="155"/>
  <c r="E10311" i="155"/>
  <c r="E10310" i="155"/>
  <c r="E10309" i="155"/>
  <c r="E10308" i="155"/>
  <c r="E10307" i="155"/>
  <c r="E10306" i="155"/>
  <c r="E10305" i="155"/>
  <c r="E10304" i="155"/>
  <c r="E10303" i="155"/>
  <c r="E10302" i="155"/>
  <c r="E10301" i="155"/>
  <c r="E10300" i="155"/>
  <c r="E10299" i="155"/>
  <c r="E10298" i="155"/>
  <c r="E10297" i="155"/>
  <c r="E10296" i="155"/>
  <c r="E10295" i="155"/>
  <c r="E10294" i="155"/>
  <c r="E10293" i="155"/>
  <c r="E10292" i="155"/>
  <c r="E10291" i="155"/>
  <c r="E10290" i="155"/>
  <c r="E10289" i="155"/>
  <c r="E10288" i="155"/>
  <c r="E10287" i="155"/>
  <c r="E10286" i="155"/>
  <c r="E10285" i="155"/>
  <c r="E10284" i="155"/>
  <c r="E10283" i="155"/>
  <c r="E10282" i="155"/>
  <c r="E10281" i="155"/>
  <c r="E10280" i="155"/>
  <c r="E10279" i="155"/>
  <c r="E10278" i="155"/>
  <c r="E10277" i="155"/>
  <c r="E10276" i="155"/>
  <c r="E10275" i="155"/>
  <c r="E10274" i="155"/>
  <c r="E10273" i="155"/>
  <c r="E10272" i="155"/>
  <c r="E10271" i="155"/>
  <c r="E10270" i="155"/>
  <c r="E10269" i="155"/>
  <c r="E10268" i="155"/>
  <c r="E10267" i="155"/>
  <c r="E10266" i="155"/>
  <c r="E10265" i="155"/>
  <c r="E10264" i="155"/>
  <c r="E10263" i="155"/>
  <c r="E10262" i="155"/>
  <c r="E10261" i="155"/>
  <c r="E10260" i="155"/>
  <c r="E10259" i="155"/>
  <c r="E10258" i="155"/>
  <c r="E10257" i="155"/>
  <c r="E10256" i="155"/>
  <c r="E10255" i="155"/>
  <c r="E10254" i="155"/>
  <c r="E10253" i="155"/>
  <c r="E10252" i="155"/>
  <c r="E10251" i="155"/>
  <c r="E10250" i="155"/>
  <c r="E10249" i="155"/>
  <c r="E10248" i="155"/>
  <c r="E10247" i="155"/>
  <c r="E10246" i="155"/>
  <c r="E10245" i="155"/>
  <c r="E10244" i="155"/>
  <c r="E10243" i="155"/>
  <c r="E10242" i="155"/>
  <c r="E10241" i="155"/>
  <c r="E10240" i="155"/>
  <c r="E10239" i="155"/>
  <c r="E10238" i="155"/>
  <c r="E10237" i="155"/>
  <c r="E10236" i="155"/>
  <c r="E10235" i="155"/>
  <c r="E10234" i="155"/>
  <c r="E10233" i="155"/>
  <c r="E10232" i="155"/>
  <c r="E10231" i="155"/>
  <c r="E10230" i="155"/>
  <c r="E10229" i="155"/>
  <c r="E10228" i="155"/>
  <c r="E10227" i="155"/>
  <c r="E10226" i="155"/>
  <c r="E10225" i="155"/>
  <c r="E10224" i="155"/>
  <c r="E10223" i="155"/>
  <c r="E10222" i="155"/>
  <c r="E10221" i="155"/>
  <c r="E10220" i="155"/>
  <c r="E10219" i="155"/>
  <c r="E10218" i="155"/>
  <c r="E10217" i="155"/>
  <c r="E10216" i="155"/>
  <c r="E10215" i="155"/>
  <c r="E10214" i="155"/>
  <c r="E10213" i="155"/>
  <c r="E10212" i="155"/>
  <c r="E10211" i="155"/>
  <c r="E10210" i="155"/>
  <c r="E10209" i="155"/>
  <c r="E10208" i="155"/>
  <c r="E10207" i="155"/>
  <c r="E10206" i="155"/>
  <c r="E10205" i="155"/>
  <c r="E10204" i="155"/>
  <c r="E10203" i="155"/>
  <c r="E10202" i="155"/>
  <c r="E10201" i="155"/>
  <c r="E10200" i="155"/>
  <c r="E10199" i="155"/>
  <c r="E10198" i="155"/>
  <c r="E10197" i="155"/>
  <c r="E10196" i="155"/>
  <c r="E10195" i="155"/>
  <c r="E10194" i="155"/>
  <c r="E10193" i="155"/>
  <c r="E10192" i="155"/>
  <c r="E10191" i="155"/>
  <c r="E10190" i="155"/>
  <c r="E10189" i="155"/>
  <c r="E10188" i="155"/>
  <c r="E10187" i="155"/>
  <c r="E10186" i="155"/>
  <c r="E10185" i="155"/>
  <c r="E10184" i="155"/>
  <c r="E10183" i="155"/>
  <c r="E10182" i="155"/>
  <c r="E10181" i="155"/>
  <c r="E10180" i="155"/>
  <c r="E10179" i="155"/>
  <c r="E10178" i="155"/>
  <c r="E10177" i="155"/>
  <c r="E10176" i="155"/>
  <c r="E10175" i="155"/>
  <c r="E10174" i="155"/>
  <c r="E10173" i="155"/>
  <c r="E10172" i="155"/>
  <c r="E10171" i="155"/>
  <c r="E10170" i="155"/>
  <c r="E10169" i="155"/>
  <c r="E10168" i="155"/>
  <c r="E10167" i="155"/>
  <c r="E10166" i="155"/>
  <c r="E10165" i="155"/>
  <c r="E10164" i="155"/>
  <c r="E10163" i="155"/>
  <c r="E10162" i="155"/>
  <c r="E10161" i="155"/>
  <c r="E10160" i="155"/>
  <c r="E10159" i="155"/>
  <c r="E10158" i="155"/>
  <c r="E10157" i="155"/>
  <c r="E10156" i="155"/>
  <c r="E10155" i="155"/>
  <c r="E10154" i="155"/>
  <c r="E10153" i="155"/>
  <c r="E10152" i="155"/>
  <c r="E10151" i="155"/>
  <c r="E10150" i="155"/>
  <c r="E10149" i="155"/>
  <c r="E10148" i="155"/>
  <c r="E10147" i="155"/>
  <c r="E10146" i="155"/>
  <c r="E10145" i="155"/>
  <c r="E10144" i="155"/>
  <c r="E10143" i="155"/>
  <c r="E10142" i="155"/>
  <c r="E10141" i="155"/>
  <c r="E10140" i="155"/>
  <c r="E10139" i="155"/>
  <c r="E10138" i="155"/>
  <c r="E10137" i="155"/>
  <c r="E10136" i="155"/>
  <c r="E10135" i="155"/>
  <c r="E10134" i="155"/>
  <c r="E10133" i="155"/>
  <c r="E10132" i="155"/>
  <c r="E10131" i="155"/>
  <c r="E10130" i="155"/>
  <c r="E10129" i="155"/>
  <c r="E10128" i="155"/>
  <c r="E10127" i="155"/>
  <c r="E10126" i="155"/>
  <c r="E10125" i="155"/>
  <c r="E10124" i="155"/>
  <c r="E10123" i="155"/>
  <c r="E10122" i="155"/>
  <c r="E10121" i="155"/>
  <c r="E10120" i="155"/>
  <c r="E10119" i="155"/>
  <c r="E10118" i="155"/>
  <c r="E10117" i="155"/>
  <c r="E10116" i="155"/>
  <c r="E10115" i="155"/>
  <c r="E10114" i="155"/>
  <c r="E10113" i="155"/>
  <c r="E10112" i="155"/>
  <c r="E10111" i="155"/>
  <c r="E10110" i="155"/>
  <c r="E10109" i="155"/>
  <c r="E10108" i="155"/>
  <c r="E10107" i="155"/>
  <c r="E10106" i="155"/>
  <c r="E10105" i="155"/>
  <c r="E10104" i="155"/>
  <c r="E10103" i="155"/>
  <c r="E10102" i="155"/>
  <c r="E10101" i="155"/>
  <c r="E10100" i="155"/>
  <c r="E10099" i="155"/>
  <c r="E10098" i="155"/>
  <c r="E10097" i="155"/>
  <c r="E10096" i="155"/>
  <c r="E10095" i="155"/>
  <c r="E10094" i="155"/>
  <c r="E10093" i="155"/>
  <c r="E10092" i="155"/>
  <c r="E10091" i="155"/>
  <c r="E10090" i="155"/>
  <c r="E10089" i="155"/>
  <c r="E10088" i="155"/>
  <c r="E10087" i="155"/>
  <c r="E10086" i="155"/>
  <c r="E10085" i="155"/>
  <c r="E10084" i="155"/>
  <c r="E10083" i="155"/>
  <c r="E10082" i="155"/>
  <c r="E10081" i="155"/>
  <c r="E10080" i="155"/>
  <c r="E10079" i="155"/>
  <c r="E10078" i="155"/>
  <c r="E10077" i="155"/>
  <c r="E10076" i="155"/>
  <c r="E10075" i="155"/>
  <c r="E10074" i="155"/>
  <c r="E10073" i="155"/>
  <c r="E10072" i="155"/>
  <c r="E10071" i="155"/>
  <c r="E10070" i="155"/>
  <c r="E10069" i="155"/>
  <c r="E10068" i="155"/>
  <c r="E10067" i="155"/>
  <c r="E10066" i="155"/>
  <c r="E10065" i="155"/>
  <c r="E10064" i="155"/>
  <c r="E10063" i="155"/>
  <c r="E10062" i="155"/>
  <c r="E10061" i="155"/>
  <c r="E10060" i="155"/>
  <c r="E10059" i="155"/>
  <c r="E10058" i="155"/>
  <c r="E10057" i="155"/>
  <c r="E10056" i="155"/>
  <c r="E10055" i="155"/>
  <c r="E10054" i="155"/>
  <c r="E10053" i="155"/>
  <c r="E10052" i="155"/>
  <c r="E10051" i="155"/>
  <c r="E10050" i="155"/>
  <c r="E10049" i="155"/>
  <c r="E10048" i="155"/>
  <c r="E10047" i="155"/>
  <c r="E10046" i="155"/>
  <c r="E10045" i="155"/>
  <c r="E10044" i="155"/>
  <c r="E10043" i="155"/>
  <c r="E10042" i="155"/>
  <c r="E10041" i="155"/>
  <c r="E10040" i="155"/>
  <c r="E10039" i="155"/>
  <c r="E10038" i="155"/>
  <c r="E10037" i="155"/>
  <c r="E10036" i="155"/>
  <c r="E10035" i="155"/>
  <c r="E10034" i="155"/>
  <c r="E10033" i="155"/>
  <c r="E10032" i="155"/>
  <c r="E10031" i="155"/>
  <c r="E10030" i="155"/>
  <c r="E10029" i="155"/>
  <c r="E10028" i="155"/>
  <c r="E10027" i="155"/>
  <c r="E10026" i="155"/>
  <c r="E10025" i="155"/>
  <c r="E10024" i="155"/>
  <c r="E10023" i="155"/>
  <c r="E10022" i="155"/>
  <c r="E10021" i="155"/>
  <c r="E10020" i="155"/>
  <c r="E10019" i="155"/>
  <c r="E10018" i="155"/>
  <c r="E10017" i="155"/>
  <c r="E10016" i="155"/>
  <c r="E10015" i="155"/>
  <c r="E10014" i="155"/>
  <c r="E10013" i="155"/>
  <c r="E10012" i="155"/>
  <c r="E10011" i="155"/>
  <c r="E10010" i="155"/>
  <c r="E10009" i="155"/>
  <c r="E10008" i="155"/>
  <c r="E10007" i="155"/>
  <c r="E10006" i="155"/>
  <c r="E10005" i="155"/>
  <c r="E10004" i="155"/>
  <c r="E10003" i="155"/>
  <c r="E10002" i="155"/>
  <c r="E10001" i="155"/>
  <c r="E10000" i="155"/>
  <c r="E9999" i="155"/>
  <c r="E9998" i="155"/>
  <c r="E9997" i="155"/>
  <c r="E9996" i="155"/>
  <c r="E9995" i="155"/>
  <c r="E9994" i="155"/>
  <c r="E9993" i="155"/>
  <c r="E9992" i="155"/>
  <c r="E9991" i="155"/>
  <c r="E9990" i="155"/>
  <c r="E9989" i="155"/>
  <c r="E9988" i="155"/>
  <c r="E9987" i="155"/>
  <c r="E9986" i="155"/>
  <c r="E9985" i="155"/>
  <c r="E9984" i="155"/>
  <c r="E9983" i="155"/>
  <c r="E9982" i="155"/>
  <c r="E9981" i="155"/>
  <c r="E9980" i="155"/>
  <c r="E9979" i="155"/>
  <c r="E9978" i="155"/>
  <c r="E9977" i="155"/>
  <c r="E9976" i="155"/>
  <c r="E9975" i="155"/>
  <c r="E9974" i="155"/>
  <c r="E9973" i="155"/>
  <c r="E9972" i="155"/>
  <c r="E9971" i="155"/>
  <c r="E9970" i="155"/>
  <c r="E9969" i="155"/>
  <c r="E9968" i="155"/>
  <c r="E9967" i="155"/>
  <c r="E9966" i="155"/>
  <c r="E9965" i="155"/>
  <c r="E9964" i="155"/>
  <c r="E9963" i="155"/>
  <c r="E9962" i="155"/>
  <c r="E9961" i="155"/>
  <c r="E9960" i="155"/>
  <c r="E9959" i="155"/>
  <c r="E9958" i="155"/>
  <c r="E9957" i="155"/>
  <c r="E9956" i="155"/>
  <c r="E9955" i="155"/>
  <c r="E9954" i="155"/>
  <c r="E9953" i="155"/>
  <c r="E9952" i="155"/>
  <c r="E9951" i="155"/>
  <c r="E9950" i="155"/>
  <c r="E9949" i="155"/>
  <c r="E9948" i="155"/>
  <c r="E9947" i="155"/>
  <c r="E9946" i="155"/>
  <c r="E9945" i="155"/>
  <c r="E9944" i="155"/>
  <c r="E9943" i="155"/>
  <c r="E9942" i="155"/>
  <c r="E9941" i="155"/>
  <c r="E9940" i="155"/>
  <c r="E9939" i="155"/>
  <c r="E9938" i="155"/>
  <c r="E9937" i="155"/>
  <c r="E9936" i="155"/>
  <c r="E9935" i="155"/>
  <c r="E9934" i="155"/>
  <c r="E9933" i="155"/>
  <c r="E9932" i="155"/>
  <c r="E9931" i="155"/>
  <c r="E9930" i="155"/>
  <c r="E9929" i="155"/>
  <c r="E9928" i="155"/>
  <c r="E9927" i="155"/>
  <c r="E9926" i="155"/>
  <c r="E9925" i="155"/>
  <c r="E9924" i="155"/>
  <c r="E9923" i="155"/>
  <c r="E9922" i="155"/>
  <c r="E9921" i="155"/>
  <c r="E9920" i="155"/>
  <c r="E9919" i="155"/>
  <c r="E9918" i="155"/>
  <c r="E9917" i="155"/>
  <c r="E9916" i="155"/>
  <c r="E9915" i="155"/>
  <c r="E9914" i="155"/>
  <c r="E9913" i="155"/>
  <c r="E9912" i="155"/>
  <c r="E9911" i="155"/>
  <c r="E9910" i="155"/>
  <c r="E9909" i="155"/>
  <c r="E9908" i="155"/>
  <c r="E9907" i="155"/>
  <c r="E9906" i="155"/>
  <c r="E9905" i="155"/>
  <c r="E9904" i="155"/>
  <c r="E9903" i="155"/>
  <c r="E9902" i="155"/>
  <c r="E9901" i="155"/>
  <c r="E9900" i="155"/>
  <c r="E9899" i="155"/>
  <c r="E9898" i="155"/>
  <c r="E9897" i="155"/>
  <c r="E9896" i="155"/>
  <c r="E9895" i="155"/>
  <c r="E9894" i="155"/>
  <c r="E9893" i="155"/>
  <c r="E9892" i="155"/>
  <c r="E9891" i="155"/>
  <c r="E9890" i="155"/>
  <c r="E9889" i="155"/>
  <c r="E9888" i="155"/>
  <c r="E9887" i="155"/>
  <c r="E9886" i="155"/>
  <c r="E9885" i="155"/>
  <c r="E9884" i="155"/>
  <c r="E9883" i="155"/>
  <c r="E9882" i="155"/>
  <c r="E9881" i="155"/>
  <c r="E9880" i="155"/>
  <c r="E9879" i="155"/>
  <c r="E9878" i="155"/>
  <c r="E9877" i="155"/>
  <c r="E9876" i="155"/>
  <c r="E9875" i="155"/>
  <c r="E9874" i="155"/>
  <c r="E9873" i="155"/>
  <c r="E9872" i="155"/>
  <c r="E9871" i="155"/>
  <c r="E9870" i="155"/>
  <c r="E9869" i="155"/>
  <c r="E9868" i="155"/>
  <c r="E9867" i="155"/>
  <c r="E9866" i="155"/>
  <c r="E9865" i="155"/>
  <c r="E9864" i="155"/>
  <c r="E9863" i="155"/>
  <c r="E9862" i="155"/>
  <c r="E9861" i="155"/>
  <c r="E9860" i="155"/>
  <c r="E9859" i="155"/>
  <c r="E9858" i="155"/>
  <c r="E9857" i="155"/>
  <c r="E9856" i="155"/>
  <c r="E9855" i="155"/>
  <c r="E9854" i="155"/>
  <c r="E9853" i="155"/>
  <c r="E9852" i="155"/>
  <c r="E9851" i="155"/>
  <c r="E9850" i="155"/>
  <c r="E9849" i="155"/>
  <c r="E9848" i="155"/>
  <c r="E9847" i="155"/>
  <c r="E9846" i="155"/>
  <c r="E9845" i="155"/>
  <c r="E9844" i="155"/>
  <c r="E9843" i="155"/>
  <c r="E9842" i="155"/>
  <c r="E9841" i="155"/>
  <c r="E9840" i="155"/>
  <c r="E9839" i="155"/>
  <c r="E9838" i="155"/>
  <c r="E9837" i="155"/>
  <c r="E9836" i="155"/>
  <c r="E9835" i="155"/>
  <c r="E9834" i="155"/>
  <c r="E9833" i="155"/>
  <c r="E9832" i="155"/>
  <c r="E9831" i="155"/>
  <c r="E9830" i="155"/>
  <c r="E9829" i="155"/>
  <c r="E9828" i="155"/>
  <c r="E9827" i="155"/>
  <c r="E9826" i="155"/>
  <c r="E9825" i="155"/>
  <c r="E9824" i="155"/>
  <c r="E9823" i="155"/>
  <c r="E9822" i="155"/>
  <c r="E9821" i="155"/>
  <c r="E9820" i="155"/>
  <c r="E9819" i="155"/>
  <c r="E9818" i="155"/>
  <c r="E9817" i="155"/>
  <c r="E9816" i="155"/>
  <c r="E9815" i="155"/>
  <c r="E9814" i="155"/>
  <c r="E9813" i="155"/>
  <c r="E9812" i="155"/>
  <c r="E9811" i="155"/>
  <c r="E9810" i="155"/>
  <c r="E9809" i="155"/>
  <c r="E9808" i="155"/>
  <c r="E9807" i="155"/>
  <c r="E9806" i="155"/>
  <c r="E9805" i="155"/>
  <c r="E9804" i="155"/>
  <c r="E9803" i="155"/>
  <c r="E9802" i="155"/>
  <c r="E9801" i="155"/>
  <c r="E9800" i="155"/>
  <c r="E9799" i="155"/>
  <c r="E9798" i="155"/>
  <c r="E9797" i="155"/>
  <c r="E9796" i="155"/>
  <c r="E9795" i="155"/>
  <c r="E9794" i="155"/>
  <c r="E9793" i="155"/>
  <c r="E9792" i="155"/>
  <c r="E9791" i="155"/>
  <c r="E9790" i="155"/>
  <c r="E9789" i="155"/>
  <c r="E9788" i="155"/>
  <c r="E9787" i="155"/>
  <c r="E9786" i="155"/>
  <c r="E9785" i="155"/>
  <c r="E9784" i="155"/>
  <c r="E9783" i="155"/>
  <c r="E9782" i="155"/>
  <c r="E9781" i="155"/>
  <c r="E9780" i="155"/>
  <c r="E9779" i="155"/>
  <c r="E9778" i="155"/>
  <c r="E9777" i="155"/>
  <c r="E9776" i="155"/>
  <c r="E9775" i="155"/>
  <c r="E9774" i="155"/>
  <c r="E9773" i="155"/>
  <c r="E9772" i="155"/>
  <c r="E9771" i="155"/>
  <c r="E9770" i="155"/>
  <c r="E9769" i="155"/>
  <c r="E9768" i="155"/>
  <c r="E9767" i="155"/>
  <c r="E9766" i="155"/>
  <c r="E9765" i="155"/>
  <c r="E9764" i="155"/>
  <c r="E9763" i="155"/>
  <c r="E9762" i="155"/>
  <c r="E9761" i="155"/>
  <c r="E9760" i="155"/>
  <c r="E9759" i="155"/>
  <c r="E9758" i="155"/>
  <c r="E9757" i="155"/>
  <c r="E9756" i="155"/>
  <c r="E9755" i="155"/>
  <c r="E9754" i="155"/>
  <c r="E9753" i="155"/>
  <c r="E9752" i="155"/>
  <c r="E9751" i="155"/>
  <c r="E9750" i="155"/>
  <c r="E9749" i="155"/>
  <c r="E9748" i="155"/>
  <c r="E9747" i="155"/>
  <c r="E9746" i="155"/>
  <c r="E9745" i="155"/>
  <c r="E9744" i="155"/>
  <c r="E9743" i="155"/>
  <c r="E9742" i="155"/>
  <c r="E9741" i="155"/>
  <c r="E9740" i="155"/>
  <c r="E9739" i="155"/>
  <c r="E9738" i="155"/>
  <c r="E9737" i="155"/>
  <c r="E9736" i="155"/>
  <c r="E9735" i="155"/>
  <c r="E9734" i="155"/>
  <c r="E9733" i="155"/>
  <c r="E9732" i="155"/>
  <c r="E9731" i="155"/>
  <c r="E9730" i="155"/>
  <c r="E9729" i="155"/>
  <c r="E9728" i="155"/>
  <c r="E9727" i="155"/>
  <c r="E9726" i="155"/>
  <c r="E9725" i="155"/>
  <c r="E9724" i="155"/>
  <c r="E9723" i="155"/>
  <c r="E9722" i="155"/>
  <c r="E9721" i="155"/>
  <c r="E9720" i="155"/>
  <c r="E9719" i="155"/>
  <c r="E9718" i="155"/>
  <c r="E9717" i="155"/>
  <c r="E9716" i="155"/>
  <c r="E9715" i="155"/>
  <c r="E9714" i="155"/>
  <c r="E9713" i="155"/>
  <c r="E9712" i="155"/>
  <c r="E9711" i="155"/>
  <c r="E9710" i="155"/>
  <c r="E9709" i="155"/>
  <c r="E9708" i="155"/>
  <c r="E9707" i="155"/>
  <c r="E9706" i="155"/>
  <c r="E9705" i="155"/>
  <c r="E9704" i="155"/>
  <c r="E9703" i="155"/>
  <c r="E9702" i="155"/>
  <c r="E9701" i="155"/>
  <c r="E9700" i="155"/>
  <c r="E9699" i="155"/>
  <c r="E9698" i="155"/>
  <c r="E9697" i="155"/>
  <c r="E9696" i="155"/>
  <c r="E9695" i="155"/>
  <c r="E9694" i="155"/>
  <c r="E9693" i="155"/>
  <c r="E9692" i="155"/>
  <c r="E9691" i="155"/>
  <c r="E9690" i="155"/>
  <c r="E9689" i="155"/>
  <c r="E9688" i="155"/>
  <c r="E9687" i="155"/>
  <c r="E9686" i="155"/>
  <c r="E9685" i="155"/>
  <c r="E9684" i="155"/>
  <c r="E9683" i="155"/>
  <c r="E9682" i="155"/>
  <c r="E9681" i="155"/>
  <c r="E9680" i="155"/>
  <c r="E9679" i="155"/>
  <c r="E9678" i="155"/>
  <c r="E9677" i="155"/>
  <c r="E9676" i="155"/>
  <c r="E9675" i="155"/>
  <c r="E9674" i="155"/>
  <c r="E9673" i="155"/>
  <c r="E9672" i="155"/>
  <c r="E9671" i="155"/>
  <c r="E9670" i="155"/>
  <c r="E9669" i="155"/>
  <c r="E9668" i="155"/>
  <c r="E9667" i="155"/>
  <c r="E9666" i="155"/>
  <c r="E9665" i="155"/>
  <c r="E9664" i="155"/>
  <c r="E9663" i="155"/>
  <c r="E9662" i="155"/>
  <c r="E9661" i="155"/>
  <c r="E9660" i="155"/>
  <c r="E9659" i="155"/>
  <c r="E9658" i="155"/>
  <c r="E9657" i="155"/>
  <c r="E9656" i="155"/>
  <c r="E9655" i="155"/>
  <c r="E9654" i="155"/>
  <c r="E9653" i="155"/>
  <c r="E9652" i="155"/>
  <c r="E9651" i="155"/>
  <c r="E9650" i="155"/>
  <c r="E9649" i="155"/>
  <c r="E9648" i="155"/>
  <c r="E9647" i="155"/>
  <c r="E9646" i="155"/>
  <c r="E9645" i="155"/>
  <c r="E9644" i="155"/>
  <c r="E9643" i="155"/>
  <c r="E9642" i="155"/>
  <c r="E9641" i="155"/>
  <c r="E9640" i="155"/>
  <c r="E9639" i="155"/>
  <c r="E9638" i="155"/>
  <c r="E9637" i="155"/>
  <c r="E9636" i="155"/>
  <c r="E9635" i="155"/>
  <c r="E9634" i="155"/>
  <c r="E9633" i="155"/>
  <c r="E9632" i="155"/>
  <c r="E9631" i="155"/>
  <c r="E9630" i="155"/>
  <c r="E9629" i="155"/>
  <c r="E9628" i="155"/>
  <c r="E9627" i="155"/>
  <c r="E9626" i="155"/>
  <c r="E9625" i="155"/>
  <c r="E9624" i="155"/>
  <c r="E9623" i="155"/>
  <c r="E9622" i="155"/>
  <c r="E9621" i="155"/>
  <c r="E9620" i="155"/>
  <c r="E9619" i="155"/>
  <c r="E9618" i="155"/>
  <c r="E9617" i="155"/>
  <c r="E9616" i="155"/>
  <c r="E9615" i="155"/>
  <c r="E9614" i="155"/>
  <c r="E9613" i="155"/>
  <c r="E9612" i="155"/>
  <c r="E9611" i="155"/>
  <c r="E9610" i="155"/>
  <c r="E9609" i="155"/>
  <c r="E9608" i="155"/>
  <c r="E9607" i="155"/>
  <c r="E9606" i="155"/>
  <c r="E9605" i="155"/>
  <c r="E9604" i="155"/>
  <c r="E9603" i="155"/>
  <c r="E9602" i="155"/>
  <c r="E9601" i="155"/>
  <c r="E9600" i="155"/>
  <c r="E9599" i="155"/>
  <c r="E9598" i="155"/>
  <c r="E9597" i="155"/>
  <c r="E9596" i="155"/>
  <c r="E9595" i="155"/>
  <c r="E9594" i="155"/>
  <c r="E9593" i="155"/>
  <c r="E9592" i="155"/>
  <c r="E9591" i="155"/>
  <c r="E9590" i="155"/>
  <c r="E9589" i="155"/>
  <c r="E9588" i="155"/>
  <c r="E9587" i="155"/>
  <c r="E9586" i="155"/>
  <c r="E9585" i="155"/>
  <c r="E9584" i="155"/>
  <c r="E9583" i="155"/>
  <c r="E9582" i="155"/>
  <c r="E9581" i="155"/>
  <c r="E9580" i="155"/>
  <c r="E9579" i="155"/>
  <c r="E9578" i="155"/>
  <c r="E9577" i="155"/>
  <c r="E9576" i="155"/>
  <c r="E9575" i="155"/>
  <c r="E9574" i="155"/>
  <c r="E9573" i="155"/>
  <c r="E9572" i="155"/>
  <c r="E9571" i="155"/>
  <c r="E9570" i="155"/>
  <c r="E9569" i="155"/>
  <c r="E9568" i="155"/>
  <c r="E9567" i="155"/>
  <c r="E9566" i="155"/>
  <c r="E9565" i="155"/>
  <c r="E9564" i="155"/>
  <c r="E9563" i="155"/>
  <c r="E9562" i="155"/>
  <c r="E9561" i="155"/>
  <c r="E9560" i="155"/>
  <c r="E9559" i="155"/>
  <c r="E9558" i="155"/>
  <c r="E9557" i="155"/>
  <c r="E9556" i="155"/>
  <c r="E9555" i="155"/>
  <c r="E9554" i="155"/>
  <c r="E9553" i="155"/>
  <c r="E9552" i="155"/>
  <c r="E9551" i="155"/>
  <c r="E9550" i="155"/>
  <c r="E9549" i="155"/>
  <c r="E9548" i="155"/>
  <c r="E9547" i="155"/>
  <c r="E9546" i="155"/>
  <c r="E9545" i="155"/>
  <c r="E9544" i="155"/>
  <c r="E9543" i="155"/>
  <c r="E9542" i="155"/>
  <c r="E9541" i="155"/>
  <c r="E9540" i="155"/>
  <c r="E9539" i="155"/>
  <c r="E9538" i="155"/>
  <c r="E9537" i="155"/>
  <c r="E9536" i="155"/>
  <c r="E9535" i="155"/>
  <c r="E9534" i="155"/>
  <c r="E9533" i="155"/>
  <c r="E9532" i="155"/>
  <c r="E9531" i="155"/>
  <c r="E9530" i="155"/>
  <c r="E9529" i="155"/>
  <c r="E9528" i="155"/>
  <c r="E9527" i="155"/>
  <c r="E9526" i="155"/>
  <c r="E9525" i="155"/>
  <c r="E9524" i="155"/>
  <c r="E9523" i="155"/>
  <c r="E9522" i="155"/>
  <c r="E9521" i="155"/>
  <c r="E9520" i="155"/>
  <c r="E9519" i="155"/>
  <c r="E9518" i="155"/>
  <c r="E9517" i="155"/>
  <c r="E9516" i="155"/>
  <c r="E9515" i="155"/>
  <c r="E9514" i="155"/>
  <c r="E9513" i="155"/>
  <c r="E9512" i="155"/>
  <c r="E9511" i="155"/>
  <c r="E9510" i="155"/>
  <c r="E9509" i="155"/>
  <c r="E9508" i="155"/>
  <c r="E9507" i="155"/>
  <c r="E9506" i="155"/>
  <c r="E9505" i="155"/>
  <c r="E9504" i="155"/>
  <c r="E9503" i="155"/>
  <c r="E9502" i="155"/>
  <c r="E9501" i="155"/>
  <c r="E9500" i="155"/>
  <c r="E9499" i="155"/>
  <c r="E9498" i="155"/>
  <c r="E9497" i="155"/>
  <c r="E9496" i="155"/>
  <c r="E9495" i="155"/>
  <c r="E9494" i="155"/>
  <c r="E9493" i="155"/>
  <c r="E9492" i="155"/>
  <c r="E9491" i="155"/>
  <c r="E9490" i="155"/>
  <c r="E9489" i="155"/>
  <c r="E9488" i="155"/>
  <c r="E9487" i="155"/>
  <c r="E9486" i="155"/>
  <c r="E9485" i="155"/>
  <c r="E9484" i="155"/>
  <c r="E9483" i="155"/>
  <c r="E9482" i="155"/>
  <c r="E9481" i="155"/>
  <c r="E9480" i="155"/>
  <c r="E9479" i="155"/>
  <c r="E9478" i="155"/>
  <c r="E9477" i="155"/>
  <c r="E9476" i="155"/>
  <c r="E9475" i="155"/>
  <c r="E9474" i="155"/>
  <c r="E9473" i="155"/>
  <c r="E9472" i="155"/>
  <c r="E9471" i="155"/>
  <c r="E9470" i="155"/>
  <c r="E9469" i="155"/>
  <c r="E9468" i="155"/>
  <c r="E9467" i="155"/>
  <c r="E9466" i="155"/>
  <c r="E9465" i="155"/>
  <c r="E9464" i="155"/>
  <c r="E9463" i="155"/>
  <c r="E9462" i="155"/>
  <c r="E9461" i="155"/>
  <c r="E9460" i="155"/>
  <c r="E9459" i="155"/>
  <c r="E9458" i="155"/>
  <c r="E9457" i="155"/>
  <c r="E9456" i="155"/>
  <c r="E9455" i="155"/>
  <c r="E9454" i="155"/>
  <c r="E9453" i="155"/>
  <c r="E9452" i="155"/>
  <c r="E9451" i="155"/>
  <c r="E9450" i="155"/>
  <c r="E9449" i="155"/>
  <c r="E9448" i="155"/>
  <c r="E9447" i="155"/>
  <c r="E9446" i="155"/>
  <c r="E9445" i="155"/>
  <c r="E9444" i="155"/>
  <c r="E9443" i="155"/>
  <c r="E9442" i="155"/>
  <c r="E9441" i="155"/>
  <c r="E9440" i="155"/>
  <c r="E9439" i="155"/>
  <c r="E9438" i="155"/>
  <c r="E9437" i="155"/>
  <c r="E9436" i="155"/>
  <c r="E9435" i="155"/>
  <c r="E9434" i="155"/>
  <c r="E9433" i="155"/>
  <c r="E9432" i="155"/>
  <c r="E9431" i="155"/>
  <c r="E9430" i="155"/>
  <c r="E9429" i="155"/>
  <c r="E9428" i="155"/>
  <c r="E9427" i="155"/>
  <c r="E9426" i="155"/>
  <c r="E9425" i="155"/>
  <c r="E9424" i="155"/>
  <c r="E9423" i="155"/>
  <c r="E9422" i="155"/>
  <c r="E9421" i="155"/>
  <c r="E9420" i="155"/>
  <c r="E9419" i="155"/>
  <c r="E9418" i="155"/>
  <c r="E9417" i="155"/>
  <c r="E9416" i="155"/>
  <c r="E9415" i="155"/>
  <c r="E9414" i="155"/>
  <c r="E9413" i="155"/>
  <c r="E9412" i="155"/>
  <c r="E9411" i="155"/>
  <c r="E9410" i="155"/>
  <c r="E9409" i="155"/>
  <c r="E9408" i="155"/>
  <c r="E9407" i="155"/>
  <c r="E9406" i="155"/>
  <c r="E9405" i="155"/>
  <c r="E9404" i="155"/>
  <c r="E9403" i="155"/>
  <c r="E9402" i="155"/>
  <c r="E9401" i="155"/>
  <c r="E9400" i="155"/>
  <c r="E9399" i="155"/>
  <c r="E9398" i="155"/>
  <c r="E9397" i="155"/>
  <c r="E9396" i="155"/>
  <c r="E9395" i="155"/>
  <c r="E9394" i="155"/>
  <c r="E9393" i="155"/>
  <c r="E9392" i="155"/>
  <c r="E9391" i="155"/>
  <c r="E9390" i="155"/>
  <c r="E9389" i="155"/>
  <c r="E9388" i="155"/>
  <c r="E9387" i="155"/>
  <c r="E9386" i="155"/>
  <c r="E9385" i="155"/>
  <c r="E9384" i="155"/>
  <c r="E9383" i="155"/>
  <c r="E9382" i="155"/>
  <c r="E9381" i="155"/>
  <c r="E9380" i="155"/>
  <c r="E9379" i="155"/>
  <c r="E9378" i="155"/>
  <c r="E9377" i="155"/>
  <c r="E9376" i="155"/>
  <c r="E9375" i="155"/>
  <c r="E9374" i="155"/>
  <c r="E9373" i="155"/>
  <c r="E9372" i="155"/>
  <c r="E9371" i="155"/>
  <c r="E9370" i="155"/>
  <c r="E9369" i="155"/>
  <c r="E9368" i="155"/>
  <c r="E9367" i="155"/>
  <c r="E9366" i="155"/>
  <c r="E9365" i="155"/>
  <c r="E9364" i="155"/>
  <c r="E9363" i="155"/>
  <c r="E9362" i="155"/>
  <c r="E9361" i="155"/>
  <c r="E9360" i="155"/>
  <c r="E9359" i="155"/>
  <c r="E9358" i="155"/>
  <c r="E9357" i="155"/>
  <c r="E9356" i="155"/>
  <c r="E9355" i="155"/>
  <c r="E9354" i="155"/>
  <c r="E9353" i="155"/>
  <c r="E9352" i="155"/>
  <c r="E9351" i="155"/>
  <c r="E9350" i="155"/>
  <c r="E9349" i="155"/>
  <c r="E9348" i="155"/>
  <c r="E9347" i="155"/>
  <c r="E9346" i="155"/>
  <c r="E9345" i="155"/>
  <c r="E9344" i="155"/>
  <c r="E9343" i="155"/>
  <c r="E9342" i="155"/>
  <c r="E9341" i="155"/>
  <c r="E9340" i="155"/>
  <c r="E9339" i="155"/>
  <c r="E9338" i="155"/>
  <c r="E9337" i="155"/>
  <c r="E9336" i="155"/>
  <c r="E9335" i="155"/>
  <c r="E9334" i="155"/>
  <c r="E9333" i="155"/>
  <c r="E9332" i="155"/>
  <c r="E9331" i="155"/>
  <c r="E9330" i="155"/>
  <c r="E9329" i="155"/>
  <c r="E9328" i="155"/>
  <c r="E9327" i="155"/>
  <c r="E9326" i="155"/>
  <c r="E9325" i="155"/>
  <c r="E9324" i="155"/>
  <c r="E9323" i="155"/>
  <c r="E9322" i="155"/>
  <c r="E9321" i="155"/>
  <c r="E9320" i="155"/>
  <c r="E9319" i="155"/>
  <c r="E9318" i="155"/>
  <c r="E9317" i="155"/>
  <c r="E9316" i="155"/>
  <c r="E9315" i="155"/>
  <c r="E9314" i="155"/>
  <c r="E9313" i="155"/>
  <c r="E9312" i="155"/>
  <c r="E9311" i="155"/>
  <c r="E9310" i="155"/>
  <c r="E9309" i="155"/>
  <c r="E9308" i="155"/>
  <c r="E9307" i="155"/>
  <c r="E9306" i="155"/>
  <c r="E9305" i="155"/>
  <c r="E9304" i="155"/>
  <c r="E9303" i="155"/>
  <c r="E9302" i="155"/>
  <c r="E9301" i="155"/>
  <c r="E9300" i="155"/>
  <c r="E9299" i="155"/>
  <c r="E9298" i="155"/>
  <c r="E9297" i="155"/>
  <c r="E9296" i="155"/>
  <c r="E9295" i="155"/>
  <c r="E9294" i="155"/>
  <c r="E9293" i="155"/>
  <c r="E9292" i="155"/>
  <c r="E9291" i="155"/>
  <c r="E9290" i="155"/>
  <c r="E9289" i="155"/>
  <c r="E9288" i="155"/>
  <c r="E9287" i="155"/>
  <c r="E9286" i="155"/>
  <c r="E9285" i="155"/>
  <c r="E9284" i="155"/>
  <c r="E9283" i="155"/>
  <c r="E9282" i="155"/>
  <c r="E9281" i="155"/>
  <c r="E9280" i="155"/>
  <c r="E9279" i="155"/>
  <c r="E9278" i="155"/>
  <c r="E9277" i="155"/>
  <c r="E9276" i="155"/>
  <c r="E9275" i="155"/>
  <c r="E9274" i="155"/>
  <c r="E9273" i="155"/>
  <c r="E9272" i="155"/>
  <c r="E9271" i="155"/>
  <c r="E9270" i="155"/>
  <c r="E9269" i="155"/>
  <c r="E9268" i="155"/>
  <c r="E9267" i="155"/>
  <c r="E9266" i="155"/>
  <c r="E9265" i="155"/>
  <c r="E9264" i="155"/>
  <c r="E9263" i="155"/>
  <c r="E9262" i="155"/>
  <c r="E9261" i="155"/>
  <c r="E9260" i="155"/>
  <c r="E9259" i="155"/>
  <c r="E9258" i="155"/>
  <c r="E9257" i="155"/>
  <c r="E9256" i="155"/>
  <c r="E9255" i="155"/>
  <c r="E9254" i="155"/>
  <c r="E9253" i="155"/>
  <c r="E9252" i="155"/>
  <c r="E9251" i="155"/>
  <c r="E9250" i="155"/>
  <c r="E9249" i="155"/>
  <c r="E9248" i="155"/>
  <c r="E9247" i="155"/>
  <c r="E9246" i="155"/>
  <c r="E9245" i="155"/>
  <c r="E9244" i="155"/>
  <c r="E9243" i="155"/>
  <c r="E9242" i="155"/>
  <c r="E9241" i="155"/>
  <c r="E9240" i="155"/>
  <c r="E9239" i="155"/>
  <c r="E9238" i="155"/>
  <c r="E9237" i="155"/>
  <c r="E9236" i="155"/>
  <c r="E9235" i="155"/>
  <c r="E9234" i="155"/>
  <c r="E9233" i="155"/>
  <c r="E9232" i="155"/>
  <c r="E9231" i="155"/>
  <c r="E9230" i="155"/>
  <c r="E9229" i="155"/>
  <c r="E9228" i="155"/>
  <c r="E9227" i="155"/>
  <c r="E9226" i="155"/>
  <c r="E9225" i="155"/>
  <c r="E9224" i="155"/>
  <c r="E9223" i="155"/>
  <c r="E9222" i="155"/>
  <c r="E9221" i="155"/>
  <c r="E9220" i="155"/>
  <c r="E9219" i="155"/>
  <c r="E9218" i="155"/>
  <c r="E9217" i="155"/>
  <c r="E9216" i="155"/>
  <c r="E9215" i="155"/>
  <c r="E9214" i="155"/>
  <c r="E9213" i="155"/>
  <c r="E9212" i="155"/>
  <c r="E9211" i="155"/>
  <c r="E9210" i="155"/>
  <c r="E9209" i="155"/>
  <c r="E9208" i="155"/>
  <c r="E9207" i="155"/>
  <c r="E9206" i="155"/>
  <c r="E9205" i="155"/>
  <c r="E9204" i="155"/>
  <c r="E9203" i="155"/>
  <c r="E9202" i="155"/>
  <c r="E9201" i="155"/>
  <c r="E9200" i="155"/>
  <c r="E9199" i="155"/>
  <c r="E9198" i="155"/>
  <c r="E9197" i="155"/>
  <c r="E9196" i="155"/>
  <c r="E9195" i="155"/>
  <c r="E9194" i="155"/>
  <c r="E9193" i="155"/>
  <c r="E9192" i="155"/>
  <c r="E9191" i="155"/>
  <c r="E9190" i="155"/>
  <c r="E9189" i="155"/>
  <c r="E9188" i="155"/>
  <c r="E9187" i="155"/>
  <c r="E9186" i="155"/>
  <c r="E9185" i="155"/>
  <c r="E9184" i="155"/>
  <c r="E9183" i="155"/>
  <c r="E9182" i="155"/>
  <c r="E9181" i="155"/>
  <c r="E9180" i="155"/>
  <c r="E9179" i="155"/>
  <c r="E9178" i="155"/>
  <c r="E9177" i="155"/>
  <c r="E9176" i="155"/>
  <c r="E9175" i="155"/>
  <c r="E9174" i="155"/>
  <c r="E9173" i="155"/>
  <c r="E9172" i="155"/>
  <c r="E9171" i="155"/>
  <c r="E9170" i="155"/>
  <c r="E9169" i="155"/>
  <c r="E9168" i="155"/>
  <c r="E9167" i="155"/>
  <c r="E9166" i="155"/>
  <c r="E9165" i="155"/>
  <c r="E9164" i="155"/>
  <c r="E9163" i="155"/>
  <c r="E9162" i="155"/>
  <c r="E9161" i="155"/>
  <c r="E9160" i="155"/>
  <c r="E9159" i="155"/>
  <c r="E9158" i="155"/>
  <c r="E9157" i="155"/>
  <c r="E9156" i="155"/>
  <c r="E9155" i="155"/>
  <c r="E9154" i="155"/>
  <c r="E9153" i="155"/>
  <c r="E9152" i="155"/>
  <c r="E9151" i="155"/>
  <c r="E9150" i="155"/>
  <c r="E9149" i="155"/>
  <c r="E9148" i="155"/>
  <c r="E9147" i="155"/>
  <c r="E9146" i="155"/>
  <c r="E9145" i="155"/>
  <c r="E9144" i="155"/>
  <c r="E9143" i="155"/>
  <c r="E9142" i="155"/>
  <c r="E9141" i="155"/>
  <c r="E9140" i="155"/>
  <c r="E9139" i="155"/>
  <c r="E9138" i="155"/>
  <c r="E9137" i="155"/>
  <c r="E9136" i="155"/>
  <c r="E9135" i="155"/>
  <c r="E9134" i="155"/>
  <c r="E9133" i="155"/>
  <c r="E9132" i="155"/>
  <c r="E9131" i="155"/>
  <c r="E9130" i="155"/>
  <c r="E9129" i="155"/>
  <c r="E9128" i="155"/>
  <c r="E9127" i="155"/>
  <c r="E9126" i="155"/>
  <c r="E9125" i="155"/>
  <c r="E9124" i="155"/>
  <c r="E9123" i="155"/>
  <c r="E9122" i="155"/>
  <c r="E9121" i="155"/>
  <c r="E9120" i="155"/>
  <c r="E9119" i="155"/>
  <c r="E9118" i="155"/>
  <c r="E9117" i="155"/>
  <c r="E9116" i="155"/>
  <c r="E9115" i="155"/>
  <c r="E9114" i="155"/>
  <c r="E9113" i="155"/>
  <c r="E9112" i="155"/>
  <c r="E9111" i="155"/>
  <c r="E9110" i="155"/>
  <c r="E9109" i="155"/>
  <c r="E9108" i="155"/>
  <c r="E9107" i="155"/>
  <c r="E9106" i="155"/>
  <c r="E9105" i="155"/>
  <c r="E9104" i="155"/>
  <c r="E9103" i="155"/>
  <c r="E9102" i="155"/>
  <c r="E9101" i="155"/>
  <c r="E9100" i="155"/>
  <c r="E9099" i="155"/>
  <c r="E9098" i="155"/>
  <c r="E9097" i="155"/>
  <c r="E9096" i="155"/>
  <c r="E9095" i="155"/>
  <c r="E9094" i="155"/>
  <c r="E9093" i="155"/>
  <c r="E9092" i="155"/>
  <c r="E9091" i="155"/>
  <c r="E9090" i="155"/>
  <c r="E9089" i="155"/>
  <c r="E9088" i="155"/>
  <c r="E9087" i="155"/>
  <c r="E9086" i="155"/>
  <c r="E9085" i="155"/>
  <c r="E9084" i="155"/>
  <c r="E9083" i="155"/>
  <c r="E9082" i="155"/>
  <c r="E9081" i="155"/>
  <c r="E9080" i="155"/>
  <c r="E9079" i="155"/>
  <c r="E9078" i="155"/>
  <c r="E9077" i="155"/>
  <c r="E9076" i="155"/>
  <c r="E9075" i="155"/>
  <c r="E9074" i="155"/>
  <c r="E9073" i="155"/>
  <c r="E9072" i="155"/>
  <c r="E9071" i="155"/>
  <c r="E9070" i="155"/>
  <c r="E9069" i="155"/>
  <c r="E9068" i="155"/>
  <c r="E9067" i="155"/>
  <c r="E9066" i="155"/>
  <c r="E9065" i="155"/>
  <c r="E9064" i="155"/>
  <c r="E9063" i="155"/>
  <c r="E9062" i="155"/>
  <c r="E9061" i="155"/>
  <c r="E9060" i="155"/>
  <c r="E9059" i="155"/>
  <c r="E9058" i="155"/>
  <c r="E9057" i="155"/>
  <c r="E9056" i="155"/>
  <c r="E9055" i="155"/>
  <c r="E9054" i="155"/>
  <c r="E9053" i="155"/>
  <c r="E9052" i="155"/>
  <c r="E9051" i="155"/>
  <c r="E9050" i="155"/>
  <c r="E9049" i="155"/>
  <c r="E9048" i="155"/>
  <c r="E9047" i="155"/>
  <c r="E9046" i="155"/>
  <c r="E9045" i="155"/>
  <c r="E9044" i="155"/>
  <c r="E9043" i="155"/>
  <c r="E9042" i="155"/>
  <c r="E9041" i="155"/>
  <c r="E9040" i="155"/>
  <c r="E9039" i="155"/>
  <c r="E9038" i="155"/>
  <c r="E9037" i="155"/>
  <c r="E9036" i="155"/>
  <c r="E9035" i="155"/>
  <c r="E9034" i="155"/>
  <c r="E9033" i="155"/>
  <c r="E9032" i="155"/>
  <c r="E9031" i="155"/>
  <c r="E9030" i="155"/>
  <c r="E9029" i="155"/>
  <c r="E9028" i="155"/>
  <c r="E9027" i="155"/>
  <c r="E9026" i="155"/>
  <c r="E9025" i="155"/>
  <c r="E9024" i="155"/>
  <c r="E9023" i="155"/>
  <c r="E9022" i="155"/>
  <c r="E9021" i="155"/>
  <c r="E9020" i="155"/>
  <c r="E9019" i="155"/>
  <c r="E9018" i="155"/>
  <c r="E9017" i="155"/>
  <c r="E9016" i="155"/>
  <c r="E9015" i="155"/>
  <c r="E9014" i="155"/>
  <c r="E9013" i="155"/>
  <c r="E9012" i="155"/>
  <c r="E9011" i="155"/>
  <c r="E9010" i="155"/>
  <c r="E9009" i="155"/>
  <c r="E9008" i="155"/>
  <c r="E9007" i="155"/>
  <c r="E9006" i="155"/>
  <c r="E9005" i="155"/>
  <c r="E9004" i="155"/>
  <c r="E9003" i="155"/>
  <c r="E9002" i="155"/>
  <c r="E9001" i="155"/>
  <c r="E9000" i="155"/>
  <c r="E8999" i="155"/>
  <c r="E8998" i="155"/>
  <c r="E8997" i="155"/>
  <c r="E8996" i="155"/>
  <c r="E8995" i="155"/>
  <c r="E8994" i="155"/>
  <c r="E8993" i="155"/>
  <c r="E8992" i="155"/>
  <c r="E8991" i="155"/>
  <c r="E8990" i="155"/>
  <c r="E8989" i="155"/>
  <c r="E8988" i="155"/>
  <c r="E8987" i="155"/>
  <c r="E8986" i="155"/>
  <c r="E8985" i="155"/>
  <c r="E8984" i="155"/>
  <c r="E8983" i="155"/>
  <c r="E8982" i="155"/>
  <c r="E8981" i="155"/>
  <c r="E8980" i="155"/>
  <c r="E8979" i="155"/>
  <c r="E8978" i="155"/>
  <c r="E8977" i="155"/>
  <c r="E8976" i="155"/>
  <c r="E8975" i="155"/>
  <c r="E8974" i="155"/>
  <c r="E8973" i="155"/>
  <c r="E8972" i="155"/>
  <c r="E8971" i="155"/>
  <c r="E8970" i="155"/>
  <c r="E8969" i="155"/>
  <c r="E8968" i="155"/>
  <c r="E8967" i="155"/>
  <c r="E8966" i="155"/>
  <c r="E8965" i="155"/>
  <c r="E8964" i="155"/>
  <c r="E8963" i="155"/>
  <c r="E8962" i="155"/>
  <c r="E8961" i="155"/>
  <c r="E8960" i="155"/>
  <c r="E8959" i="155"/>
  <c r="E8958" i="155"/>
  <c r="E8957" i="155"/>
  <c r="E8956" i="155"/>
  <c r="E8955" i="155"/>
  <c r="E8954" i="155"/>
  <c r="E8953" i="155"/>
  <c r="E8952" i="155"/>
  <c r="E8951" i="155"/>
  <c r="E8950" i="155"/>
  <c r="E8949" i="155"/>
  <c r="E8948" i="155"/>
  <c r="E8947" i="155"/>
  <c r="E8946" i="155"/>
  <c r="E8945" i="155"/>
  <c r="E8944" i="155"/>
  <c r="E8943" i="155"/>
  <c r="E8942" i="155"/>
  <c r="E8941" i="155"/>
  <c r="E8940" i="155"/>
  <c r="E8939" i="155"/>
  <c r="E8938" i="155"/>
  <c r="E8937" i="155"/>
  <c r="E8936" i="155"/>
  <c r="E8935" i="155"/>
  <c r="E8934" i="155"/>
  <c r="E8933" i="155"/>
  <c r="E8932" i="155"/>
  <c r="E8931" i="155"/>
  <c r="E8930" i="155"/>
  <c r="E8929" i="155"/>
  <c r="E8928" i="155"/>
  <c r="E8927" i="155"/>
  <c r="E8926" i="155"/>
  <c r="E8925" i="155"/>
  <c r="E8924" i="155"/>
  <c r="E8923" i="155"/>
  <c r="E8922" i="155"/>
  <c r="E8921" i="155"/>
  <c r="E8920" i="155"/>
  <c r="E8919" i="155"/>
  <c r="E8918" i="155"/>
  <c r="E8917" i="155"/>
  <c r="E8916" i="155"/>
  <c r="E8915" i="155"/>
  <c r="E8914" i="155"/>
  <c r="E8913" i="155"/>
  <c r="E8912" i="155"/>
  <c r="E8911" i="155"/>
  <c r="E8910" i="155"/>
  <c r="E8909" i="155"/>
  <c r="E8908" i="155"/>
  <c r="E8907" i="155"/>
  <c r="E8906" i="155"/>
  <c r="E8905" i="155"/>
  <c r="E8904" i="155"/>
  <c r="E8903" i="155"/>
  <c r="E8902" i="155"/>
  <c r="E8901" i="155"/>
  <c r="E8900" i="155"/>
  <c r="E8899" i="155"/>
  <c r="E8898" i="155"/>
  <c r="E8897" i="155"/>
  <c r="E8896" i="155"/>
  <c r="E8895" i="155"/>
  <c r="E8894" i="155"/>
  <c r="E8893" i="155"/>
  <c r="E8892" i="155"/>
  <c r="E8891" i="155"/>
  <c r="E8890" i="155"/>
  <c r="E8889" i="155"/>
  <c r="E8888" i="155"/>
  <c r="E8887" i="155"/>
  <c r="E8886" i="155"/>
  <c r="E8885" i="155"/>
  <c r="E8884" i="155"/>
  <c r="E8883" i="155"/>
  <c r="E8882" i="155"/>
  <c r="E8881" i="155"/>
  <c r="E8880" i="155"/>
  <c r="E8879" i="155"/>
  <c r="E8878" i="155"/>
  <c r="E8877" i="155"/>
  <c r="E8876" i="155"/>
  <c r="E8875" i="155"/>
  <c r="E8874" i="155"/>
  <c r="E8873" i="155"/>
  <c r="E8872" i="155"/>
  <c r="E8871" i="155"/>
  <c r="E8870" i="155"/>
  <c r="E8869" i="155"/>
  <c r="E8868" i="155"/>
  <c r="E8867" i="155"/>
  <c r="E8866" i="155"/>
  <c r="E8865" i="155"/>
  <c r="E8864" i="155"/>
  <c r="E8863" i="155"/>
  <c r="E8862" i="155"/>
  <c r="E8861" i="155"/>
  <c r="E8860" i="155"/>
  <c r="E8859" i="155"/>
  <c r="E8858" i="155"/>
  <c r="E8857" i="155"/>
  <c r="E8856" i="155"/>
  <c r="E8855" i="155"/>
  <c r="E8854" i="155"/>
  <c r="E8853" i="155"/>
  <c r="E8852" i="155"/>
  <c r="E8851" i="155"/>
  <c r="E8850" i="155"/>
  <c r="E8849" i="155"/>
  <c r="E8848" i="155"/>
  <c r="E8847" i="155"/>
  <c r="E8846" i="155"/>
  <c r="E8845" i="155"/>
  <c r="E8844" i="155"/>
  <c r="E8843" i="155"/>
  <c r="E8842" i="155"/>
  <c r="E8841" i="155"/>
  <c r="E8840" i="155"/>
  <c r="E8839" i="155"/>
  <c r="E8838" i="155"/>
  <c r="E8837" i="155"/>
  <c r="E8836" i="155"/>
  <c r="E8835" i="155"/>
  <c r="E8834" i="155"/>
  <c r="E8833" i="155"/>
  <c r="E8832" i="155"/>
  <c r="E8831" i="155"/>
  <c r="E8830" i="155"/>
  <c r="E8829" i="155"/>
  <c r="E8828" i="155"/>
  <c r="E8827" i="155"/>
  <c r="E8826" i="155"/>
  <c r="E8825" i="155"/>
  <c r="E8824" i="155"/>
  <c r="E8823" i="155"/>
  <c r="E8822" i="155"/>
  <c r="E8821" i="155"/>
  <c r="E8820" i="155"/>
  <c r="E8819" i="155"/>
  <c r="E8818" i="155"/>
  <c r="E8817" i="155"/>
  <c r="E8816" i="155"/>
  <c r="E8815" i="155"/>
  <c r="E8814" i="155"/>
  <c r="E8813" i="155"/>
  <c r="E8812" i="155"/>
  <c r="E8811" i="155"/>
  <c r="E8810" i="155"/>
  <c r="E8809" i="155"/>
  <c r="E8808" i="155"/>
  <c r="E8807" i="155"/>
  <c r="E8806" i="155"/>
  <c r="E8805" i="155"/>
  <c r="E8804" i="155"/>
  <c r="E8803" i="155"/>
  <c r="E8802" i="155"/>
  <c r="E8801" i="155"/>
  <c r="E8800" i="155"/>
  <c r="E8799" i="155"/>
  <c r="E8798" i="155"/>
  <c r="E8797" i="155"/>
  <c r="E8796" i="155"/>
  <c r="E8795" i="155"/>
  <c r="E8794" i="155"/>
  <c r="E8793" i="155"/>
  <c r="E8792" i="155"/>
  <c r="E8791" i="155"/>
  <c r="E8790" i="155"/>
  <c r="E8789" i="155"/>
  <c r="E8788" i="155"/>
  <c r="E8787" i="155"/>
  <c r="E8786" i="155"/>
  <c r="E8785" i="155"/>
  <c r="E8784" i="155"/>
  <c r="E8783" i="155"/>
  <c r="E8782" i="155"/>
  <c r="E8781" i="155"/>
  <c r="E8780" i="155"/>
  <c r="E8779" i="155"/>
  <c r="E8778" i="155"/>
  <c r="E8777" i="155"/>
  <c r="E8776" i="155"/>
  <c r="E8775" i="155"/>
  <c r="E8774" i="155"/>
  <c r="E8773" i="155"/>
  <c r="E8772" i="155"/>
  <c r="E8771" i="155"/>
  <c r="E8770" i="155"/>
  <c r="E8769" i="155"/>
  <c r="E8768" i="155"/>
  <c r="E8767" i="155"/>
  <c r="E8766" i="155"/>
  <c r="E8765" i="155"/>
  <c r="E8764" i="155"/>
  <c r="E8763" i="155"/>
  <c r="E8762" i="155"/>
  <c r="E8761" i="155"/>
  <c r="E8760" i="155"/>
  <c r="E8759" i="155"/>
  <c r="E8758" i="155"/>
  <c r="E8757" i="155"/>
  <c r="E8756" i="155"/>
  <c r="E8755" i="155"/>
  <c r="E8754" i="155"/>
  <c r="E8753" i="155"/>
  <c r="E8752" i="155"/>
  <c r="E8751" i="155"/>
  <c r="E8750" i="155"/>
  <c r="E8749" i="155"/>
  <c r="E8748" i="155"/>
  <c r="E8747" i="155"/>
  <c r="E8746" i="155"/>
  <c r="E8745" i="155"/>
  <c r="E8744" i="155"/>
  <c r="E8743" i="155"/>
  <c r="E8742" i="155"/>
  <c r="E8741" i="155"/>
  <c r="E8740" i="155"/>
  <c r="E8739" i="155"/>
  <c r="E8738" i="155"/>
  <c r="E8737" i="155"/>
  <c r="E8736" i="155"/>
  <c r="E8735" i="155"/>
  <c r="E8734" i="155"/>
  <c r="E8733" i="155"/>
  <c r="E8732" i="155"/>
  <c r="E8731" i="155"/>
  <c r="E8730" i="155"/>
  <c r="E8729" i="155"/>
  <c r="E8728" i="155"/>
  <c r="E8727" i="155"/>
  <c r="E8726" i="155"/>
  <c r="E8725" i="155"/>
  <c r="E8724" i="155"/>
  <c r="E8723" i="155"/>
  <c r="E8722" i="155"/>
  <c r="E8721" i="155"/>
  <c r="E8720" i="155"/>
  <c r="E8719" i="155"/>
  <c r="E8718" i="155"/>
  <c r="E8717" i="155"/>
  <c r="E8716" i="155"/>
  <c r="E8715" i="155"/>
  <c r="E8714" i="155"/>
  <c r="E8713" i="155"/>
  <c r="E8712" i="155"/>
  <c r="E8711" i="155"/>
  <c r="E8710" i="155"/>
  <c r="E8709" i="155"/>
  <c r="E8708" i="155"/>
  <c r="E8707" i="155"/>
  <c r="E8706" i="155"/>
  <c r="E8705" i="155"/>
  <c r="E8704" i="155"/>
  <c r="E8703" i="155"/>
  <c r="E8702" i="155"/>
  <c r="E8701" i="155"/>
  <c r="E8700" i="155"/>
  <c r="E8699" i="155"/>
  <c r="E8698" i="155"/>
  <c r="E8697" i="155"/>
  <c r="E8696" i="155"/>
  <c r="E8695" i="155"/>
  <c r="E8694" i="155"/>
  <c r="E8693" i="155"/>
  <c r="E8692" i="155"/>
  <c r="E8691" i="155"/>
  <c r="E8690" i="155"/>
  <c r="E8689" i="155"/>
  <c r="E8688" i="155"/>
  <c r="E8687" i="155"/>
  <c r="E8686" i="155"/>
  <c r="E8685" i="155"/>
  <c r="E8684" i="155"/>
  <c r="E8683" i="155"/>
  <c r="E8682" i="155"/>
  <c r="E8681" i="155"/>
  <c r="E8680" i="155"/>
  <c r="E8679" i="155"/>
  <c r="E8678" i="155"/>
  <c r="E8677" i="155"/>
  <c r="E8676" i="155"/>
  <c r="E8675" i="155"/>
  <c r="E8674" i="155"/>
  <c r="E8673" i="155"/>
  <c r="E8672" i="155"/>
  <c r="E8671" i="155"/>
  <c r="E8670" i="155"/>
  <c r="E8669" i="155"/>
  <c r="E8668" i="155"/>
  <c r="E8667" i="155"/>
  <c r="E8666" i="155"/>
  <c r="E8665" i="155"/>
  <c r="E8664" i="155"/>
  <c r="E8663" i="155"/>
  <c r="E8662" i="155"/>
  <c r="E8661" i="155"/>
  <c r="E8660" i="155"/>
  <c r="E8659" i="155"/>
  <c r="E8658" i="155"/>
  <c r="E8657" i="155"/>
  <c r="E8656" i="155"/>
  <c r="E8655" i="155"/>
  <c r="E8654" i="155"/>
  <c r="E8653" i="155"/>
  <c r="E8652" i="155"/>
  <c r="E8651" i="155"/>
  <c r="E8650" i="155"/>
  <c r="E8649" i="155"/>
  <c r="E8648" i="155"/>
  <c r="E8647" i="155"/>
  <c r="E8646" i="155"/>
  <c r="E8645" i="155"/>
  <c r="E8644" i="155"/>
  <c r="E8643" i="155"/>
  <c r="E8642" i="155"/>
  <c r="E8641" i="155"/>
  <c r="E8640" i="155"/>
  <c r="E8639" i="155"/>
  <c r="E8638" i="155"/>
  <c r="E8637" i="155"/>
  <c r="E8636" i="155"/>
  <c r="E8635" i="155"/>
  <c r="E8634" i="155"/>
  <c r="E8633" i="155"/>
  <c r="E8632" i="155"/>
  <c r="E8631" i="155"/>
  <c r="E8630" i="155"/>
  <c r="E8629" i="155"/>
  <c r="E8628" i="155"/>
  <c r="E8627" i="155"/>
  <c r="E8626" i="155"/>
  <c r="E8625" i="155"/>
  <c r="E8624" i="155"/>
  <c r="E8623" i="155"/>
  <c r="E8622" i="155"/>
  <c r="E8621" i="155"/>
  <c r="E8620" i="155"/>
  <c r="E8619" i="155"/>
  <c r="E8618" i="155"/>
  <c r="E8617" i="155"/>
  <c r="E8616" i="155"/>
  <c r="E8615" i="155"/>
  <c r="E8614" i="155"/>
  <c r="E8613" i="155"/>
  <c r="E8612" i="155"/>
  <c r="E8611" i="155"/>
  <c r="E8610" i="155"/>
  <c r="E8609" i="155"/>
  <c r="E8608" i="155"/>
  <c r="E8607" i="155"/>
  <c r="E8606" i="155"/>
  <c r="E8605" i="155"/>
  <c r="E8604" i="155"/>
  <c r="E8603" i="155"/>
  <c r="E8602" i="155"/>
  <c r="E8601" i="155"/>
  <c r="E8600" i="155"/>
  <c r="E8599" i="155"/>
  <c r="E8598" i="155"/>
  <c r="E8597" i="155"/>
  <c r="E8596" i="155"/>
  <c r="E8595" i="155"/>
  <c r="E8594" i="155"/>
  <c r="E8593" i="155"/>
  <c r="E8592" i="155"/>
  <c r="E8591" i="155"/>
  <c r="E8590" i="155"/>
  <c r="E8589" i="155"/>
  <c r="E8588" i="155"/>
  <c r="E8587" i="155"/>
  <c r="E8586" i="155"/>
  <c r="E8585" i="155"/>
  <c r="E8584" i="155"/>
  <c r="E8583" i="155"/>
  <c r="E8582" i="155"/>
  <c r="E8581" i="155"/>
  <c r="E8580" i="155"/>
  <c r="E8579" i="155"/>
  <c r="E8578" i="155"/>
  <c r="E8577" i="155"/>
  <c r="E8576" i="155"/>
  <c r="E8575" i="155"/>
  <c r="E8574" i="155"/>
  <c r="E8573" i="155"/>
  <c r="E8572" i="155"/>
  <c r="E8571" i="155"/>
  <c r="E8570" i="155"/>
  <c r="E8569" i="155"/>
  <c r="E8568" i="155"/>
  <c r="E8567" i="155"/>
  <c r="E8566" i="155"/>
  <c r="E8565" i="155"/>
  <c r="E8564" i="155"/>
  <c r="E8563" i="155"/>
  <c r="E8562" i="155"/>
  <c r="E8561" i="155"/>
  <c r="E8560" i="155"/>
  <c r="E8559" i="155"/>
  <c r="E8558" i="155"/>
  <c r="E8557" i="155"/>
  <c r="E8556" i="155"/>
  <c r="E8555" i="155"/>
  <c r="E5616" i="155"/>
  <c r="E5615" i="155"/>
  <c r="E5614" i="155"/>
  <c r="E5613" i="155"/>
  <c r="E5612" i="155"/>
  <c r="E5611" i="155"/>
  <c r="E5610" i="155"/>
  <c r="E5609" i="155"/>
  <c r="E5608" i="155"/>
  <c r="E5607" i="155"/>
  <c r="E5606" i="155"/>
  <c r="E5605" i="155"/>
  <c r="E5604" i="155"/>
  <c r="E5603" i="155"/>
  <c r="E5602" i="155"/>
  <c r="E5601" i="155"/>
  <c r="E5600" i="155"/>
  <c r="E5599" i="155"/>
  <c r="E5598" i="155"/>
  <c r="E5597" i="155"/>
  <c r="E5596" i="155"/>
  <c r="E5595" i="155"/>
  <c r="E5594" i="155"/>
  <c r="E5593" i="155"/>
  <c r="E5592" i="155"/>
  <c r="E5591" i="155"/>
  <c r="E5590" i="155"/>
  <c r="E5589" i="155"/>
  <c r="E5588" i="155"/>
  <c r="E5587" i="155"/>
  <c r="E5586" i="155"/>
  <c r="E5585" i="155"/>
  <c r="E5584" i="155"/>
  <c r="E5583" i="155"/>
  <c r="E5582" i="155"/>
  <c r="E5581" i="155"/>
  <c r="E5580" i="155"/>
  <c r="E5579" i="155"/>
  <c r="E5578" i="155"/>
  <c r="E5577" i="155"/>
  <c r="E5576" i="155"/>
  <c r="E5575" i="155"/>
  <c r="E5574" i="155"/>
  <c r="E5573" i="155"/>
  <c r="E5572" i="155"/>
  <c r="E5571" i="155"/>
  <c r="E5570" i="155"/>
  <c r="E5569" i="155"/>
  <c r="E5568" i="155"/>
  <c r="E5567" i="155"/>
  <c r="E5566" i="155"/>
  <c r="E5565" i="155"/>
  <c r="E5564" i="155"/>
  <c r="E5563" i="155"/>
  <c r="E5562" i="155"/>
  <c r="E5561" i="155"/>
  <c r="E5560" i="155"/>
  <c r="E5559" i="155"/>
  <c r="E5558" i="155"/>
  <c r="E5557" i="155"/>
  <c r="E5556" i="155"/>
  <c r="E5555" i="155"/>
  <c r="E5554" i="155"/>
  <c r="E5553" i="155"/>
  <c r="E5552" i="155"/>
  <c r="E5551" i="155"/>
  <c r="E5550" i="155"/>
  <c r="E5549" i="155"/>
  <c r="E5548" i="155"/>
  <c r="E5547" i="155"/>
  <c r="E5546" i="155"/>
  <c r="E5545" i="155"/>
  <c r="E5544" i="155"/>
  <c r="E5543" i="155"/>
  <c r="E5542" i="155"/>
  <c r="E5541" i="155"/>
  <c r="E5540" i="155"/>
  <c r="E5539" i="155"/>
  <c r="E5538" i="155"/>
  <c r="E5537" i="155"/>
  <c r="E5536" i="155"/>
  <c r="E5535" i="155"/>
  <c r="E5534" i="155"/>
  <c r="E5533" i="155"/>
  <c r="E5532" i="155"/>
  <c r="E5531" i="155"/>
  <c r="E5530" i="155"/>
  <c r="E5529" i="155"/>
  <c r="E5528" i="155"/>
  <c r="E5527" i="155"/>
  <c r="E5526" i="155"/>
  <c r="E5525" i="155"/>
  <c r="E5524" i="155"/>
  <c r="E5523" i="155"/>
  <c r="E5522" i="155"/>
  <c r="E5521" i="155"/>
  <c r="E5520" i="155"/>
  <c r="E5519" i="155"/>
  <c r="E5518" i="155"/>
  <c r="E5517" i="155"/>
  <c r="E5516" i="155"/>
  <c r="E5515" i="155"/>
  <c r="E5514" i="155"/>
  <c r="E5513" i="155"/>
  <c r="E5512" i="155"/>
  <c r="E5511" i="155"/>
  <c r="E5510" i="155"/>
  <c r="E5509" i="155"/>
  <c r="E5508" i="155"/>
  <c r="E5507" i="155"/>
  <c r="E5506" i="155"/>
  <c r="E5505" i="155"/>
  <c r="E5504" i="155"/>
  <c r="E5503" i="155"/>
  <c r="E5502" i="155"/>
  <c r="E5501" i="155"/>
  <c r="E5500" i="155"/>
  <c r="E5499" i="155"/>
  <c r="E5498" i="155"/>
  <c r="E5497" i="155"/>
  <c r="E5496" i="155"/>
  <c r="E5495" i="155"/>
  <c r="E5494" i="155"/>
  <c r="E5493" i="155"/>
  <c r="E5492" i="155"/>
  <c r="E5491" i="155"/>
  <c r="E5490" i="155"/>
  <c r="E5489" i="155"/>
  <c r="E5488" i="155"/>
  <c r="E5487" i="155"/>
  <c r="E5486" i="155"/>
  <c r="E5485" i="155"/>
  <c r="E5484" i="155"/>
  <c r="E5483" i="155"/>
  <c r="E5482" i="155"/>
  <c r="E5481" i="155"/>
  <c r="E5480" i="155"/>
  <c r="E5479" i="155"/>
  <c r="E5478" i="155"/>
  <c r="E5477" i="155"/>
  <c r="E5476" i="155"/>
  <c r="E5475" i="155"/>
  <c r="E5474" i="155"/>
  <c r="E5473" i="155"/>
  <c r="E5472" i="155"/>
  <c r="E5471" i="155"/>
  <c r="E5470" i="155"/>
  <c r="E5469" i="155"/>
  <c r="E5468" i="155"/>
  <c r="E5467" i="155"/>
  <c r="E5466" i="155"/>
  <c r="E5465" i="155"/>
  <c r="E5464" i="155"/>
  <c r="E5463" i="155"/>
  <c r="E5462" i="155"/>
  <c r="E5461" i="155"/>
  <c r="E5460" i="155"/>
  <c r="E5459" i="155"/>
  <c r="E5458" i="155"/>
  <c r="E5457" i="155"/>
  <c r="E5456" i="155"/>
  <c r="E5455" i="155"/>
  <c r="E5454" i="155"/>
  <c r="E5453" i="155"/>
  <c r="E5452" i="155"/>
  <c r="E5451" i="155"/>
  <c r="E5450" i="155"/>
  <c r="E5449" i="155"/>
  <c r="E5448" i="155"/>
  <c r="E5447" i="155"/>
  <c r="E5446" i="155"/>
  <c r="E5445" i="155"/>
  <c r="E5444" i="155"/>
  <c r="E5443" i="155"/>
  <c r="E5442" i="155"/>
  <c r="E5441" i="155"/>
  <c r="E5440" i="155"/>
  <c r="E5439" i="155"/>
  <c r="E5438" i="155"/>
  <c r="E5437" i="155"/>
  <c r="E5436" i="155"/>
  <c r="E5435" i="155"/>
  <c r="E5434" i="155"/>
  <c r="E5433" i="155"/>
  <c r="E5432" i="155"/>
  <c r="E5431" i="155"/>
  <c r="E5430" i="155"/>
  <c r="E5429" i="155"/>
  <c r="E5428" i="155"/>
  <c r="E5427" i="155"/>
  <c r="E5426" i="155"/>
  <c r="E5425" i="155"/>
  <c r="E5424" i="155"/>
  <c r="E5423" i="155"/>
  <c r="E5422" i="155"/>
  <c r="E5421" i="155"/>
  <c r="E5420" i="155"/>
  <c r="E5419" i="155"/>
  <c r="E5418" i="155"/>
  <c r="E5417" i="155"/>
  <c r="E5416" i="155"/>
  <c r="E5415" i="155"/>
  <c r="E5414" i="155"/>
  <c r="E5413" i="155"/>
  <c r="E5412" i="155"/>
  <c r="E5411" i="155"/>
  <c r="E5410" i="155"/>
  <c r="E5409" i="155"/>
  <c r="E5408" i="155"/>
  <c r="E5407" i="155"/>
  <c r="E5406" i="155"/>
  <c r="E5405" i="155"/>
  <c r="E5404" i="155"/>
  <c r="E5403" i="155"/>
  <c r="E5402" i="155"/>
  <c r="E5401" i="155"/>
  <c r="E5400" i="155"/>
  <c r="E5399" i="155"/>
  <c r="E5398" i="155"/>
  <c r="E5397" i="155"/>
  <c r="E5396" i="155"/>
  <c r="E5395" i="155"/>
  <c r="E5394" i="155"/>
  <c r="E5393" i="155"/>
  <c r="E5392" i="155"/>
  <c r="E5391" i="155"/>
  <c r="E5390" i="155"/>
  <c r="E5389" i="155"/>
  <c r="E5388" i="155"/>
  <c r="E5387" i="155"/>
  <c r="E5386" i="155"/>
  <c r="E5385" i="155"/>
  <c r="E5384" i="155"/>
  <c r="E5383" i="155"/>
  <c r="E5382" i="155"/>
  <c r="E5381" i="155"/>
  <c r="E5380" i="155"/>
  <c r="E5379" i="155"/>
  <c r="E5378" i="155"/>
  <c r="E5377" i="155"/>
  <c r="E5376" i="155"/>
  <c r="E5375" i="155"/>
  <c r="E5374" i="155"/>
  <c r="E5373" i="155"/>
  <c r="E5372" i="155"/>
  <c r="E5371" i="155"/>
  <c r="E5370" i="155"/>
  <c r="E5369" i="155"/>
  <c r="E5368" i="155"/>
  <c r="E5367" i="155"/>
  <c r="E5366" i="155"/>
  <c r="E5365" i="155"/>
  <c r="E5364" i="155"/>
  <c r="E5363" i="155"/>
  <c r="E5362" i="155"/>
  <c r="E5361" i="155"/>
  <c r="E5360" i="155"/>
  <c r="E5359" i="155"/>
  <c r="E5358" i="155"/>
  <c r="E5357" i="155"/>
  <c r="E5356" i="155"/>
  <c r="E5355" i="155"/>
  <c r="E5354" i="155"/>
  <c r="E5353" i="155"/>
  <c r="E5352" i="155"/>
  <c r="E5351" i="155"/>
  <c r="E5350" i="155"/>
  <c r="E5349" i="155"/>
  <c r="E5348" i="155"/>
  <c r="E5347" i="155"/>
  <c r="E5346" i="155"/>
  <c r="E5345" i="155"/>
  <c r="E5344" i="155"/>
  <c r="E5343" i="155"/>
  <c r="E5342" i="155"/>
  <c r="E5341" i="155"/>
  <c r="E5340" i="155"/>
  <c r="E5339" i="155"/>
  <c r="E5338" i="155"/>
  <c r="E5337" i="155"/>
  <c r="E5336" i="155"/>
  <c r="E5335" i="155"/>
  <c r="E5334" i="155"/>
  <c r="E5333" i="155"/>
  <c r="E5332" i="155"/>
  <c r="E5331" i="155"/>
  <c r="E5330" i="155"/>
  <c r="E5329" i="155"/>
  <c r="E5328" i="155"/>
  <c r="E5327" i="155"/>
  <c r="E5326" i="155"/>
  <c r="E5325" i="155"/>
  <c r="E5324" i="155"/>
  <c r="E5323" i="155"/>
  <c r="E5322" i="155"/>
  <c r="E5321" i="155"/>
  <c r="E5320" i="155"/>
  <c r="E5319" i="155"/>
  <c r="E5318" i="155"/>
  <c r="E5317" i="155"/>
  <c r="E5316" i="155"/>
  <c r="E5315" i="155"/>
  <c r="E5314" i="155"/>
  <c r="E5313" i="155"/>
  <c r="E5312" i="155"/>
  <c r="E5311" i="155"/>
  <c r="E5310" i="155"/>
  <c r="E5309" i="155"/>
  <c r="E5308" i="155"/>
  <c r="E5307" i="155"/>
  <c r="E5306" i="155"/>
  <c r="E5305" i="155"/>
  <c r="E5304" i="155"/>
  <c r="E5303" i="155"/>
  <c r="E5302" i="155"/>
  <c r="E5301" i="155"/>
  <c r="E5300" i="155"/>
  <c r="E5299" i="155"/>
  <c r="E5298" i="155"/>
  <c r="E5297" i="155"/>
  <c r="E5296" i="155"/>
  <c r="E5295" i="155"/>
  <c r="E5294" i="155"/>
  <c r="E5293" i="155"/>
  <c r="E5292" i="155"/>
  <c r="E5291" i="155"/>
  <c r="E5290" i="155"/>
  <c r="E5289" i="155"/>
  <c r="E5288" i="155"/>
  <c r="E5287" i="155"/>
  <c r="E5286" i="155"/>
  <c r="E5285" i="155"/>
  <c r="E5284" i="155"/>
  <c r="E5283" i="155"/>
  <c r="E5282" i="155"/>
  <c r="E5281" i="155"/>
  <c r="E5280" i="155"/>
  <c r="E5279" i="155"/>
  <c r="E5278" i="155"/>
  <c r="E5277" i="155"/>
  <c r="E5276" i="155"/>
  <c r="E5275" i="155"/>
  <c r="E5274" i="155"/>
  <c r="E5273" i="155"/>
  <c r="E5272" i="155"/>
  <c r="E5271" i="155"/>
  <c r="E5270" i="155"/>
  <c r="E5269" i="155"/>
  <c r="E5268" i="155"/>
  <c r="E5267" i="155"/>
  <c r="E5266" i="155"/>
  <c r="E5265" i="155"/>
  <c r="E5264" i="155"/>
  <c r="E5263" i="155"/>
  <c r="E5262" i="155"/>
  <c r="E5261" i="155"/>
  <c r="E5260" i="155"/>
  <c r="E5259" i="155"/>
  <c r="E5258" i="155"/>
  <c r="E5257" i="155"/>
  <c r="E5256" i="155"/>
  <c r="E5255" i="155"/>
  <c r="E5254" i="155"/>
  <c r="E5253" i="155"/>
  <c r="E5252" i="155"/>
  <c r="E5251" i="155"/>
  <c r="E5250" i="155"/>
  <c r="E5249" i="155"/>
  <c r="E5248" i="155"/>
  <c r="E5247" i="155"/>
  <c r="E5246" i="155"/>
  <c r="E5245" i="155"/>
  <c r="E5244" i="155"/>
  <c r="E5243" i="155"/>
  <c r="E5242" i="155"/>
  <c r="E5241" i="155"/>
  <c r="E5240" i="155"/>
  <c r="E5239" i="155"/>
  <c r="E5238" i="155"/>
  <c r="E5237" i="155"/>
  <c r="E5236" i="155"/>
  <c r="E5235" i="155"/>
  <c r="E5234" i="155"/>
  <c r="E5233" i="155"/>
  <c r="E5232" i="155"/>
  <c r="E5231" i="155"/>
  <c r="E5230" i="155"/>
  <c r="E5229" i="155"/>
  <c r="E5228" i="155"/>
  <c r="E5227" i="155"/>
  <c r="E5226" i="155"/>
  <c r="E5225" i="155"/>
  <c r="E5224" i="155"/>
  <c r="E5223" i="155"/>
  <c r="E5222" i="155"/>
  <c r="E5221" i="155"/>
  <c r="E5220" i="155"/>
  <c r="E5219" i="155"/>
  <c r="E5218" i="155"/>
  <c r="E5217" i="155"/>
  <c r="E5216" i="155"/>
  <c r="E5215" i="155"/>
  <c r="E5214" i="155"/>
  <c r="E5213" i="155"/>
  <c r="E5212" i="155"/>
  <c r="E5211" i="155"/>
  <c r="E5210" i="155"/>
  <c r="E5209" i="155"/>
  <c r="E5208" i="155"/>
  <c r="E5207" i="155"/>
  <c r="E5206" i="155"/>
  <c r="E5205" i="155"/>
  <c r="E5204" i="155"/>
  <c r="E5203" i="155"/>
  <c r="E5202" i="155"/>
  <c r="E5201" i="155"/>
  <c r="E5200" i="155"/>
  <c r="E5199" i="155"/>
  <c r="E5198" i="155"/>
  <c r="E5197" i="155"/>
  <c r="E5196" i="155"/>
  <c r="E5195" i="155"/>
  <c r="E5194" i="155"/>
  <c r="E5193" i="155"/>
  <c r="E5192" i="155"/>
  <c r="E5191" i="155"/>
  <c r="E5190" i="155"/>
  <c r="E5189" i="155"/>
  <c r="E5188" i="155"/>
  <c r="E5187" i="155"/>
  <c r="E5186" i="155"/>
  <c r="E5185" i="155"/>
  <c r="E5184" i="155"/>
  <c r="E5183" i="155"/>
  <c r="E5182" i="155"/>
  <c r="E5181" i="155"/>
  <c r="E5180" i="155"/>
  <c r="E5179" i="155"/>
  <c r="E5178" i="155"/>
  <c r="E5177" i="155"/>
  <c r="E5176" i="155"/>
  <c r="E5175" i="155"/>
  <c r="E5174" i="155"/>
  <c r="E5173" i="155"/>
  <c r="E5172" i="155"/>
  <c r="E5171" i="155"/>
  <c r="E5170" i="155"/>
  <c r="E5169" i="155"/>
  <c r="E5168" i="155"/>
  <c r="E5167" i="155"/>
  <c r="E5166" i="155"/>
  <c r="E5165" i="155"/>
  <c r="E5164" i="155"/>
  <c r="E5163" i="155"/>
  <c r="E5162" i="155"/>
  <c r="E5161" i="155"/>
  <c r="E5160" i="155"/>
  <c r="E5159" i="155"/>
  <c r="E5158" i="155"/>
  <c r="E5157" i="155"/>
  <c r="E5156" i="155"/>
  <c r="E5155" i="155"/>
  <c r="E5154" i="155"/>
  <c r="E5153" i="155"/>
  <c r="E5152" i="155"/>
  <c r="E5151" i="155"/>
  <c r="E5150" i="155"/>
  <c r="E5149" i="155"/>
  <c r="E5148" i="155"/>
  <c r="E5147" i="155"/>
  <c r="E5146" i="155"/>
  <c r="E5145" i="155"/>
  <c r="E5144" i="155"/>
  <c r="E5143" i="155"/>
  <c r="E5142" i="155"/>
  <c r="E5141" i="155"/>
  <c r="E5140" i="155"/>
  <c r="E5139" i="155"/>
  <c r="E5138" i="155"/>
  <c r="E5137" i="155"/>
  <c r="E5136" i="155"/>
  <c r="E5135" i="155"/>
  <c r="E5134" i="155"/>
  <c r="E5133" i="155"/>
  <c r="E5132" i="155"/>
  <c r="E5131" i="155"/>
  <c r="E5130" i="155"/>
  <c r="E5129" i="155"/>
  <c r="E5128" i="155"/>
  <c r="E5127" i="155"/>
  <c r="E5126" i="155"/>
  <c r="E5125" i="155"/>
  <c r="E5124" i="155"/>
  <c r="E5123" i="155"/>
  <c r="E5122" i="155"/>
  <c r="E5121" i="155"/>
  <c r="E5120" i="155"/>
  <c r="E5119" i="155"/>
  <c r="E5118" i="155"/>
  <c r="E5117" i="155"/>
  <c r="E5116" i="155"/>
  <c r="E5115" i="155"/>
  <c r="E5114" i="155"/>
  <c r="E5113" i="155"/>
  <c r="E5112" i="155"/>
  <c r="E5111" i="155"/>
  <c r="E5110" i="155"/>
  <c r="E5109" i="155"/>
  <c r="E5108" i="155"/>
  <c r="E5107" i="155"/>
  <c r="E5106" i="155"/>
  <c r="E5105" i="155"/>
  <c r="E5104" i="155"/>
  <c r="E5103" i="155"/>
  <c r="E5102" i="155"/>
  <c r="E5101" i="155"/>
  <c r="E5100" i="155"/>
  <c r="E5099" i="155"/>
  <c r="E5098" i="155"/>
  <c r="E5097" i="155"/>
  <c r="E5096" i="155"/>
  <c r="E5095" i="155"/>
  <c r="E5094" i="155"/>
  <c r="E5093" i="155"/>
  <c r="E5092" i="155"/>
  <c r="E5091" i="155"/>
  <c r="E5090" i="155"/>
  <c r="E5089" i="155"/>
  <c r="E5088" i="155"/>
  <c r="E5087" i="155"/>
  <c r="E5086" i="155"/>
  <c r="E5085" i="155"/>
  <c r="E5084" i="155"/>
  <c r="E5083" i="155"/>
  <c r="E5082" i="155"/>
  <c r="E5081" i="155"/>
  <c r="E5080" i="155"/>
  <c r="E5079" i="155"/>
  <c r="E5078" i="155"/>
  <c r="E5077" i="155"/>
  <c r="E5076" i="155"/>
  <c r="E5075" i="155"/>
  <c r="E5074" i="155"/>
  <c r="E5073" i="155"/>
  <c r="E5072" i="155"/>
  <c r="E5071" i="155"/>
  <c r="E5070" i="155"/>
  <c r="E5069" i="155"/>
  <c r="E5068" i="155"/>
  <c r="E5067" i="155"/>
  <c r="E5066" i="155"/>
  <c r="E5065" i="155"/>
  <c r="E5064" i="155"/>
  <c r="E5063" i="155"/>
  <c r="E5062" i="155"/>
  <c r="E5061" i="155"/>
  <c r="E5060" i="155"/>
  <c r="E5059" i="155"/>
  <c r="E5058" i="155"/>
  <c r="E5057" i="155"/>
  <c r="E5056" i="155"/>
  <c r="E5055" i="155"/>
  <c r="E5054" i="155"/>
  <c r="E5053" i="155"/>
  <c r="E5052" i="155"/>
  <c r="E5051" i="155"/>
  <c r="E5050" i="155"/>
  <c r="E5049" i="155"/>
  <c r="E5048" i="155"/>
  <c r="E5047" i="155"/>
  <c r="E5046" i="155"/>
  <c r="E5045" i="155"/>
  <c r="E5044" i="155"/>
  <c r="E5043" i="155"/>
  <c r="E5042" i="155"/>
  <c r="E5041" i="155"/>
  <c r="E5040" i="155"/>
  <c r="E5039" i="155"/>
  <c r="E5038" i="155"/>
  <c r="E5037" i="155"/>
  <c r="E5036" i="155"/>
  <c r="E5035" i="155"/>
  <c r="E5034" i="155"/>
  <c r="E5033" i="155"/>
  <c r="E5032" i="155"/>
  <c r="E5031" i="155"/>
  <c r="E5030" i="155"/>
  <c r="E5029" i="155"/>
  <c r="E5028" i="155"/>
  <c r="E5027" i="155"/>
  <c r="E5026" i="155"/>
  <c r="E5025" i="155"/>
  <c r="E5024" i="155"/>
  <c r="E5023" i="155"/>
  <c r="E5022" i="155"/>
  <c r="E5021" i="155"/>
  <c r="E5020" i="155"/>
  <c r="E5019" i="155"/>
  <c r="E5018" i="155"/>
  <c r="E5017" i="155"/>
  <c r="E5016" i="155"/>
  <c r="E5015" i="155"/>
  <c r="E5014" i="155"/>
  <c r="E5013" i="155"/>
  <c r="E5012" i="155"/>
  <c r="E5011" i="155"/>
  <c r="E5010" i="155"/>
  <c r="E5009" i="155"/>
  <c r="E5008" i="155"/>
  <c r="E5007" i="155"/>
  <c r="E5006" i="155"/>
  <c r="E5005" i="155"/>
  <c r="E5004" i="155"/>
  <c r="E5003" i="155"/>
  <c r="E5002" i="155"/>
  <c r="E5001" i="155"/>
  <c r="E5000" i="155"/>
  <c r="E4999" i="155"/>
  <c r="E4998" i="155"/>
  <c r="E4997" i="155"/>
  <c r="E4996" i="155"/>
  <c r="E4995" i="155"/>
  <c r="E4994" i="155"/>
  <c r="E4993" i="155"/>
  <c r="E4992" i="155"/>
  <c r="E4991" i="155"/>
  <c r="E4990" i="155"/>
  <c r="E4989" i="155"/>
  <c r="E4988" i="155"/>
  <c r="E4987" i="155"/>
  <c r="E4986" i="155"/>
  <c r="E4985" i="155"/>
  <c r="E4984" i="155"/>
  <c r="E4983" i="155"/>
  <c r="E4982" i="155"/>
  <c r="E4981" i="155"/>
  <c r="E4980" i="155"/>
  <c r="E4979" i="155"/>
  <c r="E4978" i="155"/>
  <c r="E4977" i="155"/>
  <c r="E4976" i="155"/>
  <c r="E4975" i="155"/>
  <c r="E4974" i="155"/>
  <c r="E4973" i="155"/>
  <c r="E4972" i="155"/>
  <c r="E4971" i="155"/>
  <c r="E4970" i="155"/>
  <c r="E4969" i="155"/>
  <c r="E4968" i="155"/>
  <c r="E4967" i="155"/>
  <c r="E4966" i="155"/>
  <c r="E4965" i="155"/>
  <c r="E4964" i="155"/>
  <c r="E4963" i="155"/>
  <c r="E4962" i="155"/>
  <c r="E4961" i="155"/>
  <c r="E4960" i="155"/>
  <c r="E4959" i="155"/>
  <c r="E4958" i="155"/>
  <c r="E4957" i="155"/>
  <c r="E4956" i="155"/>
  <c r="E4955" i="155"/>
  <c r="E4954" i="155"/>
  <c r="E4953" i="155"/>
  <c r="E4952" i="155"/>
  <c r="E4951" i="155"/>
  <c r="E4950" i="155"/>
  <c r="E4949" i="155"/>
  <c r="E4948" i="155"/>
  <c r="E4947" i="155"/>
  <c r="E4946" i="155"/>
  <c r="E4945" i="155"/>
  <c r="E4944" i="155"/>
  <c r="E4943" i="155"/>
  <c r="E4942" i="155"/>
  <c r="E4941" i="155"/>
  <c r="E4940" i="155"/>
  <c r="E4939" i="155"/>
  <c r="E4938" i="155"/>
  <c r="E4937" i="155"/>
  <c r="E4936" i="155"/>
  <c r="E4935" i="155"/>
  <c r="E4934" i="155"/>
  <c r="E4933" i="155"/>
  <c r="E4932" i="155"/>
  <c r="E4931" i="155"/>
  <c r="E4930" i="155"/>
  <c r="E4929" i="155"/>
  <c r="E4928" i="155"/>
  <c r="E4927" i="155"/>
  <c r="E4926" i="155"/>
  <c r="E4925" i="155"/>
  <c r="E4924" i="155"/>
  <c r="E4923" i="155"/>
  <c r="E4922" i="155"/>
  <c r="E4921" i="155"/>
  <c r="E4920" i="155"/>
  <c r="E4919" i="155"/>
  <c r="E4918" i="155"/>
  <c r="E4917" i="155"/>
  <c r="E4916" i="155"/>
  <c r="E4915" i="155"/>
  <c r="E4914" i="155"/>
  <c r="E4913" i="155"/>
  <c r="E4912" i="155"/>
  <c r="E4911" i="155"/>
  <c r="E4910" i="155"/>
  <c r="E4909" i="155"/>
  <c r="E4908" i="155"/>
  <c r="E4907" i="155"/>
  <c r="E4906" i="155"/>
  <c r="E4905" i="155"/>
  <c r="E4904" i="155"/>
  <c r="E4903" i="155"/>
  <c r="E4902" i="155"/>
  <c r="E4901" i="155"/>
  <c r="E4900" i="155"/>
  <c r="E4899" i="155"/>
  <c r="E4898" i="155"/>
  <c r="E4897" i="155"/>
  <c r="E4896" i="155"/>
  <c r="E4895" i="155"/>
  <c r="E4894" i="155"/>
  <c r="E4893" i="155"/>
  <c r="E4892" i="155"/>
  <c r="E4891" i="155"/>
  <c r="E4890" i="155"/>
  <c r="E4889" i="155"/>
  <c r="E4888" i="155"/>
  <c r="E4887" i="155"/>
  <c r="E4886" i="155"/>
  <c r="E4885" i="155"/>
  <c r="E4884" i="155"/>
  <c r="E4883" i="155"/>
  <c r="E4882" i="155"/>
  <c r="E4881" i="155"/>
  <c r="E4880" i="155"/>
  <c r="E4879" i="155"/>
  <c r="E4878" i="155"/>
  <c r="E4877" i="155"/>
  <c r="E4876" i="155"/>
  <c r="E4875" i="155"/>
  <c r="E4874" i="155"/>
  <c r="E4873" i="155"/>
  <c r="E4872" i="155"/>
  <c r="E4871" i="155"/>
  <c r="E4870" i="155"/>
  <c r="E4869" i="155"/>
  <c r="E4868" i="155"/>
  <c r="E4867" i="155"/>
  <c r="E4866" i="155"/>
  <c r="E4865" i="155"/>
  <c r="E4864" i="155"/>
  <c r="E4863" i="155"/>
  <c r="E4862" i="155"/>
  <c r="E4861" i="155"/>
  <c r="E4860" i="155"/>
  <c r="E4859" i="155"/>
  <c r="E4858" i="155"/>
  <c r="E4857" i="155"/>
  <c r="E4856" i="155"/>
  <c r="E4855" i="155"/>
  <c r="E4854" i="155"/>
  <c r="E4853" i="155"/>
  <c r="E4852" i="155"/>
  <c r="E4851" i="155"/>
  <c r="E4850" i="155"/>
  <c r="E4849" i="155"/>
  <c r="E4848" i="155"/>
  <c r="E4847" i="155"/>
  <c r="E4846" i="155"/>
  <c r="E4845" i="155"/>
  <c r="E4844" i="155"/>
  <c r="E4843" i="155"/>
  <c r="E4842" i="155"/>
  <c r="E4841" i="155"/>
  <c r="E4840" i="155"/>
  <c r="E4839" i="155"/>
  <c r="E4838" i="155"/>
  <c r="E4837" i="155"/>
  <c r="E4836" i="155"/>
  <c r="E4835" i="155"/>
  <c r="E4834" i="155"/>
  <c r="E4833" i="155"/>
  <c r="E4832" i="155"/>
  <c r="E4831" i="155"/>
  <c r="E4830" i="155"/>
  <c r="E4829" i="155"/>
  <c r="E4828" i="155"/>
  <c r="E4827" i="155"/>
  <c r="E4826" i="155"/>
  <c r="E4825" i="155"/>
  <c r="E4824" i="155"/>
  <c r="E4823" i="155"/>
  <c r="E4822" i="155"/>
  <c r="E4821" i="155"/>
  <c r="E4820" i="155"/>
  <c r="E4819" i="155"/>
  <c r="E4818" i="155"/>
  <c r="E4817" i="155"/>
  <c r="E4816" i="155"/>
  <c r="E4815" i="155"/>
  <c r="E4814" i="155"/>
  <c r="E4813" i="155"/>
  <c r="E4812" i="155"/>
  <c r="E4811" i="155"/>
  <c r="E4810" i="155"/>
  <c r="E4809" i="155"/>
  <c r="E4808" i="155"/>
  <c r="E4807" i="155"/>
  <c r="E4806" i="155"/>
  <c r="E4805" i="155"/>
  <c r="E4804" i="155"/>
  <c r="E4803" i="155"/>
  <c r="E4802" i="155"/>
  <c r="E4801" i="155"/>
  <c r="E4800" i="155"/>
  <c r="E4799" i="155"/>
  <c r="E4798" i="155"/>
  <c r="E4797" i="155"/>
  <c r="E4796" i="155"/>
  <c r="E4795" i="155"/>
  <c r="E4794" i="155"/>
  <c r="E4793" i="155"/>
  <c r="E4792" i="155"/>
  <c r="E4791" i="155"/>
  <c r="E4790" i="155"/>
  <c r="E4789" i="155"/>
  <c r="E4788" i="155"/>
  <c r="E4787" i="155"/>
  <c r="E4786" i="155"/>
  <c r="E4785" i="155"/>
  <c r="E4784" i="155"/>
  <c r="E4783" i="155"/>
  <c r="E4782" i="155"/>
  <c r="E4781" i="155"/>
  <c r="E4780" i="155"/>
  <c r="E4779" i="155"/>
  <c r="E4778" i="155"/>
  <c r="E4777" i="155"/>
  <c r="E4776" i="155"/>
  <c r="E4775" i="155"/>
  <c r="E4774" i="155"/>
  <c r="E4773" i="155"/>
  <c r="E4772" i="155"/>
  <c r="E4771" i="155"/>
  <c r="E4770" i="155"/>
  <c r="E4769" i="155"/>
  <c r="E4768" i="155"/>
  <c r="E4767" i="155"/>
  <c r="E4766" i="155"/>
  <c r="E4765" i="155"/>
  <c r="E4764" i="155"/>
  <c r="E4763" i="155"/>
  <c r="E4762" i="155"/>
  <c r="E4761" i="155"/>
  <c r="E4760" i="155"/>
  <c r="E4759" i="155"/>
  <c r="E4758" i="155"/>
  <c r="E4757" i="155"/>
  <c r="E4756" i="155"/>
  <c r="E4755" i="155"/>
  <c r="E4754" i="155"/>
  <c r="E4753" i="155"/>
  <c r="E4752" i="155"/>
  <c r="E4751" i="155"/>
  <c r="E4750" i="155"/>
  <c r="E4749" i="155"/>
  <c r="E4748" i="155"/>
  <c r="E4747" i="155"/>
  <c r="E4746" i="155"/>
  <c r="E4745" i="155"/>
  <c r="E4744" i="155"/>
  <c r="E4743" i="155"/>
  <c r="E4742" i="155"/>
  <c r="E4741" i="155"/>
  <c r="E4740" i="155"/>
  <c r="E4739" i="155"/>
  <c r="E4738" i="155"/>
  <c r="E4737" i="155"/>
  <c r="E4736" i="155"/>
  <c r="E4735" i="155"/>
  <c r="E4734" i="155"/>
  <c r="E4733" i="155"/>
  <c r="E4732" i="155"/>
  <c r="E4731" i="155"/>
  <c r="E4730" i="155"/>
  <c r="E4729" i="155"/>
  <c r="E4728" i="155"/>
  <c r="E4727" i="155"/>
  <c r="E4726" i="155"/>
  <c r="E4725" i="155"/>
  <c r="E4724" i="155"/>
  <c r="E4723" i="155"/>
  <c r="E4722" i="155"/>
  <c r="E4721" i="155"/>
  <c r="E4720" i="155"/>
  <c r="E4719" i="155"/>
  <c r="E4718" i="155"/>
  <c r="E4717" i="155"/>
  <c r="E4716" i="155"/>
  <c r="E4715" i="155"/>
  <c r="E4714" i="155"/>
  <c r="E4713" i="155"/>
  <c r="E4712" i="155"/>
  <c r="E4711" i="155"/>
  <c r="E4710" i="155"/>
  <c r="E4709" i="155"/>
  <c r="E4708" i="155"/>
  <c r="E4707" i="155"/>
  <c r="E4706" i="155"/>
  <c r="E4705" i="155"/>
  <c r="E4704" i="155"/>
  <c r="E4703" i="155"/>
  <c r="E4702" i="155"/>
  <c r="E4701" i="155"/>
  <c r="E4700" i="155"/>
  <c r="E4699" i="155"/>
  <c r="E4698" i="155"/>
  <c r="E4697" i="155"/>
  <c r="E4696" i="155"/>
  <c r="E4695" i="155"/>
  <c r="E4694" i="155"/>
  <c r="E4693" i="155"/>
  <c r="E4692" i="155"/>
  <c r="E4691" i="155"/>
  <c r="E4690" i="155"/>
  <c r="E4689" i="155"/>
  <c r="E4688" i="155"/>
  <c r="E4687" i="155"/>
  <c r="E4686" i="155"/>
  <c r="E4685" i="155"/>
  <c r="E4684" i="155"/>
  <c r="E4683" i="155"/>
  <c r="E4682" i="155"/>
  <c r="E4681" i="155"/>
  <c r="E4680" i="155"/>
  <c r="E4679" i="155"/>
  <c r="E4678" i="155"/>
  <c r="E4677" i="155"/>
  <c r="E4676" i="155"/>
  <c r="E4675" i="155"/>
  <c r="E4674" i="155"/>
  <c r="E4673" i="155"/>
  <c r="E4672" i="155"/>
  <c r="E4671" i="155"/>
  <c r="E4670" i="155"/>
  <c r="E4669" i="155"/>
  <c r="E4668" i="155"/>
  <c r="E4667" i="155"/>
  <c r="E4666" i="155"/>
  <c r="E4665" i="155"/>
  <c r="E4664" i="155"/>
  <c r="E4663" i="155"/>
  <c r="E4662" i="155"/>
  <c r="E4661" i="155"/>
  <c r="E4660" i="155"/>
  <c r="E4659" i="155"/>
  <c r="E4658" i="155"/>
  <c r="E4657" i="155"/>
  <c r="E4656" i="155"/>
  <c r="E4655" i="155"/>
  <c r="E4654" i="155"/>
  <c r="E4653" i="155"/>
  <c r="E4652" i="155"/>
  <c r="E4651" i="155"/>
  <c r="E4650" i="155"/>
  <c r="E4649" i="155"/>
  <c r="E4648" i="155"/>
  <c r="E4647" i="155"/>
  <c r="E4646" i="155"/>
  <c r="E4645" i="155"/>
  <c r="E4644" i="155"/>
  <c r="E4643" i="155"/>
  <c r="E4642" i="155"/>
  <c r="E4641" i="155"/>
  <c r="E4640" i="155"/>
  <c r="E4639" i="155"/>
  <c r="E4638" i="155"/>
  <c r="E4637" i="155"/>
  <c r="E4636" i="155"/>
  <c r="E4635" i="155"/>
  <c r="E4634" i="155"/>
  <c r="E4633" i="155"/>
  <c r="E4632" i="155"/>
  <c r="E4631" i="155"/>
  <c r="E4630" i="155"/>
  <c r="E4629" i="155"/>
  <c r="E4628" i="155"/>
  <c r="E4627" i="155"/>
  <c r="E4626" i="155"/>
  <c r="E4625" i="155"/>
  <c r="E4624" i="155"/>
  <c r="E4623" i="155"/>
  <c r="E4622" i="155"/>
  <c r="E4621" i="155"/>
  <c r="E4620" i="155"/>
  <c r="E4619" i="155"/>
  <c r="E4618" i="155"/>
  <c r="E4617" i="155"/>
  <c r="E4616" i="155"/>
  <c r="E4615" i="155"/>
  <c r="E4614" i="155"/>
  <c r="E4613" i="155"/>
  <c r="E4612" i="155"/>
  <c r="E4611" i="155"/>
  <c r="E4610" i="155"/>
  <c r="E4609" i="155"/>
  <c r="E4608" i="155"/>
  <c r="E4607" i="155"/>
  <c r="E4606" i="155"/>
  <c r="E4605" i="155"/>
  <c r="E4604" i="155"/>
  <c r="E4603" i="155"/>
  <c r="E4602" i="155"/>
  <c r="E4601" i="155"/>
  <c r="E4600" i="155"/>
  <c r="E4599" i="155"/>
  <c r="E4598" i="155"/>
  <c r="E4597" i="155"/>
  <c r="E4596" i="155"/>
  <c r="E4595" i="155"/>
  <c r="E4594" i="155"/>
  <c r="E4593" i="155"/>
  <c r="E4592" i="155"/>
  <c r="E4591" i="155"/>
  <c r="E4590" i="155"/>
  <c r="E4589" i="155"/>
  <c r="E4588" i="155"/>
  <c r="E4587" i="155"/>
  <c r="E4586" i="155"/>
  <c r="E4585" i="155"/>
  <c r="E4584" i="155"/>
  <c r="E4583" i="155"/>
  <c r="E4582" i="155"/>
  <c r="E4581" i="155"/>
  <c r="E4580" i="155"/>
  <c r="E4579" i="155"/>
  <c r="E4578" i="155"/>
  <c r="E4577" i="155"/>
  <c r="E4576" i="155"/>
  <c r="E4575" i="155"/>
  <c r="E4574" i="155"/>
  <c r="E4573" i="155"/>
  <c r="E4572" i="155"/>
  <c r="E4571" i="155"/>
  <c r="E4570" i="155"/>
  <c r="E4569" i="155"/>
  <c r="E4568" i="155"/>
  <c r="E4567" i="155"/>
  <c r="E4566" i="155"/>
  <c r="E4565" i="155"/>
  <c r="E4564" i="155"/>
  <c r="E4563" i="155"/>
  <c r="E4562" i="155"/>
  <c r="E4561" i="155"/>
  <c r="E4560" i="155"/>
  <c r="E4559" i="155"/>
  <c r="E4558" i="155"/>
  <c r="E4557" i="155"/>
  <c r="E4556" i="155"/>
  <c r="E4555" i="155"/>
  <c r="E4554" i="155"/>
  <c r="E4553" i="155"/>
  <c r="E4552" i="155"/>
  <c r="E4551" i="155"/>
  <c r="E4550" i="155"/>
  <c r="E4549" i="155"/>
  <c r="E4548" i="155"/>
  <c r="E4547" i="155"/>
  <c r="E4546" i="155"/>
  <c r="E4545" i="155"/>
  <c r="E4544" i="155"/>
  <c r="E4543" i="155"/>
  <c r="E4542" i="155"/>
  <c r="E4541" i="155"/>
  <c r="E4540" i="155"/>
  <c r="E4539" i="155"/>
  <c r="E4538" i="155"/>
  <c r="E4537" i="155"/>
  <c r="E4536" i="155"/>
  <c r="E4535" i="155"/>
  <c r="E4534" i="155"/>
  <c r="E4533" i="155"/>
  <c r="E4532" i="155"/>
  <c r="E4531" i="155"/>
  <c r="E4530" i="155"/>
  <c r="E4529" i="155"/>
  <c r="E4528" i="155"/>
  <c r="E4527" i="155"/>
  <c r="E4526" i="155"/>
  <c r="E4525" i="155"/>
  <c r="E4524" i="155"/>
  <c r="E4523" i="155"/>
  <c r="E4522" i="155"/>
  <c r="E4521" i="155"/>
  <c r="E4520" i="155"/>
  <c r="E4519" i="155"/>
  <c r="E4518" i="155"/>
  <c r="E4517" i="155"/>
  <c r="E4516" i="155"/>
  <c r="E4515" i="155"/>
  <c r="E4514" i="155"/>
  <c r="E4513" i="155"/>
  <c r="E4512" i="155"/>
  <c r="E4511" i="155"/>
  <c r="E4510" i="155"/>
  <c r="E4509" i="155"/>
  <c r="E4508" i="155"/>
  <c r="E4507" i="155"/>
  <c r="E4506" i="155"/>
  <c r="E4505" i="155"/>
  <c r="E4504" i="155"/>
  <c r="E4503" i="155"/>
  <c r="E4502" i="155"/>
  <c r="E4501" i="155"/>
  <c r="E4500" i="155"/>
  <c r="E4499" i="155"/>
  <c r="E4498" i="155"/>
  <c r="E4497" i="155"/>
  <c r="E4496" i="155"/>
  <c r="E4495" i="155"/>
  <c r="E4494" i="155"/>
  <c r="E4493" i="155"/>
  <c r="E4492" i="155"/>
  <c r="E4491" i="155"/>
  <c r="E4490" i="155"/>
  <c r="E4489" i="155"/>
  <c r="E4488" i="155"/>
  <c r="E4487" i="155"/>
  <c r="E4486" i="155"/>
  <c r="E4485" i="155"/>
  <c r="E4484" i="155"/>
  <c r="E4483" i="155"/>
  <c r="E4482" i="155"/>
  <c r="E4481" i="155"/>
  <c r="E4480" i="155"/>
  <c r="E4479" i="155"/>
  <c r="E4478" i="155"/>
  <c r="E4477" i="155"/>
  <c r="E4476" i="155"/>
  <c r="E4475" i="155"/>
  <c r="E4474" i="155"/>
  <c r="E4473" i="155"/>
  <c r="E4472" i="155"/>
  <c r="E4471" i="155"/>
  <c r="E4470" i="155"/>
  <c r="E4469" i="155"/>
  <c r="E4468" i="155"/>
  <c r="E4467" i="155"/>
  <c r="E4466" i="155"/>
  <c r="E4465" i="155"/>
  <c r="E4464" i="155"/>
  <c r="E4463" i="155"/>
  <c r="E4462" i="155"/>
  <c r="E4461" i="155"/>
  <c r="E4460" i="155"/>
  <c r="E4459" i="155"/>
  <c r="E4458" i="155"/>
  <c r="E4457" i="155"/>
  <c r="E4456" i="155"/>
  <c r="E4455" i="155"/>
  <c r="E4454" i="155"/>
  <c r="E4453" i="155"/>
  <c r="E4452" i="155"/>
  <c r="E4451" i="155"/>
  <c r="E4450" i="155"/>
  <c r="E4449" i="155"/>
  <c r="E4448" i="155"/>
  <c r="E4447" i="155"/>
  <c r="E4446" i="155"/>
  <c r="E4445" i="155"/>
  <c r="E4444" i="155"/>
  <c r="E4443" i="155"/>
  <c r="E4442" i="155"/>
  <c r="E4441" i="155"/>
  <c r="E4440" i="155"/>
  <c r="E4439" i="155"/>
  <c r="E4438" i="155"/>
  <c r="E4437" i="155"/>
  <c r="E4436" i="155"/>
  <c r="E4435" i="155"/>
  <c r="E4434" i="155"/>
  <c r="E4433" i="155"/>
  <c r="E4432" i="155"/>
  <c r="E4431" i="155"/>
  <c r="E4430" i="155"/>
  <c r="E4429" i="155"/>
  <c r="E4428" i="155"/>
  <c r="E4427" i="155"/>
  <c r="E4426" i="155"/>
  <c r="E4425" i="155"/>
  <c r="E4424" i="155"/>
  <c r="E4423" i="155"/>
  <c r="E4422" i="155"/>
  <c r="E4421" i="155"/>
  <c r="E4420" i="155"/>
  <c r="E4419" i="155"/>
  <c r="E4418" i="155"/>
  <c r="E4417" i="155"/>
  <c r="E4416" i="155"/>
  <c r="E4415" i="155"/>
  <c r="E4414" i="155"/>
  <c r="E4413" i="155"/>
  <c r="E4412" i="155"/>
  <c r="E4411" i="155"/>
  <c r="E4410" i="155"/>
  <c r="E4409" i="155"/>
  <c r="E4408" i="155"/>
  <c r="E4407" i="155"/>
  <c r="E4406" i="155"/>
  <c r="E4405" i="155"/>
  <c r="E4404" i="155"/>
  <c r="E4403" i="155"/>
  <c r="E4402" i="155"/>
  <c r="E4401" i="155"/>
  <c r="E4400" i="155"/>
  <c r="E4399" i="155"/>
  <c r="E4398" i="155"/>
  <c r="E4397" i="155"/>
  <c r="E4396" i="155"/>
  <c r="E4395" i="155"/>
  <c r="E4394" i="155"/>
  <c r="E4393" i="155"/>
  <c r="E4392" i="155"/>
  <c r="E4391" i="155"/>
  <c r="E4390" i="155"/>
  <c r="E4389" i="155"/>
  <c r="E4388" i="155"/>
  <c r="E4387" i="155"/>
  <c r="E4386" i="155"/>
  <c r="E4385" i="155"/>
  <c r="E4384" i="155"/>
  <c r="E4383" i="155"/>
  <c r="E4382" i="155"/>
  <c r="E4381" i="155"/>
  <c r="E4380" i="155"/>
  <c r="E4379" i="155"/>
  <c r="E4378" i="155"/>
  <c r="E4377" i="155"/>
  <c r="E4376" i="155"/>
  <c r="E4375" i="155"/>
  <c r="E4374" i="155"/>
  <c r="E4373" i="155"/>
  <c r="E4372" i="155"/>
  <c r="E4371" i="155"/>
  <c r="E4370" i="155"/>
  <c r="E4369" i="155"/>
  <c r="E4368" i="155"/>
  <c r="E4367" i="155"/>
  <c r="E4366" i="155"/>
  <c r="E4365" i="155"/>
  <c r="E4364" i="155"/>
  <c r="E4363" i="155"/>
  <c r="E4362" i="155"/>
  <c r="E4361" i="155"/>
  <c r="E4360" i="155"/>
  <c r="E4359" i="155"/>
  <c r="E4358" i="155"/>
  <c r="E4357" i="155"/>
  <c r="E4356" i="155"/>
  <c r="E4355" i="155"/>
  <c r="E4354" i="155"/>
  <c r="E4353" i="155"/>
  <c r="E4352" i="155"/>
  <c r="E4351" i="155"/>
  <c r="E4350" i="155"/>
  <c r="E4349" i="155"/>
  <c r="E4348" i="155"/>
  <c r="E4347" i="155"/>
  <c r="E4346" i="155"/>
  <c r="E4345" i="155"/>
  <c r="E4344" i="155"/>
  <c r="E4343" i="155"/>
  <c r="E4342" i="155"/>
  <c r="E4341" i="155"/>
  <c r="E4340" i="155"/>
  <c r="E4339" i="155"/>
  <c r="E4338" i="155"/>
  <c r="E4337" i="155"/>
  <c r="E4336" i="155"/>
  <c r="E4335" i="155"/>
  <c r="E4334" i="155"/>
  <c r="E4333" i="155"/>
  <c r="E4332" i="155"/>
  <c r="E4331" i="155"/>
  <c r="E4330" i="155"/>
  <c r="E4329" i="155"/>
  <c r="E4328" i="155"/>
  <c r="E4327" i="155"/>
  <c r="E4326" i="155"/>
  <c r="E4325" i="155"/>
  <c r="E4324" i="155"/>
  <c r="E4323" i="155"/>
  <c r="E4322" i="155"/>
  <c r="E4321" i="155"/>
  <c r="E4320" i="155"/>
  <c r="E4319" i="155"/>
  <c r="E4318" i="155"/>
  <c r="E4317" i="155"/>
  <c r="E4316" i="155"/>
  <c r="E4315" i="155"/>
  <c r="E4314" i="155"/>
  <c r="E4313" i="155"/>
  <c r="E4312" i="155"/>
  <c r="E4311" i="155"/>
  <c r="E4310" i="155"/>
  <c r="E4309" i="155"/>
  <c r="E4308" i="155"/>
  <c r="E4307" i="155"/>
  <c r="E4306" i="155"/>
  <c r="E4305" i="155"/>
  <c r="E4304" i="155"/>
  <c r="E4303" i="155"/>
  <c r="E4302" i="155"/>
  <c r="E4301" i="155"/>
  <c r="E4300" i="155"/>
  <c r="E4299" i="155"/>
  <c r="E4298" i="155"/>
  <c r="E4297" i="155"/>
  <c r="E4296" i="155"/>
  <c r="E4295" i="155"/>
  <c r="E4294" i="155"/>
  <c r="E4293" i="155"/>
  <c r="E4292" i="155"/>
  <c r="E4291" i="155"/>
  <c r="E4290" i="155"/>
  <c r="E4289" i="155"/>
  <c r="E4288" i="155"/>
  <c r="E4287" i="155"/>
  <c r="E4286" i="155"/>
  <c r="E4285" i="155"/>
  <c r="E4284" i="155"/>
  <c r="E4283" i="155"/>
  <c r="E4282" i="155"/>
  <c r="E4281" i="155"/>
  <c r="E4280" i="155"/>
  <c r="E4279" i="155"/>
  <c r="E4278" i="155"/>
  <c r="E4277" i="155"/>
  <c r="E4276" i="155"/>
  <c r="E4275" i="155"/>
  <c r="E4274" i="155"/>
  <c r="E4273" i="155"/>
  <c r="E4272" i="155"/>
  <c r="E4271" i="155"/>
  <c r="E4270" i="155"/>
  <c r="E4269" i="155"/>
  <c r="E4268" i="155"/>
  <c r="E4267" i="155"/>
  <c r="E4266" i="155"/>
  <c r="E4265" i="155"/>
  <c r="E4264" i="155"/>
  <c r="E4263" i="155"/>
  <c r="E4262" i="155"/>
  <c r="E4261" i="155"/>
  <c r="E4260" i="155"/>
  <c r="E4259" i="155"/>
  <c r="E4258" i="155"/>
  <c r="E4257" i="155"/>
  <c r="E4256" i="155"/>
  <c r="E4255" i="155"/>
  <c r="E4254" i="155"/>
  <c r="E4253" i="155"/>
  <c r="E4252" i="155"/>
  <c r="E4251" i="155"/>
  <c r="E4250" i="155"/>
  <c r="E4249" i="155"/>
  <c r="E4248" i="155"/>
  <c r="E4247" i="155"/>
  <c r="E4246" i="155"/>
  <c r="E4245" i="155"/>
  <c r="E4244" i="155"/>
  <c r="E4243" i="155"/>
  <c r="E4242" i="155"/>
  <c r="E4241" i="155"/>
  <c r="E4240" i="155"/>
  <c r="E4239" i="155"/>
  <c r="E4238" i="155"/>
  <c r="E4237" i="155"/>
  <c r="E4236" i="155"/>
  <c r="E4235" i="155"/>
  <c r="E4234" i="155"/>
  <c r="E4233" i="155"/>
  <c r="E4232" i="155"/>
  <c r="E4231" i="155"/>
  <c r="E4230" i="155"/>
  <c r="E4229" i="155"/>
  <c r="E4228" i="155"/>
  <c r="E4227" i="155"/>
  <c r="E4226" i="155"/>
  <c r="E4225" i="155"/>
  <c r="E4224" i="155"/>
  <c r="E4223" i="155"/>
  <c r="E4222" i="155"/>
  <c r="E4221" i="155"/>
  <c r="E4220" i="155"/>
  <c r="E4219" i="155"/>
  <c r="E4218" i="155"/>
  <c r="E4217" i="155"/>
  <c r="E4216" i="155"/>
  <c r="E4215" i="155"/>
  <c r="E4214" i="155"/>
  <c r="E4213" i="155"/>
  <c r="E4212" i="155"/>
  <c r="E4211" i="155"/>
  <c r="E4210" i="155"/>
  <c r="E4209" i="155"/>
  <c r="E4208" i="155"/>
  <c r="E4207" i="155"/>
  <c r="E4206" i="155"/>
  <c r="E4205" i="155"/>
  <c r="E4204" i="155"/>
  <c r="E4203" i="155"/>
  <c r="E4202" i="155"/>
  <c r="E4201" i="155"/>
  <c r="E4200" i="155"/>
  <c r="E4199" i="155"/>
  <c r="E4198" i="155"/>
  <c r="E4197" i="155"/>
  <c r="E4196" i="155"/>
  <c r="E4195" i="155"/>
  <c r="E4194" i="155"/>
  <c r="E4193" i="155"/>
  <c r="E4192" i="155"/>
  <c r="E4191" i="155"/>
  <c r="E4190" i="155"/>
  <c r="E4189" i="155"/>
  <c r="E4188" i="155"/>
  <c r="E4187" i="155"/>
  <c r="E4186" i="155"/>
  <c r="E4185" i="155"/>
  <c r="E4184" i="155"/>
  <c r="E4183" i="155"/>
  <c r="E4182" i="155"/>
  <c r="E4181" i="155"/>
  <c r="E4180" i="155"/>
  <c r="E4179" i="155"/>
  <c r="E4178" i="155"/>
  <c r="E4177" i="155"/>
  <c r="E4176" i="155"/>
  <c r="E4175" i="155"/>
  <c r="E4174" i="155"/>
  <c r="E4173" i="155"/>
  <c r="E4172" i="155"/>
  <c r="E4171" i="155"/>
  <c r="E4170" i="155"/>
  <c r="E4169" i="155"/>
  <c r="E4168" i="155"/>
  <c r="E4167" i="155"/>
  <c r="E4166" i="155"/>
  <c r="E4165" i="155"/>
  <c r="E4164" i="155"/>
  <c r="E4163" i="155"/>
  <c r="E4162" i="155"/>
  <c r="E4161" i="155"/>
  <c r="E4160" i="155"/>
  <c r="E4159" i="155"/>
  <c r="E4158" i="155"/>
  <c r="E4157" i="155"/>
  <c r="E4156" i="155"/>
  <c r="E4155" i="155"/>
  <c r="E4154" i="155"/>
  <c r="E4153" i="155"/>
  <c r="E4152" i="155"/>
  <c r="E4151" i="155"/>
  <c r="E4150" i="155"/>
  <c r="E4149" i="155"/>
  <c r="E4148" i="155"/>
  <c r="E4147" i="155"/>
  <c r="E4146" i="155"/>
  <c r="E4145" i="155"/>
  <c r="E4144" i="155"/>
  <c r="E4143" i="155"/>
  <c r="E4142" i="155"/>
  <c r="E4141" i="155"/>
  <c r="E4140" i="155"/>
  <c r="E4139" i="155"/>
  <c r="E4138" i="155"/>
  <c r="E4137" i="155"/>
  <c r="E4136" i="155"/>
  <c r="E4135" i="155"/>
  <c r="E4134" i="155"/>
  <c r="E4133" i="155"/>
  <c r="E4132" i="155"/>
  <c r="E4131" i="155"/>
  <c r="E4130" i="155"/>
  <c r="E4129" i="155"/>
  <c r="E4128" i="155"/>
  <c r="E4127" i="155"/>
  <c r="E4126" i="155"/>
  <c r="E4125" i="155"/>
  <c r="E4124" i="155"/>
  <c r="E4123" i="155"/>
  <c r="E4122" i="155"/>
  <c r="E4121" i="155"/>
  <c r="E4120" i="155"/>
  <c r="E4119" i="155"/>
  <c r="E4118" i="155"/>
  <c r="E4117" i="155"/>
  <c r="E4116" i="155"/>
  <c r="E4115" i="155"/>
  <c r="E4114" i="155"/>
  <c r="E4113" i="155"/>
  <c r="E4112" i="155"/>
  <c r="E4111" i="155"/>
  <c r="E4110" i="155"/>
  <c r="E4109" i="155"/>
  <c r="E4108" i="155"/>
  <c r="E4107" i="155"/>
  <c r="E4106" i="155"/>
  <c r="E4105" i="155"/>
  <c r="E4104" i="155"/>
  <c r="E4103" i="155"/>
  <c r="E4102" i="155"/>
  <c r="E4101" i="155"/>
  <c r="E4100" i="155"/>
  <c r="E4099" i="155"/>
  <c r="E4098" i="155"/>
  <c r="E4097" i="155"/>
  <c r="E4096" i="155"/>
  <c r="E4095" i="155"/>
  <c r="E4094" i="155"/>
  <c r="E4093" i="155"/>
  <c r="E4092" i="155"/>
  <c r="E4091" i="155"/>
  <c r="E4090" i="155"/>
  <c r="E4089" i="155"/>
  <c r="E4088" i="155"/>
  <c r="E4087" i="155"/>
  <c r="E4086" i="155"/>
  <c r="E4085" i="155"/>
  <c r="E4084" i="155"/>
  <c r="E4083" i="155"/>
  <c r="E4082" i="155"/>
  <c r="E4081" i="155"/>
  <c r="E4080" i="155"/>
  <c r="E4079" i="155"/>
  <c r="E4078" i="155"/>
  <c r="E4077" i="155"/>
  <c r="E4076" i="155"/>
  <c r="E4075" i="155"/>
  <c r="E4074" i="155"/>
  <c r="E4073" i="155"/>
  <c r="E4072" i="155"/>
  <c r="E4071" i="155"/>
  <c r="E4070" i="155"/>
  <c r="E4069" i="155"/>
  <c r="E4068" i="155"/>
  <c r="E4067" i="155"/>
  <c r="E4066" i="155"/>
  <c r="E4065" i="155"/>
  <c r="E4064" i="155"/>
  <c r="E4063" i="155"/>
  <c r="E4062" i="155"/>
  <c r="E4061" i="155"/>
  <c r="E4060" i="155"/>
  <c r="E4059" i="155"/>
  <c r="E4058" i="155"/>
  <c r="E4057" i="155"/>
  <c r="E4056" i="155"/>
  <c r="E4055" i="155"/>
  <c r="E4054" i="155"/>
  <c r="E4053" i="155"/>
  <c r="E4052" i="155"/>
  <c r="E4051" i="155"/>
  <c r="E4050" i="155"/>
  <c r="E4049" i="155"/>
  <c r="E4048" i="155"/>
  <c r="E4047" i="155"/>
  <c r="E4046" i="155"/>
  <c r="E4045" i="155"/>
  <c r="E4044" i="155"/>
  <c r="E4043" i="155"/>
  <c r="E4042" i="155"/>
  <c r="E4041" i="155"/>
  <c r="E4040" i="155"/>
  <c r="E4039" i="155"/>
  <c r="E4038" i="155"/>
  <c r="E4037" i="155"/>
  <c r="E4036" i="155"/>
  <c r="E4035" i="155"/>
  <c r="E4034" i="155"/>
  <c r="E4033" i="155"/>
  <c r="E4032" i="155"/>
  <c r="E4031" i="155"/>
  <c r="E4030" i="155"/>
  <c r="E4029" i="155"/>
  <c r="E4028" i="155"/>
  <c r="E4027" i="155"/>
  <c r="E4026" i="155"/>
  <c r="E4025" i="155"/>
  <c r="E4024" i="155"/>
  <c r="E4023" i="155"/>
  <c r="E4022" i="155"/>
  <c r="E4021" i="155"/>
  <c r="E4020" i="155"/>
  <c r="E4019" i="155"/>
  <c r="E4018" i="155"/>
  <c r="E4017" i="155"/>
  <c r="E4016" i="155"/>
  <c r="E4015" i="155"/>
  <c r="E4014" i="155"/>
  <c r="E4013" i="155"/>
  <c r="E4012" i="155"/>
  <c r="E4011" i="155"/>
  <c r="E4010" i="155"/>
  <c r="E4009" i="155"/>
  <c r="E4008" i="155"/>
  <c r="E4007" i="155"/>
  <c r="E4006" i="155"/>
  <c r="E4005" i="155"/>
  <c r="E4004" i="155"/>
  <c r="E4003" i="155"/>
  <c r="E4002" i="155"/>
  <c r="E4001" i="155"/>
  <c r="E4000" i="155"/>
  <c r="E3999" i="155"/>
  <c r="E3998" i="155"/>
  <c r="E3997" i="155"/>
  <c r="E3996" i="155"/>
  <c r="E3995" i="155"/>
  <c r="E3994" i="155"/>
  <c r="E3993" i="155"/>
  <c r="E3992" i="155"/>
  <c r="E3991" i="155"/>
  <c r="E3990" i="155"/>
  <c r="E3989" i="155"/>
  <c r="E3988" i="155"/>
  <c r="E3987" i="155"/>
  <c r="E3986" i="155"/>
  <c r="E3985" i="155"/>
  <c r="E3984" i="155"/>
  <c r="E3983" i="155"/>
  <c r="E3982" i="155"/>
  <c r="E3981" i="155"/>
  <c r="E3980" i="155"/>
  <c r="E3979" i="155"/>
  <c r="E3978" i="155"/>
  <c r="E3977" i="155"/>
  <c r="E3976" i="155"/>
  <c r="E3975" i="155"/>
  <c r="E3974" i="155"/>
  <c r="E3973" i="155"/>
  <c r="E3972" i="155"/>
  <c r="E3971" i="155"/>
  <c r="E3970" i="155"/>
  <c r="E3969" i="155"/>
  <c r="E3968" i="155"/>
  <c r="E3967" i="155"/>
  <c r="E3966" i="155"/>
  <c r="E3965" i="155"/>
  <c r="E3964" i="155"/>
  <c r="E3963" i="155"/>
  <c r="E3962" i="155"/>
  <c r="E3961" i="155"/>
  <c r="E3960" i="155"/>
  <c r="E3959" i="155"/>
  <c r="E3958" i="155"/>
  <c r="E3957" i="155"/>
  <c r="E3956" i="155"/>
  <c r="E3955" i="155"/>
  <c r="E3954" i="155"/>
  <c r="E3953" i="155"/>
  <c r="E3952" i="155"/>
  <c r="E3951" i="155"/>
  <c r="E3950" i="155"/>
  <c r="E3949" i="155"/>
  <c r="E3948" i="155"/>
  <c r="E3947" i="155"/>
  <c r="E3946" i="155"/>
  <c r="E3945" i="155"/>
  <c r="E3944" i="155"/>
  <c r="E3943" i="155"/>
  <c r="E3942" i="155"/>
  <c r="E3941" i="155"/>
  <c r="E3940" i="155"/>
  <c r="E3939" i="155"/>
  <c r="E3938" i="155"/>
  <c r="E3937" i="155"/>
  <c r="E3936" i="155"/>
  <c r="E3935" i="155"/>
  <c r="E3934" i="155"/>
  <c r="E3933" i="155"/>
  <c r="E3932" i="155"/>
  <c r="E3931" i="155"/>
  <c r="E3930" i="155"/>
  <c r="E3929" i="155"/>
  <c r="E3928" i="155"/>
  <c r="E3927" i="155"/>
  <c r="E3926" i="155"/>
  <c r="E3925" i="155"/>
  <c r="E3924" i="155"/>
  <c r="E3923" i="155"/>
  <c r="E3922" i="155"/>
  <c r="E3921" i="155"/>
  <c r="E3920" i="155"/>
  <c r="E3919" i="155"/>
  <c r="E3918" i="155"/>
  <c r="E3917" i="155"/>
  <c r="E3916" i="155"/>
  <c r="E3915" i="155"/>
  <c r="E3914" i="155"/>
  <c r="E3913" i="155"/>
  <c r="E3912" i="155"/>
  <c r="E3911" i="155"/>
  <c r="E3910" i="155"/>
  <c r="E3909" i="155"/>
  <c r="E3908" i="155"/>
  <c r="E3907" i="155"/>
  <c r="E3906" i="155"/>
  <c r="E3905" i="155"/>
  <c r="E3904" i="155"/>
  <c r="E3903" i="155"/>
  <c r="E3902" i="155"/>
  <c r="E3901" i="155"/>
  <c r="E3900" i="155"/>
  <c r="E3899" i="155"/>
  <c r="E3898" i="155"/>
  <c r="E3897" i="155"/>
  <c r="E3896" i="155"/>
  <c r="E3895" i="155"/>
  <c r="E3894" i="155"/>
  <c r="E3893" i="155"/>
  <c r="E3892" i="155"/>
  <c r="E3891" i="155"/>
  <c r="E3890" i="155"/>
  <c r="E3889" i="155"/>
  <c r="E3888" i="155"/>
  <c r="E3887" i="155"/>
  <c r="E3886" i="155"/>
  <c r="E3885" i="155"/>
  <c r="E3884" i="155"/>
  <c r="E3883" i="155"/>
  <c r="E3882" i="155"/>
  <c r="E3881" i="155"/>
  <c r="E3880" i="155"/>
  <c r="E3879" i="155"/>
  <c r="E3878" i="155"/>
  <c r="E3877" i="155"/>
  <c r="E3876" i="155"/>
  <c r="E3875" i="155"/>
  <c r="E3874" i="155"/>
  <c r="E3873" i="155"/>
  <c r="E3872" i="155"/>
  <c r="E3871" i="155"/>
  <c r="E3870" i="155"/>
  <c r="E3869" i="155"/>
  <c r="E3868" i="155"/>
  <c r="E3867" i="155"/>
  <c r="E3866" i="155"/>
  <c r="E3865" i="155"/>
  <c r="E3864" i="155"/>
  <c r="E3863" i="155"/>
  <c r="E3862" i="155"/>
  <c r="E3861" i="155"/>
  <c r="E3860" i="155"/>
  <c r="E3859" i="155"/>
  <c r="E3858" i="155"/>
  <c r="E3857" i="155"/>
  <c r="E3856" i="155"/>
  <c r="E3855" i="155"/>
  <c r="E3854" i="155"/>
  <c r="E3853" i="155"/>
  <c r="E3852" i="155"/>
  <c r="E3851" i="155"/>
  <c r="E3850" i="155"/>
  <c r="E3849" i="155"/>
  <c r="E3848" i="155"/>
  <c r="E3847" i="155"/>
  <c r="E3846" i="155"/>
  <c r="E3845" i="155"/>
  <c r="E3844" i="155"/>
  <c r="E3843" i="155"/>
  <c r="E3842" i="155"/>
  <c r="E3841" i="155"/>
  <c r="E3840" i="155"/>
  <c r="E3839" i="155"/>
  <c r="E3838" i="155"/>
  <c r="E3837" i="155"/>
  <c r="E3836" i="155"/>
  <c r="E3835" i="155"/>
  <c r="E3834" i="155"/>
  <c r="E3833" i="155"/>
  <c r="E3832" i="155"/>
  <c r="E3831" i="155"/>
  <c r="E3830" i="155"/>
  <c r="E3829" i="155"/>
  <c r="E3828" i="155"/>
  <c r="E3827" i="155"/>
  <c r="E3826" i="155"/>
  <c r="E3825" i="155"/>
  <c r="E3824" i="155"/>
  <c r="E3823" i="155"/>
  <c r="E3822" i="155"/>
  <c r="E3821" i="155"/>
  <c r="E3820" i="155"/>
  <c r="E3819" i="155"/>
  <c r="E3818" i="155"/>
  <c r="E3817" i="155"/>
  <c r="E3816" i="155"/>
  <c r="E3815" i="155"/>
  <c r="E3814" i="155"/>
  <c r="E3813" i="155"/>
  <c r="E3812" i="155"/>
  <c r="E3811" i="155"/>
  <c r="E3810" i="155"/>
  <c r="E3809" i="155"/>
  <c r="E3808" i="155"/>
  <c r="E3807" i="155"/>
  <c r="E3806" i="155"/>
  <c r="E3805" i="155"/>
  <c r="E3804" i="155"/>
  <c r="E3803" i="155"/>
  <c r="E3802" i="155"/>
  <c r="E3801" i="155"/>
  <c r="E3800" i="155"/>
  <c r="E3799" i="155"/>
  <c r="E3798" i="155"/>
  <c r="E3797" i="155"/>
  <c r="E3796" i="155"/>
  <c r="E3795" i="155"/>
  <c r="E3794" i="155"/>
  <c r="E3793" i="155"/>
  <c r="E3792" i="155"/>
  <c r="E3791" i="155"/>
  <c r="E3790" i="155"/>
  <c r="E3789" i="155"/>
  <c r="E3788" i="155"/>
  <c r="E3787" i="155"/>
  <c r="E3786" i="155"/>
  <c r="E3785" i="155"/>
  <c r="E3784" i="155"/>
  <c r="E3783" i="155"/>
  <c r="E3782" i="155"/>
  <c r="E3781" i="155"/>
  <c r="E3780" i="155"/>
  <c r="E3779" i="155"/>
  <c r="E3778" i="155"/>
  <c r="E3777" i="155"/>
  <c r="E3776" i="155"/>
  <c r="E3775" i="155"/>
  <c r="E3774" i="155"/>
  <c r="E3773" i="155"/>
  <c r="E3772" i="155"/>
  <c r="E3771" i="155"/>
  <c r="E3770" i="155"/>
  <c r="E3769" i="155"/>
  <c r="E3768" i="155"/>
  <c r="E3767" i="155"/>
  <c r="E3766" i="155"/>
  <c r="E3765" i="155"/>
  <c r="E3764" i="155"/>
  <c r="E3763" i="155"/>
  <c r="E3762" i="155"/>
  <c r="E3761" i="155"/>
  <c r="E3760" i="155"/>
  <c r="E3759" i="155"/>
  <c r="E3758" i="155"/>
  <c r="E3757" i="155"/>
  <c r="E3756" i="155"/>
  <c r="E3755" i="155"/>
  <c r="E3754" i="155"/>
  <c r="E3753" i="155"/>
  <c r="E3752" i="155"/>
  <c r="E3751" i="155"/>
  <c r="E3750" i="155"/>
  <c r="E3749" i="155"/>
  <c r="E3748" i="155"/>
  <c r="E3747" i="155"/>
  <c r="E3746" i="155"/>
  <c r="E3745" i="155"/>
  <c r="E3744" i="155"/>
  <c r="E3743" i="155"/>
  <c r="E3742" i="155"/>
  <c r="E3741" i="155"/>
  <c r="E3740" i="155"/>
  <c r="E3739" i="155"/>
  <c r="E3738" i="155"/>
  <c r="E3737" i="155"/>
  <c r="E3736" i="155"/>
  <c r="E3735" i="155"/>
  <c r="E3734" i="155"/>
  <c r="E3733" i="155"/>
  <c r="E3732" i="155"/>
  <c r="E3731" i="155"/>
  <c r="E3730" i="155"/>
  <c r="E3729" i="155"/>
  <c r="E3728" i="155"/>
  <c r="E3727" i="155"/>
  <c r="E3726" i="155"/>
  <c r="E3725" i="155"/>
  <c r="E3724" i="155"/>
  <c r="E3723" i="155"/>
  <c r="E3722" i="155"/>
  <c r="E3721" i="155"/>
  <c r="E3720" i="155"/>
  <c r="E3719" i="155"/>
  <c r="E3718" i="155"/>
  <c r="E3717" i="155"/>
  <c r="E3716" i="155"/>
  <c r="E3715" i="155"/>
  <c r="E3714" i="155"/>
  <c r="E3713" i="155"/>
  <c r="E3712" i="155"/>
  <c r="E3711" i="155"/>
  <c r="E3710" i="155"/>
  <c r="E3709" i="155"/>
  <c r="E3708" i="155"/>
  <c r="E3707" i="155"/>
  <c r="E3706" i="155"/>
  <c r="E3705" i="155"/>
  <c r="E3704" i="155"/>
  <c r="E3703" i="155"/>
  <c r="E3702" i="155"/>
  <c r="E3701" i="155"/>
  <c r="E3700" i="155"/>
  <c r="E3699" i="155"/>
  <c r="E3698" i="155"/>
  <c r="E3697" i="155"/>
  <c r="E3696" i="155"/>
  <c r="E3695" i="155"/>
  <c r="E3694" i="155"/>
  <c r="E3693" i="155"/>
  <c r="E3692" i="155"/>
  <c r="E3691" i="155"/>
  <c r="E3690" i="155"/>
  <c r="E3689" i="155"/>
  <c r="E3688" i="155"/>
  <c r="E3687" i="155"/>
  <c r="E3686" i="155"/>
  <c r="E3685" i="155"/>
  <c r="E3684" i="155"/>
  <c r="E3683" i="155"/>
  <c r="E3682" i="155"/>
  <c r="E3681" i="155"/>
  <c r="E3680" i="155"/>
  <c r="E3679" i="155"/>
  <c r="E3678" i="155"/>
  <c r="E3677" i="155"/>
  <c r="E3676" i="155"/>
  <c r="E3675" i="155"/>
  <c r="E3674" i="155"/>
  <c r="E3673" i="155"/>
  <c r="E3672" i="155"/>
  <c r="E3671" i="155"/>
  <c r="E3670" i="155"/>
  <c r="E3669" i="155"/>
  <c r="E3668" i="155"/>
  <c r="E3667" i="155"/>
  <c r="E3666" i="155"/>
  <c r="E3665" i="155"/>
  <c r="E3664" i="155"/>
  <c r="E3663" i="155"/>
  <c r="E3662" i="155"/>
  <c r="E3661" i="155"/>
  <c r="E3660" i="155"/>
  <c r="E3659" i="155"/>
  <c r="E3658" i="155"/>
  <c r="E3657" i="155"/>
  <c r="E3656" i="155"/>
  <c r="E3655" i="155"/>
  <c r="E3654" i="155"/>
  <c r="E3653" i="155"/>
  <c r="E3652" i="155"/>
  <c r="E3651" i="155"/>
  <c r="E3650" i="155"/>
  <c r="E3649" i="155"/>
  <c r="E3648" i="155"/>
  <c r="E3647" i="155"/>
  <c r="E3646" i="155"/>
  <c r="E3645" i="155"/>
  <c r="E3644" i="155"/>
  <c r="E3643" i="155"/>
  <c r="E3642" i="155"/>
  <c r="E3641" i="155"/>
  <c r="E3640" i="155"/>
  <c r="E3639" i="155"/>
  <c r="E3638" i="155"/>
  <c r="E3637" i="155"/>
  <c r="E3636" i="155"/>
  <c r="E3635" i="155"/>
  <c r="E3634" i="155"/>
  <c r="E3633" i="155"/>
  <c r="E3632" i="155"/>
  <c r="E3631" i="155"/>
  <c r="E3630" i="155"/>
  <c r="E3629" i="155"/>
  <c r="E3628" i="155"/>
  <c r="E3627" i="155"/>
  <c r="E3626" i="155"/>
  <c r="E3625" i="155"/>
  <c r="E3624" i="155"/>
  <c r="E3623" i="155"/>
  <c r="E3622" i="155"/>
  <c r="E3621" i="155"/>
  <c r="E3620" i="155"/>
  <c r="E3619" i="155"/>
  <c r="E3618" i="155"/>
  <c r="E3617" i="155"/>
  <c r="E3616" i="155"/>
  <c r="E3615" i="155"/>
  <c r="E3614" i="155"/>
  <c r="E3613" i="155"/>
  <c r="E3612" i="155"/>
  <c r="E3611" i="155"/>
  <c r="E3610" i="155"/>
  <c r="E3609" i="155"/>
  <c r="E3608" i="155"/>
  <c r="E3607" i="155"/>
  <c r="E3606" i="155"/>
  <c r="E3605" i="155"/>
  <c r="E3604" i="155"/>
  <c r="E3603" i="155"/>
  <c r="E3602" i="155"/>
  <c r="E3601" i="155"/>
  <c r="E3600" i="155"/>
  <c r="E3599" i="155"/>
  <c r="E3598" i="155"/>
  <c r="E3597" i="155"/>
  <c r="E3596" i="155"/>
  <c r="E3595" i="155"/>
  <c r="E3594" i="155"/>
  <c r="E3593" i="155"/>
  <c r="E3592" i="155"/>
  <c r="E3591" i="155"/>
  <c r="E3590" i="155"/>
  <c r="E3589" i="155"/>
  <c r="E3588" i="155"/>
  <c r="E3587" i="155"/>
  <c r="E3586" i="155"/>
  <c r="E3585" i="155"/>
  <c r="E3584" i="155"/>
  <c r="E3583" i="155"/>
  <c r="E3582" i="155"/>
  <c r="E3581" i="155"/>
  <c r="E3580" i="155"/>
  <c r="E3579" i="155"/>
  <c r="E3578" i="155"/>
  <c r="E3577" i="155"/>
  <c r="E3576" i="155"/>
  <c r="E3575" i="155"/>
  <c r="E3574" i="155"/>
  <c r="E3573" i="155"/>
  <c r="E3572" i="155"/>
  <c r="E3571" i="155"/>
  <c r="E3570" i="155"/>
  <c r="E3569" i="155"/>
  <c r="E3568" i="155"/>
  <c r="E3567" i="155"/>
  <c r="E3566" i="155"/>
  <c r="E3565" i="155"/>
  <c r="E3564" i="155"/>
  <c r="E3563" i="155"/>
  <c r="E3562" i="155"/>
  <c r="E3561" i="155"/>
  <c r="E3560" i="155"/>
  <c r="E3559" i="155"/>
  <c r="E3558" i="155"/>
  <c r="E3557" i="155"/>
  <c r="E3556" i="155"/>
  <c r="E3555" i="155"/>
  <c r="E3554" i="155"/>
  <c r="E3553" i="155"/>
  <c r="E3552" i="155"/>
  <c r="E3551" i="155"/>
  <c r="E3550" i="155"/>
  <c r="E3549" i="155"/>
  <c r="E3548" i="155"/>
  <c r="E3547" i="155"/>
  <c r="E3546" i="155"/>
  <c r="E3545" i="155"/>
  <c r="E3544" i="155"/>
  <c r="E3543" i="155"/>
  <c r="E3542" i="155"/>
  <c r="E3541" i="155"/>
  <c r="E3540" i="155"/>
  <c r="E3539" i="155"/>
  <c r="E3538" i="155"/>
  <c r="E3537" i="155"/>
  <c r="E3536" i="155"/>
  <c r="E3535" i="155"/>
  <c r="E3534" i="155"/>
  <c r="E3533" i="155"/>
  <c r="E3532" i="155"/>
  <c r="E3531" i="155"/>
  <c r="E3530" i="155"/>
  <c r="E3529" i="155"/>
  <c r="E3528" i="155"/>
  <c r="E3527" i="155"/>
  <c r="E3526" i="155"/>
  <c r="E3525" i="155"/>
  <c r="E3524" i="155"/>
  <c r="E3523" i="155"/>
  <c r="E3522" i="155"/>
  <c r="E3521" i="155"/>
  <c r="E3520" i="155"/>
  <c r="E3519" i="155"/>
  <c r="E3518" i="155"/>
  <c r="E3517" i="155"/>
  <c r="E3516" i="155"/>
  <c r="E3515" i="155"/>
  <c r="E3514" i="155"/>
  <c r="E3513" i="155"/>
  <c r="E3512" i="155"/>
  <c r="E3511" i="155"/>
  <c r="E3510" i="155"/>
  <c r="E3509" i="155"/>
  <c r="E3508" i="155"/>
  <c r="E3507" i="155"/>
  <c r="E3506" i="155"/>
  <c r="E3505" i="155"/>
  <c r="E3504" i="155"/>
  <c r="E3503" i="155"/>
  <c r="E3502" i="155"/>
  <c r="E3501" i="155"/>
  <c r="E3500" i="155"/>
  <c r="E3499" i="155"/>
  <c r="E3498" i="155"/>
  <c r="E3497" i="155"/>
  <c r="E3496" i="155"/>
  <c r="E3495" i="155"/>
  <c r="E3494" i="155"/>
  <c r="E3493" i="155"/>
  <c r="E3492" i="155"/>
  <c r="E3491" i="155"/>
  <c r="E3490" i="155"/>
  <c r="E3489" i="155"/>
  <c r="E3488" i="155"/>
  <c r="E3487" i="155"/>
  <c r="E3486" i="155"/>
  <c r="E3485" i="155"/>
  <c r="E3484" i="155"/>
  <c r="E3483" i="155"/>
  <c r="E3482" i="155"/>
  <c r="E3481" i="155"/>
  <c r="E3480" i="155"/>
  <c r="E3479" i="155"/>
  <c r="E3478" i="155"/>
  <c r="E3477" i="155"/>
  <c r="E3476" i="155"/>
  <c r="E3475" i="155"/>
  <c r="E3474" i="155"/>
  <c r="E3473" i="155"/>
  <c r="E3472" i="155"/>
  <c r="E3471" i="155"/>
  <c r="E3470" i="155"/>
  <c r="E3469" i="155"/>
  <c r="E3468" i="155"/>
  <c r="E3467" i="155"/>
  <c r="E3466" i="155"/>
  <c r="E3465" i="155"/>
  <c r="E3464" i="155"/>
  <c r="E3463" i="155"/>
  <c r="E3462" i="155"/>
  <c r="E3461" i="155"/>
  <c r="E3460" i="155"/>
  <c r="E3459" i="155"/>
  <c r="E3458" i="155"/>
  <c r="E3457" i="155"/>
  <c r="E3456" i="155"/>
  <c r="E3455" i="155"/>
  <c r="E3454" i="155"/>
  <c r="E3453" i="155"/>
  <c r="E3452" i="155"/>
  <c r="E3451" i="155"/>
  <c r="E3450" i="155"/>
  <c r="E3449" i="155"/>
  <c r="E3448" i="155"/>
  <c r="E3447" i="155"/>
  <c r="E3446" i="155"/>
  <c r="E3445" i="155"/>
  <c r="E3444" i="155"/>
  <c r="E3443" i="155"/>
  <c r="E3442" i="155"/>
  <c r="E3441" i="155"/>
  <c r="E3440" i="155"/>
  <c r="E3439" i="155"/>
  <c r="E3438" i="155"/>
  <c r="E3437" i="155"/>
  <c r="E3436" i="155"/>
  <c r="E3435" i="155"/>
  <c r="E3434" i="155"/>
  <c r="E3433" i="155"/>
  <c r="E3432" i="155"/>
  <c r="E3431" i="155"/>
  <c r="E3430" i="155"/>
  <c r="E3429" i="155"/>
  <c r="E3428" i="155"/>
  <c r="E3427" i="155"/>
  <c r="E3426" i="155"/>
  <c r="E3425" i="155"/>
  <c r="E3424" i="155"/>
  <c r="E3423" i="155"/>
  <c r="E3422" i="155"/>
  <c r="E3421" i="155"/>
  <c r="E3420" i="155"/>
  <c r="E3419" i="155"/>
  <c r="E3418" i="155"/>
  <c r="E3417" i="155"/>
  <c r="E3416" i="155"/>
  <c r="E3415" i="155"/>
  <c r="E3414" i="155"/>
  <c r="E3413" i="155"/>
  <c r="E3412" i="155"/>
  <c r="E3411" i="155"/>
  <c r="E3410" i="155"/>
  <c r="E3409" i="155"/>
  <c r="E3408" i="155"/>
  <c r="E3407" i="155"/>
  <c r="E3406" i="155"/>
  <c r="E3405" i="155"/>
  <c r="E3404" i="155"/>
  <c r="E3403" i="155"/>
  <c r="E3402" i="155"/>
  <c r="E3401" i="155"/>
  <c r="E3400" i="155"/>
  <c r="E3399" i="155"/>
  <c r="E3398" i="155"/>
  <c r="E3397" i="155"/>
  <c r="E3396" i="155"/>
  <c r="E3395" i="155"/>
  <c r="E3394" i="155"/>
  <c r="E3393" i="155"/>
  <c r="E3392" i="155"/>
  <c r="E3391" i="155"/>
  <c r="E3390" i="155"/>
  <c r="E3389" i="155"/>
  <c r="E3388" i="155"/>
  <c r="E3387" i="155"/>
  <c r="E3386" i="155"/>
  <c r="E3385" i="155"/>
  <c r="E3384" i="155"/>
  <c r="E3383" i="155"/>
  <c r="E3382" i="155"/>
  <c r="E3381" i="155"/>
  <c r="E3380" i="155"/>
  <c r="E3379" i="155"/>
  <c r="E3378" i="155"/>
  <c r="E3377" i="155"/>
  <c r="E3376" i="155"/>
  <c r="E3375" i="155"/>
  <c r="E3374" i="155"/>
  <c r="E3373" i="155"/>
  <c r="E3372" i="155"/>
  <c r="E3371" i="155"/>
  <c r="E3370" i="155"/>
  <c r="E3369" i="155"/>
  <c r="E3368" i="155"/>
  <c r="E3367" i="155"/>
  <c r="E3366" i="155"/>
  <c r="E3365" i="155"/>
  <c r="E3364" i="155"/>
  <c r="E3363" i="155"/>
  <c r="E3362" i="155"/>
  <c r="E3361" i="155"/>
  <c r="E3360" i="155"/>
  <c r="E3359" i="155"/>
  <c r="E3358" i="155"/>
  <c r="E3357" i="155"/>
  <c r="E3356" i="155"/>
  <c r="E3355" i="155"/>
  <c r="E3354" i="155"/>
  <c r="E3353" i="155"/>
  <c r="E3352" i="155"/>
  <c r="E3351" i="155"/>
  <c r="E3350" i="155"/>
  <c r="E3349" i="155"/>
  <c r="E3348" i="155"/>
  <c r="E3347" i="155"/>
  <c r="E3346" i="155"/>
  <c r="E3345" i="155"/>
  <c r="E3344" i="155"/>
  <c r="E3343" i="155"/>
  <c r="E3342" i="155"/>
  <c r="E3341" i="155"/>
  <c r="E3340" i="155"/>
  <c r="E3339" i="155"/>
  <c r="E3338" i="155"/>
  <c r="E3337" i="155"/>
  <c r="E3336" i="155"/>
  <c r="E3335" i="155"/>
  <c r="E3334" i="155"/>
  <c r="E3333" i="155"/>
  <c r="E3332" i="155"/>
  <c r="E3331" i="155"/>
  <c r="E3330" i="155"/>
  <c r="E3329" i="155"/>
  <c r="E3328" i="155"/>
  <c r="E3327" i="155"/>
  <c r="E3326" i="155"/>
  <c r="E3325" i="155"/>
  <c r="E3324" i="155"/>
  <c r="E3323" i="155"/>
  <c r="E3322" i="155"/>
  <c r="E3321" i="155"/>
  <c r="E3320" i="155"/>
  <c r="E3319" i="155"/>
  <c r="E3318" i="155"/>
  <c r="E3317" i="155"/>
  <c r="E3316" i="155"/>
  <c r="E3315" i="155"/>
  <c r="E3314" i="155"/>
  <c r="E3313" i="155"/>
  <c r="E3312" i="155"/>
  <c r="E3311" i="155"/>
  <c r="E3310" i="155"/>
  <c r="E3309" i="155"/>
  <c r="E3308" i="155"/>
  <c r="E3307" i="155"/>
  <c r="E3306" i="155"/>
  <c r="E3305" i="155"/>
  <c r="E3304" i="155"/>
  <c r="E3303" i="155"/>
  <c r="E3302" i="155"/>
  <c r="E3301" i="155"/>
  <c r="E3300" i="155"/>
  <c r="E3299" i="155"/>
  <c r="E3298" i="155"/>
  <c r="E3297" i="155"/>
  <c r="E3296" i="155"/>
  <c r="E3295" i="155"/>
  <c r="E3294" i="155"/>
  <c r="E3293" i="155"/>
  <c r="E3292" i="155"/>
  <c r="E3291" i="155"/>
  <c r="E3290" i="155"/>
  <c r="E3289" i="155"/>
  <c r="E3288" i="155"/>
  <c r="E3287" i="155"/>
  <c r="E3286" i="155"/>
  <c r="E3285" i="155"/>
  <c r="E3284" i="155"/>
  <c r="E3283" i="155"/>
  <c r="E3282" i="155"/>
  <c r="E3281" i="155"/>
  <c r="E3280" i="155"/>
  <c r="E3279" i="155"/>
  <c r="E3278" i="155"/>
  <c r="E3277" i="155"/>
  <c r="E3276" i="155"/>
  <c r="E3275" i="155"/>
  <c r="E3274" i="155"/>
  <c r="E3273" i="155"/>
  <c r="E3272" i="155"/>
  <c r="E3271" i="155"/>
  <c r="E3270" i="155"/>
  <c r="E3269" i="155"/>
  <c r="E3268" i="155"/>
  <c r="E3267" i="155"/>
  <c r="E3266" i="155"/>
  <c r="E3265" i="155"/>
  <c r="E3264" i="155"/>
  <c r="E3263" i="155"/>
  <c r="E3262" i="155"/>
  <c r="E3261" i="155"/>
  <c r="E3260" i="155"/>
  <c r="E3259" i="155"/>
  <c r="E3258" i="155"/>
  <c r="E3257" i="155"/>
  <c r="E3256" i="155"/>
  <c r="E3255" i="155"/>
  <c r="E3254" i="155"/>
  <c r="E3253" i="155"/>
  <c r="E3252" i="155"/>
  <c r="E3251" i="155"/>
  <c r="E3250" i="155"/>
  <c r="E3249" i="155"/>
  <c r="E3248" i="155"/>
  <c r="E3247" i="155"/>
  <c r="E3246" i="155"/>
  <c r="E3245" i="155"/>
  <c r="E3244" i="155"/>
  <c r="E3243" i="155"/>
  <c r="E3242" i="155"/>
  <c r="E3241" i="155"/>
  <c r="E3240" i="155"/>
  <c r="E3239" i="155"/>
  <c r="E3238" i="155"/>
  <c r="E3237" i="155"/>
  <c r="E3236" i="155"/>
  <c r="E3235" i="155"/>
  <c r="E3234" i="155"/>
  <c r="E3233" i="155"/>
  <c r="E3232" i="155"/>
  <c r="E3231" i="155"/>
  <c r="E3230" i="155"/>
  <c r="E3229" i="155"/>
  <c r="E3228" i="155"/>
  <c r="E3227" i="155"/>
  <c r="E3226" i="155"/>
  <c r="E3225" i="155"/>
  <c r="E3224" i="155"/>
  <c r="E3223" i="155"/>
  <c r="E3222" i="155"/>
  <c r="E3221" i="155"/>
  <c r="E3220" i="155"/>
  <c r="E3219" i="155"/>
  <c r="E3218" i="155"/>
  <c r="E3217" i="155"/>
  <c r="E3216" i="155"/>
  <c r="E3215" i="155"/>
  <c r="E3214" i="155"/>
  <c r="E3213" i="155"/>
  <c r="E3212" i="155"/>
  <c r="E3211" i="155"/>
  <c r="E3210" i="155"/>
  <c r="E3209" i="155"/>
  <c r="E3208" i="155"/>
  <c r="E3207" i="155"/>
  <c r="E3206" i="155"/>
  <c r="E3205" i="155"/>
  <c r="E3204" i="155"/>
  <c r="E3203" i="155"/>
  <c r="E3202" i="155"/>
  <c r="E3201" i="155"/>
  <c r="E3200" i="155"/>
  <c r="E3199" i="155"/>
  <c r="E3198" i="155"/>
  <c r="E3197" i="155"/>
  <c r="E3196" i="155"/>
  <c r="E3195" i="155"/>
  <c r="E3194" i="155"/>
  <c r="E3193" i="155"/>
  <c r="E3192" i="155"/>
  <c r="E3191" i="155"/>
  <c r="E3190" i="155"/>
  <c r="E3189" i="155"/>
  <c r="E3188" i="155"/>
  <c r="E3187" i="155"/>
  <c r="E3186" i="155"/>
  <c r="E3185" i="155"/>
  <c r="E3184" i="155"/>
  <c r="E3183" i="155"/>
  <c r="E3182" i="155"/>
  <c r="E3181" i="155"/>
  <c r="E3180" i="155"/>
  <c r="E3179" i="155"/>
  <c r="E3178" i="155"/>
  <c r="E3177" i="155"/>
  <c r="E3176" i="155"/>
  <c r="E3175" i="155"/>
  <c r="E3174" i="155"/>
  <c r="E3173" i="155"/>
  <c r="E3172" i="155"/>
  <c r="E3171" i="155"/>
  <c r="E3170" i="155"/>
  <c r="E3169" i="155"/>
  <c r="E3168" i="155"/>
  <c r="E3167" i="155"/>
  <c r="E3166" i="155"/>
  <c r="E3165" i="155"/>
  <c r="E3164" i="155"/>
  <c r="E3163" i="155"/>
  <c r="E3162" i="155"/>
  <c r="E3161" i="155"/>
  <c r="E3160" i="155"/>
  <c r="E3159" i="155"/>
  <c r="E3158" i="155"/>
  <c r="E3157" i="155"/>
  <c r="E3156" i="155"/>
  <c r="E3155" i="155"/>
  <c r="E3154" i="155"/>
  <c r="E3153" i="155"/>
  <c r="E3152" i="155"/>
  <c r="E3151" i="155"/>
  <c r="E3150" i="155"/>
  <c r="E3149" i="155"/>
  <c r="E3148" i="155"/>
  <c r="E3147" i="155"/>
  <c r="E3146" i="155"/>
  <c r="E3145" i="155"/>
  <c r="E3144" i="155"/>
  <c r="E3143" i="155"/>
  <c r="E3142" i="155"/>
  <c r="E3141" i="155"/>
  <c r="E3140" i="155"/>
  <c r="E3139" i="155"/>
  <c r="E3138" i="155"/>
  <c r="E3137" i="155"/>
  <c r="E3136" i="155"/>
  <c r="E3135" i="155"/>
  <c r="E3134" i="155"/>
  <c r="E3133" i="155"/>
  <c r="E3132" i="155"/>
  <c r="E3131" i="155"/>
  <c r="E3130" i="155"/>
  <c r="E3129" i="155"/>
  <c r="E3128" i="155"/>
  <c r="E3127" i="155"/>
  <c r="E3126" i="155"/>
  <c r="E3125" i="155"/>
  <c r="E3124" i="155"/>
  <c r="E3123" i="155"/>
  <c r="E3122" i="155"/>
  <c r="E3121" i="155"/>
  <c r="E3120" i="155"/>
  <c r="E3119" i="155"/>
  <c r="E3118" i="155"/>
  <c r="E3117" i="155"/>
  <c r="E3116" i="155"/>
  <c r="E3115" i="155"/>
  <c r="E3114" i="155"/>
  <c r="E3113" i="155"/>
  <c r="E3112" i="155"/>
  <c r="E3111" i="155"/>
  <c r="E3110" i="155"/>
  <c r="E3109" i="155"/>
  <c r="E3108" i="155"/>
  <c r="E3107" i="155"/>
  <c r="E3106" i="155"/>
  <c r="E3105" i="155"/>
  <c r="E3104" i="155"/>
  <c r="E3103" i="155"/>
  <c r="E3102" i="155"/>
  <c r="E3101" i="155"/>
  <c r="E3100" i="155"/>
  <c r="E3099" i="155"/>
  <c r="E3098" i="155"/>
  <c r="E3097" i="155"/>
  <c r="E3096" i="155"/>
  <c r="E3095" i="155"/>
  <c r="E3094" i="155"/>
  <c r="E3093" i="155"/>
  <c r="E3092" i="155"/>
  <c r="E3091" i="155"/>
  <c r="E3090" i="155"/>
  <c r="E3089" i="155"/>
  <c r="E3088" i="155"/>
  <c r="E3087" i="155"/>
  <c r="E3086" i="155"/>
  <c r="E3085" i="155"/>
  <c r="E3084" i="155"/>
  <c r="E3083" i="155"/>
  <c r="E3082" i="155"/>
  <c r="E3081" i="155"/>
  <c r="E3080" i="155"/>
  <c r="E3079" i="155"/>
  <c r="E3078" i="155"/>
  <c r="E3077" i="155"/>
  <c r="E3076" i="155"/>
  <c r="E3075" i="155"/>
  <c r="E3074" i="155"/>
  <c r="E3073" i="155"/>
  <c r="E3072" i="155"/>
  <c r="E3071" i="155"/>
  <c r="E3070" i="155"/>
  <c r="E3069" i="155"/>
  <c r="E3068" i="155"/>
  <c r="E3067" i="155"/>
  <c r="E3066" i="155"/>
  <c r="E3065" i="155"/>
  <c r="E3064" i="155"/>
  <c r="E3063" i="155"/>
  <c r="E3062" i="155"/>
  <c r="E3061" i="155"/>
  <c r="E3060" i="155"/>
  <c r="E3059" i="155"/>
  <c r="E3058" i="155"/>
  <c r="E3057" i="155"/>
  <c r="E3056" i="155"/>
  <c r="E3055" i="155"/>
  <c r="E3054" i="155"/>
  <c r="E3053" i="155"/>
  <c r="E3052" i="155"/>
  <c r="E3051" i="155"/>
  <c r="E3050" i="155"/>
  <c r="E3049" i="155"/>
  <c r="E3048" i="155"/>
  <c r="E3047" i="155"/>
  <c r="E3046" i="155"/>
  <c r="E3045" i="155"/>
  <c r="E3044" i="155"/>
  <c r="E3043" i="155"/>
  <c r="E3042" i="155"/>
  <c r="E3041" i="155"/>
  <c r="E3040" i="155"/>
  <c r="E3039" i="155"/>
  <c r="E3038" i="155"/>
  <c r="E3037" i="155"/>
  <c r="E3036" i="155"/>
  <c r="E3035" i="155"/>
  <c r="E3034" i="155"/>
  <c r="E3033" i="155"/>
  <c r="E3032" i="155"/>
  <c r="E3031" i="155"/>
  <c r="E3030" i="155"/>
  <c r="E3029" i="155"/>
  <c r="E3028" i="155"/>
  <c r="E3027" i="155"/>
  <c r="E3026" i="155"/>
  <c r="E3025" i="155"/>
  <c r="E3024" i="155"/>
  <c r="E3023" i="155"/>
  <c r="E3022" i="155"/>
  <c r="E3021" i="155"/>
  <c r="E3020" i="155"/>
  <c r="E3019" i="155"/>
  <c r="E3018" i="155"/>
  <c r="E3017" i="155"/>
  <c r="E3016" i="155"/>
  <c r="E3015" i="155"/>
  <c r="E3014" i="155"/>
  <c r="E3013" i="155"/>
  <c r="E3012" i="155"/>
  <c r="E3011" i="155"/>
  <c r="E3010" i="155"/>
  <c r="E3009" i="155"/>
  <c r="E3008" i="155"/>
  <c r="E3007" i="155"/>
  <c r="E3006" i="155"/>
  <c r="E3005" i="155"/>
  <c r="E3004" i="155"/>
  <c r="E3003" i="155"/>
  <c r="E3002" i="155"/>
  <c r="E3001" i="155"/>
  <c r="E3000" i="155"/>
  <c r="E2999" i="155"/>
  <c r="E2998" i="155"/>
  <c r="E2997" i="155"/>
  <c r="E2996" i="155"/>
  <c r="E2995" i="155"/>
  <c r="E2994" i="155"/>
  <c r="E2993" i="155"/>
  <c r="E2992" i="155"/>
  <c r="E2991" i="155"/>
  <c r="E2990" i="155"/>
  <c r="E2989" i="155"/>
  <c r="E2988" i="155"/>
  <c r="E2987" i="155"/>
  <c r="E2986" i="155"/>
  <c r="E2985" i="155"/>
  <c r="E2984" i="155"/>
  <c r="E2983" i="155"/>
  <c r="E2982" i="155"/>
  <c r="E2981" i="155"/>
  <c r="E2980" i="155"/>
  <c r="E2979" i="155"/>
  <c r="E2978" i="155"/>
  <c r="E2977" i="155"/>
  <c r="E2976" i="155"/>
  <c r="E2975" i="155"/>
  <c r="E2974" i="155"/>
  <c r="E2973" i="155"/>
  <c r="E2972" i="155"/>
  <c r="E2971" i="155"/>
  <c r="E2970" i="155"/>
  <c r="E2969" i="155"/>
  <c r="E2968" i="155"/>
  <c r="E2967" i="155"/>
  <c r="E2966" i="155"/>
  <c r="E2965" i="155"/>
  <c r="E2964" i="155"/>
  <c r="E2963" i="155"/>
  <c r="E2962" i="155"/>
  <c r="E2961" i="155"/>
  <c r="E2960" i="155"/>
  <c r="E2959" i="155"/>
  <c r="E2958" i="155"/>
  <c r="E2957" i="155"/>
  <c r="E2956" i="155"/>
  <c r="E2955" i="155"/>
  <c r="E2954" i="155"/>
  <c r="E2953" i="155"/>
  <c r="E2952" i="155"/>
  <c r="E2951" i="155"/>
  <c r="E2950" i="155"/>
  <c r="E2949" i="155"/>
  <c r="E2948" i="155"/>
  <c r="E2947" i="155"/>
  <c r="E2946" i="155"/>
  <c r="E2945" i="155"/>
  <c r="E2944" i="155"/>
  <c r="E2943" i="155"/>
  <c r="E2942" i="155"/>
  <c r="E2941" i="155"/>
  <c r="E2940" i="155"/>
  <c r="E2939" i="155"/>
  <c r="E2938" i="155"/>
  <c r="E2937" i="155"/>
  <c r="E2936" i="155"/>
  <c r="E2935" i="155"/>
  <c r="E2934" i="155"/>
  <c r="E2933" i="155"/>
  <c r="E2932" i="155"/>
  <c r="E2931" i="155"/>
  <c r="E2930" i="155"/>
  <c r="E2929" i="155"/>
  <c r="E2928" i="155"/>
  <c r="E2927" i="155"/>
  <c r="E2926" i="155"/>
  <c r="E2925" i="155"/>
  <c r="E2924" i="155"/>
  <c r="E2923" i="155"/>
  <c r="E2922" i="155"/>
  <c r="E2921" i="155"/>
  <c r="E2920" i="155"/>
  <c r="E2919" i="155"/>
  <c r="E2918" i="155"/>
  <c r="E2917" i="155"/>
  <c r="E2916" i="155"/>
  <c r="E2915" i="155"/>
  <c r="E2914" i="155"/>
  <c r="E2913" i="155"/>
  <c r="E2912" i="155"/>
  <c r="E2911" i="155"/>
  <c r="E2910" i="155"/>
  <c r="E2909" i="155"/>
  <c r="E2908" i="155"/>
  <c r="E2907" i="155"/>
  <c r="E2906" i="155"/>
  <c r="E2905" i="155"/>
  <c r="E2904" i="155"/>
  <c r="E2903" i="155"/>
  <c r="E2902" i="155"/>
  <c r="E2901" i="155"/>
  <c r="E2900" i="155"/>
  <c r="E2899" i="155"/>
  <c r="E2898" i="155"/>
  <c r="E2897" i="155"/>
  <c r="E2896" i="155"/>
  <c r="E2895" i="155"/>
  <c r="E2894" i="155"/>
  <c r="E2893" i="155"/>
  <c r="E2892" i="155"/>
  <c r="E2891" i="155"/>
  <c r="E2890" i="155"/>
  <c r="E2889" i="155"/>
  <c r="E2888" i="155"/>
  <c r="E2887" i="155"/>
  <c r="E2886" i="155"/>
  <c r="E2885" i="155"/>
  <c r="E2884" i="155"/>
  <c r="E2883" i="155"/>
  <c r="E2882" i="155"/>
  <c r="E2881" i="155"/>
  <c r="E2880" i="155"/>
  <c r="E2879" i="155"/>
  <c r="E2878" i="155"/>
  <c r="E2877" i="155"/>
  <c r="E2876" i="155"/>
  <c r="E2875" i="155"/>
  <c r="E2874" i="155"/>
  <c r="E2873" i="155"/>
  <c r="E2872" i="155"/>
  <c r="E2871" i="155"/>
  <c r="E2870" i="155"/>
  <c r="E2869" i="155"/>
  <c r="E2868" i="155"/>
  <c r="E2867" i="155"/>
  <c r="E2866" i="155"/>
  <c r="E2865" i="155"/>
  <c r="E2864" i="155"/>
  <c r="E2863" i="155"/>
  <c r="E2862" i="155"/>
  <c r="E2861" i="155"/>
  <c r="E2860" i="155"/>
  <c r="E2859" i="155"/>
  <c r="E2858" i="155"/>
  <c r="E2857" i="155"/>
  <c r="E2856" i="155"/>
  <c r="E2855" i="155"/>
  <c r="E2854" i="155"/>
  <c r="E2853" i="155"/>
  <c r="E2852" i="155"/>
  <c r="E2851" i="155"/>
  <c r="E2850" i="155"/>
  <c r="E2849" i="155"/>
  <c r="E2848" i="155"/>
  <c r="E2847" i="155"/>
  <c r="E2846" i="155"/>
  <c r="E2845" i="155"/>
  <c r="E2844" i="155"/>
  <c r="E2843" i="155"/>
  <c r="E2842" i="155"/>
  <c r="E2841" i="155"/>
  <c r="E2840" i="155"/>
  <c r="E2839" i="155"/>
  <c r="E2838" i="155"/>
  <c r="E2837" i="155"/>
  <c r="E2836" i="155"/>
  <c r="E2835" i="155"/>
  <c r="E2834" i="155"/>
  <c r="E2833" i="155"/>
  <c r="E2832" i="155"/>
  <c r="E2831" i="155"/>
  <c r="E2830" i="155"/>
  <c r="E2829" i="155"/>
  <c r="E2828" i="155"/>
  <c r="E2827" i="155"/>
  <c r="E1360" i="154"/>
  <c r="BH1355" i="154"/>
  <c r="E1365" i="154" s="1"/>
  <c r="E1346" i="154"/>
  <c r="E1343" i="154"/>
</calcChain>
</file>

<file path=xl/sharedStrings.xml><?xml version="1.0" encoding="utf-8"?>
<sst xmlns="http://schemas.openxmlformats.org/spreadsheetml/2006/main" count="46739" uniqueCount="8431">
  <si>
    <r>
      <rPr>
        <b/>
        <sz val="11"/>
        <color rgb="FFFF0000"/>
        <rFont val="Calibri"/>
        <family val="2"/>
        <scheme val="minor"/>
      </rPr>
      <t>20231110</t>
    </r>
    <r>
      <rPr>
        <b/>
        <sz val="11"/>
        <color rgb="FF0000FF"/>
        <rFont val="Calibri"/>
        <family val="2"/>
        <scheme val="minor"/>
      </rPr>
      <t>FRI</t>
    </r>
  </si>
  <si>
    <t>Haris Fadilah</t>
  </si>
  <si>
    <t>select</t>
  </si>
  <si>
    <t>)</t>
  </si>
  <si>
    <t>BEFORE</t>
  </si>
  <si>
    <t>AFTER</t>
  </si>
  <si>
    <t>←</t>
  </si>
  <si>
    <t>↓</t>
  </si>
  <si>
    <t>↑</t>
  </si>
  <si>
    <t>→</t>
  </si>
  <si>
    <t>↔</t>
  </si>
  <si>
    <t>↕</t>
  </si>
  <si>
    <t>↙</t>
  </si>
  <si>
    <t>↘</t>
  </si>
  <si>
    <t>↖</t>
  </si>
  <si>
    <t>↗</t>
  </si>
  <si>
    <t>©</t>
  </si>
  <si>
    <t>™</t>
  </si>
  <si>
    <t>®</t>
  </si>
  <si>
    <t>select a.*</t>
  </si>
  <si>
    <t>(</t>
  </si>
  <si>
    <t>);</t>
  </si>
  <si>
    <t>begin tran;</t>
  </si>
  <si>
    <t>set</t>
  </si>
  <si>
    <t>--commit tran;</t>
  </si>
  <si>
    <t>from IFINOPL.dbo.REALIZATION a</t>
  </si>
  <si>
    <t>a.*</t>
  </si>
  <si>
    <t>APPLICATION_NO</t>
  </si>
  <si>
    <t>from</t>
  </si>
  <si>
    <t>where</t>
  </si>
  <si>
    <t xml:space="preserve">    </t>
  </si>
  <si>
    <t xml:space="preserve">    select</t>
  </si>
  <si>
    <t>rollback tran;</t>
  </si>
  <si>
    <t>a.AGREEMENT_NO, a.AGREEMENT_EXTERNAL_NO,</t>
  </si>
  <si>
    <t>from IFINOPL.dbo.APPLICATION_ASSET a</t>
  </si>
  <si>
    <t>select top 10</t>
  </si>
  <si>
    <t>on b.CODE = c.ASSET_CODE</t>
  </si>
  <si>
    <t>a.[STATUS],</t>
  </si>
  <si>
    <t>a.FISICAL_STATUS,</t>
  </si>
  <si>
    <t>on a.CODE = b.ASSET_CODE</t>
  </si>
  <si>
    <t>ASSET_NO</t>
  </si>
  <si>
    <t>begin transaction</t>
  </si>
  <si>
    <t>PLAT_NO</t>
  </si>
  <si>
    <t>on a.FA_CODE = b.CODE</t>
  </si>
  <si>
    <t>AGREEMENT_NO</t>
  </si>
  <si>
    <t>1 [1]</t>
  </si>
  <si>
    <t>order by a.AGREEMENT_NO;</t>
  </si>
  <si>
    <t>INVOICE_NO</t>
  </si>
  <si>
    <t>update IFINOPL.dbo.APPLICATION_ASSET</t>
  </si>
  <si>
    <t>c.PLAT_NO,</t>
  </si>
  <si>
    <t>a.AGREEMENT_NO,</t>
  </si>
  <si>
    <t>a.ASSET_STATUS,</t>
  </si>
  <si>
    <t>update IFINAMS.dbo.ASSET</t>
  </si>
  <si>
    <t>b.AGREEMENT_NO,</t>
  </si>
  <si>
    <t>b.AGREEMENT_EXTERNAL_NO,</t>
  </si>
  <si>
    <t>b.[STATUS],</t>
  </si>
  <si>
    <t>a.FA_REFF_NO_01, -- PLAT_NO</t>
  </si>
  <si>
    <t>a.CLIENT_NO, a.CLIENT_NAME,</t>
  </si>
  <si>
    <t>select distinct</t>
  </si>
  <si>
    <t>outer apply</t>
  </si>
  <si>
    <t>0001754/4/10/01/2024</t>
  </si>
  <si>
    <t xml:space="preserve">    from</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</si>
  <si>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</si>
  <si>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</si>
  <si>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</si>
  <si>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</si>
  <si>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</si>
  <si>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</si>
  <si>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</si>
  <si>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</si>
  <si>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</si>
  <si>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a.FA_REFF_NO_02, -- CHASSIS_NO</t>
  </si>
  <si>
    <t>a.FA_REFF_NO_03, -- ENGINE_NO</t>
  </si>
  <si>
    <t>a.ASSET_NO,</t>
  </si>
  <si>
    <t>b.CHASSIS_NO, b.ENGINE_NO,</t>
  </si>
  <si>
    <t>CODE</t>
  </si>
  <si>
    <t>a.FA_CODE, -- ASSET CODE</t>
  </si>
  <si>
    <t>b.FISICAL_STATUS,</t>
  </si>
  <si>
    <t>where a.AGREEMENT_NO in (</t>
  </si>
  <si>
    <t>order by a.AGREEMENT_NO, c.PLAT_NO;</t>
  </si>
  <si>
    <t>a.[RENTAL_STATUS],</t>
  </si>
  <si>
    <t>--)</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</si>
  <si>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</si>
  <si>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</si>
  <si>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</si>
  <si>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</si>
  <si>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</si>
  <si>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</si>
  <si>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</si>
  <si>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r>
      <t>and d.AGREEMENT_STATUS = '</t>
    </r>
    <r>
      <rPr>
        <b/>
        <sz val="11"/>
        <color theme="1"/>
        <rFont val="Consolas"/>
        <family val="3"/>
      </rPr>
      <t>GO LIVE</t>
    </r>
    <r>
      <rPr>
        <sz val="11"/>
        <color theme="1"/>
        <rFont val="Consolas"/>
        <family val="3"/>
      </rPr>
      <t>'</t>
    </r>
  </si>
  <si>
    <t>c.ASSET_NO,</t>
  </si>
  <si>
    <t>IS_INVOICE_DEDUCT_PPH</t>
  </si>
  <si>
    <t>IS_RECEIPT_DEDUCT_PPH</t>
  </si>
  <si>
    <t>--where AGREEMENT_NO = replace('0000401/4/01/12/2019', '/', '.')</t>
  </si>
  <si>
    <t>--and ASSET_NO = '0000401.4.01.12.2019-13';</t>
  </si>
  <si>
    <t>--delete IFINOPL.dbo.AGREEMENT_ASSET</t>
  </si>
  <si>
    <t>d.AGREEMENT_STATUS,</t>
  </si>
  <si>
    <t>c.FA_REFF_NO_01,</t>
  </si>
  <si>
    <t>c.FA_REFF_NO_02,</t>
  </si>
  <si>
    <t>c.FA_REFF_NO_03</t>
  </si>
  <si>
    <t xml:space="preserve">    where</t>
  </si>
  <si>
    <t>status asset = stock/replacement</t>
  </si>
  <si>
    <t>fisical status = on customer/on hand/cancel</t>
  </si>
  <si>
    <t>rental status = in use/reversed</t>
  </si>
  <si>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</si>
  <si>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</si>
  <si>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</si>
  <si>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</si>
  <si>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</si>
  <si>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</si>
  <si>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</si>
  <si>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</si>
  <si>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</si>
  <si>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</si>
  <si>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</si>
  <si>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</si>
  <si>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t>rollback transaction;</t>
  </si>
  <si>
    <t>am.CLIENT_NAME,</t>
  </si>
  <si>
    <t>aps.ASSET_NO,</t>
  </si>
  <si>
    <t>Ivetta</t>
  </si>
  <si>
    <t>I.Vetta@dipostar.com</t>
  </si>
  <si>
    <t>Sandro Unedo Hutasoit</t>
  </si>
  <si>
    <t>Detail Request:</t>
  </si>
  <si>
    <t>Reason for the Request:</t>
  </si>
  <si>
    <t>After:</t>
  </si>
  <si>
    <t>Shinta Welia</t>
  </si>
  <si>
    <t>Shinta.Welia@dipostar.com</t>
  </si>
  <si>
    <t>Before:</t>
  </si>
  <si>
    <t>haris.fadilah@dipostar.com</t>
  </si>
  <si>
    <t>Muhammad Rafi</t>
  </si>
  <si>
    <t>muhammad.rafi@dipostar.com</t>
  </si>
  <si>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</si>
  <si>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t>Report PO- Purchase order (Periode November 2024 s.d April 2024)</t>
  </si>
  <si>
    <t>Yunita Kencana Sari</t>
  </si>
  <si>
    <t>yunita.sari@dipostar.com</t>
  </si>
  <si>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</si>
  <si>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</si>
  <si>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</si>
  <si>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</si>
  <si>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</si>
  <si>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</si>
  <si>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</si>
  <si>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</si>
  <si>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</si>
  <si>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</si>
  <si>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</si>
  <si>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</si>
  <si>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</si>
  <si>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</si>
  <si>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</si>
  <si>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EVIDENCE</t>
  </si>
  <si>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</si>
  <si>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Andreina Amidia</t>
  </si>
  <si>
    <t>andreina.amidia@dipostar.com</t>
  </si>
  <si>
    <r>
      <t>f-</t>
    </r>
    <r>
      <rPr>
        <b/>
        <sz val="11"/>
        <color theme="1"/>
        <rFont val="Calibri"/>
        <family val="2"/>
        <scheme val="minor"/>
      </rPr>
      <t>2318899</t>
    </r>
  </si>
  <si>
    <r>
      <rPr>
        <b/>
        <sz val="11"/>
        <color rgb="FFFF0000"/>
        <rFont val="Calibri"/>
        <family val="2"/>
        <scheme val="minor"/>
      </rPr>
      <t>20240520</t>
    </r>
    <r>
      <rPr>
        <b/>
        <sz val="11"/>
        <color rgb="FF0000FF"/>
        <rFont val="Calibri"/>
        <family val="2"/>
        <scheme val="minor"/>
      </rPr>
      <t>MON</t>
    </r>
  </si>
  <si>
    <t>Status Approve di Order</t>
  </si>
  <si>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</si>
  <si>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t>Nurul Farah Dianti</t>
  </si>
  <si>
    <r>
      <rPr>
        <b/>
        <sz val="11"/>
        <color rgb="FFFF0000"/>
        <rFont val="Calibri"/>
        <family val="2"/>
        <scheme val="minor"/>
      </rPr>
      <t>20240521</t>
    </r>
    <r>
      <rPr>
        <b/>
        <sz val="11"/>
        <color rgb="FF0000FF"/>
        <rFont val="Calibri"/>
        <family val="2"/>
        <scheme val="minor"/>
      </rPr>
      <t>TUE</t>
    </r>
  </si>
  <si>
    <t>Nurul.Dianti@dipostar.com</t>
  </si>
  <si>
    <t>0000091/4/04/06/2021</t>
  </si>
  <si>
    <r>
      <rPr>
        <b/>
        <sz val="11"/>
        <color rgb="FFFF0000"/>
        <rFont val="Calibri"/>
        <family val="2"/>
        <scheme val="minor"/>
      </rPr>
      <t>20240522</t>
    </r>
    <r>
      <rPr>
        <b/>
        <sz val="11"/>
        <color rgb="FF0000FF"/>
        <rFont val="Calibri"/>
        <family val="2"/>
        <scheme val="minor"/>
      </rPr>
      <t>WED</t>
    </r>
  </si>
  <si>
    <t>0001771/4/01/01/2024</t>
  </si>
  <si>
    <t>Lucy Germima Wilson</t>
  </si>
  <si>
    <t>Lucy.Wilson@dipostar.com</t>
  </si>
  <si>
    <t>0002181/4/01/04/2024</t>
  </si>
  <si>
    <t>on a.CODE = b.REALIZATION_CODE</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</si>
  <si>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</si>
  <si>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</si>
  <si>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</si>
  <si>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</si>
  <si>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</si>
  <si>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</si>
  <si>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</si>
  <si>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</si>
  <si>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</si>
  <si>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</si>
  <si>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</si>
  <si>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</si>
  <si>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</si>
  <si>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</si>
  <si>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</si>
  <si>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</si>
  <si>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</si>
  <si>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</si>
  <si>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</si>
  <si>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</si>
  <si>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</si>
  <si>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</si>
  <si>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</si>
  <si>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</si>
  <si>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</si>
  <si>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</si>
  <si>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</si>
  <si>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</si>
  <si>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</si>
  <si>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</si>
  <si>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</si>
  <si>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</si>
  <si>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</si>
  <si>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</si>
  <si>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</si>
  <si>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</si>
  <si>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</si>
  <si>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</si>
  <si>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</si>
  <si>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</si>
  <si>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</si>
  <si>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</si>
  <si>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</si>
  <si>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</si>
  <si>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</si>
  <si>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</si>
  <si>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</si>
  <si>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</si>
  <si>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</si>
  <si>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</si>
  <si>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</si>
  <si>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</si>
  <si>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</si>
  <si>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</si>
  <si>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</si>
  <si>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</si>
  <si>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</si>
  <si>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</si>
  <si>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</si>
  <si>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</si>
  <si>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</si>
  <si>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</si>
  <si>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</si>
  <si>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</si>
  <si>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</si>
  <si>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</si>
  <si>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t>RE: Freshdesk 2318899 - RE: Report PO- Purchase order (Periode November 2024 s.d April 2024)</t>
  </si>
  <si>
    <t>update IFINOPL.dbo.REALIZATION</t>
  </si>
  <si>
    <r>
      <rPr>
        <b/>
        <sz val="11"/>
        <color rgb="FFFF0000"/>
        <rFont val="Calibri"/>
        <family val="2"/>
        <scheme val="minor"/>
      </rPr>
      <t>20240527</t>
    </r>
    <r>
      <rPr>
        <b/>
        <sz val="11"/>
        <color rgb="FF0000FF"/>
        <rFont val="Calibri"/>
        <family val="2"/>
        <scheme val="minor"/>
      </rPr>
      <t>MON</t>
    </r>
  </si>
  <si>
    <r>
      <rPr>
        <b/>
        <sz val="11"/>
        <color rgb="FFFF0000"/>
        <rFont val="Calibri"/>
        <family val="2"/>
        <scheme val="minor"/>
      </rPr>
      <t>20240528</t>
    </r>
    <r>
      <rPr>
        <b/>
        <sz val="11"/>
        <color rgb="FF0000FF"/>
        <rFont val="Calibri"/>
        <family val="2"/>
        <scheme val="minor"/>
      </rPr>
      <t>TUE</t>
    </r>
  </si>
  <si>
    <r>
      <rPr>
        <b/>
        <sz val="11"/>
        <color rgb="FFFF0000"/>
        <rFont val="Calibri"/>
        <family val="2"/>
        <scheme val="minor"/>
      </rPr>
      <t>20240529</t>
    </r>
    <r>
      <rPr>
        <b/>
        <sz val="11"/>
        <color rgb="FF0000FF"/>
        <rFont val="Calibri"/>
        <family val="2"/>
        <scheme val="minor"/>
      </rPr>
      <t>WED</t>
    </r>
  </si>
  <si>
    <t>0001089/4/08/08/2023</t>
  </si>
  <si>
    <t>0001090/4/08/08/2023</t>
  </si>
  <si>
    <t>0001091/4/08/08/2023</t>
  </si>
  <si>
    <r>
      <t>where CODE = '</t>
    </r>
    <r>
      <rPr>
        <b/>
        <sz val="11"/>
        <color theme="1"/>
        <rFont val="Consolas"/>
        <family val="3"/>
      </rPr>
      <t>4120040029</t>
    </r>
    <r>
      <rPr>
        <sz val="11"/>
        <color theme="1"/>
        <rFont val="Consolas"/>
        <family val="3"/>
      </rPr>
      <t>';</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</si>
  <si>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-005</t>
    </r>
  </si>
  <si>
    <r>
      <t>m-</t>
    </r>
    <r>
      <rPr>
        <b/>
        <sz val="11"/>
        <color theme="1"/>
        <rFont val="Calibri"/>
        <family val="2"/>
        <scheme val="minor"/>
      </rPr>
      <t>442415</t>
    </r>
  </si>
  <si>
    <t>Mengembalikan aplikasi 0001286/4/08/03/2024 ke Qoutation untuk perubahan harga.</t>
  </si>
  <si>
    <t>a.ASSET_RV_PCT,</t>
  </si>
  <si>
    <t>a.ASSET_RV_AMOUNT,</t>
  </si>
  <si>
    <t>0001286/4/08/03/2024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</si>
  <si>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-012</t>
    </r>
  </si>
  <si>
    <r>
      <t>m-</t>
    </r>
    <r>
      <rPr>
        <b/>
        <sz val="11"/>
        <color theme="1"/>
        <rFont val="Calibri"/>
        <family val="2"/>
        <scheme val="minor"/>
      </rPr>
      <t>443395</t>
    </r>
  </si>
  <si>
    <t>Data Maintenance Handover Date PMA 0001372/4/10/04/2024</t>
  </si>
  <si>
    <t>and a.INVOICE_NO in (</t>
  </si>
  <si>
    <t>--commit transaction;</t>
  </si>
  <si>
    <t>0002390/4/10/05/2024</t>
  </si>
  <si>
    <t>0002391/4/10/05/2024</t>
  </si>
  <si>
    <t>0002100/4/10/03/2024</t>
  </si>
  <si>
    <t>a.CODE, a.APPLICATION_NO,</t>
  </si>
  <si>
    <t>a.MOD_BY, a.MOD_DATE, a.MOD_IP_ADDRESS</t>
  </si>
  <si>
    <r>
      <t xml:space="preserve">Data Maintenance Handover Date PMA </t>
    </r>
    <r>
      <rPr>
        <b/>
        <sz val="11"/>
        <color theme="1"/>
        <rFont val="Calibri"/>
        <family val="2"/>
        <scheme val="minor"/>
      </rPr>
      <t>0001372/4/10/04/2024</t>
    </r>
  </si>
  <si>
    <r>
      <t xml:space="preserve">unit diterima customer ditanggal </t>
    </r>
    <r>
      <rPr>
        <b/>
        <sz val="11"/>
        <color theme="1"/>
        <rFont val="Calibri"/>
        <family val="2"/>
        <scheme val="minor"/>
      </rPr>
      <t>29 April 2024</t>
    </r>
    <r>
      <rPr>
        <sz val="11"/>
        <color theme="1"/>
        <rFont val="Calibri"/>
        <family val="2"/>
        <scheme val="minor"/>
      </rPr>
      <t xml:space="preserve">, tetapi request customer di PO untuk tanggal BAST di </t>
    </r>
    <r>
      <rPr>
        <b/>
        <sz val="11"/>
        <color theme="1"/>
        <rFont val="Calibri"/>
        <family val="2"/>
        <scheme val="minor"/>
      </rPr>
      <t>10 Mei 2024</t>
    </r>
    <r>
      <rPr>
        <sz val="11"/>
        <color theme="1"/>
        <rFont val="Calibri"/>
        <family val="2"/>
        <scheme val="minor"/>
      </rPr>
      <t>.</t>
    </r>
  </si>
  <si>
    <r>
      <t xml:space="preserve">BAST Date : </t>
    </r>
    <r>
      <rPr>
        <b/>
        <sz val="11"/>
        <color theme="1"/>
        <rFont val="Calibri"/>
        <family val="2"/>
        <scheme val="minor"/>
      </rPr>
      <t>29 April 2024</t>
    </r>
  </si>
  <si>
    <r>
      <t xml:space="preserve">BAST Date : </t>
    </r>
    <r>
      <rPr>
        <b/>
        <sz val="11"/>
        <color theme="1"/>
        <rFont val="Calibri"/>
        <family val="2"/>
        <scheme val="minor"/>
      </rPr>
      <t>10 Mei 2024</t>
    </r>
  </si>
  <si>
    <r>
      <t xml:space="preserve">Mengembalikan aplikasi </t>
    </r>
    <r>
      <rPr>
        <b/>
        <sz val="11"/>
        <color theme="1"/>
        <rFont val="Calibri"/>
        <family val="2"/>
        <scheme val="minor"/>
      </rPr>
      <t>0001286/4/08/03/2024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untuk perubahan harga pada bulan Mei 2024</t>
    </r>
  </si>
  <si>
    <r>
      <t xml:space="preserve">Mengembalikan aplikasi </t>
    </r>
    <r>
      <rPr>
        <b/>
        <sz val="11"/>
        <color theme="1"/>
        <rFont val="Calibri"/>
        <family val="2"/>
        <scheme val="minor"/>
      </rPr>
      <t>0001286/4/08/03/2024</t>
    </r>
    <r>
      <rPr>
        <sz val="11"/>
        <color theme="1"/>
        <rFont val="Calibri"/>
        <family val="2"/>
        <scheme val="minor"/>
      </rPr>
      <t xml:space="preserve"> ke Qoutation untuk perubahan harga pada bulan Mei 2024, email konfirmasi dealer terlampir.</t>
    </r>
  </si>
  <si>
    <t>Reason for the Request</t>
  </si>
  <si>
    <t>Kembalikan ke Qouttaion dengan status Hold</t>
  </si>
  <si>
    <r>
      <t>on pr.</t>
    </r>
    <r>
      <rPr>
        <b/>
        <sz val="11"/>
        <color rgb="FF0000FF"/>
        <rFont val="Consolas"/>
        <family val="3"/>
      </rPr>
      <t>CODE</t>
    </r>
    <r>
      <rPr>
        <sz val="11"/>
        <color theme="1"/>
        <rFont val="Consolas"/>
        <family val="3"/>
      </rPr>
      <t xml:space="preserve"> = prc.</t>
    </r>
    <r>
      <rPr>
        <b/>
        <sz val="11"/>
        <color rgb="FF0000FF"/>
        <rFont val="Consolas"/>
        <family val="3"/>
      </rPr>
      <t>PROCUREMENT_REQUEST_CODE</t>
    </r>
  </si>
  <si>
    <r>
      <t>on prc.</t>
    </r>
    <r>
      <rPr>
        <b/>
        <sz val="11"/>
        <color rgb="FF0000FF"/>
        <rFont val="Consolas"/>
        <family val="3"/>
      </rPr>
      <t>CODE</t>
    </r>
    <r>
      <rPr>
        <sz val="11"/>
        <color theme="1"/>
        <rFont val="Consolas"/>
        <family val="3"/>
      </rPr>
      <t xml:space="preserve"> = qrd.</t>
    </r>
    <r>
      <rPr>
        <b/>
        <sz val="11"/>
        <color rgb="FF0000FF"/>
        <rFont val="Consolas"/>
        <family val="3"/>
      </rPr>
      <t>REFF_NO</t>
    </r>
    <r>
      <rPr>
        <sz val="11"/>
        <color theme="1"/>
        <rFont val="Consolas"/>
        <family val="3"/>
      </rPr>
      <t xml:space="preserve"> collate SQL_Latin1_General_CP1_CI_AS</t>
    </r>
  </si>
  <si>
    <r>
      <t>on sgs.</t>
    </r>
    <r>
      <rPr>
        <b/>
        <sz val="11"/>
        <color rgb="FF0000FF"/>
        <rFont val="Consolas"/>
        <family val="3"/>
      </rPr>
      <t>CODE</t>
    </r>
    <r>
      <rPr>
        <sz val="11"/>
        <color theme="1"/>
        <rFont val="Consolas"/>
        <family val="3"/>
      </rPr>
      <t xml:space="preserve"> = mi.</t>
    </r>
    <r>
      <rPr>
        <b/>
        <sz val="11"/>
        <color rgb="FF0000FF"/>
        <rFont val="Consolas"/>
        <family val="3"/>
      </rPr>
      <t>CLASS_TYPE_CODE</t>
    </r>
  </si>
  <si>
    <r>
      <t>on ast.</t>
    </r>
    <r>
      <rPr>
        <b/>
        <sz val="11"/>
        <color rgb="FF0000FF"/>
        <rFont val="Consolas"/>
        <family val="3"/>
      </rPr>
      <t>CODE</t>
    </r>
    <r>
      <rPr>
        <sz val="11"/>
        <color theme="1"/>
        <rFont val="Consolas"/>
        <family val="3"/>
      </rPr>
      <t xml:space="preserve"> = podoi.</t>
    </r>
    <r>
      <rPr>
        <b/>
        <sz val="11"/>
        <color rgb="FF0000FF"/>
        <rFont val="Consolas"/>
        <family val="3"/>
      </rPr>
      <t>ASSET_CODE</t>
    </r>
  </si>
  <si>
    <r>
      <t>on asv.</t>
    </r>
    <r>
      <rPr>
        <b/>
        <sz val="11"/>
        <color rgb="FF0000FF"/>
        <rFont val="Consolas"/>
        <family val="3"/>
      </rPr>
      <t>ASSET_CODE</t>
    </r>
    <r>
      <rPr>
        <sz val="11"/>
        <color theme="1"/>
        <rFont val="Consolas"/>
        <family val="3"/>
      </rPr>
      <t xml:space="preserve"> = ast.</t>
    </r>
    <r>
      <rPr>
        <b/>
        <sz val="11"/>
        <color rgb="FF0000FF"/>
        <rFont val="Consolas"/>
        <family val="3"/>
      </rPr>
      <t>CODE</t>
    </r>
  </si>
  <si>
    <r>
      <t>on ajtd.</t>
    </r>
    <r>
      <rPr>
        <b/>
        <sz val="11"/>
        <color rgb="FF0000FF"/>
        <rFont val="Consolas"/>
        <family val="3"/>
      </rPr>
      <t>ADJUSTMENT_CODE</t>
    </r>
    <r>
      <rPr>
        <sz val="11"/>
        <color theme="1"/>
        <rFont val="Consolas"/>
        <family val="3"/>
      </rPr>
      <t xml:space="preserve"> = ajt.</t>
    </r>
    <r>
      <rPr>
        <b/>
        <sz val="11"/>
        <color rgb="FF0000FF"/>
        <rFont val="Consolas"/>
        <family val="3"/>
      </rPr>
      <t>CODE</t>
    </r>
  </si>
  <si>
    <r>
      <t>on aps.</t>
    </r>
    <r>
      <rPr>
        <b/>
        <sz val="11"/>
        <color rgb="FF0000FF"/>
        <rFont val="Consolas"/>
        <family val="3"/>
      </rPr>
      <t>APPLICATION_NO</t>
    </r>
    <r>
      <rPr>
        <sz val="11"/>
        <color theme="1"/>
        <rFont val="Consolas"/>
        <family val="3"/>
      </rPr>
      <t xml:space="preserve"> = am.</t>
    </r>
    <r>
      <rPr>
        <b/>
        <sz val="11"/>
        <color rgb="FF0000FF"/>
        <rFont val="Consolas"/>
        <family val="3"/>
      </rPr>
      <t>APPLICATION_NO</t>
    </r>
  </si>
  <si>
    <r>
      <t>on aps.</t>
    </r>
    <r>
      <rPr>
        <b/>
        <sz val="11"/>
        <color rgb="FF0000FF"/>
        <rFont val="Consolas"/>
        <family val="3"/>
      </rPr>
      <t>ASSET_NO</t>
    </r>
    <r>
      <rPr>
        <sz val="11"/>
        <color theme="1"/>
        <rFont val="Consolas"/>
        <family val="3"/>
      </rPr>
      <t xml:space="preserve"> = pr.</t>
    </r>
    <r>
      <rPr>
        <b/>
        <sz val="11"/>
        <color rgb="FF0000FF"/>
        <rFont val="Consolas"/>
        <family val="3"/>
      </rPr>
      <t>ASSET_NO</t>
    </r>
    <r>
      <rPr>
        <sz val="11"/>
        <color theme="1"/>
        <rFont val="Consolas"/>
        <family val="3"/>
      </rPr>
      <t xml:space="preserve"> collate SQL_Latin1_General_CP1_CI_AS</t>
    </r>
  </si>
  <si>
    <r>
      <t>on pod.</t>
    </r>
    <r>
      <rPr>
        <b/>
        <sz val="11"/>
        <color rgb="FF0000FF"/>
        <rFont val="Consolas"/>
        <family val="3"/>
      </rPr>
      <t>PO_CODE</t>
    </r>
    <r>
      <rPr>
        <sz val="11"/>
        <color theme="1"/>
        <rFont val="Consolas"/>
        <family val="3"/>
      </rPr>
      <t xml:space="preserve"> = po.</t>
    </r>
    <r>
      <rPr>
        <b/>
        <sz val="11"/>
        <color rgb="FF0000FF"/>
        <rFont val="Consolas"/>
        <family val="3"/>
      </rPr>
      <t>CODE</t>
    </r>
  </si>
  <si>
    <r>
      <t>on ss.</t>
    </r>
    <r>
      <rPr>
        <b/>
        <sz val="11"/>
        <color rgb="FF0000FF"/>
        <rFont val="Consolas"/>
        <family val="3"/>
      </rPr>
      <t>CODE</t>
    </r>
    <r>
      <rPr>
        <sz val="11"/>
        <color theme="1"/>
        <rFont val="Consolas"/>
        <family val="3"/>
      </rPr>
      <t xml:space="preserve"> = po.</t>
    </r>
    <r>
      <rPr>
        <b/>
        <sz val="11"/>
        <color rgb="FF0000FF"/>
        <rFont val="Consolas"/>
        <family val="3"/>
      </rPr>
      <t>REFF_NO</t>
    </r>
  </si>
  <si>
    <r>
      <t>on ss.</t>
    </r>
    <r>
      <rPr>
        <b/>
        <sz val="11"/>
        <color rgb="FF0000FF"/>
        <rFont val="Consolas"/>
        <family val="3"/>
      </rPr>
      <t>QUOTATION_CODE</t>
    </r>
    <r>
      <rPr>
        <sz val="11"/>
        <color theme="1"/>
        <rFont val="Consolas"/>
        <family val="3"/>
      </rPr>
      <t xml:space="preserve"> = qrd.</t>
    </r>
    <r>
      <rPr>
        <b/>
        <sz val="11"/>
        <color rgb="FF0000FF"/>
        <rFont val="Consolas"/>
        <family val="3"/>
      </rPr>
      <t>QUOTATION_REVIEW_CODE</t>
    </r>
    <r>
      <rPr>
        <sz val="11"/>
        <color theme="1"/>
        <rFont val="Consolas"/>
        <family val="3"/>
      </rPr>
      <t xml:space="preserve"> collate SQL_Latin1_General_CP1_CI_AS</t>
    </r>
  </si>
  <si>
    <r>
      <t>on grn.</t>
    </r>
    <r>
      <rPr>
        <b/>
        <sz val="11"/>
        <color rgb="FF0000FF"/>
        <rFont val="Consolas"/>
        <family val="3"/>
      </rPr>
      <t>PURCHASE_ORDER_CODE</t>
    </r>
    <r>
      <rPr>
        <sz val="11"/>
        <color theme="1"/>
        <rFont val="Consolas"/>
        <family val="3"/>
      </rPr>
      <t xml:space="preserve"> = po.</t>
    </r>
    <r>
      <rPr>
        <b/>
        <sz val="11"/>
        <color rgb="FF0000FF"/>
        <rFont val="Consolas"/>
        <family val="3"/>
      </rPr>
      <t>CODE</t>
    </r>
  </si>
  <si>
    <r>
      <t>on fgrn.</t>
    </r>
    <r>
      <rPr>
        <b/>
        <sz val="11"/>
        <color rgb="FF0000FF"/>
        <rFont val="Consolas"/>
        <family val="3"/>
      </rPr>
      <t>REFF_NO</t>
    </r>
    <r>
      <rPr>
        <sz val="11"/>
        <color theme="1"/>
        <rFont val="Consolas"/>
        <family val="3"/>
      </rPr>
      <t xml:space="preserve"> = aps.</t>
    </r>
    <r>
      <rPr>
        <b/>
        <sz val="11"/>
        <color rgb="FF0000FF"/>
        <rFont val="Consolas"/>
        <family val="3"/>
      </rPr>
      <t>ASSET_NO</t>
    </r>
  </si>
  <si>
    <r>
      <t>on ajt.</t>
    </r>
    <r>
      <rPr>
        <b/>
        <sz val="11"/>
        <color rgb="FF0000FF"/>
        <rFont val="Consolas"/>
        <family val="3"/>
      </rPr>
      <t>ASSET_CODE</t>
    </r>
    <r>
      <rPr>
        <sz val="11"/>
        <color theme="1"/>
        <rFont val="Consolas"/>
        <family val="3"/>
      </rPr>
      <t xml:space="preserve"> = ast.</t>
    </r>
    <r>
      <rPr>
        <b/>
        <sz val="11"/>
        <color rgb="FF0000FF"/>
        <rFont val="Consolas"/>
        <family val="3"/>
      </rPr>
      <t>CODE</t>
    </r>
  </si>
  <si>
    <r>
      <t>cast(po.</t>
    </r>
    <r>
      <rPr>
        <b/>
        <sz val="11"/>
        <color rgb="FF0000FF"/>
        <rFont val="Consolas"/>
        <family val="3"/>
      </rPr>
      <t>ORDER_DATE</t>
    </r>
    <r>
      <rPr>
        <sz val="11"/>
        <color theme="1"/>
        <rFont val="Consolas"/>
        <family val="3"/>
      </rPr>
      <t xml:space="preserve"> as date) &lt;= '2024-05-15'  -- ini dari awal ifin sampai tgl 15 mei</t>
    </r>
  </si>
  <si>
    <r>
      <rPr>
        <b/>
        <sz val="11"/>
        <color rgb="FFFF0000"/>
        <rFont val="Calibri"/>
        <family val="2"/>
        <scheme val="minor"/>
      </rPr>
      <t>20240603</t>
    </r>
    <r>
      <rPr>
        <b/>
        <sz val="11"/>
        <color rgb="FF0000FF"/>
        <rFont val="Calibri"/>
        <family val="2"/>
        <scheme val="minor"/>
      </rPr>
      <t>MON</t>
    </r>
  </si>
  <si>
    <t>--or c.PLAT_NO in (</t>
  </si>
  <si>
    <r>
      <t>--'</t>
    </r>
    <r>
      <rPr>
        <b/>
        <sz val="11"/>
        <color theme="1"/>
        <rFont val="Consolas"/>
        <family val="3"/>
      </rPr>
      <t>B2443UOU</t>
    </r>
    <r>
      <rPr>
        <sz val="11"/>
        <color theme="1"/>
        <rFont val="Consolas"/>
        <family val="3"/>
      </rPr>
      <t>'</t>
    </r>
  </si>
  <si>
    <t>--a.AGREEMENT_NO,</t>
  </si>
  <si>
    <t>--b.CLIENT_NO,</t>
  </si>
  <si>
    <t>--b.CLIENT_NAME,</t>
  </si>
  <si>
    <t>--b.CODE, -- ASSET CODE</t>
  </si>
  <si>
    <t>--b.ASSET_NO,</t>
  </si>
  <si>
    <t>--c.PLAT_NO,</t>
  </si>
  <si>
    <t>--c.CHASSIS_NO,</t>
  </si>
  <si>
    <t>--c.ENGINE_NO,</t>
  </si>
  <si>
    <r>
      <t>ASSET_STATUS = '</t>
    </r>
    <r>
      <rPr>
        <b/>
        <sz val="11"/>
        <color theme="1"/>
        <rFont val="Consolas"/>
        <family val="3"/>
      </rPr>
      <t>RENTED</t>
    </r>
    <r>
      <rPr>
        <sz val="11"/>
        <color theme="1"/>
        <rFont val="Consolas"/>
        <family val="3"/>
      </rPr>
      <t>' -- RETURN | TERMINATE</t>
    </r>
  </si>
  <si>
    <t>NPWP</t>
  </si>
  <si>
    <t>AGREEMENT_EXTERNAL_NO</t>
  </si>
  <si>
    <t>0002091/4/01/03/2024</t>
  </si>
  <si>
    <t>0002092/4/01/03/2024</t>
  </si>
  <si>
    <t>0002179/4/01/04/2024</t>
  </si>
  <si>
    <t>0002222/4/10/04/2024</t>
  </si>
  <si>
    <t>0002248/4/08/05/2024</t>
  </si>
  <si>
    <t>0001934/4/08/02/2024</t>
  </si>
  <si>
    <t>0002095/4/10/03/2024</t>
  </si>
  <si>
    <t>0002096/4/10/03/2024</t>
  </si>
  <si>
    <t>0002097/4/10/03/2024</t>
  </si>
  <si>
    <t>0002173/4/38/04/2024</t>
  </si>
  <si>
    <t>0002178/4/01/04/2024</t>
  </si>
  <si>
    <t>0002187/4/38/04/2024</t>
  </si>
  <si>
    <t>0002191/4/08/04/2024</t>
  </si>
  <si>
    <t>0002209/4/10/04/2024</t>
  </si>
  <si>
    <t>0002228/4/08/05/2024</t>
  </si>
  <si>
    <t>0002232/4/38/05/2024</t>
  </si>
  <si>
    <t>0002284/4/10/05/2024</t>
  </si>
  <si>
    <t>0002332/4/08/05/2024</t>
  </si>
  <si>
    <t>NPWP_NAME_OLD</t>
  </si>
  <si>
    <t>IBU INEZ</t>
  </si>
  <si>
    <t>NPWP_NAME_NEW</t>
  </si>
  <si>
    <t>PT. TIKI JALUR NUGRAHA EKAKURIR</t>
  </si>
  <si>
    <t>PT. NUSANTARA EKSPRES KILAT</t>
  </si>
  <si>
    <t>PT. ANAK RANTAU TASIK SELATAN</t>
  </si>
  <si>
    <t>PT. OEXPRESS LOGISTIK INDONESIA</t>
  </si>
  <si>
    <t>PT. PINUS MERAH ABADI</t>
  </si>
  <si>
    <t>PT. PUTRA MULIA TELECOMMUNICATION</t>
  </si>
  <si>
    <t>PT. ANDALAN DUA SATU EKSPRES</t>
  </si>
  <si>
    <t>PT. ADVANTAGE SCM</t>
  </si>
  <si>
    <t>PT. ASURANSI RAKSA PRATIKARA</t>
  </si>
  <si>
    <t>PT. IIJ GLOBAL SOLUTIONS INDONESIA</t>
  </si>
  <si>
    <t>PT. AINON UNTUNG LESTARI</t>
  </si>
  <si>
    <t>PT. MARGA NUSANTARA JAYA</t>
  </si>
  <si>
    <t>PT. JET TEKNOLOGI EKSPRES</t>
  </si>
  <si>
    <t>BILLING_TO_NPWP_OLD</t>
  </si>
  <si>
    <t>15397102038000</t>
  </si>
  <si>
    <t>BILLING_TO_NPWP_NEW</t>
  </si>
  <si>
    <t>015397102038000</t>
  </si>
  <si>
    <t>032963084017000</t>
  </si>
  <si>
    <t>0001764/4/10/01/2024</t>
  </si>
  <si>
    <t>Application:</t>
  </si>
  <si>
    <t>b.BILLING_TO_NPWP_NEW,</t>
  </si>
  <si>
    <t>from IFINOPL.dbo.AGREEMENT_ASSET a</t>
  </si>
  <si>
    <t>right join (</t>
  </si>
  <si>
    <t>) b</t>
  </si>
  <si>
    <t>on a.AGREEMENT_NO = replace(b.AGREEMENT_NO, '/', '.')</t>
  </si>
  <si>
    <t>order by b.AGREEMENT_NO</t>
  </si>
  <si>
    <t>B9506PCS</t>
  </si>
  <si>
    <t>B9480PCR</t>
  </si>
  <si>
    <t>Nominal Cashier di Ifin Tidak Sesuai (Seharusnya Potong PPh) Sehingga Uang Masuk Tidak Bisa Diinput - PT. MAKHARYA PERKASA TRANSINDO</t>
  </si>
  <si>
    <t>Adhira Aurellya</t>
  </si>
  <si>
    <t>Adhira.Aurellya@dipostar.com</t>
  </si>
  <si>
    <t>0000160/4/03/09/2022</t>
  </si>
  <si>
    <t>0002204/4/10/04/2024</t>
  </si>
  <si>
    <t>GEDUNG GRAHA 55 LANTAI 3, JALAN TANAH ABANG II BLOK - NOMOR 57 RT:000 RW:000 Kel.PETOJO SELATAN, Kec.GAMBIR, KOTA ADM. JAKARTA PUSAT, DKI JAKARTA, 10160</t>
  </si>
  <si>
    <t>0002205/4/10/04/2024</t>
  </si>
  <si>
    <t>0002295/4/10/05/2024</t>
  </si>
  <si>
    <t>a.NPWP_ADDRESS,</t>
  </si>
  <si>
    <t>--b.NPWP_ADDRESS_OLD,</t>
  </si>
  <si>
    <t>NPWP_ADDRESS</t>
  </si>
  <si>
    <t>NPWP_ADDRESS_NEW</t>
  </si>
  <si>
    <r>
      <rPr>
        <b/>
        <sz val="11"/>
        <color rgb="FFFF0000"/>
        <rFont val="Calibri"/>
        <family val="2"/>
        <scheme val="minor"/>
      </rPr>
      <t>20240604</t>
    </r>
    <r>
      <rPr>
        <b/>
        <sz val="11"/>
        <color rgb="FF0000FF"/>
        <rFont val="Calibri"/>
        <family val="2"/>
        <scheme val="minor"/>
      </rPr>
      <t>TUE</t>
    </r>
    <r>
      <rPr>
        <b/>
        <sz val="11"/>
        <color theme="1"/>
        <rFont val="Calibri"/>
        <family val="2"/>
        <scheme val="minor"/>
      </rPr>
      <t>-002</t>
    </r>
  </si>
  <si>
    <r>
      <t>f-</t>
    </r>
    <r>
      <rPr>
        <b/>
        <sz val="11"/>
        <color theme="1"/>
        <rFont val="Calibri"/>
        <family val="2"/>
        <scheme val="minor"/>
      </rPr>
      <t>2319999</t>
    </r>
  </si>
  <si>
    <t>Request Script &amp; Raw Data Monitoring LLL (Legal Landing Limit) for OPL as of 31 May 2024</t>
  </si>
  <si>
    <t>Muhammad Rifki Ramadhan</t>
  </si>
  <si>
    <t>muhammad.rifki@dipostar.com</t>
  </si>
  <si>
    <r>
      <t>on prc.</t>
    </r>
    <r>
      <rPr>
        <b/>
        <sz val="11"/>
        <color rgb="FF0000FF"/>
        <rFont val="Consolas"/>
        <family val="3"/>
      </rPr>
      <t>ITEM_CODE</t>
    </r>
    <r>
      <rPr>
        <sz val="11"/>
        <color theme="1"/>
        <rFont val="Consolas"/>
        <family val="3"/>
      </rPr>
      <t xml:space="preserve"> = mi.</t>
    </r>
    <r>
      <rPr>
        <b/>
        <sz val="11"/>
        <color rgb="FF0000FF"/>
        <rFont val="Consolas"/>
        <family val="3"/>
      </rPr>
      <t>CODE</t>
    </r>
    <r>
      <rPr>
        <sz val="11"/>
        <color theme="1"/>
        <rFont val="Consolas"/>
        <family val="3"/>
      </rPr>
      <t xml:space="preserve"> collate SQL_Latin1_General_CP1_CI_AS</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</si>
  <si>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</si>
  <si>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</si>
  <si>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</si>
  <si>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</si>
  <si>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</si>
  <si>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</si>
  <si>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</si>
  <si>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</si>
  <si>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</si>
  <si>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</si>
  <si>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</si>
  <si>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</si>
  <si>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</si>
  <si>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</si>
  <si>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join </t>
    </r>
    <r>
      <rPr>
        <b/>
        <sz val="11"/>
        <color theme="1"/>
        <rFont val="Consolas"/>
        <family val="3"/>
      </rPr>
      <t>IFINAMS</t>
    </r>
    <r>
      <rPr>
        <sz val="11"/>
        <color theme="1"/>
        <rFont val="Consolas"/>
        <family val="3"/>
      </rPr>
      <t>.dbo.</t>
    </r>
    <r>
      <rPr>
        <b/>
        <sz val="11"/>
        <color rgb="FFFF0000"/>
        <rFont val="Consolas"/>
        <family val="3"/>
      </rPr>
      <t>ADJUSTMENT_DETAIL</t>
    </r>
    <r>
      <rPr>
        <sz val="11"/>
        <color theme="1"/>
        <rFont val="Consolas"/>
        <family val="3"/>
      </rPr>
      <t xml:space="preserve"> ajtd</t>
    </r>
  </si>
  <si>
    <r>
      <t>on podoi.</t>
    </r>
    <r>
      <rPr>
        <b/>
        <sz val="11"/>
        <color rgb="FF0000FF"/>
        <rFont val="Consolas"/>
        <family val="3"/>
      </rPr>
      <t>PURCHASE_ORDER_DETAIL_ID</t>
    </r>
    <r>
      <rPr>
        <sz val="11"/>
        <color theme="1"/>
        <rFont val="Consolas"/>
        <family val="3"/>
      </rPr>
      <t xml:space="preserve"> = pod.</t>
    </r>
    <r>
      <rPr>
        <b/>
        <sz val="11"/>
        <color rgb="FF0000FF"/>
        <rFont val="Consolas"/>
        <family val="3"/>
      </rPr>
      <t>ID</t>
    </r>
  </si>
  <si>
    <t>a</t>
  </si>
  <si>
    <t>b</t>
  </si>
  <si>
    <t>c</t>
  </si>
  <si>
    <t>d</t>
  </si>
  <si>
    <t>e</t>
  </si>
  <si>
    <t>f</t>
  </si>
  <si>
    <t>g</t>
  </si>
  <si>
    <t>h</t>
  </si>
  <si>
    <t>i</t>
  </si>
  <si>
    <t>j</t>
  </si>
  <si>
    <t>k</t>
  </si>
  <si>
    <t>l</t>
  </si>
  <si>
    <t>m</t>
  </si>
  <si>
    <t>n</t>
  </si>
  <si>
    <t>o</t>
  </si>
  <si>
    <t>Niketas Herjuna Arili</t>
  </si>
  <si>
    <t>Niketas.Arili@dipostar.com</t>
  </si>
  <si>
    <t>0002256/4/10/05/2024</t>
  </si>
  <si>
    <t>0002274/4/10/05/2024</t>
  </si>
  <si>
    <t>0001904/4/10/02/2024</t>
  </si>
  <si>
    <t>0001905/4/10/02/2024</t>
  </si>
  <si>
    <t>0001765/4/10/01/2024</t>
  </si>
  <si>
    <t>0001665/4/08/12/2023</t>
  </si>
  <si>
    <t>0001840/4/10/01/2024</t>
  </si>
  <si>
    <t>gina.naomi@dipostar.com</t>
  </si>
  <si>
    <t>Gina Naomi</t>
  </si>
  <si>
    <t>Sabilla</t>
  </si>
  <si>
    <t>a.CODE, a.APPLICATION_NO, a.[STATUS],</t>
  </si>
  <si>
    <r>
      <rPr>
        <b/>
        <sz val="11"/>
        <color rgb="FFFF0000"/>
        <rFont val="Calibri"/>
        <family val="2"/>
        <scheme val="minor"/>
      </rPr>
      <t>20240605</t>
    </r>
    <r>
      <rPr>
        <b/>
        <sz val="11"/>
        <color rgb="FF0000FF"/>
        <rFont val="Calibri"/>
        <family val="2"/>
        <scheme val="minor"/>
      </rPr>
      <t>WED</t>
    </r>
  </si>
  <si>
    <t>a.CODE,</t>
  </si>
  <si>
    <t>b.PLAT_NO,</t>
  </si>
  <si>
    <t>b.ENGINE_NO,</t>
  </si>
  <si>
    <t>b.MOD_BY, b.MOD_DATE, b.MOD_IP_ADDRESS,</t>
  </si>
  <si>
    <t>c.MOD_BY, c.MOD_DATE, c.MOD_IP_ADDRESS</t>
  </si>
  <si>
    <t>0001930/4/01/02/2024</t>
  </si>
  <si>
    <t>0001933/4/01/02/2024</t>
  </si>
  <si>
    <t>0001801/4/10/01/2024</t>
  </si>
  <si>
    <r>
      <t>Info dari Pak Eddy --&gt; case yang sama dgn Issue #</t>
    </r>
    <r>
      <rPr>
        <b/>
        <sz val="11"/>
        <color rgb="FFFF0000"/>
        <rFont val="Calibri"/>
        <family val="2"/>
        <scheme val="minor"/>
      </rPr>
      <t>3260</t>
    </r>
  </si>
  <si>
    <r>
      <rPr>
        <b/>
        <sz val="11"/>
        <color rgb="FFFF0000"/>
        <rFont val="Calibri"/>
        <family val="2"/>
        <scheme val="minor"/>
      </rPr>
      <t>20240606</t>
    </r>
    <r>
      <rPr>
        <b/>
        <sz val="11"/>
        <color rgb="FF0000FF"/>
        <rFont val="Calibri"/>
        <family val="2"/>
        <scheme val="minor"/>
      </rPr>
      <t>THU</t>
    </r>
  </si>
  <si>
    <r>
      <t>m-</t>
    </r>
    <r>
      <rPr>
        <b/>
        <sz val="11"/>
        <color theme="1"/>
        <rFont val="Calibri"/>
        <family val="2"/>
        <scheme val="minor"/>
      </rPr>
      <t>445331</t>
    </r>
  </si>
  <si>
    <t>Chintya Kristi Manurung</t>
  </si>
  <si>
    <t>Chintya.Kristi@dipostar.com</t>
  </si>
  <si>
    <r>
      <rPr>
        <b/>
        <sz val="11"/>
        <color rgb="FFFF0000"/>
        <rFont val="Calibri"/>
        <family val="2"/>
        <scheme val="minor"/>
      </rPr>
      <t>20240606</t>
    </r>
    <r>
      <rPr>
        <b/>
        <sz val="11"/>
        <color rgb="FF0000FF"/>
        <rFont val="Calibri"/>
        <family val="2"/>
        <scheme val="minor"/>
      </rPr>
      <t>THU</t>
    </r>
    <r>
      <rPr>
        <b/>
        <sz val="11"/>
        <color theme="1"/>
        <rFont val="Calibri"/>
        <family val="2"/>
        <scheme val="minor"/>
      </rPr>
      <t>-003</t>
    </r>
  </si>
  <si>
    <r>
      <t>m-</t>
    </r>
    <r>
      <rPr>
        <b/>
        <sz val="11"/>
        <color theme="1"/>
        <rFont val="Calibri"/>
        <family val="2"/>
        <scheme val="minor"/>
      </rPr>
      <t>445494</t>
    </r>
  </si>
  <si>
    <t>Revisi Status Unit &amp; Maturity Backdate (Extend) PT Ecolab International 1339/4/01/05/2023</t>
  </si>
  <si>
    <r>
      <t xml:space="preserve">Revisi Status Unit &amp; Maturity Backdate (Extend) PT Ecolab International </t>
    </r>
    <r>
      <rPr>
        <b/>
        <sz val="11"/>
        <color theme="1"/>
        <rFont val="Calibri"/>
        <family val="2"/>
        <scheme val="minor"/>
      </rPr>
      <t>1339/4/01/05/2023</t>
    </r>
  </si>
  <si>
    <t>1339/4/01/05/2023</t>
  </si>
  <si>
    <r>
      <t xml:space="preserve">karena MO skip follow up terkait extendnya, sehingga saat ini unit sudah status </t>
    </r>
    <r>
      <rPr>
        <b/>
        <sz val="11"/>
        <color theme="1"/>
        <rFont val="Calibri"/>
        <family val="2"/>
        <scheme val="minor"/>
      </rPr>
      <t>Stock On Hand</t>
    </r>
    <r>
      <rPr>
        <sz val="11"/>
        <color theme="1"/>
        <rFont val="Calibri"/>
        <family val="2"/>
        <scheme val="minor"/>
      </rPr>
      <t xml:space="preserve">, seharusnya masih </t>
    </r>
    <r>
      <rPr>
        <b/>
        <sz val="11"/>
        <color theme="1"/>
        <rFont val="Calibri"/>
        <family val="2"/>
        <scheme val="minor"/>
      </rPr>
      <t>rented</t>
    </r>
    <r>
      <rPr>
        <sz val="11"/>
        <color theme="1"/>
        <rFont val="Calibri"/>
        <family val="2"/>
        <scheme val="minor"/>
      </rPr>
      <t>.</t>
    </r>
  </si>
  <si>
    <r>
      <t xml:space="preserve">Status Unit : </t>
    </r>
    <r>
      <rPr>
        <b/>
        <sz val="11"/>
        <color theme="1"/>
        <rFont val="Calibri"/>
        <family val="2"/>
        <scheme val="minor"/>
      </rPr>
      <t>Return</t>
    </r>
  </si>
  <si>
    <r>
      <t xml:space="preserve">End Contract : </t>
    </r>
    <r>
      <rPr>
        <b/>
        <sz val="11"/>
        <color theme="1"/>
        <rFont val="Calibri"/>
        <family val="2"/>
        <scheme val="minor"/>
      </rPr>
      <t>26 maret 2024</t>
    </r>
  </si>
  <si>
    <t>Mohon dibukakan akses untuk bisa di maturity agar bisa di extend 4 bulan s/d 26 Juli 2024</t>
  </si>
  <si>
    <r>
      <t xml:space="preserve">Status Unit : </t>
    </r>
    <r>
      <rPr>
        <b/>
        <sz val="11"/>
        <color theme="1"/>
        <rFont val="Calibri"/>
        <family val="2"/>
        <scheme val="minor"/>
      </rPr>
      <t>Rented</t>
    </r>
  </si>
  <si>
    <r>
      <t xml:space="preserve">End Contract : </t>
    </r>
    <r>
      <rPr>
        <b/>
        <sz val="11"/>
        <color theme="1"/>
        <rFont val="Calibri"/>
        <family val="2"/>
        <scheme val="minor"/>
      </rPr>
      <t>26 Juli 2024</t>
    </r>
    <r>
      <rPr>
        <sz val="11"/>
        <color theme="1"/>
        <rFont val="Calibri"/>
        <family val="2"/>
        <scheme val="minor"/>
      </rPr>
      <t>,</t>
    </r>
  </si>
  <si>
    <t>0001710/4/08/01/2024</t>
  </si>
  <si>
    <r>
      <rPr>
        <b/>
        <sz val="11"/>
        <color rgb="FFFF0000"/>
        <rFont val="Calibri"/>
        <family val="2"/>
        <scheme val="minor"/>
      </rPr>
      <t>20240607</t>
    </r>
    <r>
      <rPr>
        <b/>
        <sz val="11"/>
        <color rgb="FF0000FF"/>
        <rFont val="Calibri"/>
        <family val="2"/>
        <scheme val="minor"/>
      </rPr>
      <t>FRI</t>
    </r>
  </si>
  <si>
    <r>
      <rPr>
        <b/>
        <sz val="11"/>
        <color rgb="FFFF0000"/>
        <rFont val="Calibri"/>
        <family val="2"/>
        <scheme val="minor"/>
      </rPr>
      <t>20240610</t>
    </r>
    <r>
      <rPr>
        <b/>
        <sz val="11"/>
        <color rgb="FF0000FF"/>
        <rFont val="Calibri"/>
        <family val="2"/>
        <scheme val="minor"/>
      </rPr>
      <t>MON</t>
    </r>
  </si>
  <si>
    <t>0002355/4/10/05/2024</t>
  </si>
  <si>
    <t>Jl. Raya Taman No.48 A, Taman, Kec. Taman, Kabupaten Sidoarjo, Jawa Timur 61257</t>
  </si>
  <si>
    <t>GEDUNG AIA CENTRAL LT. 40 ZONA 5&amp;6, JL. JEN. SUDIRMAN NO.48A, KARET SEMANGGI, SETIABUDI, KOTA ADM. JAKARTA SELATAN, DKI JAKARTA</t>
  </si>
  <si>
    <t>Febby Dwi Cahyani</t>
  </si>
  <si>
    <t>Febby.Cahyani@dipostar.com</t>
  </si>
  <si>
    <t>0001549/4/01/10/2023</t>
  </si>
  <si>
    <t>0000420/4/10/02/2022</t>
  </si>
  <si>
    <r>
      <rPr>
        <b/>
        <sz val="11"/>
        <color rgb="FFFF0000"/>
        <rFont val="Calibri"/>
        <family val="2"/>
        <scheme val="minor"/>
      </rPr>
      <t>20240612</t>
    </r>
    <r>
      <rPr>
        <b/>
        <sz val="11"/>
        <color rgb="FF0000FF"/>
        <rFont val="Calibri"/>
        <family val="2"/>
        <scheme val="minor"/>
      </rPr>
      <t>WED</t>
    </r>
  </si>
  <si>
    <t>Anggi Apriliana</t>
  </si>
  <si>
    <r>
      <t>m-</t>
    </r>
    <r>
      <rPr>
        <b/>
        <sz val="11"/>
        <color theme="1"/>
        <rFont val="Calibri"/>
        <family val="2"/>
        <scheme val="minor"/>
      </rPr>
      <t>447624</t>
    </r>
  </si>
  <si>
    <t>Anggi.Apriliana@dipostar.com</t>
  </si>
  <si>
    <t>0001424/4/10/04/2024</t>
  </si>
  <si>
    <t>THE SKY - SOPO DEL OFFICE TOWERS &amp; LIFESTYLE LT.38,39 DAN 50, JL MEGA KUNINGAN BARAT III LOT 10 , 10-6, KAWASAN MEGA KUNINGAN RT 000 RW 000 KEL.KUNINGAN TIMUR KEC.SETIA BUDI , JAKARTA SELATAN</t>
  </si>
  <si>
    <t>SOPO DEL OFFICE TOWER &amp; LIFESTYLE LT.28 UNIT F TOWER A JL.MEGA KUNINGAN BARAT III LOT 10 1-6 KUNINGAN TIMUR, SETIABUDI JAKARTA SELATAN, DKI JAKARTA</t>
  </si>
  <si>
    <t>0000010/4/34/07/2022</t>
  </si>
  <si>
    <t>0000011/4/34/07/2022</t>
  </si>
  <si>
    <t>0000013/4/34/07/2022</t>
  </si>
  <si>
    <t>0000014/4/34/07/2022</t>
  </si>
  <si>
    <t>0000015/4/34/07/2022</t>
  </si>
  <si>
    <t>0000016/4/34/08/2022</t>
  </si>
  <si>
    <t>0000018/4/34/08/2022</t>
  </si>
  <si>
    <t>0000019/4/34/08/2022</t>
  </si>
  <si>
    <t>0000020/4/34/07/2022</t>
  </si>
  <si>
    <t>0000021/4/34/07/2022</t>
  </si>
  <si>
    <t>0000022/4/34/08/2022</t>
  </si>
  <si>
    <t>0000023/4/34/08/2022</t>
  </si>
  <si>
    <t>0000024/4/34/07/2022</t>
  </si>
  <si>
    <t>0000025/4/34/08/2022</t>
  </si>
  <si>
    <t>0000095/4/01/12/2023</t>
  </si>
  <si>
    <t>0000096/4/01/12/2023</t>
  </si>
  <si>
    <t>0000479/4/10/06/2022</t>
  </si>
  <si>
    <t>0000482/4/10/06/2022</t>
  </si>
  <si>
    <t>0000511/4/10/06/2022</t>
  </si>
  <si>
    <t>0000523/4/10/06/2022</t>
  </si>
  <si>
    <t>0000829/4/10/11/2023</t>
  </si>
  <si>
    <t>0001945/4/01/02/2024</t>
  </si>
  <si>
    <t>0001946/4/01/02/2024</t>
  </si>
  <si>
    <t>0002247/4/01/05/2024</t>
  </si>
  <si>
    <t>0000830/4/10/11/2023</t>
  </si>
  <si>
    <t>NULL</t>
  </si>
  <si>
    <t>update IFINOPL.dbo.AGREEMENT_ASSET</t>
  </si>
  <si>
    <t>group by</t>
  </si>
  <si>
    <t>a.CLIENT_NAME,</t>
  </si>
  <si>
    <t>0000847/4/08/11/2022</t>
  </si>
  <si>
    <t>è</t>
  </si>
  <si>
    <r>
      <rPr>
        <b/>
        <sz val="11"/>
        <color rgb="FFFF0000"/>
        <rFont val="Calibri"/>
        <family val="2"/>
        <scheme val="minor"/>
      </rPr>
      <t>20240614</t>
    </r>
    <r>
      <rPr>
        <b/>
        <sz val="11"/>
        <color rgb="FF0000FF"/>
        <rFont val="Calibri"/>
        <family val="2"/>
        <scheme val="minor"/>
      </rPr>
      <t>FRI</t>
    </r>
  </si>
  <si>
    <t>0000104/4/04/10/2021</t>
  </si>
  <si>
    <t>0000173/4/04/02/2023</t>
  </si>
  <si>
    <r>
      <rPr>
        <b/>
        <sz val="11"/>
        <color rgb="FFFF0000"/>
        <rFont val="Calibri"/>
        <family val="2"/>
        <scheme val="minor"/>
      </rPr>
      <t>20240618</t>
    </r>
    <r>
      <rPr>
        <b/>
        <sz val="11"/>
        <color rgb="FF0000FF"/>
        <rFont val="Calibri"/>
        <family val="2"/>
        <scheme val="minor"/>
      </rPr>
      <t>TUE</t>
    </r>
    <r>
      <rPr>
        <b/>
        <sz val="11"/>
        <color theme="1"/>
        <rFont val="Calibri"/>
        <family val="2"/>
        <scheme val="minor"/>
      </rPr>
      <t>-003</t>
    </r>
  </si>
  <si>
    <r>
      <t>m-</t>
    </r>
    <r>
      <rPr>
        <b/>
        <sz val="11"/>
        <color theme="1"/>
        <rFont val="Calibri"/>
        <family val="2"/>
        <scheme val="minor"/>
      </rPr>
      <t>449490</t>
    </r>
  </si>
  <si>
    <t>Penerbitan Faktur Pengganti - tempel ke nomor invoice baru [LIMA SEKAWAN] Ticket 449490</t>
  </si>
  <si>
    <r>
      <rPr>
        <b/>
        <sz val="11"/>
        <color rgb="FFFF0000"/>
        <rFont val="Calibri"/>
        <family val="2"/>
        <scheme val="minor"/>
      </rPr>
      <t>20240618</t>
    </r>
    <r>
      <rPr>
        <b/>
        <sz val="11"/>
        <color rgb="FF0000FF"/>
        <rFont val="Calibri"/>
        <family val="2"/>
        <scheme val="minor"/>
      </rPr>
      <t>TUE</t>
    </r>
    <r>
      <rPr>
        <b/>
        <sz val="11"/>
        <color theme="1"/>
        <rFont val="Calibri"/>
        <family val="2"/>
        <scheme val="minor"/>
      </rPr>
      <t>-004</t>
    </r>
  </si>
  <si>
    <r>
      <t>m-</t>
    </r>
    <r>
      <rPr>
        <b/>
        <sz val="11"/>
        <color theme="1"/>
        <rFont val="Calibri"/>
        <family val="2"/>
        <scheme val="minor"/>
      </rPr>
      <t>449477</t>
    </r>
  </si>
  <si>
    <t>Perubahan billing date pt ocs</t>
  </si>
  <si>
    <t>Perubahan billing date system</t>
  </si>
  <si>
    <t>AGR: 0002375/4/10/05/2024</t>
  </si>
  <si>
    <t>0002376/4/10/05/2024</t>
  </si>
  <si>
    <t>Perubahan billing date system dikarenakan system mengikuti tanggal handover yang seharusnnya satu bulan sesudahnya</t>
  </si>
  <si>
    <t>0002376/4/10/05/2024 = 31/12/2023</t>
  </si>
  <si>
    <t>0002376/4/10/05/2024 = 10/01/2024</t>
  </si>
  <si>
    <t>dengan tenor 12 bulan:</t>
  </si>
  <si>
    <t>0002376/4/10/05/2024 = 31/01/2024 (dimohon untuk diikuti untuk bulan selanjutnya, billing type:quarterly)</t>
  </si>
  <si>
    <t>0002376/4/10/05/2024 = 10/02/2024 (dimohon untuk diikuti untuk bulan selanjutnya,billing type:quarterly)</t>
  </si>
  <si>
    <t>Penerbitan Faktur Pengganti - tempel ke nomor invoice baru [LIMA SEKAWAN]</t>
  </si>
  <si>
    <t>Dear Tim @IT Support,</t>
  </si>
  <si>
    <t>Mohon ditempel 3 nomor faktur di bawah ini utk penerbitan faktur pengganti :</t>
  </si>
  <si>
    <t>13357/INV/2001/05/2024 = 010.006.24.81854497</t>
  </si>
  <si>
    <t>13359/INV/2001/06/2024 = 010.006.24.81855049</t>
  </si>
  <si>
    <t>13358/INV/2001/06/2024 = 010.006.24.81855048</t>
  </si>
  <si>
    <t>PT. LIMA SEKAWAN.</t>
  </si>
  <si>
    <t>Terima kasih.</t>
  </si>
  <si>
    <t>Regards,</t>
  </si>
  <si>
    <t>Andreina</t>
  </si>
  <si>
    <t>0001181/4/08/10/2023</t>
  </si>
  <si>
    <t>Andreina Amidia: mohon dibantu terkait #Ticket 449490</t>
  </si>
  <si>
    <t>sent on June 18, 2024 10:50 AM</t>
  </si>
  <si>
    <t>Niketas Herjuna Arili: mas nanti ku minta tolong ya</t>
  </si>
  <si>
    <t>sent on Tuesday, June 18, 2024 12:10</t>
  </si>
  <si>
    <t>0002397/4/10/06/2024</t>
  </si>
  <si>
    <t>MOD_BY</t>
  </si>
  <si>
    <t>MOD_DATE</t>
  </si>
  <si>
    <t>MOD_IP_ADDRESS</t>
  </si>
  <si>
    <t>35.191.11.185</t>
  </si>
  <si>
    <t>MOD_BY = 'Aryo Budi', -- A2632</t>
  </si>
  <si>
    <t>a.APPLICATION_NO, a.ASSET_NO,</t>
  </si>
  <si>
    <t>sandro.hutasoit@dipostar.com</t>
  </si>
  <si>
    <t>PC</t>
  </si>
  <si>
    <t>Stock</t>
  </si>
  <si>
    <r>
      <rPr>
        <b/>
        <sz val="11"/>
        <color rgb="FFFF0000"/>
        <rFont val="Calibri"/>
        <family val="2"/>
        <scheme val="minor"/>
      </rPr>
      <t>20240620</t>
    </r>
    <r>
      <rPr>
        <b/>
        <sz val="11"/>
        <color rgb="FF0000FF"/>
        <rFont val="Calibri"/>
        <family val="2"/>
        <scheme val="minor"/>
      </rPr>
      <t>THU</t>
    </r>
  </si>
  <si>
    <r>
      <rPr>
        <b/>
        <sz val="11"/>
        <color rgb="FFFF0000"/>
        <rFont val="Calibri"/>
        <family val="2"/>
        <scheme val="minor"/>
      </rPr>
      <t>20240620</t>
    </r>
    <r>
      <rPr>
        <b/>
        <sz val="11"/>
        <color rgb="FF0000FF"/>
        <rFont val="Calibri"/>
        <family val="2"/>
        <scheme val="minor"/>
      </rPr>
      <t>THU</t>
    </r>
    <r>
      <rPr>
        <b/>
        <sz val="11"/>
        <color theme="1"/>
        <rFont val="Calibri"/>
        <family val="2"/>
        <scheme val="minor"/>
      </rPr>
      <t>-002</t>
    </r>
  </si>
  <si>
    <r>
      <t>m-</t>
    </r>
    <r>
      <rPr>
        <b/>
        <sz val="11"/>
        <color theme="1"/>
        <rFont val="Calibri"/>
        <family val="2"/>
        <scheme val="minor"/>
      </rPr>
      <t>450024</t>
    </r>
  </si>
  <si>
    <t>REVISI TIPE UNIT</t>
  </si>
  <si>
    <t>Ivetta: pak aryo siang</t>
  </si>
  <si>
    <t>sent on Thursday, June 20, 2024 13:33</t>
  </si>
  <si>
    <t>Aryo Budi Dwikarso Prasetyo (Guest): Siang Mbak putri (Guest), mohon infonya utk t...</t>
  </si>
  <si>
    <t>sent on Thursday, June 20, 2024 13:36</t>
  </si>
  <si>
    <t>0001970/4/10/06/2024</t>
  </si>
  <si>
    <t>REVISI TIPE UNIT DI IFINANCING:</t>
  </si>
  <si>
    <r>
      <t xml:space="preserve">No Aplikasi : </t>
    </r>
    <r>
      <rPr>
        <b/>
        <sz val="11"/>
        <color theme="1"/>
        <rFont val="Calibri"/>
        <family val="2"/>
        <scheme val="minor"/>
      </rPr>
      <t>0001642/4/10/05/2024</t>
    </r>
  </si>
  <si>
    <t>0001642/4/10/05/2024</t>
  </si>
  <si>
    <r>
      <t xml:space="preserve">No Agreement : </t>
    </r>
    <r>
      <rPr>
        <b/>
        <sz val="11"/>
        <color theme="1"/>
        <rFont val="Calibri"/>
        <family val="2"/>
        <scheme val="minor"/>
      </rPr>
      <t>0002375/4/10/05/2024</t>
    </r>
  </si>
  <si>
    <t>0002375/4/10/05/2024</t>
  </si>
  <si>
    <r>
      <t xml:space="preserve">No Asset: </t>
    </r>
    <r>
      <rPr>
        <b/>
        <sz val="11"/>
        <color theme="1"/>
        <rFont val="Calibri"/>
        <family val="2"/>
        <scheme val="minor"/>
      </rPr>
      <t>2010.OPLAA.2405.000122</t>
    </r>
  </si>
  <si>
    <t>2010.OPLAA.2405.000122</t>
  </si>
  <si>
    <t>REVISI TIPE UNIT DI IFINANCING dengan alasan sejak di losr3 tipe unit sudah salah sehingga merambat sampai ke ifinancing</t>
  </si>
  <si>
    <t>5008</t>
  </si>
  <si>
    <t>PEUGEOT - NEW PEUGEOT 5008 SUV ALLURE PLUS</t>
  </si>
  <si>
    <t>putri (Guest): mksdnya iya apa ya pak Aryo Budi Dwi Prasetyo</t>
  </si>
  <si>
    <t>sent on June 14, 2024 10:02 AM</t>
  </si>
  <si>
    <t>Aryo Budi Dwikarso Prasetyo (Guest): Mbak Ivetta, tiket myforms 443395   Ini n...</t>
  </si>
  <si>
    <t>sent on Thursday, June 20, 2024 14:04</t>
  </si>
  <si>
    <t>putri (Guest): [5:06 PM] raffyanda (Guest)     kalo ada perubahan schedule ya...</t>
  </si>
  <si>
    <t>sent on June 10, 2024 5:21 PM</t>
  </si>
  <si>
    <t>Aryo Budi Dwi Prasetyo: Tiket myforms 443395 Info dr user --&gt; ya Mbak</t>
  </si>
  <si>
    <t>sent on June 14, 2024 9:56 AM</t>
  </si>
  <si>
    <t>Ivetta: pak aryo pagi</t>
  </si>
  <si>
    <t>sent on Friday, June 14, 2024 09:39</t>
  </si>
  <si>
    <t>putri (Guest): Selamat pagi pak Aryo Budi Dwi Prasetyo mau tanya pak terkait in...</t>
  </si>
  <si>
    <t>sent on June 12, 2024 9:29 AM</t>
  </si>
  <si>
    <t>Aryo Budi Dwikarso Prasetyo (Guest): Mbak putri (Guest), maaf sy sdh pernah respon...</t>
  </si>
  <si>
    <t>sent on June 20, 2024 2:51 PM</t>
  </si>
  <si>
    <t>Aryo Budi Dwikarso Prasetyo (Guest): Mbak Ivetta, bisa minta keseluruhan schedule ...</t>
  </si>
  <si>
    <t>sent on June 20, 2024 3:11 PM</t>
  </si>
  <si>
    <t>Aryo Budi Dwi Prasetyo: Mbak Putri, tiket myforms 443395, maaf sy gak bisa attach ...</t>
  </si>
  <si>
    <t>sent on Thursday, June 20, 2024 16:45</t>
  </si>
  <si>
    <r>
      <rPr>
        <b/>
        <sz val="11"/>
        <color rgb="FFFF0000"/>
        <rFont val="Calibri"/>
        <family val="2"/>
        <scheme val="minor"/>
      </rPr>
      <t>20240621</t>
    </r>
    <r>
      <rPr>
        <b/>
        <sz val="11"/>
        <color rgb="FF0000FF"/>
        <rFont val="Calibri"/>
        <family val="2"/>
        <scheme val="minor"/>
      </rPr>
      <t>FRI</t>
    </r>
  </si>
  <si>
    <t>Hermawan, Wawan: Pak raffyanda (Guest)   Ini status agreement hari ini Pak terka...</t>
  </si>
  <si>
    <t>sent on June 14, 2024 10:32 AM</t>
  </si>
  <si>
    <t xml:space="preserve">Niketas Herjuna Arili: tipe unitnya masih ini mas  </t>
  </si>
  <si>
    <t>sent on June 21, 2024 8:56 AM</t>
  </si>
  <si>
    <t>join IFINOPL.dbo.REALIZATION_DETAIL b</t>
  </si>
  <si>
    <t>on b.ASSET_NO = c.ASSET_NO</t>
  </si>
  <si>
    <t>where a.APPLICATION_NO = replace('0001642/4/10/05/2024', '/', '.')</t>
  </si>
  <si>
    <t>and a.AGREEMENT_NO = replace('0002375/4/10/05/2024', '/', '.');</t>
  </si>
  <si>
    <t>ASSET_NAME = 'PEUGEOT - NEW PEUGEOT 5008 SUV ALLURE PLUS', -- 5008</t>
  </si>
  <si>
    <t>MOD_BY = 'Aryo Budi', -- job</t>
  </si>
  <si>
    <t>and ASSET_NO = '2010.OPLAA.2405.000122';</t>
  </si>
  <si>
    <t>a.CODE, b.ASSET_NO,</t>
  </si>
  <si>
    <t>c.APPLICATION_NO, c.ASSET_NAME,</t>
  </si>
  <si>
    <t>d.AGREEMENT_NO, d.ASSET_NAME,</t>
  </si>
  <si>
    <t>e.CODE, e.ITEM_NAME,</t>
  </si>
  <si>
    <t>join IFINOPL.dbo.APPLICATION_ASSET c</t>
  </si>
  <si>
    <t>join IFINOPL.dbo.AGREEMENT_ASSET d</t>
  </si>
  <si>
    <t>on b.ASSET_NO = d.ASSET_NO</t>
  </si>
  <si>
    <t>join IFINAMS.dbo.ASSET e</t>
  </si>
  <si>
    <t>on c.FA_CODE = e.CODE</t>
  </si>
  <si>
    <t>MOD_DATE = getdate(), -- 2024-05-31 11:04:16.150</t>
  </si>
  <si>
    <t>where APPLICATION_NO = replace('0001642/4/10/05/2024', '/', '.')</t>
  </si>
  <si>
    <t>0002223/4/10/04/2024</t>
  </si>
  <si>
    <t>0001908/4/08/02/2024</t>
  </si>
  <si>
    <t>PT. SELAMAT DERAJAT MULIA</t>
  </si>
  <si>
    <t>0002356/4/10/05/2024</t>
  </si>
  <si>
    <t>PT. BORWITA INDAH</t>
  </si>
  <si>
    <t>0002365/4/10/05/2024</t>
  </si>
  <si>
    <t>0002366/4/08/05/2024</t>
  </si>
  <si>
    <t>0002402/4/10/06/2024</t>
  </si>
  <si>
    <t>PT. MAHDIYA BERKAH PURWOKERTO</t>
  </si>
  <si>
    <t>0002406/4/10/06/2024</t>
  </si>
  <si>
    <t>0002428/4/10/06/2024</t>
  </si>
  <si>
    <t>PT. G4S SECURITY SERVICES</t>
  </si>
  <si>
    <t>0002429/4/10/06/2024</t>
  </si>
  <si>
    <t>0002430/4/10/06/2024</t>
  </si>
  <si>
    <t>0002431/4/10/06/2024</t>
  </si>
  <si>
    <t>0002432/4/10/06/2024</t>
  </si>
  <si>
    <t>0002433/4/10/06/2024</t>
  </si>
  <si>
    <t>0002434/4/10/06/2024</t>
  </si>
  <si>
    <t>0002435/4/10/06/2024</t>
  </si>
  <si>
    <t>0002436/4/10/06/2024</t>
  </si>
  <si>
    <t>0002440/4/10/06/2024</t>
  </si>
  <si>
    <t>0002441/4/10/06/2024</t>
  </si>
  <si>
    <t>0002442/4/10/06/2024</t>
  </si>
  <si>
    <t>0002462/4/10/06/2024</t>
  </si>
  <si>
    <t>a.NPWP_NAME,</t>
  </si>
  <si>
    <t>BILLING_TO_NPWP</t>
  </si>
  <si>
    <t>NPWP_NAME</t>
  </si>
  <si>
    <t>PT. ANDALAN DUTA EKA NUSANTARA</t>
  </si>
  <si>
    <t>Aryo Budi Dwi Prasetyo: Kalo tiket 443395 bisa mohon infonya Mbak?</t>
  </si>
  <si>
    <t>sent on Friday, June 21, 2024 10:40</t>
  </si>
  <si>
    <t>Ivetta: pak aryo</t>
  </si>
  <si>
    <t>sent on June 21, 2024 10:38 AM</t>
  </si>
  <si>
    <t>--b.ASSET_CODE,</t>
  </si>
  <si>
    <t>b.CHASSIS_NO,</t>
  </si>
  <si>
    <t>b.MERK_NAME,</t>
  </si>
  <si>
    <t>a.CATEGORY_NAME as PRODUCT_CATEGORY,</t>
  </si>
  <si>
    <t>a.TYPE_CODE as VEHICLE_TYPE,</t>
  </si>
  <si>
    <t>b.BUILT_YEAR as ASSET_YEAR,</t>
  </si>
  <si>
    <t>a.START_PERIOD_DATE as START_CONTRACT,</t>
  </si>
  <si>
    <t>a.END_PERIOD_DATE as END_CONTRACT,</t>
  </si>
  <si>
    <t>d.BILLING_TYPE,</t>
  </si>
  <si>
    <t>from IFINAMS.dbo.ASSET a</t>
  </si>
  <si>
    <t>join IFINAMS.dbo.ASSET_VEHICLE b</t>
  </si>
  <si>
    <t>join IFINOPL.dbo.AGREEMENT_ASSET c</t>
  </si>
  <si>
    <t>join IFINOPL.dbo.AGREEMENT_MAIN d</t>
  </si>
  <si>
    <t>where a.AGREEMENT_NO is not null</t>
  </si>
  <si>
    <r>
      <rPr>
        <b/>
        <sz val="11"/>
        <color rgb="FFFF0000"/>
        <rFont val="Calibri"/>
        <family val="2"/>
        <scheme val="minor"/>
      </rPr>
      <t>20240624</t>
    </r>
    <r>
      <rPr>
        <b/>
        <sz val="11"/>
        <color rgb="FF0000FF"/>
        <rFont val="Calibri"/>
        <family val="2"/>
        <scheme val="minor"/>
      </rPr>
      <t>MON</t>
    </r>
  </si>
  <si>
    <r>
      <rPr>
        <b/>
        <sz val="11"/>
        <color rgb="FFFF0000"/>
        <rFont val="Calibri"/>
        <family val="2"/>
        <scheme val="minor"/>
      </rPr>
      <t>20240624</t>
    </r>
    <r>
      <rPr>
        <b/>
        <sz val="11"/>
        <color rgb="FF0000FF"/>
        <rFont val="Calibri"/>
        <family val="2"/>
        <scheme val="minor"/>
      </rPr>
      <t>MON</t>
    </r>
    <r>
      <rPr>
        <b/>
        <sz val="11"/>
        <color theme="1"/>
        <rFont val="Calibri"/>
        <family val="2"/>
        <scheme val="minor"/>
      </rPr>
      <t>-001</t>
    </r>
  </si>
  <si>
    <r>
      <t>m-</t>
    </r>
    <r>
      <rPr>
        <b/>
        <sz val="11"/>
        <color theme="1"/>
        <rFont val="Calibri"/>
        <family val="2"/>
        <scheme val="minor"/>
      </rPr>
      <t>450585</t>
    </r>
  </si>
  <si>
    <t>Mengembalikan Aplikasi 0001313/4/08/03/2024 ke Qoutation untuk merubah WARNA unit.</t>
  </si>
  <si>
    <r>
      <t xml:space="preserve">Mengembalikan Aplikasi </t>
    </r>
    <r>
      <rPr>
        <b/>
        <sz val="11"/>
        <color theme="1"/>
        <rFont val="Calibri"/>
        <family val="2"/>
        <scheme val="minor"/>
      </rPr>
      <t>0001313/4/08/03/2024</t>
    </r>
    <r>
      <rPr>
        <sz val="11"/>
        <color theme="1"/>
        <rFont val="Calibri"/>
        <family val="2"/>
        <scheme val="minor"/>
      </rPr>
      <t xml:space="preserve"> ke Qoutation untuk merubah WARNA unit.</t>
    </r>
  </si>
  <si>
    <t>0001313/4/08/03/2024</t>
  </si>
  <si>
    <t>Aplikasi saat ini ada di Order dengan status Approve.</t>
  </si>
  <si>
    <t>Kembalikan ke Qoutation, untuk merubah warna unit.</t>
  </si>
  <si>
    <t>Aryo Budi Dwi Prasetyo: Pagi Mbak putri (Guest), mohon bantuannya utk tiket2 ini ya</t>
  </si>
  <si>
    <t>sent on Monday, June 24, 2024 09:59</t>
  </si>
  <si>
    <t>putri (Guest): sma file ini juga pak</t>
  </si>
  <si>
    <t>sent on Monday, June 24, 2024 10:29</t>
  </si>
  <si>
    <t>putri (Guest): ini dibalikin ke hold quotationnya pak?</t>
  </si>
  <si>
    <t>sent on Monday, June 24, 2024 11:04</t>
  </si>
  <si>
    <t>QUERY</t>
  </si>
  <si>
    <t>Ivetta: apak aryo kalo tiket yg 443395 pak?</t>
  </si>
  <si>
    <t>sent on June 24, 2024 11:18 AM</t>
  </si>
  <si>
    <t>Aryo Budi Dwi Prasetyo: Mbak Putri, mohon infonya utk tiket myforms 443395 ya    🙏</t>
  </si>
  <si>
    <t>sent on Monday, June 24, 2024 11:59</t>
  </si>
  <si>
    <t>Aryo Budi Dwikarso Prasetyo (Guest): Sdh sy tanyakan ke IMS on progress ya Mbak</t>
  </si>
  <si>
    <t>sent on June 24, 2024 12:03 PM</t>
  </si>
  <si>
    <t>putri (Guest): ini isi excel nya gini doang pak, kalo dia mau ganti handover date,...</t>
  </si>
  <si>
    <t>sent on Monday, June 24, 2024 13:14</t>
  </si>
  <si>
    <t>0001372/4/10/04/2024</t>
  </si>
  <si>
    <t>Aryo Budi Dwikarso Prasetyo (Guest): Mbak Ivetta, nanti jadinya billing schedule n...</t>
  </si>
  <si>
    <t>sent on June 24, 2024 1:55 PM</t>
  </si>
  <si>
    <t>Billing No</t>
  </si>
  <si>
    <t>Due Date</t>
  </si>
  <si>
    <t>Billing Date</t>
  </si>
  <si>
    <t>Billing Amount</t>
  </si>
  <si>
    <t>Aryo Budi Dwi Prasetyo: Tiket myforms 443395 Ini file excel billing-schedule ny...</t>
  </si>
  <si>
    <t>sent on Monday, June 24, 2024 14:52</t>
  </si>
  <si>
    <t>raffyanda (Guest): pak Aryo Budi Dwikarso Prasetyo (Guest) untuk myform 44572 di c...</t>
  </si>
  <si>
    <t>sent on June 5, 2024 11:58 AM</t>
  </si>
  <si>
    <t>Aryo Budi Dwi Prasetyo: Siang Bu Della, tiket myforms 44572 --&gt; Nominal Cashier...</t>
  </si>
  <si>
    <t>sent on Wednesday, June 5, 2024 13:09</t>
  </si>
  <si>
    <t>raffyanda (Guest): pak Aryo Budi Dwikarso Prasetyo (Guest) untuk case ini sebelumn...</t>
  </si>
  <si>
    <t>sent on June 5, 2024 3:30 PM</t>
  </si>
  <si>
    <t>Aryo Budi Dwi Prasetyo: Mbak putri (Guest), mohon bantuan3 tiket myforms lg ya:</t>
  </si>
  <si>
    <t>sent on Tuesday, June 4, 2024 14:16</t>
  </si>
  <si>
    <t>Aryo Budi Dwi Prasetyo: Pagi Bu Della, tiket myforms 444572   Utk agreement 0001...</t>
  </si>
  <si>
    <t>sent on Thursday, June 6, 2024 08:35</t>
  </si>
  <si>
    <t>Raffi (Guest): Sore pak Aryo Budi Dwikarso Prasetyo (Guest) boleh minta detail da...</t>
  </si>
  <si>
    <t>sent on June 5, 2024 4:02 PM</t>
  </si>
  <si>
    <t>Aryo Budi Dwi Prasetyo: Mas Raffi (Guest), tiket freshdesk 2319999, ini file attac...</t>
  </si>
  <si>
    <t>sent on Wednesday, June 5, 2024 16:18</t>
  </si>
  <si>
    <t>Aryo Budi Dwikarso Prasetyo (Guest): Mas raffyanda (Guest), sy tdk ada di grup itu...</t>
  </si>
  <si>
    <t>sent on June 5, 2024 5:00 PM</t>
  </si>
  <si>
    <r>
      <rPr>
        <b/>
        <sz val="11"/>
        <color rgb="FFFF0000"/>
        <rFont val="Calibri"/>
        <family val="2"/>
        <scheme val="minor"/>
      </rPr>
      <t>20240625</t>
    </r>
    <r>
      <rPr>
        <b/>
        <sz val="11"/>
        <color rgb="FF0000FF"/>
        <rFont val="Calibri"/>
        <family val="2"/>
        <scheme val="minor"/>
      </rPr>
      <t>TUE</t>
    </r>
  </si>
  <si>
    <t>MOD_BY = 'Aryo Budi', -- EOM</t>
  </si>
  <si>
    <r>
      <rPr>
        <b/>
        <sz val="11"/>
        <color rgb="FFFF0000"/>
        <rFont val="Calibri"/>
        <family val="2"/>
        <scheme val="minor"/>
      </rPr>
      <t>20240625</t>
    </r>
    <r>
      <rPr>
        <b/>
        <sz val="11"/>
        <color rgb="FF0000FF"/>
        <rFont val="Calibri"/>
        <family val="2"/>
        <scheme val="minor"/>
      </rPr>
      <t>TUE</t>
    </r>
    <r>
      <rPr>
        <b/>
        <sz val="11"/>
        <color theme="1"/>
        <rFont val="Calibri"/>
        <family val="2"/>
        <scheme val="minor"/>
      </rPr>
      <t>-002</t>
    </r>
  </si>
  <si>
    <r>
      <t>m-</t>
    </r>
    <r>
      <rPr>
        <b/>
        <sz val="11"/>
        <color theme="1"/>
        <rFont val="Calibri"/>
        <family val="2"/>
        <scheme val="minor"/>
      </rPr>
      <t>451606</t>
    </r>
  </si>
  <si>
    <t>data maintenance 0001445/4/10/04/2024 dikembalikan ke hold entry</t>
  </si>
  <si>
    <t>0001445/4/10/04/2024</t>
  </si>
  <si>
    <r>
      <t xml:space="preserve">aplikasi </t>
    </r>
    <r>
      <rPr>
        <b/>
        <sz val="11"/>
        <color theme="1"/>
        <rFont val="Calibri"/>
        <family val="2"/>
        <scheme val="minor"/>
      </rPr>
      <t>0001445/4/10/04/2024</t>
    </r>
    <r>
      <rPr>
        <sz val="11"/>
        <color theme="1"/>
        <rFont val="Calibri"/>
        <family val="2"/>
        <scheme val="minor"/>
      </rPr>
      <t xml:space="preserve"> dikembalikan ke </t>
    </r>
    <r>
      <rPr>
        <b/>
        <sz val="11"/>
        <color theme="1"/>
        <rFont val="Calibri"/>
        <family val="2"/>
        <scheme val="minor"/>
      </rPr>
      <t>hold entry</t>
    </r>
    <r>
      <rPr>
        <sz val="11"/>
        <color theme="1"/>
        <rFont val="Calibri"/>
        <family val="2"/>
        <scheme val="minor"/>
      </rPr>
      <t>.</t>
    </r>
  </si>
  <si>
    <r>
      <t xml:space="preserve">asset </t>
    </r>
    <r>
      <rPr>
        <b/>
        <sz val="11"/>
        <color theme="1"/>
        <rFont val="Calibri"/>
        <family val="2"/>
        <scheme val="minor"/>
      </rPr>
      <t>2010.OPLAA.2404.000270</t>
    </r>
    <r>
      <rPr>
        <sz val="11"/>
        <color theme="1"/>
        <rFont val="Calibri"/>
        <family val="2"/>
        <scheme val="minor"/>
      </rPr>
      <t xml:space="preserve"> belum ada nomor agreement</t>
    </r>
  </si>
  <si>
    <t>2010.OPLAA.2404.000270</t>
  </si>
  <si>
    <t>2010.OPLAA.2404.000274</t>
  </si>
  <si>
    <r>
      <t xml:space="preserve">asset </t>
    </r>
    <r>
      <rPr>
        <b/>
        <sz val="11"/>
        <color theme="1"/>
        <rFont val="Calibri"/>
        <family val="2"/>
        <scheme val="minor"/>
      </rPr>
      <t>2010.OPLAA.2404.000274</t>
    </r>
    <r>
      <rPr>
        <sz val="11"/>
        <color theme="1"/>
        <rFont val="Calibri"/>
        <family val="2"/>
        <scheme val="minor"/>
      </rPr>
      <t xml:space="preserve"> agremeent no. </t>
    </r>
    <r>
      <rPr>
        <b/>
        <sz val="11"/>
        <color theme="1"/>
        <rFont val="Calibri"/>
        <family val="2"/>
        <scheme val="minor"/>
      </rPr>
      <t>0002223/4/10/04/2024</t>
    </r>
    <r>
      <rPr>
        <sz val="11"/>
        <color theme="1"/>
        <rFont val="Calibri"/>
        <family val="2"/>
        <scheme val="minor"/>
      </rPr>
      <t xml:space="preserve"> (sudah bast </t>
    </r>
    <r>
      <rPr>
        <b/>
        <sz val="11"/>
        <color theme="1"/>
        <rFont val="Calibri"/>
        <family val="2"/>
        <scheme val="minor"/>
      </rPr>
      <t>1 jun 24</t>
    </r>
    <r>
      <rPr>
        <sz val="11"/>
        <color theme="1"/>
        <rFont val="Calibri"/>
        <family val="2"/>
        <scheme val="minor"/>
      </rPr>
      <t>)</t>
    </r>
  </si>
  <si>
    <r>
      <t xml:space="preserve">revisi aksesoris untuk asset </t>
    </r>
    <r>
      <rPr>
        <b/>
        <sz val="11"/>
        <color theme="1"/>
        <rFont val="Calibri"/>
        <family val="2"/>
        <scheme val="minor"/>
      </rPr>
      <t>2010.OPLAA.2404.000270</t>
    </r>
    <r>
      <rPr>
        <sz val="11"/>
        <color theme="1"/>
        <rFont val="Calibri"/>
        <family val="2"/>
        <scheme val="minor"/>
      </rPr>
      <t>, jika tidak direvisi akan terjadi kendala pembayaran</t>
    </r>
  </si>
  <si>
    <r>
      <rPr>
        <b/>
        <sz val="11"/>
        <color theme="1"/>
        <rFont val="Calibri"/>
        <family val="2"/>
        <scheme val="minor"/>
      </rPr>
      <t>0001445/4/10/04/2024</t>
    </r>
    <r>
      <rPr>
        <sz val="11"/>
        <color theme="1"/>
        <rFont val="Calibri"/>
        <family val="2"/>
        <scheme val="minor"/>
      </rPr>
      <t xml:space="preserve"> sudah full approved.</t>
    </r>
  </si>
  <si>
    <r>
      <rPr>
        <b/>
        <sz val="11"/>
        <color theme="1"/>
        <rFont val="Calibri"/>
        <family val="2"/>
        <scheme val="minor"/>
      </rPr>
      <t>0001445/4/10/04/2024</t>
    </r>
    <r>
      <rPr>
        <sz val="11"/>
        <color theme="1"/>
        <rFont val="Calibri"/>
        <family val="2"/>
        <scheme val="minor"/>
      </rPr>
      <t xml:space="preserve"> kembali ke hold entry</t>
    </r>
  </si>
  <si>
    <t>Aryo Budi Dwi Prasetyo: Mbak putri (Guest), mohon bantuannya untuk tiket myforms 4...</t>
  </si>
  <si>
    <t>sent on Tuesday, June 25, 2024 13:31</t>
  </si>
  <si>
    <t>putri (Guest): pak Aryo Budi Dwi Prasetyo kan ini dalam 1 aplikasi 2 asset Dan yg ...</t>
  </si>
  <si>
    <t>sent on Tuesday, June 25, 2024 14:48</t>
  </si>
  <si>
    <t>Aryo Budi Dwikarso Prasetyo (Guest): Sore Bu Anggi, Tiket myforms 451606 --&gt; d...</t>
  </si>
  <si>
    <t>sent on June 25, 2024 2:52 PM</t>
  </si>
  <si>
    <t>Aryo Budi Dwi Prasetyo: radio motorolla RIG Xir M3688, tapi hanya untuk yang trito...</t>
  </si>
  <si>
    <t>sent on Tuesday, June 25, 2024 15:06</t>
  </si>
  <si>
    <t>Aryo Budi Dwikarso Prasetyo (Guest): Bu Anggi, utk solusinya spt ini:   untuk me...</t>
  </si>
  <si>
    <t>sent on June 25, 2024 4:13 PM</t>
  </si>
  <si>
    <t>Aryo Budi Dwi Prasetyo: Mbak putri (Guest), mohon infonya tiket myforms 443395 ya   🙏</t>
  </si>
  <si>
    <t>sent on Tuesday, June 25, 2024 16:37</t>
  </si>
  <si>
    <t>Ivetta: pak aryo sore</t>
  </si>
  <si>
    <t>sent on June 25, 2024 4:33 PM</t>
  </si>
  <si>
    <r>
      <rPr>
        <b/>
        <sz val="11"/>
        <color rgb="FFFF0000"/>
        <rFont val="Calibri"/>
        <family val="2"/>
        <scheme val="minor"/>
      </rPr>
      <t>20240626</t>
    </r>
    <r>
      <rPr>
        <b/>
        <sz val="11"/>
        <color rgb="FF0000FF"/>
        <rFont val="Calibri"/>
        <family val="2"/>
        <scheme val="minor"/>
      </rPr>
      <t>WED</t>
    </r>
  </si>
  <si>
    <t>Aryo Budi Dwi Prasetyo: Pagi Mbak putri (Guest), berikut info dr user:     ...</t>
  </si>
  <si>
    <t>sent on Wednesday, June 26, 2024 08:31</t>
  </si>
  <si>
    <t>0002030/4/08/03/2024</t>
  </si>
  <si>
    <r>
      <rPr>
        <b/>
        <sz val="11"/>
        <color rgb="FFFF0000"/>
        <rFont val="Calibri"/>
        <family val="2"/>
        <scheme val="minor"/>
      </rPr>
      <t>20240626</t>
    </r>
    <r>
      <rPr>
        <b/>
        <sz val="11"/>
        <color rgb="FF0000FF"/>
        <rFont val="Calibri"/>
        <family val="2"/>
        <scheme val="minor"/>
      </rPr>
      <t>WED</t>
    </r>
    <r>
      <rPr>
        <b/>
        <sz val="11"/>
        <color theme="1"/>
        <rFont val="Calibri"/>
        <family val="2"/>
        <scheme val="minor"/>
      </rPr>
      <t>-002</t>
    </r>
  </si>
  <si>
    <t>Shinta Welia: Ada tiket yang urgent juga untuk disburse untuk bulan ini Pak Aryo...</t>
  </si>
  <si>
    <t>sent on June 26, 2024 8:49 AM</t>
  </si>
  <si>
    <t>Aryo Budi Dwikarso Prasetyo (Guest): Ya betul Bu</t>
  </si>
  <si>
    <t>sent on June 26, 2024 9:46 AM</t>
  </si>
  <si>
    <t>Aryo Budi Dwi Prasetyo: Mbak Putri, mohon infonya utk tiket myforms 450585 ya   🙏</t>
  </si>
  <si>
    <t>sent on Wednesday, June 26, 2024 09:49</t>
  </si>
  <si>
    <t>Hermawan, Wawan: Pak Aryo Budi Dwikarso Prasetyo (Guest) Mohon dibantu tiket 4521...</t>
  </si>
  <si>
    <t>sent on June 26, 2024 9:17 AM</t>
  </si>
  <si>
    <t>Aryo Budi Dwikarso Prasetyo (Guest): Mbak Shinta tiket myforms 450585 ini --&gt; d...</t>
  </si>
  <si>
    <t>sent on June 26, 2024 10:02 AM</t>
  </si>
  <si>
    <r>
      <t>m-</t>
    </r>
    <r>
      <rPr>
        <b/>
        <sz val="11"/>
        <color theme="1"/>
        <rFont val="Calibri"/>
        <family val="2"/>
        <scheme val="minor"/>
      </rPr>
      <t>452100</t>
    </r>
  </si>
  <si>
    <t>Mengembalikan Aplikasi 0001722/4/10/05/2024 ke Qoutation , karna ada perubahan harga (Top Up User). URGENT!</t>
  </si>
  <si>
    <t>Aryo Budi Dwi Prasetyo: Mbak Putri, mohon bantuannya utk tiket myforms 452100 (urg...</t>
  </si>
  <si>
    <t>sent on Wednesday, June 26, 2024 10:12</t>
  </si>
  <si>
    <r>
      <rPr>
        <b/>
        <sz val="11"/>
        <color rgb="FFFF0000"/>
        <rFont val="Calibri"/>
        <family val="2"/>
        <scheme val="minor"/>
      </rPr>
      <t>20240626</t>
    </r>
    <r>
      <rPr>
        <b/>
        <sz val="11"/>
        <color rgb="FF0000FF"/>
        <rFont val="Calibri"/>
        <family val="2"/>
        <scheme val="minor"/>
      </rPr>
      <t>WED</t>
    </r>
    <r>
      <rPr>
        <b/>
        <sz val="11"/>
        <color theme="1"/>
        <rFont val="Calibri"/>
        <family val="2"/>
        <scheme val="minor"/>
      </rPr>
      <t>-003</t>
    </r>
  </si>
  <si>
    <t xml:space="preserve">putri (Guest): done ya pak 452100 Evidencenya SQL   Before   After </t>
  </si>
  <si>
    <t>sent on Wednesday, June 26, 2024 11:04</t>
  </si>
  <si>
    <t>Aryo Budi Dwikarso Prasetyo (Guest): Mbak Shinta, tiket myforms 452100 --&gt; Meng...</t>
  </si>
  <si>
    <t>sent on June 26, 2024 11:09 AM</t>
  </si>
  <si>
    <t>Chintya Kristi Manurung: siang pak aryo</t>
  </si>
  <si>
    <t>sent on Wednesday, June 26, 2024 10:33</t>
  </si>
  <si>
    <r>
      <t>m-</t>
    </r>
    <r>
      <rPr>
        <b/>
        <sz val="11"/>
        <color theme="1"/>
        <rFont val="Calibri"/>
        <family val="2"/>
        <scheme val="minor"/>
      </rPr>
      <t>452346</t>
    </r>
  </si>
  <si>
    <r>
      <rPr>
        <b/>
        <sz val="11"/>
        <color rgb="FFFF0000"/>
        <rFont val="Calibri"/>
        <family val="2"/>
        <scheme val="minor"/>
      </rPr>
      <t>20240626</t>
    </r>
    <r>
      <rPr>
        <b/>
        <sz val="11"/>
        <color rgb="FF0000FF"/>
        <rFont val="Calibri"/>
        <family val="2"/>
        <scheme val="minor"/>
      </rPr>
      <t>WED</t>
    </r>
    <r>
      <rPr>
        <b/>
        <sz val="11"/>
        <color theme="1"/>
        <rFont val="Calibri"/>
        <family val="2"/>
        <scheme val="minor"/>
      </rPr>
      <t>-004</t>
    </r>
  </si>
  <si>
    <t>Aryo Budi Dwi Prasetyo: Selamat siang Pak Daniel, maaf ke-skip terus, Tiket myfor...</t>
  </si>
  <si>
    <t>sent on Wednesday, June 26, 2024 13:06</t>
  </si>
  <si>
    <r>
      <t>m-</t>
    </r>
    <r>
      <rPr>
        <b/>
        <sz val="11"/>
        <color theme="1"/>
        <rFont val="Calibri"/>
        <family val="2"/>
        <scheme val="minor"/>
      </rPr>
      <t>452138</t>
    </r>
  </si>
  <si>
    <t>Data maintenance no agreement dikembalikan ke no agreement sebelumnya</t>
  </si>
  <si>
    <t>Data maintenance no agreement untuk dikembalikan ke no agreement actual sbb :</t>
  </si>
  <si>
    <r>
      <t xml:space="preserve">No agreement saat ini : </t>
    </r>
    <r>
      <rPr>
        <b/>
        <sz val="11"/>
        <color theme="1"/>
        <rFont val="Calibri"/>
        <family val="2"/>
        <scheme val="minor"/>
      </rPr>
      <t>0002524/4/01/06/2024</t>
    </r>
  </si>
  <si>
    <t>0002524/4/01/06/2024</t>
  </si>
  <si>
    <r>
      <t xml:space="preserve">Revisi menjadi no agreement actual : </t>
    </r>
    <r>
      <rPr>
        <b/>
        <sz val="11"/>
        <color theme="1"/>
        <rFont val="Calibri"/>
        <family val="2"/>
        <scheme val="minor"/>
      </rPr>
      <t>0002479/4/01/06/2024</t>
    </r>
  </si>
  <si>
    <t>0002479/4/01/06/2024</t>
  </si>
  <si>
    <r>
      <t xml:space="preserve">kontrak sudah dicetak dan sudah dikirim ke customer dengan menggunakan </t>
    </r>
    <r>
      <rPr>
        <b/>
        <sz val="11"/>
        <color theme="1"/>
        <rFont val="Calibri"/>
        <family val="2"/>
        <scheme val="minor"/>
      </rPr>
      <t>no kontrak actual</t>
    </r>
    <r>
      <rPr>
        <sz val="11"/>
        <color theme="1"/>
        <rFont val="Calibri"/>
        <family val="2"/>
        <scheme val="minor"/>
      </rPr>
      <t xml:space="preserve"> sebelumnya</t>
    </r>
  </si>
  <si>
    <r>
      <t xml:space="preserve">No agreement actual : </t>
    </r>
    <r>
      <rPr>
        <b/>
        <sz val="11"/>
        <color theme="1"/>
        <rFont val="Calibri"/>
        <family val="2"/>
        <scheme val="minor"/>
      </rPr>
      <t>0002479/4/01/06/2024</t>
    </r>
  </si>
  <si>
    <t>0001932/4/01/06/2024</t>
  </si>
  <si>
    <t>where a.APPLICATION_NO = replace('0001932/4/01/06/2024', '/', '.')</t>
  </si>
  <si>
    <t>and a.AGREEMENT_NO = replace('0002524/4/01/06/2024', '/', '.')</t>
  </si>
  <si>
    <t>and a.[STATUS] &lt;&gt; 'CANCEL';</t>
  </si>
  <si>
    <t>AGREEMENT_NO = replace('0002479/4/01/06/2024', '/', '.'), -- 0002524.4.01.06.2024</t>
  </si>
  <si>
    <t>AGREEMENT_EXTERNAL_NO = '0002479/4/01/06/2024', -- 0002524/4/01/06/2024</t>
  </si>
  <si>
    <t>MOD_BY = 'Aryo Budi', -- A3306</t>
  </si>
  <si>
    <t>MOD_DATE = getdate(), -- 2024-06-25 16:53:43.587</t>
  </si>
  <si>
    <t>MOD_IP_ADDRESS = 'MyForms 452138'</t>
  </si>
  <si>
    <t>where APPLICATION_NO = replace('0001932/4/01/06/2024', '/', '.')</t>
  </si>
  <si>
    <t>and AGREEMENT_NO = replace('0002524/4/01/06/2024', '/', '.')</t>
  </si>
  <si>
    <t>and a.AGREEMENT_NO = replace('0002479/4/01/06/2024', '/', '.')</t>
  </si>
  <si>
    <t>Aryo Budi Dwikarso Prasetyo (Guest): Siang Bu Lucy, Tikey myforms 452138 --&gt; D...</t>
  </si>
  <si>
    <t>sent on June 26, 2024 2:30 PM</t>
  </si>
  <si>
    <t>0001192/4/08/11/2023</t>
  </si>
  <si>
    <r>
      <rPr>
        <b/>
        <sz val="11"/>
        <color rgb="FFFF0000"/>
        <rFont val="Calibri"/>
        <family val="2"/>
        <scheme val="minor"/>
      </rPr>
      <t>20240627</t>
    </r>
    <r>
      <rPr>
        <b/>
        <sz val="11"/>
        <color rgb="FF0000FF"/>
        <rFont val="Calibri"/>
        <family val="2"/>
        <scheme val="minor"/>
      </rPr>
      <t>THU</t>
    </r>
  </si>
  <si>
    <r>
      <rPr>
        <b/>
        <sz val="11"/>
        <color rgb="FFFF0000"/>
        <rFont val="Calibri"/>
        <family val="2"/>
        <scheme val="minor"/>
      </rPr>
      <t>20240627</t>
    </r>
    <r>
      <rPr>
        <b/>
        <sz val="11"/>
        <color rgb="FF0000FF"/>
        <rFont val="Calibri"/>
        <family val="2"/>
        <scheme val="minor"/>
      </rPr>
      <t>THU</t>
    </r>
    <r>
      <rPr>
        <b/>
        <sz val="11"/>
        <color theme="1"/>
        <rFont val="Calibri"/>
        <family val="2"/>
        <scheme val="minor"/>
      </rPr>
      <t>-001</t>
    </r>
  </si>
  <si>
    <r>
      <t>m-</t>
    </r>
    <r>
      <rPr>
        <b/>
        <sz val="11"/>
        <color theme="1"/>
        <rFont val="Calibri"/>
        <family val="2"/>
        <scheme val="minor"/>
      </rPr>
      <t>452561</t>
    </r>
  </si>
  <si>
    <t>Nominal Cashier di Ifin Tidak Sesuai (Seharusnya Potong PPh) Sehingga Uang Masuk Tidak Bisa Diinput - PT. TELEKOMUNIKASI SELULAR. KOPERASI</t>
  </si>
  <si>
    <r>
      <rPr>
        <b/>
        <sz val="11"/>
        <color rgb="FFFF0000"/>
        <rFont val="Calibri"/>
        <family val="2"/>
        <scheme val="minor"/>
      </rPr>
      <t>20240626</t>
    </r>
    <r>
      <rPr>
        <b/>
        <sz val="11"/>
        <color rgb="FF0000FF"/>
        <rFont val="Calibri"/>
        <family val="2"/>
        <scheme val="minor"/>
      </rPr>
      <t>WED</t>
    </r>
    <r>
      <rPr>
        <b/>
        <sz val="11"/>
        <color theme="1"/>
        <rFont val="Calibri"/>
        <family val="2"/>
        <scheme val="minor"/>
      </rPr>
      <t>-005</t>
    </r>
  </si>
  <si>
    <t>Sabilla Pravita Larrasati (Guest): pak aryo, tlg dibantu hapus reserved dari nopol...</t>
  </si>
  <si>
    <t>sent on June 26, 2024 3:25 PM</t>
  </si>
  <si>
    <t>B9863PCT</t>
  </si>
  <si>
    <r>
      <t>where b.PLAT_NO in ('</t>
    </r>
    <r>
      <rPr>
        <b/>
        <sz val="11"/>
        <color theme="1"/>
        <rFont val="Consolas"/>
        <family val="3"/>
      </rPr>
      <t>B9863PCT</t>
    </r>
    <r>
      <rPr>
        <sz val="11"/>
        <color theme="1"/>
        <rFont val="Consolas"/>
        <family val="3"/>
      </rPr>
      <t>')</t>
    </r>
  </si>
  <si>
    <t>RENTAL_STATUS = null, -- RESERVED</t>
  </si>
  <si>
    <t>MOD_BY = 'Aryo Budi', -- A3666</t>
  </si>
  <si>
    <t>MOD_DATE = getdate() -- 2024-06-27 07:57:00.693</t>
  </si>
  <si>
    <t>where CODE = '4120040005';</t>
  </si>
  <si>
    <t>where b.PLAT_NO in ('B9863PCT');</t>
  </si>
  <si>
    <t>Aryo Budi Dwikarso Prasetyo (Guest): Done ya Mbak, sori ke-skip kemarin sore</t>
  </si>
  <si>
    <t>sent on June 27, 2024 9:06 AM</t>
  </si>
  <si>
    <r>
      <rPr>
        <b/>
        <sz val="11"/>
        <color rgb="FFFF0000"/>
        <rFont val="Calibri"/>
        <family val="2"/>
        <scheme val="minor"/>
      </rPr>
      <t>20240627</t>
    </r>
    <r>
      <rPr>
        <b/>
        <sz val="11"/>
        <color rgb="FF0000FF"/>
        <rFont val="Calibri"/>
        <family val="2"/>
        <scheme val="minor"/>
      </rPr>
      <t>THU</t>
    </r>
    <r>
      <rPr>
        <b/>
        <sz val="11"/>
        <color theme="1"/>
        <rFont val="Calibri"/>
        <family val="2"/>
        <scheme val="minor"/>
      </rPr>
      <t>-002</t>
    </r>
  </si>
  <si>
    <t>Sabilla Pravita Larrasati (Guest): Data Lawan Transaksi Efaktur (Update).xlsx</t>
  </si>
  <si>
    <t>sent on June 27, 2024 8:49 AM</t>
  </si>
  <si>
    <t>Data Lawan Transaksi Efaktur (Update).xlsx</t>
  </si>
  <si>
    <t>BRANCH_NAME</t>
  </si>
  <si>
    <t>NPWP_NO</t>
  </si>
  <si>
    <t>PT. GAMA PUTRA SUKSES PRIMA</t>
  </si>
  <si>
    <t>JAKARTA NORTH</t>
  </si>
  <si>
    <t>CENTRAL JAKARTA</t>
  </si>
  <si>
    <t>Jakarta North</t>
  </si>
  <si>
    <t>JAKARTA SOUTH</t>
  </si>
  <si>
    <t>397763541028000</t>
  </si>
  <si>
    <t>Andreina Amidia: Pagi Pak Aryo</t>
  </si>
  <si>
    <t>sent on Thursday, June 27, 2024 09:22</t>
  </si>
  <si>
    <t>Aryo Budi Dwi Prasetyo: Mbak putri (Guest), mohon infonya utk tiket 443395 ini ya ...</t>
  </si>
  <si>
    <t>sent on Thursday, June 27, 2024 09:27</t>
  </si>
  <si>
    <r>
      <t xml:space="preserve">Billing change settting sudah di setting </t>
    </r>
    <r>
      <rPr>
        <b/>
        <sz val="11"/>
        <color rgb="FFFF0000"/>
        <rFont val="Calibri"/>
        <family val="2"/>
        <scheme val="minor"/>
      </rPr>
      <t>memotong PPh</t>
    </r>
    <r>
      <rPr>
        <sz val="11"/>
        <color theme="1"/>
        <rFont val="Calibri"/>
        <family val="2"/>
        <scheme val="minor"/>
      </rPr>
      <t xml:space="preserve"> (terlampir screenshoot) namun nominal Cashier pada sistem ifin tidak potong PPh (tidak sesuai), sehingga uang masuk belum bisa diinpuT</t>
    </r>
  </si>
  <si>
    <r>
      <t xml:space="preserve">Nominal pada modul Cashier tidak sesuai sehingga uang masuk tanggal </t>
    </r>
    <r>
      <rPr>
        <b/>
        <sz val="11"/>
        <color theme="1"/>
        <rFont val="Calibri"/>
        <family val="2"/>
        <scheme val="minor"/>
      </rPr>
      <t>26 Juni 2024</t>
    </r>
    <r>
      <rPr>
        <sz val="11"/>
        <color theme="1"/>
        <rFont val="Calibri"/>
        <family val="2"/>
        <scheme val="minor"/>
      </rPr>
      <t xml:space="preserve"> belum bisa diinput</t>
    </r>
  </si>
  <si>
    <r>
      <t xml:space="preserve">Nominal Cashier </t>
    </r>
    <r>
      <rPr>
        <b/>
        <sz val="11"/>
        <color theme="1"/>
        <rFont val="Calibri"/>
        <family val="2"/>
        <scheme val="minor"/>
      </rPr>
      <t>0001665/4/08/12/2023</t>
    </r>
    <r>
      <rPr>
        <sz val="11"/>
        <color theme="1"/>
        <rFont val="Calibri"/>
        <family val="2"/>
        <scheme val="minor"/>
      </rPr>
      <t xml:space="preserve"> inv </t>
    </r>
    <r>
      <rPr>
        <b/>
        <sz val="11"/>
        <color theme="1"/>
        <rFont val="Calibri"/>
        <family val="2"/>
        <scheme val="minor"/>
      </rPr>
      <t>07019/INV/2008/03/2024</t>
    </r>
    <r>
      <rPr>
        <sz val="11"/>
        <color theme="1"/>
        <rFont val="Calibri"/>
        <family val="2"/>
        <scheme val="minor"/>
      </rPr>
      <t xml:space="preserve"> client PT. TELEKOMUNIKASI SELULAR. KOPERASI = 8.103.000</t>
    </r>
  </si>
  <si>
    <t>07019/INV/2008/03/2024</t>
  </si>
  <si>
    <r>
      <t xml:space="preserve">Nominal Cashier </t>
    </r>
    <r>
      <rPr>
        <b/>
        <sz val="11"/>
        <color theme="1"/>
        <rFont val="Calibri"/>
        <family val="2"/>
        <scheme val="minor"/>
      </rPr>
      <t>0001665/4/08/12/2023</t>
    </r>
    <r>
      <rPr>
        <sz val="11"/>
        <color theme="1"/>
        <rFont val="Calibri"/>
        <family val="2"/>
        <scheme val="minor"/>
      </rPr>
      <t xml:space="preserve"> inv </t>
    </r>
    <r>
      <rPr>
        <b/>
        <sz val="11"/>
        <color theme="1"/>
        <rFont val="Calibri"/>
        <family val="2"/>
        <scheme val="minor"/>
      </rPr>
      <t>07019/INV/2008/03/2024</t>
    </r>
    <r>
      <rPr>
        <sz val="11"/>
        <color theme="1"/>
        <rFont val="Calibri"/>
        <family val="2"/>
        <scheme val="minor"/>
      </rPr>
      <t xml:space="preserve"> client PT. TELEKOMUNIKASI SELULAR. KOPERASI = </t>
    </r>
    <r>
      <rPr>
        <b/>
        <sz val="11"/>
        <color theme="1"/>
        <rFont val="Calibri"/>
        <family val="2"/>
        <scheme val="minor"/>
      </rPr>
      <t>7.957.000</t>
    </r>
  </si>
  <si>
    <t>sent on June 27, 2024 9:32 AM</t>
  </si>
  <si>
    <t>07019.INV.2008.03.2024</t>
  </si>
  <si>
    <t>Chintya Kristi Manurung: Pak Aryoo, selamat siangg</t>
  </si>
  <si>
    <t>sent on Thursday, June 27, 2024 10:47</t>
  </si>
  <si>
    <t>Dear Team,</t>
  </si>
  <si>
    <r>
      <t xml:space="preserve">Mohon bantuannya untuk revisi Agreement No. atas nama PT Sicepat Ekspres Indonesia pada Application No. : </t>
    </r>
    <r>
      <rPr>
        <b/>
        <sz val="11"/>
        <color theme="1"/>
        <rFont val="Calibri"/>
        <family val="2"/>
        <scheme val="minor"/>
      </rPr>
      <t>0001970/4/10/06/2024</t>
    </r>
    <r>
      <rPr>
        <sz val="11"/>
        <color theme="1"/>
        <rFont val="Calibri"/>
        <family val="2"/>
        <scheme val="minor"/>
      </rPr>
      <t xml:space="preserve"> :</t>
    </r>
  </si>
  <si>
    <r>
      <t xml:space="preserve">saat ini : </t>
    </r>
    <r>
      <rPr>
        <b/>
        <sz val="11"/>
        <color theme="1"/>
        <rFont val="Calibri"/>
        <family val="2"/>
        <scheme val="minor"/>
      </rPr>
      <t>0002527/4/10/06/2024</t>
    </r>
  </si>
  <si>
    <t>0002527/4/10/06/2024</t>
  </si>
  <si>
    <r>
      <t xml:space="preserve">seharusnya : </t>
    </r>
    <r>
      <rPr>
        <b/>
        <sz val="11"/>
        <color theme="1"/>
        <rFont val="Calibri"/>
        <family val="2"/>
        <scheme val="minor"/>
      </rPr>
      <t>0002487/4/10/06/2024</t>
    </r>
  </si>
  <si>
    <t>0002487/4/10/06/2024</t>
  </si>
  <si>
    <r>
      <t xml:space="preserve">Adanya cancellation nomor agreement di menu realisasi karena detail data kendaraan belum disesuaikan. Sedangkan nomor tsb sudah digunakan di Form BAST ketika unit akan BAST. Sehingga di sistem perlu dilakukan revisi ke nomor sebelumnya yaitu </t>
    </r>
    <r>
      <rPr>
        <b/>
        <sz val="11"/>
        <color theme="1"/>
        <rFont val="Calibri"/>
        <family val="2"/>
        <scheme val="minor"/>
      </rPr>
      <t>0002487/4/10/06/2024</t>
    </r>
    <r>
      <rPr>
        <sz val="11"/>
        <color theme="1"/>
        <rFont val="Calibri"/>
        <family val="2"/>
        <scheme val="minor"/>
      </rPr>
      <t>.</t>
    </r>
  </si>
  <si>
    <r>
      <t>where a.APPLICATION_NO = replace('</t>
    </r>
    <r>
      <rPr>
        <b/>
        <sz val="11"/>
        <color theme="1"/>
        <rFont val="Consolas"/>
        <family val="3"/>
      </rPr>
      <t>0001970/4/10/06/2024</t>
    </r>
    <r>
      <rPr>
        <sz val="11"/>
        <color theme="1"/>
        <rFont val="Consolas"/>
        <family val="3"/>
      </rPr>
      <t>', '/', '.')</t>
    </r>
  </si>
  <si>
    <r>
      <t>and a.AGREEMENT_NO = replace('</t>
    </r>
    <r>
      <rPr>
        <b/>
        <sz val="11"/>
        <color theme="1"/>
        <rFont val="Consolas"/>
        <family val="3"/>
      </rPr>
      <t>0002527/4/10/06/2024</t>
    </r>
    <r>
      <rPr>
        <sz val="11"/>
        <color theme="1"/>
        <rFont val="Consolas"/>
        <family val="3"/>
      </rPr>
      <t>', '/', '.')</t>
    </r>
  </si>
  <si>
    <r>
      <t>and a.AGREEMENT_NO = replace('</t>
    </r>
    <r>
      <rPr>
        <b/>
        <sz val="11"/>
        <color theme="1"/>
        <rFont val="Consolas"/>
        <family val="3"/>
      </rPr>
      <t>0002487/4/10/06/2024</t>
    </r>
    <r>
      <rPr>
        <sz val="11"/>
        <color theme="1"/>
        <rFont val="Consolas"/>
        <family val="3"/>
      </rPr>
      <t>', '/', '.')</t>
    </r>
  </si>
  <si>
    <t>AGREEMENT_NO = replace('0002487/4/10/06/2024', '/', '.'), -- 0002527.4.10.06.2024</t>
  </si>
  <si>
    <t>AGREEMENT_EXTERNAL_NO = '0002487/4/10/06/2024', -- 0002527/4/10/06/2024</t>
  </si>
  <si>
    <t>MOD_DATE = getdate(), -- 2024-06-26 10:55:14.477</t>
  </si>
  <si>
    <t>MOD_IP_ADDRESS = 'MyForms 452346' -- 114.7.242.18</t>
  </si>
  <si>
    <t>where APPLICATION_NO = replace('0001970/4/10/06/2024', '/', '.')</t>
  </si>
  <si>
    <t>and AGREEMENT_NO = replace('0002527/4/10/06/2024', '/', '.')</t>
  </si>
  <si>
    <t>and [STATUS] &lt;&gt; 'CANCEL';</t>
  </si>
  <si>
    <r>
      <t>and a.[STATUS] &lt;&gt; '</t>
    </r>
    <r>
      <rPr>
        <b/>
        <sz val="11"/>
        <color theme="1"/>
        <rFont val="Consolas"/>
        <family val="3"/>
      </rPr>
      <t>CANCEL</t>
    </r>
    <r>
      <rPr>
        <sz val="11"/>
        <color theme="1"/>
        <rFont val="Consolas"/>
        <family val="3"/>
      </rPr>
      <t>';</t>
    </r>
  </si>
  <si>
    <t>Aryo Budi Dwi Prasetyo: Tiket myforms 452346 --&gt; done ya Bu Mohon bisa dicek y...</t>
  </si>
  <si>
    <t>sent on Thursday, June 27, 2024 11:19</t>
  </si>
  <si>
    <t>Aryo Budi Dwi Prasetyo: Tiket myforms 452561 --&gt; Nominal Cashier di Ifin Tidak ...</t>
  </si>
  <si>
    <t>sent on Thursday, June 27, 2024 13:15</t>
  </si>
  <si>
    <t>MOD_IP_ADDRESS = 'MYFORMS-450024' -- 127.0.0.1</t>
  </si>
  <si>
    <t>ITEM_NAME = 'PEUGEOT - NEW PEUGEOT 5008 SUV ALLURE PLUS', -- 5008</t>
  </si>
  <si>
    <t>where ASSET_NO = '2010.OPLAA.2405.000122';</t>
  </si>
  <si>
    <t>Aryo Budi Dwikarso Prasetyo (Guest): Siang Mas Niki, maaf banget baru info, tiket ...</t>
  </si>
  <si>
    <t>sent on June 27, 2024 1:39 PM</t>
  </si>
  <si>
    <t>Re: 452346 - Revise Agreement Number - PT Sicepat Ekspres Indonesia</t>
  </si>
  <si>
    <t>Jakarta South</t>
  </si>
  <si>
    <t>PT. PASIFIK SATELIT NUSANTARA</t>
  </si>
  <si>
    <t>KAWASAN KARYADEKA PANCAMURNI BLOK A KAV. 3 L-A  RT.00 RW.00 PASIRSARI, CIKARANG SELATAN, BEKASI, JAW</t>
  </si>
  <si>
    <t>PT. WIJAYA TRANS INDONESIA</t>
  </si>
  <si>
    <t>JAMBI</t>
  </si>
  <si>
    <t>PURI MAYANG CLUSTER ANGGREK BLOK G  RT.026 RW.000 MAYANG MANGURAI, ALAM BARAJO, KOTA JAMBI, JAMBI 36126 INDONESIA</t>
  </si>
  <si>
    <t>PT. KABUL RAFIRA JAYA UTAMA</t>
  </si>
  <si>
    <t>SOLO</t>
  </si>
  <si>
    <t>IMOGIRI TIMUR KM 10 JEJERAB WONOKROMO PLERET RT.004 RW.0 KEL.WONOKROMO KEC.PLERET KOTA/KAB.BANTUL DI YOGYAKARTA 55791</t>
  </si>
  <si>
    <t>PT. ARTHA BERLIAN BLAMBANGAN</t>
  </si>
  <si>
    <t>JEMBER</t>
  </si>
  <si>
    <t>JL KERTANEGARA NO.1  RT.05 RW.03 KEBALENAN, BANYUWANGI, BANYUWANGI, JAWA TIMUR 68417 INDONESIA</t>
  </si>
  <si>
    <t>PT. SEMESTA BOLO TRANSINDO</t>
  </si>
  <si>
    <t>TANGERANG</t>
  </si>
  <si>
    <t>JL. WARUNG BUNCIT RAYA NO. 38 A  RT.011 RW.007 KALIBATA, PANCORAN, JAKARTA SELATAN, DKI JAKARTA 12740 INDONESIA</t>
  </si>
  <si>
    <t>PT. GLOBAL JET CARGO</t>
  </si>
  <si>
    <t>Medan III</t>
  </si>
  <si>
    <t>LANDMARK PLUIT TOWER B9 LANTAI 11 RT.004 RW.010 KEL.PEJAGALAN KEC.PENJARINGAN KOTA/KAB.JAKARTA UTARA DKI JAKARTA 14450</t>
  </si>
  <si>
    <t>PT. DAGANGAN KARYA INDONESIA</t>
  </si>
  <si>
    <t>RUKO PERMATA REGENCY JL HAJI KELIK D NO 37 RT.001 RW.006 KEL.SRENGSENG KEC.KEMBANGAN KOTA/KAB.JAKARTA BARAT DKI JAKARTA 11630</t>
  </si>
  <si>
    <t>PT. BUMI BERDIKARI SENTOSA</t>
  </si>
  <si>
    <t>PEKANBARU</t>
  </si>
  <si>
    <t>GEDUNG SOUTH QUARTER TOWER A LT 6 UNIT C JL RA KARTINI KAV 8  RT.00 RW.00 KEL.CILANDAK BARAT KEC.CILANDAK KOTA/KAB.JAKARTA SELATAN DKI JAKARTA 12430</t>
  </si>
  <si>
    <t>PT. ZODIAK SUMATERA SEJAHTERA</t>
  </si>
  <si>
    <t>JL. RADEN WIJAYA RT.025 RW.000 KEL.THE HOK KEC.JAMBI SELATAN KOTA/KAB.KOTA JAMBI JAMBI 36138</t>
  </si>
  <si>
    <t>PT. SUKARNO PUTRO TRANS</t>
  </si>
  <si>
    <t>PABRIK, WIRUN, MOJOLABAN, KAB. SUKOHARJO, JAWA TENGAH RT.001 RW.001 KEL.DUKUH KEC.MOJOLABAN KOTA/KAB.SUKOHARJO JAWA TENGAH 57554</t>
  </si>
  <si>
    <t>PT. SUDI MAMPIR SUKSES</t>
  </si>
  <si>
    <t>JL. JEMBATAN GENIT NO. 4 ABC RT.006 RW.004 KEL.KAPUK KEC.CENGKARENG KOTA/KAB.JAKARTA BARAT DKI JAKARTA 11720</t>
  </si>
  <si>
    <t>PT. RASKITA WIRA JAYA</t>
  </si>
  <si>
    <t>JL. PAINGAN NO. 104 KRODAN, MAGUWOHARJO, DEPOK, KAB. SLEMAN, DAERAH ISTIMEWA YOGYAKARTA, 55598</t>
  </si>
  <si>
    <t>PT. PRYM INTIMATES INDONESIA</t>
  </si>
  <si>
    <t>JL TUGU WIJAYA IV NO 22 KAWASAN INDUSTRI WIJAYA KUSUMA, RANDU GARUT, SEMARANG, JAWA TENGAH RT.00 RW.00 KEL.RANDU GARUT KEC.TUGU KOTA/KAB.SEMARANG JAWA TENGAH 50181</t>
  </si>
  <si>
    <t>JL. PAINGAN NO. 104 KRODAN, MAGUWOHARJO, DEPOK, KAB.SLEMAN, DAERAH ISTIMEWA YOGYAKARTA, 55598</t>
  </si>
  <si>
    <t>JL. SIDOMOYO KM 1.5 GANG ULU-ULU NO 323 RT.003 RW.011 KEL.SIDOMOYO KEC.GODEAN KOTA/KAB.SLEMAN DI YOGYAKARTA 55264</t>
  </si>
  <si>
    <t>PT. KERETA API PARIWISATA</t>
  </si>
  <si>
    <t>STASIUN GONDANGDIA, PINTU SELATAN, LT. DASAR JL. SRIKAYA RT.00 RW.00 KEL.KEBON SIRIH KEC.MENTENG KOTA/KAB.JAKARTA PUSAT DKI JAKARTA 10340</t>
  </si>
  <si>
    <t>PT. MEGADUTA ARTHA MEGAH</t>
  </si>
  <si>
    <t>PERKANTORAN PULOMAS SATU GEDUNG 4 LT.3RUANG 10-10A. JL. JEND. AHMAD YANI NO.2</t>
  </si>
  <si>
    <t>PT. ACROPOLIS TOURINDO WIJAYA</t>
  </si>
  <si>
    <t>JL. PARANGTRITIS KM 13.5 RT.016 RW.000 KEL.PATALAN KEC.JETIS KOTA/KAB.BANTUL DI YOGYAKARTA 55781</t>
  </si>
  <si>
    <t>PABRIK RT. 001 RW. 001 WIRUN MOJOLABAN KAB. SUKOHARJO JAWA TENGAH</t>
  </si>
  <si>
    <t>PT NUFARINDO</t>
  </si>
  <si>
    <t>Jl Raya Mangkang Kulon Km 16.5 Mangkang Kulon - Tugu Semarang - Jawa Tengah</t>
  </si>
  <si>
    <t>PT. MITSUBISHI MOTORS KRAMA YUDHA SALES INDONESIA</t>
  </si>
  <si>
    <t>JL. JENDRAL AHMAD YANI PULOMAS, KAYU PUTIH - PULO GADUNG (LT. 8), JAKARTA TIMUR DKI JAKARTA - 13210</t>
  </si>
  <si>
    <t>PT. ARTHA MAS GRAHA ANDALAN</t>
  </si>
  <si>
    <t>RUKO CIKARANG CENTRAL CITY BLOK B NO.11 RT 012 RW 006 CIANTRA CIKARANG SELATAN BEKASI JAWA BARAT 17530</t>
  </si>
  <si>
    <t>PT. GUNTNER INDONESIA</t>
  </si>
  <si>
    <t>Desa Wonokoyo, Beji Kab. Pasuruan, Jawa Timur 67154</t>
  </si>
  <si>
    <t>PT. CAHAYA SELOMUKTI</t>
  </si>
  <si>
    <t>SEMARANG</t>
  </si>
  <si>
    <t>DUKUH PANGEMPON DESA TEGOREJO KEC PEGANDON KABUPATEN KENDAL JAWA TENGAH RT.03 RW.10 KEL.SUMBERSARI KEC.NGAMPEL KOTA/KAB.KENDAL JAWA TENGAH 51357</t>
  </si>
  <si>
    <t>PT. PRATAMA MANDIRI MULYA</t>
  </si>
  <si>
    <t>CILEGON</t>
  </si>
  <si>
    <t>CILEGON GREEN MEGABLOK BLOK D3 NO. 15 RT.001 RW.001 KEL.CIBEBER KEC.CIBEBER KOTA/KAB.CILEGON BANTEN 42423</t>
  </si>
  <si>
    <t>SURABAYA</t>
  </si>
  <si>
    <t>DESA WONOKOYO  RT.00 RW.00 WONOKOYO, BEJI, KAB. PASURUAN, JAWA TIMUR 67154 INDONESIA</t>
  </si>
  <si>
    <t>PT. LEIGHTON CONTRACTORS INDONESIA</t>
  </si>
  <si>
    <t>BELTWAY OFFICE PARK GEDUNG A LT. 5 JL AMPERA RAYA NO 9 - 10 RT.006 RW.002 RAGUNAN, PASAR MINGGU, JAKARTA SELATAN, DKI JAKARTA 12550 INDONESIA</t>
  </si>
  <si>
    <t>JL KERTANEGARA NO.1 RT 05  / RW 03 , KEBALENAN, BANYUWANGI, BANYUWANGI, JAWA TIMUR 68417</t>
  </si>
  <si>
    <t>PT. MITRA EKSPEDISI SEJAHTERA</t>
  </si>
  <si>
    <t>JALAN SILIWANGI NO. 353   RT.001 RW.002 KRAPYAK, SEMARANG BARAT, SEMARANG, JAWA TENGAH 50146 INDONESIA</t>
  </si>
  <si>
    <t>PT. ALTADANA MITRA GEMILANG</t>
  </si>
  <si>
    <t>JL HOS COKROAMINOTO I H-16 RT.001 RW.003 KEL.BARUSARI KEC.SEMARANG SELATAN KOTA/KAB.KOTA SEMARANG JAWA TENGAH 50245</t>
  </si>
  <si>
    <t>PT. PASIFIK PRIMA INDAH</t>
  </si>
  <si>
    <t>JL. LINGKAR LUAR BARAT KAV. 35 - 36  RT.002 RW.003 KEL.RAWA BUAYA KEC.CENGKARENG KOTA/KAB.JAKARTA BARAT DKI JAKARTA 11740</t>
  </si>
  <si>
    <t>STASIUN GONDANGDIA, PINTU SELATAN, LT. DASAR JL. SRIKAYA, KEBON SIRIH, MENTENG, JAKARTA PUSAT, DKI JAKARTA, 10340</t>
  </si>
  <si>
    <t>PT. TIRTA INVESTAMA</t>
  </si>
  <si>
    <t>GEDUNG RDTX PLACE LT 5-9 JL PROF DR.SATRIO KAV 3,KARET KUNINGAN, SETIABUDI, KOTA ADM. JAKARTA SELATAN, DKI JAKARTA 12940</t>
  </si>
  <si>
    <t>STASIUN GONDANGDIA, PINTU SELATAN, LT. DASAR JL. SRIKAYA, KEBON SIRIH, MENTENG. KOTA ADM JAKARTA PUSAT DKI JAKARTA 10340</t>
  </si>
  <si>
    <t>PT. ANUGRAH ANALISIS SEMPURNA</t>
  </si>
  <si>
    <t>JL. RAYA JAKARTA BOGOR KM 37 RT/RW 005/004, KEL. CILODONG, KEL. CILODONG DEPOK JAWA BARAT</t>
  </si>
  <si>
    <t>RDTX Place Lt. 5-9, Jl. Prof. Dr. Satrio Kav. 3, Karet Kuningan, Setiabudi, Jakarta Selatan 12940</t>
  </si>
  <si>
    <t>PT. FORIN MAJU LOGISTIK</t>
  </si>
  <si>
    <t>KOMPLEK CITY RESORT RESIDENCE RUKAN MALIBU BLOK J, 3&amp;5, CENGKARENG TIMUR, CENGKARENG, KOTA ADM. JAKARTA BARAT, DKI JAKARTA, 11730</t>
  </si>
  <si>
    <t>Ruko Cikarang Central City Blok B No. 11, Jl. Raya Cibarusah Km. 10, Cikarang Selatan, Sukadami, Cikarang Sel., Kabupaten Bekasi, Jawa Barat 17530</t>
  </si>
  <si>
    <t>PT. VEOLIA WATER TECHNOLOGIES INDONESIA</t>
  </si>
  <si>
    <t>GEDUNG VENTURA LANTAI 6 SUITE 605 JL RA KARTINI NO 26 CILANDAK BARAT, CILANDAK BARAT, CILANDAK, KOTA ADM. JAKARTA SELATAN, DKI JAKARTA, 12430</t>
  </si>
  <si>
    <t>JL RAYA BANDARA JUANDA KM. 2 - 3 RT.010 RW.003 SEMAMBUNG, GEDANGAN, SIDOARJO, JAWA TIMUR 61254 INDONESIA</t>
  </si>
  <si>
    <t>PT. GRAHA MOBIL INDONESIA</t>
  </si>
  <si>
    <t>JL. PANGLIMA SUDIRMAN RUKO NO.1  RT.002 RW.002 SIDOKUMPUL, GRESIK, GRESIK, JAWA TIMUR 61111 INDONESIA</t>
  </si>
  <si>
    <t>RDTX Place Lt. 5, Jl. Prof. Dr. Satrio Kav. 3, Karet Kuningan, Setiabudi, Jakarta Selatan 12940</t>
  </si>
  <si>
    <t>PT. SARIHUSADA GENERASI MAHARDIKA</t>
  </si>
  <si>
    <t>JL KUSUMANEGARA KOTAK POS 37, MUJA MUJU, UMBULHARJO, KOTA YOGYAKARTA, DAERAH ISTIMEWA YOGYAKARTA</t>
  </si>
  <si>
    <t>PT. GLOBAL SINERGI TEKNIKINDO</t>
  </si>
  <si>
    <t>LIPPO TOWER HOLLAND VILLAGE LT 27 UNIT 2707 JL LETJEN SUPRAPTO, KAV 60,1, CEMPAKA PUTIH TIMUR,, CEMPAKA PUTIH , KOTA ADM. JAKARTA PUSAT, DKI JAKARTA,10150</t>
  </si>
  <si>
    <t>PT. GLOBAL SINERGI MANUFACTURING</t>
  </si>
  <si>
    <t>Jl. Pemuda No. 73B RT 004 RW  009 Kel. Pulo Gadung, Jakarta Timur, DKI Jakarta,</t>
  </si>
  <si>
    <t>PT. AMANAH KREASI LOGISTIK</t>
  </si>
  <si>
    <t>Batavia Residence, KP.Tipar NO 105N RT 00, Mekarsari, Cimanggis, Kota Depok Jawa Barat</t>
  </si>
  <si>
    <t>PT. ASAR ADIPATI INTI</t>
  </si>
  <si>
    <t>JL. ARJUNA UTARA NO.9, RT.001 RW.002 KEL.DURI KEPA KEC.KEBON JERUK KOTA/KAB.JAKARTA BARAT DKI JAKARTA 11510</t>
  </si>
  <si>
    <t>GEDUNG RDTX PLACE LT 5-9 JL PROF DR SATRIO KAV 3 KARET KUNINGAN SETIABUDI KOTA ADM JAKARTA SELATAN DKI JAKARTA 12940</t>
  </si>
  <si>
    <t>PT. PREMIUM EKSPRES SISTEM</t>
  </si>
  <si>
    <t>Prof. Dr. Latumenten I No. 6  RT. 001 / RW 005 Kel. Jelambar Kec. Grogol Petamburan</t>
  </si>
  <si>
    <t>LINGKAR TIMUR NO 1 PERGUDANGAN SINAR BUDURAN 1, SIWALANPANJI BUDURAN, KABUPATEN SIDOARJO, JAWA TIMUR</t>
  </si>
  <si>
    <t>PT. SETA JASA TRANS</t>
  </si>
  <si>
    <t>PERUM GRIYA WISATA BLOK O-5/12  RT.023 RW.007 KEDENSARI, TANGGULANGIN, SIDOARJO, JAWA TIMUR 61272 INDONESIA</t>
  </si>
  <si>
    <t>GEDUNG RDTX PLACE LT 5-9 JL PROF DR. SATRIO KAV3, KARET KUNINGAN SETIABUDI, ADM. JAKARTA SELATAN, DKI JAKARTA, 12940</t>
  </si>
  <si>
    <t>PT. KARYA NIAGA ABADI</t>
  </si>
  <si>
    <t>JL BANDARA IR H JUANDA NO: 81  RT.021 RW.006 SEMAMBUNG, GEDANGAN, SIDOARJO, JAWA TIMUR 61254 INDONESIA</t>
  </si>
  <si>
    <t>PT. DOOSAN HEAVY INDUSTRIES INDONESIA</t>
  </si>
  <si>
    <t>BANDUNG</t>
  </si>
  <si>
    <t>GEDUNG PLAZA KEBON JERUK JL. RAYA PERJUANGAN D7-D8  RT.01 RW.07 KEBON JERUK, KEBON JERUK, JAKARTA BARAT, DKI JAKARTA 11530 INDONESIA</t>
  </si>
  <si>
    <t>PT. MANDIRI INSAN USAHA</t>
  </si>
  <si>
    <t>JL. TAMAN MEKAR UTAMA I NO.39-41 RT.002 RW.006 KEL.MEKARWANGI KEC.BOJONGLOA KIDUL KOTA/KAB.BANDUNG JAWA BARAT 40237</t>
  </si>
  <si>
    <t>PT. DAMATRANS MITRA PERSADA</t>
  </si>
  <si>
    <t>JL SETRADUTA RAYA RUKO G RT.00 RW.00 KEL.SARIJADI KEC.SUKASARI KOTA/KAB.BANDUNG JAWA BARAT 40151</t>
  </si>
  <si>
    <t>PT. LIMA SEKAWAN LOGISTIK</t>
  </si>
  <si>
    <t>KOMPLEK PURI DELTAMAS JL BANDENGAN SELATAN BLOK A2 NOMOR 37 RT 2 RW 1 KECAMATAN PENJARINGAN KELURAHAN PEJAGALAN KABUPATEN JAKARTA UTARA PROPINSI DKI JAKARTA</t>
  </si>
  <si>
    <t>PT. BORWITA CITRA PRIMA</t>
  </si>
  <si>
    <t>JALAN RAYA TAMAN NO. 48 A  RT.005 RW.001 TAMAN, TAMAN, SIDOARJO, JAWA TIMUR 61257 INDONESIA</t>
  </si>
  <si>
    <t>PT. MITRA INTERTRANS FORWARDING</t>
  </si>
  <si>
    <t>JL ALOON ALOON PRIOK NO. 27  RT.00 RW.00 PERAK BARAT, KREMBANGAN, SURABAYA, JAWA TIMUR 60177 INDONESIA</t>
  </si>
  <si>
    <t>PT. CITRA WARNA ABADI</t>
  </si>
  <si>
    <t>JL BAYU NO 09 RT.003 RW.010 KEL.PARANGJORO KEC.GROGOL KOTA/KAB.SUKOHARJO JAWA TENGAH 57552</t>
  </si>
  <si>
    <t>PT. CIREBON POWER SERVICES</t>
  </si>
  <si>
    <t>JL CIREBON - TEGAL KM 8 - 5 KANCI KULON - ASTANAJAPURA RT.00 RW.00 KANCI, ASTANAJAPURA, CIREBON, JAWA BARAT 45181 INDONESIA</t>
  </si>
  <si>
    <t>PT. MATAHARI SAKTI</t>
  </si>
  <si>
    <t>JL MARGOMULYO INDUSTRI I A NO. 9-13 RT.001 RW.001 KEL.TAMBAK SARIOSO KEC.ASEMROWO KOTA/KAB.SURABAYA JAWA TIMUR 60184</t>
  </si>
  <si>
    <t>CV. ANTAR JAMA ADIPURA</t>
  </si>
  <si>
    <t>JL ADI CRYSANTIUM NO 43  RT.006 RW.005 KEL.RANCABOLANG KEC.GEDEBAGE KOTA/KAB.BANDUNG JAWA BARAT 40294</t>
  </si>
  <si>
    <t>PT. ISTA INDONESIA</t>
  </si>
  <si>
    <t>Jl. Letjen S Parman Kav. 35 ,Kel. Kemanggisan Kec. Palmerah</t>
  </si>
  <si>
    <t>PT. SURYA JAYA CARGO</t>
  </si>
  <si>
    <t>JL MT HARYONO NO 8C  RT.014 RW.005 MENTAWA BARU HULU, MENTAWA BARU KETAPANG, KOTAWARINGIN TIMUR, KALIMANTAN TENGAH 74322 INDONESIA</t>
  </si>
  <si>
    <t>PT. INDONESIA CAKRAWALA EKSPRES</t>
  </si>
  <si>
    <t>Kawasan Industri MM2100 Jl Jawa Blok G Rt.000 Rw.000 Gandamekar . Cikarang Barat. Kab Bekasi Jawa Barat</t>
  </si>
  <si>
    <t>PT. SANWA SEIKI INDONESIA</t>
  </si>
  <si>
    <t>WISMA NUGRA SANTANA LANTAI 10 JALAN JENDRAL SUDIRMAN KAVLING 7-8, Desa/Kelurahan Karet Tengsin, Kec. Tanah Abang, Kota Adm. Jakarta Pusat, Provinsi DKI Jakarta</t>
  </si>
  <si>
    <t>PT. SUMALINDO HUTANI JAYA</t>
  </si>
  <si>
    <t>JL.HM.ARDAN (EX RING ROAD II) NO.65 RT 001 SEMPAJA UTARA SAMARINDA UTARA SAMARINDA-KALIMANTAN TIMUR</t>
  </si>
  <si>
    <t>PT. PEJAGAN PEMALANG TOL ROAD</t>
  </si>
  <si>
    <t>JL. MT HARYONO KAV 10 CAWANG  RT.011 RW.011 CIPINANG CEMPEDAK, JATINEGARA, JAKARTA TIMUR, DKI JAKARTA 13340 INDONESIA</t>
  </si>
  <si>
    <t>PT. FONTERRA BRANDS INDONESIA</t>
  </si>
  <si>
    <t>GEDUNG PERKANTORAN PRUDENTIAL CENTRE KOTA KASABLANKA LANTA 19 UNIT. B-G , JL. RAYA CASABLANCA KAV. 88, TEBET, JAKARTA SELATAN, - DKI JAKARTA 12870</t>
  </si>
  <si>
    <t>PT. ULTRA PRIMA ABADI</t>
  </si>
  <si>
    <t>JL. DAAN MOGOT KM. 16 RT.000 RW.000 KEL.SEMANAN KEC.KALIDERES KOTA/KAB.JAKARTA BARAT DKI JAKARTA 11850</t>
  </si>
  <si>
    <t>PT. ONINDONESIA SISTEM TEKNOLOGI</t>
  </si>
  <si>
    <t>Menara Satu Sentra Kelapa Gading Lt.1 Jl. Boulevard Raya, Desa/Kelurahan Kelapa Gading Barat, Kec. Kelapa Gading, Kota Adm. Jakarta Utara, Provinsi DKI Jakarta</t>
  </si>
  <si>
    <t>PT. GRAHA SARANA DUTA</t>
  </si>
  <si>
    <t>JL. KEBON SIRIH NO. 10-12 GAMBIR RT.00 RW.00 GAMBIR, GAMBIR, JAKARTA PUSAT, DKI JAKARTA 10110 INDONESIA</t>
  </si>
  <si>
    <t>MEDAN III</t>
  </si>
  <si>
    <t>LANDMARK PLUIT TOWER BLOK B1 LANTAI 9A,  JL. PLUIT SELATAN RAYA RT. 004 RW. 010</t>
  </si>
  <si>
    <t>PT. CIREBON ELECTRIC POWER</t>
  </si>
  <si>
    <t>PONDOK INDAH OFFICE TOWER 3 LANTAI 23 JL. SULTAN ISKANDAR MUDA KAV. V-TA RT.00 RW.00 PONDOK PINANG, KEBAYORAN LAMA, JAKARTA SELATAN, DKI JAKARTA 12310 INDONESIA</t>
  </si>
  <si>
    <t>PT. JAGAD TOTAL LOGISTIC EXPRESS</t>
  </si>
  <si>
    <t>NANAS UTARA 2,21 RT.00 RW.00 KEL.WARU KEC.WARU KOTA/KAB.SIDOARJO JAWA TIMUR 61256</t>
  </si>
  <si>
    <t>PT. TUMBAKMAS NIAGASAKTI</t>
  </si>
  <si>
    <t>LETJEN S PARMAN NO 32-34  RT.00 RW.00 KEMANGGISAN, PALMERAH, JAKARTA BARAT, DKI JAKARTA 11480 INDONESIA</t>
  </si>
  <si>
    <t>PT. BANK SYARIAH INDONESIA, TBK</t>
  </si>
  <si>
    <t>GEDUNG THE TOWER JL GATOT SUBROTO RT.000 RW.000 KEL.KARET SEMANGGI KEC.SETIA BUDI KOTA/KAB.JAKARTA SELATAN DKI JAKARTA 12930</t>
  </si>
  <si>
    <t>PT. KINARYA SELARAS PIRANTI</t>
  </si>
  <si>
    <t>JL. TB. SIMATUPANG NO. 4  RT.000 RW.000 CILANDAK BARAT, CILANDAK, JAKARTA SELATAN, DKI JAKARTA 12430 INDONESIA</t>
  </si>
  <si>
    <t>PT PINUS MERAH ABADI</t>
  </si>
  <si>
    <t>JL. SOEKARNO HATTA NO. 112  RT.07 RW.05 BABAKAN CIPARAY, BABAKAN CIPARAY, BANDUNG, JAWA BARAT 40223 INDONESIA</t>
  </si>
  <si>
    <t>PT. ZARLY TRANS COMPANI</t>
  </si>
  <si>
    <t>DSN PADANGAN RT.013 RW.005  RT.00 RW.00 KEL.RANDUPADANGAN KEC.MENGANTI KOTA/KAB.GRESIK JAWA TIMUR 61174</t>
  </si>
  <si>
    <t xml:space="preserve">JLN DAAN MOGOT KM 16, SEMANAN KALIDERES JAKARTA BARAT </t>
  </si>
  <si>
    <t>CV. NAMISEV AGRO SOLUSI INDONESIA</t>
  </si>
  <si>
    <t>TENTARA PELAJAR BLOK. - NO 889 RT. 000 RW. 0 . SIJERUK. KENDAL. KAB. KENDAL JAWA TENGAH</t>
  </si>
  <si>
    <t>DSN PADANGAN RT. 013 RW. 005 RANDUPADANGA, MENGANTI, KAB. GRESIK JAWA TIMUR</t>
  </si>
  <si>
    <t xml:space="preserve">DSN PADANGAN RT.013 RW.005 RT.13 RW.05 RANDUPADANGAN MENGANTI KAB. GRESIK JAWA TIMUR </t>
  </si>
  <si>
    <t>LANDMARK PLUIT TOWER BLOK B1 LANTAI 9A, JL. PLUIT SELATAN RAYA RT. 004 RW. 010</t>
  </si>
  <si>
    <t>PT. ASURANSI MAXIMUS GRAHA PERSADA TBK</t>
  </si>
  <si>
    <t>JALAN YOS SUDARSO NO. 88 RT.009 RW.011 SUNTER JAYA TANJUNG PRIOK KOTA ADM. JAKARTA UTARA DKI JAKARTA 14350 RT.009 RW.011 KEL.SUNTER AGUNG KEC.TANJUNG PRIOK KOTA/KAB.JAKARTA UTARA DKI JAKARTA 14350</t>
  </si>
  <si>
    <t>PT. SUCOR SEKURITAS</t>
  </si>
  <si>
    <t>GEDUNG SAHID SUDIRMAN CENTER LT. 12. JL. JEND. SUDIRMAN NO. 86 RT.00 RW.00 KEL.KARET TENGSIN KEC.TANAH ABANG KOTA/KAB.JAKARTA PUSAT DKI JAKARTA 10220</t>
  </si>
  <si>
    <t>KAWASAN KARYADEKA PANCAMURNI BLOK A KAV. 3 L-A RT.00 RW.00 KEL.PASIRSARI KEC.CIKARANG SELATAN KOTA/KAB.BEKASI JAWA BARAT 17530</t>
  </si>
  <si>
    <t>JL. RAYA JUANDA KM. 2 - 3 RT.010 RW.003 SEMAMBUNG, GEDANGAN, SIDOARJO, JAWA TIMUR 61254 INDONESIA</t>
  </si>
  <si>
    <t>PT. RACHMAT UTAMA KARGOINDO</t>
  </si>
  <si>
    <t>RUKAN PURI BOTANICAL JUNCTION BLOK H 8 NO. 26 RT.007 RW.001 KEL.JOGLO KEC.KEMBANGAN KOTA/KAB.JAKARTA BARAT DKI JAKARTA 11640</t>
  </si>
  <si>
    <t>JL. RAYA KEDUNGMALANG SUMBANG  RT.001 RW.001 KEL.TAMBAKSOGRA KEC.SUMBANG KOTA/KAB.BANYUMAS JAWA TENGAH 53183</t>
  </si>
  <si>
    <t>PT. MAKHARYA PERKASA TRANSSINDO</t>
  </si>
  <si>
    <t>JL. PUTRO AGUNG TIMUR BLOK C NO 15  GADING, TAMBAKSARI SURABAYA RT.008 RW.002 KEL.GADING KEC.TAMBAKSARI KOTA/KAB.SURABAYA JAWA TIMUR 60134</t>
  </si>
  <si>
    <t>PT. SANSAN SAUDARATEX JAYA</t>
  </si>
  <si>
    <t>JL CIBALIGO NO 33 RT.000 RW.000 KEL.CIBEUREUM KEC.CIMAHI SELATAN KOTA/KAB.CIMAHI JAWA BARAT 40535</t>
  </si>
  <si>
    <t>PT. GUSTIAN PUTRA RAJA</t>
  </si>
  <si>
    <t>KOMPLEK TAMAN KOPO INDAH II BLOK F 4 NO 14 RT.006 RW.019 KEL.MEKAR RAHAYU KEC.MARGAASIH KOTA/KAB.BANDUNG JAWA BARAT 40218</t>
  </si>
  <si>
    <t>PT. TELAGA BARU TRANSINDO</t>
  </si>
  <si>
    <t>RUKO GRAHA TIRTA JL. BRIGJEND KATAMSO NO 25-27  RT.005 RW.014 KEL.KUREKSARI KEC.WARU KOTA/KAB.SIDOARJO JAWA TIMUR 61256</t>
  </si>
  <si>
    <t>PT. KINARYA ALIHDAYA MANDIRI</t>
  </si>
  <si>
    <t>GEDUNG KINARYA SELARAS, JL TB SIMATUPANG, 4 RT.000 RW.000 KEL.CILANDAK BARAT KEC.CILANDAK KOTA/KAB.JAKARTA SELATAN DKI JAKARTA 12430</t>
  </si>
  <si>
    <t>GEDUNG KISEL HUB, JL TB SIMATUPANG, 4, CILANDAK BARAT, CILANDAK, KOTA ADM. JAKARTA SELATAN, DKI JAKARTA, 12430</t>
  </si>
  <si>
    <t>PT . ARKANA SENTOSA GEMILANG</t>
  </si>
  <si>
    <t>OFFICE TOWER AGUNG SEDAYU GROUP, JALAN MARINA INDAH RT.001 RW.006 KEL.KAMAL MUARA KEC.PENJARINGAN KOTA/KAB.JAKARTA UTARA DKI JAKARTA 14470</t>
  </si>
  <si>
    <t>PT. PETROKOPINDO CIPTASELARAS</t>
  </si>
  <si>
    <t>JALAN RAYA ROOMO, RT.003 RW.001 KEL.ROOMO KEC.MANYAR KOTA/KAB.GRESIK JAWA TIMUR 61151</t>
  </si>
  <si>
    <t>PT. SUN PAPER SOURCE</t>
  </si>
  <si>
    <t>DESA SUKOANYAR SUKOANYAR, NGORO, MOJOKERTO RT.000 RW.000 SUKOANYAR, NGORO, MOJOKERTO, JAWA TIMUR 61385 INDONESIA</t>
  </si>
  <si>
    <t>PT. ANDIKA ENERGINDO</t>
  </si>
  <si>
    <t>JL. LEBAK BULUS TENGAH NO 5   RT.011 RW.04 KEL.CILANDAK BARAT KEC.CILANDAK KOTA/KAB.JAKARTA SELATAN DKI JAKARTA 12430</t>
  </si>
  <si>
    <t>PT. GRESIK CIPTA SEJAHTERA</t>
  </si>
  <si>
    <t>JL KIG RAYA SELATAN A-5 RT.0 RW.0 KEL.RANDUAGUNG KEC.KEBOMAS KOTA/KAB.GRESIK JAWA TIMUR 61121</t>
  </si>
  <si>
    <t>JL. PAHLAWAN NO. 25 RUKO KRANGGAN PERMAI A NO. 40 KRANGGAN KOTA MOJOKERTO JAWA TIMUR RT.000 RW.000 KEL.JAGALAN KEC.KRANGGAN KOTA/KAB.KOTA MOJOKERTO JAWA TIMUR 61321</t>
  </si>
  <si>
    <t>PT. ANUGERAH PRIMA SEJAHTERAH</t>
  </si>
  <si>
    <t>KOMPLEK PERGUDANGAN MUTIARA KOSAMBI IB618 RT 0, RW 0, KOSAMBI, -, TANGERANG, BANTEN</t>
  </si>
  <si>
    <t>PT.MITRA JAYA KAWAN LAMA</t>
  </si>
  <si>
    <t>JALAN TAMBAK SEGARAN NOMOR 17 &amp; 17A  RT.001 RW.003 KEL.TAMBAKREJO KEC.SIMOKERTO KOTA/KAB.SURABAYA JAWA TIMUR 60142</t>
  </si>
  <si>
    <t>PT. NUSANTARA TRANS SENTOSA</t>
  </si>
  <si>
    <t>JL PEGIRIAN NO 46 RT.05 RW.05 KEL.SIDODADI KEC.SIMOKERTO KOTA/KAB.SURABAYA JAWA TIMUR 60145</t>
  </si>
  <si>
    <t>PT.GONUSA PRIMA DISTRIBUSI</t>
  </si>
  <si>
    <t>JL. TANJUNG KARANG NO. 11 JATI KULON, RT.000 RW.000 KEL.JATI KULON KEC.JATI KOTA/KAB.KUDUS JAWA TENGAH 59347</t>
  </si>
  <si>
    <t>Surabaya</t>
  </si>
  <si>
    <t>RUKO GRAHA TIRTA JL BRIGJEN KATAMSO NO. 25-27 RT.005 RW.014 KJREKSARI WARU</t>
  </si>
  <si>
    <t>RUKO GRAHA TIRTA JL BRAGA KATAMSO NO 25-27 RT 005 RW 014 KUREKSARI WARU</t>
  </si>
  <si>
    <t>PT. PETROKOPINDO CIPTA SELARAS</t>
  </si>
  <si>
    <t>JALAN RAYA ROOMO, ROOMO, MANYAR, KAB GRESIK, JAWATIMUR</t>
  </si>
  <si>
    <t>PT. SATRIA PANGAN INDONESIA</t>
  </si>
  <si>
    <t>JALAN SUWATIO NOMOR 28  RT.007 RW.003 KEL.TELUK KEC.PURWOKERTO SELATAN KOTA/KAB.BANYUMAS JAWA TENGAH 54145</t>
  </si>
  <si>
    <t>PT. BAHANA PRESTASI</t>
  </si>
  <si>
    <t>THE BELLEZZA SHOPPING ARCADE LT. 2 UNIT 17, 22, 28, DAN 29 SA. JL. LETJEND SOEPENO NO. 34 ARTERI PERMATA HIJAU, GROGOL UTARA-KEBAYORAN LAMA, JAKARTA SELATAN – DKI JAKARTA</t>
  </si>
  <si>
    <t>ARKADIA GREEN PARK TOWER F LT. 9 JL. TB. SIMATUPANG KAV. 88 RT.00 RW.00 KEL.KEBAGUSAN KEC.PASAR MINGGU KOTA/KAB.JAKARTA SELATAN DKI JAKARTA 12520</t>
  </si>
  <si>
    <t>PT. VALVOLINE LUBRICANTS AND CHEMICALS INDONESIA</t>
  </si>
  <si>
    <t>WISMA 77 LT 16 TOWER 2 JL. LETJEND S PARMAN KAV 77  RT.- RW.- SLIPI, PALMERAH, JAKARTA BARAT, DKI JAKARTA 11410 INDONESIA</t>
  </si>
  <si>
    <t>PT. SUKSES MANTAP SEJAHTERA</t>
  </si>
  <si>
    <t>JL.PASAR PAGI NO.49 RT.003 RW.02 KEL.ROA MALAKA KEC.TAMBORA KOTA/KAB.JAKARTA BARAT DKI JAKARTA 11230</t>
  </si>
  <si>
    <t>PT. ILC LOGISTICS INDONESIA</t>
  </si>
  <si>
    <t>JL. SURYA UTAMA KAV. 1-65 C1, KAWASAN INDUSTRI SURYA CIPTA  RT.- RW.- MULYASARI, CIAMPEL, KARAWANG, JAWA BARAT 41363 INDONESIA</t>
  </si>
  <si>
    <t>PT. NOVO NORDISK INDONESIA</t>
  </si>
  <si>
    <t>PONDOK INDAH OFFICE TOWER 5, 20TH FLOOR SUITE 2004-09, JL SULTAN ISKANDAR MUDA KAV V-TA RT 04 RW 03 PONDOK PINANG, KEBAYORAN LAMA, JAKARTA SELATAN. 12310</t>
  </si>
  <si>
    <t>PT. TRIJAYA UNION</t>
  </si>
  <si>
    <t>JL RAYA GATOT SUBROTO KM 9 KP KADUJAYA RT.002 RW.002 KEL.KADU JAYA KEC.CURUG KOTA/KAB.KAB. TANGERANG BANTEN 15810</t>
  </si>
  <si>
    <t>PT. SIRKULASI KOMPAS GRAMEDIA</t>
  </si>
  <si>
    <t>Jl. Palmerah Selatan No. 22-28 Kel. Gelora, Gelora Tanah Abang, Jakarta Pusat-10270</t>
  </si>
  <si>
    <t>YOSHUA HARIYANTO</t>
  </si>
  <si>
    <t>JL DURIAN V/23  RT.002 RW.008 RAWA BUAYA, CENGKARENG, JAKARTA BARAT, DKI JAKARTA 11740 INDONESIA</t>
  </si>
  <si>
    <t>PT. ASURANSI MSIG INDONESIA</t>
  </si>
  <si>
    <t>GD. SUMMITMAS II LT. 15 JL. JEND. SUDIRMAN KAV. 61-62 Blok - No.- RT:000 RW:000 Kel.GUNUNG Kec.KEBAYORAN BARU Kota/Kab.JAKARTA SELATAN DKI JAKARTA 00000</t>
  </si>
  <si>
    <t>PT. DAYA KOBELCO CONSTRUCTION MACHINERY INDONESIA</t>
  </si>
  <si>
    <t>JL. HALMAHERA BLOK DD - 10 KAWASAN INDUSTRI MM2100  RT.000 RW.000 DANAU INDAH, CIKARANG BARAT, BEKASI, JAWA BARAT 17530 INDONESIA</t>
  </si>
  <si>
    <t>PT. BANK SINARMAS TBK</t>
  </si>
  <si>
    <t>GEDUNG SINARMAS LAND PLAZA MENARA I LT 1&amp;2 JL MH THAMRIN NO 51 RT.00 RW.00 GONDANGDIA, MENTENG, JAKARTA PUSAT, DKI JAKARTA 10350 INDONESIA</t>
  </si>
  <si>
    <t>JL PULO KAMBING IIE NO 9  RT.0 RW.0 JATINEGARA, CAKUNG, JAKARTA TIMUR, DKI JAKARTA 13930 INDONESIA</t>
  </si>
  <si>
    <t>PT. NISSIN FOODS INDONESIA</t>
  </si>
  <si>
    <t>JL. JABABEKA RAYA KWS INDUSTRI JABABEKA Blok N-1 No.- RT:000 RW:000 Kel.WANGUNHARJA Kec.CIKARANG UTARA Kota/Kab.BEKASI JAWA BARAT 00000</t>
  </si>
  <si>
    <t>PT. SUMBER PRIMA ANUGRAH ABADI</t>
  </si>
  <si>
    <t>JL. TAMAN CISADANE NO.99  RT.03 RW.01 PANUNGGANGAN BARAT, CIBODAS, KOTA TANGERANG, BANTEN 15139 INDONESIA</t>
  </si>
  <si>
    <t>PT. TRITUNGGAL SUKSES SEJATI</t>
  </si>
  <si>
    <t>JALAN PTB ANGKE PERTOKOAN GRAWISA NOMOR 38 LANTAI 2/3 RT.001 RW.001 WIJAYA KUSUMA, GROGOL PETAMBURAN, JAKARTA BARAT, DKI JAKARTA 11460 INDONESIA</t>
  </si>
  <si>
    <t>PT. TUNGGAL IDAMAN ABDI</t>
  </si>
  <si>
    <t>JL. JEND A. YANI NO 7 RT.011 RW.006 KEL.PISANGAN TIMUR KEC.PULO GADUNG KOTA/KAB.JAKARTA TIMUR DKI JAKARTA 13230</t>
  </si>
  <si>
    <t>PT. INDOTRUCK UTAMA</t>
  </si>
  <si>
    <t>JL. RAYA CAKUNG CILINCING RAYA KAV. 3A  RT.000 RW.000 SEMPER TIMUR, CILINCING, JAKARTA UTARA, DKI JAKARTA 14130 INDONESIA</t>
  </si>
  <si>
    <t>PT. KAO INDONESIA</t>
  </si>
  <si>
    <t>JL MT HARYONO KAV 39-40  RT.4 RW.2 CIKOKO, PANCORAN, JAKARTA SELATAN, DKI JAKARTA 12770 INDONESIA</t>
  </si>
  <si>
    <t>KOPERASI KONSUMEN KARYAWAN PT. APLIKANUSA LINTASARTA</t>
  </si>
  <si>
    <t>GEDUNG KOPKARLA 1. JL LEBAK BULUS RAYA NO.7 RT.003 RW.002 KEL.LEBAK BULUS KEC.CILANDAK KOTA/KAB.JAKARTA SELATAN DKI JAKARTA 12440</t>
  </si>
  <si>
    <t>PT. KECANTIKAN FARRA KOSMETIK INDONESIA</t>
  </si>
  <si>
    <t>EIGHTYEIGHT@KASABLANKA OFFICE TOWER A LANTAI 10 UNIT E, JL CASABLANCA KAV.88 RT.00 RW.00 KEL.MENTENG DALAM KEC.TEBET KOTA/KAB.JAKARTA SELATAN DKI JAKARTA 12870</t>
  </si>
  <si>
    <t>PT. AMANAH PRIMA INDONESIA</t>
  </si>
  <si>
    <t>JL BUNCIT RAYA NO 49 MAMPANG  RT.008 RW.005 KALIBATA, PANCORAN, JAKARTA SELATAN, DKI JAKARTA 12740 INDONESIA</t>
  </si>
  <si>
    <t>PT. DEJAVU EXPRESS</t>
  </si>
  <si>
    <t>JL. BIAK NO.14, LANTAI 1 RT.010 RW.004 KEL.CIDENG KEC.GAMBIR KOTA/KAB.JAKARTA PUSAT DKI JAKARTA 10150</t>
  </si>
  <si>
    <t>JL. ABDUL MUIS NO.40 WISMA BSG LT.3  RT.00 RW.00 PETOJO SELATAN, GAMBIR, JAKARTA PUSAT, DKI JAKARTA 10160 INDONESIA</t>
  </si>
  <si>
    <t>PT. FRESENIUS KABI INDONESIA</t>
  </si>
  <si>
    <t>GEDUNG MENARA BIDAKARA 1 LT. 19 JL JEND. GATOT SUBROTO KAV. 71-73 RT.00 RW.00 MENTENG DALAM, TEBET, JAKARTA SELATAN, DKI JAKARTA 12870 INDONESIA</t>
  </si>
  <si>
    <t>PT. ANGSA EMAS PERDANA</t>
  </si>
  <si>
    <t>Wisma Taranis Lt. 3 Jl. Bendungan Hilir Raya No. 76 Bendungan Hilir Tanah Abang Jakarta Pusat DKI Jakarta 10210</t>
  </si>
  <si>
    <t>PT. MINDRAY MEDICAL INDONESIA</t>
  </si>
  <si>
    <t>GEDUNG MENARA DEA II LT 17 JL. MEGA KUNINGAN BARAT KAV E4.3 NO. 1-2  RT.05 RW.02 KEL.KUNINGAN TIMUR KEC.SETIA BUDI KOTA/KAB.JAKARTA SELATAN DKI JAKARTA 12950</t>
  </si>
  <si>
    <t>PT. GRAHAPRIMA SUKSESMANDIRI TBK</t>
  </si>
  <si>
    <t>GD GRAHA 55 LT.3 JL TANAH ABANG II NO.57 RT.000 RW.000 KEL.PETOJO SELATAN KEC.GAMBIR KOTA/KAB.JAKARTA PUSAT DKI JAKARTA 10160</t>
  </si>
  <si>
    <t>PT. ARTAPALA TELEKOMINDO</t>
  </si>
  <si>
    <t>THE BELLEZZA GAPURA PRIMA OFFICE TOWER LANTAI. 15 OFF 1 &amp; 9, JL. LETJEN SOEPENO NO. 34 ARTERI PERMATA HIJAU RT.0 RW.0 KEL.GROGOL UTARA KEC.KEBAYORAN LAMA KOTA/KAB.JAKARTA SELATAN DKI JAKARTA 12210</t>
  </si>
  <si>
    <t>PERKANTORAN PULOMAS SATU GEDUNG 4 LT.3 RUANG 10-10A. JL. JEND. AHMAD YANI NO.2 RT.003 RW.013 KAYU PUTIH, PULO GADUNG, JAKARTA TIMUR, DKI JAKARTA 13210 INDONESIA</t>
  </si>
  <si>
    <t>PT. GREENFIELDS DAIRY INDONESIA</t>
  </si>
  <si>
    <t>GREEN OFFICE PARK 1, SOUTH TOWER 3RD FLOOR BSD GRAND BOULEVARD, BSD CITY RT.0 RW.0 CISAUK, CISAUK, TANGERANG, BANTEN 15341 INDONESIA</t>
  </si>
  <si>
    <t>GD GRAHA 55 LT.3 JL TANAH ABANG II NO.57 RT.000 RW.000 KEL.PETOJO SELATAN KEC.GAMBIR KOTA/KAB. JAKARTA PUSAT DKI JAKARTA 10160</t>
  </si>
  <si>
    <t>PT. RADIANT UTAMA INTERINSCO TBK</t>
  </si>
  <si>
    <t>GEDUNG RADIANT UTAMA JL. KAPTEN TENDEAN NO. 24 MAMPANG PRAPATAN RT.01 RW.01 KEL.PELA MAMPANG KEC.MAMPANG PRAPATAN KOTA/KAB.JAKARTA SELATAN DKI JAKARTA 12720</t>
  </si>
  <si>
    <t>CV. MARHADI</t>
  </si>
  <si>
    <t>JL.PEGANGSAAN I  RT.02 RW.03 RAWA TERATE, CAKUNG, JAKARTA TIMUR, DKI JAKARTA 13920 INDONESIA</t>
  </si>
  <si>
    <t>PT. PABRIK CAT DAN TINTA PACIFIC</t>
  </si>
  <si>
    <t>JL BOURAQ LIO BARU NO 33  RT.004 RW.001 KEL.BATU SARI KEC.BATUCEPER KOTA/KAB.KOTA TANGERANG BANTEN 15121</t>
  </si>
  <si>
    <t>PT. MITSUBISHI MOTORS KRAMA YUDHA INDONESIA</t>
  </si>
  <si>
    <t>KAWASAN GREENLAND INTERNATIONAL INDUSTRIAL CENTER (GIIC) BLOK CH NO. 01 DAN BLOK CH NO. 02, KOTA DELTAMAS RT.000 RW.000 KEL.PASIRPANJI KEC.CIKARANG PUSAT KOTA/KAB.KAB. BEKASI JAWA BARAT 17530</t>
  </si>
  <si>
    <t>PT. BERLIAN AMAL PERKASA</t>
  </si>
  <si>
    <t xml:space="preserve">METROPOLITAN TOWER LT 2 UNIT DEF JL. RA KARTINI RT.010 RW.004 CILANDAK BARAT, CILANDAK, KOTA ADM. JAKARTA SELATAN DKI JAKARTA </t>
  </si>
  <si>
    <t>PT. INDAH BERKAH BERSAUDARA</t>
  </si>
  <si>
    <t>JL. MARGONDA  RAYA NO. 265 RT.001 RW.012 KEL.KEMIRI MUKA KEC.BEJI KOTA/KAB.DEPOK JAWA BARAT 16423</t>
  </si>
  <si>
    <t>PT. MAHIZA KARYA MANDIRI</t>
  </si>
  <si>
    <t>KOMPLEK TAMAN ROYAL PERMATA, JL. PINUS II NO.60  RT.01 RW.16 TANAH TINGGI, TANGERANG, TANGERANG, BANTEN 15119 INDONESIA</t>
  </si>
  <si>
    <t>PT. INFOMEDIA NUSANTARA</t>
  </si>
  <si>
    <t>JL RS FATMAWATI NO 77-81 KEBAYORAN BARU RT.0 RW.0 CIPETE UTARA, KEBAYORAN BARU, JAKARTA SELATAN, DKI JAKARTA 12150 INDONESIA</t>
  </si>
  <si>
    <t>PT. MCLOGI ARK INDONESIA</t>
  </si>
  <si>
    <t>GEDUNG KRAMA YUDHA TIGA BERLIAN GEDUNG ANNEX BUILDING LANTAI 5 JL.JEND.A. YANI, PROYEK PULOMAS RT.006 RW.011 KAYU PUTIH, PULO GADUNG, JAKARTA TIMUR, DKI JAKARTA 13210 INDONESIA</t>
  </si>
  <si>
    <t>RUKO CIKARANG CENTRAL CITY BLOK B NO. 11  RT.012 RW.006 KEL.CIANTRA KEC.CIKARANG SELATAN KOTA/KAB.BEKASI JAWA BARAT 17530</t>
  </si>
  <si>
    <t>PT. SILKARGO INDONESIA</t>
  </si>
  <si>
    <t>GEDUNG ALAMANDA TOWER LANTAI 16 JL TB SIMATUPANG KAV 23-24 RT.01 RW.01 KEL.CILANDAK BARAT KEC.CILANDAK KOTA/KAB.JAKARTA SELATAN DKI JAKARTA 12430</t>
  </si>
  <si>
    <t>PT. SANY PERKASA</t>
  </si>
  <si>
    <t>JALAN CAKUNG INDUSTRI SELATAN I NOMOR 12 (JALAN RAYA ROROTAN I) RT.000 RW.000 KEL.ROROTAN KEC.CILINCING KOTA/KAB.JAKARTA UTARA DKI JAKARTA 14140</t>
  </si>
  <si>
    <t>PT GUNUNG SLAMAT</t>
  </si>
  <si>
    <t>JL. MAYJEN SUTOYO NO.28 RT.000 RW.000 KEL.SLAWI WETAN KEC.SLAWI KOTA/KAB.KOTA TEGAL JAWA TENGAH 52411</t>
  </si>
  <si>
    <t>PT. STARCOM SOLUSINDO</t>
  </si>
  <si>
    <t>GEDUNG PLAZA 3 PONDOK INDAH BLOK D NO 3. JL TB SIMATUPANG RT.006 RW.017 KEL.PONDOK PINANG KEC.KEBAYORAN LAMA KOTA/KAB.JAKARTA SELATAN DKI JAKARTA 12310</t>
  </si>
  <si>
    <t>PT. MARTINA BERTO TBK</t>
  </si>
  <si>
    <t>JL. PULO KAMBING II, NO 1, KIP,  RT.05 RW.11 KEL.JATINEGARA KEC.CAKUNG KOTA/KAB.JAKARTA TIMUR DKI JAKARTA 13930</t>
  </si>
  <si>
    <t>PT BANK PEMBANGUNAN DAERAH JAWA BARAT DAN BANTEN, TBK (BANK BJB)</t>
  </si>
  <si>
    <t>JL. NARIPAN NO 12-14, KEL BRAGA KEC SUMUR BANDUNG RT.001 RW.001 KEL.BRAGA KEC.SUMUR BANDUNG KOTA/KAB.BANDUNG JAWA BARAT 40111</t>
  </si>
  <si>
    <t>PT.SUMBER ANGGUR SEJAHTERA</t>
  </si>
  <si>
    <t>RAWA GELAM I 1B, JATINEGARA, CAKUNG KOTA ADM. JAKARTA TIMUR, DKI JAKARTA 13930</t>
  </si>
  <si>
    <t>PT. GLOBAL SERVICE INDO</t>
  </si>
  <si>
    <t>ARCADE BUSINESS CENTER LT. 06 UNIT 6-05 DAN 6-06 JL PANTAI INDAH UTARA 2 / JL PINISI INDAH 1 BLOK C-1 KAPUK MUARA, PENJARINGAN RT.00 RW.00 KEL.KAPUK MUARA KEC.PENJARINGAN KOTA/KAB.JAKARTA UTARA DKI JAKARTA 14460</t>
  </si>
  <si>
    <t>CV. GEMILANG ABADI SEJAHTERA</t>
  </si>
  <si>
    <t>JL RADIN INTEN II NO 150 C  RT.008 RW.005 KEL.DUREN SAWIT KEC.DUREN SAWIT KOTA/KAB.JAKARTA TIMUR DKI JAKARTA 13440</t>
  </si>
  <si>
    <t>PT. USAHA GEDUNG MANDIRI</t>
  </si>
  <si>
    <t>GEDUNG WISMA MANDIRI II, LT. 12, JL. MH. THAMRIN, KEBON SIRIH, MENTENG RT.05 RW.11 KEL.KEBON SIRIH KEC.MENTENG KOTA/KAB.JAKARTA PUSAT DKI JAKARTA 10340</t>
  </si>
  <si>
    <t>PT. NUTRICIA INDONESIA SEJAHTERA</t>
  </si>
  <si>
    <t>JL RAYA BOGOR KM. 26,6 RT.0 RW.0 KEL.PEKAYON KEC.PASAR REBO KOTA/KAB.JAKARTA TIMUR DKI JAKARTA 13710</t>
  </si>
  <si>
    <t>PT. BERLIAN SISTEM INFORMASI</t>
  </si>
  <si>
    <t>JL. JEND. AHMAD YANI, PROYEK PULOMAS Blok - No.- RT:000 RW:000 Kel.KAYU PUTIH Kec.PULO GADUNG Kota/Kab.JAKARTA TIMUR DKI JAKARTA 13210</t>
  </si>
  <si>
    <t>CV. MITRA ANDALAN</t>
  </si>
  <si>
    <t>JL RAYA SETU NO. 55 RT.005 RW.001 KEL.SETU KEC.CIPAYUNG KOTA/KAB.JAKARTA TIMUR DKI JAKARTA 13880</t>
  </si>
  <si>
    <t>JASA PEGAWAI PT. SWADHARMA SARANA I. KOPERASI</t>
  </si>
  <si>
    <t>THE BELLAGIO RESIDENCE &amp; MALL UNIT OUG 31 &amp; 32 JL. MEGA KUNINGAN BARAT KAV E 4.3 RT.000 RW.000 KEL.KUNINGAN TIMUR KEC.SETIA BUDI KOTA/KAB.JAKARTA SELATAN DKI JAKARTA 12950</t>
  </si>
  <si>
    <t>PT. MURNI SOLUSINDO NUSANTARA</t>
  </si>
  <si>
    <t>JALAN LINGKAR LUAR BARAT NOMOR 1 RT.000 RW.000 KEL.DURI KOSAMBI KEC.CENGKARENG KOTA/KAB.JAKARTA BARAT DKI JAKARTA 11750</t>
  </si>
  <si>
    <t>PT. MUSTIKA PRIMA BERLIAN</t>
  </si>
  <si>
    <t>JL. RAYA NAROGONG KM 12 KP CIKIWIL  RT.00 RW.00 BANTAR GEBANG, BANTAR GEBANG, KOTA BEKASI, JAWA BARAT 17151 INDONESIA</t>
  </si>
  <si>
    <t>PT. KRAMA YUDHA TIGA BERLIAN MOTORS</t>
  </si>
  <si>
    <t>JL. JENDRAL AHMAD YANI PULOMAS RT.000 RW.000 KEL.KAYU PUTIH KEC.PULO GADUNG KOTA/KAB.ADM JAKARTA TIMUR DKI JAKARTA 13210</t>
  </si>
  <si>
    <t>JL. JENDRAL AHMAD YANI PULOMAS RT.000 RW.000 KEL.KAYU PUTIH KEC.PULO GADUNG KOTA/KAB. ADM JAKARTA TIMUR DKI JAKARTA 13210</t>
  </si>
  <si>
    <t>JL. JENDRAL AHMAD YANI PULOMAS RT.000 RW.000 KEL.KAYU PUTIH KEC.PULO GADUNG KOTA/KAB.JAKARTA TIMUR DKI JAKARTA 13210</t>
  </si>
  <si>
    <t>PT. BIMA SAKTI UTAMA</t>
  </si>
  <si>
    <t>JL. PANGLIMA POLIM RAYA NO. 49 B  RT.00 RW.00 MELAWAI, KEBAYORAN BARU, JAKARTA SELATAN, DKI JAKARTA 12160 INDONESIA</t>
  </si>
  <si>
    <t>GD GRAHA 55 LT.3 JL TANAH ABANG II NO.57 RT.000 RW.000 KEL.PETOJO SELATAN KEC.GAMBIR KOTA/KAB. ADM JAKARTA PUSAT DKI JAKARTA 10160</t>
  </si>
  <si>
    <t>GD GRAHA 55 LT.3 JL TANAH ABANG II NO.57 RT.000 RW.000 KEL.PETOJO SELATAN KEC.GAMBIR KOTA/KAB.ADM JAKARTA PUSAT DKI JAKARTA 10160</t>
  </si>
  <si>
    <t>JL KUSUMANEGARA KOTAK POS 37 RT.0 RW.0 KEL.MUJA MUJU KEC.UMBULHARJO KOTA/KAB.YOGYAKARTA DI YOGYAKARTA 55165</t>
  </si>
  <si>
    <t>GEDUNG MIDPLAZA 1 LANTAI 19. JL JEND SUDIRMAN KAV 10 -11 RT.000 RW.000 KEL.KARET TENGSIN KEC.TANAH ABANG KOTA/KAB.JAKARTA PUSAT DKI JAKARTA 10220</t>
  </si>
  <si>
    <t>JL. JENDERAL AHMAD YANI PULOMAS RT.000 RW.000 KEL.KAYU PUTIH KEC.PULO GADUNG KOTA/KAB.JAKARTA TIMUR DKI JAKARTA 13210</t>
  </si>
  <si>
    <t>PT. NOMURA RESEARCH INSTITUTE INDONESIA</t>
  </si>
  <si>
    <t>GEDUNG SAHID SUDIRMAN CENTER LT. 11 UNIT F  RT.010 RW.011 KARET TENGSIN, TANAH ABANG, JAKARTA PUSAT, DKI JAKARTA 10220 INDONESIA</t>
  </si>
  <si>
    <t>PT. STEEL CENTER INDONESIA</t>
  </si>
  <si>
    <t>JL. AGUNG KARYA VI BLOK A/1 RT.000 RW.000 PAPANGGO, TANJUNG PRIOK, JAKARTA UTARA, DKI JAKARTA 14340 INDONESIA</t>
  </si>
  <si>
    <t>PT. JALUR NUGRAHA EKA LOGISTIK</t>
  </si>
  <si>
    <t>JL. TOMANG RAYA, 11, TOMANG, GROGOL PETAMBURAN, KOTA ADM. JAKARTA BARAT, DKI JAKARTA, 11440</t>
  </si>
  <si>
    <t>PT. POS LOGISTIK INDONESIA</t>
  </si>
  <si>
    <t>JALAN LAPANGAN BANTENG UTARA NO 1  RT.002 RW.008 KEL.PASAR BARU KEC.SAWAH BESAR KOTA/KAB.JAKARTA PUSAT DKI JAKARTA 10710</t>
  </si>
  <si>
    <t>PT. KRAMA YUDHA RATU MOTOR</t>
  </si>
  <si>
    <t>JL. RAYA BEKASI KM. 21-22 Blok - No.- RT:000 RW:000 Kel.RAWA TERATE Kec.CAKUNG Kota/Kab.JAKARTA TIMUR DKI JAKARTA 13920</t>
  </si>
  <si>
    <t>PT. AUTO PRIMA RENTALINDO</t>
  </si>
  <si>
    <t>JL ANCOL BARAT VIII NO.1  RT.00 RW.00 ANCOL, PADEMANGAN, JAKARTA UTARA, DKI JAKARTA 14430 INDONESIA</t>
  </si>
  <si>
    <t>PT. MUNA ARTHA SEJAHTERA</t>
  </si>
  <si>
    <t>OPTIMA LT 1-2 JL RAYA LENTENG AGUNG NO. 17 RT.005 RW.001 KEL.LENTENG AGUNG KEC.JAGAKARSA KOTA/KAB.JAKARTA SELATAN DKI JAKARTA 12630</t>
  </si>
  <si>
    <t>PT. SELATANINDO BINTAN MANDIRI</t>
  </si>
  <si>
    <t>JL DI PANJAITAN GG PUTRI BALQIS III NO 30 RT.03 RW.02 KEL.MELAYU KOTA PIRING KEC.TANJUNG PINANG TIMUR KOTA/KAB.TANJUNG PINANG KEPULAUAN RIAU 29123</t>
  </si>
  <si>
    <t>PT. FRESENIUS KABI COMBIPHAR</t>
  </si>
  <si>
    <t>GD. MENARA BIDAKARA I LT.19 JL. JEND. GATOT SUBROTO KAV.71-73 RT.00 RW.00 MENTENG DALAM, TEBET, JAKARTA SELATAN, DKI JAKARTA 12870 INDONESIA</t>
  </si>
  <si>
    <t>PT. HEKSAEF PRAKARSA INDONESIA</t>
  </si>
  <si>
    <t>CARIU NO. 173 RT.00 RW.00 KEL.CIKIWUL KEC.BANTAR GEBANG KOTA/KAB.KOTA BEKASI JAWA BARAT 17152</t>
  </si>
  <si>
    <t>GRAHA DLA, LANTAI 2 - SUITE 06 JL. OTTO ISKANDAR DINATA NO. 392  RT.0 RW.0 KEL.NYENGSERET KEC.ASTANA ANYAR KOTA/KAB.BANDUNG JAWA BARAT 40242</t>
  </si>
  <si>
    <t>PT. TUNAS ARTHA GARDATAMA</t>
  </si>
  <si>
    <t>JL. LENTENG AGUNG NO. 7 RT.007 RW.001 KEL.LENTENG AGUNG KEC.JAGAKARSA KOTA/KAB.JAKARTA SELATAN DKI JAKARTA 12630</t>
  </si>
  <si>
    <t>PT. MITSUBISHI KRAMA YUDHA MOTORS AND MANUFACTURING</t>
  </si>
  <si>
    <t>JL.RAYA BEKASI KM.21 Blok - No.- RT:000 RW:000 Kel.RAWA TERATE Kec.CAKUNG Kota/Kab.JAKARTA TIMUR DKI JAKARTA 13920</t>
  </si>
  <si>
    <t>PT SUGIZINDO</t>
  </si>
  <si>
    <t>JL PAHLAWAN KARANGASEM BARAT RT.00 RW.00 KEL.KARANG ASEM BARAT KEC.CITEUREUP KOTA/KAB.BOGOR JAWA BARAT 16810</t>
  </si>
  <si>
    <t>PT. USAHA GARDA ARTA</t>
  </si>
  <si>
    <t>WISMA STACO LT. 2,  JL. CASABLANCA RAYA KAV. 18    RT.4 RW.12 KEL.MENTENG DALAM KEC.TEBET KOTA/KAB.JAKARTA SELATAN DKI JAKARTA 12870</t>
  </si>
  <si>
    <t>KAWASAN INDUSTRI MM2100, JL JAWA BLOK G  RT.000 RW.000 KEL.GANDAMEKAR KEC.CIKARANG BARAT KOTA/KAB.KAB. BEKASI JAWA BARAT 17530</t>
  </si>
  <si>
    <t>PT. KURABO MANUNGGAL TEXTILE INDUSTRIES</t>
  </si>
  <si>
    <t>GEDUNG MENARA CAKRAWALA LT. 7  JL. MH THAMRIN NO. 9 RT.000 RW.000 KEBON SIRIH, MENTENG, JAKARTA PUSAT, DKI JAKARTA 10340 INDONESIA</t>
  </si>
  <si>
    <t>PT. TRIKARYA LOGAM ABADI</t>
  </si>
  <si>
    <t>JALAN LINGKAR LUAR BARAT NOMOR 8 ABC  RT.012 RW.00 CENGKARENG BARAT, CENGKARENG, JAKARTA BARAT, DKI JAKARTA 11730 INDONESIA</t>
  </si>
  <si>
    <t>PT. MULTI KARYA SENTOSA</t>
  </si>
  <si>
    <t>PODOMORO CITY RUKO GARDEN SHOPPING ARCADE BLOK B/8 DH JL.LETJEND S.PARMAN KAV 28  RT.000 RW.000 KEL.TANJUNG DUREN SELATAN KEC.GROGOL PETAMBURAN KOTA/KAB.JAKARTA BARAT DKI JAKARTA 11470</t>
  </si>
  <si>
    <t>PT. SAMUDERA ENERGI TANGGUH</t>
  </si>
  <si>
    <t>GEDUNG SAMUDERA INDONESIA LT 5, JL LETJEN S. PARMAN KAV 35 RT.0 RW.0 KEL.KEMANGGISAN KEC.PALMERAH KOTA/KAB.JAKARTA BARAT DKI JAKARTA 11480</t>
  </si>
  <si>
    <t>PT. JET TRANSPORT SERVICES</t>
  </si>
  <si>
    <t>GEDUNG LANDMARK PLUIT, TOWER D1 LANTAI 2 RT.0 RW.0 KEL.PLUIT KEC.PENJARINGAN KOTA/KAB.JAKARTA UTARA DKI JAKARTA 14450</t>
  </si>
  <si>
    <t>PT. TOYAMILINDO</t>
  </si>
  <si>
    <t>JL. PANGERAN CAKRABUANA Blok - No.- RT:000 RW:000 Kel.WANASABA KIDUL Kec.CIREBON SELATAN Kota/Kab.CIREBON JAWA BARAT 45171</t>
  </si>
  <si>
    <t>PT. TRUCKKING LINTAS SARANA</t>
  </si>
  <si>
    <t>GEDUNG NOBLE HOUSE LT 29, MEGA KUNINGAN NO 2JL. DR. IDE ANAK AGUNG GDE AGUNG KAV. E4.2 RT.00 RW.00 KEL.KUNINGAN TIMUR KEC.SETIA BUDI KOTA/KAB.JAKARTA SELATAN DKI JAKARTA 12950</t>
  </si>
  <si>
    <t>PT. LIN LOGISTIK ABADI</t>
  </si>
  <si>
    <t>JL. LINGKAR LUAR BARAT NO. 8 ABC  RT.00 RW.00 CENGKARENG BARAT, CENGKARENG, JAKARTA BARAT, DKI JAKARTA 11730 INDONESIA</t>
  </si>
  <si>
    <t>PT. SOMPO INSURANCE INDONESIA</t>
  </si>
  <si>
    <t>GD MAYAPADA TOWET II LANTAI 19 JL JEND SUDIRMAN KAV 27 RT.00 RW.00 SETIABUDI, SETIA BUDI, JAKARTA SELATAN, DKI JAKARTA 12910 INDONESIA</t>
  </si>
  <si>
    <t>PT. CMA SENTOSA INDONESIA</t>
  </si>
  <si>
    <t>KP. PABUARAN, JL. BANTARGEBANG - SETU NO.69 RT.004 RW.003 KEL.CIMUNING KEC.MUSTIKA JAYA KOTA/KAB.KOTA BEKASI JAWA BARAT 17155</t>
  </si>
  <si>
    <t>KOPERASI JASA DAYAMITRA TELEKOMUNIKASI</t>
  </si>
  <si>
    <t>JALAN KAPTEN TENDEAN NO. 18 RT.00 RW.00 KEL.PELA MAMPANG KEC.MAMPANG PRAPATAN KOTA/KAB.JAKARTA SELATAN DKI JAKARTA 12720</t>
  </si>
  <si>
    <t>PT. CIPTA KARYA TECHNOLOGY</t>
  </si>
  <si>
    <t>JL. JATINEGARA TIMUR 101 KOMP. PERKANTORAN BONAGABE I RT.001 RW.002 KEL.BALI MESTER KEC.JATINEGARA KOTA/KAB.JAKARTA TIMUR DKI JAKARTA 13310</t>
  </si>
  <si>
    <t>PT. CJ LOGISTICS SERVICE INDONESIA</t>
  </si>
  <si>
    <t>KIRANA THREE OFFICE TOWER LT.17, JL. BOULEVARD RAYA KAV.1, KELAPA GADING TIMUR RT.0 RW.0 KEL.KELAPA GADING TIMUR KEC.KELAPA GADING KOTA/KAB.JAKARTA UTARA DKI JAKARTA 14240</t>
  </si>
  <si>
    <t>PT. KELOLA JASA ARTHA</t>
  </si>
  <si>
    <t>JL. IR. H. JUANDA, NO. 28 RT.00 RW.00 KEL.KEBON KELAPA KEC.GAMBIR KOTA/KAB.JAKARTA PUSAT DKI JAKARTA 10120</t>
  </si>
  <si>
    <t>PT. ZAFIR DEVANA INTERNASIONAL</t>
  </si>
  <si>
    <t>GRAND CIBUBUR COUNTRY RUKO FOOD MARKET RFM 5 01 RT.000 RW.000 KEL.CIKEAS UDIK KEC.GUNUNG PUTRI KOTA/KAB.KAB. BOGOR JAWA BARAT 16966</t>
  </si>
  <si>
    <t>PT. DOOCHEON AUTOMOTIVE INDONESIA</t>
  </si>
  <si>
    <t>DELTA SILICON 3, LIPO INDUSTRIAL ESTATE CIKARANG, JL. PINANG BLOK F20 NO. 16A - 16B RT.0 RW.0 KEL.CICAU KEC.CIKARANG PUSAT KOTA/KAB.BEKASI JAWA BARAT 17530</t>
  </si>
  <si>
    <t>PT. PYRIDAM FARMA TBK.</t>
  </si>
  <si>
    <t>SINARMAS MSIG TOWER LT 12. JALAN JEND SUDIRMAN KAV 21 RT.010 RW.001 KEL.KARET KEC.SETIA BUDI KOTA/KAB.JAKARTA SELATAN DKI JAKARTA 12920</t>
  </si>
  <si>
    <t>RUKO BUSINESS PARK TANGERANG CITY BLOK G NO. 11JL. JEND. SUDIRMAN NO. 1 RT.005 RW.005 KEL.BABAKAN KEC.TANGERANG KOTA/KAB.TANGERANG BANTEN 15118</t>
  </si>
  <si>
    <t>PT. CKD TRADING INDONESIA</t>
  </si>
  <si>
    <t>JALAN JEND GATOT SUBROTO KAV 71-73 MENARA BIDAKARA 2 LT 18 UNIT 5 KOMPLEK BIDAKARA RT.010 RW.001 MENTENG DALAM, TEBET, JAKARTA SELATAN, DKI JAKARTA 12870 INDONESIA</t>
  </si>
  <si>
    <t>JL. LETJEN S PARMAN KAV. 35 RT.000 RW.000 KEL.KEMANGGISAN KEC.PALMERAH KOTA/KAB.JAKARTA BARAT DKI JAKARTA 11480</t>
  </si>
  <si>
    <t>PT DHARMASA TRANSPORTAMA</t>
  </si>
  <si>
    <t>TAMAN DUTA MAS BLOK C1.C/9, GROGOL, JL. TB. ANGKE RT.000 RW.000 KEL.WIJAYA KUSUMA KEC.GROGOL PETAMBURAN KOTA/KAB.JAKARTA BARAT DKI JAKARTA 11460</t>
  </si>
  <si>
    <t>JL. GUNUNG SAHARI RAYA NO. 1 RUKO MANGGA DUA SQUARE BLOK G NO 18-19 RT.012 RW.06 KEL.ANCOL KEC.PADEMANGAN KOTA/KAB.JAKARTA UTARA DKI JAKARTA 14430</t>
  </si>
  <si>
    <t>PT. GUNNEBO INDONESIA DISTRIBUTION</t>
  </si>
  <si>
    <t>SALEMBA RAYA NO 32 GRHA GUNNEBO INDONESIA LT.5 RT.008 RW.006 KENARI, SENEN, JAKARTA PUSAT, DKI JAKARTA 10430 INDONESIA</t>
  </si>
  <si>
    <t>PT. JURONG ENGINEERING LESTARI</t>
  </si>
  <si>
    <t>GEDUNG MASPION PLAZA LT. 10 JL GUNUNG SAHARI KAV 18 RT.001 RW.001 KEL.PADEMANGAN BARAT KEC.PADEMANGAN KOTA/KAB.JAKARTA UTARA DKI JAKARTA 14420</t>
  </si>
  <si>
    <t>PT. ANUGERAH BERLIAN MOTORS</t>
  </si>
  <si>
    <t>JL RAYA BUKIT GADING INDAH BLOK A NO 23 KELAPA GADING BARAT KELAPA GADING JAKARTA UTARA RT.00 RW.00 KEL.KELAPA GADING BARAT KEC.KELAPA GADING KOTA/KAB.JAKARTA UTARA DKI JAKARTA 14240</t>
  </si>
  <si>
    <t>PT. SMAX MAKMUR SEJAHTERA</t>
  </si>
  <si>
    <t>JALAN MANIS III NOMOR 6 KAWASAN INDUSTRI MANIS RT.000 RW.000 KEL.MANIS JAYA KEC.JATIUWUNG KOTA/KAB.KOTA TANGERANG BANTEN 15136</t>
  </si>
  <si>
    <t>PT. BERKAT ALAM CEMERLANG</t>
  </si>
  <si>
    <t>JL.RODA BLK Blok B2 No.08 RT:004 RW:002 Kel.BABAKAN PASAR Kec.BOGOR TENGAH Kota/Kab. BOGOR JAWA BARAT</t>
  </si>
  <si>
    <t>PT. INDO SEJAHTERA JAYA</t>
  </si>
  <si>
    <t>RUKO IMPERIUM PARK JL RAYA MAYOR OKING ATMAJA BLOK B3 NO 45 RT.002 RW.002 KEL.CIRIUNG KEC.CIBINONG KOTA/KAB.KAB. BOGOR JAWA BARAT 16918</t>
  </si>
  <si>
    <t>GEDUNG RDTX PLACE LT 5-9 JL PROF DR.SATRIO KAV 3 RT.0 RW.0 KEL.KARET KUNINGAN KEC.SETIA BUDI KOTA/KAB.JAKARTA SELATAN DKI JAKARTA 12940</t>
  </si>
  <si>
    <t>JL RAYA MANGKANG KULON, KM 16,5 RT.00 RW.00 KEL.MANGKANG KULON KEC.TUGU KOTA/KAB.KOTA SEMARANG JAWA TENGAH 50155</t>
  </si>
  <si>
    <t>GEDUNG RDTX PLACE LT 5-9 JL PROF DR. SATRIO KAV3, KARET KUNINGAN, SETIA BUDI, KOTA ADM. JAKARTA SELATAN, DKI JAKARTA, 12940</t>
  </si>
  <si>
    <t>JL. HALMAHERA BLOK DD - 10 KAWASAN INDUSTRI MM2100  RT.000 RW.000 DANAU INDAH, CIKARANG BARAT, BEKASI, JAWA BARAT 17530</t>
  </si>
  <si>
    <t>PT. TRITUNGGAL SEJAHTERA LOGISTIK</t>
  </si>
  <si>
    <t>JL. H. ANWAR RT.002 RW.001 KEL.JAKA MULYA KEC.BEKASI SELATAN KOTA/KAB.KOTA BEKASI JAWA BARAT 17146</t>
  </si>
  <si>
    <t>PT.CITRA INTI GARDA SENTOSA</t>
  </si>
  <si>
    <t>JL RAYA CILANDAK KKO NO. 1  RT.014 RW.008 KEL.RAGUNAN KEC.PASAR MINGGU KOTA/KAB.JAKARTA SELATAN DKI JAKARTA 12550</t>
  </si>
  <si>
    <t>PT. DOS NI ROHA LOGISTIK</t>
  </si>
  <si>
    <t>SATRIO TOWER LANTAI 23 JALAN PROF DR SATRIO KAV C-4 NO 5 RT.007 RW.002 KEL.KUNINGAN TIMUR KEC.SETIA BUDI KOTA/KAB.JAKARTA SELATAN DKI JAKARTA 12950</t>
  </si>
  <si>
    <t>PT. HYDROTECH METAL INDONESIA</t>
  </si>
  <si>
    <t>KAMPUNG PARUNG TANJUNG NOMOR 89 RT.002 RW.013 KEL.CICADAS KEC.GUNUNG PUTRI KOTA/KAB.KAB. BOGOR JAWA BARAT 16961</t>
  </si>
  <si>
    <t>PT. KOKOH INTI AREBAMA TBK.</t>
  </si>
  <si>
    <t>GRAHA MOBISEL LANTAI 3 JL BUNCIT RAYA NO. 139 RT.000 RW.000 KEL.KALIBATA KEC.PANCORAN KOTA/KAB.JAKARTA SELATAN DKI JAKARTA 12740</t>
  </si>
  <si>
    <t>CV. ANGKASA SAHABAT OPTIMAL</t>
  </si>
  <si>
    <t>KP BULAK  JL H HARUN NO 69  RT.003 RW.011 JATI RAHAYU, PONDOK MELATI, BEKASI, JAWA BARAT 17414 INDONESIA</t>
  </si>
  <si>
    <t>PT. SUKSES MAKMUR ABADI</t>
  </si>
  <si>
    <t>JL GAMPRIT RAYA NO 3 RT.0 RW.0 KEL.JATIWARINGIN KEC.PONDOK GEDE KOTA/KAB.KOTA BEKASI JAWA BARAT 17411</t>
  </si>
  <si>
    <t>KAWASAN IDUSTRI MM2100 JL. JAWA BLOK G RT. 000 RW. 000 GANDAMEKAR, CIKARANG BARAT. KAB. BEKASI JAWA BARAT</t>
  </si>
  <si>
    <t>PT. HARPA SEKAWAN</t>
  </si>
  <si>
    <t>JL. CIPINANG MUARA NO.47 RT.002 RW.03 KEL.CIPINANG MUARA KEC.JATINEGARA KOTA/KAB.JAKARTA TIMUR DKI JAKARTA 13420</t>
  </si>
  <si>
    <t>PT. SWIF ASIA</t>
  </si>
  <si>
    <t>KAWASAN GREENLAND INTERNATIONAL INDUSTRIAL CENTER (GIIC) KOTA DELTAMAS CC NO.10 RT.0 RW.0 KEL.PASIR RANJI KEC.CIKARANG PUSAT KOTA/KAB.BEKASI JAWA BARAT 17531</t>
  </si>
  <si>
    <t>KAWASAN INDUSTRI MM2100 JL. JAWA BLOK G RT.000 RW.000 GANDAMEKAR. CIKARANG BARAT KAB. NEKASI JAWA BARAT</t>
  </si>
  <si>
    <t>PT. TRANS MONANG</t>
  </si>
  <si>
    <t>GEDUNG PATRA JASA OFFICE TOWER LT 17 RUANG 1703 JL JENDERAL GATOT SUBROTO KAV 32-34 RT.0 RW.0 KEL.KUNINGAN TIMUR KEC.SETIA BUDI KOTA/KAB.JAKARTA SELATAN DKI JAKARTA 12950</t>
  </si>
  <si>
    <t>PT. ALAM SAMPURNA MAKMUR</t>
  </si>
  <si>
    <t>RUKO SANTA MONICA NO. B 16  RT.00 RW.00 KELAPA DUA, KELAPA DUA, KAB. TANGERANG, BANTEN 15810 INDONESIA</t>
  </si>
  <si>
    <t>PT. CKD MANUFACTURING INDONESIA</t>
  </si>
  <si>
    <t>JL. SCIENCE BOULEVARD KAWASAN INDUSTRI JABABEKA V BLOK A .2 NO.06  RT.005 RW.011 SERTAJAYA, CIKARANG TIMUR, BEKASI, JAWA BARAT 17530 INDONESIA</t>
  </si>
  <si>
    <t>PT. NIAGA CITRA ABADI</t>
  </si>
  <si>
    <t>JL.RAYA PELEPAH INDAH B/16  RT.00 RW.00 KEL.KELAPA DUA KEC.KELAPA DUA KOTA/KAB.KAB. TANGERANG BANTEN 15810</t>
  </si>
  <si>
    <t>OPTIMA LT 1.2 - JL RAYA LENTENG AGUNG NO 17 RT 005. RW 001 LENTENG AGUNG JAGAKARSA JAKARTA SELATAN DKI JAKARTA  12630</t>
  </si>
  <si>
    <t>PT. SAMPURNA MAKMUR SEJAHTERA</t>
  </si>
  <si>
    <t>RUKO SANTA MONICA, JALAN RAYA PELEPAH INDAH GADING SERPONG BLOK B NO 16 RT.00 RW.00 KELAPA DUA, KELAPA DUA, KAB. TANGERANG, BANTEN 15810 INDONESIA</t>
  </si>
  <si>
    <t>CV. DAFITAMA PUTKARINDO</t>
  </si>
  <si>
    <t>KP. RAWA BOGO RT.002 RW.003 JATI MEKAR, JATIASIH, BEKASI, JAWA BARAT 17422 INDONESIA</t>
  </si>
  <si>
    <t>PT. LION EXPRESS</t>
  </si>
  <si>
    <t>JL AGAVE RAYA NO55  RT.009 RW.004 KEL.KEDOYA SELATAN KEC.KEBON JERUK KOTA/KAB.JAKARTA BARAT DKI JAKARTA 11520</t>
  </si>
  <si>
    <t>PT SUKSES MAKMUR JAYA</t>
  </si>
  <si>
    <t>KOMPLEK PERTOKOAN MEGAH RAYA BLOK M/36 RT.000 RW.000 KEL.KALI RUNGKUT KEC.RUNGKUT KOTA/KAB.SURABAYA JAWA TIMUR 60293</t>
  </si>
  <si>
    <t xml:space="preserve">Jl. Lentang Agung, No.7, RT 007 / RW 001, Jagakarsa, Jakarta Selatan, DKI Jakarta Raya </t>
  </si>
  <si>
    <t>PT. MAZHAK TEKNIK INDONESIA</t>
  </si>
  <si>
    <t>PERUM VILLA ANGGREK BLOK C7 NO 8. RT 005. RW. 010 KARANGSATRIA, TAMBUN UTARA KAB BEKASI JAWA BARAT</t>
  </si>
  <si>
    <t>JL. HALMAHERA BLOK DD-10 KAWASAN INDUSTRI  MM2100 DANAUINDAH CIKARANG BARAT KAB. BEKASI JAWABARAT 17530</t>
  </si>
  <si>
    <t>JL RAYA BOGOR KM 26,6, PEKAYON, PASAR REBO, KOTA ADM. JAKARTA TIMUR, DKI JAKARTA 13710</t>
  </si>
  <si>
    <t>JL RAYA BOGOR KM 26,6 PEKAYON, PASAR REBO, KOTA ADM. JAKARTA TIMUR, DKI JAKARTA, 13710</t>
  </si>
  <si>
    <t>JL. RAYA BOGOR KM 26,6 PEKAYON, PASAR REBO, KOTA ADM, JAKARTA TIMUR, DKI JAKARTA</t>
  </si>
  <si>
    <t>JL. KUSUMANEGARA KOTAK POS 37 MUJA UMBULHARJO KOTA YOGYAKARTA DAERAH ISTIMEWA YOGYAKARTA 55165</t>
  </si>
  <si>
    <t>PT. ALSOK BASS INDONESIA SECURITY SERVICES</t>
  </si>
  <si>
    <t>SENTRAL SENAYAN II LT. 22 JL. ASIA AFRIKA NO.8 BUNG KARNO- SENAYAN GELORA TANAH ABANG JAKARTA PUSAT DKI JAKARTA</t>
  </si>
  <si>
    <t>PT. BORNEO ARTA MANDIRI</t>
  </si>
  <si>
    <t>JL. YUDISTIRA RAYA BUMI PEMURUS PERMAI NO 59 RT.021 RW.003 KEL.PEMURUS DALAM KEC.BANJARMASIN SELATAN KOTA/KAB.BANJARMASIN KALIMANTAN SELATAN 70248</t>
  </si>
  <si>
    <t>GEDUNG NOBLE HOUSE LT.29 MEGA KUNINGAN NO.2 JL DR. IDE ANAK AGUNG GDE AGUNG KAV.E4.2 KUNINGAN TIMUR, SETIA BUDI,  JAKARTA SELATAN-DKI JAKARTA</t>
  </si>
  <si>
    <t>JL KUSUMANEGARA KOTAK POS 37 MUJA MUJU UMBULHARJO, KOTA YOGYAKARTA , DAERAH ISTIMEWA YOGYAKARTA</t>
  </si>
  <si>
    <t>PT. AMARTHA MANUNGGAL PRIMA</t>
  </si>
  <si>
    <t>THE PROMINENCE TOWER LT 28 JL JALUR SUTERA B RT.00 RW.00 KEL.PANUNGGANGAN KEC.PINANG KOTA/KAB.KOTA TANGERANG BANTEN 15143</t>
  </si>
  <si>
    <t>PT. SHOWA KOSAN INDONESIA</t>
  </si>
  <si>
    <t>GINZA BUSINESS LOFT JABABEKA NO. C7 JL. CIKARANG BARU RAYA, SERTAJAYA, CIKARANG TIMUR, KAB. BEKASI, JAWA BARAT, 17823</t>
  </si>
  <si>
    <t>PT. DELTACIPTA SARANAPROMOSI</t>
  </si>
  <si>
    <t>JL. KODAM BINTARO NO. 15 RT.005 RW.003 KEL.PESANGGRAHAN KEC.PESANGGRAHAN KOTA/KAB.JAKARTA SELATAN DKI JAKARTA 12320</t>
  </si>
  <si>
    <t>PT. MULTI TRANSFER TEKNOLOGI</t>
  </si>
  <si>
    <t>PERUMAHAN MENANGGAL REGENCY KAV 15 RT.0 RW.0 KEL.DUKUH MENANGGAL KEC.GAYUNGAN KOTA/KAB.SURABAYA JAWA TIMUR 60234</t>
  </si>
  <si>
    <t>PT SMARTINDO JAYA ABADI</t>
  </si>
  <si>
    <t>JL. BHAYANGKARA NO. 8-9 RT.001 RW.005 KEL.PONDOK JAGUNG TIMUR KEC.SERPONG UTARA KOTA/KAB.TANGERANG SELATAN BANTEN 15326</t>
  </si>
  <si>
    <t>PT. KARYA ANGGUR SEJAHTERA</t>
  </si>
  <si>
    <t>JALAN GUNUNG GALUNGGUNG NOMOR 59 C RT.000 RW.000 KEL.PADANG SAMBIAN KAJA KEC.DENPASAR BARAT KOTA/KAB.DENPASAR BALI 80117</t>
  </si>
  <si>
    <t>CV. BERSAMA</t>
  </si>
  <si>
    <t>JL. TG. LAPANG RT.013 RW.000 KEL.TANJUNG LAPANG KEC.MALINAU BARAT KOTA/KAB.MALINAU KALIMANTAN UTARA 77554</t>
  </si>
  <si>
    <t>PT. MITRA BISNIS MADANI</t>
  </si>
  <si>
    <t>GEDUNG MENARA PNM LT. 12 KUNINGAN CENTER JL. KUNINGAN MULIA  RT.00 RW.00 KEL.KARET KUNINGAN KEC.SETIA BUDI KOTA/KAB.JAKARTA SELATAN DKI JAKARTA 12940</t>
  </si>
  <si>
    <t>PT. TOKIO MARINE LIFE INSURANCE INDONESIA</t>
  </si>
  <si>
    <t>International Financial Centre Tower 2, Lt. 33A Jl. Jend. Sudirman Kv. 22 - 23 Jakarta 12920</t>
  </si>
  <si>
    <t>PT. PALUNG DATA SISTEM</t>
  </si>
  <si>
    <t>RUKO BONA INDAH PLAZA LOT 1, JL KARANG TENGAH RAYA BLOK. A2/A1 RT.002 RW.006 KEL.LEBAK BULUS KEC.CILANDAK KOTA/KAB.JAKARTA SELATAN DKI JAKARTA 12440</t>
  </si>
  <si>
    <t>PT. ASURANSI TOKIO MARINE INDONESIA</t>
  </si>
  <si>
    <t>SENTRAL SENAYAN LANTAI 3-4 , JL. ASIA AFRIKA Blok - No.8 RT:000 RW:000 Kel.GELORA Kec.TANAH ABANG Kota/Kab.JAKARTA PUSAT DKI JAKARTA 00000</t>
  </si>
  <si>
    <t>PT. MITSUBISHI ELECTRIC INDONESIA</t>
  </si>
  <si>
    <t>GEDUNG JAYA LANTAI 8 JL MH THAMRIN NO 12  RT.000 RW.000 KEBON SIRIH, MENTENG, JAKARTA PUSAT, DKI JAKARTA 10340 INDONESIA</t>
  </si>
  <si>
    <t>PT. BOMA TIRTA PRIMA</t>
  </si>
  <si>
    <t>PETTARANI NO. 56  RT.00 RW.00 KEL.PETTUADAE KEC.TURIKALE KOTA/KAB.MAROS SULAWESI SELATAN 90516</t>
  </si>
  <si>
    <t>PT. JENA SOLUSI TRANSPORT</t>
  </si>
  <si>
    <t>RUKO DELTA FORTUNA NO. 48   RT.31 RW.11 KEL.NGINGAS KEC.WARU KOTA/KAB.SIDOARJO JAWA TIMUR 61256</t>
  </si>
  <si>
    <t>PT. DHARMAMULIA PRIMA KARYA</t>
  </si>
  <si>
    <t>JALAN JOGJA-SOLO KM12.5 PADUKUHAN KARANG KALASAN RT.001 RW.006 KEL.TIRTOMARTANI KEC.KALASAN KOTA/KAB.SLEMAN DI YOGYAKARTA 55571</t>
  </si>
  <si>
    <t>PT. DELAMETA BILANO</t>
  </si>
  <si>
    <t>GD PERKANTORAN PULOMAS SATU GEDUNG II LANTAI 4 NO 03B JL. JENDRAL AHMAD YANI NO.2  RT.0 RW.0 KEL.KAYU PUTIH KEC.PULO GADUNG KOTA/KAB.JAKARTA TIMUR DKI JAKARTA 13210</t>
  </si>
  <si>
    <t>PT. SATU RODA INDONESIA</t>
  </si>
  <si>
    <t>CANTIK PERMAI RESIDENCE BLOK C NO.7 - JL. H. MAKASAR RT.0 RW.0 KEL.MAKASAR KEC.MAKASAR KOTA/KAB.JAKARTA TIMUR DKI JAKARTA 13570</t>
  </si>
  <si>
    <t>PT. HANWA INDONESIA</t>
  </si>
  <si>
    <t>JAKARTA MORI TOWER LT. 15, JL JEND. SUDIRMAN KAV. 40-41 RT.0 RW.0 KEL.BENDUNGAN HILIR KEC.TANAH ABANG KOTA/KAB.JAKARTA PUSAT DKI JAKARTA 10210</t>
  </si>
  <si>
    <t>PT. RAYSPID INDONESIA</t>
  </si>
  <si>
    <t>GRAHA CEMPAKA MAS BLOK D NO.3A JL. L SUPRAPTO  RT.00 RW.00 KEL.SUMUR BATU KEC.KEMAYORAN KOTA/KAB.JAKARTA PUSAT DKI JAKARTA 10640</t>
  </si>
  <si>
    <t>KARYAWAN PT. ASURANSI EKSPOR INDONESIA. KOPERASI</t>
  </si>
  <si>
    <t>MENARA KADIN INDONESIA LT 22 JL. HR. RASUNA SAID BLOK X-5 NO. KAV 2-3 RT.00 RW.00 KUNINGAN TIMUR, SETIA BUDI, JAKARTA SELATAN, DKI JAKARTA 12950 INDONESIA</t>
  </si>
  <si>
    <t>PT. ARTA DWITUNGGAL ABADI</t>
  </si>
  <si>
    <t>JL. MANIS RAYA NO. 15  RT.00 RW.00 KEL.KADU JAYA KEC.CURUG KOTA/KAB.TANGERANG BANTEN 15810</t>
  </si>
  <si>
    <t>PT. CEMPAKA SARI MANDIRI</t>
  </si>
  <si>
    <t>KP. RAWA SILEM, GANG BAHAGIA RT.000 RW.000 KEL.KALI ABANG TENGAH KEC.BEKASI UTARA KOTA/KAB.BEKASI JAWA BARAT 17125</t>
  </si>
  <si>
    <t>GD. HAERY 1 BUILDING LT. DASAR (GROUND FLOOR) JL KEMANG SELATAN RAYA NO 151 RT.004 RW.004 CILANDAK TIMUR, PASAR MINGGU, JAKARTA SELATAN, DKI JAKARTA 12560 INDONESIA</t>
  </si>
  <si>
    <t>JALAN RAYA TIPAR CAKUNG 23 A RT.000 RW.000 KEL.CAKUNG BARAT KEC.CAKUNG KOTA/KAB.JAKARTA TIMUR DKI JAKARTA 13910</t>
  </si>
  <si>
    <t>PT. CLARIANT KUJANG CATALYSTS</t>
  </si>
  <si>
    <t>KAWASAN INDUSTRI KUJANG CIKAMPEK JL. JEND AKHMAD YANI NO. 39 DAWUAN TENGAH RT.00 RW.00 DAWUAN TENGAH, CIKAMPEK, KARAWANG, JAWA BARAT 41373 INDONESIA</t>
  </si>
  <si>
    <t>PT. ORICA MINING SERVICES</t>
  </si>
  <si>
    <t>PONDOK INDAH OFFICE TOWER 3 LANTAI 12, JL SULTAN ISKANDAR MUDA KAV. V - TA RT.004 RW.003 KEL.PONDOK PINANG KEC.KEBAYORAN LAMA KOTA/KAB.JAKARTA SELATAN DKI JAKARTA 12310</t>
  </si>
  <si>
    <t>PT. GEOSERVICES</t>
  </si>
  <si>
    <t>JL. SETIABUDHI NO.81 RT.00 RW.00 KEL.GEGER KALONG KEC.SUKASARI KOTA/KAB.BANDUNG JAWA BARAT 40153</t>
  </si>
  <si>
    <t>PT. BSA LOGISTICS INDONESIA</t>
  </si>
  <si>
    <t>JL. RAYA CAKUNG CILINCING KM.3 RT.000 RW.000 KEL.CAKUNG BARAT KEC.CAKUNG KOTA/KAB.JAKARTA TIMUR DKI JAKARTA 13910</t>
  </si>
  <si>
    <t>PT. PRIMA ARMADA RAYA</t>
  </si>
  <si>
    <t>GD. PATRA JASA OFFICE TOWER LT. 1 JL. JEND. GATOT SUBROTO KAV. 32-34  RT.0 RW.0 KEL.KUNINGAN TIMUR KEC.SETIA BUDI KOTA/KAB.JAKARTA SELATAN DKI JAKARTA 12950</t>
  </si>
  <si>
    <t>PT. MANDIRI DAYA SAMUDERA</t>
  </si>
  <si>
    <t>RUKO GRAND GALAXY CITY BLOK RSK 5 NO. 80  RT.00 RW.00 KEL.JAKA SETIA KEC.BEKASI SELATAN KOTA/KAB.KOTA BEKASI JAWA BARAT 17147</t>
  </si>
  <si>
    <t>PT. INSPIRA ENERGI SEKAWAN</t>
  </si>
  <si>
    <t>PLAZA SUMMARECON BEKASI, JL. BULEVAR AHMAD YANI KAV. K01, LEVEL 7 RT.0 RW.0 KEL.MARGA MULYA KEC.BEKASI UTARA KOTA/KAB.KOTA BEKASI JAWA BARAT 17142</t>
  </si>
  <si>
    <t>GEDUNG PERKANTORAN PRUDENTIAL CENTRE, KOTA KASABLANKA LANTAI 19 UNIT B-G, JL CASABLANCA KAV.88,  RT.0 RW.0 KEL.MENTENG DALAM KEC.TEBET KOTA/KAB.JAKARTA SELATAN DKI JAKARTA 12870</t>
  </si>
  <si>
    <t>PT.ADIKARI WISESA INDONESIA</t>
  </si>
  <si>
    <t>KOMP.RUKAN SENTRA PEMUDA KAV.19 JL.PEMUDA NO.61 RT.009 RW.003 KEL.RAWAMANGUN KEC.PULO GADUNG KOTA/KAB.JAKARTA TIMUR DKI JAKARTA 13220</t>
  </si>
  <si>
    <t>CV. CAHAYA ANUGERAH MANDIRI SEJAHTERA</t>
  </si>
  <si>
    <t>KP BATUTAPAK  RT.002 RW.005 KEL.GUNUNG SINDUR KEC.GUNUNG SINDUR KOTA/KAB.BOGOR JAWA BARAT 16340</t>
  </si>
  <si>
    <t>PONDOK INDAH OFFICE TOWER 3 LANTAI 12, JL. SULTAN ISKANDAR MUDA KAV. V -TA  RT.004 RW.003 KEL.PONDOK PINANG KEC.KEBAYORAN LAMA KOTA/KAB.JAKARTA SELATAN DKI JAKARTA 12310</t>
  </si>
  <si>
    <t>PT. JADE TRUST MOBILINDO</t>
  </si>
  <si>
    <t>RUKO THE SPRINGS UTARA NO.30 , JL. GADING GOLD B  RT.1 RW.9 KEL.CIHUNI KEC.PAGEDANGAN KOTA/KAB.KAB. TANGERANG BANTEN 15332</t>
  </si>
  <si>
    <t>PT. VERDANCO ENGINEERING</t>
  </si>
  <si>
    <t>KOMPLEK RUKO CEMPAKA MAS  BLOK C NO 24 RT.000 RW.000 KEL.SUMUR BATU KEC.KEMAYORAN KOTA/KAB.JAKARTA PUSAT DKI JAKARTA 10640</t>
  </si>
  <si>
    <t>PT. NABTESCO CORPORATION</t>
  </si>
  <si>
    <t>WISMA 46 JSO SUITE 50. 03-04 JL JEND SUDIRMAN KAV 1  RT.00 RW.00 KEL.KARET TENGSIN KEC.TANAH ABANG KOTA/KAB.JAKARTA PUSAT DKI JAKARTA 10220</t>
  </si>
  <si>
    <t>PT. OPPTIMA CITRA ARMADA</t>
  </si>
  <si>
    <t>HARVEST CITY CLUSTER OLEANDER BLOK OJ7 NO 09 RT.002 RW.009 KEL.RAGEMANUNGGAL KEC.SETU KOTA/KAB.KAB. BEKASI JAWA BARAT 17320</t>
  </si>
  <si>
    <t>PT. SELATANINDO SARIMITRA</t>
  </si>
  <si>
    <t>JLN. RIAU Blok - No.124 B-C RT:000 RW:000 Kel.KAMPUNG BARU Kec.SENAPELAN Kota/Kab.PEKANBARU RIAU 00000</t>
  </si>
  <si>
    <t>WISMA NUGRA SANTANA LT.10 JL. JEND. SUDIRMAN KAV. 7-8 RT.- RW.- KARET TENGSIN, TANAH ABANG, JAKARTA PUSAT, DKI JAKARTA 10220 INDONESIA</t>
  </si>
  <si>
    <t>PT. NIPSEA PAINT AND CHEMICALS</t>
  </si>
  <si>
    <t>JL. ANCOL BARAT I A5 / C NO. 12 RT.003 RW.002 KEL.ANCOL KEC.PADEMANGAN KOTA/KAB.JAKARTA UTARA DKI JAKARTA 14430</t>
  </si>
  <si>
    <t>JL. ANCOL BARAT I, A5/C NO.12 KEL.ANCOL KEC.PADEMANGAN KOTA/KAB.JAKARTA UTARA DKI JAKARTA 14430</t>
  </si>
  <si>
    <t>PT. ECOLAB INTERNATIONAL INDONESIA</t>
  </si>
  <si>
    <t>JL. PAHLAWAN  RT.004 RW.007 KARANG ASEM TIMUR, CITEUREUP, KAB. BOGOR, JAWA BARAT 16810 INDONESIA</t>
  </si>
  <si>
    <t>JL ASIA AFRIKA NO 8  SENTRAL SENAYAN II LANTAI 22 RT.000 RW.000 GELORA, TANAH ABANG, JAKARTA PUSAT, DKI JAKARTA 10270 INDONESIA</t>
  </si>
  <si>
    <t>PT. NAKU LOGISTICS INDONESIA</t>
  </si>
  <si>
    <t>GD. NOBLE HOUSE LT. 17 JL. DR. IDE ANAK AGUNG GDE AGUNG KAV. E. 4.2 NO. 2 RT.005 RW.002 KUNINGAN TIMUR, SETIA BUDI, JAKARTA SELATAN, DKI JAKARTA 12950 INDONESIA</t>
  </si>
  <si>
    <t>PT. MODEREN PRIMA SARANA</t>
  </si>
  <si>
    <t>JALAN HIU RAYA NO. 2/5 RT.000 RW.000 KEL.PENJARINGAN KEC.PENJARINGAN KOTA/KAB.JAKARTA UTARA DKI JAKARTA 14440</t>
  </si>
  <si>
    <t>PT. FONTERRA BRANDS MANUFACTURING INDONESIA</t>
  </si>
  <si>
    <t>GEDUNG PERKANTORAN PRUDENTIAL CENTER KOTA KASABLANKA LT. 19 UNIT B-G JL. CASABLANCA RAYA KAV. 88 RT.00 RW.00 KEL.MENTENG DALAM KEC.TEBET KOTA/KAB.JAKARTA SELATAN DKI JAKARTA 12870</t>
  </si>
  <si>
    <t>PT.INDOLAKTO</t>
  </si>
  <si>
    <t>JL. RAYA BOGOR KM 26.6 RT.00 RW.00 KEL.PEKAYON KEC.PASAR REBO KOTA/KAB.JAKARTA TIMUR DKI JAKARTA 13710</t>
  </si>
  <si>
    <t>Ainon Groups, Jl. Tipar Cakung No.23, RT.6/RW.5, Cakung Bar., Kec. Cakung, Kota Jakarta Timur, Daerah Khusus Ibukota Jakarta 13910</t>
  </si>
  <si>
    <t>PT. WORLD INNOVATIVE TELECOMMUNICATION</t>
  </si>
  <si>
    <t>GEDUNG PERKANTORAN LANDMARK PLUIT BLOK B NO.1 LANTAI 7, JALAN PLUIT SELATAN RAYA  RT.000 RW.000 PLUIT, PENJARINGAN, JAKARTA UTARA, DKI JAKARTA 14450 INDONESIA</t>
  </si>
  <si>
    <t xml:space="preserve">Jl Hiu Raya Muara Baru Ujung Blok 2/5 Rt 020 Rw 017 Penjaringan, Penjaringan Kota ADM. Jakarta Utara Dki Jakarta </t>
  </si>
  <si>
    <t>PT. MAHIDARA ARTHA SANGKARA</t>
  </si>
  <si>
    <t>JL. DEWI SARTIKA NO. 192  RT.000 RW.005 KEL.CAWANG KEC.KRAMAT JATI KOTA/KAB.JAKARTA TIMUR DKI JAKARTA 13630</t>
  </si>
  <si>
    <t>PT. SAKHA BIRU NUSANTARA</t>
  </si>
  <si>
    <t>JL. SCIENTIA GARDEN T/07, SCIENTIA BOULEVARD GADING SERPONG MEDANG, PAGEDANGAN, KAB. TANGERANG BANTEN</t>
  </si>
  <si>
    <t>PT. GALUH CITARUM</t>
  </si>
  <si>
    <t>KANTOR PEMASARAN GALUH MAS JL. GALUH MAS RAYA RT.004 RW.015 KEL.SUKAHARJA KEC.TELUKJAMBE TIMUR KOTA/KAB.KARAWANG JAWA BARAT 41360</t>
  </si>
  <si>
    <t>THE PROMINENCE TOWER LT.28 JL JALUR SUTERA B PANUNGGANGAN TIMUR, PINANG, KOTA TANGERGANG BANTEN</t>
  </si>
  <si>
    <t>PT. TRILASMEN INDONESIA</t>
  </si>
  <si>
    <t>RUKO EMERALD BOULEVARD AA 2/31 RT.001 RW.007 KEL.PARIGI KEC.PONDOK AREN KOTA/KAB.TANGERANG SELATAN BANTEN 15227</t>
  </si>
  <si>
    <t>JL. PEMUDA NO 73B  RT.4 RW.9 KEL.JATI KEC.PULO GADUNG KOTA/KAB.JAKARTA TIMUR DKI JAKARTA 13220</t>
  </si>
  <si>
    <t>Jl. Halmahera Blok DD-10,  Kawasan Industri MM2100 Danau Indah, Cikarang Barat KAB. BEKASI, 17530</t>
  </si>
  <si>
    <t>PT. ASIAKOMNET MULTIMEDIA</t>
  </si>
  <si>
    <t>JL. PINTU AIR NO. 2 F PASAR BARU SAWAH BESAR JAKARTA PUSAT RT.002 RW.008 KEL.PASAR BARU KEC.SAWAH BESAR KOTA/KAB.JAKARTA PUSAT DKI JAKARTA 10710</t>
  </si>
  <si>
    <t>PT. EMPAT ANGKASA EKSPRESS</t>
  </si>
  <si>
    <t>JL. OTONOM CIKUPA PASAR KEMIS RT.04 RW.01 KEL.SUKA ASIH KEC.PASAR KEMIS KOTA/KAB.TANGERANG BANTEN 15560</t>
  </si>
  <si>
    <t xml:space="preserve">Karawang Jabar Industrial Estate, Cluster Eco Margakaya, Telukjambe Barat, Kab. Karawang Jawa Barat </t>
  </si>
  <si>
    <t>KOPERASI TELEKOMUNIKASI SELULAR KISEL</t>
  </si>
  <si>
    <t>GEDUNG KISEL HUB, JL. TB SIMATUPANG, 4, CILANDAK BARAT, CILANDAK, KOTA ADM. JAKARTA SELATAN, DKI JAKARTA, 12430</t>
  </si>
  <si>
    <t>PT. SURYAPATIH JAYA KREASI</t>
  </si>
  <si>
    <t>KOMPLEK RUKAN PURI MUTIARA, JL. GRIYA UTAMA BLOK A NO: 17 RT.000 RW.000 KEL.SUNTER AGUNG KEC.TANJUNG PRIOK KOTA/KAB.JAKARTA UTARA DKI JAKARTA 14350</t>
  </si>
  <si>
    <t>PT BINTANG MARAGA LINTAS MEDIA</t>
  </si>
  <si>
    <t>JL RAYA KALIMALANG RUKO BUMI SATRIA KENCANA BLOK A2  RT.0 RW.0 KEL.KAYURINGIN JAYA KEC.BEKASI SELATAN KOTA/KAB.KOTA BEKASI JAWA BARAT 17144</t>
  </si>
  <si>
    <t>PT. FARINDO NUSANTARA INDONESIA</t>
  </si>
  <si>
    <t>GRAND WISATA MARKETPLACE RUKO PR 1 NO 23 LAMBANGSARI TAMBUN SELATAN KABUPATEN BEKASI RT.4 RW.5 KEL.SETIADARMA KEC.TAMBUN SELATAN KOTA/KAB.KAB. BEKASI JAWA BARAT 17510</t>
  </si>
  <si>
    <t>PT. SAGARA INDONESIA PERKASA</t>
  </si>
  <si>
    <t>GEDUNG GRAHA 55 LT.3 JL TANAH ABANG II NO 57 RT.00 RW.00 KEL.PETOJO SELATAN KEC.GAMBIR KOTA/KAB.JAKARTA PUSAT DKI JAKARTA 10160</t>
  </si>
  <si>
    <t>JL HALMAHERA BLOK DD-10 KAWASAN INDUSTRI MM2100 DANAUINDAH CIKARANG BARAT KAB. BEKASI JAWA BARAT 17530</t>
  </si>
  <si>
    <t>GD. PATRA JASA OFFICE TOWER LT.1 JL JEND GATOT SUBROTO KAV. 32 - 34 KUNINGAN TIMUR SETIABUDI JAKARTA SELATAN DKI JAKARTA</t>
  </si>
  <si>
    <t>GD. PATRA JASA OFFICE TOWER LT.1 JL JEND GATOT SUBROTO KAV. 32- 34 KUNINGAN TIMUR SETIA BUDI JAKARTA SELATAN DKI JAKARTA</t>
  </si>
  <si>
    <t>Gedung Patra Jasa Office Tower LT 1 . Jl. Jend. Gatot Subroto Kav. 32-34, Kuningan Timur Setiabudi Jakarta Selatan, DKI Jakarta</t>
  </si>
  <si>
    <t>PT. NEBRASKA PRATAMA</t>
  </si>
  <si>
    <t>JL. TELEPON KOTA NO. 5A  RT.006 RW.002 KEL.ROA MALAKA KEC.TAMBORA KOTA/KAB.JAKARTA BARAT DKI JAKARTA 11230</t>
  </si>
  <si>
    <t>PT OTOBID INDONESIA</t>
  </si>
  <si>
    <t>JL. MARSEKAL SURYADHARMA, KOMPLEK PERGUDANGAN BANDARA MAS BLOK 0 NO. 01, SELAPAJANG JAYA RT.003 RW.003 KEL.KARANG SARI KEC.NEGLASARI KOTA/KAB.KOTA TANGERANG BANTEN 15127</t>
  </si>
  <si>
    <t>JL JENDRAL AHMAD YANI PULOMAS KAYU PUTIH PULO GADUNG JAKARTA TIMUR DKI JAKARTA 13210</t>
  </si>
  <si>
    <t>JALAN TOMANG RAYA NO 11  RT.000 RW.000 KEL.TOMANG KEC.GROGOL PETAMBURAN KOTA/KAB.JAKARTA BARAT DKI JAKARTA 11440</t>
  </si>
  <si>
    <t>PT. GLOBAL PAHALA RENTAL</t>
  </si>
  <si>
    <t>GD DIPO TOWER DIPO BUSINESS CENTER 10TH FLOOR UNIT A, JL. JEND. GATOT SUBROTO KAV. 51-52, KEL. PETAMBURAN, KEC. TANAH ABANG, JAKARTA PUSAT, DKI JAKARTA 10260</t>
  </si>
  <si>
    <t>GED. DIPO TOWER LANTAI 3, JL. JEND. GATOT SUBROTO KAV.50-52 RT.000 RW.000 KEL.PETAMBURAN KEC.TANAH ABANG KOTA/KAB.JAKARTA PUSAT DKI JAKARTA 10260</t>
  </si>
  <si>
    <t>JL MALHAMERA BLOK DD-10 KAWASAN INDUSTRI MM2100 DANAUINDAH CIKARANG BARAT KAB BEKASI JAWA BARAT 17530</t>
  </si>
  <si>
    <t>JL HALMAHERA BLOK DD-10 KAWASAN INDUSTRI MM2100 DANAUINDAH CIKARANG BARAT KAB BEKASI JAWA BARAT 17530</t>
  </si>
  <si>
    <t>PT. ROSHELINE EKSPRES INDONESIA</t>
  </si>
  <si>
    <t>Melawai V Blok M Square Lantai Basement C No. 286 Melawai Kebayoran Baru, Jakarta Selatan, DKI Jakarta</t>
  </si>
  <si>
    <t>GEDUNG KINARYA SELARAS, JL TB SIMATUPANG NO.4 RT.007 RT.002 CILANDAK BARAT, CILANDAK KOTA ADM JAKARTA SELATAN DKI JAKARTA</t>
  </si>
  <si>
    <t>PT. PANASONIC INDUSTRIAL COMPONENTS INDONESIA</t>
  </si>
  <si>
    <t>JL RAYA JAKARTA BOGOR KM 35 RT.0 RW.0 KEL.JATIJAJAR KEC.TAPOS KOTA/KAB.DEPOK JAWA BARAT 16455</t>
  </si>
  <si>
    <t>PT. MERAPI UTAMA PHARMA</t>
  </si>
  <si>
    <t>JL. CILOSARI NO.23 RT.00 RW.00 KEL.CIKINI KEC.MENTENG KOTA/KAB.JAKARTA PUSAT DKI JAKARTA 10330</t>
  </si>
  <si>
    <t>Jl. Raya Bukit Gading Indah Blok A No. 23, Kelapa Gading Barat, Jakarta Utara</t>
  </si>
  <si>
    <t>JL. AGUNG KARYA VI/A1 PAPANGGO - TANJUNG PRIOK JAKARTA UTARA 14340</t>
  </si>
  <si>
    <t>PT. CMS MAJU SEJAHTRA</t>
  </si>
  <si>
    <t>JL GUNUK NO 15 RT.01 RW.03 KEL.PEJATEN BARAT KEC.PASAR MINGGU KOTA/KAB.JAKARTA SELATAN DKI JAKARTA 12510</t>
  </si>
  <si>
    <t>THE PROMINENCE TOWER LT. 28 JL. JALUR SUTERA  B PANUNGGANGAN TIMUR , PINANG KOTA TANGERANG BANTEN</t>
  </si>
  <si>
    <t>THE PROMINENCE TOWER LT. 28 JALUR SUTERA B PANUNGGANGAN TIMUR. PINANG KOTA TANGERANG, BANTEN</t>
  </si>
  <si>
    <t>THE PROMINENCE TOWER LT.28 JL. JALUR SUTERA B PANUNGGANGAN TIMUR, PINANG KOTA TANGERANG, BANTEN</t>
  </si>
  <si>
    <t xml:space="preserve">PT. KALIURANG BUMI LESTARI </t>
  </si>
  <si>
    <t>JL KALIURANG 1 NO 12 A . RT 01 RW 07 . TEMBOKREJO, PURWOREJO</t>
  </si>
  <si>
    <t>JL. PULO KAMBING KAV. II E/9  KIP.  JATINEGARA . CAKUNG. JAKARTA TIMUR.</t>
  </si>
  <si>
    <t>JL RAYA MANGKANG KULON KM.16.5 MANGKANG KULON, TUGU, SEMARANG, JAWA TENGAH</t>
  </si>
  <si>
    <t>Jl Cipinang Muara 3 No 5 RT 05 RW 04 Kelurahan Klender Kec Duren Sawit, Jakarta Timur</t>
  </si>
  <si>
    <t xml:space="preserve">Jl Cipinang Muara 3 No 5 RT 05 RW 04 Kelurahan Klender Kec Duren Sawit, Jakarta Timur </t>
  </si>
  <si>
    <t>JL RADIN INTEN II NO. 150 C RT.008 RW. 005 DUREN SAWIT DUREN SAWIT JAKARTA TIMUR DKI JAKARTA 13440</t>
  </si>
  <si>
    <t>GD. PATRA JASA OFFICE TOWER LT.1 JL. JEND. GATOT SUBROTO KAV. 32-34 KUNINGAN TIMUR SETIA BUDI JAKARTA SELATAN DKI JAKARTA</t>
  </si>
  <si>
    <t>GD PATRA JASA OFFICE TOWER LT.1 JL JEND GATOT SUBROTO KAV 32-34, KUNINGAN TIMUR SETIABUDI, JAKARTA SELATAN</t>
  </si>
  <si>
    <t>Gedung Sinarmas Land Plaza Menara 1, Lantai 1 Dan 2 . Jl MH. Thamrin no 51.  Gondangdia Menteng. Jakarta Pusat . Dki Jakarta . 10350</t>
  </si>
  <si>
    <t>JL RAYA CAKUNG CILINCING KAV.3A  SEMPER TIMUR-CILINCING JAKARTA UTARA 14130</t>
  </si>
  <si>
    <t>GEDUNG PLAZA KEBON JERUK JL RAYA PEJUANGAN D7-D8 KEBON JERUK KEBON JERUK KOTA ADM. JAKARTA BARAT DKI JAKARTA 11530</t>
  </si>
  <si>
    <t>GEDUNG PLAZA KEBON JERUK JL. RAYA PERJUANGAN D7-D8 KEBON JERUK KEBON JERUK KOTA ADM JAKARTA BARAT  DKI JAKARTA 11530</t>
  </si>
  <si>
    <t>PT. BERKAH AUTO RAYA</t>
  </si>
  <si>
    <t>SOUTH QUARTER BUILDING, TOWER A LEVEL 18, JL CILANDAK BARAT RT.0 RW.0 KEL.CILANDAK BARAT KEC.CILANDAK KOTA/KAB.JAKARTA SELATAN DKI JAKARTA 12430</t>
  </si>
  <si>
    <t>Gd. Plaza Kebun Jeruk, Jl. Raya Perjuangan D7-D8, Kebun Jeruk, Jakarta Barat, DKI Jakarta 11530</t>
  </si>
  <si>
    <t>JL RAYA CAKUNG CILINCING KAV 3A SEMPER TIMUR - CILINCING JAKARTA UTARA 14130</t>
  </si>
  <si>
    <t>JL RAYA CAKUNG CILINCING KAV. 3A SEMPER TIMUR - CILINCING JAKARTA UTARA 14130</t>
  </si>
  <si>
    <t>JL RAYA BEKASI KM 21-22, RAWA TERATE, CAKUNG, JAKARTA 13920</t>
  </si>
  <si>
    <t>PT. NTT DATA INDONESIA</t>
  </si>
  <si>
    <t>Gedung Wisma 46 Kota BNI LT 5, JL. Jend/ Sudirman KAV 1</t>
  </si>
  <si>
    <t>Gd. Plaza Kebon Jeruk, Jl. Raya Perjuangan D7-D8, Kebon Jeruk, Jakarta Barat, DKI Jakarta, 11530</t>
  </si>
  <si>
    <t xml:space="preserve">KAWASAN GREENLAND INTERNATIONAL INDUSTRIAL CENTER (GIIC) BLOK CH NO.01 DAN BLOK CH NO. 02 PASIR RANJI CIKARANG PUSAT BEKASI JAWABARAT </t>
  </si>
  <si>
    <t>GEDUNG SINARMAS LAND PLAZA MENARA 1 LANTAI 1 DAN 2 JL. MH THAMRIN NO.51 GONDANGDIA, MENTENG, JAKARTA PUSAT</t>
  </si>
  <si>
    <t>JL. RAYA CAKUNG CILINCING RAYA KAV. 3A SEMPER TIMUR CILINCING JAKARTA UTARA 14130</t>
  </si>
  <si>
    <t>PT. ANDIARTA MUZIZAT</t>
  </si>
  <si>
    <t>MENARA BIDAKARA 2 LANTAI 5,JL, JENDRAL GATOT SUBROTO RT.000 RW.000 KEL.MENTENG DALAM KEC.TEBET KOTA/KAB.JAKARTA SELATAN DKI JAKARTA 12870</t>
  </si>
  <si>
    <t>CV. SEMI JAYA BERSAMA</t>
  </si>
  <si>
    <t>TANJUNG LAPANG RT.000 RW.000 KEL.TANJUNG LAPANG KEC.MALINAU BARAT KOTA/KAB.MALINAU KALIMANTAN UTARA 77554</t>
  </si>
  <si>
    <t>PT. KINO INDONESIA Tbk</t>
  </si>
  <si>
    <t>KINO TOWER LT. 17 JL. JALUR SUTERA BOULEVARD NO. 1 ALAM SUTERA RT.00 RW.00 KEL.PANUNGGANGAN TIMUR KEC.PINANG KOTA/KAB.KOTA TANGERANG BANTEN 15143</t>
  </si>
  <si>
    <t>PT. DATASCRIP</t>
  </si>
  <si>
    <t>JALAN SELAPARANG B-15 KAV.9 GUNUNG SAHARI SELATAN, KEMAYORAN.</t>
  </si>
  <si>
    <t>PT. CAHAYA MUTIARA SENTOSA</t>
  </si>
  <si>
    <t>JL PANGLIMA POLIM RAYA NO 49B  RT.00 RW.00 KEL.MELAWAI KEC.KEBAYORAN BARU KOTA/KAB.JAKARTA SELATAN DKI JAKARTA 12160</t>
  </si>
  <si>
    <t>CV. TITIPAN KILAT SERANG</t>
  </si>
  <si>
    <t>JL. JENDRAL AHMAD YANI NO.234 RT.002 RW.003 KEL.SUMURPECUNG KEC.SERANG KOTA/KAB.KOTA SERANG BANTEN 42118</t>
  </si>
  <si>
    <t>KOMPLEK PURI DELTAMAS BLOK A2 NOMOR 37 JL.BANDENGAN SELATAN  RT.002 RW.001 KEL.PEJAGALAN KEC.PENJARINGAN KOTA/KAB.JAKARTA UTARA DKI JAKARTA 14440</t>
  </si>
  <si>
    <t>PT. ACACIA ANDALAN UTAMA</t>
  </si>
  <si>
    <t>JL LETJEN SUPRAPTO RUKAN GREND SAMARINDA BLOK A07 NO.11 RT.009 RW.000 KEL.GUNUNG KELUA KEC.SAMARINDA ULU KOTA/KAB.SAMARINDA KALIMANTAN TIMUR 75123</t>
  </si>
  <si>
    <t>PT. SURYA HUTANI JAYA</t>
  </si>
  <si>
    <t>JL HTI CAMP 38 DESA PUAN CEPAK RT.001 RW.001 KEL.SIDO MUKTI KEC.MUARA KAMAN KOTA/KAB.KUTAI KARTANEGARA KALIMANTAN TIMUR 75553</t>
  </si>
  <si>
    <t>JL HM.ARDAN (EX RING ROAD II) NO. 65  RT.001 RW.002 KEL.SEMPAJA UTARA KEC.SAMARINDA UTARA KOTA/KAB.SAMARINDA KALIMANTAN TIMUR 75119</t>
  </si>
  <si>
    <t>PT. KELAWIT WANALESTARI</t>
  </si>
  <si>
    <t>JL. HM ARDAN (RING ROAD III) NO. 065  RT.001 RW.002 KEL.SEMPAJA UTARA KEC.SAMARINDA UTARA KOTA/KAB.SAMARINDA KALIMANTAN TIMUR 75119</t>
  </si>
  <si>
    <t>PT. HARIZKIA JAYA TRANS</t>
  </si>
  <si>
    <t>JL GADING KIRANA TIMUR A-11/15  RT.001 RW.008 KEL.KELAPA GADING BARAT KEC.KELAPA GADING KOTA/KAB.JAKARTA UTARA DKI JAKARTA 14240</t>
  </si>
  <si>
    <t>JL. PENGANGGASAN I RT 02 RW 03, RAWA TERATE CAKUNG, JAKARTA TIMUR</t>
  </si>
  <si>
    <t>PT. BELFOODS INDONESIA</t>
  </si>
  <si>
    <t>SEQUIS TOWER LANTAI 40, JL JENDERAL SUDIRMAN KAV. 71  RT.005 RW.003 KEL.SENAYAN KEC.KEBAYORAN BARU KOTA/KAB.JAKARTA SELATAN DKI JAKARTA 12190</t>
  </si>
  <si>
    <t>PT. SECO TOOLS INDONESIA</t>
  </si>
  <si>
    <t>JALAN KRANJI DELTA SILICON LIPPO CIKARANG BLOK F 18 NO. 170 CICAU CIKARANG PUSAT KAB. BEKASI JAWA BARAT</t>
  </si>
  <si>
    <t>PT. NATA SUKSES INDONESIA</t>
  </si>
  <si>
    <t>PINTU 3 SIRKUIT SENTUL GANG PUSKESMAS  RT.000 RW.000 KEL.SENTUL KEC.BABAKAN MADANG KOTA/KAB.KAB. BOGOR JAWA BARAT 16810</t>
  </si>
  <si>
    <t>JL. PANGLIMA POLIM RAYA NO. 49.B MELAWAI - KEBAYORAN BARU JAKARTA SELATAN - DKI JAKARTA</t>
  </si>
  <si>
    <t>PT. PARIS TOBACCO INTERNATIONAL</t>
  </si>
  <si>
    <t>PLAZA SUMMARECON SERPONG LT. 3 R. 305 JL. GADING SERPONG BOULEVARD BLOK M.5 NO.3 RT.000 RW.000 KEL.PAKULONAN BARAT KEC.KELAPA DUA KOTA/KAB.KAB. TANGERANG BANTEN 15810</t>
  </si>
  <si>
    <t>PT. INDONUSA TELEMEDIA</t>
  </si>
  <si>
    <t>MENARA MEGA SYARIAH LT 15, JALAN HR RASUNA SAID  RT.00 RW.00 KEL.KUNINGAN TIMUR KEC.SETIA BUDI KOTA/KAB.JAKARTA SELATAN DKI JAKARTA 12950</t>
  </si>
  <si>
    <t>KOPERASI KARYAWAN COGINDO</t>
  </si>
  <si>
    <t>Jalan Raya Pasar minggu, KAV. 18, no 190. RT 001, RW 001, Pejaten Barat, Pasar Minggu, Jakarta Selatan, DKI Jakarta</t>
  </si>
  <si>
    <t>PT. PORTER PRIMALAYAN UTAMA</t>
  </si>
  <si>
    <t>CITYWALK SUDIRMAN, 3RD FLOOR, JL. KH MAS MANSYUR 10 RT.00 RW.00 KEL.KARET TENGSIN KEC.TANAH ABANG KOTA/KAB.JAKARTA PUSAT DKI JAKARTA 10220</t>
  </si>
  <si>
    <t>PT. PALEM PRIMA GASINDO</t>
  </si>
  <si>
    <t>JL RAYA KUTABUMI KP TERITI  RT.004 RW.004 KEL.KARET KEC.SEPATAN KOTA/KAB.TANGERANG BANTEN 15520</t>
  </si>
  <si>
    <t>PT.PANDU SIWI SENTOSA</t>
  </si>
  <si>
    <t>JL RAYA BEKASI TIMUR KM.18 NO.30  RT.000 RW.000 KEL.JATINEGARA KEC.CAKUNG KOTA/KAB.JAKARTA TIMUR DKI JAKARTA 13930</t>
  </si>
  <si>
    <t>PT. PANDU SIWI SENTOSA</t>
  </si>
  <si>
    <t>PT. RIZKY INDRA TRANSINDO</t>
  </si>
  <si>
    <t>METLAND CIBITUNG RUKO MELAWAI I COMMERCIAL NO. 18 RT.000 RW.000 KEL.TELAGA MURNI KEC.CIKARANG BARAT KOTA/KAB.KAB. BEKASI JAWA BARAT 17530</t>
  </si>
  <si>
    <t>PT. ZHI SHENG INDONESIA</t>
  </si>
  <si>
    <t>GEDUNG GOLD COAST OFFICE TOWER LIBERTY LT. 23 JL PANTAI INDAH KAPUK BOULEVARD RT.0 RW.0 KEL.KAMAL MUARA KEC.PENJARINGAN KOTA/KAB.JAKARTA UTARA DKI JAKARTA 14470</t>
  </si>
  <si>
    <t>PT. MITRA BERSAMA PARUNG</t>
  </si>
  <si>
    <t>KP WARU RT 003 RW 001 WARU PARUNG, BOGOR</t>
  </si>
  <si>
    <t>PT. BADAN PORTER PRIMALAYAN UTAMA</t>
  </si>
  <si>
    <t>PT. MEGA INTER TRANSINDO</t>
  </si>
  <si>
    <t>SINARMAS MSIG TOWER LANTAI 12, JL. JENDERAL SUDIRMAN KAV 21 RT.010 RW.001 KEL.KARET KEC.SETIA BUDI KOTA/KAB.JAKARTA SELATAN DKI JAKARTA 12920</t>
  </si>
  <si>
    <t>PT. SEMUT MERAH SQUAD</t>
  </si>
  <si>
    <t>JL. SOEKARNO HATTANO. 408 RT.005 RW.002 KEL.KARASAK KEC.ASTANA ANYAR KOTA/KAB.BANDUNG JAWA BARAT 40243</t>
  </si>
  <si>
    <t>PT. BPRS HARTA INSAN KARIMAH INSAN CITA</t>
  </si>
  <si>
    <t>JL. RAYA PARUNG KP. PEMAGARSARI , 15 B-C , PARUNG, PARUNG, KAB. BOGOR, JAWA BARAT RT.0 RW.0 KEL.PAMAGERSARI KEC.PARUNG KOTA/KAB.BOGOR JAWA BARAT 16330</t>
  </si>
  <si>
    <t>PT. GLOBE INTERTRANS</t>
  </si>
  <si>
    <t>JL. BASUKI RAKHMAD 105 - 107 RT.003 RW.009 KEL.EMBONG KALIASIN KEC.GENTENG KOTA/KAB.SURABAYA JAWA TIMUR 60271</t>
  </si>
  <si>
    <t>PT. AKBAR PUTRA MANDIRI</t>
  </si>
  <si>
    <t>JL. VETERAN NO. 71 RT.00 RW.00 KEL.PURUS (TENGAH) KEC.PADANG BARAT KOTA/KAB.PADANG SUMATERA BARAT 25115</t>
  </si>
  <si>
    <t>PT MARCOS TRANS INDONESIA</t>
  </si>
  <si>
    <t>JL. WIJAYA KUSUMA BLOK BS 6 NO.13  RT.019 RW.012 KEL.JATISAMPURNA KEC.JATI SAMPURNA KOTA/KAB.KOTA BEKASI JAWA BARAT 17433</t>
  </si>
  <si>
    <t>PT. DINAMIKA ENERGY INDONESIA</t>
  </si>
  <si>
    <t>JL. LEBAK BULUS TENGAH NO. 5  RT.011 RW.004 KEL.CILANDAK BARAT KEC.CILANDAK KOTA/KAB.JAKARTA SELATAN DKI JAKARTA 12430</t>
  </si>
  <si>
    <t>PT. SARANA KARYA CEMERLANG</t>
  </si>
  <si>
    <t>JL. RAYA NAROGONG KM 26  RT.001 RW.001 KLAPANUNGGAL, KLAPA NUNGGAL, KAB. BOGOR, JAWA BARAT 16710 INDONESIA</t>
  </si>
  <si>
    <t>KOPERASI PEGAWAI PT. INDOSAT, TBK (KOPINDOSAT)</t>
  </si>
  <si>
    <t>JL. KEBAGUSAN I NO. 4 RT.00 RW.00 KEL.KEBAGUSAN KEC.PASAR MINGGU KOTA/KAB.JAKARTA SELATAN DKI JAKARTA 12520</t>
  </si>
  <si>
    <t>GD. HAERY 1 BUILDING  LT. DASAR (GROUND FLOOR) JL KEMANG SELATAN RAYA NO. 151 RT.004 RW.004 CILANDAK TIMUR PASAR MINGGU JAKARTA SELATAN DKI JAKARTA 12560</t>
  </si>
  <si>
    <t>JL. JEND. AKHMAD YANI DAWUAN KAWASAN INDUSTRI KUJANG CIKAMPEK, KARAWANG JAWA BARAT - 41373</t>
  </si>
  <si>
    <t>PT. CARLCARE SERVICE ILA</t>
  </si>
  <si>
    <t>GEDUNG JAGAT, LANTAI 8 JL. TOMANG RAYA NO. 28-30 RT.000 RW.000 KEL.JATIPULO KEC.PALMERAH KOTA/KAB.JAKARTA BARAT DKI JAKARTA 11430</t>
  </si>
  <si>
    <t>PT. RAJAWALI MENTARI KARGO</t>
  </si>
  <si>
    <t>JALAN KEBONG BAWANG VI NOMOR 24 RT.004 RW.06 KEL.KEBON BAWANG KEC.TANJUNG PRIOK KOTA/KAB.JAKARTA UTARA DKI JAKARTA 14320</t>
  </si>
  <si>
    <t>PT. GADAI MAS JATIM</t>
  </si>
  <si>
    <t>JL.BLAURAN NO.50 RT.00 RW.00 KEL.SAWAHAN KEC.SAWAHAN KOTA/KAB.SURABAYA JAWA TIMUR 60251</t>
  </si>
  <si>
    <t>PT. MITRA SOLUSI KARISMA</t>
  </si>
  <si>
    <t>JL PITARA RAYA NO. 195 RT.005 RW.016 KEL.PANCORAN MAS KEC.PANCORAN MAS KOTA/KAB.DEPOK JAWA BARAT 16436</t>
  </si>
  <si>
    <t>PT. GADAI MAS BALI</t>
  </si>
  <si>
    <t>JL. COKROAMINOTO NO. 304 RT.00 RW.00 KEL.UBUNG KEC.DENPASAR UTARA KOTA/KAB.DENPASAR BALI 80116</t>
  </si>
  <si>
    <t>PT. GLOBALINDO DUA SATU EKSPRES</t>
  </si>
  <si>
    <t>JL RAYA BEKASI KM 19/3  RT.010 RW.001 KEL.JATI KEC.PULO GADUNG KOTA/KAB.JAKARTA TIMUR DKI JAKARTA 13220</t>
  </si>
  <si>
    <t>PT. LIMA DUAPULUH NUSANTARA EKSPRESS</t>
  </si>
  <si>
    <t>RUKO EMERALD COMMERCIAL JL BULEVARD SELATAN SUMMARECON BEKASI BLOK UA NO 37 RT.001 RW.020 KEL.MARGA MULYA KEC.BEKASI UTARA KOTA/KAB.KOTA BEKASI JAWA BARAT 17142</t>
  </si>
  <si>
    <t>PT. GADAI MAS SULSEL</t>
  </si>
  <si>
    <t>JL. PANNAMPU, NO 41 RT.00 RW.00 KEL.SUWANGGA KEC.TALLO KOTA/KAB.MAKASSAR SULAWESI SELATAN 90211</t>
  </si>
  <si>
    <t>GEDUNG JAYA LANTAI 8 JL MH THAMRIN NO 12 RT 000 / RW 000, KEBON SIRIH, MENTENG, JAKARTA PUSAT, DKI JAKARTA 10340</t>
  </si>
  <si>
    <t>JL JEMUR ANDAYANI 50 SURYA PERMATA D 101-102 RT 008 RW 005 SIWALANKERTO WONOCOLO KOTA SURABAYA JAWATIMUR 60192</t>
  </si>
  <si>
    <t>JL JEMUR ANDAYANI 50 SURYA PERMATA D 101 - 102  RT.008 RW.005 KEL.SIWALANKERTO KEC.WONOCOLO KOTA/KAB.SURABAYA JAWA TIMUR 60236</t>
  </si>
  <si>
    <t>JL. RAYA BEKASI KM. 19/3 RT.010 RW.001 RAWA TERATE, CAKUNG JAKARTA TIMUR</t>
  </si>
  <si>
    <t>JL LETJEN.S.PARMAN NO.32-34, KEMANGGISAN - PALMERAH, JAKARTA BARAT</t>
  </si>
  <si>
    <t>PONDOK INDAH OFFICE TOWER 3. LT12 JL SULTAN ISKANDAR MUDA KAV.V - TA PONDOK PINANG, KEBAYORAN LAMA, JAKARTA SELATAN</t>
  </si>
  <si>
    <t>PT. MOBILITAS DIGITAL INDONESIA</t>
  </si>
  <si>
    <t>UNITED TRACTOR HEAD OFFICE WING AREA 6TH FLOOR, JL. RAYA BEKASI KM 22, RT.00 RW.00 KEL.CAKUNG BARAT KEC.CAKUNG KOTA/KAB.JAKARTA TIMUR DKI JAKARTA 13910</t>
  </si>
  <si>
    <t>Jl. Kemang Selatan Raya No. 151 Rt. 004 Rw. 004 Cilandak Timur - Pasar Minggu Jakarta Selatan 12560</t>
  </si>
  <si>
    <t>JL.LETJEN.S.PARMAN NO.32-34 KEMANGGISAN - PALMERAH JAKARTA BARAT</t>
  </si>
  <si>
    <t>JL. LETJEN.S.PARMAN NO.32-34  KEMANGGISAN-PALMERAH JAKARTA BARAT</t>
  </si>
  <si>
    <t>JL. HTI CAMP 38 DESA  PUAN CEPAK, SABINTULUNG, KUTAI KARTANEGARA</t>
  </si>
  <si>
    <t>JL LETJEN SUPRAPTO RUKAN GREND SAMARINDA BLOK A.07 NO 011 RT 009 RW 000 GUNUNG KELUA SAMARINDA ULU</t>
  </si>
  <si>
    <t>PT. JBA INDONESIA</t>
  </si>
  <si>
    <t>JL. SOSIAL NO. 4 RT.008 RW.002 KEL.WIJAYA KUSUMA KEC.GROGOL PETAMBURAN KOTA/KAB.JAKARTA BARAT DKI JAKARTA 11460</t>
  </si>
  <si>
    <t>PT. DUA BAROKAH SEJAHTERA</t>
  </si>
  <si>
    <t>KO DEPDIKBUD JL H ABD GANI 40 RT.07 RT 01 CEMPAKA PUTIH, CIPUTAT TIMUR KOTA TANGERANG SELATAN BANTEN</t>
  </si>
  <si>
    <t>JL CIPINANG MUARA 47 RT 002. RW 003 JATINEGARA JATINEGARA JAKARTA TIMUR</t>
  </si>
  <si>
    <t>JL. KEBAGUSAN I, 4, KEBAGUSAN, PASAR MINGGU, KOTA ADM JAKARTA SELATAN, DKI JAKARTA 12520</t>
  </si>
  <si>
    <t>Jl. Kebagusan I, No.4, Kelurahan Kebagusan, Kecamatan Pasar Minggu Jakarta Selatan 12520</t>
  </si>
  <si>
    <t>KONSUMEN AR RAHMAN LIMA LIMA TUJUH LAPAN</t>
  </si>
  <si>
    <t>JL RAYA MERDEKA NO 101 H RT. 001, RW. 001, CIMONE JAYA KARAWACI, TANGERANG BANTEN</t>
  </si>
  <si>
    <t>PRUDENTIAL CENTER KOTA KASABLANKA LANTAI 19 UNIT B-G,  JL. CASABLANKA KAV. 88, TEBET  JAKARTA SELATAN - DKI JAKARTA 12870</t>
  </si>
  <si>
    <t xml:space="preserve">JL. JEMUR ANDAYANI  50 SURYA PERMATA D 101-102 RT 008 RW 005. SIWALANKERTO. SIWALANKERTO WONOCOLO. KOTA SURABAYA TIMUR </t>
  </si>
  <si>
    <t>PT. ROYAL SUTAN AGUNG</t>
  </si>
  <si>
    <t xml:space="preserve">JL. RAWA GELAM IV NO.5 KAWASAN INDUSTRI PULOGADUNG RT. 002 RW. 006 . JATINEGARA CAKUNG . JAKARTA TIMUR DKI JAKARTA </t>
  </si>
  <si>
    <t>JL RAYA BEKASI TIMUR KM 18 NO 30 JATINEGARA-CAKUNG JAKARTA TIMUR - DKI JAKARTA</t>
  </si>
  <si>
    <t>JL RAYA BEKASI TIMUR KM. 18 NO 30 JATINEGARA CAKUNG JAKARTA TIMUR</t>
  </si>
  <si>
    <t>JL LETJEN.S.PARMAN NO.32-34 KEMANGGISAN - PALMERAH JAKARTA BARAT</t>
  </si>
  <si>
    <t>JL RAYA BEKASI TIMUR KM. 18 NO.30  JATINEGARA-CAKUNG jAKARTA TIMUR-DKI JAKARTA</t>
  </si>
  <si>
    <t>JL. RAYA BEKASI TIMUR KM.18 NO. 30 JATINEGARA CAKUNG JAKARTA TIMUR - DKI JAKARTA</t>
  </si>
  <si>
    <t>PT. SURYA INDOTAMA BOGALESTARI</t>
  </si>
  <si>
    <t>GREEN LAKE CITY, RUKAN CBD D NO10 RT 006. RW 008 GONDRONG CIPONDOH KOTA TANGERANG BANTEN</t>
  </si>
  <si>
    <t>JL RAYA BEKASI KM 19/3 RT.010, RW. 001, RAWA TERATE, CAKUNG, JAKARTA TIMUR</t>
  </si>
  <si>
    <t>KOMPLEK PURI DELTAMAS BLOK A2 NOMOR 37 JL BANDENGAN SELATAN RT 002 RW. 001 PEJAGALAN, PENJARINGAN JAKARTA UTARA DKI JAKARTA</t>
  </si>
  <si>
    <t>JL. KH SOCHARI NO.44 RT.002 RT.003  SUMUR PECUNG SERANG KORA SERANG BANTEN 42124</t>
  </si>
  <si>
    <t>PT. KAMADJAJA LOGISTICS</t>
  </si>
  <si>
    <t>JL. KALIANAK BARAT NO.66 GENTING KALIANAK ASEMROWO KOTA SURABAYA JAWA TIMUR</t>
  </si>
  <si>
    <t>JL LETJEN.S.PARMAN NO.32-34  KEMANGGISAN-PALMERAH JAKARTA BARAT</t>
  </si>
  <si>
    <t>MENARA KADIN INDONESIA LT.22 JL HR RASUNA SAID BLOK X-5 NO. KAV 2-3 KUNINGAN TIMUR - SETIABUDI JAKARTA SELATAN DKI JAKARTA RAYA 12950</t>
  </si>
  <si>
    <t>JL. LEBAK BULUS TENGAH NO 5 RT 011 RW 004 CILANDAK BARAT, CILANDAK KOTA ADM. JAKARTA SELATAN DKI JAKARTA</t>
  </si>
  <si>
    <t>PT. MNC GUNA USAHA INDONESIA</t>
  </si>
  <si>
    <t xml:space="preserve">MNC TOWER LT.23 JL. KEBON SIRIH NO.17-19 KEBON SIRIH MENTENG JAKARTA PUSAT </t>
  </si>
  <si>
    <t>MNC Tower Lantai 23, Jalan Kebon Sirih, Menteng No. 17-19 Jakarta Pusat, DKI Jakarta 10340</t>
  </si>
  <si>
    <t>JL. HTI CAMP 38 DESA PUAN CEPAK, SABINTULUNG, KUTAI KERTANEGARA</t>
  </si>
  <si>
    <t>Ruko Emerald Boulevard AA 2/31 RT 001 RW 007 Parigi - Pondok Aren , Tangerang Selatan</t>
  </si>
  <si>
    <t>JL. HM ARDAN NO. 65 (EKS RING ROAD III) RT. 01 SEMPAJA UTARA, SAMARINDA UTARA KALTIM 75119</t>
  </si>
  <si>
    <t>GD. PATRA JASA OFFICE TOWER LT. 1  JL. JEND. GATOT SUBROTO KAV. 32-34 KUNINGAN TIMUR SETIABUDI JAKARTA SELATAN DKI JAKARTA</t>
  </si>
  <si>
    <t>PT. ABACUS DANA PENSIUNTAMA</t>
  </si>
  <si>
    <t>JL. SUCI, SUSUKAN , CIRACAS, KOTA ADM. JAKARTA TIMUR, DKI JAKARTA, 13750</t>
  </si>
  <si>
    <t>KEMAS RUDY IRAWAN</t>
  </si>
  <si>
    <t xml:space="preserve">JL. CEMARA RAYA NO. 27 RT/RW 004 / 010 JATIWARNA-PONDOK MELATI . KOTAMADYA BEKASI - JAWA BARAT </t>
  </si>
  <si>
    <t>JL. MARGOMULYO INDUSTRI I A NO. 9-13 RT.001 RW.001 TAMBAK SARIOSO ASEMROWO KOTA SURABAYA JAWA TIMUR</t>
  </si>
  <si>
    <t>PT. BERKAH SWADAYA MANDIRI PRATAMA</t>
  </si>
  <si>
    <t>Jl Raya Cilegon Kp Kemertan Rt 001 Rw 003 Pejanten Kramatwatu Kab.Serang Banten</t>
  </si>
  <si>
    <t>ARKADIA GREEN PARK TOWER F LT. 9 JL. TB. SIMATUPANG KAV. 88, KEBAGUSAN, PASAR MINGGU, KOTA ADM. JAKARTA SELATAN, DKI JAKARTA, 12520</t>
  </si>
  <si>
    <t>JL LINGKAR LUAR BARAT KAV 35-36 RT 002 RW 003 RAWA BUAYA CENGKARENG</t>
  </si>
  <si>
    <t xml:space="preserve">GD. PATRA JASA OFFICE TOWER LT. 1 JL. JEND. GATOT SUBROTO KAV. 32-34 KUNINGAN TIMUR SETIABUDI JAKARTA SELATAN DKI JAKARTA </t>
  </si>
  <si>
    <t>JL Jemur Andayani 50 Surya Permata D101-102 RT 008 RW 005 SINARWANKERTO WONOCOLO 60192 - SURABAYA (JAWA TIMUR)</t>
  </si>
  <si>
    <t>JL JEMUR ANDAYANI 50 SURYA PERMATA D 101-102 RT 008 RW 005, SIWALANKERTO 60192</t>
  </si>
  <si>
    <t>PT. EMITAMA CIPTA TRANSPORTASI</t>
  </si>
  <si>
    <t>Eighty Eight@kasablanka Office Tower, Lantai 10, Unit E, Jalan Casablanca Kav 88, Kel. , Kec. , Kota Adm. Jakarta Selatan, Prop. DKI Jakarla</t>
  </si>
  <si>
    <t xml:space="preserve">Eighty Eight@kasablanka Office Tower, Lantai 10, Unit E, Jalan Casablanca Kav 88, Kel. , Kec. , Kota Adm. Jakarta Selatan, Prop. DKI Jakarla. </t>
  </si>
  <si>
    <t>Batavia Residence, Kp.Tipar No 105N, Mekarsari, Cimanggis Kota Depok Jawa Barat</t>
  </si>
  <si>
    <t>Wisma BSG Lantai 3 Jl. Abdul Muis No. 40 Jakarta Pusat 10160</t>
  </si>
  <si>
    <t>Sentral Senayan Lt 3-4 Jl.Asia Afrika No.8 Gelora Tanah Abang Jakarta Pusat DKI Jakarta</t>
  </si>
  <si>
    <t>PT. FESTO</t>
  </si>
  <si>
    <t>Jl. Tekno V blok A/1 Sektor 11 Kawasan Industri BSD, Setu, Kec. Setu, Kota Tangerang Selatan, Banten 15314</t>
  </si>
  <si>
    <t>PT. MITRABOGA KREASI PRIMA</t>
  </si>
  <si>
    <t>GEDUNG OT JL LINGKAR LUAR BARAT KAV 35-36 RAWA BUAYA CENGKARENG JAKARTA BARAT DKI JAKARTA</t>
  </si>
  <si>
    <t>PT. DEVANANTA DIRAYA EXPRESS</t>
  </si>
  <si>
    <t>JALAN MASJID BAITUSSALAM NOMOR 17 RT 003 RW 005 JATIASH, JATIASIH</t>
  </si>
  <si>
    <t>JALAN MASJID BAITUSSALAM NOMOR 17 RT 003 RW 005 JATIASIH, JATIASIH</t>
  </si>
  <si>
    <t>JALAN MASJID BAITUSSALAMA NOMOR 17 RT 003 RW 005 JATIASIH, JATIASIH</t>
  </si>
  <si>
    <t>Landmark Pluit Tower Blok B1 Lantai 9A, Jl Pluit Pejaringan Kota Adm Jakarta Utara DKI Jakarta</t>
  </si>
  <si>
    <t>Landmark Pluit Tower Blok B1 Lantai 9A, Jl Pluit Pejaringan Kota Adm.Jakarta Utara, DKI Jakarta</t>
  </si>
  <si>
    <t>Landmark Pluit Tower Blok B1 Lantai 9A, Jl pluit Pejaringan, Kota Adm Jakarta Utara DKI Jakarta</t>
  </si>
  <si>
    <t>Landmark Pluit Tower Blok B1 No 9A, Jl Pluit pejaringan Kota Adm Jakarta Utara, DKI Jakarta</t>
  </si>
  <si>
    <t>PT. INBISCO NIAGATAMA SEMESTA</t>
  </si>
  <si>
    <t>JALAN DAAN MOGOT KM 18, Desa/Kelurahan Kalideres, Kec. Kalideres, Kota Adm. Jakarta Barat, Provinsi DKI Jakarta,</t>
  </si>
  <si>
    <t>PT. PELITA INDONESIA DJAYA</t>
  </si>
  <si>
    <t>JL Letjen Soeprapto, Komplek Perkantoran Ruko Cempaka Mas Q, 5, Sumur Batu, Kemayoran, Jakarta Pusat, Jakarta 10640</t>
  </si>
  <si>
    <t>RUKO EMERALD BOULEVARD AA,2I3T RT OO1 RW OO7 KELURAHAN PERIGI KECAMATAN PONDOK AREN TANGERANG SELATAN BANTEN</t>
  </si>
  <si>
    <t>RUKO EMERALD BOULEVARD AA,2I3T RT OO1 RW OO7 KELURAHAN PERIGI KECAMATAN PONDOK AREN TANGERANG SELATAN BANTENKELURAHAN PERIGI KECAMATAN PONDOK AREN TANGERANG SELATAN BANTEN</t>
  </si>
  <si>
    <t>PT. ABADI NUSANTARA LOGISTIK</t>
  </si>
  <si>
    <t>Gedung Graha Turangga Jl. Raya Mabes Hankam No 7 RT. 001 RW. 005 Setu Cipayung, Jakarta Timur, DKI Jakarta</t>
  </si>
  <si>
    <t xml:space="preserve">GD. PATRA JASA OFFICE TOWER LT. 1  JL. JEND. GATOT SUBROTO KAV. 32-34 KUNINGAN TIMUR SETIABUDI JAKARTA SELATAN DKI JAKARTA </t>
  </si>
  <si>
    <t>JL BUNCIT RAYA NO 49 MAMPANG RT/RW 008/005 KELURAHAN KALIBATA KECAMATAN PANCORAN - JAKARTA SELATAN 12740</t>
  </si>
  <si>
    <t>THE BELLAGIO RESIDENCE &amp; MALL UNIT. OUG 31&amp;32 JL. MEGA KUNINGAN BARAT KAV. E.4.3 KUNINGAN TIMUR, SETIA BUDI JAKARTA SELATAN</t>
  </si>
  <si>
    <t>Landmark Pluit Tower Blok B1Lantai 9A,Jl Pluit pejaringan, Kota Adm.Jakarta Utara DKI Jakarta</t>
  </si>
  <si>
    <t xml:space="preserve">GD. PATRA JASA OFFICE TOWER LT. 1  JL. JEND. GATOT SUBROTO KAV. 32-34 KUNINGAN TIMUR SETIABUDI JAKARTA SELATAN DKI JAKARTA   </t>
  </si>
  <si>
    <t>MENARA BIDAKARA 2 LT 18 UNIT 5 KOMPLEK BIDAKARA JL JEND GATOT SUBROTO KAV 71-73 RT.010 RW. 001 MENTENG DALAM TEBET JAKARTA SELATAN DKI JAKARTA</t>
  </si>
  <si>
    <t>PT. JAVAS UTTAM OTOMOTIF SOLUSI</t>
  </si>
  <si>
    <t>Kebonsari 7A Nomor 29, Kebonsari, Jambangan, Kota Surabaya, Jawa Timur</t>
  </si>
  <si>
    <t>Kebonsari 7A Nomor 29, Kebonsari, Jambangan, Kota Surabaya, Provinsi Jawa Timur</t>
  </si>
  <si>
    <t>JL RAYA BOGOR KM 26,6, PEKAYON, PASAR REBO,KOTA ADM. JAKARTA TIMUR, DKI JAKARTA, 13710</t>
  </si>
  <si>
    <t>JALAN RAYA TAMAN NO. 48 A RT.005 RW.001 TAMAN, TAMAN, SIDOARJO, JAWA TIMUR 61257</t>
  </si>
  <si>
    <t>PT. KARYA AGUNG RETAIL</t>
  </si>
  <si>
    <t>JALAN PANTAI INDAH KAPUK, KAMAL MUARA, PENJARINGAN, KOTA ADM. JAKARTA UTARA, DKI JAKARTA, 14470</t>
  </si>
  <si>
    <t>KELURAHAN PERIGI KECAMATAN PONDOK AREN TANGERANG SELATAN BANTEN</t>
  </si>
  <si>
    <t>JALAN DAAN MOGOT KM 18, Desa/Kelurahan Kalideres, Kec. Kalideres, Kota Adm. Jakarta Barat, Provinsi DKI Jakarta</t>
  </si>
  <si>
    <t>Desa Sukoanyar RT.000 RW.000 Sukoanyar Ngoro Kab. Mojokerto Jawa Timur</t>
  </si>
  <si>
    <t>Landmark pluit Tower Blok B1 Lantai 9A,Jl.Pluit Selatan Raya</t>
  </si>
  <si>
    <t>Batavia Residence, Kp Tipar No 105N,Mekarsari, Cimanggis,KOta Depok Jawa Barat</t>
  </si>
  <si>
    <t>Medan</t>
  </si>
  <si>
    <t>Jl. Cideng Barat No. 49, Jakarta Pusat</t>
  </si>
  <si>
    <t xml:space="preserve">GD DIPO TOWER DIPO BUSINESS CENTER 3rd FLOOR G-H JL. JEND. GATOT SUBROTO KAV 51-52 KEL. PETAMBURAN, KEC. TANAH ABANG, JAKARTA PUSAT, DKI JAKARTA. </t>
  </si>
  <si>
    <t>Jl. Cibaligo, Cibeureum, Cimahi Selatan, Kota Cimahi, Jawa Barat, 40534</t>
  </si>
  <si>
    <t xml:space="preserve">Jl. Cibaligo, Cibeureum, Cimahi Selatan, Kota Cimahi, Jawa Barat, 40534 </t>
  </si>
  <si>
    <t>PT. MITRA TRANS SUGI ABADI</t>
  </si>
  <si>
    <t>RUKO MEGA GROSIR CEMPAKA MAS BLOK A NO 33 SUMUR BATU - KEMAYORAN JAKARTA PUSAT</t>
  </si>
  <si>
    <t>Midplaza 1 lantai 19, 10220, Jakarta Pusat, DKI Jakarta</t>
  </si>
  <si>
    <t>Landmark Pluit Tower Blok B1 Lantai 9A,Jl Pluit Pejaringan Kota.Adm Jakarta Utara DKI Jakarta</t>
  </si>
  <si>
    <t>STASIUN GONDANGDIA PINTU SELATAN LANTAI DASAR. JL SRIKAYA 1 KEBON SIRIH MENTENG KOTA ADM JAKARTA PUSAT  DKI JAKARTA 10340</t>
  </si>
  <si>
    <t>JL RAYA BOULEVARD GADING SERPONGKOMPLEK RUKO ODESSA BLOK AA.2 SUMMARECON SERPONG</t>
  </si>
  <si>
    <t>Jl. Letjen Suprapto Rukan Grend Samarinda Blok A07 No. 011 RT. 009 RW. 000</t>
  </si>
  <si>
    <t>PT. ORIENTAL JAYA MANDIRI INDAH</t>
  </si>
  <si>
    <t>JL RAYA KEDUNG HALANG , BOGOR KOTA 16710</t>
  </si>
  <si>
    <t xml:space="preserve">JL RAYA KEDUNG HALANG , BOGOR KOTA 16710 </t>
  </si>
  <si>
    <t>JL. RAYA JAKARTA-BOGOR KM.49, CIJUJUNG, SUKARAJA, KAB. BOGOR, JAWA BARAT, 16716</t>
  </si>
  <si>
    <t xml:space="preserve">SOUTH QUARTER BUILDING, TOWER A LEVEL 18 , JL CILANDAK BARAT, CILANDAK  KOTA ADM. JAKARTA SELATAN DKI JAKARTA </t>
  </si>
  <si>
    <t>PT. SUPER ELEKTRONIK MANDIRI</t>
  </si>
  <si>
    <t>KP. PISANGAN KEBON SINGKONG RT/RW 001/001 Kelurahan SATRIAJAYA Kecamatan TAMBUN UTARA - BEKASI 17510</t>
  </si>
  <si>
    <t>Jl. HM Ardan (EX Ring Road II) No. 65 RT. 001 Sempaja Utara Samarinda Utara Kota Samarinda Kalimantan Utara 75119</t>
  </si>
  <si>
    <t>Jl Raya Cipinang Muara No. 47 RT 014/ RT 003 Kel Cipinang Muara, Kec Jatinegara, Jakarta Timur 13420</t>
  </si>
  <si>
    <t>JL. MT HARYONO KAV 39-40,CIKOKO, PANCORAN, KOTA ADM. JAKARTA SELATAN, DKI JAKARTA,12770</t>
  </si>
  <si>
    <t>PT. CITRA CEMERLANG SEJAHTERA</t>
  </si>
  <si>
    <t>JL. HM Ardan ( EX Ring Road III ) No. 065 RT. 001 Sempaja Utara Samarinda Utara Kota Samarinda Kalimantan Timur.</t>
  </si>
  <si>
    <t>JL. ASIA AFRIKA NO.8 SENTRAL SENAYAN LT.3-4 RT/RW 000/000 KELURAHAN GELORA KECAMATAN TANAH ABANG - JAKARTA PUSAT 10270</t>
  </si>
  <si>
    <t>SENTRAL SENAYAN LANTAI 3-4, JL. ASIA AFRIKA Blok - No.8 RT:000 RW:000 Kel.GELORA Kec.TANAH ABANG Kota/Kab.JAKARTA PUSAT DKI JAKARTA 00000</t>
  </si>
  <si>
    <t>PT. RAJA CEPAT NUSANTARA</t>
  </si>
  <si>
    <t>JALAN RAYA PONCOL RT.009 RW.007 SUSUKAN CIRACAS JAKARTA TIMUR DKI JAKARTA</t>
  </si>
  <si>
    <t>Arkadia Green Park, Tower F, Jl. TB Simatupang No.Kav. 88, RT.1/RW.1, Kebagusan, Ps. Minggu, Kota Jakarta Selatan, Daerah Khusus Ibukota Jakarta 12520</t>
  </si>
  <si>
    <t>JL Setra Duta Raya Ruko G, Sarijadi, Sukasari,Kota Bandung, Jawa Barat</t>
  </si>
  <si>
    <t>JL. HTI Camp 38 Desa Puan Cepak, Sabiluntung, Kutai Kartanegara</t>
  </si>
  <si>
    <t>PT. AGRONESIA</t>
  </si>
  <si>
    <t>JL ACEH, CIHAPIT, BANDUNG WETAN, KOTA BANDUNG, JAWA BARAT, 40114</t>
  </si>
  <si>
    <t>PT.CITRA PASE INDAH</t>
  </si>
  <si>
    <t>JLN  MERDEKA BARAT NO 01 KUTA BLANG BANDA SAKTI LHOKSEMAWE</t>
  </si>
  <si>
    <t>JLN MERDEKA BARAT NO 01 KUTA BLANG BANDA SAKTI LHOKSEMAWE</t>
  </si>
  <si>
    <t>wisma 77 lt 16 tower 2 jl letjend s parman kav 77 slipi palmerah kota adm jakarta barat dki jakarta 11410</t>
  </si>
  <si>
    <t>GEDUNG NOBLE HOUSE LT 29, MEGA KUNINGAN NO 2JL. DR. IDE ANAK AGUNG GDE AGUNG KAV. E4.2</t>
  </si>
  <si>
    <t>Jl. Duren Tiga Raya No.101 Kav.A3,A4,B3 and B4 ,RT/RW. 006/01, RT.4/RW.1, Duren Tiga, Kec. Pancoran, Kota Jakarta Selatan, Daerah Khusus Ibukota Jakarta 12760</t>
  </si>
  <si>
    <t>PT Putra Mulia Telecommunication, Jl. Duren Tiga Raya No.101 Kav.A3,A4,B3 and B4 ,RT/RW. 006/01, RT.4/RW.1, Duren Tiga, Kec. Pancoran, Kota Jakarta Selatan, Daerah Khusus Ibukota Jakarta 12760</t>
  </si>
  <si>
    <t>PT. ADI KARYA PRATAMA</t>
  </si>
  <si>
    <t>PERUM GRAHA MUSTIKA MEDIA BLOK H 10 NO.07 RT/RW 007/010 KELURAHAN LUBANGBUAYA KECAMATAN SETU - BEKASI 17320</t>
  </si>
  <si>
    <t>METROPOLITAN TOWER LT 2 UNIT DEF JL. RA KARTINI RT.010 RW.004 CILANDAK BARAT, CILANDAK, KOTA ADM. JAKARTA SELATAN DKI JAKARTA</t>
  </si>
  <si>
    <t>PT SURYAPATIH JAYA KREASI</t>
  </si>
  <si>
    <t>Komplek Rukan Puri Mutiara, Jl Griya Utama Blok A No. 17 Sunter Agung Tanjung Priok Jakarta Utara DKI Jakarta</t>
  </si>
  <si>
    <t>Jl. Gempol - Mojokerto No.Km. 6, Buluresik, Manduro MG, Kec. Ngoro, Kabupaten Mojokerto, Jawa Timur 61385</t>
  </si>
  <si>
    <t xml:space="preserve">JL. RAYA CAKUNG CILINCING RAYA KAV. 3A SEMPER TIMUR CILINCING JAKARTA UTARA 14130 </t>
  </si>
  <si>
    <t>PT. UME SEMBADA</t>
  </si>
  <si>
    <t>JL SYECH ABDUL QODIR AL JAELANI BB 05 RT 005 RW 009 RANDUAGUNG KEBOMAS GRESIK</t>
  </si>
  <si>
    <t>JL. SYECH ABDUL QODIR AL JAELANI BB 05 RT 005 RW 009 RANDUAGUNG KEBOMAS GRESIK</t>
  </si>
  <si>
    <t>JEMUR ANDAYANI 50 SURYA PERMATA D101 -102 RT 008 RW.005, SIWALANKERTO - WONOCOLO SURABAYA 60192</t>
  </si>
  <si>
    <t>SOUTH QUARTER BUILDING, TOWER A LEVEL 18 , JL. CILANDAK BARAT RT.0 RW.0 KEL.CILANDAK BARAT KEC. CILANDAK KOTA/KAB.JAKARTA SELATAN DKI JAKARTA 12430</t>
  </si>
  <si>
    <t>Ruko Graha Tirta No 25 -28 JL. Brigjend Katamso, Waru Sidoarjo</t>
  </si>
  <si>
    <t>Ruko Graha Tirta No 25-28 RT 005 RW 014 JL Brigjend Katamso Kureksari Waru Sidoarjo</t>
  </si>
  <si>
    <t>GEDUNG SAMUDERA INDONESIA LT 5. JL LETJEN S. PARMAN KAV.35  KEMANGGISAN PALMERAH JAKARTA BARAT DKI JAKARTA</t>
  </si>
  <si>
    <t>JALAN DAAN MOGOT KM 18, Desa/Kelurahan Kalideres, Kec. Kalideres, Kota Adm. Jakarta Barat, Provinsi DKI Jakarta, Kode Pos: 11840</t>
  </si>
  <si>
    <t>RUKO BUSINESS PARK CITY BLOK G NO.11, JL. JEND. SUDIRMAN NO.1, BABAKAN TANGERANG, KOTA TANGERANG, BANTEN 15118</t>
  </si>
  <si>
    <t>Jl Setra Duta Raya Ruko G, Sarijadi,Sukasari,Kota Bandung,Jawa Barat</t>
  </si>
  <si>
    <t>Menara Mega Syariah, Lt. 15 Jl. HR. Rasuna Said, Kav. 19A, Kuningan Timur, Setiabudi, Jakarta Selatan 12950</t>
  </si>
  <si>
    <t>PT. ENVIO MITRA PERSADA</t>
  </si>
  <si>
    <t>Envio Mitra Persada, CIPUTRA INTERNATIONAL TOKOPEDIA CARE TOWER LAN, RAWA BUAYA, CENGKARENG KOTA ADM. JAKARTA BARAT</t>
  </si>
  <si>
    <t>STASIUN GONDANGDIA PINTU SELATAN LANTAI DASAR. JL. SRIKAYA 1 KEBON SIRIH MENTENG KOTA ADM. JAKARTA PUSAT DKI JAKARTA 10340</t>
  </si>
  <si>
    <t>Wisma Staco Lantai 2, Jl. Casablanca Raya Kav 18, Kel Menteng Dalam, Kec Tebet, Jakarta Selatan</t>
  </si>
  <si>
    <t>JL.PULO KAMBING KAV.II-E NO.9 KIP JATINEGARA-CAKUNG JAKARTA TIMUR</t>
  </si>
  <si>
    <t>Wisma Staco Lantai 2, Jl. Casablanca Raya Kav 18. Kel Menteng Dalam, Kec Tebet, Jakarta Selatan</t>
  </si>
  <si>
    <t xml:space="preserve">JL SYECH ABDUL QODIR AL JAELANI, BB, 05, RANDUAGUNG, KEBOMAS, KAB. GRESIK, JAWA TIMUR, 61121 </t>
  </si>
  <si>
    <t>PT. PRASETIA DWIDHARMA</t>
  </si>
  <si>
    <t xml:space="preserve">Graha Aruna Lt. 3 &amp; 4. Jalan Antara No. 47 RT 002 RW 01 Pasar Baru Sawah Besar Jakarta Pusat </t>
  </si>
  <si>
    <t>PT. BANK SYARIAH INDONESIA TBK</t>
  </si>
  <si>
    <t>GEDUNG THE TOWER JL. GATOT SUBROTO, KARET SEMANGGI, SETIABUDI, KOTA ADM. JAKARTA SELATAN, DKI JAKARTA, 12930</t>
  </si>
  <si>
    <t>Ruko Graha Tirta No 25-28 RT 005 RW 014 JL. Brigjend Katamso Kureksari Waru - Sidoarjo</t>
  </si>
  <si>
    <t>PT. BENTANG TENAGA PERKASA</t>
  </si>
  <si>
    <t>Jl Sakti Lubis NO 16 A,Siti Rejo II Medan Amplas</t>
  </si>
  <si>
    <t>PT. PUTRA BERKAH TRANSINDO</t>
  </si>
  <si>
    <t>PURI PERMATA, JL. TAMAN FLORA BLOK F2 NO. 4 CIPONDOH MAKMUR, CIPONDOH KOTA TANGERANG BANTEN</t>
  </si>
  <si>
    <t>GEDUNG RDTX PLACE LT 5-9 JL PROF DR.SATRIO KAV 3, KARET KUNINGAN, SETIABUDI, KOTA ADM. JAKARTA SELATAN, DKI JAKARTA, 12940</t>
  </si>
  <si>
    <t>Gedung RDTX Place lt 5-9 Jl Prof Dr Satrio Kav 3 Karet Kuningan Setiabudi Kota Adm Jakarta Selatan DKI Jakarta 12940</t>
  </si>
  <si>
    <t>GEDUNG RDTX PLACE LT 5-9 JL PROF DR.SATRIO KAV 3, KARET KUNINGAN SETIABUDI, KOTA ADM. JAKARTA SELATAN, DKI JAKARTA, 12940</t>
  </si>
  <si>
    <t>THE PROMINENCE TOWER LT.28 JL. JALUR SUTERA B PANUNGGANGAN TIMUR, PINANG KOTA TANGERANG BANTEN</t>
  </si>
  <si>
    <t>PT. SICEPAT EKSPRES INDONESIA</t>
  </si>
  <si>
    <t xml:space="preserve">GEDUNG MEDIALAND TOWER MEDIALAND TOWER, JL. H. R RASUNA SAID NO. 1 RT 1 / RW 6 GUNTUR, SETIABUDI JAKARTA SELATAN 12980 </t>
  </si>
  <si>
    <t>MENARA 2 BTN LANTAI 10,11,12, DAN 15, JALAN H.R. RASUNA SAID SUPERBLOK II, GUNTUR, SETIABUDI, KOTA ADM. JAKARTA SELATAN, DKI JAKARTA, 12980</t>
  </si>
  <si>
    <t>JL JEMUR ANDAYANI 50 SURYA PERMATA D 101-102 RT 008 RW 005, SIWALANKERTO, KOTA SURABAYA JAWA TIMUR 60192</t>
  </si>
  <si>
    <t>Jalan Raya Bekasi KM.19/3, RT.010/RW.001, Rawa Terate, Kec. Cakung, Jakarta Timur</t>
  </si>
  <si>
    <t>Jalan Raya Bekasi KM.19/3, RT.010/RW.001, Rawa Terate, Kec. Cakung, Jakarta Timur.</t>
  </si>
  <si>
    <t>MEDIALAND TOWER LT. 7,9,10,11,12&amp;15, JALAN H.R. RASUNA SAID, GUNTUR, SETIABUDI, KOTA ADM. JAKARTA SELATAN, DKI JAKARTA</t>
  </si>
  <si>
    <t>PT. CHAROEN POKPHAND INDONESIA TBK</t>
  </si>
  <si>
    <t>JL. ANCOL VIII, NO 1, ANCOL, PADEMANGAN, KOTA ADM. JAKARTA UTARA, DKI JAKARTA, 14430</t>
  </si>
  <si>
    <t>PT. GADAI MAS NTB</t>
  </si>
  <si>
    <t>JL. Saleh Sungkar, Bintaro, Ampenan, Kota Mataram, Nusa Tenggara Barat, 83111</t>
  </si>
  <si>
    <t>JL KH SOKHARI NO. 44, Desa/Kelurahan Sumur Pecung, Kec. Serang, Kota Serang, Provinsi Banten,</t>
  </si>
  <si>
    <t>Jln Tomang Raya No. 11, Jakarta Barat</t>
  </si>
  <si>
    <t xml:space="preserve">Jln Tomang Raya No. 11, Jakarta Barat </t>
  </si>
  <si>
    <t>PT. DIGITAL SUMBER SEJAHTERA MOTOR</t>
  </si>
  <si>
    <t>SENTRAL SENAYAN II, LANTAI 3, JL. ASIA AFRIKA NO.8 RT.000 RW. GELORA, TANAH ABANG</t>
  </si>
  <si>
    <t>JL MT Haryono NO 8c, RT 014 RW 005 Mentawa Baru Hulu, Mentawa Baru Ketapang Kotawaringin Timur Kalimantan Tengah</t>
  </si>
  <si>
    <t>PONDOK INDAH OFFICE TOWER 5 LT. 20 SUITE 2004-09, JL SULTAN ISKANDAR MUDA KAV V-TA, PONDOK PINANG, KEBAYORAN LAMA, KOTA ADM. JAKARTA, DKI JAKARTA, 12310</t>
  </si>
  <si>
    <t>PT CITRA PASE INDAH</t>
  </si>
  <si>
    <t>JL.LETJEN.S.PARMAN KAV 32-34, SLIPI, Kel. Kemanggisan, Kec. Pal Merah, Kota Adm. Jakarta Barat</t>
  </si>
  <si>
    <t>PT. DUTA HANTARAN SURABAYA</t>
  </si>
  <si>
    <t>Ruko Pasar Wisata, Pabean, Sedati, Kab. Sidoarjo, Jawa Timur, 61253</t>
  </si>
  <si>
    <t>ARTHA GEMILANG ANDALAN</t>
  </si>
  <si>
    <t>Jl Krajan 1 RT007 RW 002 Tegalsari Tegalsari Banyuwangi Jawa Timur</t>
  </si>
  <si>
    <t xml:space="preserve">Jl. Raya Taman No.48a RT 005 RW 001 Taman - Sidoarjo - Jawa Timur </t>
  </si>
  <si>
    <t>PT. PUTRA SARANA TUNGGAL</t>
  </si>
  <si>
    <t>Soho Capital Lt 32 Unit 7, Jl. Letjen S Parman Kav 28, Grogol, Jakarta Barat</t>
  </si>
  <si>
    <t>Perkantoran Pulomas Satu Building IV 3 Floor Room 10 - 10A, JL. Jend. Ahmad No.2, RT.3/RW.13, Kayu Putih, Pulo Gadung, East Jakarta City, Jakarta 13210</t>
  </si>
  <si>
    <t>PT INDONESIA CAKRAWALA EKSPRES</t>
  </si>
  <si>
    <t>Landmark Pluit Tower Blok B1 Lantai 9A.Jl Pluit  Penjaringan Kota.Adm Jakarta Utara DKI Jakarta</t>
  </si>
  <si>
    <t>Jl Buncit Raya no 49 Mampang, Kalibata, Pancoran, Jakarta Selatan</t>
  </si>
  <si>
    <t>Kawasan Industri MM2100 Jl Jawa Blok G, Gandamekar, Cikarang Barat, Bekasi 17530</t>
  </si>
  <si>
    <t>SENTRAL SENAYAN II, LANTAI 3, JL. ASIA AFRIKA NO.8 RT.1/RW.3</t>
  </si>
  <si>
    <t>PT. ARTHA UTAMA PLASINDO</t>
  </si>
  <si>
    <t>JL FLORES KAWASAN INDUSTRI MM 2100, C1, MEKARWANGI, CIKARANG BARAT, KAB. BEKASI, JAWA BARAT, 17530</t>
  </si>
  <si>
    <t>PT NUSANTARA TRANS SENTOSA</t>
  </si>
  <si>
    <t>JL PEGIRIAN No 46 RT 05 RW 05 SIDOADADI SIMOKERTO KOTA SURABAYA</t>
  </si>
  <si>
    <t>JL. PEGIRIAN NO 46 RT 05 RW 05 SIDODADI SIMOKERTO SURABAYA</t>
  </si>
  <si>
    <t>Jl MT Haryono No 95 Mentawa baru Hulu, Kec Mentawa Baru Ketapang, Kab kotawaringin Timur, Kalimantan Tengah</t>
  </si>
  <si>
    <t>PT. AQUA GOLDEN MISSISSIPPI</t>
  </si>
  <si>
    <t>GEDUNG RDTX PLACE LT 5-9 JL PROF DR.SATRIO KAV 3, KARET KUNINGAN, SETIABUDI, KOTA ADM.JAKARTA SELATAN, DKI JAKARTA</t>
  </si>
  <si>
    <t>PT. ABBASY PERKASA ABADI</t>
  </si>
  <si>
    <t>JALAN MAKMUR NO 323, RT. 002, RW 003 BANDARRAYA, PAYUNG SEKAKI, KOTA PEKANBARU, RIAU</t>
  </si>
  <si>
    <t>KARAWANG JABAR INDUSTRIAL ESTATE CLUSTER ECO, MARGAKAYA, TELUKJAMBE BARAT KAB. KARAWANG JAWA BARAT</t>
  </si>
  <si>
    <t>PT. RODA DELAPAN BERPUTAR</t>
  </si>
  <si>
    <t>jl raden saleh nomor 27 rt 3/ rw3 , Cikini Menteng</t>
  </si>
  <si>
    <t>PT. INDAH JAYA EXPRESS</t>
  </si>
  <si>
    <t>Jl. Raya Bekasi Timur KM. 18 No. 99 Jatinegara-Cakung-Jakarta Timur</t>
  </si>
  <si>
    <t>PURI PERMATA, JL. TAMAN FLORA BLOK F2 NO. 4 CIPONDOH MAKMUR, CIPONDOH, KOTA TANGERANG BANTEN</t>
  </si>
  <si>
    <t>Jl. Agave Raya No.55, Kedoya Sel., Kec. Kb. Jeruk, Kota Jakarta Barat, Daerah Khusus Ibukota Jakarta 11520</t>
  </si>
  <si>
    <t>PT. GEMILANG ABADI SASHANA</t>
  </si>
  <si>
    <t>Jl. Raden Inten II no 150 C Duren Sawit, Jakarta Timur</t>
  </si>
  <si>
    <t>Bouraq Lio Baru No. 33, RT 004 / RW 001, Batusari, Batu Ceper, Kota Tangerang, Banten</t>
  </si>
  <si>
    <t>Wisma Staco Lantai 2, Jl.Casablanca Raya Kav 18, Kel Menteng Dalam, Kec Tebet, Jakarta Selatan</t>
  </si>
  <si>
    <t>JL CIDENG BARAT, 49 CIDENG, GAMBIR, KOTA ADM. JAKARTA PUSAT, DKI JAKARTA 10150</t>
  </si>
  <si>
    <t>Gedung Kisel Hub, Jl TB Sumatupang No.4 RT 007 RW 002 Cilandak Barat Cilandak Kota Adm Jakarta Selatan Provinsi DKI Jakarta</t>
  </si>
  <si>
    <t>JL. Otonom Cikupa Pasar Kemis RT 04/01 Suka Asih, Pasar Kemis Kab. Tanggerang Banten</t>
  </si>
  <si>
    <t>JL. Otonom Cikupa Pasar kemis RT 04 / RW 01 Suka Asih, Pasar kemis, Kab. Tangerang</t>
  </si>
  <si>
    <t>GRAHA DLA, LANTAI 2 - SUITE 06, JL OTTO ISKANDAR DINATA NO. 392 NYENGSERETM ASTANA ANYAR, KOTA BANDUNG, JAWA BARAT</t>
  </si>
  <si>
    <t>GRAHA DLA, LANTAI 2 - SUITE 06, JL. OTTO ISKANDAR DINATA NO.392 NYENGSERET, ASTANA ANYAR, KOTA BANDUNG JAWA BARAT</t>
  </si>
  <si>
    <t>PT YOBEL OMEGA NUSA</t>
  </si>
  <si>
    <t>RAYA TENGGILIS MEJOYO AA NO 16 RT/RW 000/000 KELURAHAN TENGGILIS MEJOYO KECAMATAN TENGGILIS MEJOYO - SURABAYA 60292</t>
  </si>
  <si>
    <t>Kawasan Kantor Taman A9 Unit C3-C4, Jl. DR. Ide Anak Agung Gde Agung No.9 No. 9, RT.8/RW.3 12950 Daerah Khusus Ibukota Jakarta</t>
  </si>
  <si>
    <t>PT DAIKIN INDUSTRIES INDONESIA</t>
  </si>
  <si>
    <t>GREENLAND INTERNATIONAL INDUSTRIAL CENTER (GIIC) BLOK. EI/01 PASIRANJI, CIKARANG PUSAT, KAB. BEKASI JAWA BARAT</t>
  </si>
  <si>
    <t>PT. DAIKIN INDUSTRIES INDONESIA</t>
  </si>
  <si>
    <t>PT KRAMA YUDHA TIGA BERLIAN MOTORS</t>
  </si>
  <si>
    <t xml:space="preserve">RUKO MEGA GROSIR CEMPAKA MAS BLOK A NO 33 SUMUR BATU - KEMAYORAN JAKARTA PUSAT </t>
  </si>
  <si>
    <t>PT. CIOMAS ADISATWA</t>
  </si>
  <si>
    <t>JL. MT. HARYONO KAV. 16 WISMA MILLENIA LT. 7 RT. 010/05 TEBET JAKARTA SELATAN</t>
  </si>
  <si>
    <t>Jl. Raya Bekasi Timur, KM 18 No. 30 ,Jatinegara - Cakung, Jakarta Timur. DKI Jakarta</t>
  </si>
  <si>
    <t>JL. RAYA CAKUNG CILINCING KM.3, CAKUNG BARAT, CAKUNG, KOTA ADM. JAKARTA TIMUR, DKI JAKARTA, 13190</t>
  </si>
  <si>
    <t>JL. RAYA CAKUNG CILINCING KM.3, CAKUNG BARAT, CAKUNG, KOTA ADM. JAKARTA TIMUR, DKI JAKARTA, 13910</t>
  </si>
  <si>
    <t>JL LEBAK BULUS TENGAH NO 5, RT 011 RW 004 CILANDAK BARAT - CILANDAK JAKARTA SELATAN - DKI JAKARTA</t>
  </si>
  <si>
    <t>JL. LEBAK BULUS TENGAH NO 5 RT 011 RW 004 CILANDAK BARAT - CILANDAK - DKI JAKARTA</t>
  </si>
  <si>
    <t>JL. LEBAK BULUS TENGAH NO 5 RT 011  RW 004 CILANDAK BARAT - CILANDAK - DKI JAKARTA</t>
  </si>
  <si>
    <t>JL. LEBAK BULUS TENGAH NO. 5 RT 011  RW 004 CILANDAK BARAT - CILANDAK - DKI JAKARTA</t>
  </si>
  <si>
    <t>JL. LEBAK BULUS TENGAH No. 5 RT 011  RW 04 CILANDAK BARAT - CILANDAK - JAKARTA SELATAN - DKI JAKARTA</t>
  </si>
  <si>
    <t>Landmark Pluit Tower Blok B1 Lantai 9A,Jl Pluit Penjaringan Kota Adm. Jakarta Utara DKI Jakarta</t>
  </si>
  <si>
    <t>Landmark Pluit Tower Blok B1 Lantai 9A,JL Pluit Penjaringan Kota Adm.Jakarta Utara DKI Jakarta</t>
  </si>
  <si>
    <t>GEDUNG MENARA BIDAKARA 1 LT. 19 JL. JEND. GATOT SUBROTO KAV. 71-73, MENTENG DALAM TEBET - JAKARTA SELATAN 12870</t>
  </si>
  <si>
    <t>STASIUN GONDANGDIA PINTU SELATAN LT. DASAR, JL. SRIKAYA I KEBON SIRIH MENTENG KOTA ADM. JAKARTA PUSAT DKI JAKARTA 10340</t>
  </si>
  <si>
    <t>STASIUN GONDANGDIA PINTU SELATAN LT. DASAR, SRIKAYA I  KEBON SIRIH MENTENG KOTA ADM. JAKARTA PUSAT DKI JAKARTA 10340</t>
  </si>
  <si>
    <t>PT. NABEL SAKHA GEMILANG</t>
  </si>
  <si>
    <t>JL SCIENTIA GARDEN T/07 SCIENTIA BOULEVARD GADING SERPONG MEDANG, PAGEDANGAN KAB. TANGERANG BANTEN</t>
  </si>
  <si>
    <t>PT. EKA SATYA PUSPITA</t>
  </si>
  <si>
    <t>RUKO AZORES BLOK B17A NO.27 PORIS PLAWAD INDAH CIPONDOH</t>
  </si>
  <si>
    <t>JL RAYA BEKASI KM 19/3 RT 010 RW 001, RAWA TERATE, CAKUNG JAKARTA TIMUR.</t>
  </si>
  <si>
    <t>JL Jemur Andayani 50 Surya Permata D 101 - 102 RT 008 , RW 005 SIWALANKERTOR WONOCOLO , SURABAYA, JAWA TIMUR 10192</t>
  </si>
  <si>
    <t>JL JEMUR ANDAYANI 50 SURYA PERMATA D 101-102, RT 008, RW 005, SIWALANKERTO, WONOCOLO , SURABAYA - JAWA TIMUR 60192</t>
  </si>
  <si>
    <t>-</t>
  </si>
  <si>
    <t>Landmark Pluit Tower Blok B1 Lantai 9A, Jl Pluit Penjaringan Kota Adm.Jakarta Utara DKI Jakarta</t>
  </si>
  <si>
    <t>Landmark Pluit Tower Blok B1,Lantai 9A, Jl Pluit Penjaringan Kota Adm.Jakarta Utara DKI Jakarta</t>
  </si>
  <si>
    <t>Landmark Pluit Tower Blok B1 Lantai 9A. Jl Pluit Penjaringan Kota Adm.Jakarta Utara DKI Jakarta</t>
  </si>
  <si>
    <t>JL.LETJEN.S.PARMAN KAV 32-34,  Kemanggisan - Palmerah Jakarta Barat</t>
  </si>
  <si>
    <t>MNC Tower Lantai 23, Jalan Kebon Sirih No. 17-19, Desa/Kelurahan Kebon Sirih, Kec. Menteng, Kota Adm. Jakarta Pusat, Provinsi DKI Jakarta</t>
  </si>
  <si>
    <t>RDTX Place Lantai 5 - 9, Jl. Prof. DR. Satrio No.Kav.3, Karet Kuningan, Kecamatan Setiabudi, Daerah Khusus Ibukota Jakarta 12940</t>
  </si>
  <si>
    <t>PT. SECOM INDONESIA</t>
  </si>
  <si>
    <t>GEDUNG MANGKULUHUR CITY TOWER ONE LT. 8 JL. JEND GATOT SUBROTO KAV 1-3 RT. 003 RW. 004 KARET SEMANGGI SETIABUDI JAKARTA SELATAN DKI JAKARTA 12930</t>
  </si>
  <si>
    <t>GEDUNG MANGKULUHUR CITY TOWER ONE LT. 8 JL. JEND. GATOT SUBROTO KAV. 1-3 RT.003 RW.004 KARET SEMANGGI SETIABUDI  JAKARTA SELATAN DKI JAKARTA 12930</t>
  </si>
  <si>
    <t>STASIUN GONDANGDIA PINTU SELATAN LT. DASAR, JL SRIKAYA I  KEBON SIRIH MENTENG KOTA ADM. JAKARTA PUSAT DKI JAKARTA 10340</t>
  </si>
  <si>
    <t>STASIUN GONDANGDIA PINTU SELATAN LT. DASAR, JL SRIKAYA I KEBON SIRIH MENTENG KOTA ADM. JAKARTA PUSAT DKI JAKARTA 10340</t>
  </si>
  <si>
    <t>JL. PEGIRIAN No. 46 RT O5 RW O5 SIDODADI SIMOKERTO - SURABAYA</t>
  </si>
  <si>
    <t>GD MAYAPADA TOWET II LANTAI 19 JL JEND SUDIRMANKAV 27 RT/RW 000/000 KELURAHAN SETIABUDI KECAMATAN SETIA BUDI - JAKARTA SELATAN 12910</t>
  </si>
  <si>
    <t>PT. HALMAHERA JAYA FERONIKEL</t>
  </si>
  <si>
    <t>GEDUNG BANK PANIN LT. 3 JL JENDERAL SUDIRMAN, GELORA, TANAH ABANG, KOTA ADM. JAKARTA PUSAT, DKI JAKARTA, 10270</t>
  </si>
  <si>
    <t>PT. MACROSENTRA NIAGABOGA</t>
  </si>
  <si>
    <t>RUKAN TAMAN MERUYA BLOK N.27-28, MERUYA UTARA, JAKARTA BARAT</t>
  </si>
  <si>
    <t>PT.GLOBAL JET CARGO</t>
  </si>
  <si>
    <t>Landmark Pluit Tower Blok B1 Lantai 9A,Jl Pluit Penjaringan ,Kota Adm.Jakarta Utara DKI Jakarta</t>
  </si>
  <si>
    <t>PT TRILASMEN INDONESIA</t>
  </si>
  <si>
    <t xml:space="preserve">RUKO EMERALD BOULEVARD AA,2I3T RT OO1 RW OO7 KELURAHAN PERIGI KECAMATAN PONDOK AREN TANGERANG SELATAN BANTEN </t>
  </si>
  <si>
    <t>PT. RIOFANYUGI MAHIJA PARAMA</t>
  </si>
  <si>
    <t xml:space="preserve">JL. GALURSARI III BLOK K/177 A, RT.010 RW.01, UTAN KAYU SELATAN - MATRAMAN, JAKARTA TIMUR - DKI JAKARTA </t>
  </si>
  <si>
    <t>Jl. Margonda Raya No 265, RT 001 / 012, Kemiri Muka, Beji, Depok Jawa Barat</t>
  </si>
  <si>
    <t>PT. CIPTA MUDA SUKSES</t>
  </si>
  <si>
    <t>JL. AHMAD ADNAWIJAYA KAV. IPB BLOK A 37/38 TANAH BARU, BOGOR UTARA KOTA BOGOR JAWA BARAT</t>
  </si>
  <si>
    <t>GEDUNG PLAZA 3 PONDOK INDAH BLOK D NO.3. JL. TB SIMATUPANG RT.006 RW.017 KEL. PONDOK PINANG KEC. KEBAYORAN LAMA KOTA/KAB. JAKARTA SELATAN DKI JAKARTA 12310</t>
  </si>
  <si>
    <t>PT. CASA VERDE INDONESIA</t>
  </si>
  <si>
    <t>KAW INDUSTRI ABC-KP HAUAN RT002/RW003 TOBAT-BALARAJA TANGERANG</t>
  </si>
  <si>
    <t>PT CIPTA KARYA TECHNOLOGY</t>
  </si>
  <si>
    <t>Jl. Jatinegara Timur, 101, Komp Perkantoran Bonagabe RT 001/002, Bali Mester, Jatinegara, Jakarta Timur</t>
  </si>
  <si>
    <t xml:space="preserve">Jl. Jatinegara Timur, 101, Komp Perkantoran Bonagabe RT 001/002, Bali Mester, Jatinegara, Jakarta Timur  </t>
  </si>
  <si>
    <t>Landmark Pluit Tower Blok B1 Lantai 9A, Jl Pluit Penjaringan, Kota Adm. Jakarta Utara DKI Jakarta</t>
  </si>
  <si>
    <t xml:space="preserve">Landmark Pluit Tower Blok B1 Lantai 9A, Jl Pluit Penjaringan, Kota Adm. Jakarta Utara DKI Jakarta </t>
  </si>
  <si>
    <t>PT FLASH EXPRESS LOGISTICS</t>
  </si>
  <si>
    <t>MANUKAN KASMAN GANG KUBURAN No. 9  MANUKAN KULON TANDES KOTA SURABAYA</t>
  </si>
  <si>
    <t>Jl. TB SIMATUPANG NO 4 CILANDAK BARAT CILANDAK JAKARTA SELATAN DKI JAKARTA</t>
  </si>
  <si>
    <t>PT ALSOK BASS INDONESIA SECURITY SERVICES JL ASIA AFRIKA NO 8 SENTRAL SENAYAN II LANTAI 22 RT 000 RW 000 GELORA, TANAH ABANG, JAKARTA PUSAT, DKI JAKARTA 10270 INDONESIA</t>
  </si>
  <si>
    <t>PT. SIEGWERK INDONESIA</t>
  </si>
  <si>
    <t>Jalan Pajajaran No.10, RT.001/RW.003, Gandasari, Kec. Jatiuwung, Kota Tangerang</t>
  </si>
  <si>
    <t>Ruko Pasar Wisata,Pabean,Sedati,Kab. Sidoarjo,Jawa Timur,61253</t>
  </si>
  <si>
    <t>JAKARTA CENTRAL</t>
  </si>
  <si>
    <t>PT ANDIKA ENERGINDO</t>
  </si>
  <si>
    <t>Jl. Lebak Bulus Tengah No. 5, Desa/Kelurahan Cilandak Barat, Kec. Cilandak, Kota Adm. Jakarta Selatan, Provinsi DKI Jakarta, Kode Pos: 12430</t>
  </si>
  <si>
    <t>JL Tomang Raya No.11 TOMANG , GROGOL PETAMBURAN - JAKARTA BARAT</t>
  </si>
  <si>
    <t>PT. HAMADA LOGISTIK</t>
  </si>
  <si>
    <t>Gedung AATC Building LT2 UNIT 206, JL KS TUBUN RAYA 30 Slipi Pal Merah Kota ADM Jakarta Barat 11410</t>
  </si>
  <si>
    <t>JL RAYA BOULEVARD GADING SERPONG KOMPLEK RUKO ODESSA BLOK AA.2 SUMMARECON SERPONG 15810</t>
  </si>
  <si>
    <t>jalan soekarno hatta 112 babakan ciparay kota bandung jawa barat 40223</t>
  </si>
  <si>
    <t>Jl Pahlawan KM 1,6 Karangasem Barat Karang Asem Citeureup Bogor</t>
  </si>
  <si>
    <t>PT NAYLA ZAHRA TRANS</t>
  </si>
  <si>
    <t>WONOCOLO GG II NO 42 RT 002 RW 004 JEMUR WONOSARI WONOCOLO - KOTA SURABAYA</t>
  </si>
  <si>
    <t xml:space="preserve">Jl Sakti Lubis No 16A, Sitirejo II Medan Amplas </t>
  </si>
  <si>
    <t>JL. RAYA TAMAN No 48A RT 05 RW 01 Kel. TAMAN Kab. SIDOARJO, Jawa Timur</t>
  </si>
  <si>
    <t>PT. ORICA MINNING SERVICES</t>
  </si>
  <si>
    <t>PONDOK INDAH OFFICE TOWER 2 LT.12, JL. SULTAN ISKANDAR MUDAKAV. V-TA PONDOK PINANG, KEBAYORAN LAMA, JAKARTA SELATAN</t>
  </si>
  <si>
    <t>LANDMARK PLUIT TOWER BLOK B1 LANTAI 9A, JL. PLUIT PENJARINGAN. KOTA ADM. JAKARTA UTARA. DKI JAKARTA</t>
  </si>
  <si>
    <t>PT. TUNAS ARTHA GARDATAMA SEKURITI</t>
  </si>
  <si>
    <t>JL. LENTENG AGUNG NO.7 RT. 007 RW. 001 LENTENG AGUNG, JAGAKARSA</t>
  </si>
  <si>
    <t>PT USAHA GARDA ARTA</t>
  </si>
  <si>
    <t>Wisma Staco Lt. 2, Jl. Casablanca Raya Kav 18, Kel Menteng Dalam, Kec Tebet, Jakarta Selatan</t>
  </si>
  <si>
    <t>Jl. Kedoya Agave Raya No.55, Kedoya Sel., Kec. Kb. Jeruk, Kota Jakarta Barat, Daerah Khusus Ibukota Jakarta 11520</t>
  </si>
  <si>
    <t>Putra Mulia Telecommunication, Jl. Duren Tiga Raya No.101 Kav.A3,A4,B3 and B4 ,RT/RW. 006/01, RT.4/RW.1, Duren Tiga, Kec. Pancoran, Kota Jakarta Selatan, Daerah Khusus Ibukota Jakarta 12760</t>
  </si>
  <si>
    <t>STASIUN GONDANGDIA PINTU SELATAN LANTAI DASAR. JL. SRIKAYA 1 KEBON SIRIH MENTENG JAKARTA PUSAT 10340</t>
  </si>
  <si>
    <t xml:space="preserve">Landmark Pluit Tower Blok B1 Lantai 9A, Jl Pluit Penjaringan Kota Adm.Jakarta Utara DKI Jakarta </t>
  </si>
  <si>
    <t>JL. JATINEGARA TIMUR 101 KOMP. PERKANTORAN BONAGABE I RT.001 RW.002 BALI MESTER, JATINEGARA JAKARTA TIMUR DKI JAKARTA</t>
  </si>
  <si>
    <t>GEDUNG MENARA BIDAKARA I LT.19 JL. JEND. GATOT SUBROTO KAV. 71-73, MENTENG DALAM TEBET-JAKARTA SELATAN 12870</t>
  </si>
  <si>
    <t>PT SELATANINDO SARIMITRA</t>
  </si>
  <si>
    <t>JL. RIAU NO. 124 B RT/RW 001/002 KELURAHAN KAMPUNG BARU KECAMATAN SENAPELAN - PEKANBARU 28154</t>
  </si>
  <si>
    <t>PT. CITRA INA FEEDMIL</t>
  </si>
  <si>
    <t>JL SUCI KM 24 SUSUKAN - CIRACAS JAKARTA TIMUR 13750</t>
  </si>
  <si>
    <t>JL JEND. A. YANI PULOMAS RT 006 RW. 011 KAYU PUTIH PULO GADUNG JAKARTA TIMUR DKI JAKARTA 13210</t>
  </si>
  <si>
    <t>PT KRAMA YUDHA TIGA BERLIANMOTORS</t>
  </si>
  <si>
    <t>JL JEND A. YANI PULOMAS RT. 006 RW. 011 KAYU PUTIH PULO GADUNG JAKARTA TIMUR DKI JAKARTA 13210</t>
  </si>
  <si>
    <t>JL. JEMUR ANDAYANI 50 SURYA PERMATA D 101-102 RT.008 RW.005 SIWALANKERTO SIWALANKERTO WONOCOLO KOTA SURABAYA JAWA TIMUR 60192</t>
  </si>
  <si>
    <t>BOURAQ LIO BARU NO. 33 RT. 004. RW. 001 BATUSARI BATU CEPER KOTA TANGERANG BANTEN</t>
  </si>
  <si>
    <t>JL RAYA BEKASI KM 21-22 RT/RW 005/017 KELURAHAN CAKUNG BARAT KECAMATAN CAKUNG - JAKARTA TIMUR 13910</t>
  </si>
  <si>
    <t>PT. ZOOMLION INDONESIA HEAVY INDUSTRY</t>
  </si>
  <si>
    <t>Jalan Raya Boulevard Barat Blok XC No.5-6 C, Kelapa Gading Barat,Kelapa Gading, Kota Adm. Jakarta Utara DKI Jakarta</t>
  </si>
  <si>
    <t>JL JEMUR ANDAYANI 50 SURYA PERMATA D 101- 102 RT 008 RW 005, SIWALANKERTO WONOCOLO , SURABAYA , JAWA TIMUR 60192</t>
  </si>
  <si>
    <t>SOPO DEL OFFICE TOWER &amp; LIFESTYLE LT. 28 UNIT F TOWER A, JL. MEGA KUNINGAN BARAT III LOT 10.1-6, KAWASAN MEGA KUNINGAN</t>
  </si>
  <si>
    <t>GEDUNG KISEL HUB, JL TB SIMATUPANG NO 4 KELURAHAN CILANDAK BARAT KECAMATAN CILANDAK KOTA JAKARTA SELATAN</t>
  </si>
  <si>
    <t>JL BANDARA IR. H. JUANDA, SEMAMBUNG, GEDANGAN, KAB. SIDOARJO, JAWA TIMUR, 61256</t>
  </si>
  <si>
    <t>JL. BANDARA IR. H. JUANDA, SEMAMBUNG, GEDANGAN, KAB. SIDOARJO, JAWA TIMUR, 61256</t>
  </si>
  <si>
    <t>JL. IR. H. JUANDA, SEMAMBUNG, GEDANGAN, KAB. SIDOARJO, JAWA TIMUR, 61256</t>
  </si>
  <si>
    <t>PT. NITTOC CONSTRUCTION INDONESIA</t>
  </si>
  <si>
    <t>GENERALI TOWER, GRAN RUBINA BUSINESS PARK LT. 16 G JL. HR. RASUNA SAID KARET KUNINGAN SETIABUDI JAKARTA SELATAN DKI JAKARTA -</t>
  </si>
  <si>
    <t>JL. JEND. AHMAD YANI. PROYEK PULO MAS, KAYU PUTIH. PILO GADUNG. JAKARTA TIMUR. DKI JAKARTA 13210</t>
  </si>
  <si>
    <t>Wisma Bsg, Jl. Abdul Muis No.40 Lantai 2-3, RT.1/RW.8, Petojo Sel., Kecamatan Gambir, Kota Jakarta Pusat, Daerah Khusus Ibukota Jakarta 10160</t>
  </si>
  <si>
    <t>Landmark pluit Tower Blok B1 Lantai 9A, Jl Pluit Penjaringan  Kota Adm. Jakarta Utara DKI Jakarta</t>
  </si>
  <si>
    <t>PT. AVIENT COLORANTS INDONESIA</t>
  </si>
  <si>
    <t>GATOT SUBROTO KM.4 JL. KALISABI NO.1 BUILDING 37 UWUNG JAYA CIBODAS TANGERANG BANTEN</t>
  </si>
  <si>
    <t>Wisma Staco Lt 2, Jl Casablanca Raya Kav 18, Kel Menteng Dalam, Kec Tebet, Jakarta Selatan</t>
  </si>
  <si>
    <t>PT. ASPHALT BANGUN SARANA</t>
  </si>
  <si>
    <t>JL RAYA PELABUHAN INDONESIA II NO. 1 KEPUH CIWANDAN KOTA CILEGON BANTEN 42446</t>
  </si>
  <si>
    <t>CV NAMISEV AGRO SOLUSI INDONESIA</t>
  </si>
  <si>
    <t>Jln Tentara Pelajar no 889 kel Sijeruk Kendal, Jawa Tengah</t>
  </si>
  <si>
    <t>JL. JEND. A. YANI PULOMAS RT. 006 RW. 011 KAYU PUTIH PULO GADUNG JAKARTA TIMUR DKI JAKARTA 13210</t>
  </si>
  <si>
    <t>KAYU PUTIH PULO GADUNG JAKARTA TIMUR DKI JAKARTA 13210</t>
  </si>
  <si>
    <t>Landmark Pluit Penjaringan Blok B1 Lantai 9A, Jl Pluit Penjaringan Kota Adm. Jakarta Utara DKI Jakarta</t>
  </si>
  <si>
    <t>BOURAQ LIO BARU NO. 33 RT. 004 RW. 001 BATUSARI BATU CEPER KOTA TANGERANG BANTEN</t>
  </si>
  <si>
    <t xml:space="preserve">GD. HAERY 1 BUILDING LT. DASAR(GROUND FLOOR) JL. KEMANG SELATAN RAYA NO. 151 RT. 004 RW.004 CILANDAK TIMUR PASAR MINGGU JAKARTA SELATAN DKI JAKARTA 12560 </t>
  </si>
  <si>
    <t>GEDUNG MIDPLAZA 1 LANTAI 19 JL. JEND. SUDIRMAN KAV 10-11, KARET TENGSIN, TANAH ABANG, JAKARTA</t>
  </si>
  <si>
    <t>JALAN RAYA TIPAR CAKUNG 23 A  RT.000 RW.000 CAKUNG BARAT , CAKUNG</t>
  </si>
  <si>
    <t>inon Untung Lestari, Jl. Tipar Cakung No.23a, RT.6/RW.8, Cakung Bar., Kec.Cakung, Kota Jakarta Timur</t>
  </si>
  <si>
    <t>PT BIMA SAKTI UTAMA</t>
  </si>
  <si>
    <t>Jl. Panglima Polim Raya No. 49B, RT 00 RW 00 Melawai, Kebayoran Baru Jakarta Selatan DKI Jakarta 12160 Indonesia</t>
  </si>
  <si>
    <t>PT. LION LOGISTIK INDONESIA</t>
  </si>
  <si>
    <t>RUKO ASERA JALAN ASERA BOULEVARD BLOK 15.20 NO 8 PUSAKA RAKYAT TARUMAJAYA KAB.BEKASI JAWA BARAT 17214</t>
  </si>
  <si>
    <t>PT. CMS MAJU SEJAHTERA</t>
  </si>
  <si>
    <t>JL GUNUK NO.15 RT.001 RW.003 PEJATEN TIMUR, PASAR MINGGU KOTA ADM. JAKARTA SELATAN DKI JAKARTA</t>
  </si>
  <si>
    <t>Landmark Pluit Tower Blok B1 Lantai 9A, Jl.Pluit Penjaringan Kota Adm. Jakarta Utara DKI Jakarta</t>
  </si>
  <si>
    <t>PT KRAMAYUDHA RATU MOTOR</t>
  </si>
  <si>
    <t>JL. SELAPARANG BLOK B 15 KAV. 9 KOMP. KEMAYORAN  RT.00 RW.00 GUNUNG SAHARI SELATAN, KEMAYORAN, JAKARTA PUSAT, DKI JAKARTA 10610 INDONESIA</t>
  </si>
  <si>
    <t>DESA SUKOANYAR RT 000 RW 000 SUKOANYAR, NGORO, KAB. MOJOKERTO, JAWA TIMUR</t>
  </si>
  <si>
    <t>Jl. Kedondong No. 27, Jagakarsa, Jakarta Selatan</t>
  </si>
  <si>
    <t>LINGKAR TIMUR NO.1 PERGUDANGAN SINAR BUDURAN, KAB.SIDOARJO, JAWA TIMUR</t>
  </si>
  <si>
    <t xml:space="preserve">Industri I, Jl. Margomulyo No.13, Greges, Kec. Asem Rowo, Surabaya, Jawa Timur 60183 </t>
  </si>
  <si>
    <t>Industri I, Jl. Margomulyo No.13, Greges, Kec. Asem Rowo, Surabaya, Jawa Timur 60183</t>
  </si>
  <si>
    <t>Landmark Pluit Tower Blok B1 Lantai 9A, Jl. Pluit Penjaringan Kota Adm.Jakarta Utara DKI Jakarta</t>
  </si>
  <si>
    <t>Landmark Pluit Tower Blok B1 Lantai 9A, Jl.PLuit Tower Kota Adm,Jakarta Utara DKI Jakarta</t>
  </si>
  <si>
    <t>KAWASAN GREENLAND INTERNATIONAL INDUSTRIAL CENTER (GIIC) BLOK CH NO. 01 DAN BLOK CH NO. 02 PASIR RANJI CIKARANG PUSAT BEKASI JAWA BARAT</t>
  </si>
  <si>
    <t>PT MARGA NUSANTARA JAYA</t>
  </si>
  <si>
    <t>KAO INDONESIA</t>
  </si>
  <si>
    <t xml:space="preserve">Jl Arjuna Utara No 9 RT 1 RW 2,Duri Kepa, Kebon Jeruk Jakarta Barat </t>
  </si>
  <si>
    <t>PT.AMANAH KREASI LOGISTIK</t>
  </si>
  <si>
    <t>Batavia residence KP Tipar No 105N, Mekarsari,Cimanggis, Depok, Kota Depok Jawa Barat</t>
  </si>
  <si>
    <t>CV ARTHA GEMILANG ANDALAN</t>
  </si>
  <si>
    <t>Krajan 1 RT007 RW 002 Tegalsari Tegalsari Banyuwangi Jawa Timur</t>
  </si>
  <si>
    <t>JL. MT. HARYONO NO.8C RT.014 RW.005 MENTAWA BARU HULU, MENTAWA BARU KETAPANG KOTA WARINGIN TIMUR, KALIMANTAN TENGAH</t>
  </si>
  <si>
    <t>METROPOLITAN TOWER LT 2 UNIT DEF JL RA KARTINI RT. 010 RW. 004 CILANDAK BARAT, CILANDAK KOTA ADM. JAKARTA SELATAN DKI JAKARTA.</t>
  </si>
  <si>
    <t>JL. Saleh Sungkar, Bintaro, Ampenan Kota Mataram, Nusa Tenggara Barat,83111</t>
  </si>
  <si>
    <t>RUKO BUSINESS PARK TANGERANG CITY BLOK G NO.11 JL. JEND. SUDIRMAN NO.1, BABAKAN, TANGERANG</t>
  </si>
  <si>
    <t>RUKO ASERA JALAN ASERA BOULEVARD BLOK 15.20 NO.8 PUSAKA RAKYAT TARUMAJAYA KAB. BEKASI JAWA BARAT 17214</t>
  </si>
  <si>
    <t>GEDUNG PERKANTORAN PRUDENTIAL CENTRE KOTA KASABLANKA LANTAI 19 UNIT. B-G , JL. RAYA CASABLANCA KAV. 88, TEBET, JAKARTA SELATAN, - DKI JAKARTA 12870</t>
  </si>
  <si>
    <t>L. JEMUR ANDAYANI 50 SURYA PERMATA D 101-102 RT.008 RW.005 SIWALANKERTO SIWALANKERTO WONOCOLO KOTA SURABAYA JAWA TIMUR 60192</t>
  </si>
  <si>
    <t>PT. KRAMA YUDHA TIGA BERLIANMOTORS</t>
  </si>
  <si>
    <t>JL JEND. A. YANI PULOMAS RT. 006 RW. 011 KAYU PUTIH PULO GADUNG JAKARTA TIMUR DKI JAKARTA 13210</t>
  </si>
  <si>
    <t>PT. OBI NICKEL COBALT</t>
  </si>
  <si>
    <t>GEDUNG BANK PANIN LANTAI 3, JALAN JENDERAL SUDIRMAN KAVLING NOMOR 1 RT. 1 RW. 3</t>
  </si>
  <si>
    <t>PT MITSUBISHI MOTORS KRAMA YUDHA SALES INDONESIA</t>
  </si>
  <si>
    <t>GEDUNG AIA CENTRAL LT.40 ZONA 5&amp;6 JL JEND SUDIRMAN NO.48A  KARET SEMANGGI - SETIA BUDI  Jakarta Selatan DKI Jakarta 12930</t>
  </si>
  <si>
    <t>GD. MIDPLAZA 1 LANTAI 19 JL. JEND. SUDIRMAN KAV 10-11, KARET TENGSIN, TANAH ABANG</t>
  </si>
  <si>
    <t>Landmark Pluit Tower Blok B1 Lantai 9A, Jl.PLuit Penjaringan Kota Adm.Jakarta Utara DKI Jakarta</t>
  </si>
  <si>
    <t>Landmark Pluit Tower Blok B1 Lantai 9A, Jl Pluit Penjaringan Adm.Jakarta Utara DKI Jakarta</t>
  </si>
  <si>
    <t>Landmark Pluit Tower Blok B1 Lantai 9A,Jl.Pluit Penjaringan Adm.Kota Jakarta Utara DKI Jakarta</t>
  </si>
  <si>
    <t>JALAN MANIS III NOMOR 6 KAWASAN INDUSTRI MANIS MANIS JAYA JATIUWUNG</t>
  </si>
  <si>
    <t>PT. OCS GLOBAL SERVICES</t>
  </si>
  <si>
    <t>CIBIS PARK LOT 411 JALAN TAHI BONAR SIMATUPANG BLOK. - NO. 2 RT. CILANDAK TIMUR, PASAR MINGGU KOTA ADM. JAKARTA SELATAN DKI JAKARTA</t>
  </si>
  <si>
    <t>JL. RAYA BANDARA JUANDA KM 2-3 RT. 010 RW. 003, SEMAMBUNG, GEDANGAN, KAB. SIDOARJO JAWA TIMUR 61254</t>
  </si>
  <si>
    <t>KOPERASI PEGAWAI PELABUHAN INDONESIA</t>
  </si>
  <si>
    <t>JL. PERAK TIMUR NO. 298 RT.002 RW. 003 PERAK UTARA PABEAN CANTIAN KOTA SURABAYA JAWA TIMUR 60165</t>
  </si>
  <si>
    <t>JL GALURSARI III BLOK K/177 A RT/RW 010/001 UTAN KAYU SELATAN - MATRAMAN</t>
  </si>
  <si>
    <t>PT. GADAI MAS KALTIM</t>
  </si>
  <si>
    <t>JL. JENDERAL SUDIRMAN BLOK B-11 PERTOKOAN PASAR BARU, KLANDASAN ILIR, BALIKPAPAN KOTA, KOTA BALIKPAPAN, KALIMANTAN TIMUR, 76133</t>
  </si>
  <si>
    <t>JL. RAYA KEDUNGMALANG SUMBANG BANYUMAS JAWA TENGAH RT.001 RW.001 KEL.TAMBAKSOGRA KEC.SUMBANG KOTA/KAB.BANYUMAS JAWA TENGAH 53183</t>
  </si>
  <si>
    <t>JL. RAYA KALIMALANG RUKO BUMI SATRIA KENCANA BLOK A/2, KAYURINGIN JAYA, BEKASI SELATAN, KOTA BEKASI, JAWA BARAT</t>
  </si>
  <si>
    <t>JL. RAYA KEDUNGMALANG, KEDUNGMALANG, SUMBANG, KAB. BANYUMAS, JAWA TENGAH, 53183</t>
  </si>
  <si>
    <t>KOMPLEK TAMAN ROYAL PERMATA I, JL PINUS II NO 60. RT.01 RW.16 TANAH TINGGI TANGERANG KOTA TANGERANG BANTEN-</t>
  </si>
  <si>
    <t>ARTA DWITUNGGAL ABADI</t>
  </si>
  <si>
    <t>JL. MANIS RAYA NO. 15 RT/RW 00/00 Kelurahan KADU JAYA Kecamatan CURUG - TANGERANG 15810</t>
  </si>
  <si>
    <t>L. JATINEGARA TIMUR 101 KOMP. PERKANTORAN BONAGABE I RT.001 RW.002 KEL.BALI MESTER KEC.JATINEGARA KOTA/KAB.JAKARTA TIMUR DKI JAKARTA 13310</t>
  </si>
  <si>
    <t>PT. CIPTA KARYA KOMPUTER</t>
  </si>
  <si>
    <t>JL. JATINEGARA I NO.101 RT.001 RT.002 BALI MESTER JATINEGARA JAKARTA TIMUR DKI JAKARTA</t>
  </si>
  <si>
    <t>KOPERASI DAYAMITRA TELEKOMUNIKASI (KOMITEL)</t>
  </si>
  <si>
    <t>JL. TEBET TIMUR DALAM RAYA N0. 99B TEBET TIMUR TEBET JAKARTA SELATAN DKI JAKARTA 12820</t>
  </si>
  <si>
    <t>Landmark Pluit Tower Blok B1 Lantai 9A, Jl.Pluit Penjaringan Kota Adm.Jakarta Utara DKI Jakarta</t>
  </si>
  <si>
    <t>KOPERASI TELEKOMUNIKASI SELULAR</t>
  </si>
  <si>
    <t>Landmark PLuit Tower Blok B1 Lantai  9A, Jl. Pluit Penjaringan Kota Adm.Jakarta Utara DKI Jakarta</t>
  </si>
  <si>
    <t>JL.Setraduta Raya Ruko G, Sarijadi, Sukasari, Kota Bandung, Jawa Barat</t>
  </si>
  <si>
    <t xml:space="preserve"> JL. JENDRAL AHMAD YANI PULOMAS, KAYU PUTIH - PULO GADUNG (LT. 8), JAKARTA TIMUR DKI JAKARTA - 13210</t>
  </si>
  <si>
    <t xml:space="preserve"> LIPPO TOWER HOLLAND VILLAGE LT 27 UNIT 2707 JL LETJEN SUPRAPTO, KAV 60,1, CEMPAKA PUTIH TIMUR,, CEMPAKA PUTIH , KOTA ADM. JAKARTA PUSAT, DKI JAKARTA,10150</t>
  </si>
  <si>
    <t xml:space="preserve"> JL.LETJEN.S.PARMAN KAV 32-34, SLIPI, Kel. Kemanggisan, Kec. Pal Merah, Kota Adm. Jakarta Barat</t>
  </si>
  <si>
    <t xml:space="preserve"> GEDUNG RDTX PLACE LT 5-9 JL PROF DR.SATRIO KAV 3, KARET KUNINGAN, SETIABUDI, KOTA ADM. JAKARTA SELATAN, DKI JAKARTA, 12940</t>
  </si>
  <si>
    <t xml:space="preserve"> MNC Tower Lantai 23, Jalan Kebon Sirih No. 17-19, Desa/Kelurahan Kebon Sirih, Kec. Menteng, Kota Adm. Jakarta Pusat, Provinsi DKI Jakarta</t>
  </si>
  <si>
    <t>|857611834067000</t>
  </si>
  <si>
    <t>|013466040058000</t>
  </si>
  <si>
    <t>|862702669044000</t>
  </si>
  <si>
    <t>|804887347543000</t>
  </si>
  <si>
    <t>|921825717627000</t>
  </si>
  <si>
    <t>|831004262061000</t>
  </si>
  <si>
    <t>|427781075047000</t>
  </si>
  <si>
    <t>|916333636086000</t>
  </si>
  <si>
    <t>|769034935216000</t>
  </si>
  <si>
    <t>|716509070331000</t>
  </si>
  <si>
    <t>|827610676532000</t>
  </si>
  <si>
    <t>|915389845034000</t>
  </si>
  <si>
    <t>|849097456542000</t>
  </si>
  <si>
    <t>|765160759503000</t>
  </si>
  <si>
    <t>|029885399093000</t>
  </si>
  <si>
    <t>|027032333003000</t>
  </si>
  <si>
    <t>|914778576543000</t>
  </si>
  <si>
    <t>|011210341511000</t>
  </si>
  <si>
    <t>|316771872003000</t>
  </si>
  <si>
    <t>|313388712413000</t>
  </si>
  <si>
    <t>|010832905651000</t>
  </si>
  <si>
    <t>|821412277513000</t>
  </si>
  <si>
    <t>|316182005417000</t>
  </si>
  <si>
    <t>|010006344091000</t>
  </si>
  <si>
    <t>|736116153504000</t>
  </si>
  <si>
    <t>|907109722508000</t>
  </si>
  <si>
    <t>|934252594034000</t>
  </si>
  <si>
    <t>|016743767092000</t>
  </si>
  <si>
    <t>|030186712412000</t>
  </si>
  <si>
    <t>|028858413034000</t>
  </si>
  <si>
    <t>|018699975059000</t>
  </si>
  <si>
    <t>|015397102643002</t>
  </si>
  <si>
    <t>|707602835643000</t>
  </si>
  <si>
    <t>|011405081092000</t>
  </si>
  <si>
    <t>|317106755003000</t>
  </si>
  <si>
    <t>|666255948003000</t>
  </si>
  <si>
    <t>|625517503412000</t>
  </si>
  <si>
    <t>|943436055039000</t>
  </si>
  <si>
    <t>|710559436036000</t>
  </si>
  <si>
    <t>|940218001617000</t>
  </si>
  <si>
    <t>|738056928609000</t>
  </si>
  <si>
    <t>|027182278059000</t>
  </si>
  <si>
    <t>|661728683422000</t>
  </si>
  <si>
    <t>|907879282428000</t>
  </si>
  <si>
    <t>|905169314041000</t>
  </si>
  <si>
    <t>|016825721641000</t>
  </si>
  <si>
    <t>|014660138631000</t>
  </si>
  <si>
    <t>|312777832532000</t>
  </si>
  <si>
    <t>|030370209426000</t>
  </si>
  <si>
    <t>|014412316631000</t>
  </si>
  <si>
    <t>|629593971429000</t>
  </si>
  <si>
    <t>|013061346031000</t>
  </si>
  <si>
    <t>|739417566712000</t>
  </si>
  <si>
    <t>|654115625413000</t>
  </si>
  <si>
    <t>|031739873022000</t>
  </si>
  <si>
    <t>|015855752722001</t>
  </si>
  <si>
    <t>|024195653021000</t>
  </si>
  <si>
    <t>|018700237056000</t>
  </si>
  <si>
    <t>|013008222038000</t>
  </si>
  <si>
    <t>|412841017043000</t>
  </si>
  <si>
    <t>|010029445093000</t>
  </si>
  <si>
    <t>|026243790058000</t>
  </si>
  <si>
    <t>|961454998643000</t>
  </si>
  <si>
    <t>|013925961038000</t>
  </si>
  <si>
    <t>|011050945093000</t>
  </si>
  <si>
    <t>|021856430016000</t>
  </si>
  <si>
    <t>|316483148422000</t>
  </si>
  <si>
    <t>|407496348642000</t>
  </si>
  <si>
    <t>|011370657605000</t>
  </si>
  <si>
    <t>|406209841513000</t>
  </si>
  <si>
    <t>|013710470054000</t>
  </si>
  <si>
    <t>|015397102643001</t>
  </si>
  <si>
    <t>|014692453054000</t>
  </si>
  <si>
    <t>|832389225086000</t>
  </si>
  <si>
    <t>|751916875521000</t>
  </si>
  <si>
    <t>|423043033619000</t>
  </si>
  <si>
    <t>|012805941421000</t>
  </si>
  <si>
    <t>|909447245445000</t>
  </si>
  <si>
    <t>|315577254643001</t>
  </si>
  <si>
    <t>|315109926061000</t>
  </si>
  <si>
    <t>|606489979047000</t>
  </si>
  <si>
    <t>|014399877641000</t>
  </si>
  <si>
    <t>|312874811602000</t>
  </si>
  <si>
    <t>|016400855062000</t>
  </si>
  <si>
    <t>|011224789641000</t>
  </si>
  <si>
    <t>|015397102602001</t>
  </si>
  <si>
    <t>|210661195418000</t>
  </si>
  <si>
    <t>|603875253619000</t>
  </si>
  <si>
    <t>|617491121619000</t>
  </si>
  <si>
    <t>|902939842011000</t>
  </si>
  <si>
    <t>|868030719521000</t>
  </si>
  <si>
    <t>|021062344046000</t>
  </si>
  <si>
    <t>|019577758058000</t>
  </si>
  <si>
    <t>|013195482052000</t>
  </si>
  <si>
    <t>|026672113033000</t>
  </si>
  <si>
    <t>|032561326011000</t>
  </si>
  <si>
    <t>|021161088056000</t>
  </si>
  <si>
    <t>|011204567451000</t>
  </si>
  <si>
    <t>|028165967073000</t>
  </si>
  <si>
    <t>|496316886034000</t>
  </si>
  <si>
    <t>|013077490062000</t>
  </si>
  <si>
    <t>|020054649059000</t>
  </si>
  <si>
    <t>|013446133054000</t>
  </si>
  <si>
    <t>|013735303007000</t>
  </si>
  <si>
    <t>|010695559057000</t>
  </si>
  <si>
    <t>|016797607415000</t>
  </si>
  <si>
    <t>|943497909036000</t>
  </si>
  <si>
    <t>|010007862007000</t>
  </si>
  <si>
    <t>|013315965046000</t>
  </si>
  <si>
    <t>|010000784092000</t>
  </si>
  <si>
    <t>|016205874073000</t>
  </si>
  <si>
    <t>|914981444015000</t>
  </si>
  <si>
    <t>|021603402061000</t>
  </si>
  <si>
    <t>|210038352028000</t>
  </si>
  <si>
    <t>|011407574028001</t>
  </si>
  <si>
    <t>|024147027056000</t>
  </si>
  <si>
    <t>|028690055026000</t>
  </si>
  <si>
    <t>|029013836063000</t>
  </si>
  <si>
    <t>|023546153028000</t>
  </si>
  <si>
    <t>|026722199013000</t>
  </si>
  <si>
    <t>|210660676651000</t>
  </si>
  <si>
    <t>|013718143081000</t>
  </si>
  <si>
    <t>|023132723004000</t>
  </si>
  <si>
    <t>|013032974052000</t>
  </si>
  <si>
    <t>|720506757413000</t>
  </si>
  <si>
    <t>|702213539016000</t>
  </si>
  <si>
    <t>|315803379448001</t>
  </si>
  <si>
    <t>|024202103415000</t>
  </si>
  <si>
    <t>|013916507093000</t>
  </si>
  <si>
    <t>|800087355005000</t>
  </si>
  <si>
    <t>|022935878038000</t>
  </si>
  <si>
    <t>|663242550006000</t>
  </si>
  <si>
    <t>|011076700511000</t>
  </si>
  <si>
    <t>|019350172013000</t>
  </si>
  <si>
    <t>|013088745054000</t>
  </si>
  <si>
    <t>|011186053054000</t>
  </si>
  <si>
    <t>|027921345044000</t>
  </si>
  <si>
    <t>|530665199042000</t>
  </si>
  <si>
    <t>|663326312008000</t>
  </si>
  <si>
    <t>|010001196093000</t>
  </si>
  <si>
    <t>|010616316092000</t>
  </si>
  <si>
    <t>|010714244058000</t>
  </si>
  <si>
    <t>|031681141009000</t>
  </si>
  <si>
    <t>|023317159063000</t>
  </si>
  <si>
    <t>|016012569073000</t>
  </si>
  <si>
    <t>|018098160432000</t>
  </si>
  <si>
    <t>|013006572092000</t>
  </si>
  <si>
    <t>|023689078064000</t>
  </si>
  <si>
    <t>|723288619022000</t>
  </si>
  <si>
    <t>|740248471022000</t>
  </si>
  <si>
    <t>|010601185055000</t>
  </si>
  <si>
    <t>|316433812412000</t>
  </si>
  <si>
    <t>|314651654075000</t>
  </si>
  <si>
    <t>|010008068007000</t>
  </si>
  <si>
    <t>|718926165044000</t>
  </si>
  <si>
    <t>|028372969017000</t>
  </si>
  <si>
    <t>|024825101214000</t>
  </si>
  <si>
    <t>|031335888015000</t>
  </si>
  <si>
    <t>|316538172432000</t>
  </si>
  <si>
    <t>|604945964422000</t>
  </si>
  <si>
    <t>|019363035017000</t>
  </si>
  <si>
    <t>|010028306092000</t>
  </si>
  <si>
    <t>|010010759431000</t>
  </si>
  <si>
    <t>|947203287015000</t>
  </si>
  <si>
    <t>|010006237057000</t>
  </si>
  <si>
    <t>|433017878034000</t>
  </si>
  <si>
    <t>|024149890036000</t>
  </si>
  <si>
    <t>|026674465033000</t>
  </si>
  <si>
    <t>|613083583047000</t>
  </si>
  <si>
    <t>|015089840426000</t>
  </si>
  <si>
    <t>|963492921067000</t>
  </si>
  <si>
    <t>|942994278034000</t>
  </si>
  <si>
    <t>|013085097062000</t>
  </si>
  <si>
    <t>|928560309432000</t>
  </si>
  <si>
    <t>|030649776015000</t>
  </si>
  <si>
    <t>|748186434002000</t>
  </si>
  <si>
    <t>|033191917048000</t>
  </si>
  <si>
    <t>|020059713073000</t>
  </si>
  <si>
    <t>|916596836454000</t>
  </si>
  <si>
    <t>|940468895413000</t>
  </si>
  <si>
    <t>|013138631054000</t>
  </si>
  <si>
    <t>|743416927416000</t>
  </si>
  <si>
    <t>|703345272022000</t>
  </si>
  <si>
    <t>|026914069036000</t>
  </si>
  <si>
    <t>|835243205023000</t>
  </si>
  <si>
    <t>|010710382059000</t>
  </si>
  <si>
    <t>|022705586043000</t>
  </si>
  <si>
    <t>|966628927402000</t>
  </si>
  <si>
    <t>|313039612404000</t>
  </si>
  <si>
    <t>|023802267436000</t>
  </si>
  <si>
    <t>|966324485432000</t>
  </si>
  <si>
    <t>|021836143017000</t>
  </si>
  <si>
    <t>|753395557039000</t>
  </si>
  <si>
    <t>|955478987403000</t>
  </si>
  <si>
    <t>|020914024054000</t>
  </si>
  <si>
    <t>|739560910432000</t>
  </si>
  <si>
    <t>|023232630432000</t>
  </si>
  <si>
    <t>|013631320002000</t>
  </si>
  <si>
    <t>|313787830431000</t>
  </si>
  <si>
    <t>|314343237005000</t>
  </si>
  <si>
    <t>|316000843036000</t>
  </si>
  <si>
    <t>|706592821414000</t>
  </si>
  <si>
    <t>|317478253451000</t>
  </si>
  <si>
    <t>|704449479047000</t>
  </si>
  <si>
    <t>|313487027432000</t>
  </si>
  <si>
    <t>|032739633039000</t>
  </si>
  <si>
    <t>|022075865615000</t>
  </si>
  <si>
    <t>|806409033435000</t>
  </si>
  <si>
    <t>|019362805062000</t>
  </si>
  <si>
    <t>|665320404731000</t>
  </si>
  <si>
    <t>|651887093416000</t>
  </si>
  <si>
    <t>|700467210413000</t>
  </si>
  <si>
    <t>|017097981013000</t>
  </si>
  <si>
    <t>|024372146609001</t>
  </si>
  <si>
    <t>|316504208411000</t>
  </si>
  <si>
    <t>|600753438901000</t>
  </si>
  <si>
    <t>|028621001727000</t>
  </si>
  <si>
    <t>|747106508022000</t>
  </si>
  <si>
    <t>|017181496012000</t>
  </si>
  <si>
    <t>|033356890016000</t>
  </si>
  <si>
    <t>|013042437073000</t>
  </si>
  <si>
    <t>|032561706021000</t>
  </si>
  <si>
    <t>|947415428809000</t>
  </si>
  <si>
    <t>|532694668643000</t>
  </si>
  <si>
    <t>|018521575542000</t>
  </si>
  <si>
    <t>|013585955007000</t>
  </si>
  <si>
    <t>|417187606005000</t>
  </si>
  <si>
    <t>|021159116059000</t>
  </si>
  <si>
    <t>|019383181027000</t>
  </si>
  <si>
    <t>|013401443063000</t>
  </si>
  <si>
    <t>|713313591451000</t>
  </si>
  <si>
    <t>|667158687407000</t>
  </si>
  <si>
    <t>|032963084017000</t>
  </si>
  <si>
    <t>|959352535006000</t>
  </si>
  <si>
    <t>|010617173052000</t>
  </si>
  <si>
    <t>|018246629091000</t>
  </si>
  <si>
    <t>|011308210441000</t>
  </si>
  <si>
    <t>|419512165006000</t>
  </si>
  <si>
    <t>|705439826063000</t>
  </si>
  <si>
    <t>|606917029427000</t>
  </si>
  <si>
    <t>|969426543427000</t>
  </si>
  <si>
    <t>|027030501003000</t>
  </si>
  <si>
    <t>|419839196403000</t>
  </si>
  <si>
    <t>|631901378451000</t>
  </si>
  <si>
    <t>|030312318027000</t>
  </si>
  <si>
    <t>|947537007022000</t>
  </si>
  <si>
    <t>|032892754009000</t>
  </si>
  <si>
    <t>|015550643218000</t>
  </si>
  <si>
    <t>|010017697092000</t>
  </si>
  <si>
    <t>|010615979052000</t>
  </si>
  <si>
    <t>|859037590067000</t>
  </si>
  <si>
    <t>|809579345033000</t>
  </si>
  <si>
    <t>|033291162015000</t>
  </si>
  <si>
    <t>|015961253441000</t>
  </si>
  <si>
    <t>|740330766014000</t>
  </si>
  <si>
    <t>|424812675005000</t>
  </si>
  <si>
    <t>|414108209452000</t>
  </si>
  <si>
    <t>|015130859408000</t>
  </si>
  <si>
    <t>|317839322411000</t>
  </si>
  <si>
    <t>|013105663073000</t>
  </si>
  <si>
    <t>|632145702418000</t>
  </si>
  <si>
    <t>|409310885408000</t>
  </si>
  <si>
    <t>|018079814062000</t>
  </si>
  <si>
    <t>|813351772427000</t>
  </si>
  <si>
    <t>|211295043432000</t>
  </si>
  <si>
    <t>|714285459432000</t>
  </si>
  <si>
    <t>|629465998028000</t>
  </si>
  <si>
    <t>|397763541028000</t>
  </si>
  <si>
    <t>|016861569033000</t>
  </si>
  <si>
    <t>|032505620402000</t>
  </si>
  <si>
    <t>|015397102038000</t>
  </si>
  <si>
    <t>|032302697072000</t>
  </si>
  <si>
    <t>|849546007064000</t>
  </si>
  <si>
    <t>|010001477055000</t>
  </si>
  <si>
    <t>|013132576073000</t>
  </si>
  <si>
    <t>|639296565017000</t>
  </si>
  <si>
    <t>|951712363624000</t>
  </si>
  <si>
    <t>|651300972016000</t>
  </si>
  <si>
    <t>|029309358022000</t>
  </si>
  <si>
    <t>|013342597028000</t>
  </si>
  <si>
    <t>|924045404727000</t>
  </si>
  <si>
    <t>|018532077441000</t>
  </si>
  <si>
    <t>|013040100073000</t>
  </si>
  <si>
    <t>|024920902064000</t>
  </si>
  <si>
    <t>|024537979401000</t>
  </si>
  <si>
    <t>|022754634725000</t>
  </si>
  <si>
    <t>|015855745728000</t>
  </si>
  <si>
    <t>|014670723722000</t>
  </si>
  <si>
    <t>|626166201043000</t>
  </si>
  <si>
    <t>|016384422062000</t>
  </si>
  <si>
    <t>|028674794005000</t>
  </si>
  <si>
    <t>|437220601434000</t>
  </si>
  <si>
    <t>|858858137452000</t>
  </si>
  <si>
    <t>|018321521093000</t>
  </si>
  <si>
    <t>|026241646063000</t>
  </si>
  <si>
    <t>|765563432086000</t>
  </si>
  <si>
    <t>|864230008418000</t>
  </si>
  <si>
    <t>|016022360007000</t>
  </si>
  <si>
    <t>|411690688413000</t>
  </si>
  <si>
    <t>|668001563011000</t>
  </si>
  <si>
    <t>|210485553403000</t>
  </si>
  <si>
    <t>|419102843011000</t>
  </si>
  <si>
    <t>|740342233422000</t>
  </si>
  <si>
    <t>|017794322403000</t>
  </si>
  <si>
    <t>|015107295611000</t>
  </si>
  <si>
    <t>|015216260201000</t>
  </si>
  <si>
    <t>|317730984432000</t>
  </si>
  <si>
    <t>|020947339038000</t>
  </si>
  <si>
    <t>|211106216436000</t>
  </si>
  <si>
    <t>|013229687073000</t>
  </si>
  <si>
    <t>|800642621022000</t>
  </si>
  <si>
    <t>|033190323042000</t>
  </si>
  <si>
    <t>|665980710029000</t>
  </si>
  <si>
    <t>|424018042448000</t>
  </si>
  <si>
    <t>|867987901901000</t>
  </si>
  <si>
    <t>|026757047004000</t>
  </si>
  <si>
    <t>|742012628407000</t>
  </si>
  <si>
    <t>|901206375801000</t>
  </si>
  <si>
    <t>|017080169609000</t>
  </si>
  <si>
    <t>|603665613004000</t>
  </si>
  <si>
    <t>|029309226086000</t>
  </si>
  <si>
    <t>|912089489453000</t>
  </si>
  <si>
    <t>|814577573402000</t>
  </si>
  <si>
    <t>|017350976007000</t>
  </si>
  <si>
    <t>|923268437416000</t>
  </si>
  <si>
    <t>|015444482631000</t>
  </si>
  <si>
    <t>|016568859021000</t>
  </si>
  <si>
    <t>|713011237012000</t>
  </si>
  <si>
    <t>|240100313432000</t>
  </si>
  <si>
    <t>|847320371401000</t>
  </si>
  <si>
    <t>|905017653015000</t>
  </si>
  <si>
    <t>|010715647055000</t>
  </si>
  <si>
    <t>|729372888085000</t>
  </si>
  <si>
    <t>|968620872447000</t>
  </si>
  <si>
    <t>|013706080092000</t>
  </si>
  <si>
    <t>|013077086093000</t>
  </si>
  <si>
    <t>|939183331009000</t>
  </si>
  <si>
    <t>|406339135609000</t>
  </si>
  <si>
    <t>|955040662047000</t>
  </si>
  <si>
    <t>|023546872028000</t>
  </si>
  <si>
    <t>|032882029027000</t>
  </si>
  <si>
    <t>|738373810404000</t>
  </si>
  <si>
    <t>|830719126435000</t>
  </si>
  <si>
    <t>|024926859722000</t>
  </si>
  <si>
    <t>|854748878009000</t>
  </si>
  <si>
    <t>|011309598441000</t>
  </si>
  <si>
    <t>|021249131102000</t>
  </si>
  <si>
    <t>|024144503056000</t>
  </si>
  <si>
    <t>|711411736413000</t>
  </si>
  <si>
    <t>|018663450612001</t>
  </si>
  <si>
    <t>|629805763034000</t>
  </si>
  <si>
    <t>|210479697027000</t>
  </si>
  <si>
    <t>|953863909122000</t>
  </si>
  <si>
    <t>|604558379416000</t>
  </si>
  <si>
    <t>|716337043451000</t>
  </si>
  <si>
    <t>|010001725092000</t>
  </si>
  <si>
    <t>|900266917911000</t>
  </si>
  <si>
    <t>|992640789077000</t>
  </si>
  <si>
    <t>|315099101615000</t>
  </si>
  <si>
    <t>|427158514627000</t>
  </si>
  <si>
    <t>|862082237039000</t>
  </si>
  <si>
    <t>|023215643431000</t>
  </si>
  <si>
    <t>|010019222092000</t>
  </si>
  <si>
    <t>|608913000216000</t>
  </si>
  <si>
    <t>|952126423071000</t>
  </si>
  <si>
    <t>|024222218004000</t>
  </si>
  <si>
    <t>|601015514008000</t>
  </si>
  <si>
    <t>|749681862615000</t>
  </si>
  <si>
    <t>|617263009413000</t>
  </si>
  <si>
    <t>|013260856038000</t>
  </si>
  <si>
    <t>|026289140415000</t>
  </si>
  <si>
    <t>|763433596416000</t>
  </si>
  <si>
    <t>|010708048058000</t>
  </si>
  <si>
    <t>|937370443077000</t>
  </si>
  <si>
    <t>|024242133086000</t>
  </si>
  <si>
    <t>|313472342001000</t>
  </si>
  <si>
    <t>|406972158404000</t>
  </si>
  <si>
    <t>|313675886451000</t>
  </si>
  <si>
    <t>|427496260604000</t>
  </si>
  <si>
    <t>|010709616052000</t>
  </si>
  <si>
    <t>|032302812031000</t>
  </si>
  <si>
    <t>|504916420609000</t>
  </si>
  <si>
    <t>|930693890068000</t>
  </si>
  <si>
    <t>|016628489007000</t>
  </si>
  <si>
    <t>|703524207063000</t>
  </si>
  <si>
    <t>|746094630011000</t>
  </si>
  <si>
    <t>|746961739402000</t>
  </si>
  <si>
    <t>|019577097056000</t>
  </si>
  <si>
    <t>|639484179427000</t>
  </si>
  <si>
    <t>|916317951086000</t>
  </si>
  <si>
    <t>|10000784092000</t>
  </si>
  <si>
    <t>|103006572092000</t>
  </si>
  <si>
    <t>|433929908077000</t>
  </si>
  <si>
    <t>|019890144007000</t>
  </si>
  <si>
    <t>|011085016631000</t>
  </si>
  <si>
    <t>|867987885729000</t>
  </si>
  <si>
    <t>|026567248035000</t>
  </si>
  <si>
    <t>|15397102038000</t>
  </si>
  <si>
    <t>857611834067000</t>
  </si>
  <si>
    <t>013466040058000</t>
  </si>
  <si>
    <t>862702669044000</t>
  </si>
  <si>
    <t>804887347543000</t>
  </si>
  <si>
    <t>921825717627000</t>
  </si>
  <si>
    <t>831004262061000</t>
  </si>
  <si>
    <t>427781075047000</t>
  </si>
  <si>
    <t>916333636086000</t>
  </si>
  <si>
    <t>769034935216000</t>
  </si>
  <si>
    <t>716509070331000</t>
  </si>
  <si>
    <t>827610676532000</t>
  </si>
  <si>
    <t>915389845034000</t>
  </si>
  <si>
    <t>849097456542000</t>
  </si>
  <si>
    <t>765160759503000</t>
  </si>
  <si>
    <t>029885399093000</t>
  </si>
  <si>
    <t>027032333003000</t>
  </si>
  <si>
    <t>914778576543000</t>
  </si>
  <si>
    <t>011210341511000</t>
  </si>
  <si>
    <t>316771872003000</t>
  </si>
  <si>
    <t>313388712413000</t>
  </si>
  <si>
    <t>010832905651000</t>
  </si>
  <si>
    <t>821412277513000</t>
  </si>
  <si>
    <t>316182005417000</t>
  </si>
  <si>
    <t>010006344091000</t>
  </si>
  <si>
    <t>736116153504000</t>
  </si>
  <si>
    <t>907109722508000</t>
  </si>
  <si>
    <t>934252594034000</t>
  </si>
  <si>
    <t>016743767092000</t>
  </si>
  <si>
    <t>030186712412000</t>
  </si>
  <si>
    <t>028858413034000</t>
  </si>
  <si>
    <t>018699975059000</t>
  </si>
  <si>
    <t>015397102643002</t>
  </si>
  <si>
    <t>707602835643000</t>
  </si>
  <si>
    <t>011405081092000</t>
  </si>
  <si>
    <t>317106755003000</t>
  </si>
  <si>
    <t>666255948003000</t>
  </si>
  <si>
    <t>625517503412000</t>
  </si>
  <si>
    <t>943436055039000</t>
  </si>
  <si>
    <t>710559436036000</t>
  </si>
  <si>
    <t>940218001617000</t>
  </si>
  <si>
    <t>738056928609000</t>
  </si>
  <si>
    <t>027182278059000</t>
  </si>
  <si>
    <t>661728683422000</t>
  </si>
  <si>
    <t>907879282428000</t>
  </si>
  <si>
    <t>905169314041000</t>
  </si>
  <si>
    <t>016825721641000</t>
  </si>
  <si>
    <t>014660138631000</t>
  </si>
  <si>
    <t>312777832532000</t>
  </si>
  <si>
    <t>030370209426000</t>
  </si>
  <si>
    <t>014412316631000</t>
  </si>
  <si>
    <t>629593971429000</t>
  </si>
  <si>
    <t>013061346031000</t>
  </si>
  <si>
    <t>739417566712000</t>
  </si>
  <si>
    <t>654115625413000</t>
  </si>
  <si>
    <t>031739873022000</t>
  </si>
  <si>
    <t>015855752722001</t>
  </si>
  <si>
    <t>024195653021000</t>
  </si>
  <si>
    <t>018700237056000</t>
  </si>
  <si>
    <t>013008222038000</t>
  </si>
  <si>
    <t>412841017043000</t>
  </si>
  <si>
    <t>010029445093000</t>
  </si>
  <si>
    <t>026243790058000</t>
  </si>
  <si>
    <t>961454998643000</t>
  </si>
  <si>
    <t>013925961038000</t>
  </si>
  <si>
    <t>011050945093000</t>
  </si>
  <si>
    <t>021856430016000</t>
  </si>
  <si>
    <t>316483148422000</t>
  </si>
  <si>
    <t>407496348642000</t>
  </si>
  <si>
    <t>011370657605000</t>
  </si>
  <si>
    <t>406209841513000</t>
  </si>
  <si>
    <t>013710470054000</t>
  </si>
  <si>
    <t>015397102643001</t>
  </si>
  <si>
    <t>014692453054000</t>
  </si>
  <si>
    <t>832389225086000</t>
  </si>
  <si>
    <t>751916875521000</t>
  </si>
  <si>
    <t>423043033619000</t>
  </si>
  <si>
    <t>012805941421000</t>
  </si>
  <si>
    <t>909447245445000</t>
  </si>
  <si>
    <t>315577254643001</t>
  </si>
  <si>
    <t>315109926061000</t>
  </si>
  <si>
    <t>606489979047000</t>
  </si>
  <si>
    <t>014399877641000</t>
  </si>
  <si>
    <t>312874811602000</t>
  </si>
  <si>
    <t>016400855062000</t>
  </si>
  <si>
    <t>011224789641000</t>
  </si>
  <si>
    <t>015397102602001</t>
  </si>
  <si>
    <t>210661195418000</t>
  </si>
  <si>
    <t>603875253619000</t>
  </si>
  <si>
    <t>617491121619000</t>
  </si>
  <si>
    <t>902939842011000</t>
  </si>
  <si>
    <t>868030719521000</t>
  </si>
  <si>
    <t>021062344046000</t>
  </si>
  <si>
    <t>019577758058000</t>
  </si>
  <si>
    <t>013195482052000</t>
  </si>
  <si>
    <t>026672113033000</t>
  </si>
  <si>
    <t>032561326011000</t>
  </si>
  <si>
    <t>021161088056000</t>
  </si>
  <si>
    <t>011204567451000</t>
  </si>
  <si>
    <t>028165967073000</t>
  </si>
  <si>
    <t>496316886034000</t>
  </si>
  <si>
    <t>013077490062000</t>
  </si>
  <si>
    <t>020054649059000</t>
  </si>
  <si>
    <t>013446133054000</t>
  </si>
  <si>
    <t>013735303007000</t>
  </si>
  <si>
    <t>010695559057000</t>
  </si>
  <si>
    <t>016797607415000</t>
  </si>
  <si>
    <t>943497909036000</t>
  </si>
  <si>
    <t>010007862007000</t>
  </si>
  <si>
    <t>013315965046000</t>
  </si>
  <si>
    <t>010000784092000</t>
  </si>
  <si>
    <t>016205874073000</t>
  </si>
  <si>
    <t>914981444015000</t>
  </si>
  <si>
    <t>021603402061000</t>
  </si>
  <si>
    <t>210038352028000</t>
  </si>
  <si>
    <t>011407574028001</t>
  </si>
  <si>
    <t>024147027056000</t>
  </si>
  <si>
    <t>028690055026000</t>
  </si>
  <si>
    <t>029013836063000</t>
  </si>
  <si>
    <t>023546153028000</t>
  </si>
  <si>
    <t>026722199013000</t>
  </si>
  <si>
    <t>210660676651000</t>
  </si>
  <si>
    <t>013718143081000</t>
  </si>
  <si>
    <t>023132723004000</t>
  </si>
  <si>
    <t>013032974052000</t>
  </si>
  <si>
    <t>720506757413000</t>
  </si>
  <si>
    <t>702213539016000</t>
  </si>
  <si>
    <t>315803379448001</t>
  </si>
  <si>
    <t>024202103415000</t>
  </si>
  <si>
    <t>013916507093000</t>
  </si>
  <si>
    <t>800087355005000</t>
  </si>
  <si>
    <t>022935878038000</t>
  </si>
  <si>
    <t>663242550006000</t>
  </si>
  <si>
    <t>011076700511000</t>
  </si>
  <si>
    <t>019350172013000</t>
  </si>
  <si>
    <t>013088745054000</t>
  </si>
  <si>
    <t>011186053054000</t>
  </si>
  <si>
    <t>027921345044000</t>
  </si>
  <si>
    <t>530665199042000</t>
  </si>
  <si>
    <t>663326312008000</t>
  </si>
  <si>
    <t>010001196093000</t>
  </si>
  <si>
    <t>010616316092000</t>
  </si>
  <si>
    <t>010714244058000</t>
  </si>
  <si>
    <t>031681141009000</t>
  </si>
  <si>
    <t>023317159063000</t>
  </si>
  <si>
    <t>016012569073000</t>
  </si>
  <si>
    <t>018098160432000</t>
  </si>
  <si>
    <t>013006572092000</t>
  </si>
  <si>
    <t>023689078064000</t>
  </si>
  <si>
    <t>723288619022000</t>
  </si>
  <si>
    <t>740248471022000</t>
  </si>
  <si>
    <t>010601185055000</t>
  </si>
  <si>
    <t>316433812412000</t>
  </si>
  <si>
    <t>314651654075000</t>
  </si>
  <si>
    <t>010008068007000</t>
  </si>
  <si>
    <t>718926165044000</t>
  </si>
  <si>
    <t>028372969017000</t>
  </si>
  <si>
    <t>024825101214000</t>
  </si>
  <si>
    <t>031335888015000</t>
  </si>
  <si>
    <t>316538172432000</t>
  </si>
  <si>
    <t>604945964422000</t>
  </si>
  <si>
    <t>019363035017000</t>
  </si>
  <si>
    <t>010028306092000</t>
  </si>
  <si>
    <t>010010759431000</t>
  </si>
  <si>
    <t>947203287015000</t>
  </si>
  <si>
    <t>010006237057000</t>
  </si>
  <si>
    <t>433017878034000</t>
  </si>
  <si>
    <t>024149890036000</t>
  </si>
  <si>
    <t>026674465033000</t>
  </si>
  <si>
    <t>613083583047000</t>
  </si>
  <si>
    <t>015089840426000</t>
  </si>
  <si>
    <t>963492921067000</t>
  </si>
  <si>
    <t>942994278034000</t>
  </si>
  <si>
    <t>013085097062000</t>
  </si>
  <si>
    <t>928560309432000</t>
  </si>
  <si>
    <t>030649776015000</t>
  </si>
  <si>
    <t>748186434002000</t>
  </si>
  <si>
    <t>033191917048000</t>
  </si>
  <si>
    <t>020059713073000</t>
  </si>
  <si>
    <t>916596836454000</t>
  </si>
  <si>
    <t>940468895413000</t>
  </si>
  <si>
    <t>013138631054000</t>
  </si>
  <si>
    <t>743416927416000</t>
  </si>
  <si>
    <t>703345272022000</t>
  </si>
  <si>
    <t>026914069036000</t>
  </si>
  <si>
    <t>835243205023000</t>
  </si>
  <si>
    <t>010710382059000</t>
  </si>
  <si>
    <t>022705586043000</t>
  </si>
  <si>
    <t>966628927402000</t>
  </si>
  <si>
    <t>313039612404000</t>
  </si>
  <si>
    <t>023802267436000</t>
  </si>
  <si>
    <t>966324485432000</t>
  </si>
  <si>
    <t>021836143017000</t>
  </si>
  <si>
    <t>753395557039000</t>
  </si>
  <si>
    <t>955478987403000</t>
  </si>
  <si>
    <t>020914024054000</t>
  </si>
  <si>
    <t>739560910432000</t>
  </si>
  <si>
    <t>023232630432000</t>
  </si>
  <si>
    <t>013631320002000</t>
  </si>
  <si>
    <t>313787830431000</t>
  </si>
  <si>
    <t>314343237005000</t>
  </si>
  <si>
    <t>316000843036000</t>
  </si>
  <si>
    <t>706592821414000</t>
  </si>
  <si>
    <t>317478253451000</t>
  </si>
  <si>
    <t>704449479047000</t>
  </si>
  <si>
    <t>313487027432000</t>
  </si>
  <si>
    <t>032739633039000</t>
  </si>
  <si>
    <t>022075865615000</t>
  </si>
  <si>
    <t>806409033435000</t>
  </si>
  <si>
    <t>019362805062000</t>
  </si>
  <si>
    <t>665320404731000</t>
  </si>
  <si>
    <t>651887093416000</t>
  </si>
  <si>
    <t>700467210413000</t>
  </si>
  <si>
    <t>017097981013000</t>
  </si>
  <si>
    <t>024372146609001</t>
  </si>
  <si>
    <t>316504208411000</t>
  </si>
  <si>
    <t>600753438901000</t>
  </si>
  <si>
    <t>028621001727000</t>
  </si>
  <si>
    <t>747106508022000</t>
  </si>
  <si>
    <t>017181496012000</t>
  </si>
  <si>
    <t>033356890016000</t>
  </si>
  <si>
    <t>013042437073000</t>
  </si>
  <si>
    <t>032561706021000</t>
  </si>
  <si>
    <t>947415428809000</t>
  </si>
  <si>
    <t>532694668643000</t>
  </si>
  <si>
    <t>018521575542000</t>
  </si>
  <si>
    <t>013585955007000</t>
  </si>
  <si>
    <t>417187606005000</t>
  </si>
  <si>
    <t>021159116059000</t>
  </si>
  <si>
    <t>019383181027000</t>
  </si>
  <si>
    <t>013401443063000</t>
  </si>
  <si>
    <t>713313591451000</t>
  </si>
  <si>
    <t>667158687407000</t>
  </si>
  <si>
    <t>959352535006000</t>
  </si>
  <si>
    <t>010617173052000</t>
  </si>
  <si>
    <t>018246629091000</t>
  </si>
  <si>
    <t>011308210441000</t>
  </si>
  <si>
    <t>419512165006000</t>
  </si>
  <si>
    <t>705439826063000</t>
  </si>
  <si>
    <t>606917029427000</t>
  </si>
  <si>
    <t>969426543427000</t>
  </si>
  <si>
    <t>027030501003000</t>
  </si>
  <si>
    <t>419839196403000</t>
  </si>
  <si>
    <t>631901378451000</t>
  </si>
  <si>
    <t>030312318027000</t>
  </si>
  <si>
    <t>947537007022000</t>
  </si>
  <si>
    <t>032892754009000</t>
  </si>
  <si>
    <t>015550643218000</t>
  </si>
  <si>
    <t>010017697092000</t>
  </si>
  <si>
    <t>010615979052000</t>
  </si>
  <si>
    <t>859037590067000</t>
  </si>
  <si>
    <t>809579345033000</t>
  </si>
  <si>
    <t>033291162015000</t>
  </si>
  <si>
    <t>015961253441000</t>
  </si>
  <si>
    <t>740330766014000</t>
  </si>
  <si>
    <t>424812675005000</t>
  </si>
  <si>
    <t>414108209452000</t>
  </si>
  <si>
    <t>015130859408000</t>
  </si>
  <si>
    <t>317839322411000</t>
  </si>
  <si>
    <t>013105663073000</t>
  </si>
  <si>
    <t>632145702418000</t>
  </si>
  <si>
    <t>409310885408000</t>
  </si>
  <si>
    <t>018079814062000</t>
  </si>
  <si>
    <t>813351772427000</t>
  </si>
  <si>
    <t>211295043432000</t>
  </si>
  <si>
    <t>714285459432000</t>
  </si>
  <si>
    <t>629465998028000</t>
  </si>
  <si>
    <t>016861569033000</t>
  </si>
  <si>
    <t>032505620402000</t>
  </si>
  <si>
    <t>032302697072000</t>
  </si>
  <si>
    <t>849546007064000</t>
  </si>
  <si>
    <t>010001477055000</t>
  </si>
  <si>
    <t>013132576073000</t>
  </si>
  <si>
    <t>639296565017000</t>
  </si>
  <si>
    <t>951712363624000</t>
  </si>
  <si>
    <t>651300972016000</t>
  </si>
  <si>
    <t>029309358022000</t>
  </si>
  <si>
    <t>013342597028000</t>
  </si>
  <si>
    <t>924045404727000</t>
  </si>
  <si>
    <t>018532077441000</t>
  </si>
  <si>
    <t>013040100073000</t>
  </si>
  <si>
    <t>024920902064000</t>
  </si>
  <si>
    <t>024537979401000</t>
  </si>
  <si>
    <t>022754634725000</t>
  </si>
  <si>
    <t>015855745728000</t>
  </si>
  <si>
    <t>014670723722000</t>
  </si>
  <si>
    <t>626166201043000</t>
  </si>
  <si>
    <t>016384422062000</t>
  </si>
  <si>
    <t>028674794005000</t>
  </si>
  <si>
    <t>437220601434000</t>
  </si>
  <si>
    <t>858858137452000</t>
  </si>
  <si>
    <t>018321521093000</t>
  </si>
  <si>
    <t>026241646063000</t>
  </si>
  <si>
    <t>765563432086000</t>
  </si>
  <si>
    <t>864230008418000</t>
  </si>
  <si>
    <t>016022360007000</t>
  </si>
  <si>
    <t>411690688413000</t>
  </si>
  <si>
    <t>668001563011000</t>
  </si>
  <si>
    <t>210485553403000</t>
  </si>
  <si>
    <t>419102843011000</t>
  </si>
  <si>
    <t>740342233422000</t>
  </si>
  <si>
    <t>017794322403000</t>
  </si>
  <si>
    <t>015107295611000</t>
  </si>
  <si>
    <t>015216260201000</t>
  </si>
  <si>
    <t>317730984432000</t>
  </si>
  <si>
    <t>020947339038000</t>
  </si>
  <si>
    <t>211106216436000</t>
  </si>
  <si>
    <t>013229687073000</t>
  </si>
  <si>
    <t>800642621022000</t>
  </si>
  <si>
    <t>033190323042000</t>
  </si>
  <si>
    <t>665980710029000</t>
  </si>
  <si>
    <t>424018042448000</t>
  </si>
  <si>
    <t>867987901901000</t>
  </si>
  <si>
    <t>026757047004000</t>
  </si>
  <si>
    <t>742012628407000</t>
  </si>
  <si>
    <t>901206375801000</t>
  </si>
  <si>
    <t>017080169609000</t>
  </si>
  <si>
    <t>603665613004000</t>
  </si>
  <si>
    <t>029309226086000</t>
  </si>
  <si>
    <t>912089489453000</t>
  </si>
  <si>
    <t>814577573402000</t>
  </si>
  <si>
    <t>017350976007000</t>
  </si>
  <si>
    <t>923268437416000</t>
  </si>
  <si>
    <t>015444482631000</t>
  </si>
  <si>
    <t>016568859021000</t>
  </si>
  <si>
    <t>713011237012000</t>
  </si>
  <si>
    <t>240100313432000</t>
  </si>
  <si>
    <t>847320371401000</t>
  </si>
  <si>
    <t>905017653015000</t>
  </si>
  <si>
    <t>010715647055000</t>
  </si>
  <si>
    <t>729372888085000</t>
  </si>
  <si>
    <t>968620872447000</t>
  </si>
  <si>
    <t>013706080092000</t>
  </si>
  <si>
    <t>013077086093000</t>
  </si>
  <si>
    <t>939183331009000</t>
  </si>
  <si>
    <t>406339135609000</t>
  </si>
  <si>
    <t>955040662047000</t>
  </si>
  <si>
    <t>023546872028000</t>
  </si>
  <si>
    <t>032882029027000</t>
  </si>
  <si>
    <t>738373810404000</t>
  </si>
  <si>
    <t>830719126435000</t>
  </si>
  <si>
    <t>024926859722000</t>
  </si>
  <si>
    <t>854748878009000</t>
  </si>
  <si>
    <t>011309598441000</t>
  </si>
  <si>
    <t>021249131102000</t>
  </si>
  <si>
    <t>024144503056000</t>
  </si>
  <si>
    <t>711411736413000</t>
  </si>
  <si>
    <t>018663450612001</t>
  </si>
  <si>
    <t>629805763034000</t>
  </si>
  <si>
    <t>210479697027000</t>
  </si>
  <si>
    <t>953863909122000</t>
  </si>
  <si>
    <t>604558379416000</t>
  </si>
  <si>
    <t>716337043451000</t>
  </si>
  <si>
    <t>010001725092000</t>
  </si>
  <si>
    <t>900266917911000</t>
  </si>
  <si>
    <t>992640789077000</t>
  </si>
  <si>
    <t>315099101615000</t>
  </si>
  <si>
    <t>427158514627000</t>
  </si>
  <si>
    <t>862082237039000</t>
  </si>
  <si>
    <t>023215643431000</t>
  </si>
  <si>
    <t>010019222092000</t>
  </si>
  <si>
    <t>608913000216000</t>
  </si>
  <si>
    <t>952126423071000</t>
  </si>
  <si>
    <t>024222218004000</t>
  </si>
  <si>
    <t>601015514008000</t>
  </si>
  <si>
    <t>749681862615000</t>
  </si>
  <si>
    <t>617263009413000</t>
  </si>
  <si>
    <t>013260856038000</t>
  </si>
  <si>
    <t>026289140415000</t>
  </si>
  <si>
    <t>763433596416000</t>
  </si>
  <si>
    <t>010708048058000</t>
  </si>
  <si>
    <t>937370443077000</t>
  </si>
  <si>
    <t>024242133086000</t>
  </si>
  <si>
    <t>313472342001000</t>
  </si>
  <si>
    <t>406972158404000</t>
  </si>
  <si>
    <t>313675886451000</t>
  </si>
  <si>
    <t>427496260604000</t>
  </si>
  <si>
    <t>010709616052000</t>
  </si>
  <si>
    <t>032302812031000</t>
  </si>
  <si>
    <t>504916420609000</t>
  </si>
  <si>
    <t>930693890068000</t>
  </si>
  <si>
    <t>016628489007000</t>
  </si>
  <si>
    <t>703524207063000</t>
  </si>
  <si>
    <t>746094630011000</t>
  </si>
  <si>
    <t>746961739402000</t>
  </si>
  <si>
    <t>019577097056000</t>
  </si>
  <si>
    <t>639484179427000</t>
  </si>
  <si>
    <t>916317951086000</t>
  </si>
  <si>
    <t>10000784092000</t>
  </si>
  <si>
    <t>103006572092000</t>
  </si>
  <si>
    <t>433929908077000</t>
  </si>
  <si>
    <t>019890144007000</t>
  </si>
  <si>
    <t>011085016631000</t>
  </si>
  <si>
    <t>867987885729000</t>
  </si>
  <si>
    <t>026567248035000</t>
  </si>
  <si>
    <t>0000001/4/01/11/2023</t>
  </si>
  <si>
    <t>0000001/4/11/09/2021</t>
  </si>
  <si>
    <t>0000001/4/15/03/2021</t>
  </si>
  <si>
    <t>0000001/4/29/06/2021</t>
  </si>
  <si>
    <t>0000001/4/34/03/2021</t>
  </si>
  <si>
    <t>0000001/4/38/06/2022</t>
  </si>
  <si>
    <t>0000002/4/11/10/2021</t>
  </si>
  <si>
    <t>0000002/4/15/09/2021</t>
  </si>
  <si>
    <t>0000002/4/29/07/2021</t>
  </si>
  <si>
    <t>0000002/4/34/03/2021</t>
  </si>
  <si>
    <t>0000002/4/38/06/2022</t>
  </si>
  <si>
    <t>0000003/4/07/06/2021</t>
  </si>
  <si>
    <t>0000003/4/11/10/2021</t>
  </si>
  <si>
    <t>0000003/4/15/05/2022</t>
  </si>
  <si>
    <t>0000003/4/29/07/2021</t>
  </si>
  <si>
    <t>0000003/4/38/07/2022</t>
  </si>
  <si>
    <t>0000004/4/07/06/2021</t>
  </si>
  <si>
    <t>0000004/4/11/10/2021</t>
  </si>
  <si>
    <t>0000004/4/15/11/2022</t>
  </si>
  <si>
    <t>0000004/4/29/07/2021</t>
  </si>
  <si>
    <t>0000004/4/34/03/2021</t>
  </si>
  <si>
    <t>0000004/4/38/07/2022</t>
  </si>
  <si>
    <t>0000005/4/07/07/2021</t>
  </si>
  <si>
    <t>0000005/4/11/11/2021</t>
  </si>
  <si>
    <t>0000005/4/15/11/2022</t>
  </si>
  <si>
    <t>0000005/4/29/07/2021</t>
  </si>
  <si>
    <t>0000005/4/34/06/2021</t>
  </si>
  <si>
    <t>0000006/4/07/06/2021</t>
  </si>
  <si>
    <t>0000006/4/11/11/2021</t>
  </si>
  <si>
    <t>0000006/4/15/12/2022</t>
  </si>
  <si>
    <t>0000006/4/29/10/2021</t>
  </si>
  <si>
    <t>0000006/4/34/12/2021</t>
  </si>
  <si>
    <t>0000006/4/38/08/2022</t>
  </si>
  <si>
    <t>0000007/4/01/11/2023</t>
  </si>
  <si>
    <t>0000007/4/07/07/2021</t>
  </si>
  <si>
    <t>0000007/4/11/12/2021</t>
  </si>
  <si>
    <t>0000007/4/15/01/2023</t>
  </si>
  <si>
    <t>0000007/4/38/09/2022</t>
  </si>
  <si>
    <t>0000008/4/11/12/2021</t>
  </si>
  <si>
    <t>0000008/4/15/03/2023</t>
  </si>
  <si>
    <t>0000008/4/29/11/2021</t>
  </si>
  <si>
    <t>0000008/4/38/09/2022</t>
  </si>
  <si>
    <t>0000009/4/11/01/2022</t>
  </si>
  <si>
    <t>0000009/4/15/03/2023</t>
  </si>
  <si>
    <t>0000009/4/34/05/2022</t>
  </si>
  <si>
    <t>0000009/4/38/09/2022</t>
  </si>
  <si>
    <t>0000010/4/11/01/2022</t>
  </si>
  <si>
    <t>0000010/4/15/09/2023</t>
  </si>
  <si>
    <t>0000010/4/29/11/2021</t>
  </si>
  <si>
    <t>0000010/4/38/10/2022</t>
  </si>
  <si>
    <t>0000011/4/11/03/2022</t>
  </si>
  <si>
    <t>0000011/4/15/10/2023</t>
  </si>
  <si>
    <t>0000011/4/29/11/2021</t>
  </si>
  <si>
    <t>0000011/4/38/10/2022</t>
  </si>
  <si>
    <t>0000012/4/11/03/2022</t>
  </si>
  <si>
    <t>0000012/4/29/05/2022</t>
  </si>
  <si>
    <t>0000012/4/34/03/2023</t>
  </si>
  <si>
    <t>0000012/4/38/10/2022</t>
  </si>
  <si>
    <t>0000013/4/29/05/2022</t>
  </si>
  <si>
    <t>0000013/4/38/10/2022</t>
  </si>
  <si>
    <t>0000014/4/11/11/2022</t>
  </si>
  <si>
    <t>0000014/4/29/05/2022</t>
  </si>
  <si>
    <t>0000014/4/38/10/2022</t>
  </si>
  <si>
    <t>0000015/4/11/11/2022</t>
  </si>
  <si>
    <t>0000015/4/29/06/2022</t>
  </si>
  <si>
    <t>0000015/4/38/10/2022</t>
  </si>
  <si>
    <t>0000016/4/11/08/2023</t>
  </si>
  <si>
    <t>0000016/4/29/07/2022</t>
  </si>
  <si>
    <t>0000016/4/38/10/2022</t>
  </si>
  <si>
    <t>0000017/4/29/08/2022</t>
  </si>
  <si>
    <t>0000017/4/38/11/2022</t>
  </si>
  <si>
    <t>0000018/4/29/08/2022</t>
  </si>
  <si>
    <t>0000018/4/38/11/2022</t>
  </si>
  <si>
    <t>0000019/4/29/09/2022</t>
  </si>
  <si>
    <t>0000020/4/29/09/2022</t>
  </si>
  <si>
    <t>0000020/4/38/12/2022</t>
  </si>
  <si>
    <t>0000021/4/01/11/2023</t>
  </si>
  <si>
    <t>0000021/4/29/12/2022</t>
  </si>
  <si>
    <t>0000021/4/38/12/2022</t>
  </si>
  <si>
    <t>0000022/4/29/01/2023</t>
  </si>
  <si>
    <t>0000022/4/38/12/2022</t>
  </si>
  <si>
    <t>0000023/4/29/03/2023</t>
  </si>
  <si>
    <t>0000023/4/38/01/2023</t>
  </si>
  <si>
    <t>0000024/4/01/11/2023</t>
  </si>
  <si>
    <t>0000024/4/29/03/2023</t>
  </si>
  <si>
    <t>0000024/4/38/01/2023</t>
  </si>
  <si>
    <t>0000025/4/08/11/2023</t>
  </si>
  <si>
    <t>0000025/4/29/03/2023</t>
  </si>
  <si>
    <t>0000025/4/38/01/2023</t>
  </si>
  <si>
    <t>0000026/4/01/11/2023</t>
  </si>
  <si>
    <t>0000026/4/06/02/2022</t>
  </si>
  <si>
    <t>0000026/4/16/02/2022</t>
  </si>
  <si>
    <t>0000026/4/29/01/2023</t>
  </si>
  <si>
    <t>0000026/4/38/01/2023</t>
  </si>
  <si>
    <t>0000027/4/03/12/2020</t>
  </si>
  <si>
    <t>0000027/4/06/02/2022</t>
  </si>
  <si>
    <t>0000027/4/16/07/2022</t>
  </si>
  <si>
    <t>0000027/4/29/10/2023</t>
  </si>
  <si>
    <t>0000027/4/34/12/2022</t>
  </si>
  <si>
    <t>0000027/4/38/02/2023</t>
  </si>
  <si>
    <t>0000028/4/06/04/2022</t>
  </si>
  <si>
    <t>0000028/4/34/01/2023</t>
  </si>
  <si>
    <t>0000028/4/38/02/2023</t>
  </si>
  <si>
    <t>0000029/4/06/04/2022</t>
  </si>
  <si>
    <t>0000029/4/34/12/2022</t>
  </si>
  <si>
    <t>0000029/4/38/02/2023</t>
  </si>
  <si>
    <t>0000030/4/06/06/2022</t>
  </si>
  <si>
    <t>0000030/4/34/01/2023</t>
  </si>
  <si>
    <t>0000030/4/38/02/2023</t>
  </si>
  <si>
    <t>0000031/4/06/06/2022</t>
  </si>
  <si>
    <t>0000031/4/34/02/2023</t>
  </si>
  <si>
    <t>0000031/4/38/02/2023</t>
  </si>
  <si>
    <t>0000032/4/06/07/2022</t>
  </si>
  <si>
    <t>0000032/4/34/02/2023</t>
  </si>
  <si>
    <t>0000032/4/38/02/2023</t>
  </si>
  <si>
    <t>0000033/4/06/06/2022</t>
  </si>
  <si>
    <t>0000033/4/38/02/2023</t>
  </si>
  <si>
    <t>0000034/4/06/06/2022</t>
  </si>
  <si>
    <t>0000034/4/34/10/2023</t>
  </si>
  <si>
    <t>0000034/4/38/02/2023</t>
  </si>
  <si>
    <t>0000035/4/03/01/2021</t>
  </si>
  <si>
    <t>0000035/4/06/07/2022</t>
  </si>
  <si>
    <t>0000035/4/34/10/2023</t>
  </si>
  <si>
    <t>0000035/4/38/02/2023</t>
  </si>
  <si>
    <t>0000036/4/06/07/2022</t>
  </si>
  <si>
    <t>0000036/4/10/11/2023</t>
  </si>
  <si>
    <t>0000036/4/34/11/2023</t>
  </si>
  <si>
    <t>0000037/4/01/11/2023</t>
  </si>
  <si>
    <t>0000037/4/06/07/2022</t>
  </si>
  <si>
    <t>0000037/4/38/02/2023</t>
  </si>
  <si>
    <t>0000038/4/06/07/2022</t>
  </si>
  <si>
    <t>0000038/4/10/11/2023</t>
  </si>
  <si>
    <t>0000038/4/38/03/2023</t>
  </si>
  <si>
    <t>0000039/4/01/11/2023</t>
  </si>
  <si>
    <t>0000039/4/06/09/2022</t>
  </si>
  <si>
    <t>0000039/4/38/03/2023</t>
  </si>
  <si>
    <t>0000040/4/01/11/2023</t>
  </si>
  <si>
    <t>0000040/4/06/12/2022</t>
  </si>
  <si>
    <t>0000040/4/38/03/2023</t>
  </si>
  <si>
    <t>0000041/4/01/11/2023</t>
  </si>
  <si>
    <t>0000041/4/06/12/2022</t>
  </si>
  <si>
    <t>0000041/4/38/03/2023</t>
  </si>
  <si>
    <t>0000042/4/03/05/2021</t>
  </si>
  <si>
    <t>0000042/4/06/12/2022</t>
  </si>
  <si>
    <t>0000043/4/03/04/2021</t>
  </si>
  <si>
    <t>0000043/4/06/02/2023</t>
  </si>
  <si>
    <t>0000043/4/10/11/2023</t>
  </si>
  <si>
    <t>0000043/4/38/04/2023</t>
  </si>
  <si>
    <t>0000044/4/06/02/2023</t>
  </si>
  <si>
    <t>0000044/4/38/04/2023</t>
  </si>
  <si>
    <t>0000045/4/06/12/2022</t>
  </si>
  <si>
    <t>0000045/4/10/11/2023</t>
  </si>
  <si>
    <t>0000045/4/38/04/2023</t>
  </si>
  <si>
    <t>0000046/4/06/12/2022</t>
  </si>
  <si>
    <t>0000046/4/38/05/2023</t>
  </si>
  <si>
    <t>0000047/4/06/08/2023</t>
  </si>
  <si>
    <t>0000047/4/10/11/2023</t>
  </si>
  <si>
    <t>0000047/4/38/05/2023</t>
  </si>
  <si>
    <t>0000048/4/01/11/2023</t>
  </si>
  <si>
    <t>0000048/4/38/05/2023</t>
  </si>
  <si>
    <t>0000049/4/01/11/2023</t>
  </si>
  <si>
    <t>0000049/4/38/05/2023</t>
  </si>
  <si>
    <t>0000050/4/08/11/2023</t>
  </si>
  <si>
    <t>0000050/4/38/05/2023</t>
  </si>
  <si>
    <t>0000051/4/38/05/2023</t>
  </si>
  <si>
    <t>0000052/4/38/05/2023</t>
  </si>
  <si>
    <t>0000054/4/38/05/2023</t>
  </si>
  <si>
    <t>0000055/4/10/11/2023</t>
  </si>
  <si>
    <t>0000055/4/38/05/2023</t>
  </si>
  <si>
    <t>0000056/4/01/11/2023</t>
  </si>
  <si>
    <t>0000056/4/38/05/2023</t>
  </si>
  <si>
    <t>0000057/4/03/08/2021</t>
  </si>
  <si>
    <t>0000057/4/38/05/2023</t>
  </si>
  <si>
    <t>0000058/4/03/08/2021</t>
  </si>
  <si>
    <t>0000058/4/38/05/2023</t>
  </si>
  <si>
    <t>0000059/4/03/09/2021</t>
  </si>
  <si>
    <t>0000059/4/10/11/2023</t>
  </si>
  <si>
    <t>0000059/4/38/06/2023</t>
  </si>
  <si>
    <t>0000060/4/03/08/2021</t>
  </si>
  <si>
    <t>0000060/4/38/06/2023</t>
  </si>
  <si>
    <t>0000061/4/03/08/2021</t>
  </si>
  <si>
    <t>0000061/4/04/10/2020</t>
  </si>
  <si>
    <t>0000061/4/38/06/2023</t>
  </si>
  <si>
    <t>0000062/4/03/08/2021</t>
  </si>
  <si>
    <t>0000062/4/04/10/2020</t>
  </si>
  <si>
    <t>0000062/4/38/06/2023</t>
  </si>
  <si>
    <t>0000063/4/03/09/2021</t>
  </si>
  <si>
    <t>0000063/4/04/10/2020</t>
  </si>
  <si>
    <t>0000063/4/38/06/2023</t>
  </si>
  <si>
    <t>0000064/4/03/09/2021</t>
  </si>
  <si>
    <t>0000064/4/04/10/2020</t>
  </si>
  <si>
    <t>0000064/4/38/06/2023</t>
  </si>
  <si>
    <t>0000065/4/03/09/2021</t>
  </si>
  <si>
    <t>0000065/4/04/10/2020</t>
  </si>
  <si>
    <t>0000065/4/38/07/2023</t>
  </si>
  <si>
    <t>0000066/4/03/10/2021</t>
  </si>
  <si>
    <t>0000066/4/38/07/2023</t>
  </si>
  <si>
    <t>0000067/4/01/11/2023</t>
  </si>
  <si>
    <t>0000067/4/03/09/2021</t>
  </si>
  <si>
    <t>0000067/4/38/07/2023</t>
  </si>
  <si>
    <t>0000068/4/03/10/2021</t>
  </si>
  <si>
    <t>0000068/4/38/07/2023</t>
  </si>
  <si>
    <t>0000069/4/38/07/2023</t>
  </si>
  <si>
    <t>0000070/4/03/10/2021</t>
  </si>
  <si>
    <t>0000070/4/38/07/2023</t>
  </si>
  <si>
    <t>0000071/4/03/10/2021</t>
  </si>
  <si>
    <t>0000071/4/38/08/2023</t>
  </si>
  <si>
    <t>0000072/4/03/10/2021</t>
  </si>
  <si>
    <t>0000072/4/38/08/2023</t>
  </si>
  <si>
    <t>0000073/4/03/10/2021</t>
  </si>
  <si>
    <t>0000073/4/38/08/2023</t>
  </si>
  <si>
    <t>0000074/4/03/10/2021</t>
  </si>
  <si>
    <t>0000074/4/38/08/2023</t>
  </si>
  <si>
    <t>0000075/4/04/12/2020</t>
  </si>
  <si>
    <t>0000075/4/38/08/2023</t>
  </si>
  <si>
    <t>0000076/4/38/08/2023</t>
  </si>
  <si>
    <t>0000077/4/03/10/2021</t>
  </si>
  <si>
    <t>0000077/4/38/08/2023</t>
  </si>
  <si>
    <t>0000078/4/03/10/2021</t>
  </si>
  <si>
    <t>0000078/4/38/08/2023</t>
  </si>
  <si>
    <t>0000079/4/03/10/2021</t>
  </si>
  <si>
    <t>0000079/4/38/08/2023</t>
  </si>
  <si>
    <t>0000080/4/01/12/2023</t>
  </si>
  <si>
    <t>0000080/4/03/10/2021</t>
  </si>
  <si>
    <t>0000080/4/38/08/2023</t>
  </si>
  <si>
    <t>0000081/4/03/10/2021</t>
  </si>
  <si>
    <t>0000081/4/38/08/2023</t>
  </si>
  <si>
    <t>0000082/4/03/10/2021</t>
  </si>
  <si>
    <t>0000082/4/10/12/2023</t>
  </si>
  <si>
    <t>0000082/4/38/08/2023</t>
  </si>
  <si>
    <t>0000083/4/03/10/2021</t>
  </si>
  <si>
    <t>0000083/4/38/08/2023</t>
  </si>
  <si>
    <t>0000084/4/03/10/2021</t>
  </si>
  <si>
    <t>0000084/4/04/03/2021</t>
  </si>
  <si>
    <t>0000084/4/38/08/2023</t>
  </si>
  <si>
    <t>0000085/4/03/10/2021</t>
  </si>
  <si>
    <t>0000085/4/38/08/2023</t>
  </si>
  <si>
    <t>0000086/4/01/12/2023</t>
  </si>
  <si>
    <t>0000086/4/03/10/2021</t>
  </si>
  <si>
    <t>0000086/4/38/08/2023</t>
  </si>
  <si>
    <t>0000087/4/01/12/2023</t>
  </si>
  <si>
    <t>0000087/4/04/05/2021</t>
  </si>
  <si>
    <t>0000087/4/38/08/2023</t>
  </si>
  <si>
    <t>0000088/4/01/12/2023</t>
  </si>
  <si>
    <t>0000088/4/03/11/2021</t>
  </si>
  <si>
    <t>0000088/4/04/06/2021</t>
  </si>
  <si>
    <t>0000088/4/38/08/2023</t>
  </si>
  <si>
    <t>0000089/4/04/06/2021</t>
  </si>
  <si>
    <t>0000089/4/38/08/2023</t>
  </si>
  <si>
    <t>0000090/4/38/08/2023</t>
  </si>
  <si>
    <t>0000091/4/38/08/2023</t>
  </si>
  <si>
    <t>0000092/4/38/08/2023</t>
  </si>
  <si>
    <t>0000093/4/01/12/2023</t>
  </si>
  <si>
    <t>0000093/4/03/12/2021</t>
  </si>
  <si>
    <t>0000093/4/38/09/2023</t>
  </si>
  <si>
    <t>0000094/4/01/12/2023</t>
  </si>
  <si>
    <t>0000094/4/03/12/2021</t>
  </si>
  <si>
    <t>0000094/4/04/06/2021</t>
  </si>
  <si>
    <t>0000094/4/38/09/2023</t>
  </si>
  <si>
    <t>0000095/4/03/12/2021</t>
  </si>
  <si>
    <t>0000095/4/04/06/2021</t>
  </si>
  <si>
    <t>0000095/4/38/09/2023</t>
  </si>
  <si>
    <t>0000096/4/03/12/2021</t>
  </si>
  <si>
    <t>0000096/4/04/06/2021</t>
  </si>
  <si>
    <t>0000096/4/38/09/2023</t>
  </si>
  <si>
    <t>0000097/4/03/12/2021</t>
  </si>
  <si>
    <t>0000097/4/04/06/2021</t>
  </si>
  <si>
    <t>0000097/4/08/12/2023</t>
  </si>
  <si>
    <t>0000097/4/38/09/2023</t>
  </si>
  <si>
    <t>0000098/4/03/12/2021</t>
  </si>
  <si>
    <t>0000098/4/04/07/2021</t>
  </si>
  <si>
    <t>0000098/4/38/09/2023</t>
  </si>
  <si>
    <t>0000099/4/04/08/2021</t>
  </si>
  <si>
    <t>0000100/4/04/08/2021</t>
  </si>
  <si>
    <t>0000100/4/38/09/2023</t>
  </si>
  <si>
    <t>0000101/4/04/10/2021</t>
  </si>
  <si>
    <t>0000101/4/38/09/2023</t>
  </si>
  <si>
    <t>0000102/4/03/12/2021</t>
  </si>
  <si>
    <t>0000102/4/04/07/2021</t>
  </si>
  <si>
    <t>0000102/4/38/09/2023</t>
  </si>
  <si>
    <t>0000103/4/03/12/2021</t>
  </si>
  <si>
    <t>0000103/4/04/10/2021</t>
  </si>
  <si>
    <t>0000103/4/38/09/2023</t>
  </si>
  <si>
    <t>0000104/4/03/12/2021</t>
  </si>
  <si>
    <t>0000104/4/38/09/2023</t>
  </si>
  <si>
    <t>0000105/4/38/09/2023</t>
  </si>
  <si>
    <t>0000106/4/38/09/2023</t>
  </si>
  <si>
    <t>0000107/4/04/12/2021</t>
  </si>
  <si>
    <t>0000107/4/38/09/2023</t>
  </si>
  <si>
    <t>0000108/4/04/12/2021</t>
  </si>
  <si>
    <t>0000108/4/38/09/2023</t>
  </si>
  <si>
    <t>0000109/4/04/12/2021</t>
  </si>
  <si>
    <t>0000109/4/38/09/2023</t>
  </si>
  <si>
    <t>0000110/4/04/12/2021</t>
  </si>
  <si>
    <t>0000110/4/38/09/2023</t>
  </si>
  <si>
    <t>0000111/4/04/12/2021</t>
  </si>
  <si>
    <t>0000111/4/38/09/2023</t>
  </si>
  <si>
    <t>0000112/4/04/12/2021</t>
  </si>
  <si>
    <t>0000112/4/38/09/2023</t>
  </si>
  <si>
    <t>0000113/4/03/01/2022</t>
  </si>
  <si>
    <t>0000113/4/04/12/2021</t>
  </si>
  <si>
    <t>0000113/4/38/10/2023</t>
  </si>
  <si>
    <t>0000114/4/03/02/2022</t>
  </si>
  <si>
    <t>0000114/4/04/12/2021</t>
  </si>
  <si>
    <t>0000114/4/38/10/2023</t>
  </si>
  <si>
    <t>0000115/4/04/12/2021</t>
  </si>
  <si>
    <t>0000115/4/38/10/2023</t>
  </si>
  <si>
    <t>0000116/4/03/02/2022</t>
  </si>
  <si>
    <t>0000116/4/04/12/2021</t>
  </si>
  <si>
    <t>0000116/4/38/10/2023</t>
  </si>
  <si>
    <t>0000117/4/03/02/2022</t>
  </si>
  <si>
    <t>0000117/4/04/12/2021</t>
  </si>
  <si>
    <t>0000117/4/38/10/2023</t>
  </si>
  <si>
    <t>0000118/4/03/04/2022</t>
  </si>
  <si>
    <t>0000118/4/04/12/2021</t>
  </si>
  <si>
    <t>0000118/4/38/10/2023</t>
  </si>
  <si>
    <t>0000119/4/03/03/2022</t>
  </si>
  <si>
    <t>0000119/4/04/12/2021</t>
  </si>
  <si>
    <t>0000119/4/38/10/2023</t>
  </si>
  <si>
    <t>0000120/4/03/04/2022</t>
  </si>
  <si>
    <t>0000120/4/38/10/2023</t>
  </si>
  <si>
    <t>0000121/4/03/03/2022</t>
  </si>
  <si>
    <t>0000121/4/38/11/2023</t>
  </si>
  <si>
    <t>0000122/4/03/04/2022</t>
  </si>
  <si>
    <t>0000122/4/38/11/2023</t>
  </si>
  <si>
    <t>0000123/4/03/03/2022</t>
  </si>
  <si>
    <t>0000124/4/03/03/2022</t>
  </si>
  <si>
    <t>0000125/4/03/02/2022</t>
  </si>
  <si>
    <t>0000126/4/03/03/2022</t>
  </si>
  <si>
    <t>0000128/4/03/02/2022</t>
  </si>
  <si>
    <t>0000128/4/04/02/2022</t>
  </si>
  <si>
    <t>0000129/4/04/03/2022</t>
  </si>
  <si>
    <t>0000130/4/03/04/2022</t>
  </si>
  <si>
    <t>0000130/4/04/03/2022</t>
  </si>
  <si>
    <t>0000131/4/03/04/2022</t>
  </si>
  <si>
    <t>0000131/4/04/03/2022</t>
  </si>
  <si>
    <t>0000132/4/03/06/2022</t>
  </si>
  <si>
    <t>0000133/4/03/06/2022</t>
  </si>
  <si>
    <t>0000133/4/04/03/2022</t>
  </si>
  <si>
    <t>0000134/4/03/06/2022</t>
  </si>
  <si>
    <t>0000134/4/04/04/2022</t>
  </si>
  <si>
    <t>0000135/4/04/04/2022</t>
  </si>
  <si>
    <t>0000136/4/04/04/2022</t>
  </si>
  <si>
    <t>0000137/4/03/04/2022</t>
  </si>
  <si>
    <t>0000137/4/04/04/2022</t>
  </si>
  <si>
    <t>0000138/4/04/04/2022</t>
  </si>
  <si>
    <t>0000139/4/03/05/2022</t>
  </si>
  <si>
    <t>0000139/4/04/04/2022</t>
  </si>
  <si>
    <t>0000140/4/04/04/2022</t>
  </si>
  <si>
    <t>0000141/4/03/06/2022</t>
  </si>
  <si>
    <t>0000141/4/04/04/2022</t>
  </si>
  <si>
    <t>0000142/4/04/04/2022</t>
  </si>
  <si>
    <t>0000143/4/04/04/2022</t>
  </si>
  <si>
    <t>0000144/4/03/07/2022</t>
  </si>
  <si>
    <t>0000144/4/04/04/2022</t>
  </si>
  <si>
    <t>0000145/4/03/07/2022</t>
  </si>
  <si>
    <t>0000145/4/04/04/2022</t>
  </si>
  <si>
    <t>0000146/4/03/07/2022</t>
  </si>
  <si>
    <t>0000146/4/04/04/2022</t>
  </si>
  <si>
    <t>0000147/4/03/07/2022</t>
  </si>
  <si>
    <t>0000147/4/04/04/2022</t>
  </si>
  <si>
    <t>0000148/4/03/08/2022</t>
  </si>
  <si>
    <t>0000148/4/04/04/2022</t>
  </si>
  <si>
    <t>0000150/4/03/07/2022</t>
  </si>
  <si>
    <t>0000150/4/04/04/2022</t>
  </si>
  <si>
    <t>0000151/4/03/07/2022</t>
  </si>
  <si>
    <t>0000152/4/03/07/2022</t>
  </si>
  <si>
    <t>0000153/4/03/07/2022</t>
  </si>
  <si>
    <t>0000154/4/03/07/2022</t>
  </si>
  <si>
    <t>0000154/4/04/06/2022</t>
  </si>
  <si>
    <t>0000155/4/03/07/2022</t>
  </si>
  <si>
    <t>0000156/4/03/08/2022</t>
  </si>
  <si>
    <t>0000157/4/03/08/2022</t>
  </si>
  <si>
    <t>0000157/4/04/07/2022</t>
  </si>
  <si>
    <t>0000158/4/03/08/2022</t>
  </si>
  <si>
    <t>0000158/4/04/08/2022</t>
  </si>
  <si>
    <t>0000159/4/03/09/2022</t>
  </si>
  <si>
    <t>0000159/4/04/07/2022</t>
  </si>
  <si>
    <t>0000161/4/03/09/2022</t>
  </si>
  <si>
    <t>0000161/4/04/10/2022</t>
  </si>
  <si>
    <t>0000162/4/03/10/2022</t>
  </si>
  <si>
    <t>0000162/4/04/12/2022</t>
  </si>
  <si>
    <t>0000163/4/03/10/2022</t>
  </si>
  <si>
    <t>0000163/4/04/12/2022</t>
  </si>
  <si>
    <t>0000164/4/03/10/2022</t>
  </si>
  <si>
    <t>0000164/4/04/12/2022</t>
  </si>
  <si>
    <t>0000165/4/03/10/2022</t>
  </si>
  <si>
    <t>0000165/4/04/12/2022</t>
  </si>
  <si>
    <t>0000166/4/03/10/2022</t>
  </si>
  <si>
    <t>0000166/4/04/12/2022</t>
  </si>
  <si>
    <t>0000167/4/03/10/2022</t>
  </si>
  <si>
    <t>0000167/4/04/12/2022</t>
  </si>
  <si>
    <t>0000168/4/03/11/2022</t>
  </si>
  <si>
    <t>0000168/4/04/01/2023</t>
  </si>
  <si>
    <t>0000170/4/04/01/2023</t>
  </si>
  <si>
    <t>0000171/4/03/12/2022</t>
  </si>
  <si>
    <t>0000171/4/04/02/2023</t>
  </si>
  <si>
    <t>0000172/4/03/12/2022</t>
  </si>
  <si>
    <t>0000172/4/04/02/2023</t>
  </si>
  <si>
    <t>0000173/4/03/12/2022</t>
  </si>
  <si>
    <t>0000174/4/03/12/2022</t>
  </si>
  <si>
    <t>0000174/4/04/04/2023</t>
  </si>
  <si>
    <t>0000175/4/04/04/2023</t>
  </si>
  <si>
    <t>0000176/4/04/04/2023</t>
  </si>
  <si>
    <t>0000177/4/04/04/2023</t>
  </si>
  <si>
    <t>0000178/4/04/04/2023</t>
  </si>
  <si>
    <t>0000180/4/04/05/2023</t>
  </si>
  <si>
    <t>0000181/4/03/12/2022</t>
  </si>
  <si>
    <t>0000181/4/04/05/2023</t>
  </si>
  <si>
    <t>0000182/4/03/12/2022</t>
  </si>
  <si>
    <t>0000182/4/04/05/2023</t>
  </si>
  <si>
    <t>0000183/4/03/01/2023</t>
  </si>
  <si>
    <t>0000183/4/04/06/2023</t>
  </si>
  <si>
    <t>0000184/4/04/06/2023</t>
  </si>
  <si>
    <t>0000185/4/03/12/2022</t>
  </si>
  <si>
    <t>0000185/4/04/06/2023</t>
  </si>
  <si>
    <t>0000186/4/04/07/2023</t>
  </si>
  <si>
    <t>0000187/4/03/02/2023</t>
  </si>
  <si>
    <t>0000187/4/04/07/2023</t>
  </si>
  <si>
    <t>0000188/4/03/02/2023</t>
  </si>
  <si>
    <t>0000188/4/04/07/2023</t>
  </si>
  <si>
    <t>0000189/4/04/07/2023</t>
  </si>
  <si>
    <t>0000190/4/04/08/2023</t>
  </si>
  <si>
    <t>0000191/4/03/05/2023</t>
  </si>
  <si>
    <t>0000191/4/04/08/2023</t>
  </si>
  <si>
    <t>0000193/4/03/05/2023</t>
  </si>
  <si>
    <t>0000195/4/03/05/2023</t>
  </si>
  <si>
    <t>0000196/4/03/05/2023</t>
  </si>
  <si>
    <t>0000198/4/03/06/2023</t>
  </si>
  <si>
    <t>0000199/4/03/06/2023</t>
  </si>
  <si>
    <t>0000201/4/03/07/2023</t>
  </si>
  <si>
    <t>0000202/4/03/07/2023</t>
  </si>
  <si>
    <t>0000203/4/03/07/2023</t>
  </si>
  <si>
    <t>0000204/4/03/07/2023</t>
  </si>
  <si>
    <t>0000205/4/03/08/2023</t>
  </si>
  <si>
    <t>0000206/4/03/08/2023</t>
  </si>
  <si>
    <t>0000207/4/03/08/2023</t>
  </si>
  <si>
    <t>0000208/4/03/08/2023</t>
  </si>
  <si>
    <t>0000208/4/10/02/2019</t>
  </si>
  <si>
    <t>0000209/4/10/03/2019</t>
  </si>
  <si>
    <t>0000210/4/03/08/2023</t>
  </si>
  <si>
    <t>0000211/4/03/09/2023</t>
  </si>
  <si>
    <t>0000212/4/03/08/2023</t>
  </si>
  <si>
    <t>0000213/4/10/03/2019</t>
  </si>
  <si>
    <t>0000215/4/03/09/2023</t>
  </si>
  <si>
    <t>0000216/4/03/09/2023</t>
  </si>
  <si>
    <t>0000219/4/03/09/2023</t>
  </si>
  <si>
    <t>0000220/4/03/09/2023</t>
  </si>
  <si>
    <t>0000221/4/03/10/2023</t>
  </si>
  <si>
    <t>0000222/4/03/12/2023</t>
  </si>
  <si>
    <t>0000223/4/03/12/2023</t>
  </si>
  <si>
    <t>0000223/4/10/07/2019</t>
  </si>
  <si>
    <t>0000224/4/03/10/2023</t>
  </si>
  <si>
    <t>0000224/4/10/07/2019</t>
  </si>
  <si>
    <t>0000225/4/03/10/2023</t>
  </si>
  <si>
    <t>0000226/4/03/10/2023</t>
  </si>
  <si>
    <t>0000227/4/03/09/2023</t>
  </si>
  <si>
    <t>0000228/4/03/09/2023</t>
  </si>
  <si>
    <t>0000229/4/03/10/2023</t>
  </si>
  <si>
    <t>0000236/4/10/07/2019</t>
  </si>
  <si>
    <t>0000237/4/10/07/2019</t>
  </si>
  <si>
    <t>0000238/4/10/07/2019</t>
  </si>
  <si>
    <t>0000239/4/10/07/2019</t>
  </si>
  <si>
    <t>0000240/4/10/07/2019</t>
  </si>
  <si>
    <t>0000241/4/10/08/2019</t>
  </si>
  <si>
    <t>0000242/4/10/08/2019</t>
  </si>
  <si>
    <t>0000275/4/08/08/2019</t>
  </si>
  <si>
    <t>0000286/4/10/12/2019</t>
  </si>
  <si>
    <t>0000287/4/10/12/2019</t>
  </si>
  <si>
    <t>0000288/4/10/12/2019</t>
  </si>
  <si>
    <t>0000289/4/10/12/2019</t>
  </si>
  <si>
    <t>0000299/4/10/12/2019</t>
  </si>
  <si>
    <t>0000300/4/10/12/2019</t>
  </si>
  <si>
    <t>0000303/4/08/03/2020</t>
  </si>
  <si>
    <t>0000304/4/10/01/2020</t>
  </si>
  <si>
    <t>0000305/4/10/01/2020</t>
  </si>
  <si>
    <t>0000306/4/10/01/2020</t>
  </si>
  <si>
    <t>0000307/4/10/01/2020</t>
  </si>
  <si>
    <t>0000309/4/10/01/2020</t>
  </si>
  <si>
    <t>0000310/4/10/01/2020</t>
  </si>
  <si>
    <t>0000312/4/08/04/2020</t>
  </si>
  <si>
    <t>0000314/4/08/04/2020</t>
  </si>
  <si>
    <t>0000314/4/10/03/2020</t>
  </si>
  <si>
    <t>0000316/4/10/09/2020</t>
  </si>
  <si>
    <t>0000317/4/10/09/2020</t>
  </si>
  <si>
    <t>0000319/4/10/10/2020</t>
  </si>
  <si>
    <t>0000320/4/01/07/2019</t>
  </si>
  <si>
    <t>0000326/4/01/08/2019</t>
  </si>
  <si>
    <t>0000327/4/01/08/2019</t>
  </si>
  <si>
    <t>0000328/4/01/08/2019</t>
  </si>
  <si>
    <t>0000328/4/10/11/2020</t>
  </si>
  <si>
    <t>0000329/4/01/08/2019</t>
  </si>
  <si>
    <t>0000330/4/01/08/2019</t>
  </si>
  <si>
    <t>0000333/4/01/08/2019</t>
  </si>
  <si>
    <t>0000333/4/08/06/2020</t>
  </si>
  <si>
    <t>0000336/4/10/12/2020</t>
  </si>
  <si>
    <t>0000341/4/08/06/2020</t>
  </si>
  <si>
    <t>0000342/4/08/06/2020</t>
  </si>
  <si>
    <t>0000344/4/10/01/2021</t>
  </si>
  <si>
    <t>0000345/4/10/01/2021</t>
  </si>
  <si>
    <t>0000346/4/08/07/2020</t>
  </si>
  <si>
    <t>0000347/4/08/07/2020</t>
  </si>
  <si>
    <t>0000347/4/10/02/2021</t>
  </si>
  <si>
    <t>0000348/4/08/07/2020</t>
  </si>
  <si>
    <t>0000349/4/08/07/2020</t>
  </si>
  <si>
    <t>0000350/4/01/09/2019</t>
  </si>
  <si>
    <t>0000350/4/08/07/2020</t>
  </si>
  <si>
    <t>0000351/4/08/07/2020</t>
  </si>
  <si>
    <t>0000352/4/08/07/2020</t>
  </si>
  <si>
    <t>0000353/4/08/07/2020</t>
  </si>
  <si>
    <t>0000353/4/10/02/2021</t>
  </si>
  <si>
    <t>0000354/4/08/07/2020</t>
  </si>
  <si>
    <t>0000354/4/10/02/2021</t>
  </si>
  <si>
    <t>0000355/4/08/07/2020</t>
  </si>
  <si>
    <t>0000355/4/10/02/2021</t>
  </si>
  <si>
    <t>0000356/4/10/02/2021</t>
  </si>
  <si>
    <t>0000357/4/10/02/2021</t>
  </si>
  <si>
    <t>0000358/4/10/02/2021</t>
  </si>
  <si>
    <t>0000360/4/10/04/2021</t>
  </si>
  <si>
    <t>0000361/4/10/04/2021</t>
  </si>
  <si>
    <t>0000362/4/08/07/2020</t>
  </si>
  <si>
    <t>0000364/4/10/05/2021</t>
  </si>
  <si>
    <t>0000365/4/10/05/2021</t>
  </si>
  <si>
    <t>0000366/4/10/05/2021</t>
  </si>
  <si>
    <t>0000368/4/10/06/2021</t>
  </si>
  <si>
    <t>0000369/4/10/06/2021</t>
  </si>
  <si>
    <t>0000370/4/10/06/2021</t>
  </si>
  <si>
    <t>0000371/4/10/07/2021</t>
  </si>
  <si>
    <t>0000372/4/10/07/2021</t>
  </si>
  <si>
    <t>0000373/4/10/07/2021</t>
  </si>
  <si>
    <t>0000374/4/10/07/2021</t>
  </si>
  <si>
    <t>0000376/4/10/07/2021</t>
  </si>
  <si>
    <t>0000377/4/10/07/2021</t>
  </si>
  <si>
    <t>0000378/4/10/07/2021</t>
  </si>
  <si>
    <t>0000379/4/10/07/2021</t>
  </si>
  <si>
    <t>0000380/4/10/07/2021</t>
  </si>
  <si>
    <t>0000381/4/10/08/2021</t>
  </si>
  <si>
    <t>0000382/4/08/08/2020</t>
  </si>
  <si>
    <t>0000382/4/10/08/2021</t>
  </si>
  <si>
    <t>0000384/4/10/09/2021</t>
  </si>
  <si>
    <t>0000385/4/10/09/2021</t>
  </si>
  <si>
    <t>0000386/4/10/09/2021</t>
  </si>
  <si>
    <t>0000387/4/10/09/2021</t>
  </si>
  <si>
    <t>0000389/4/10/09/2021</t>
  </si>
  <si>
    <t>0000390/4/08/10/2020</t>
  </si>
  <si>
    <t>0000390/4/10/09/2021</t>
  </si>
  <si>
    <t>0000391/4/10/09/2021</t>
  </si>
  <si>
    <t>0000392/4/01/12/2019</t>
  </si>
  <si>
    <t>0000392/4/10/09/2021</t>
  </si>
  <si>
    <t>0000393/4/08/10/2020</t>
  </si>
  <si>
    <t>0000393/4/10/09/2021</t>
  </si>
  <si>
    <t>0000394/4/10/10/2021</t>
  </si>
  <si>
    <t>0000395/4/10/10/2021</t>
  </si>
  <si>
    <t>0000398/4/10/11/2021</t>
  </si>
  <si>
    <t>0000402/4/10/12/2021</t>
  </si>
  <si>
    <t>0000405/4/10/01/2022</t>
  </si>
  <si>
    <t>0000406/4/01/12/2019</t>
  </si>
  <si>
    <t>0000407/4/01/12/2019</t>
  </si>
  <si>
    <t>0000407/4/10/01/2022</t>
  </si>
  <si>
    <t>0000408/4/08/11/2020</t>
  </si>
  <si>
    <t>0000410/4/08/11/2020</t>
  </si>
  <si>
    <t>0000412/4/01/12/2019</t>
  </si>
  <si>
    <t>0000412/4/10/01/2022</t>
  </si>
  <si>
    <t>0000413/4/10/01/2022</t>
  </si>
  <si>
    <t>0000414/4/08/11/2020</t>
  </si>
  <si>
    <t>0000414/4/10/02/2022</t>
  </si>
  <si>
    <t>0000415/4/10/02/2022</t>
  </si>
  <si>
    <t>0000417/4/01/01/2020</t>
  </si>
  <si>
    <t>0000417/4/08/11/2020</t>
  </si>
  <si>
    <t>0000418/4/08/11/2020</t>
  </si>
  <si>
    <t>0000418/4/10/03/2022</t>
  </si>
  <si>
    <t>0000419/4/08/11/2020</t>
  </si>
  <si>
    <t>0000419/4/10/02/2022</t>
  </si>
  <si>
    <t>0000420/4/08/11/2020</t>
  </si>
  <si>
    <t>0000421/4/08/11/2020</t>
  </si>
  <si>
    <t>0000421/4/10/03/2022</t>
  </si>
  <si>
    <t>0000422/4/08/11/2020</t>
  </si>
  <si>
    <t>0000423/4/08/11/2020</t>
  </si>
  <si>
    <t>0000423/4/10/03/2022</t>
  </si>
  <si>
    <t>0000424/4/08/11/2020</t>
  </si>
  <si>
    <t>0000424/4/10/05/2022</t>
  </si>
  <si>
    <t>0000425/4/10/03/2022</t>
  </si>
  <si>
    <t>0000426/4/08/11/2020</t>
  </si>
  <si>
    <t>0000427/4/10/03/2022</t>
  </si>
  <si>
    <t>0000428/4/10/03/2022</t>
  </si>
  <si>
    <t>0000429/4/10/03/2022</t>
  </si>
  <si>
    <t>0000430/4/10/03/2022</t>
  </si>
  <si>
    <t>0000431/4/08/12/2020</t>
  </si>
  <si>
    <t>0000431/4/10/03/2022</t>
  </si>
  <si>
    <t>0000432/4/08/12/2020</t>
  </si>
  <si>
    <t>0000432/4/10/03/2022</t>
  </si>
  <si>
    <t>0000433/4/08/12/2020</t>
  </si>
  <si>
    <t>0000433/4/10/03/2022</t>
  </si>
  <si>
    <t>0000434/4/08/12/2020</t>
  </si>
  <si>
    <t>0000435/4/10/03/2022</t>
  </si>
  <si>
    <t>0000436/4/10/03/2022</t>
  </si>
  <si>
    <t>0000437/4/10/03/2022</t>
  </si>
  <si>
    <t>0000440/4/10/04/2022</t>
  </si>
  <si>
    <t>0000441/4/08/12/2020</t>
  </si>
  <si>
    <t>0000441/4/10/04/2022</t>
  </si>
  <si>
    <t>0000442/4/01/02/2020</t>
  </si>
  <si>
    <t>0000442/4/10/04/2022</t>
  </si>
  <si>
    <t>0000443/4/10/04/2022</t>
  </si>
  <si>
    <t>0000444/4/10/04/2022</t>
  </si>
  <si>
    <t>0000446/4/10/04/2022</t>
  </si>
  <si>
    <t>0000447/4/10/04/2022</t>
  </si>
  <si>
    <t>0000449/4/08/01/2021</t>
  </si>
  <si>
    <t>0000449/4/10/04/2022</t>
  </si>
  <si>
    <t>0000450/4/08/01/2021</t>
  </si>
  <si>
    <t>0000450/4/10/04/2022</t>
  </si>
  <si>
    <t>0000451/4/08/01/2021</t>
  </si>
  <si>
    <t>0000451/4/10/04/2022</t>
  </si>
  <si>
    <t>0000452/4/08/01/2021</t>
  </si>
  <si>
    <t>0000453/4/10/04/2022</t>
  </si>
  <si>
    <t>0000454/4/08/01/2021</t>
  </si>
  <si>
    <t>0000454/4/10/04/2022</t>
  </si>
  <si>
    <t>0000455/4/08/02/2021</t>
  </si>
  <si>
    <t>0000455/4/10/04/2022</t>
  </si>
  <si>
    <t>0000456/4/08/02/2021</t>
  </si>
  <si>
    <t>0000457/4/08/02/2021</t>
  </si>
  <si>
    <t>0000457/4/10/04/2022</t>
  </si>
  <si>
    <t>0000458/4/08/02/2021</t>
  </si>
  <si>
    <t>0000458/4/10/04/2022</t>
  </si>
  <si>
    <t>0000459/4/08/02/2021</t>
  </si>
  <si>
    <t>0000463/4/10/05/2022</t>
  </si>
  <si>
    <t>0000464/4/08/03/2021</t>
  </si>
  <si>
    <t>0000464/4/10/05/2022</t>
  </si>
  <si>
    <t>0000465/4/08/03/2021</t>
  </si>
  <si>
    <t>0000466/4/08/03/2021</t>
  </si>
  <si>
    <t>0000467/4/08/03/2021</t>
  </si>
  <si>
    <t>0000467/4/10/06/2022</t>
  </si>
  <si>
    <t>0000468/4/08/03/2021</t>
  </si>
  <si>
    <t>0000468/4/10/06/2022</t>
  </si>
  <si>
    <t>0000469/4/08/03/2021</t>
  </si>
  <si>
    <t>0000470/4/08/03/2021</t>
  </si>
  <si>
    <t>0000471/4/08/03/2021</t>
  </si>
  <si>
    <t>0000471/4/10/06/2022</t>
  </si>
  <si>
    <t>0000472/4/08/03/2021</t>
  </si>
  <si>
    <t>0000473/4/08/03/2021</t>
  </si>
  <si>
    <t>0000473/4/10/06/2022</t>
  </si>
  <si>
    <t>0000474/4/08/03/2021</t>
  </si>
  <si>
    <t>0000475/4/01/06/2020</t>
  </si>
  <si>
    <t>0000475/4/08/03/2021</t>
  </si>
  <si>
    <t>0000476/4/01/06/2020</t>
  </si>
  <si>
    <t>0000476/4/08/03/2021</t>
  </si>
  <si>
    <t>0000477/4/08/03/2021</t>
  </si>
  <si>
    <t>0000477/4/10/06/2022</t>
  </si>
  <si>
    <t>0000478/4/01/06/2020</t>
  </si>
  <si>
    <t>0000478/4/10/06/2022</t>
  </si>
  <si>
    <t>0000479/4/01/06/2020</t>
  </si>
  <si>
    <t>0000479/4/08/03/2021</t>
  </si>
  <si>
    <t>0000480/4/08/03/2021</t>
  </si>
  <si>
    <t>0000480/4/10/06/2022</t>
  </si>
  <si>
    <t>0000481/4/08/03/2021</t>
  </si>
  <si>
    <t>0000481/4/10/07/2022</t>
  </si>
  <si>
    <t>0000482/4/08/03/2021</t>
  </si>
  <si>
    <t>0000483/4/08/03/2021</t>
  </si>
  <si>
    <t>0000484/4/08/03/2021</t>
  </si>
  <si>
    <t>0000485/4/08/03/2021</t>
  </si>
  <si>
    <t>0000485/4/10/07/2022</t>
  </si>
  <si>
    <t>0000486/4/08/03/2021</t>
  </si>
  <si>
    <t>0000486/4/10/07/2022</t>
  </si>
  <si>
    <t>0000487/4/08/03/2021</t>
  </si>
  <si>
    <t>0000487/4/10/07/2022</t>
  </si>
  <si>
    <t>0000488/4/10/07/2022</t>
  </si>
  <si>
    <t>0000489/4/10/07/2022</t>
  </si>
  <si>
    <t>0000490/4/08/03/2021</t>
  </si>
  <si>
    <t>0000491/4/08/03/2021</t>
  </si>
  <si>
    <t>0000492/4/08/04/2021</t>
  </si>
  <si>
    <t>0000492/4/10/07/2022</t>
  </si>
  <si>
    <t>0000493/4/08/04/2021</t>
  </si>
  <si>
    <t>0000493/4/10/07/2022</t>
  </si>
  <si>
    <t>0000494/4/08/04/2021</t>
  </si>
  <si>
    <t>0000494/4/10/07/2022</t>
  </si>
  <si>
    <t>0000495/4/08/04/2021</t>
  </si>
  <si>
    <t>0000495/4/10/07/2022</t>
  </si>
  <si>
    <t>0000496/4/08/04/2021</t>
  </si>
  <si>
    <t>0000496/4/10/07/2022</t>
  </si>
  <si>
    <t>0000497/4/08/04/2021</t>
  </si>
  <si>
    <t>0000497/4/10/07/2022</t>
  </si>
  <si>
    <t>0000498/4/08/04/2021</t>
  </si>
  <si>
    <t>0000498/4/10/07/2022</t>
  </si>
  <si>
    <t>0000499/4/08/04/2021</t>
  </si>
  <si>
    <t>0000499/4/10/07/2022</t>
  </si>
  <si>
    <t>0000500/4/10/07/2022</t>
  </si>
  <si>
    <t>0000501/4/08/04/2021</t>
  </si>
  <si>
    <t>0000501/4/10/07/2022</t>
  </si>
  <si>
    <t>0000502/4/01/07/2020</t>
  </si>
  <si>
    <t>0000502/4/08/05/2021</t>
  </si>
  <si>
    <t>0000502/4/10/07/2022</t>
  </si>
  <si>
    <t>0000503/4/08/05/2021</t>
  </si>
  <si>
    <t>0000503/4/10/08/2022</t>
  </si>
  <si>
    <t>0000504/4/08/05/2021</t>
  </si>
  <si>
    <t>0000505/4/10/08/2022</t>
  </si>
  <si>
    <t>0000506/4/01/08/2020</t>
  </si>
  <si>
    <t>0000506/4/08/04/2021</t>
  </si>
  <si>
    <t>0000506/4/10/08/2022</t>
  </si>
  <si>
    <t>0000507/4/10/08/2022</t>
  </si>
  <si>
    <t>0000508/4/08/05/2021</t>
  </si>
  <si>
    <t>0000508/4/10/08/2022</t>
  </si>
  <si>
    <t>0000509/4/08/06/2021</t>
  </si>
  <si>
    <t>0000509/4/10/07/2022</t>
  </si>
  <si>
    <t>0000510/4/08/06/2021</t>
  </si>
  <si>
    <t>0000510/4/10/07/2022</t>
  </si>
  <si>
    <t>0000511/4/08/06/2021</t>
  </si>
  <si>
    <t>0000512/4/10/07/2022</t>
  </si>
  <si>
    <t>0000513/4/10/08/2022</t>
  </si>
  <si>
    <t>0000514/4/08/06/2021</t>
  </si>
  <si>
    <t>0000514/4/10/07/2022</t>
  </si>
  <si>
    <t>0000515/4/08/06/2021</t>
  </si>
  <si>
    <t>0000516/4/08/06/2021</t>
  </si>
  <si>
    <t>0000516/4/10/08/2022</t>
  </si>
  <si>
    <t>0000518/4/01/08/2020</t>
  </si>
  <si>
    <t>0000518/4/08/06/2021</t>
  </si>
  <si>
    <t>0000519/4/01/08/2020</t>
  </si>
  <si>
    <t>0000519/4/08/06/2021</t>
  </si>
  <si>
    <t>0000519/4/10/08/2022</t>
  </si>
  <si>
    <t>0000520/4/01/08/2020</t>
  </si>
  <si>
    <t>0000520/4/08/06/2021</t>
  </si>
  <si>
    <t>0000520/4/10/09/2022</t>
  </si>
  <si>
    <t>0000521/4/01/08/2020</t>
  </si>
  <si>
    <t>0000521/4/08/06/2021</t>
  </si>
  <si>
    <t>0000521/4/10/09/2022</t>
  </si>
  <si>
    <t>0000522/4/01/08/2020</t>
  </si>
  <si>
    <t>0000522/4/08/06/2021</t>
  </si>
  <si>
    <t>0000522/4/10/09/2022</t>
  </si>
  <si>
    <t>0000523/4/08/06/2021</t>
  </si>
  <si>
    <t>0000524/4/01/08/2020</t>
  </si>
  <si>
    <t>0000524/4/10/09/2022</t>
  </si>
  <si>
    <t>0000525/4/08/06/2021</t>
  </si>
  <si>
    <t>0000526/4/08/04/2021</t>
  </si>
  <si>
    <t>0000526/4/10/09/2022</t>
  </si>
  <si>
    <t>0000527/4/08/04/2021</t>
  </si>
  <si>
    <t>0000527/4/10/08/2022</t>
  </si>
  <si>
    <t>0000528/4/08/06/2021</t>
  </si>
  <si>
    <t>0000529/4/01/08/2020</t>
  </si>
  <si>
    <t>0000529/4/08/06/2021</t>
  </si>
  <si>
    <t>0000529/4/10/09/2022</t>
  </si>
  <si>
    <t>0000530/4/01/08/2020</t>
  </si>
  <si>
    <t>0000530/4/08/06/2021</t>
  </si>
  <si>
    <t>0000531/4/08/06/2021</t>
  </si>
  <si>
    <t>0000531/4/10/09/2022</t>
  </si>
  <si>
    <t>0000532/4/08/06/2021</t>
  </si>
  <si>
    <t>0000533/4/08/06/2021</t>
  </si>
  <si>
    <t>0000533/4/10/08/2022</t>
  </si>
  <si>
    <t>0000534/4/08/06/2021</t>
  </si>
  <si>
    <t>0000534/4/10/09/2022</t>
  </si>
  <si>
    <t>0000535/4/08/06/2021</t>
  </si>
  <si>
    <t>0000535/4/10/09/2022</t>
  </si>
  <si>
    <t>0000536/4/01/09/2020</t>
  </si>
  <si>
    <t>0000536/4/10/09/2022</t>
  </si>
  <si>
    <t>0000537/4/01/09/2020</t>
  </si>
  <si>
    <t>0000537/4/08/06/2021</t>
  </si>
  <si>
    <t>0000537/4/10/09/2022</t>
  </si>
  <si>
    <t>0000538/4/01/09/2020</t>
  </si>
  <si>
    <t>0000538/4/10/09/2022</t>
  </si>
  <si>
    <t>0000539/4/10/09/2022</t>
  </si>
  <si>
    <t>0000540/4/08/06/2021</t>
  </si>
  <si>
    <t>0000540/4/10/09/2022</t>
  </si>
  <si>
    <t>0000541/4/08/06/2021</t>
  </si>
  <si>
    <t>0000541/4/10/09/2022</t>
  </si>
  <si>
    <t>0000543/4/10/09/2022</t>
  </si>
  <si>
    <t>0000544/4/08/07/2021</t>
  </si>
  <si>
    <t>0000545/4/01/10/2020</t>
  </si>
  <si>
    <t>0000545/4/08/07/2021</t>
  </si>
  <si>
    <t>0000546/4/08/07/2021</t>
  </si>
  <si>
    <t>0000546/4/10/10/2022</t>
  </si>
  <si>
    <t>0000547/4/08/07/2021</t>
  </si>
  <si>
    <t>0000547/4/10/10/2022</t>
  </si>
  <si>
    <t>0000548/4/08/07/2021</t>
  </si>
  <si>
    <t>0000548/4/10/10/2022</t>
  </si>
  <si>
    <t>0000549/4/08/07/2021</t>
  </si>
  <si>
    <t>0000549/4/10/10/2022</t>
  </si>
  <si>
    <t>0000550/4/08/08/2021</t>
  </si>
  <si>
    <t>0000550/4/10/10/2022</t>
  </si>
  <si>
    <t>0000551/4/10/10/2022</t>
  </si>
  <si>
    <t>0000552/4/10/10/2022</t>
  </si>
  <si>
    <t>0000553/4/08/08/2021</t>
  </si>
  <si>
    <t>0000553/4/10/10/2022</t>
  </si>
  <si>
    <t>0000554/4/08/08/2021</t>
  </si>
  <si>
    <t>0000554/4/10/11/2022</t>
  </si>
  <si>
    <t>0000555/4/08/08/2021</t>
  </si>
  <si>
    <t>0000555/4/10/11/2022</t>
  </si>
  <si>
    <t>0000556/4/08/08/2021</t>
  </si>
  <si>
    <t>0000556/4/10/11/2022</t>
  </si>
  <si>
    <t>0000557/4/08/08/2021</t>
  </si>
  <si>
    <t>0000557/4/10/11/2022</t>
  </si>
  <si>
    <t>0000558/4/08/08/2021</t>
  </si>
  <si>
    <t>0000558/4/10/11/2022</t>
  </si>
  <si>
    <t>0000559/4/08/08/2021</t>
  </si>
  <si>
    <t>0000559/4/10/11/2022</t>
  </si>
  <si>
    <t>0000560/4/08/08/2021</t>
  </si>
  <si>
    <t>0000560/4/10/11/2022</t>
  </si>
  <si>
    <t>0000561/4/08/08/2021</t>
  </si>
  <si>
    <t>0000561/4/10/11/2022</t>
  </si>
  <si>
    <t>0000562/4/08/08/2021</t>
  </si>
  <si>
    <t>0000563/4/08/08/2021</t>
  </si>
  <si>
    <t>0000563/4/10/11/2022</t>
  </si>
  <si>
    <t>0000564/4/08/08/2021</t>
  </si>
  <si>
    <t>0000564/4/10/11/2022</t>
  </si>
  <si>
    <t>0000565/4/10/11/2022</t>
  </si>
  <si>
    <t>0000566/4/10/11/2022</t>
  </si>
  <si>
    <t>0000567/4/10/11/2022</t>
  </si>
  <si>
    <t>0000568/4/10/11/2022</t>
  </si>
  <si>
    <t>0000569/4/10/11/2022</t>
  </si>
  <si>
    <t>0000570/4/08/08/2021</t>
  </si>
  <si>
    <t>0000570/4/10/11/2022</t>
  </si>
  <si>
    <t>0000571/4/08/08/2021</t>
  </si>
  <si>
    <t>0000571/4/10/11/2022</t>
  </si>
  <si>
    <t>0000572/4/10/11/2022</t>
  </si>
  <si>
    <t>0000573/4/10/11/2022</t>
  </si>
  <si>
    <t>0000574/4/10/11/2022</t>
  </si>
  <si>
    <t>0000575/4/08/09/2021</t>
  </si>
  <si>
    <t>0000575/4/10/11/2022</t>
  </si>
  <si>
    <t>0000576/4/01/12/2020</t>
  </si>
  <si>
    <t>0000576/4/10/11/2022</t>
  </si>
  <si>
    <t>0000577/4/10/11/2022</t>
  </si>
  <si>
    <t>0000578/4/10/11/2022</t>
  </si>
  <si>
    <t>0000579/4/10/11/2022</t>
  </si>
  <si>
    <t>0000580/4/08/09/2021</t>
  </si>
  <si>
    <t>0000580/4/10/11/2022</t>
  </si>
  <si>
    <t>0000581/4/08/09/2021</t>
  </si>
  <si>
    <t>0000581/4/10/09/2022</t>
  </si>
  <si>
    <t>0000582/4/08/10/2021</t>
  </si>
  <si>
    <t>0000582/4/10/09/2022</t>
  </si>
  <si>
    <t>0000583/4/08/10/2021</t>
  </si>
  <si>
    <t>0000583/4/10/11/2022</t>
  </si>
  <si>
    <t>0000584/4/08/10/2021</t>
  </si>
  <si>
    <t>0000584/4/10/12/2022</t>
  </si>
  <si>
    <t>0000585/4/08/10/2021</t>
  </si>
  <si>
    <t>0000585/4/10/12/2022</t>
  </si>
  <si>
    <t>0000586/4/08/10/2021</t>
  </si>
  <si>
    <t>0000586/4/10/12/2022</t>
  </si>
  <si>
    <t>0000587/4/08/10/2021</t>
  </si>
  <si>
    <t>0000588/4/08/10/2021</t>
  </si>
  <si>
    <t>0000588/4/10/12/2022</t>
  </si>
  <si>
    <t>0000589/4/08/10/2021</t>
  </si>
  <si>
    <t>0000589/4/10/12/2022</t>
  </si>
  <si>
    <t>0000590/4/01/12/2020</t>
  </si>
  <si>
    <t>0000590/4/08/11/2021</t>
  </si>
  <si>
    <t>0000590/4/10/12/2022</t>
  </si>
  <si>
    <t>0000591/4/08/11/2021</t>
  </si>
  <si>
    <t>0000591/4/10/12/2022</t>
  </si>
  <si>
    <t>0000592/4/08/11/2021</t>
  </si>
  <si>
    <t>0000593/4/08/11/2021</t>
  </si>
  <si>
    <t>0000593/4/10/01/2023</t>
  </si>
  <si>
    <t>0000594/4/08/11/2021</t>
  </si>
  <si>
    <t>0000595/4/08/11/2021</t>
  </si>
  <si>
    <t>0000596/4/08/11/2021</t>
  </si>
  <si>
    <t>0000596/4/10/01/2023</t>
  </si>
  <si>
    <t>0000597/4/08/01/2022</t>
  </si>
  <si>
    <t>0000599/4/01/01/2021</t>
  </si>
  <si>
    <t>0000599/4/08/11/2021</t>
  </si>
  <si>
    <t>0000599/4/10/01/2023</t>
  </si>
  <si>
    <t>0000600/4/08/11/2021</t>
  </si>
  <si>
    <t>0000600/4/10/01/2023</t>
  </si>
  <si>
    <t>0000601/4/01/01/2021</t>
  </si>
  <si>
    <t>0000601/4/10/01/2023</t>
  </si>
  <si>
    <t>0000602/4/01/01/2021</t>
  </si>
  <si>
    <t>0000602/4/08/11/2021</t>
  </si>
  <si>
    <t>0000602/4/10/01/2023</t>
  </si>
  <si>
    <t>0000603/4/08/11/2021</t>
  </si>
  <si>
    <t>0000603/4/10/01/2023</t>
  </si>
  <si>
    <t>0000605/4/08/11/2021</t>
  </si>
  <si>
    <t>0000605/4/10/01/2023</t>
  </si>
  <si>
    <t>0000606/4/08/12/2021</t>
  </si>
  <si>
    <t>0000606/4/10/01/2023</t>
  </si>
  <si>
    <t>0000607/4/08/12/2021</t>
  </si>
  <si>
    <t>0000607/4/10/01/2023</t>
  </si>
  <si>
    <t>0000608/4/01/01/2021</t>
  </si>
  <si>
    <t>0000608/4/08/12/2021</t>
  </si>
  <si>
    <t>0000609/4/08/11/2021</t>
  </si>
  <si>
    <t>0000610/4/08/12/2021</t>
  </si>
  <si>
    <t>0000611/4/10/01/2023</t>
  </si>
  <si>
    <t>0000612/4/10/01/2023</t>
  </si>
  <si>
    <t>0000613/4/10/02/2023</t>
  </si>
  <si>
    <t>0000614/4/08/12/2021</t>
  </si>
  <si>
    <t>0000614/4/10/02/2023</t>
  </si>
  <si>
    <t>0000615/4/10/02/2023</t>
  </si>
  <si>
    <t>0000616/4/08/12/2021</t>
  </si>
  <si>
    <t>0000617/4/01/01/2021</t>
  </si>
  <si>
    <t>0000617/4/08/10/2021</t>
  </si>
  <si>
    <t>0000618/4/10/02/2023</t>
  </si>
  <si>
    <t>0000619/4/01/01/2021</t>
  </si>
  <si>
    <t>0000619/4/08/01/2022</t>
  </si>
  <si>
    <t>0000619/4/10/01/2023</t>
  </si>
  <si>
    <t>0000620/4/08/01/2022</t>
  </si>
  <si>
    <t>0000621/4/08/01/2022</t>
  </si>
  <si>
    <t>0000622/4/08/01/2022</t>
  </si>
  <si>
    <t>0000622/4/10/03/2023</t>
  </si>
  <si>
    <t>0000623/4/08/01/2022</t>
  </si>
  <si>
    <t>0000623/4/10/03/2023</t>
  </si>
  <si>
    <t>0000624/4/08/01/2022</t>
  </si>
  <si>
    <t>0000624/4/10/03/2023</t>
  </si>
  <si>
    <t>0000625/4/08/02/2022</t>
  </si>
  <si>
    <t>0000625/4/10/03/2023</t>
  </si>
  <si>
    <t>0000626/4/08/02/2022</t>
  </si>
  <si>
    <t>0000627/4/10/03/2023</t>
  </si>
  <si>
    <t>0000628/4/08/02/2022</t>
  </si>
  <si>
    <t>0000628/4/10/03/2023</t>
  </si>
  <si>
    <t>0000629/4/10/03/2023</t>
  </si>
  <si>
    <t>0000630/4/10/03/2023</t>
  </si>
  <si>
    <t>0000631/4/10/03/2023</t>
  </si>
  <si>
    <t>0000632/4/08/05/2022</t>
  </si>
  <si>
    <t>0000632/4/10/03/2023</t>
  </si>
  <si>
    <t>0000633/4/08/05/2022</t>
  </si>
  <si>
    <t>0000633/4/10/03/2023</t>
  </si>
  <si>
    <t>0000634/4/08/03/2022</t>
  </si>
  <si>
    <t>0000634/4/10/03/2023</t>
  </si>
  <si>
    <t>0000635/4/08/01/2022</t>
  </si>
  <si>
    <t>0000635/4/10/03/2023</t>
  </si>
  <si>
    <t>0000636/4/08/11/2021</t>
  </si>
  <si>
    <t>0000637/4/10/03/2023</t>
  </si>
  <si>
    <t>0000638/4/01/02/2021</t>
  </si>
  <si>
    <t>0000638/4/10/04/2023</t>
  </si>
  <si>
    <t>0000639/4/01/02/2021</t>
  </si>
  <si>
    <t>0000639/4/10/04/2023</t>
  </si>
  <si>
    <t>0000640/4/08/02/2022</t>
  </si>
  <si>
    <t>0000640/4/10/04/2023</t>
  </si>
  <si>
    <t>0000641/4/08/03/2022</t>
  </si>
  <si>
    <t>0000641/4/10/04/2023</t>
  </si>
  <si>
    <t>0000642/4/08/03/2022</t>
  </si>
  <si>
    <t>0000642/4/10/04/2023</t>
  </si>
  <si>
    <t>0000643/4/08/03/2022</t>
  </si>
  <si>
    <t>0000644/4/08/03/2022</t>
  </si>
  <si>
    <t>0000644/4/10/04/2023</t>
  </si>
  <si>
    <t>0000645/4/10/04/2023</t>
  </si>
  <si>
    <t>0000646/4/08/04/2022</t>
  </si>
  <si>
    <t>0000646/4/10/04/2023</t>
  </si>
  <si>
    <t>0000647/4/08/04/2022</t>
  </si>
  <si>
    <t>0000647/4/10/04/2023</t>
  </si>
  <si>
    <t>0000648/4/08/04/2022</t>
  </si>
  <si>
    <t>0000648/4/10/04/2023</t>
  </si>
  <si>
    <t>0000649/4/08/03/2022</t>
  </si>
  <si>
    <t>0000649/4/10/04/2023</t>
  </si>
  <si>
    <t>0000650/4/08/03/2022</t>
  </si>
  <si>
    <t>0000650/4/10/04/2023</t>
  </si>
  <si>
    <t>0000651/4/08/03/2022</t>
  </si>
  <si>
    <t>0000652/4/08/05/2022</t>
  </si>
  <si>
    <t>0000652/4/10/04/2023</t>
  </si>
  <si>
    <t>0000653/4/08/05/2022</t>
  </si>
  <si>
    <t>0000653/4/10/04/2023</t>
  </si>
  <si>
    <t>0000654/4/08/05/2022</t>
  </si>
  <si>
    <t>0000654/4/10/04/2023</t>
  </si>
  <si>
    <t>0000655/4/08/05/2022</t>
  </si>
  <si>
    <t>0000655/4/10/04/2023</t>
  </si>
  <si>
    <t>0000656/4/01/03/2021</t>
  </si>
  <si>
    <t>0000656/4/08/05/2022</t>
  </si>
  <si>
    <t>0000656/4/10/05/2023</t>
  </si>
  <si>
    <t>0000657/4/01/03/2021</t>
  </si>
  <si>
    <t>0000657/4/08/05/2022</t>
  </si>
  <si>
    <t>0000657/4/10/05/2023</t>
  </si>
  <si>
    <t>0000658/4/08/04/2022</t>
  </si>
  <si>
    <t>0000658/4/10/05/2023</t>
  </si>
  <si>
    <t>0000659/4/08/04/2022</t>
  </si>
  <si>
    <t>0000659/4/10/05/2023</t>
  </si>
  <si>
    <t>0000660/4/08/04/2022</t>
  </si>
  <si>
    <t>0000660/4/10/05/2023</t>
  </si>
  <si>
    <t>0000661/4/08/04/2022</t>
  </si>
  <si>
    <t>0000661/4/10/05/2023</t>
  </si>
  <si>
    <t>0000662/4/01/03/2021</t>
  </si>
  <si>
    <t>0000662/4/08/05/2022</t>
  </si>
  <si>
    <t>0000662/4/10/05/2023</t>
  </si>
  <si>
    <t>0000663/4/08/05/2022</t>
  </si>
  <si>
    <t>0000663/4/10/05/2023</t>
  </si>
  <si>
    <t>0000664/4/01/03/2021</t>
  </si>
  <si>
    <t>0000664/4/08/05/2022</t>
  </si>
  <si>
    <t>0000664/4/10/05/2023</t>
  </si>
  <si>
    <t>0000665/4/08/05/2022</t>
  </si>
  <si>
    <t>0000665/4/10/05/2023</t>
  </si>
  <si>
    <t>0000666/4/08/05/2022</t>
  </si>
  <si>
    <t>0000666/4/10/05/2023</t>
  </si>
  <si>
    <t>0000667/4/08/05/2022</t>
  </si>
  <si>
    <t>0000667/4/10/05/2023</t>
  </si>
  <si>
    <t>0000668/4/08/05/2022</t>
  </si>
  <si>
    <t>0000668/4/10/05/2023</t>
  </si>
  <si>
    <t>0000669/4/08/05/2022</t>
  </si>
  <si>
    <t>0000669/4/10/05/2023</t>
  </si>
  <si>
    <t>0000670/4/10/05/2023</t>
  </si>
  <si>
    <t>0000671/4/08/04/2022</t>
  </si>
  <si>
    <t>0000671/4/10/05/2023</t>
  </si>
  <si>
    <t>0000672/4/10/05/2023</t>
  </si>
  <si>
    <t>0000673/4/08/05/2022</t>
  </si>
  <si>
    <t>0000673/4/10/06/2023</t>
  </si>
  <si>
    <t>0000674/4/08/06/2022</t>
  </si>
  <si>
    <t>0000674/4/10/05/2023</t>
  </si>
  <si>
    <t>0000675/4/08/06/2022</t>
  </si>
  <si>
    <t>0000675/4/10/05/2023</t>
  </si>
  <si>
    <t>0000676/4/08/06/2022</t>
  </si>
  <si>
    <t>0000676/4/10/05/2023</t>
  </si>
  <si>
    <t>0000677/4/08/06/2022</t>
  </si>
  <si>
    <t>0000677/4/10/05/2023</t>
  </si>
  <si>
    <t>0000678/4/08/06/2022</t>
  </si>
  <si>
    <t>0000678/4/10/05/2023</t>
  </si>
  <si>
    <t>0000679/4/08/06/2022</t>
  </si>
  <si>
    <t>0000679/4/10/06/2023</t>
  </si>
  <si>
    <t>0000680/4/08/06/2022</t>
  </si>
  <si>
    <t>0000681/4/08/06/2022</t>
  </si>
  <si>
    <t>0000682/4/08/06/2022</t>
  </si>
  <si>
    <t>0000683/4/08/06/2022</t>
  </si>
  <si>
    <t>0000684/4/08/06/2022</t>
  </si>
  <si>
    <t>0000685/4/08/06/2022</t>
  </si>
  <si>
    <t>0000685/4/10/06/2023</t>
  </si>
  <si>
    <t>0000686/4/08/06/2022</t>
  </si>
  <si>
    <t>0000686/4/10/06/2023</t>
  </si>
  <si>
    <t>0000687/4/08/06/2022</t>
  </si>
  <si>
    <t>0000687/4/10/06/2023</t>
  </si>
  <si>
    <t>0000688/4/08/06/2022</t>
  </si>
  <si>
    <t>0000688/4/10/06/2023</t>
  </si>
  <si>
    <t>0000689/4/10/06/2023</t>
  </si>
  <si>
    <t>0000690/4/08/06/2022</t>
  </si>
  <si>
    <t>0000690/4/10/06/2023</t>
  </si>
  <si>
    <t>0000691/4/08/06/2022</t>
  </si>
  <si>
    <t>0000691/4/10/06/2023</t>
  </si>
  <si>
    <t>0000692/4/08/06/2022</t>
  </si>
  <si>
    <t>0000692/4/10/06/2023</t>
  </si>
  <si>
    <t>0000693/4/10/06/2023</t>
  </si>
  <si>
    <t>0000694/4/08/06/2022</t>
  </si>
  <si>
    <t>0000695/4/10/06/2023</t>
  </si>
  <si>
    <t>0000696/4/08/06/2022</t>
  </si>
  <si>
    <t>0000696/4/10/06/2023</t>
  </si>
  <si>
    <t>0000697/4/10/06/2023</t>
  </si>
  <si>
    <t>0000698/4/08/06/2022</t>
  </si>
  <si>
    <t>0000698/4/10/06/2023</t>
  </si>
  <si>
    <t>0000699/4/08/06/2022</t>
  </si>
  <si>
    <t>0000699/4/10/06/2023</t>
  </si>
  <si>
    <t>0000700/4/08/06/2022</t>
  </si>
  <si>
    <t>0000700/4/10/06/2023</t>
  </si>
  <si>
    <t>0000701/4/08/06/2022</t>
  </si>
  <si>
    <t>0000701/4/10/06/2023</t>
  </si>
  <si>
    <t>0000702/4/08/06/2022</t>
  </si>
  <si>
    <t>0000702/4/10/06/2023</t>
  </si>
  <si>
    <t>0000703/4/08/06/2022</t>
  </si>
  <si>
    <t>0000703/4/10/06/2023</t>
  </si>
  <si>
    <t>0000704/4/08/03/2022</t>
  </si>
  <si>
    <t>0000704/4/10/06/2023</t>
  </si>
  <si>
    <t>0000705/4/08/07/2022</t>
  </si>
  <si>
    <t>0000705/4/10/06/2023</t>
  </si>
  <si>
    <t>0000706/4/10/06/2023</t>
  </si>
  <si>
    <t>0000707/4/10/06/2023</t>
  </si>
  <si>
    <t>0000708/4/10/06/2023</t>
  </si>
  <si>
    <t>0000709/4/08/07/2022</t>
  </si>
  <si>
    <t>0000709/4/10/06/2023</t>
  </si>
  <si>
    <t>0000710/4/08/07/2022</t>
  </si>
  <si>
    <t>0000710/4/10/06/2023</t>
  </si>
  <si>
    <t>0000711/4/08/07/2022</t>
  </si>
  <si>
    <t>0000711/4/10/06/2023</t>
  </si>
  <si>
    <t>0000712/4/08/06/2022</t>
  </si>
  <si>
    <t>0000712/4/10/06/2023</t>
  </si>
  <si>
    <t>0000713/4/08/06/2022</t>
  </si>
  <si>
    <t>0000713/4/10/06/2023</t>
  </si>
  <si>
    <t>0000714/4/08/06/2022</t>
  </si>
  <si>
    <t>0000714/4/10/07/2023</t>
  </si>
  <si>
    <t>0000715/4/08/06/2022</t>
  </si>
  <si>
    <t>0000715/4/10/07/2023</t>
  </si>
  <si>
    <t>0000716/4/08/07/2022</t>
  </si>
  <si>
    <t>0000716/4/10/07/2023</t>
  </si>
  <si>
    <t>0000717/4/08/07/2022</t>
  </si>
  <si>
    <t>0000717/4/10/07/2023</t>
  </si>
  <si>
    <t>0000718/4/08/07/2022</t>
  </si>
  <si>
    <t>0000718/4/10/07/2023</t>
  </si>
  <si>
    <t>0000719/4/08/07/2022</t>
  </si>
  <si>
    <t>0000719/4/10/07/2023</t>
  </si>
  <si>
    <t>0000720/4/08/07/2022</t>
  </si>
  <si>
    <t>0000720/4/10/07/2023</t>
  </si>
  <si>
    <t>0000721/4/08/07/2022</t>
  </si>
  <si>
    <t>0000721/4/10/07/2023</t>
  </si>
  <si>
    <t>0000722/4/08/07/2022</t>
  </si>
  <si>
    <t>0000722/4/10/07/2023</t>
  </si>
  <si>
    <t>0000723/4/08/07/2022</t>
  </si>
  <si>
    <t>0000723/4/10/07/2023</t>
  </si>
  <si>
    <t>0000724/4/08/07/2022</t>
  </si>
  <si>
    <t>0000724/4/10/07/2023</t>
  </si>
  <si>
    <t>0000725/4/08/07/2022</t>
  </si>
  <si>
    <t>0000725/4/10/07/2023</t>
  </si>
  <si>
    <t>0000726/4/08/07/2022</t>
  </si>
  <si>
    <t>0000726/4/10/07/2023</t>
  </si>
  <si>
    <t>0000727/4/08/07/2022</t>
  </si>
  <si>
    <t>0000727/4/10/07/2023</t>
  </si>
  <si>
    <t>0000728/4/08/07/2022</t>
  </si>
  <si>
    <t>0000728/4/10/07/2023</t>
  </si>
  <si>
    <t>0000729/4/08/07/2022</t>
  </si>
  <si>
    <t>0000729/4/10/07/2023</t>
  </si>
  <si>
    <t>0000730/4/08/07/2022</t>
  </si>
  <si>
    <t>0000730/4/10/07/2023</t>
  </si>
  <si>
    <t>0000731/4/08/07/2022</t>
  </si>
  <si>
    <t>0000731/4/10/07/2023</t>
  </si>
  <si>
    <t>0000732/4/08/07/2022</t>
  </si>
  <si>
    <t>0000732/4/10/07/2023</t>
  </si>
  <si>
    <t>0000733/4/08/07/2022</t>
  </si>
  <si>
    <t>0000733/4/10/07/2023</t>
  </si>
  <si>
    <t>0000734/4/08/07/2022</t>
  </si>
  <si>
    <t>0000734/4/10/07/2023</t>
  </si>
  <si>
    <t>0000735/4/01/04/2021</t>
  </si>
  <si>
    <t>0000735/4/08/07/2022</t>
  </si>
  <si>
    <t>0000735/4/10/07/2023</t>
  </si>
  <si>
    <t>0000736/4/08/06/2022</t>
  </si>
  <si>
    <t>0000736/4/10/07/2023</t>
  </si>
  <si>
    <t>0000737/4/10/07/2023</t>
  </si>
  <si>
    <t>0000738/4/08/08/2022</t>
  </si>
  <si>
    <t>0000738/4/10/07/2023</t>
  </si>
  <si>
    <t>0000739/4/08/08/2022</t>
  </si>
  <si>
    <t>0000739/4/10/07/2023</t>
  </si>
  <si>
    <t>0000740/4/10/07/2023</t>
  </si>
  <si>
    <t>0000741/4/10/07/2023</t>
  </si>
  <si>
    <t>0000742/4/10/07/2023</t>
  </si>
  <si>
    <t>0000743/4/10/07/2023</t>
  </si>
  <si>
    <t>0000744/4/10/07/2023</t>
  </si>
  <si>
    <t>0000745/4/08/08/2022</t>
  </si>
  <si>
    <t>0000745/4/10/07/2023</t>
  </si>
  <si>
    <t>0000746/4/08/09/2022</t>
  </si>
  <si>
    <t>0000746/4/10/07/2023</t>
  </si>
  <si>
    <t>0000748/4/10/08/2023</t>
  </si>
  <si>
    <t>0000749/4/08/07/2022</t>
  </si>
  <si>
    <t>0000749/4/10/08/2023</t>
  </si>
  <si>
    <t>0000751/4/10/08/2023</t>
  </si>
  <si>
    <t>0000752/4/08/09/2022</t>
  </si>
  <si>
    <t>0000752/4/10/08/2023</t>
  </si>
  <si>
    <t>0000753/4/01/05/2021</t>
  </si>
  <si>
    <t>0000753/4/08/09/2022</t>
  </si>
  <si>
    <t>0000754/4/08/09/2022</t>
  </si>
  <si>
    <t>0000755/4/08/09/2022</t>
  </si>
  <si>
    <t>0000755/4/10/08/2023</t>
  </si>
  <si>
    <t>0000756/4/10/08/2023</t>
  </si>
  <si>
    <t>0000757/4/01/05/2021</t>
  </si>
  <si>
    <t>0000757/4/10/08/2023</t>
  </si>
  <si>
    <t>0000758/4/08/09/2022</t>
  </si>
  <si>
    <t>0000758/4/10/08/2023</t>
  </si>
  <si>
    <t>0000759/4/08/09/2022</t>
  </si>
  <si>
    <t>0000759/4/10/08/2023</t>
  </si>
  <si>
    <t>0000760/4/08/09/2022</t>
  </si>
  <si>
    <t xml:space="preserve">0000760/4/10/08/2023 </t>
  </si>
  <si>
    <t>0000761/4/08/09/2022</t>
  </si>
  <si>
    <t>0000761/4/10/08/2023</t>
  </si>
  <si>
    <t>0000762/4/10/08/2023</t>
  </si>
  <si>
    <t>0000763/4/08/08/2022</t>
  </si>
  <si>
    <t>0000763/4/10/08/2023</t>
  </si>
  <si>
    <t>0000764/4/08/09/2022</t>
  </si>
  <si>
    <t>0000764/4/10/08/2023</t>
  </si>
  <si>
    <t>0000765/4/10/08/2023</t>
  </si>
  <si>
    <t>0000766/4/08/09/2022</t>
  </si>
  <si>
    <t>0000766/4/10/08/2023</t>
  </si>
  <si>
    <t>0000767/4/08/09/2022</t>
  </si>
  <si>
    <t>0000767/4/10/08/2023</t>
  </si>
  <si>
    <t>0000768/4/08/09/2022</t>
  </si>
  <si>
    <t>0000769/4/01/06/2021</t>
  </si>
  <si>
    <t>0000769/4/08/09/2022</t>
  </si>
  <si>
    <t>0000769/4/10/07/2023</t>
  </si>
  <si>
    <t>0000770/4/08/09/2022</t>
  </si>
  <si>
    <t>0000770/4/10/08/2023</t>
  </si>
  <si>
    <t>0000771/4/10/09/2023</t>
  </si>
  <si>
    <t>0000772/4/01/06/2021</t>
  </si>
  <si>
    <t>0000772/4/10/08/2023</t>
  </si>
  <si>
    <t>0000773/4/01/06/2021</t>
  </si>
  <si>
    <t>0000773/4/10/08/2023</t>
  </si>
  <si>
    <t>0000774/4/01/06/2021</t>
  </si>
  <si>
    <t>0000774/4/10/09/2023</t>
  </si>
  <si>
    <t>0000775/4/01/06/2021</t>
  </si>
  <si>
    <t>0000775/4/10/09/2023</t>
  </si>
  <si>
    <t>0000776/4/01/06/2021</t>
  </si>
  <si>
    <t>0000776/4/10/09/2023</t>
  </si>
  <si>
    <t>0000777/4/01/06/2021</t>
  </si>
  <si>
    <t>0000777/4/08/09/2022</t>
  </si>
  <si>
    <t>0000777/4/10/09/2023</t>
  </si>
  <si>
    <t>0000778/4/08/09/2022</t>
  </si>
  <si>
    <t>0000778/4/10/09/2023</t>
  </si>
  <si>
    <t>0000779/4/08/09/2022</t>
  </si>
  <si>
    <t>0000779/4/10/09/2023</t>
  </si>
  <si>
    <t>0000780/4/01/06/2021</t>
  </si>
  <si>
    <t>0000780/4/10/09/2023</t>
  </si>
  <si>
    <t>0000781/4/10/09/2023</t>
  </si>
  <si>
    <t>0000782/4/01/06/2021</t>
  </si>
  <si>
    <t>0000782/4/10/09/2023</t>
  </si>
  <si>
    <t>0000783/4/08/10/2022</t>
  </si>
  <si>
    <t>0000783/4/10/09/2023</t>
  </si>
  <si>
    <t>0000784/4/01/06/2021</t>
  </si>
  <si>
    <t>0000784/4/10/09/2023</t>
  </si>
  <si>
    <t>0000785/4/01/06/2021</t>
  </si>
  <si>
    <t>0000785/4/08/10/2022</t>
  </si>
  <si>
    <t>0000785/4/10/09/2023</t>
  </si>
  <si>
    <t>0000786/4/01/06/2021</t>
  </si>
  <si>
    <t>0000786/4/10/09/2023</t>
  </si>
  <si>
    <t>0000787/4/01/06/2021</t>
  </si>
  <si>
    <t>0000787/4/10/09/2023</t>
  </si>
  <si>
    <t>0000788/4/10/09/2023</t>
  </si>
  <si>
    <t>0000789/4/08/10/2022</t>
  </si>
  <si>
    <t>0000789/4/10/09/2023</t>
  </si>
  <si>
    <t>0000790/4/08/10/2022</t>
  </si>
  <si>
    <t>0000790/4/10/09/2023</t>
  </si>
  <si>
    <t>0000791/4/08/10/2022</t>
  </si>
  <si>
    <t>0000791/4/10/09/2023</t>
  </si>
  <si>
    <t>0000792/4/08/10/2022</t>
  </si>
  <si>
    <t>0000792/4/10/09/2023</t>
  </si>
  <si>
    <t>0000793/4/10/09/2023</t>
  </si>
  <si>
    <t>0000794/4/08/10/2022</t>
  </si>
  <si>
    <t>0000794/4/10/09/2023</t>
  </si>
  <si>
    <t>0000795/4/08/10/2022</t>
  </si>
  <si>
    <t>0000795/4/10/09/2023</t>
  </si>
  <si>
    <t>0000796/4/08/10/2022</t>
  </si>
  <si>
    <t>0000796/4/10/09/2023</t>
  </si>
  <si>
    <t>0000797/4/01/07/2021</t>
  </si>
  <si>
    <t>0000797/4/08/10/2022</t>
  </si>
  <si>
    <t>0000797/4/10/09/2023</t>
  </si>
  <si>
    <t>0000798/4/01/06/2021</t>
  </si>
  <si>
    <t>0000798/4/08/10/2022</t>
  </si>
  <si>
    <t>0000798/4/10/09/2023</t>
  </si>
  <si>
    <t>0000799/4/01/06/2021</t>
  </si>
  <si>
    <t>0000799/4/08/10/2022</t>
  </si>
  <si>
    <t>0000799/4/10/09/2023</t>
  </si>
  <si>
    <t>0000800/4/08/10/2022</t>
  </si>
  <si>
    <t>0000800/4/10/09/2023</t>
  </si>
  <si>
    <t>0000801/4/01/07/2021</t>
  </si>
  <si>
    <t>0000801/4/08/10/2022</t>
  </si>
  <si>
    <t>0000801/4/10/09/2023</t>
  </si>
  <si>
    <t>0000802/4/01/07/2021</t>
  </si>
  <si>
    <t>0000802/4/08/10/2022</t>
  </si>
  <si>
    <t>0000802/4/10/09/2023</t>
  </si>
  <si>
    <t>0000803/4/10/08/2023</t>
  </si>
  <si>
    <t>0000804/4/10/09/2023</t>
  </si>
  <si>
    <t>0000805/4/10/09/2023</t>
  </si>
  <si>
    <t>0000806/4/10/09/2023</t>
  </si>
  <si>
    <t>0000807/4/01/07/2021</t>
  </si>
  <si>
    <t>0000807/4/10/10/2023</t>
  </si>
  <si>
    <t>0000808/4/10/10/2023</t>
  </si>
  <si>
    <t>0000809/4/10/10/2023</t>
  </si>
  <si>
    <t>0000810/4/10/10/2023</t>
  </si>
  <si>
    <t>0000811/4/08/10/2022</t>
  </si>
  <si>
    <t>0000811/4/10/10/2023</t>
  </si>
  <si>
    <t>0000812/4/08/10/2022</t>
  </si>
  <si>
    <t>0000812/4/10/10/2023</t>
  </si>
  <si>
    <t>0000813/4/08/10/2022</t>
  </si>
  <si>
    <t>0000813/4/10/10/2023</t>
  </si>
  <si>
    <t>0000814/4/08/10/2022</t>
  </si>
  <si>
    <t>0000814/4/10/10/2023</t>
  </si>
  <si>
    <t>0000815/4/08/10/2022</t>
  </si>
  <si>
    <t>0000815/4/10/10/2023</t>
  </si>
  <si>
    <t>0000816/4/10/10/2023</t>
  </si>
  <si>
    <t>0000817/4/10/10/2023</t>
  </si>
  <si>
    <t>0000818/4/10/10/2023</t>
  </si>
  <si>
    <t>0000819/4/08/10/2022</t>
  </si>
  <si>
    <t>0000819/4/10/10/2023</t>
  </si>
  <si>
    <t>0000820/4/08/10/2022</t>
  </si>
  <si>
    <t>0000820/4/10/10/2023</t>
  </si>
  <si>
    <t>0000821/4/01/08/2021</t>
  </si>
  <si>
    <t>0000821/4/08/10/2022</t>
  </si>
  <si>
    <t>0000821/4/10/10/2023</t>
  </si>
  <si>
    <t>0000822/4/08/10/2022</t>
  </si>
  <si>
    <t>0000822/4/10/10/2023</t>
  </si>
  <si>
    <t>0000823/4/10/10/2023</t>
  </si>
  <si>
    <t>0000824/4/08/10/2022</t>
  </si>
  <si>
    <t>0000824/4/10/10/2023</t>
  </si>
  <si>
    <t>0000825/4/01/08/2021</t>
  </si>
  <si>
    <t>0000825/4/10/10/2023</t>
  </si>
  <si>
    <t>0000826/4/10/10/2023</t>
  </si>
  <si>
    <t>0000827/4/08/10/2022</t>
  </si>
  <si>
    <t>0000827/4/10/11/2023</t>
  </si>
  <si>
    <t>0000828/4/08/11/2022</t>
  </si>
  <si>
    <t>0000828/4/10/11/2023</t>
  </si>
  <si>
    <t>0000829/4/08/11/2022</t>
  </si>
  <si>
    <t>0000831/4/10/11/2023</t>
  </si>
  <si>
    <t>0000832/4/08/11/2022</t>
  </si>
  <si>
    <t>0000832/4/10/11/2023</t>
  </si>
  <si>
    <t>0000833/4/08/11/2022</t>
  </si>
  <si>
    <t>0000835/4/08/11/2022</t>
  </si>
  <si>
    <t>0000836/4/01/08/2021</t>
  </si>
  <si>
    <t>0000836/4/08/11/2022</t>
  </si>
  <si>
    <t>0000837/4/01/08/2021</t>
  </si>
  <si>
    <t>0000837/4/08/11/2022</t>
  </si>
  <si>
    <t>0000838/4/01/08/2021</t>
  </si>
  <si>
    <t>0000838/4/08/11/2022</t>
  </si>
  <si>
    <t>0000839/4/08/11/2022</t>
  </si>
  <si>
    <t>0000840/4/08/11/2022</t>
  </si>
  <si>
    <t>0000841/4/08/11/2022</t>
  </si>
  <si>
    <t>0000842/4/08/11/2022</t>
  </si>
  <si>
    <t>0000843/4/08/11/2022</t>
  </si>
  <si>
    <t>0000844/4/08/11/2022</t>
  </si>
  <si>
    <t>0000845/4/08/11/2022</t>
  </si>
  <si>
    <t>0000848/4/08/11/2022</t>
  </si>
  <si>
    <t>0000850/4/08/11/2022</t>
  </si>
  <si>
    <t>0000851/4/08/11/2022</t>
  </si>
  <si>
    <t>0000852/4/08/11/2022</t>
  </si>
  <si>
    <t>0000853/4/01/09/2021</t>
  </si>
  <si>
    <t>0000853/4/08/11/2022</t>
  </si>
  <si>
    <t>0000854/4/08/11/2022</t>
  </si>
  <si>
    <t>0000855/4/01/09/2021</t>
  </si>
  <si>
    <t>0000855/4/08/11/2022</t>
  </si>
  <si>
    <t>0000856/4/01/09/2021</t>
  </si>
  <si>
    <t>0000856/4/08/11/2022</t>
  </si>
  <si>
    <t>0000857/4/01/09/2021</t>
  </si>
  <si>
    <t>0000857/4/08/11/2022</t>
  </si>
  <si>
    <t>0000858/4/01/09/2021</t>
  </si>
  <si>
    <t>0000861/4/08/11/2022</t>
  </si>
  <si>
    <t>0000862/4/08/11/2022</t>
  </si>
  <si>
    <t>0000863/4/08/11/2022</t>
  </si>
  <si>
    <t>0000864/4/08/11/2022</t>
  </si>
  <si>
    <t>0000866/4/08/12/2022</t>
  </si>
  <si>
    <t>0000867/4/08/12/2022</t>
  </si>
  <si>
    <t>0000868/4/08/12/2022</t>
  </si>
  <si>
    <t>0000869/4/01/10/2021</t>
  </si>
  <si>
    <t>0000869/4/08/12/2022</t>
  </si>
  <si>
    <t>0000870/4/08/12/2022</t>
  </si>
  <si>
    <t>0000871/4/08/12/2022</t>
  </si>
  <si>
    <t>0000872/4/08/11/2022</t>
  </si>
  <si>
    <t>0000873/4/08/12/2022</t>
  </si>
  <si>
    <t>0000874/4/01/11/2021</t>
  </si>
  <si>
    <t>0000874/4/08/12/2022</t>
  </si>
  <si>
    <t>0000875/4/08/12/2022</t>
  </si>
  <si>
    <t>0000877/4/08/12/2022</t>
  </si>
  <si>
    <t>0000879/4/08/11/2022</t>
  </si>
  <si>
    <t>0000880/4/08/11/2022</t>
  </si>
  <si>
    <t>0000881/4/01/11/2021</t>
  </si>
  <si>
    <t>0000882/4/08/12/2022</t>
  </si>
  <si>
    <t>0000883/4/08/12/2022</t>
  </si>
  <si>
    <t>0000884/4/08/12/2022</t>
  </si>
  <si>
    <t>0000885/4/08/12/2022</t>
  </si>
  <si>
    <t>0000886/4/08/12/2022</t>
  </si>
  <si>
    <t>0000887/4/01/11/2021</t>
  </si>
  <si>
    <t>0000888/4/08/12/2022</t>
  </si>
  <si>
    <t>0000889/4/08/12/2022</t>
  </si>
  <si>
    <t>0000890/4/08/12/2022</t>
  </si>
  <si>
    <t>0000891/4/01/11/2021</t>
  </si>
  <si>
    <t>0000893/4/08/12/2022</t>
  </si>
  <si>
    <t>0000894/4/08/12/2022</t>
  </si>
  <si>
    <t>0000895/4/08/12/2022</t>
  </si>
  <si>
    <t>0000896/4/08/10/2022</t>
  </si>
  <si>
    <t>0000897/4/08/10/2022</t>
  </si>
  <si>
    <t>0000898/4/08/10/2022</t>
  </si>
  <si>
    <t>0000899/4/08/10/2022</t>
  </si>
  <si>
    <t>0000900/4/08/10/2022</t>
  </si>
  <si>
    <t>0000901/4/08/10/2022</t>
  </si>
  <si>
    <t>0000902/4/08/10/2022</t>
  </si>
  <si>
    <t>0000903/4/01/12/2021</t>
  </si>
  <si>
    <t>0000903/4/08/10/2022</t>
  </si>
  <si>
    <t>0000904/4/08/12/2022</t>
  </si>
  <si>
    <t>0000905/4/01/12/2021</t>
  </si>
  <si>
    <t>0000905/4/08/12/2022</t>
  </si>
  <si>
    <t>0000906/4/08/12/2022</t>
  </si>
  <si>
    <t>0000907/4/08/12/2022</t>
  </si>
  <si>
    <t>0000908/4/08/12/2022</t>
  </si>
  <si>
    <t>0000909/4/01/12/2021</t>
  </si>
  <si>
    <t>0000909/4/08/12/2022</t>
  </si>
  <si>
    <t>0000910/4/01/12/2021</t>
  </si>
  <si>
    <t>0000910/4/08/01/2023</t>
  </si>
  <si>
    <t>0000911/4/08/01/2023</t>
  </si>
  <si>
    <t>0000912/4/08/01/2023</t>
  </si>
  <si>
    <t>0000915/4/08/01/2023</t>
  </si>
  <si>
    <t>0000916/4/08/01/2023</t>
  </si>
  <si>
    <t>0000917/4/08/01/2023</t>
  </si>
  <si>
    <t>0000918/4/08/01/2023</t>
  </si>
  <si>
    <t>0000919/4/08/01/2023</t>
  </si>
  <si>
    <t>0000921/4/08/01/2023</t>
  </si>
  <si>
    <t>0000922/4/08/01/2023</t>
  </si>
  <si>
    <t>0000924/4/08/09/2022</t>
  </si>
  <si>
    <t>0000925/4/08/10/2022</t>
  </si>
  <si>
    <t>0000926/4/08/10/2022</t>
  </si>
  <si>
    <t>0000927/4/08/01/2023</t>
  </si>
  <si>
    <t>0000928/4/08/01/2023</t>
  </si>
  <si>
    <t>0000929/4/08/01/2023</t>
  </si>
  <si>
    <t>0000930/4/08/01/2023</t>
  </si>
  <si>
    <t>0000931/4/08/01/2023</t>
  </si>
  <si>
    <t>0000932/4/08/01/2023</t>
  </si>
  <si>
    <t>0000933/4/08/02/2023</t>
  </si>
  <si>
    <t>0000935/4/08/02/2023</t>
  </si>
  <si>
    <t>0000936/4/08/02/2023</t>
  </si>
  <si>
    <t>0000937/4/08/02/2023</t>
  </si>
  <si>
    <t>0000939/4/08/02/2023</t>
  </si>
  <si>
    <t>0000940/4/08/02/2023</t>
  </si>
  <si>
    <t>0000942/4/08/02/2023</t>
  </si>
  <si>
    <t>0000943/4/08/02/2023</t>
  </si>
  <si>
    <t>0000944/4/01/01/2022</t>
  </si>
  <si>
    <t>0000944/4/08/02/2023</t>
  </si>
  <si>
    <t>0000945/4/08/02/2023</t>
  </si>
  <si>
    <t>0000946/4/08/02/2023</t>
  </si>
  <si>
    <t>0000947/4/08/02/2023</t>
  </si>
  <si>
    <t>0000948/4/08/02/2023</t>
  </si>
  <si>
    <t>0000949/4/01/01/2022</t>
  </si>
  <si>
    <t>0000949/4/08/02/2023</t>
  </si>
  <si>
    <t>0000950/4/01/01/2022</t>
  </si>
  <si>
    <t>0000950/4/08/02/2023</t>
  </si>
  <si>
    <t>0000951/4/01/01/2022</t>
  </si>
  <si>
    <t>0000951/4/08/02/2023</t>
  </si>
  <si>
    <t>0000952/4/01/01/2022</t>
  </si>
  <si>
    <t>0000952/4/08/02/2023</t>
  </si>
  <si>
    <t>0000953/4/08/02/2023</t>
  </si>
  <si>
    <t>0000954/4/08/02/2023</t>
  </si>
  <si>
    <t>0000955/4/08/02/2023</t>
  </si>
  <si>
    <t>0000956/4/08/02/2023</t>
  </si>
  <si>
    <t>0000957/4/01/08/2022</t>
  </si>
  <si>
    <t>0000957/4/08/02/2023</t>
  </si>
  <si>
    <t>0000958/4/08/02/2023</t>
  </si>
  <si>
    <t>0000959/4/08/02/2023</t>
  </si>
  <si>
    <t>0000960/4/08/02/2023</t>
  </si>
  <si>
    <t>0000961/4/08/02/2023</t>
  </si>
  <si>
    <t>0000962/4/08/02/2023</t>
  </si>
  <si>
    <t>0000963/4/08/02/2023</t>
  </si>
  <si>
    <t>0000965/4/08/02/2023</t>
  </si>
  <si>
    <t>0000966/4/08/03/2023</t>
  </si>
  <si>
    <t>0000967/4/01/02/2022</t>
  </si>
  <si>
    <t>0000967/4/08/03/2023</t>
  </si>
  <si>
    <t>0000968/4/01/02/2022</t>
  </si>
  <si>
    <t>0000968/4/08/03/2023</t>
  </si>
  <si>
    <t>0000969/4/08/03/2023</t>
  </si>
  <si>
    <t>0000970/4/01/02/2022</t>
  </si>
  <si>
    <t>0000970/4/08/03/2023</t>
  </si>
  <si>
    <t>0000971/4/01/03/2022</t>
  </si>
  <si>
    <t>0000971/4/08/03/2023</t>
  </si>
  <si>
    <t>0000972/4/01/03/2022</t>
  </si>
  <si>
    <t>0000973/4/08/03/2023</t>
  </si>
  <si>
    <t>0000974/4/08/03/2023</t>
  </si>
  <si>
    <t>0000975/4/08/03/2023</t>
  </si>
  <si>
    <t>0000976/4/08/02/2023</t>
  </si>
  <si>
    <t>0000978/4/01/03/2022</t>
  </si>
  <si>
    <t>0000978/4/08/03/2023</t>
  </si>
  <si>
    <t>0000979/4/01/03/2022</t>
  </si>
  <si>
    <t>0000979/4/08/03/2023</t>
  </si>
  <si>
    <t>0000980/4/01/03/2022</t>
  </si>
  <si>
    <t>0000980/4/08/03/2023</t>
  </si>
  <si>
    <t>0000981/4/08/03/2023</t>
  </si>
  <si>
    <t>0000982/4/01/03/2022</t>
  </si>
  <si>
    <t>0000982/4/08/03/2023</t>
  </si>
  <si>
    <t>0000983/4/01/03/2022</t>
  </si>
  <si>
    <t>0000983/4/08/03/2023</t>
  </si>
  <si>
    <t>0000984/4/01/03/2022</t>
  </si>
  <si>
    <t>0000984/4/08/03/2023</t>
  </si>
  <si>
    <t>0000985/4/01/03/2022</t>
  </si>
  <si>
    <t>0000985/4/08/03/2023</t>
  </si>
  <si>
    <t>0000986/4/01/03/2022</t>
  </si>
  <si>
    <t>0000986/4/08/03/2023</t>
  </si>
  <si>
    <t>0000987/4/08/03/2023</t>
  </si>
  <si>
    <t>0000988/4/08/01/2023</t>
  </si>
  <si>
    <t>0000990/4/08/03/2023</t>
  </si>
  <si>
    <t>0000991/4/08/03/2023</t>
  </si>
  <si>
    <t>0000992/4/01/03/2022</t>
  </si>
  <si>
    <t>0000992/4/08/03/2023</t>
  </si>
  <si>
    <t>0000993/4/08/03/2023</t>
  </si>
  <si>
    <t>0000994/4/08/04/2023</t>
  </si>
  <si>
    <t>0000995/4/08/04/2023</t>
  </si>
  <si>
    <t>0000996/4/08/04/2023</t>
  </si>
  <si>
    <t>0000997/4/08/04/2023</t>
  </si>
  <si>
    <t>0000998/4/01/03/2022</t>
  </si>
  <si>
    <t>0000998/4/08/04/2023</t>
  </si>
  <si>
    <t>0000999/4/01/03/2022</t>
  </si>
  <si>
    <t>0000999/4/08/04/2023</t>
  </si>
  <si>
    <t>0001000/4/01/03/2022</t>
  </si>
  <si>
    <t>0001000/4/08/04/2023</t>
  </si>
  <si>
    <t>0001001/4/01/03/2022</t>
  </si>
  <si>
    <t>0001001/4/08/04/2023</t>
  </si>
  <si>
    <t>0001002/4/01/03/2022</t>
  </si>
  <si>
    <t>0001002/4/08/04/2023</t>
  </si>
  <si>
    <t>0001003/4/01/03/2022</t>
  </si>
  <si>
    <t>0001003/4/08/04/2023</t>
  </si>
  <si>
    <t>0001004/4/08/04/2023</t>
  </si>
  <si>
    <t>0001005/4/01/04/2022</t>
  </si>
  <si>
    <t>0001005/4/08/04/2023</t>
  </si>
  <si>
    <t>0001006/4/08/04/2023</t>
  </si>
  <si>
    <t>0001007/4/08/04/2023</t>
  </si>
  <si>
    <t>0001008/4/08/04/2023</t>
  </si>
  <si>
    <t>0001009/4/08/03/2023</t>
  </si>
  <si>
    <t>0001010/4/08/03/2023</t>
  </si>
  <si>
    <t>0001011/4/08/03/2023</t>
  </si>
  <si>
    <t>0001012/4/08/05/2023</t>
  </si>
  <si>
    <t>0001013/4/08/05/2023</t>
  </si>
  <si>
    <t>0001014/4/08/05/2023</t>
  </si>
  <si>
    <t>0001015/4/08/05/2023</t>
  </si>
  <si>
    <t>0001016/4/08/05/2023</t>
  </si>
  <si>
    <t>0001017/4/08/05/2023</t>
  </si>
  <si>
    <t>0001018/4/08/05/2023</t>
  </si>
  <si>
    <t>0001019/4/01/04/2022</t>
  </si>
  <si>
    <t>0001019/4/08/05/2023</t>
  </si>
  <si>
    <t>0001020/4/08/05/2023</t>
  </si>
  <si>
    <t>0001021/4/08/05/2023</t>
  </si>
  <si>
    <t>0001022/4/08/05/2023</t>
  </si>
  <si>
    <t>0001023/4/01/04/2022</t>
  </si>
  <si>
    <t>0001023/4/08/05/2023</t>
  </si>
  <si>
    <t>0001024/4/08/05/2023</t>
  </si>
  <si>
    <t>0001025/4/01/04/2022</t>
  </si>
  <si>
    <t>0001025/4/08/05/2023</t>
  </si>
  <si>
    <t>0001026/4/01/04/2022</t>
  </si>
  <si>
    <t>0001026/4/08/05/2023</t>
  </si>
  <si>
    <t>0001027/4/08/05/2023</t>
  </si>
  <si>
    <t>0001028/4/01/05/2022</t>
  </si>
  <si>
    <t>0001028/4/08/05/2023</t>
  </si>
  <si>
    <t>0001029/4/01/05/2022</t>
  </si>
  <si>
    <t>0001029/4/08/04/2023</t>
  </si>
  <si>
    <t>0001030/4/01/05/2022</t>
  </si>
  <si>
    <t>0001030/4/08/05/2023</t>
  </si>
  <si>
    <t>0001031/4/01/05/2022</t>
  </si>
  <si>
    <t>0001031/4/08/05/2023</t>
  </si>
  <si>
    <t>0001032/4/01/05/2022</t>
  </si>
  <si>
    <t>0001032/4/08/05/2023</t>
  </si>
  <si>
    <t>0001033/4/01/05/2022</t>
  </si>
  <si>
    <t>0001033/4/08/05/2023</t>
  </si>
  <si>
    <t>0001034/4/01/05/2022</t>
  </si>
  <si>
    <t>0001034/4/08/05/2023</t>
  </si>
  <si>
    <t>0001035/4/01/05/2022</t>
  </si>
  <si>
    <t>0001035/4/08/05/2023</t>
  </si>
  <si>
    <t>0001036/4/01/05/2022</t>
  </si>
  <si>
    <t>0001036/4/08/05/2023</t>
  </si>
  <si>
    <t>0001037/4/08/05/2023</t>
  </si>
  <si>
    <t>0001038/4/08/05/2023</t>
  </si>
  <si>
    <t>0001039/4/08/06/2023</t>
  </si>
  <si>
    <t>0001040/4/08/06/2023</t>
  </si>
  <si>
    <t>0001041/4/01/05/2022</t>
  </si>
  <si>
    <t>0001041/4/08/06/2023</t>
  </si>
  <si>
    <t>0001042/4/01/05/2022</t>
  </si>
  <si>
    <t>0001042/4/08/06/2023</t>
  </si>
  <si>
    <t>0001043/4/01/05/2022</t>
  </si>
  <si>
    <t>0001043/4/08/06/2023</t>
  </si>
  <si>
    <t>0001044/4/01/05/2022</t>
  </si>
  <si>
    <t>0001044/4/08/06/2023</t>
  </si>
  <si>
    <t>0001045/4/08/06/2023</t>
  </si>
  <si>
    <t>0001046/4/01/05/2022</t>
  </si>
  <si>
    <t>0001046/4/08/06/2023</t>
  </si>
  <si>
    <t>0001047/4/08/06/2023</t>
  </si>
  <si>
    <t>0001048/4/01/06/2022</t>
  </si>
  <si>
    <t>0001048/4/08/06/2023</t>
  </si>
  <si>
    <t>0001049/4/01/06/2022</t>
  </si>
  <si>
    <t>0001049/4/08/06/2023</t>
  </si>
  <si>
    <t>0001050/4/01/06/2022</t>
  </si>
  <si>
    <t>0001050/4/08/06/2023</t>
  </si>
  <si>
    <t>0001051/4/01/06/2022</t>
  </si>
  <si>
    <t>0001051/4/08/06/2023</t>
  </si>
  <si>
    <t>0001052/4/01/06/2022</t>
  </si>
  <si>
    <t>0001052/4/08/06/2023</t>
  </si>
  <si>
    <t>0001053/4/01/06/2022</t>
  </si>
  <si>
    <t>0001053/4/08/06/2023</t>
  </si>
  <si>
    <t>0001054/4/08/06/2023</t>
  </si>
  <si>
    <t>0001055/4/01/06/2022</t>
  </si>
  <si>
    <t>0001055/4/08/06/2023</t>
  </si>
  <si>
    <t>0001056/4/01/06/2022</t>
  </si>
  <si>
    <t>0001056/4/08/07/2023</t>
  </si>
  <si>
    <t>0001057/4/08/07/2023</t>
  </si>
  <si>
    <t>0001058/4/08/07/2023</t>
  </si>
  <si>
    <t>0001059/4/08/07/2023</t>
  </si>
  <si>
    <t>0001060/4/01/06/2022</t>
  </si>
  <si>
    <t>0001060/4/08/07/2023</t>
  </si>
  <si>
    <t>0001061/4/01/06/2022</t>
  </si>
  <si>
    <t>0001061/4/08/07/2023</t>
  </si>
  <si>
    <t>0001062/4/01/06/2022</t>
  </si>
  <si>
    <t>0001062/4/08/07/2023</t>
  </si>
  <si>
    <t>0001063/4/01/06/2022</t>
  </si>
  <si>
    <t>0001063/4/08/07/2023</t>
  </si>
  <si>
    <t>0001064/4/01/06/2022</t>
  </si>
  <si>
    <t>0001064/4/08/07/2023</t>
  </si>
  <si>
    <t>0001065/4/08/07/2023</t>
  </si>
  <si>
    <t>0001066/4/01/06/2022</t>
  </si>
  <si>
    <t>0001066/4/08/07/2023</t>
  </si>
  <si>
    <t>0001067/4/01/06/2022</t>
  </si>
  <si>
    <t>0001067/4/08/07/2023</t>
  </si>
  <si>
    <t>0001068/4/01/06/2022</t>
  </si>
  <si>
    <t>0001068/4/08/07/2023</t>
  </si>
  <si>
    <t>0001069/4/01/06/2022</t>
  </si>
  <si>
    <t>0001069/4/08/07/2023</t>
  </si>
  <si>
    <t>0001070/4/01/06/2022</t>
  </si>
  <si>
    <t>0001070/4/08/07/2023</t>
  </si>
  <si>
    <t>0001071/4/01/06/2022</t>
  </si>
  <si>
    <t>0001071/4/08/07/2023</t>
  </si>
  <si>
    <t>0001072/4/08/07/2023</t>
  </si>
  <si>
    <t>0001073/4/08/08/2023</t>
  </si>
  <si>
    <t>0001074/4/01/06/2022</t>
  </si>
  <si>
    <t>0001074/4/08/07/2023</t>
  </si>
  <si>
    <t>0001075/4/01/07/2022</t>
  </si>
  <si>
    <t>0001075/4/08/07/2023</t>
  </si>
  <si>
    <t>0001076/4/01/06/2022</t>
  </si>
  <si>
    <t>0001076/4/08/07/2023</t>
  </si>
  <si>
    <t>0001077/4/01/07/2022</t>
  </si>
  <si>
    <t>0001077/4/08/07/2023</t>
  </si>
  <si>
    <t>0001078/4/01/07/2022</t>
  </si>
  <si>
    <t>0001078/4/08/07/2023</t>
  </si>
  <si>
    <t>0001079/4/01/06/2022</t>
  </si>
  <si>
    <t>0001079/4/08/07/2023</t>
  </si>
  <si>
    <t>0001080/4/01/07/2022</t>
  </si>
  <si>
    <t>0001080/4/08/07/2023</t>
  </si>
  <si>
    <t>0001081/4/01/07/2022</t>
  </si>
  <si>
    <t>0001081/4/08/07/2023</t>
  </si>
  <si>
    <t>0001082/4/01/07/2022</t>
  </si>
  <si>
    <t>0001083/4/08/07/2023</t>
  </si>
  <si>
    <t>0001085/4/01/07/2022</t>
  </si>
  <si>
    <t>0001085/4/08/07/2023</t>
  </si>
  <si>
    <t>0001086/4/01/07/2022</t>
  </si>
  <si>
    <t>0001086/4/08/07/2023</t>
  </si>
  <si>
    <t>0001087/4/01/07/2022</t>
  </si>
  <si>
    <t>0001087/4/08/07/2023</t>
  </si>
  <si>
    <t>0001088/4/08/07/2023</t>
  </si>
  <si>
    <t>0001089/4/01/07/2022</t>
  </si>
  <si>
    <t>0001090/4/01/07/2022</t>
  </si>
  <si>
    <t>0001091/4/01/07/2022</t>
  </si>
  <si>
    <t>0001092/4/01/08/2022</t>
  </si>
  <si>
    <t>0001092/4/08/08/2023</t>
  </si>
  <si>
    <t>0001093/4/08/08/2023</t>
  </si>
  <si>
    <t>0001094/4/01/07/2022</t>
  </si>
  <si>
    <t>0001094/4/08/08/2023</t>
  </si>
  <si>
    <t>0001095/4/01/07/2022</t>
  </si>
  <si>
    <t>0001095/4/08/08/2023</t>
  </si>
  <si>
    <t>0001096/4/01/07/2022</t>
  </si>
  <si>
    <t>0001096/4/08/08/2023</t>
  </si>
  <si>
    <t>0001097/4/01/07/2022</t>
  </si>
  <si>
    <t>0001097/4/08/07/2023</t>
  </si>
  <si>
    <t>0001098/4/01/07/2022</t>
  </si>
  <si>
    <t>0001098/4/08/08/2023</t>
  </si>
  <si>
    <t>0001099/4/01/07/2022</t>
  </si>
  <si>
    <t>0001099/4/08/08/2023</t>
  </si>
  <si>
    <t>0001100/4/01/07/2022</t>
  </si>
  <si>
    <t>0001100/4/08/08/2023</t>
  </si>
  <si>
    <t>0001101/4/08/08/2023</t>
  </si>
  <si>
    <t>0001102/4/08/08/2023</t>
  </si>
  <si>
    <t>0001103/4/01/08/2022</t>
  </si>
  <si>
    <t>0001103/4/08/08/2023</t>
  </si>
  <si>
    <t>0001104/4/01/08/2022</t>
  </si>
  <si>
    <t>0001104/4/08/08/2023</t>
  </si>
  <si>
    <t>0001105/4/01/08/2022</t>
  </si>
  <si>
    <t>0001105/4/08/08/2023</t>
  </si>
  <si>
    <t>0001106/4/01/08/2022</t>
  </si>
  <si>
    <t>0001106/4/08/08/2023</t>
  </si>
  <si>
    <t>0001107/4/01/08/2022</t>
  </si>
  <si>
    <t>0001107/4/08/08/2023</t>
  </si>
  <si>
    <t>0001108/4/08/08/2023</t>
  </si>
  <si>
    <t>0001109/4/08/08/2023</t>
  </si>
  <si>
    <t>0001110/4/01/08/2022</t>
  </si>
  <si>
    <t>0001110/4/08/08/2023</t>
  </si>
  <si>
    <t>0001111/4/01/08/2022</t>
  </si>
  <si>
    <t>0001111/4/08/09/2023</t>
  </si>
  <si>
    <t>0001112/4/01/08/2022</t>
  </si>
  <si>
    <t>0001112/4/08/09/2023</t>
  </si>
  <si>
    <t>0001113/4/01/08/2022</t>
  </si>
  <si>
    <t>0001113/4/08/09/2023</t>
  </si>
  <si>
    <t>0001114/4/01/08/2022</t>
  </si>
  <si>
    <t>0001114/4/08/09/2023</t>
  </si>
  <si>
    <t>0001115/4/08/09/2023</t>
  </si>
  <si>
    <t>0001116/4/01/08/2022</t>
  </si>
  <si>
    <t>0001116/4/08/09/2023</t>
  </si>
  <si>
    <t>0001117/4/08/09/2023</t>
  </si>
  <si>
    <t>0001118/4/01/09/2022</t>
  </si>
  <si>
    <t>0001118/4/08/09/2023</t>
  </si>
  <si>
    <t>0001119/4/01/09/2022</t>
  </si>
  <si>
    <t>0001120/4/08/09/2023</t>
  </si>
  <si>
    <t>0001121/4/08/09/2023</t>
  </si>
  <si>
    <t>0001122/4/08/09/2023</t>
  </si>
  <si>
    <t>0001123/4/08/09/2023</t>
  </si>
  <si>
    <t>0001125/4/08/09/2023</t>
  </si>
  <si>
    <t>0001126/4/08/09/2023</t>
  </si>
  <si>
    <t>0001127/4/08/09/2023</t>
  </si>
  <si>
    <t>0001128/4/08/08/2023</t>
  </si>
  <si>
    <t>0001129/4/08/09/2023</t>
  </si>
  <si>
    <t>0001130/4/08/09/2023</t>
  </si>
  <si>
    <t>0001131/4/08/09/2023</t>
  </si>
  <si>
    <t>0001132/4/01/09/2022</t>
  </si>
  <si>
    <t>0001132/4/08/09/2023</t>
  </si>
  <si>
    <t>0001133/4/01/09/2022</t>
  </si>
  <si>
    <t>0001133/4/08/09/2023</t>
  </si>
  <si>
    <t>0001134/4/01/09/2022</t>
  </si>
  <si>
    <t>0001134/4/08/09/2023</t>
  </si>
  <si>
    <t>0001135/4/08/09/2023</t>
  </si>
  <si>
    <t>0001136/4/08/09/2023</t>
  </si>
  <si>
    <t>0001137/4/08/09/2023</t>
  </si>
  <si>
    <t>0001138/4/08/09/2023</t>
  </si>
  <si>
    <t>0001139/4/01/09/2022</t>
  </si>
  <si>
    <t>0001139/4/08/09/2023</t>
  </si>
  <si>
    <t>0001140/4/01/09/2022</t>
  </si>
  <si>
    <t>0001140/4/08/09/2023</t>
  </si>
  <si>
    <t>0001141/4/01/09/2022</t>
  </si>
  <si>
    <t>0001141/4/08/09/2023</t>
  </si>
  <si>
    <t>0001142/4/01/09/2022</t>
  </si>
  <si>
    <t>0001142/4/08/09/2023</t>
  </si>
  <si>
    <t>0001143/4/01/09/2022</t>
  </si>
  <si>
    <t>0001143/4/08/09/2023</t>
  </si>
  <si>
    <t>0001144/4/01/09/2022</t>
  </si>
  <si>
    <t>0001144/4/08/09/2023</t>
  </si>
  <si>
    <t>0001145/4/01/09/2022</t>
  </si>
  <si>
    <t>0001145/4/08/09/2023</t>
  </si>
  <si>
    <t>0001146/4/01/09/2022</t>
  </si>
  <si>
    <t>0001146/4/08/09/2023</t>
  </si>
  <si>
    <t>0001147/4/01/09/2022</t>
  </si>
  <si>
    <t>0001147/4/08/09/2023</t>
  </si>
  <si>
    <t>0001148/4/08/09/2023</t>
  </si>
  <si>
    <t>0001149/4/08/09/2023</t>
  </si>
  <si>
    <t>0001150/4/01/09/2022</t>
  </si>
  <si>
    <t>0001150/4/08/09/2023</t>
  </si>
  <si>
    <t>0001151/4/08/09/2023</t>
  </si>
  <si>
    <t>0001152/4/01/09/2022</t>
  </si>
  <si>
    <t>0001152/4/08/09/2023</t>
  </si>
  <si>
    <t>0001153/4/01/09/2022</t>
  </si>
  <si>
    <t>0001153/4/08/09/2023</t>
  </si>
  <si>
    <t>0001154/4/01/09/2022</t>
  </si>
  <si>
    <t>0001154/4/08/10/2023</t>
  </si>
  <si>
    <t>0001155/4/01/10/2022</t>
  </si>
  <si>
    <t>0001155/4/08/10/2023</t>
  </si>
  <si>
    <t>0001156/4/01/10/2022</t>
  </si>
  <si>
    <t>0001156/4/08/10/2023</t>
  </si>
  <si>
    <t>0001157/4/01/10/2022</t>
  </si>
  <si>
    <t>0001157/4/08/10/2023</t>
  </si>
  <si>
    <t>0001158/4/08/10/2023</t>
  </si>
  <si>
    <t>0001159/4/01/10/2022</t>
  </si>
  <si>
    <t>0001159/4/08/10/2023</t>
  </si>
  <si>
    <t>0001160/4/01/10/2022</t>
  </si>
  <si>
    <t>0001160/4/08/10/2023</t>
  </si>
  <si>
    <t>0001161/4/01/10/2022</t>
  </si>
  <si>
    <t>0001161/4/08/09/2023</t>
  </si>
  <si>
    <t>0001162/4/01/10/2022</t>
  </si>
  <si>
    <t>0001162/4/08/10/2023</t>
  </si>
  <si>
    <t>0001163/4/01/10/2022</t>
  </si>
  <si>
    <t>0001163/4/08/10/2023</t>
  </si>
  <si>
    <t>0001164/4/08/10/2023</t>
  </si>
  <si>
    <t>0001165/4/01/10/2022</t>
  </si>
  <si>
    <t>0001165/4/08/10/2023</t>
  </si>
  <si>
    <t>0001166/4/01/11/2022</t>
  </si>
  <si>
    <t>0001166/4/08/10/2023</t>
  </si>
  <si>
    <t>0001167/4/08/10/2023</t>
  </si>
  <si>
    <t>0001168/4/01/11/2022</t>
  </si>
  <si>
    <t>0001168/4/08/10/2023</t>
  </si>
  <si>
    <t>0001169/4/01/11/2022</t>
  </si>
  <si>
    <t>0001169/4/08/10/2023</t>
  </si>
  <si>
    <t>0001170/4/01/11/2022</t>
  </si>
  <si>
    <t>0001170/4/08/10/2023</t>
  </si>
  <si>
    <t>0001171/4/01/11/2022</t>
  </si>
  <si>
    <t>0001171/4/08/10/2023</t>
  </si>
  <si>
    <t>0001172/4/01/11/2022</t>
  </si>
  <si>
    <t>0001172/4/08/10/2023</t>
  </si>
  <si>
    <t>0001173/4/01/11/2022</t>
  </si>
  <si>
    <t>0001173/4/08/10/2023</t>
  </si>
  <si>
    <t>0001174/4/08/10/2023</t>
  </si>
  <si>
    <t>0001175/4/01/11/2022</t>
  </si>
  <si>
    <t>0001175/4/08/10/2023</t>
  </si>
  <si>
    <t>0001176/4/01/11/2022</t>
  </si>
  <si>
    <t>0001176/4/08/10/2023</t>
  </si>
  <si>
    <t>0001177/4/01/11/2022</t>
  </si>
  <si>
    <t>0001177/4/08/10/2023</t>
  </si>
  <si>
    <t>0001178/4/08/10/2023</t>
  </si>
  <si>
    <t xml:space="preserve">0001179/4/08/10/2023 </t>
  </si>
  <si>
    <t>0001180/4/08/10/2023</t>
  </si>
  <si>
    <t>0001181/4/01/11/2022</t>
  </si>
  <si>
    <t>0001182/4/08/10/2023</t>
  </si>
  <si>
    <t>0001183/4/08/10/2023</t>
  </si>
  <si>
    <t xml:space="preserve">0001184/4/08/10/2023 </t>
  </si>
  <si>
    <t>0001185/4/08/10/2023</t>
  </si>
  <si>
    <t>0001186/4/08/10/2023</t>
  </si>
  <si>
    <t>0001187/4/08/10/2023</t>
  </si>
  <si>
    <t>0001188/4/08/10/2023</t>
  </si>
  <si>
    <t>0001189/4/01/12/2022</t>
  </si>
  <si>
    <t>0001189/4/08/11/2023</t>
  </si>
  <si>
    <t>0001190/4/01/12/2022</t>
  </si>
  <si>
    <t>0001190/4/08/11/2023</t>
  </si>
  <si>
    <t>0001191/4/01/12/2022</t>
  </si>
  <si>
    <t>0001191/4/08/11/2023</t>
  </si>
  <si>
    <t>0001192/4/01/12/2022</t>
  </si>
  <si>
    <t>0001193/4/01/12/2022</t>
  </si>
  <si>
    <t>0001193/4/08/11/2023</t>
  </si>
  <si>
    <t>0001194/4/01/12/2022</t>
  </si>
  <si>
    <t>0001194/4/08/11/2023</t>
  </si>
  <si>
    <t>0001195/4/01/12/2022</t>
  </si>
  <si>
    <t>0001195/4/08/12/2023</t>
  </si>
  <si>
    <t>0001196/4/01/12/2022</t>
  </si>
  <si>
    <t>0001196/4/08/10/2023</t>
  </si>
  <si>
    <t xml:space="preserve">0001197/4/08/10/2023 </t>
  </si>
  <si>
    <t>0001198/4/08/10/2023</t>
  </si>
  <si>
    <t>0001199/4/01/12/2022</t>
  </si>
  <si>
    <t>0001199/4/08/10/2023</t>
  </si>
  <si>
    <t>0001200/4/08/10/2023</t>
  </si>
  <si>
    <t>0001201/4/08/10/2023</t>
  </si>
  <si>
    <t>0001202/4/01/12/2022</t>
  </si>
  <si>
    <t>0001202/4/08/10/2023</t>
  </si>
  <si>
    <t>0001203/4/01/12/2022</t>
  </si>
  <si>
    <t>0001203/4/08/10/2023</t>
  </si>
  <si>
    <t>0001204/4/01/12/2022</t>
  </si>
  <si>
    <t>0001204/4/08/11/2023</t>
  </si>
  <si>
    <t>0001205/4/01/12/2022</t>
  </si>
  <si>
    <t>0001205/4/08/11/2023</t>
  </si>
  <si>
    <t>0001206/4/01/12/2022</t>
  </si>
  <si>
    <t>0001206/4/08/11/2023</t>
  </si>
  <si>
    <t>0001207/4/01/12/2022</t>
  </si>
  <si>
    <t>0001208/4/01/12/2022</t>
  </si>
  <si>
    <t>0001209/4/01/12/2022</t>
  </si>
  <si>
    <t>0001209/4/08/11/2023</t>
  </si>
  <si>
    <t>0001210/4/08/12/2023</t>
  </si>
  <si>
    <t>0001211/4/08/10/2023</t>
  </si>
  <si>
    <t>0001212/4/01/12/2022</t>
  </si>
  <si>
    <t>0001212/4/08/12/2023</t>
  </si>
  <si>
    <t>0001213/4/01/12/2022</t>
  </si>
  <si>
    <t>0001213/4/08/11/2023</t>
  </si>
  <si>
    <t>0001214/4/01/01/2023</t>
  </si>
  <si>
    <t>0001214/4/08/11/2023</t>
  </si>
  <si>
    <t>0001215/4/01/01/2023</t>
  </si>
  <si>
    <t>0001215/4/08/12/2023</t>
  </si>
  <si>
    <t>0001216/4/01/01/2023</t>
  </si>
  <si>
    <t>0001217/4/01/01/2023</t>
  </si>
  <si>
    <t>0001220/4/01/01/2023</t>
  </si>
  <si>
    <t>0001222/4/01/01/2023</t>
  </si>
  <si>
    <t>0001226/4/01/01/2023</t>
  </si>
  <si>
    <t>0001227/4/01/01/2023</t>
  </si>
  <si>
    <t>0001231/4/01/01/2023</t>
  </si>
  <si>
    <t>0001253/4/01/01/2023</t>
  </si>
  <si>
    <t>0001256/4/01/01/2023</t>
  </si>
  <si>
    <t>0001257/4/01/01/2023</t>
  </si>
  <si>
    <t>0001267/4/01/02/2023</t>
  </si>
  <si>
    <t>0001270/4/01/02/2023</t>
  </si>
  <si>
    <t>0001271/4/01/02/2023</t>
  </si>
  <si>
    <t>0001272/4/01/02/2023</t>
  </si>
  <si>
    <t>0001274/4/01/02/2023</t>
  </si>
  <si>
    <t>0001278/4/01/02/2023</t>
  </si>
  <si>
    <t>0001279/4/01/01/2023</t>
  </si>
  <si>
    <t>0001280/4/01/02/2023</t>
  </si>
  <si>
    <t>0001281/4/01/02/2023</t>
  </si>
  <si>
    <t>0001282/4/01/02/2023</t>
  </si>
  <si>
    <t>0001286/4/01/02/2023</t>
  </si>
  <si>
    <t>0001292/4/01/02/2023</t>
  </si>
  <si>
    <t>0001293/4/01/03/2023</t>
  </si>
  <si>
    <t>0001294/4/01/03/2023</t>
  </si>
  <si>
    <t>0001295/4/01/03/2023</t>
  </si>
  <si>
    <t>0001297/4/01/03/2023</t>
  </si>
  <si>
    <t>0001298/4/01/01/2023</t>
  </si>
  <si>
    <t>0001299/4/01/03/2023</t>
  </si>
  <si>
    <t>0001300/4/01/03/2023</t>
  </si>
  <si>
    <t>0001306/4/01/03/2023</t>
  </si>
  <si>
    <t>0001307/4/01/03/2023</t>
  </si>
  <si>
    <t>0001308/4/01/04/2023</t>
  </si>
  <si>
    <t>0001309/4/01/03/2023</t>
  </si>
  <si>
    <t>0001310/4/01/03/2023</t>
  </si>
  <si>
    <t>0001312/4/01/03/2023</t>
  </si>
  <si>
    <t>0001313/4/01/03/2023</t>
  </si>
  <si>
    <t>0001315/4/01/03/2023</t>
  </si>
  <si>
    <t>0001316/4/01/03/2023</t>
  </si>
  <si>
    <t>0001317/4/01/03/2023</t>
  </si>
  <si>
    <t>0001318/4/01/03/2023</t>
  </si>
  <si>
    <t>0001319/4/01/04/2023</t>
  </si>
  <si>
    <t>0001320/4/01/03/2023</t>
  </si>
  <si>
    <t>0001321/4/01/04/2023</t>
  </si>
  <si>
    <t>0001322/4/01/04/2023</t>
  </si>
  <si>
    <t>0001323/4/01/04/2023</t>
  </si>
  <si>
    <t>0001324/4/01/05/2023</t>
  </si>
  <si>
    <t>0001325/4/01/04/2023</t>
  </si>
  <si>
    <t>0001326/4/01/04/2023</t>
  </si>
  <si>
    <t>0001327/4/01/04/2023</t>
  </si>
  <si>
    <t>0001328/4/01/04/2023</t>
  </si>
  <si>
    <t>0001329/4/01/04/2023</t>
  </si>
  <si>
    <t>0001330/4/01/04/2023</t>
  </si>
  <si>
    <t>0001332/4/01/04/2023</t>
  </si>
  <si>
    <t>0001333/4/01/05/2023</t>
  </si>
  <si>
    <t>0001334/4/01/05/2023</t>
  </si>
  <si>
    <t>0001335/4/01/05/2023</t>
  </si>
  <si>
    <t>0001336/4/01/05/2023</t>
  </si>
  <si>
    <t>0001337/4/01/05/2023</t>
  </si>
  <si>
    <t>0001338/4/01/05/2023</t>
  </si>
  <si>
    <t>0001339/4/01/05/2023</t>
  </si>
  <si>
    <t>0001340/4/01/05/2023</t>
  </si>
  <si>
    <t>0001344/4/01/05/2023</t>
  </si>
  <si>
    <t>0001345/4/01/05/2023</t>
  </si>
  <si>
    <t>0001346/4/01/05/2023</t>
  </si>
  <si>
    <t>0001347/4/01/05/2023</t>
  </si>
  <si>
    <t>0001351/4/01/05/2023</t>
  </si>
  <si>
    <t>0001352/4/01/05/2023</t>
  </si>
  <si>
    <t>0001353/4/01/05/2023</t>
  </si>
  <si>
    <t>0001354/4/01/05/2023</t>
  </si>
  <si>
    <t>0001355/4/01/05/2023</t>
  </si>
  <si>
    <t>0001356/4/01/05/2023</t>
  </si>
  <si>
    <t>0001357/4/01/05/2023</t>
  </si>
  <si>
    <t>0001358/4/01/05/2023</t>
  </si>
  <si>
    <t>0001359/4/01/05/2023</t>
  </si>
  <si>
    <t>0001360/4/01/05/2023</t>
  </si>
  <si>
    <t>0001361/4/01/05/2023</t>
  </si>
  <si>
    <t>0001362/4/01/05/2023</t>
  </si>
  <si>
    <t>0001365/4/01/05/2023</t>
  </si>
  <si>
    <t>0001366/4/01/05/2023</t>
  </si>
  <si>
    <t>0001368/4/01/05/2023</t>
  </si>
  <si>
    <t>0001369/4/01/05/2023</t>
  </si>
  <si>
    <t>0001372/4/01/06/2023</t>
  </si>
  <si>
    <t>0001373/4/01/06/2023</t>
  </si>
  <si>
    <t>0001374/4/01/06/2023</t>
  </si>
  <si>
    <t>0001375/4/01/06/2023</t>
  </si>
  <si>
    <t>0001376/4/01/06/2023</t>
  </si>
  <si>
    <t>0001377/4/01/06/2023</t>
  </si>
  <si>
    <t>0001379/4/01/06/2023</t>
  </si>
  <si>
    <t>0001380/4/01/06/2023</t>
  </si>
  <si>
    <t>0001381/4/01/06/2023</t>
  </si>
  <si>
    <t>0001382/4/01/06/2023</t>
  </si>
  <si>
    <t>0001383/4/01/06/2023</t>
  </si>
  <si>
    <t>0001385/4/01/05/2023</t>
  </si>
  <si>
    <t>0001386/4/01/06/2023</t>
  </si>
  <si>
    <t>0001387/4/01/06/2023</t>
  </si>
  <si>
    <t>0001388/4/01/06/2023</t>
  </si>
  <si>
    <t>0001389/4/01/06/2023</t>
  </si>
  <si>
    <t>0001391/4/01/06/2023</t>
  </si>
  <si>
    <t>0001392/4/01/06/2023</t>
  </si>
  <si>
    <t>0001393/4/01/06/2023</t>
  </si>
  <si>
    <t>0001394/4/01/06/2023</t>
  </si>
  <si>
    <t>0001395/4/01/06/2023</t>
  </si>
  <si>
    <t>0001396/4/01/06/2023</t>
  </si>
  <si>
    <t>0001397/4/01/06/2023</t>
  </si>
  <si>
    <t>0001398/4/01/06/2023</t>
  </si>
  <si>
    <t>0001399/4/01/06/2023</t>
  </si>
  <si>
    <t>0001400/4/01/06/2023</t>
  </si>
  <si>
    <t>0001401/4/01/06/2023</t>
  </si>
  <si>
    <t>0001402/4/01/06/2023</t>
  </si>
  <si>
    <t>0001403/4/01/05/2023</t>
  </si>
  <si>
    <t>0001404/4/01/06/2023</t>
  </si>
  <si>
    <t>0001405/4/01/06/2023</t>
  </si>
  <si>
    <t>0001406/4/01/06/2023</t>
  </si>
  <si>
    <t>0001407/4/01/06/2023</t>
  </si>
  <si>
    <t>0001408/4/01/06/2023</t>
  </si>
  <si>
    <t>0001409/4/01/06/2023</t>
  </si>
  <si>
    <t>0001410/4/01/07/2023</t>
  </si>
  <si>
    <t>0001411/4/01/07/2023</t>
  </si>
  <si>
    <t>0001412/4/01/07/2023</t>
  </si>
  <si>
    <t>0001413/4/01/07/2023</t>
  </si>
  <si>
    <t>0001414/4/01/07/2023</t>
  </si>
  <si>
    <t>0001415/4/01/07/2023</t>
  </si>
  <si>
    <t>0001416/4/01/07/2023</t>
  </si>
  <si>
    <t>0001417/4/01/07/2023</t>
  </si>
  <si>
    <t>0001418/4/01/07/2023</t>
  </si>
  <si>
    <t>0001419/4/01/07/2023</t>
  </si>
  <si>
    <t>0001420/4/01/07/2023</t>
  </si>
  <si>
    <t>0001421/4/01/06/2023</t>
  </si>
  <si>
    <t>0001422/4/01/07/2023</t>
  </si>
  <si>
    <t>0001424/4/01/07/2023</t>
  </si>
  <si>
    <t>0001425/4/01/07/2023</t>
  </si>
  <si>
    <t>0001426/4/01/07/2023</t>
  </si>
  <si>
    <t>0001427/4/01/07/2023</t>
  </si>
  <si>
    <t>0001428/4/01/07/2023</t>
  </si>
  <si>
    <t>0001429/4/01/07/2023</t>
  </si>
  <si>
    <t>0001430/4/01/07/2023</t>
  </si>
  <si>
    <t>0001432/4/01/07/2023</t>
  </si>
  <si>
    <t>0001433/4/01/07/2023</t>
  </si>
  <si>
    <t>0001434/4/01/07/2023</t>
  </si>
  <si>
    <t>0001435/4/01/07/2023</t>
  </si>
  <si>
    <t>0001436/4/01/07/2023</t>
  </si>
  <si>
    <t>0001438/4/01/07/2023</t>
  </si>
  <si>
    <t>0001439/4/01/07/2023</t>
  </si>
  <si>
    <t>0001440/4/01/07/2023</t>
  </si>
  <si>
    <t>0001441/4/01/07/2023</t>
  </si>
  <si>
    <t>0001442/4/01/07/2023</t>
  </si>
  <si>
    <t>0001443/4/01/07/2023</t>
  </si>
  <si>
    <t>0001444/4/01/07/2023</t>
  </si>
  <si>
    <t>0001445/4/01/08/2023</t>
  </si>
  <si>
    <t>0001446/4/01/08/2023</t>
  </si>
  <si>
    <t>0001447/4/01/08/2023</t>
  </si>
  <si>
    <t>0001448/4/01/08/2023</t>
  </si>
  <si>
    <t>0001449/4/01/08/2023</t>
  </si>
  <si>
    <t>0001450/4/01/08/2023</t>
  </si>
  <si>
    <t>0001451/4/01/08/2023</t>
  </si>
  <si>
    <t>0001452/4/01/08/2023</t>
  </si>
  <si>
    <t>0001453/4/01/07/2023</t>
  </si>
  <si>
    <t>0001454/4/01/07/2023</t>
  </si>
  <si>
    <t>0001455/4/01/08/2023</t>
  </si>
  <si>
    <t>0001456/4/01/08/2023</t>
  </si>
  <si>
    <t>0001457/4/01/08/2023</t>
  </si>
  <si>
    <t>0001458/4/01/08/2023</t>
  </si>
  <si>
    <t>0001459/4/01/08/2023</t>
  </si>
  <si>
    <t>0001460/4/01/08/2023</t>
  </si>
  <si>
    <t>0001461/4/01/08/2023</t>
  </si>
  <si>
    <t>0001462/4/01/08/2023</t>
  </si>
  <si>
    <t>0001464/4/01/08/2023</t>
  </si>
  <si>
    <t>0001466/4/01/08/2023</t>
  </si>
  <si>
    <t>0001467/4/01/08/2023</t>
  </si>
  <si>
    <t>0001468/4/01/08/2023</t>
  </si>
  <si>
    <t>0001469/4/01/08/2023</t>
  </si>
  <si>
    <t>0001470/4/01/08/2023</t>
  </si>
  <si>
    <t>0001471/4/01/08/2023</t>
  </si>
  <si>
    <t>0001472/4/01/08/2023</t>
  </si>
  <si>
    <t>0001473/4/01/08/2023</t>
  </si>
  <si>
    <t>0001474/4/01/09/2023</t>
  </si>
  <si>
    <t>0001475/4/01/08/2023</t>
  </si>
  <si>
    <t>0001476/4/01/08/2023</t>
  </si>
  <si>
    <t>0001477/4/01/08/2023</t>
  </si>
  <si>
    <t>0001478/4/01/08/2023</t>
  </si>
  <si>
    <t>0001479/4/01/08/2023</t>
  </si>
  <si>
    <t>0001481/4/01/08/2023</t>
  </si>
  <si>
    <t>0001482/4/01/08/2023</t>
  </si>
  <si>
    <t>0001483/4/01/08/2023</t>
  </si>
  <si>
    <t>0001484/4/01/08/2023</t>
  </si>
  <si>
    <t>0001485/4/01/08/2023</t>
  </si>
  <si>
    <t>0001486/4/01/09/2023</t>
  </si>
  <si>
    <t>0001487/4/01/09/2023</t>
  </si>
  <si>
    <t>0001488/4/01/09/2023</t>
  </si>
  <si>
    <t>0001489/4/01/09/2023</t>
  </si>
  <si>
    <t>0001490/4/01/09/2023</t>
  </si>
  <si>
    <t>0001491/4/01/09/2023</t>
  </si>
  <si>
    <t>0001492/4/01/09/2023</t>
  </si>
  <si>
    <t>0001493/4/01/09/2023</t>
  </si>
  <si>
    <t>0001494/4/01/09/2023</t>
  </si>
  <si>
    <t>0001495/4/01/09/2023</t>
  </si>
  <si>
    <t>0001496/4/01/09/2023</t>
  </si>
  <si>
    <t>0001497/4/01/09/2023</t>
  </si>
  <si>
    <t>0001498/4/01/09/2023</t>
  </si>
  <si>
    <t>0001499/4/01/09/2023</t>
  </si>
  <si>
    <t>0001500/4/01/09/2023</t>
  </si>
  <si>
    <t>0001502/4/01/09/2023</t>
  </si>
  <si>
    <t>0001503/4/01/09/2023</t>
  </si>
  <si>
    <t>0001504/4/01/09/2023</t>
  </si>
  <si>
    <t>0001505/4/01/09/2023</t>
  </si>
  <si>
    <t>0001506/4/01/09/2023</t>
  </si>
  <si>
    <t>0001507/4/01/09/2023</t>
  </si>
  <si>
    <t>0001508/4/01/09/2023</t>
  </si>
  <si>
    <t>0001509/4/01/09/2023</t>
  </si>
  <si>
    <t>0001510/4/01/09/2023</t>
  </si>
  <si>
    <t>0001511/4/01/09/2023</t>
  </si>
  <si>
    <t>0001512/4/01/09/2023</t>
  </si>
  <si>
    <t>0001513/4/01/09/2023</t>
  </si>
  <si>
    <t>0001515/4/01/09/2023</t>
  </si>
  <si>
    <t>0001516/4/01/09/2023</t>
  </si>
  <si>
    <t>0001517/4/01/09/2023</t>
  </si>
  <si>
    <t>0001518/4/01/09/2023</t>
  </si>
  <si>
    <t>0001519/4/01/09/2023</t>
  </si>
  <si>
    <t>0001520/4/01/10/2023</t>
  </si>
  <si>
    <t>0001521/4/01/10/2023</t>
  </si>
  <si>
    <t>0001522/4/01/10/2023</t>
  </si>
  <si>
    <t>0001523/4/01/10/2023</t>
  </si>
  <si>
    <t>0001524/4/01/10/2023</t>
  </si>
  <si>
    <t>0001525/4/01/10/2023</t>
  </si>
  <si>
    <t>0001526/4/01/10/2023</t>
  </si>
  <si>
    <t>0001527/4/01/10/2023</t>
  </si>
  <si>
    <t>0001529/4/01/10/2023</t>
  </si>
  <si>
    <t>0001531/4/01/10/2023</t>
  </si>
  <si>
    <t>0001532/4/01/10/2023</t>
  </si>
  <si>
    <t>0001533/4/01/10/2023</t>
  </si>
  <si>
    <t>0001534/4/01/10/2023</t>
  </si>
  <si>
    <t>0001535/4/01/10/2023</t>
  </si>
  <si>
    <t>0001537/4/01/10/2023</t>
  </si>
  <si>
    <t>0001538/4/01/10/2023</t>
  </si>
  <si>
    <t>0001539/4/01/10/2023</t>
  </si>
  <si>
    <t>0001540/4/01/09/2023</t>
  </si>
  <si>
    <t>0001541/4/01/10/2023</t>
  </si>
  <si>
    <t>0001542/4/01/10/2023</t>
  </si>
  <si>
    <t>0001543/4/01/10/2023</t>
  </si>
  <si>
    <t>0001544/4/01/10/2023</t>
  </si>
  <si>
    <t>0001545/4/01/09/2023</t>
  </si>
  <si>
    <t>0001546/4/01/09/2023</t>
  </si>
  <si>
    <t xml:space="preserve">0001547/4/01/10/2023 </t>
  </si>
  <si>
    <t>0001548/4/01/10/2023</t>
  </si>
  <si>
    <t>0001550/4/01/11/2023</t>
  </si>
  <si>
    <t>0001551/4/01/11/2023</t>
  </si>
  <si>
    <t>0001552/4/01/11/2023</t>
  </si>
  <si>
    <t>0001553/4/01/11/2023</t>
  </si>
  <si>
    <t>0001554/4/01/11/2023</t>
  </si>
  <si>
    <t>0001555/4/01/11/2023</t>
  </si>
  <si>
    <t>0001556/4/01/11/2023</t>
  </si>
  <si>
    <t>0001557/4/01/11/2023</t>
  </si>
  <si>
    <t>0001558/4/01/11/2023</t>
  </si>
  <si>
    <t>0001559/4/01/11/2023</t>
  </si>
  <si>
    <t>0001560/4/01/11/2023</t>
  </si>
  <si>
    <t>0001561/4/01/11/2023</t>
  </si>
  <si>
    <t xml:space="preserve">0001562/4/01/11/2023 </t>
  </si>
  <si>
    <t>0001563/4/01/11/2023</t>
  </si>
  <si>
    <t xml:space="preserve">0001564/4/01/11/2023 </t>
  </si>
  <si>
    <t>0001565/4/01/11/2023</t>
  </si>
  <si>
    <t>0001566/4/01/11/2023</t>
  </si>
  <si>
    <t>0001567/4/01/11/2023</t>
  </si>
  <si>
    <t>0001568/4/01/11/2023</t>
  </si>
  <si>
    <t>0001569/4/01/11/2023</t>
  </si>
  <si>
    <t>0001570/4/01/11/2023</t>
  </si>
  <si>
    <t>0001571/4/01/11/2023</t>
  </si>
  <si>
    <t>0001571/4/01/12/2023</t>
  </si>
  <si>
    <t>0001572/4/01/11/2023</t>
  </si>
  <si>
    <t>0001572/4/10/12/2023</t>
  </si>
  <si>
    <t>0001573/4/01/11/2023</t>
  </si>
  <si>
    <t>0001574/4/01/11/2023</t>
  </si>
  <si>
    <t>0001575/4/01/12/2023</t>
  </si>
  <si>
    <t>0001575/4/08/12/2023</t>
  </si>
  <si>
    <t>0001576/4/10/12/2023</t>
  </si>
  <si>
    <t>0001577/4/10/12/2023</t>
  </si>
  <si>
    <t>0001579/4/08/12/2023</t>
  </si>
  <si>
    <t>0001582/4/10/12/2023</t>
  </si>
  <si>
    <t>0001590/4/01/12/2023</t>
  </si>
  <si>
    <t>0001591/4/08/12/2023</t>
  </si>
  <si>
    <t>0001593/4/10/12/2023</t>
  </si>
  <si>
    <t>0001594/4/10/12/2023</t>
  </si>
  <si>
    <t>0001595/4/10/12/2023</t>
  </si>
  <si>
    <t>0001596/4/01/12/2023</t>
  </si>
  <si>
    <t>0001597/4/01/12/2023</t>
  </si>
  <si>
    <t>0001599/4/01/12/2023</t>
  </si>
  <si>
    <t>0001600/4/01/12/2023</t>
  </si>
  <si>
    <t>0001601/4/08/12/2023</t>
  </si>
  <si>
    <t>0001608/4/10/12/2023</t>
  </si>
  <si>
    <t>0001609/4/01/12/2023</t>
  </si>
  <si>
    <t>0001613/4/08/12/2023</t>
  </si>
  <si>
    <t>0001614/4/10/12/2023</t>
  </si>
  <si>
    <t>0001620/4/08/12/2023</t>
  </si>
  <si>
    <t>0001621/4/10/12/2023</t>
  </si>
  <si>
    <t>0001622/4/08/12/2023</t>
  </si>
  <si>
    <t>0001623/4/08/12/2023</t>
  </si>
  <si>
    <t>0001624/4/08/12/2023</t>
  </si>
  <si>
    <t>0001627/4/01/12/2023</t>
  </si>
  <si>
    <t>0001630/4/08/12/2023</t>
  </si>
  <si>
    <t>0001638/4/01/12/2023</t>
  </si>
  <si>
    <t>0001640/4/10/12/2023</t>
  </si>
  <si>
    <t>0001642/4/10/12/2023</t>
  </si>
  <si>
    <t>0001643/4/10/12/2023</t>
  </si>
  <si>
    <t>0001644/4/10/12/2023</t>
  </si>
  <si>
    <t>0001645/4/01/12/2023</t>
  </si>
  <si>
    <t>0001649/4/10/12/2023</t>
  </si>
  <si>
    <t>0001650/4/08/12/2023</t>
  </si>
  <si>
    <t>0001651/4/10/12/2023</t>
  </si>
  <si>
    <t>0001652/4/10/12/2023</t>
  </si>
  <si>
    <t>0001654/4/10/12/2023</t>
  </si>
  <si>
    <t>0001655/4/10/12/2023</t>
  </si>
  <si>
    <t>0001656/4/01/12/2023</t>
  </si>
  <si>
    <t>0001658/4/10/12/2023</t>
  </si>
  <si>
    <t>0001660/4/01/12/2023</t>
  </si>
  <si>
    <t>0001662/4/08/12/2023</t>
  </si>
  <si>
    <t>0001663/4/01/12/2023</t>
  </si>
  <si>
    <t>0001664/4/01/12/2023</t>
  </si>
  <si>
    <t>0001666/4/10/12/2023</t>
  </si>
  <si>
    <t>0001667/4/08/12/2023</t>
  </si>
  <si>
    <t>0001668/4/01/12/2023</t>
  </si>
  <si>
    <t>0001669/4/01/12/2023</t>
  </si>
  <si>
    <t>0001670/4/08/12/2023</t>
  </si>
  <si>
    <t>0001671/4/08/12/2023</t>
  </si>
  <si>
    <t>0001672/4/02/12/2023</t>
  </si>
  <si>
    <t>0001673/4/08/12/2023</t>
  </si>
  <si>
    <t>0001676/4/10/12/2023</t>
  </si>
  <si>
    <t>0001678/4/10/12/2023</t>
  </si>
  <si>
    <t>0001679/4/01/12/2023</t>
  </si>
  <si>
    <t>0001680/4/08/12/2023</t>
  </si>
  <si>
    <t>0001682/4/08/12/2023</t>
  </si>
  <si>
    <t>0001686/4/08/01/2024</t>
  </si>
  <si>
    <t>0001687/4/01/01/2024</t>
  </si>
  <si>
    <t>0001688/4/01/12/2023</t>
  </si>
  <si>
    <t>0001689/4/08/01/2024</t>
  </si>
  <si>
    <t>0001690/4/10/01/2024</t>
  </si>
  <si>
    <t>0001691/4/08/12/2023</t>
  </si>
  <si>
    <t>0001692/4/08/12/2023</t>
  </si>
  <si>
    <t>0001693/4/08/11/2023</t>
  </si>
  <si>
    <t>0001694/4/01/01/2024</t>
  </si>
  <si>
    <t>0001695/4/01/01/2024</t>
  </si>
  <si>
    <t>0001697/4/10/01/2024</t>
  </si>
  <si>
    <t>0001698/4/10/01/2024</t>
  </si>
  <si>
    <t>0001699/4/08/01/2024</t>
  </si>
  <si>
    <t>0001701/4/10/01/2024</t>
  </si>
  <si>
    <t>0001702/4/01/01/2024</t>
  </si>
  <si>
    <t>0001704/4/10/01/2024</t>
  </si>
  <si>
    <t>0001705/4/01/01/2024</t>
  </si>
  <si>
    <t>0001706/4/10/01/2024</t>
  </si>
  <si>
    <t>0001707/4/10/01/2024</t>
  </si>
  <si>
    <t>0001708/4/10/01/2024</t>
  </si>
  <si>
    <t>0001709/4/10/01/2024</t>
  </si>
  <si>
    <t>0001711/4/08/01/2024</t>
  </si>
  <si>
    <t>0001712/4/08/01/2024</t>
  </si>
  <si>
    <t>0001713/4/08/01/2024</t>
  </si>
  <si>
    <t>0001714/4/08/01/2024</t>
  </si>
  <si>
    <t>0001715/4/01/01/2024</t>
  </si>
  <si>
    <t>0001716/4/08/01/2024</t>
  </si>
  <si>
    <t>0001717/4/10/01/2024</t>
  </si>
  <si>
    <t>0001718/4/10/01/2024</t>
  </si>
  <si>
    <t>0001719/4/08/01/2024</t>
  </si>
  <si>
    <t>0001720/4/10/01/2024</t>
  </si>
  <si>
    <t>0001721/4/10/01/2024</t>
  </si>
  <si>
    <t>0001722/4/10/01/2024</t>
  </si>
  <si>
    <t>0001723/4/10/01/2024</t>
  </si>
  <si>
    <t>0001724/4/10/01/2024</t>
  </si>
  <si>
    <t>0001725/4/08/01/2024</t>
  </si>
  <si>
    <t>0001726/4/01/01/2024</t>
  </si>
  <si>
    <t>0001727/4/08/01/2024</t>
  </si>
  <si>
    <t>0001728/4/08/01/2024</t>
  </si>
  <si>
    <t>0001729/4/08/01/2024</t>
  </si>
  <si>
    <t>0001730/4/10/01/2024</t>
  </si>
  <si>
    <t>0001731/4/10/01/2024</t>
  </si>
  <si>
    <t>0001732/4/08/01/2024</t>
  </si>
  <si>
    <t>0001733/4/10/01/2024</t>
  </si>
  <si>
    <t>0001735/4/02/01/2024</t>
  </si>
  <si>
    <t>0001738/4/08/01/2024</t>
  </si>
  <si>
    <t>0001739/4/10/01/2024</t>
  </si>
  <si>
    <t>0001740/4/10/01/2024</t>
  </si>
  <si>
    <t>0001741/4/08/01/2024</t>
  </si>
  <si>
    <t>0001742/4/08/01/2024</t>
  </si>
  <si>
    <t>0001743/4/01/01/2024</t>
  </si>
  <si>
    <t>0001744/4/08/01/2024</t>
  </si>
  <si>
    <t>0001746/4/10/01/2024</t>
  </si>
  <si>
    <t>0001749/4/10/01/2024</t>
  </si>
  <si>
    <t>0001750/4/10/01/2024</t>
  </si>
  <si>
    <t>0001751/4/10/01/2024</t>
  </si>
  <si>
    <t>0001752/4/10/01/2024</t>
  </si>
  <si>
    <t>0001753/4/10/01/2024</t>
  </si>
  <si>
    <t>0001755/4/10/01/2024</t>
  </si>
  <si>
    <t>0001756/4/10/01/2024</t>
  </si>
  <si>
    <t>0001758/4/08/01/2024</t>
  </si>
  <si>
    <t>0001759/4/01/01/2024</t>
  </si>
  <si>
    <t>0001760/4/08/01/2024</t>
  </si>
  <si>
    <t>0001761/4/10/01/2024</t>
  </si>
  <si>
    <t>0001762/4/10/01/2024</t>
  </si>
  <si>
    <t>0001763/4/10/01/2024</t>
  </si>
  <si>
    <t>0001767/4/08/01/2024</t>
  </si>
  <si>
    <t>0001770/4/38/01/2024</t>
  </si>
  <si>
    <t>0001773/4/08/01/2024</t>
  </si>
  <si>
    <t>0001775/4/10/01/2024</t>
  </si>
  <si>
    <t>0001776/4/10/01/2024</t>
  </si>
  <si>
    <t>0001777/4/10/01/2024</t>
  </si>
  <si>
    <t>0001778/4/10/01/2024</t>
  </si>
  <si>
    <t>0001779/4/10/01/2024</t>
  </si>
  <si>
    <t>0001780/4/10/01/2024</t>
  </si>
  <si>
    <t>0001781/4/10/01/2024</t>
  </si>
  <si>
    <t>0001782/4/10/01/2024</t>
  </si>
  <si>
    <t>0001783/4/10/01/2024</t>
  </si>
  <si>
    <t>0001784/4/10/01/2024</t>
  </si>
  <si>
    <t>0001789/4/08/01/2024</t>
  </si>
  <si>
    <t>0001790/4/01/01/2024</t>
  </si>
  <si>
    <t>0001791/4/38/01/2024</t>
  </si>
  <si>
    <t>0001792/4/10/01/2024</t>
  </si>
  <si>
    <t>0001794/4/08/01/2024</t>
  </si>
  <si>
    <t>0001795/4/38/01/2024</t>
  </si>
  <si>
    <t>0001797/4/10/01/2024</t>
  </si>
  <si>
    <t>0001798/4/38/01/2024</t>
  </si>
  <si>
    <t>0001799/4/10/01/2024</t>
  </si>
  <si>
    <t>0001800/4/08/01/2024</t>
  </si>
  <si>
    <t>0001802/4/10/01/2024</t>
  </si>
  <si>
    <t>0001803/4/10/01/2024</t>
  </si>
  <si>
    <t>0001804/4/10/01/2024</t>
  </si>
  <si>
    <t>0001805/4/10/01/2024</t>
  </si>
  <si>
    <t>0001806/4/01/12/2023</t>
  </si>
  <si>
    <t>0001807/4/08/01/2024</t>
  </si>
  <si>
    <t>0001808/4/01/01/2024</t>
  </si>
  <si>
    <t>0001809/4/10/01/2024</t>
  </si>
  <si>
    <t>0001810/4/10/01/2024</t>
  </si>
  <si>
    <t>0001811/4/10/01/2024</t>
  </si>
  <si>
    <t>0001812/4/10/01/2024</t>
  </si>
  <si>
    <t>0001818/4/10/01/2024</t>
  </si>
  <si>
    <t>0001819/4/10/01/2024</t>
  </si>
  <si>
    <t>0001820/4/10/01/2024</t>
  </si>
  <si>
    <t>0001822/4/10/01/2024</t>
  </si>
  <si>
    <t>0001823/4/08/01/2024</t>
  </si>
  <si>
    <t>0001824/4/10/01/2024</t>
  </si>
  <si>
    <t>0001825/4/10/01/2024</t>
  </si>
  <si>
    <t>0001826/4/01/01/2024</t>
  </si>
  <si>
    <t>0001827/4/01/01/2024</t>
  </si>
  <si>
    <t>0001828/4/10/01/2024</t>
  </si>
  <si>
    <t>0001829/4/10/01/2024</t>
  </si>
  <si>
    <t>0001830/4/01/01/2024</t>
  </si>
  <si>
    <t>0001831/4/01/01/2024</t>
  </si>
  <si>
    <t>0001832/4/38/12/2023</t>
  </si>
  <si>
    <t>0001834/4/10/01/2024</t>
  </si>
  <si>
    <t>0001836/4/10/01/2024</t>
  </si>
  <si>
    <t>0001837/4/10/01/2024</t>
  </si>
  <si>
    <t>0001838/4/10/01/2024</t>
  </si>
  <si>
    <t>0001839/4/10/01/2024</t>
  </si>
  <si>
    <t>0001841/4/10/01/2024</t>
  </si>
  <si>
    <t>0001842/4/10/01/2024</t>
  </si>
  <si>
    <t>0001843/4/10/01/2024</t>
  </si>
  <si>
    <t>0001844/4/08/01/2024</t>
  </si>
  <si>
    <t>0001845/4/10/01/2024</t>
  </si>
  <si>
    <t>0001846/4/10/01/2024</t>
  </si>
  <si>
    <t>0001848/4/08/01/2024</t>
  </si>
  <si>
    <t>0001849/4/01/01/2024</t>
  </si>
  <si>
    <t>0001850/4/10/01/2024</t>
  </si>
  <si>
    <t>0001851/4/10/01/2024</t>
  </si>
  <si>
    <t>0001852/4/10/01/2024</t>
  </si>
  <si>
    <t>0001853/4/10/01/2024</t>
  </si>
  <si>
    <t>0001854/4/10/01/2024</t>
  </si>
  <si>
    <t>0001855/4/10/01/2024</t>
  </si>
  <si>
    <t>0001856/4/10/01/2024</t>
  </si>
  <si>
    <t>0001857/4/10/01/2024</t>
  </si>
  <si>
    <t>0001858/4/10/01/2024</t>
  </si>
  <si>
    <t>0001859/4/10/01/2024</t>
  </si>
  <si>
    <t>0001861/4/10/01/2024</t>
  </si>
  <si>
    <t>0001862/4/10/01/2024</t>
  </si>
  <si>
    <t>0001863/4/10/02/2024</t>
  </si>
  <si>
    <t>0001864/4/10/02/2024</t>
  </si>
  <si>
    <t>0001866/4/08/02/2024</t>
  </si>
  <si>
    <t>0001867/4/10/02/2024</t>
  </si>
  <si>
    <t>0001868/4/38/02/2024</t>
  </si>
  <si>
    <t>0001869/4/10/02/2024</t>
  </si>
  <si>
    <t>0001870/4/01/02/2024</t>
  </si>
  <si>
    <t>0001871/4/10/02/2024</t>
  </si>
  <si>
    <t>0001872/4/08/02/2024</t>
  </si>
  <si>
    <t>0001874/4/08/02/2024</t>
  </si>
  <si>
    <t>0001875/4/10/02/2024</t>
  </si>
  <si>
    <t>0001876/4/08/02/2024</t>
  </si>
  <si>
    <t>0001879/4/01/02/2024</t>
  </si>
  <si>
    <t>0001883/4/10/02/2024</t>
  </si>
  <si>
    <t>0001884/4/08/02/2024</t>
  </si>
  <si>
    <t>0001886/4/10/02/2024</t>
  </si>
  <si>
    <t>0001890/4/10/02/2024</t>
  </si>
  <si>
    <t>0001891/4/38/02/2024</t>
  </si>
  <si>
    <t>0001892/4/10/02/2024</t>
  </si>
  <si>
    <t>0001893/4/10/02/2024</t>
  </si>
  <si>
    <t>0001894/4/10/02/2024</t>
  </si>
  <si>
    <t>0001895/4/10/02/2024</t>
  </si>
  <si>
    <t>0001896/4/10/02/2024</t>
  </si>
  <si>
    <t>0001897/4/10/02/2024</t>
  </si>
  <si>
    <t>0001898/4/10/02/2024</t>
  </si>
  <si>
    <t>0001899/4/10/02/2024</t>
  </si>
  <si>
    <t>0001900/4/08/02/2024</t>
  </si>
  <si>
    <t>0001901/4/10/02/2024</t>
  </si>
  <si>
    <t>0001903/4/08/02/2024</t>
  </si>
  <si>
    <t>0001907/4/08/02/2024</t>
  </si>
  <si>
    <t>0001909/4/10/02/2024</t>
  </si>
  <si>
    <t>0001910/4/38/02/2024</t>
  </si>
  <si>
    <t>0001911/4/10/02/2024</t>
  </si>
  <si>
    <t>0001912/4/10/02/2024</t>
  </si>
  <si>
    <t>0001913/4/10/02/2024</t>
  </si>
  <si>
    <t>0001915/4/10/02/2024</t>
  </si>
  <si>
    <t>0001916/4/01/02/2024</t>
  </si>
  <si>
    <t>0001917/4/10/02/2024</t>
  </si>
  <si>
    <t>0001918/4/10/02/2024</t>
  </si>
  <si>
    <t>0001919/4/10/02/2024</t>
  </si>
  <si>
    <t>0001920/4/10/02/2024</t>
  </si>
  <si>
    <t>0001921/4/10/02/2024</t>
  </si>
  <si>
    <t>0001922/4/10/02/2024</t>
  </si>
  <si>
    <t>0001923/4/10/02/2024</t>
  </si>
  <si>
    <t>0001924/4/08/02/2024</t>
  </si>
  <si>
    <t>0001925/4/38/02/2024</t>
  </si>
  <si>
    <t>0001926/4/38/02/2024</t>
  </si>
  <si>
    <t>0001927/4/38/02/2024</t>
  </si>
  <si>
    <t>0001928/4/38/02/2024</t>
  </si>
  <si>
    <t>0001929/4/10/02/2024</t>
  </si>
  <si>
    <t>0001931/4/08/02/2024</t>
  </si>
  <si>
    <t>0001932/4/08/02/2024</t>
  </si>
  <si>
    <t>0001935/4/08/02/2024</t>
  </si>
  <si>
    <t>0001936/4/08/02/2024</t>
  </si>
  <si>
    <t>0001942/4/10/02/2024</t>
  </si>
  <si>
    <t>0001944/4/02/02/2024</t>
  </si>
  <si>
    <t>0001947/4/08/02/2024</t>
  </si>
  <si>
    <t>0001949/4/01/02/2024</t>
  </si>
  <si>
    <t>0001950/4/10/02/2024</t>
  </si>
  <si>
    <t>0001951/4/10/02/2024</t>
  </si>
  <si>
    <t>0001952/4/10/02/2024</t>
  </si>
  <si>
    <t>0001953/4/08/02/2024</t>
  </si>
  <si>
    <t>0001954/4/10/02/2024</t>
  </si>
  <si>
    <t>0001955/4/10/02/2024</t>
  </si>
  <si>
    <t>0001956/4/10/02/2024</t>
  </si>
  <si>
    <t>0001957/4/38/02/2024</t>
  </si>
  <si>
    <t>0001960/4/10/02/2024</t>
  </si>
  <si>
    <t>0001962/4/01/02/2024</t>
  </si>
  <si>
    <t>0001963/4/08/02/2024</t>
  </si>
  <si>
    <t>0001966/4/38/02/2024</t>
  </si>
  <si>
    <t>0001967/4/10/02/2024</t>
  </si>
  <si>
    <t>0001969/4/08/02/2024</t>
  </si>
  <si>
    <t>0001973/4/10/02/2024</t>
  </si>
  <si>
    <t>0001974/4/10/02/2024</t>
  </si>
  <si>
    <t>0001975/4/08/02/2024</t>
  </si>
  <si>
    <t>0001976/4/08/02/2024</t>
  </si>
  <si>
    <t>0001977/4/08/02/2024</t>
  </si>
  <si>
    <t>0001978/4/08/02/2024</t>
  </si>
  <si>
    <t>0001979/4/08/02/2024</t>
  </si>
  <si>
    <t>0001980/4/10/02/2024</t>
  </si>
  <si>
    <t>0001981/4/10/02/2024</t>
  </si>
  <si>
    <t>0001982/4/10/02/2024</t>
  </si>
  <si>
    <t>0001983/4/10/02/2024</t>
  </si>
  <si>
    <t>0001985/4/10/02/2024</t>
  </si>
  <si>
    <t>0001986/4/10/02/2024</t>
  </si>
  <si>
    <t>0001987/4/10/02/2024</t>
  </si>
  <si>
    <t>0001990/4/10/02/2024</t>
  </si>
  <si>
    <t>0001991/4/10/02/2024</t>
  </si>
  <si>
    <t>0001994/4/10/02/2024</t>
  </si>
  <si>
    <t>0001995/4/08/02/2024</t>
  </si>
  <si>
    <t>0001996/4/10/02/2024</t>
  </si>
  <si>
    <t>0001997/4/10/02/2024</t>
  </si>
  <si>
    <t>0001999/4/01/02/2024</t>
  </si>
  <si>
    <t>0002000/4/01/02/2024</t>
  </si>
  <si>
    <t>0002001/4/01/02/2024</t>
  </si>
  <si>
    <t>0002002/4/01/02/2024</t>
  </si>
  <si>
    <t>0002003/4/10/02/2024</t>
  </si>
  <si>
    <t>0002004/4/10/02/2024</t>
  </si>
  <si>
    <t>0002005/4/10/02/2024</t>
  </si>
  <si>
    <t>0002006/4/10/02/2024</t>
  </si>
  <si>
    <t>0002007/4/10/02/2024</t>
  </si>
  <si>
    <t>0002008/4/08/02/2024</t>
  </si>
  <si>
    <t>0002009/4/08/02/2024</t>
  </si>
  <si>
    <t>0002010/4/08/02/2024</t>
  </si>
  <si>
    <t>0002011/4/08/02/2024</t>
  </si>
  <si>
    <t>0002012/4/08/02/2024</t>
  </si>
  <si>
    <t>0002014/4/08/02/2024</t>
  </si>
  <si>
    <t>0002015/4/01/02/2024</t>
  </si>
  <si>
    <t>0002016/4/01/02/2024</t>
  </si>
  <si>
    <t>0002017/4/10/02/2024</t>
  </si>
  <si>
    <t>0002018/4/10/02/2024</t>
  </si>
  <si>
    <t>0002019/4/10/02/2024</t>
  </si>
  <si>
    <t>0002020/4/10/02/2024</t>
  </si>
  <si>
    <t>0002022/4/10/02/2024</t>
  </si>
  <si>
    <t>0002024/4/10/02/2024</t>
  </si>
  <si>
    <t>0002025/4/10/02/2024</t>
  </si>
  <si>
    <t>0002027/4/10/03/2024</t>
  </si>
  <si>
    <t>0002028/4/10/03/2024</t>
  </si>
  <si>
    <t>0002029/4/10/03/2024</t>
  </si>
  <si>
    <t>0002031/4/10/03/2024</t>
  </si>
  <si>
    <t>0002032/4/10/03/2024</t>
  </si>
  <si>
    <t>0002033/4/10/03/2024</t>
  </si>
  <si>
    <t>0002034/4/10/03/2024</t>
  </si>
  <si>
    <t>0002035/4/10/03/2024</t>
  </si>
  <si>
    <t>0002038/4/10/03/2024</t>
  </si>
  <si>
    <t>0002039/4/10/03/2024</t>
  </si>
  <si>
    <t>0002040/4/08/03/2024</t>
  </si>
  <si>
    <t>0002041/4/10/03/2024</t>
  </si>
  <si>
    <t>0002042/4/08/03/2024</t>
  </si>
  <si>
    <t>0002043/4/08/03/2024</t>
  </si>
  <si>
    <t>0002044/4/01/03/2024</t>
  </si>
  <si>
    <t>0002045/4/38/03/2024</t>
  </si>
  <si>
    <t>0002046/4/01/03/2024</t>
  </si>
  <si>
    <t>0002049/4/10/03/2024</t>
  </si>
  <si>
    <t>0002053/4/10/03/2024</t>
  </si>
  <si>
    <t>0002054/4/10/03/2024</t>
  </si>
  <si>
    <t>0002055/4/08/03/2024</t>
  </si>
  <si>
    <t>0002056/4/01/02/2024</t>
  </si>
  <si>
    <t>0002057/4/10/03/2024</t>
  </si>
  <si>
    <t>0002058/4/38/03/2024</t>
  </si>
  <si>
    <t>0002061/4/10/03/2024</t>
  </si>
  <si>
    <t>0002062/4/10/03/2024</t>
  </si>
  <si>
    <t>0002063/4/10/03/2024</t>
  </si>
  <si>
    <t>0002064/4/10/03/2024</t>
  </si>
  <si>
    <t>0002065/4/10/03/2024</t>
  </si>
  <si>
    <t>0002067/4/01/03/2024</t>
  </si>
  <si>
    <t>0002068/4/38/03/2024</t>
  </si>
  <si>
    <t>0002069/4/10/03/2024</t>
  </si>
  <si>
    <t>0002070/4/08/03/2024</t>
  </si>
  <si>
    <t>0002071/4/38/03/2024</t>
  </si>
  <si>
    <t>0002072/4/08/03/2024</t>
  </si>
  <si>
    <t>0002073/4/10/03/2024</t>
  </si>
  <si>
    <t>0002074/4/10/03/2024</t>
  </si>
  <si>
    <t>0002075/4/08/03/2024</t>
  </si>
  <si>
    <t>0002077/4/10/03/2024</t>
  </si>
  <si>
    <t>0002079/4/38/03/2024</t>
  </si>
  <si>
    <t>0002080/4/01/12/2023</t>
  </si>
  <si>
    <t>0002081/4/10/03/2024</t>
  </si>
  <si>
    <t>0002082/4/01/03/2024</t>
  </si>
  <si>
    <t>0002083/4/10/03/2024</t>
  </si>
  <si>
    <t>0002084/4/01/03/2024</t>
  </si>
  <si>
    <t>0002085/4/01/03/2024</t>
  </si>
  <si>
    <t>0002086/4/01/03/2024</t>
  </si>
  <si>
    <t>0002087/4/08/03/2024</t>
  </si>
  <si>
    <t>0002088/4/10/03/2024</t>
  </si>
  <si>
    <t>0002089/4/10/03/2024</t>
  </si>
  <si>
    <t>0002090/4/10/03/2024</t>
  </si>
  <si>
    <t>0002093/4/01/03/2024</t>
  </si>
  <si>
    <t>0002094/4/08/03/2024</t>
  </si>
  <si>
    <t>0002098/4/10/03/2024</t>
  </si>
  <si>
    <t>0002099/4/10/03/2024</t>
  </si>
  <si>
    <t>0002101/4/10/03/2024</t>
  </si>
  <si>
    <t>0002102/4/08/03/2024</t>
  </si>
  <si>
    <t>0002105/4/08/03/2024</t>
  </si>
  <si>
    <t>0002106/4/08/03/2024</t>
  </si>
  <si>
    <t>0002108/4/10/03/2024</t>
  </si>
  <si>
    <t>0002111/4/10/03/2024</t>
  </si>
  <si>
    <t>0002112/4/10/03/2024</t>
  </si>
  <si>
    <t>0002116/4/10/03/2024</t>
  </si>
  <si>
    <t>0002117/4/10/03/2024</t>
  </si>
  <si>
    <t>0002118/4/10/03/2024</t>
  </si>
  <si>
    <t>0002120/4/08/03/2024</t>
  </si>
  <si>
    <t>0002121/4/38/03/2024</t>
  </si>
  <si>
    <t>0002122/4/38/03/2024</t>
  </si>
  <si>
    <t>0002131/4/10/03/2024</t>
  </si>
  <si>
    <t>0002132/4/38/03/2024</t>
  </si>
  <si>
    <t>0002134/4/10/03/2024</t>
  </si>
  <si>
    <t>0002135/4/10/03/2024</t>
  </si>
  <si>
    <t>0002136/4/10/03/2024</t>
  </si>
  <si>
    <t>0002137/4/10/03/2024</t>
  </si>
  <si>
    <t>0002138/4/10/03/2024</t>
  </si>
  <si>
    <t>0002139/4/10/03/2024</t>
  </si>
  <si>
    <t>0002140/4/10/03/2024</t>
  </si>
  <si>
    <t>0002141/4/38/03/2024</t>
  </si>
  <si>
    <t>0002143/4/08/03/2024</t>
  </si>
  <si>
    <t>0002144/4/08/03/2024</t>
  </si>
  <si>
    <t>0002145/4/38/03/2024</t>
  </si>
  <si>
    <t>0002148/4/38/03/2024</t>
  </si>
  <si>
    <t>0002149/4/10/03/2024</t>
  </si>
  <si>
    <t>0002151/4/38/04/2024</t>
  </si>
  <si>
    <t>0002152/4/08/04/2024</t>
  </si>
  <si>
    <t>0002153/4/38/04/2024</t>
  </si>
  <si>
    <t>0002155/4/08/04/2024</t>
  </si>
  <si>
    <t>0002156/4/08/04/2024</t>
  </si>
  <si>
    <t>0002157/4/08/04/2024</t>
  </si>
  <si>
    <t>0002160/4/01/04/2024</t>
  </si>
  <si>
    <t>0002161/4/01/04/2024</t>
  </si>
  <si>
    <t>0002168/4/01/04/2024</t>
  </si>
  <si>
    <t>0002169/4/10/04/2024</t>
  </si>
  <si>
    <t>0002170/4/10/04/2024</t>
  </si>
  <si>
    <t>0002171/4/38/04/2024</t>
  </si>
  <si>
    <t>0002172/4/08/04/2024</t>
  </si>
  <si>
    <t>0002175/4/01/04/2024</t>
  </si>
  <si>
    <t>0002177/4/08/04/2024</t>
  </si>
  <si>
    <t>0002180/4/10/04/2024</t>
  </si>
  <si>
    <t>0002182/4/08/04/2024</t>
  </si>
  <si>
    <t>0002183/4/10/04/2024</t>
  </si>
  <si>
    <t>0002184/4/10/04/2024</t>
  </si>
  <si>
    <t>0002185/4/10/04/2024</t>
  </si>
  <si>
    <t>0002186/4/10/04/2024</t>
  </si>
  <si>
    <t>0002188/4/38/04/2024</t>
  </si>
  <si>
    <t>0002189/4/38/04/2024</t>
  </si>
  <si>
    <t>0002190/4/08/04/2024</t>
  </si>
  <si>
    <t>0002192/4/01/04/2024</t>
  </si>
  <si>
    <t>0002193/4/08/04/2024</t>
  </si>
  <si>
    <t>0002194/4/08/04/2024</t>
  </si>
  <si>
    <t>0002195/4/01/04/2024</t>
  </si>
  <si>
    <t>0002197/4/01/04/2024</t>
  </si>
  <si>
    <t>0002199/4/38/04/2024</t>
  </si>
  <si>
    <t>0002200/4/01/04/2024</t>
  </si>
  <si>
    <t>0002201/4/01/04/2024</t>
  </si>
  <si>
    <t>0002206/4/38/04/2024</t>
  </si>
  <si>
    <t>0002207/4/08/04/2024</t>
  </si>
  <si>
    <t>0002208/4/08/04/2024</t>
  </si>
  <si>
    <t>0002215/4/08/04/2024</t>
  </si>
  <si>
    <t>0002217/4/08/04/2024</t>
  </si>
  <si>
    <t>0002218/4/08/04/2024</t>
  </si>
  <si>
    <t>0002219/4/38/04/2024</t>
  </si>
  <si>
    <t>0002221/4/10/04/2024</t>
  </si>
  <si>
    <t>0002225/4/01/04/2024</t>
  </si>
  <si>
    <t>0002226/4/01/05/2024</t>
  </si>
  <si>
    <t>0002227/4/08/05/2024</t>
  </si>
  <si>
    <t>0002229/4/10/05/2024</t>
  </si>
  <si>
    <t>0002231/4/38/05/2024</t>
  </si>
  <si>
    <t>0002233/4/08/05/2024</t>
  </si>
  <si>
    <t>0002234/4/10/05/2024</t>
  </si>
  <si>
    <t>0002236/4/01/05/2024</t>
  </si>
  <si>
    <t>0002238/4/08/05/2024</t>
  </si>
  <si>
    <t>0002240/4/10/05/2024</t>
  </si>
  <si>
    <t>0002241/4/38/05/2024</t>
  </si>
  <si>
    <t>0002242/4/08/05/2024</t>
  </si>
  <si>
    <t>0002243/4/08/05/2024</t>
  </si>
  <si>
    <t>0002244/4/08/05/2024</t>
  </si>
  <si>
    <t>0002245/4/10/05/2024</t>
  </si>
  <si>
    <t>0002249/4/10/05/2024</t>
  </si>
  <si>
    <t>0002250/4/10/05/2024</t>
  </si>
  <si>
    <t>0002252/4/10/05/2024</t>
  </si>
  <si>
    <t>0002253/4/08/05/2024</t>
  </si>
  <si>
    <t>0002254/4/08/05/2024</t>
  </si>
  <si>
    <t>0002255/4/08/05/2024</t>
  </si>
  <si>
    <t>0002257/4/10/05/2024</t>
  </si>
  <si>
    <t>0002258/4/10/05/2024</t>
  </si>
  <si>
    <t>0002259/4/10/05/2024</t>
  </si>
  <si>
    <t>0002260/4/10/05/2024</t>
  </si>
  <si>
    <t>0002261/4/10/05/2024</t>
  </si>
  <si>
    <t>0002262/4/10/05/2024</t>
  </si>
  <si>
    <t>0002263/4/10/05/2024</t>
  </si>
  <si>
    <t>0002264/4/10/05/2024</t>
  </si>
  <si>
    <t>0002265/4/10/05/2024</t>
  </si>
  <si>
    <t>0002266/4/10/05/2024</t>
  </si>
  <si>
    <t>0002267/4/10/05/2024</t>
  </si>
  <si>
    <t>0002268/4/10/05/2024</t>
  </si>
  <si>
    <t>0002269/4/10/05/2024</t>
  </si>
  <si>
    <t>0002270/4/10/05/2024</t>
  </si>
  <si>
    <t>0002271/4/10/05/2024</t>
  </si>
  <si>
    <t>0002273/4/10/05/2024</t>
  </si>
  <si>
    <t>0002275/4/10/05/2024</t>
  </si>
  <si>
    <t>0002276/4/10/05/2024</t>
  </si>
  <si>
    <t>0002277/4/10/05/2024</t>
  </si>
  <si>
    <t>0002278/4/10/05/2024</t>
  </si>
  <si>
    <t>0002279/4/10/05/2024</t>
  </si>
  <si>
    <t>0002280/4/10/05/2024</t>
  </si>
  <si>
    <t>0002281/4/10/05/2024</t>
  </si>
  <si>
    <t>0002282/4/10/05/2024</t>
  </si>
  <si>
    <t>0002283/4/10/05/2024</t>
  </si>
  <si>
    <t>0002285/4/10/05/2024</t>
  </si>
  <si>
    <t>0002286/4/10/05/2024</t>
  </si>
  <si>
    <t>0002287/4/10/05/2024</t>
  </si>
  <si>
    <t>0002288/4/10/05/2024</t>
  </si>
  <si>
    <t>0002289/4/10/05/2024</t>
  </si>
  <si>
    <t>0002290/4/10/05/2024</t>
  </si>
  <si>
    <t>0002291/4/10/05/2024</t>
  </si>
  <si>
    <t>0002293/4/10/05/2024</t>
  </si>
  <si>
    <t>0002294/4/10/05/2024</t>
  </si>
  <si>
    <t>0002296/4/10/05/2024</t>
  </si>
  <si>
    <t>0002297/4/08/05/2024</t>
  </si>
  <si>
    <t>0002299/4/10/05/2024</t>
  </si>
  <si>
    <t>0002300/4/10/05/2024</t>
  </si>
  <si>
    <t>0002301/4/10/05/2024</t>
  </si>
  <si>
    <t>0002302/4/10/05/2024</t>
  </si>
  <si>
    <t>0002303/4/10/05/2024</t>
  </si>
  <si>
    <t>0002304/4/10/05/2024</t>
  </si>
  <si>
    <t>0002305/4/10/05/2024</t>
  </si>
  <si>
    <t>0002306/4/10/05/2024</t>
  </si>
  <si>
    <t>0002307/4/10/05/2024</t>
  </si>
  <si>
    <t>0002308/4/10/05/2024</t>
  </si>
  <si>
    <t>0002309/4/10/05/2024</t>
  </si>
  <si>
    <t>0002310/4/10/05/2024</t>
  </si>
  <si>
    <t>0002311/4/10/05/2024</t>
  </si>
  <si>
    <t>0002312/4/10/05/2024</t>
  </si>
  <si>
    <t>0002313/4/10/05/2024</t>
  </si>
  <si>
    <t>0002314/4/10/05/2024</t>
  </si>
  <si>
    <t>0002315/4/10/05/2024</t>
  </si>
  <si>
    <t>0002316/4/10/05/2024</t>
  </si>
  <si>
    <t>0002317/4/10/05/2024</t>
  </si>
  <si>
    <t>0002318/4/10/05/2024</t>
  </si>
  <si>
    <t>0002319/4/10/05/2024</t>
  </si>
  <si>
    <t>0002320/4/10/05/2024</t>
  </si>
  <si>
    <t>0002321/4/10/05/2024</t>
  </si>
  <si>
    <t>0002322/4/10/05/2024</t>
  </si>
  <si>
    <t>0002323/4/01/05/2024</t>
  </si>
  <si>
    <t>0002324/4/08/05/2024</t>
  </si>
  <si>
    <t>0002325/4/01/05/2024</t>
  </si>
  <si>
    <t>0002326/4/08/05/2024</t>
  </si>
  <si>
    <t>0002327/4/10/05/2024</t>
  </si>
  <si>
    <t>0002328/4/01/05/2024</t>
  </si>
  <si>
    <t>0002329/4/08/05/2024</t>
  </si>
  <si>
    <t>0002331/4/01/05/2024</t>
  </si>
  <si>
    <t>0002334/4/10/05/2024</t>
  </si>
  <si>
    <t>0002335/4/10/05/2024</t>
  </si>
  <si>
    <t>0002336/4/10/05/2024</t>
  </si>
  <si>
    <t>0002337/4/10/05/2024</t>
  </si>
  <si>
    <t>0002342/4/01/05/2024</t>
  </si>
  <si>
    <t>0002343/4/01/05/2024</t>
  </si>
  <si>
    <t>0002345/4/08/05/2024</t>
  </si>
  <si>
    <t>0002348/4/08/05/2024</t>
  </si>
  <si>
    <t>0002349/4/10/05/2024</t>
  </si>
  <si>
    <t>0002350/4/10/05/2024</t>
  </si>
  <si>
    <t>0002351/4/10/05/2024</t>
  </si>
  <si>
    <t>0002352/4/08/05/2024</t>
  </si>
  <si>
    <t>0002353/4/10/05/2024</t>
  </si>
  <si>
    <t>0002354/4/10/05/2024</t>
  </si>
  <si>
    <t>0002357/4/10/05/2024</t>
  </si>
  <si>
    <t>0002368/4/08/05/2024</t>
  </si>
  <si>
    <t>0002369/4/08/05/2024</t>
  </si>
  <si>
    <t>0002370/4/08/05/2024</t>
  </si>
  <si>
    <t>0002372/4/10/05/2024</t>
  </si>
  <si>
    <t>0002374/4/10/05/2024</t>
  </si>
  <si>
    <t>0002383/4/10/05/2024</t>
  </si>
  <si>
    <t>0002395/4/10/05/2024</t>
  </si>
  <si>
    <t>0002396/4/38/05/2024</t>
  </si>
  <si>
    <t>0002398/4/01/06/2024</t>
  </si>
  <si>
    <t>0002401/4/08/06/2024</t>
  </si>
  <si>
    <t>0002405/4/38/06/2024</t>
  </si>
  <si>
    <t>0002407/4/10/06/2024</t>
  </si>
  <si>
    <t>0002412/4/10/06/2024</t>
  </si>
  <si>
    <t>0002417/4/01/06/2024</t>
  </si>
  <si>
    <t>0002420/4/08/06/2024</t>
  </si>
  <si>
    <t>0002421/4/10/06/2024</t>
  </si>
  <si>
    <t>0002422/4/10/06/2024</t>
  </si>
  <si>
    <t>0002424/4/10/06/2024</t>
  </si>
  <si>
    <t>0002426/4/08/06/2024</t>
  </si>
  <si>
    <t>0002437/4/10/06/2024</t>
  </si>
  <si>
    <t>0002443/4/10/06/2024</t>
  </si>
  <si>
    <t>0002448/4/08/06/2024</t>
  </si>
  <si>
    <t>0002449/4/08/06/2024</t>
  </si>
  <si>
    <t>0002450/4/08/06/2024</t>
  </si>
  <si>
    <t>0002451/4/08/06/2024</t>
  </si>
  <si>
    <t>0002453/4/08/06/2024</t>
  </si>
  <si>
    <t>0002468/4/01/06/2024</t>
  </si>
  <si>
    <t>0002483/4/08/06/2024</t>
  </si>
  <si>
    <t>0002493/4/01/06/2024</t>
  </si>
  <si>
    <t>KAWASAN KARYADEKA PANCAMURNI BLOK A KAV. 3 L-A RT.00 RW.00 PASIRSARI, CIKARANG SELATAN, BEKASI, JAW</t>
  </si>
  <si>
    <t>PURI MAYANG CLUSTER ANGGREK BLOK G RT.026 RW.000 MAYANG MANGURAI, ALAM BARAJO, KOTA JAMBI, JAMBI 36126 INDONESIA</t>
  </si>
  <si>
    <t>JL KERTANEGARA NO.1 RT.05 RW.03 KEBALENAN, BANYUWANGI, BANYUWANGI, JAWA TIMUR 68417 INDONESIA</t>
  </si>
  <si>
    <t>JL. WARUNG BUNCIT RAYA NO. 38 A RT.011 RW.007 KALIBATA, PANCORAN, JAKARTA SELATAN, DKI JAKARTA 12740 INDONESIA</t>
  </si>
  <si>
    <t>GEDUNG SOUTH QUARTER TOWER A LT 6 UNIT C JL RA KARTINI KAV 8 RT.00 RW.00 KEL.CILANDAK BARAT KEC.CILANDAK KOTA/KAB.JAKARTA SELATAN DKI JAKARTA 12430</t>
  </si>
  <si>
    <t>DESA WONOKOYO RT.00 RW.00 WONOKOYO, BEJI, KAB. PASURUAN, JAWA TIMUR 67154 INDONESIA</t>
  </si>
  <si>
    <t>JL KERTANEGARA NO.1 RT 05 / RW 03 , KEBALENAN, BANYUWANGI, BANYUWANGI, JAWA TIMUR 68417</t>
  </si>
  <si>
    <t>JALAN SILIWANGI NO. 353 RT.001 RW.002 KRAPYAK, SEMARANG BARAT, SEMARANG, JAWA TENGAH 50146 INDONESIA</t>
  </si>
  <si>
    <t>JL. LINGKAR LUAR BARAT KAV. 35 - 36 RT.002 RW.003 KEL.RAWA BUAYA KEC.CENGKARENG KOTA/KAB.JAKARTA BARAT DKI JAKARTA 11740</t>
  </si>
  <si>
    <t>JL. PANGLIMA SUDIRMAN RUKO NO.1 RT.002 RW.002 SIDOKUMPUL, GRESIK, GRESIK, JAWA TIMUR 61111 INDONESIA</t>
  </si>
  <si>
    <t>Jl. Pemuda No. 73B RT 004 RW 009 Kel. Pulo Gadung, Jakarta Timur, DKI Jakarta,</t>
  </si>
  <si>
    <t>Prof. Dr. Latumenten I No. 6 RT. 001 / RW 005 Kel. Jelambar Kec. Grogol Petamburan</t>
  </si>
  <si>
    <t>PERUM GRIYA WISATA BLOK O-5/12 RT.023 RW.007 KEDENSARI, TANGGULANGIN, SIDOARJO, JAWA TIMUR 61272 INDONESIA</t>
  </si>
  <si>
    <t>JL BANDARA IR H JUANDA NO: 81 RT.021 RW.006 SEMAMBUNG, GEDANGAN, SIDOARJO, JAWA TIMUR 61254 INDONESIA</t>
  </si>
  <si>
    <t>GEDUNG PLAZA KEBON JERUK JL. RAYA PERJUANGAN D7-D8 RT.01 RW.07 KEBON JERUK, KEBON JERUK, JAKARTA BARAT, DKI JAKARTA 11530 INDONESIA</t>
  </si>
  <si>
    <t>JALAN RAYA TAMAN NO. 48 A RT.005 RW.001 TAMAN, TAMAN, SIDOARJO, JAWA TIMUR 61257 INDONESIA</t>
  </si>
  <si>
    <t>JL ALOON ALOON PRIOK NO. 27 RT.00 RW.00 PERAK BARAT, KREMBANGAN, SURABAYA, JAWA TIMUR 60177 INDONESIA</t>
  </si>
  <si>
    <t>JL ADI CRYSANTIUM NO 43 RT.006 RW.005 KEL.RANCABOLANG KEC.GEDEBAGE KOTA/KAB.BANDUNG JAWA BARAT 40294</t>
  </si>
  <si>
    <t>JL MT HARYONO NO 8C RT.014 RW.005 MENTAWA BARU HULU, MENTAWA BARU KETAPANG, KOTAWARINGIN TIMUR, KALIMANTAN TENGAH 74322 INDONESIA</t>
  </si>
  <si>
    <t>JL. MT HARYONO KAV 10 CAWANG RT.011 RW.011 CIPINANG CEMPEDAK, JATINEGARA, JAKARTA TIMUR, DKI JAKARTA 13340 INDONESIA</t>
  </si>
  <si>
    <t>LETJEN S PARMAN NO 32-34 RT.00 RW.00 KEMANGGISAN, PALMERAH, JAKARTA BARAT, DKI JAKARTA 11480 INDONESIA</t>
  </si>
  <si>
    <t>JL. TB. SIMATUPANG NO. 4 RT.000 RW.000 CILANDAK BARAT, CILANDAK, JAKARTA SELATAN, DKI JAKARTA 12430 INDONESIA</t>
  </si>
  <si>
    <t>JL. SOEKARNO HATTA NO. 112 RT.07 RW.05 BABAKAN CIPARAY, BABAKAN CIPARAY, BANDUNG, JAWA BARAT 40223 INDONESIA</t>
  </si>
  <si>
    <t>DSN PADANGAN RT.013 RW.005 RT.00 RW.00 KEL.RANDUPADANGAN KEC.MENGANTI KOTA/KAB.GRESIK JAWA TIMUR 61174</t>
  </si>
  <si>
    <t>JLN DAAN MOGOT KM 16, SEMANAN KALIDERES JAKARTA BARAT</t>
  </si>
  <si>
    <t>DSN PADANGAN RT.013 RW.005 RT.13 RW.05 RANDUPADANGAN MENGANTI KAB. GRESIK JAWA TIMUR</t>
  </si>
  <si>
    <t>JL. RAYA KEDUNGMALANG SUMBANG RT.001 RW.001 KEL.TAMBAKSOGRA KEC.SUMBANG KOTA/KAB.BANYUMAS JAWA TENGAH 53183</t>
  </si>
  <si>
    <t>JL. PUTRO AGUNG TIMUR BLOK C NO 15 GADING, TAMBAKSARI SURABAYA RT.008 RW.002 KEL.GADING KEC.TAMBAKSARI KOTA/KAB.SURABAYA JAWA TIMUR 60134</t>
  </si>
  <si>
    <t>RUKO GRAHA TIRTA JL. BRIGJEND KATAMSO NO 25-27 RT.005 RW.014 KEL.KUREKSARI KEC.WARU KOTA/KAB.SIDOARJO JAWA TIMUR 61256</t>
  </si>
  <si>
    <t>JL. LEBAK BULUS TENGAH NO 5 RT.011 RW.04 KEL.CILANDAK BARAT KEC.CILANDAK KOTA/KAB.JAKARTA SELATAN DKI JAKARTA 12430</t>
  </si>
  <si>
    <t>JALAN TAMBAK SEGARAN NOMOR 17 &amp; 17A RT.001 RW.003 KEL.TAMBAKREJO KEC.SIMOKERTO KOTA/KAB.SURABAYA JAWA TIMUR 60142</t>
  </si>
  <si>
    <t>JALAN SUWATIO NOMOR 28 RT.007 RW.003 KEL.TELUK KEC.PURWOKERTO SELATAN KOTA/KAB.BANYUMAS JAWA TENGAH 54145</t>
  </si>
  <si>
    <t>WISMA 77 LT 16 TOWER 2 JL. LETJEND S PARMAN KAV 77 RT.- RW.- SLIPI, PALMERAH, JAKARTA BARAT, DKI JAKARTA 11410 INDONESIA</t>
  </si>
  <si>
    <t>JL. SURYA UTAMA KAV. 1-65 C1, KAWASAN INDUSTRI SURYA CIPTA RT.- RW.- MULYASARI, CIAMPEL, KARAWANG, JAWA BARAT 41363 INDONESIA</t>
  </si>
  <si>
    <t>JL DURIAN V/23 RT.002 RW.008 RAWA BUAYA, CENGKARENG, JAKARTA BARAT, DKI JAKARTA 11740 INDONESIA</t>
  </si>
  <si>
    <t>JL. HALMAHERA BLOK DD - 10 KAWASAN INDUSTRI MM2100 RT.000 RW.000 DANAU INDAH, CIKARANG BARAT, BEKASI, JAWA BARAT 17530 INDONESIA</t>
  </si>
  <si>
    <t>JL PULO KAMBING IIE NO 9 RT.0 RW.0 JATINEGARA, CAKUNG, JAKARTA TIMUR, DKI JAKARTA 13930 INDONESIA</t>
  </si>
  <si>
    <t>JL. TAMAN CISADANE NO.99 RT.03 RW.01 PANUNGGANGAN BARAT, CIBODAS, KOTA TANGERANG, BANTEN 15139 INDONESIA</t>
  </si>
  <si>
    <t>JL. RAYA CAKUNG CILINCING RAYA KAV. 3A RT.000 RW.000 SEMPER TIMUR, CILINCING, JAKARTA UTARA, DKI JAKARTA 14130 INDONESIA</t>
  </si>
  <si>
    <t>JL MT HARYONO KAV 39-40 RT.4 RW.2 CIKOKO, PANCORAN, JAKARTA SELATAN, DKI JAKARTA 12770 INDONESIA</t>
  </si>
  <si>
    <t>JL BUNCIT RAYA NO 49 MAMPANG RT.008 RW.005 KALIBATA, PANCORAN, JAKARTA SELATAN, DKI JAKARTA 12740 INDONESIA</t>
  </si>
  <si>
    <t>JL. ABDUL MUIS NO.40 WISMA BSG LT.3 RT.00 RW.00 PETOJO SELATAN, GAMBIR, JAKARTA PUSAT, DKI JAKARTA 10160 INDONESIA</t>
  </si>
  <si>
    <t>GEDUNG MENARA DEA II LT 17 JL. MEGA KUNINGAN BARAT KAV E4.3 NO. 1-2 RT.05 RW.02 KEL.KUNINGAN TIMUR KEC.SETIA BUDI KOTA/KAB.JAKARTA SELATAN DKI JAKARTA 12950</t>
  </si>
  <si>
    <t>JL.PEGANGSAAN I RT.02 RW.03 RAWA TERATE, CAKUNG, JAKARTA TIMUR, DKI JAKARTA 13920 INDONESIA</t>
  </si>
  <si>
    <t>JL BOURAQ LIO BARU NO 33 RT.004 RW.001 KEL.BATU SARI KEC.BATUCEPER KOTA/KAB.KOTA TANGERANG BANTEN 15121</t>
  </si>
  <si>
    <t>JL. MARGONDA RAYA NO. 265 RT.001 RW.012 KEL.KEMIRI MUKA KEC.BEJI KOTA/KAB.DEPOK JAWA BARAT 16423</t>
  </si>
  <si>
    <t>KOMPLEK TAMAN ROYAL PERMATA, JL. PINUS II NO.60 RT.01 RW.16 TANAH TINGGI, TANGERANG, TANGERANG, BANTEN 15119 INDONESIA</t>
  </si>
  <si>
    <t>RUKO CIKARANG CENTRAL CITY BLOK B NO. 11 RT.012 RW.006 KEL.CIANTRA KEC.CIKARANG SELATAN KOTA/KAB.BEKASI JAWA BARAT 17530</t>
  </si>
  <si>
    <t>JL. PULO KAMBING II, NO 1, KIP, RT.05 RW.11 KEL.JATINEGARA KEC.CAKUNG KOTA/KAB.JAKARTA TIMUR DKI JAKARTA 13930</t>
  </si>
  <si>
    <t>JL RADIN INTEN II NO 150 C RT.008 RW.005 KEL.DUREN SAWIT KEC.DUREN SAWIT KOTA/KAB.JAKARTA TIMUR DKI JAKARTA 13440</t>
  </si>
  <si>
    <t>JL. RAYA NAROGONG KM 12 KP CIKIWIL RT.00 RW.00 BANTAR GEBANG, BANTAR GEBANG, KOTA BEKASI, JAWA BARAT 17151 INDONESIA</t>
  </si>
  <si>
    <t>JL. PANGLIMA POLIM RAYA NO. 49 B RT.00 RW.00 MELAWAI, KEBAYORAN BARU, JAKARTA SELATAN, DKI JAKARTA 12160 INDONESIA</t>
  </si>
  <si>
    <t>GEDUNG SAHID SUDIRMAN CENTER LT. 11 UNIT F RT.010 RW.011 KARET TENGSIN, TANAH ABANG, JAKARTA PUSAT, DKI JAKARTA 10220 INDONESIA</t>
  </si>
  <si>
    <t>JALAN LAPANGAN BANTENG UTARA NO 1 RT.002 RW.008 KEL.PASAR BARU KEC.SAWAH BESAR KOTA/KAB.JAKARTA PUSAT DKI JAKARTA 10710</t>
  </si>
  <si>
    <t>JL ANCOL BARAT VIII NO.1 RT.00 RW.00 ANCOL, PADEMANGAN, JAKARTA UTARA, DKI JAKARTA 14430 INDONESIA</t>
  </si>
  <si>
    <t>GRAHA DLA, LANTAI 2 - SUITE 06 JL. OTTO ISKANDAR DINATA NO. 392 RT.0 RW.0 KEL.NYENGSERET KEC.ASTANA ANYAR KOTA/KAB.BANDUNG JAWA BARAT 40242</t>
  </si>
  <si>
    <t>WISMA STACO LT. 2, JL. CASABLANCA RAYA KAV. 18 RT.4 RW.12 KEL.MENTENG DALAM KEC.TEBET KOTA/KAB.JAKARTA SELATAN DKI JAKARTA 12870</t>
  </si>
  <si>
    <t>KAWASAN INDUSTRI MM2100, JL JAWA BLOK G RT.000 RW.000 KEL.GANDAMEKAR KEC.CIKARANG BARAT KOTA/KAB.KAB. BEKASI JAWA BARAT 17530</t>
  </si>
  <si>
    <t>GEDUNG MENARA CAKRAWALA LT. 7 JL. MH THAMRIN NO. 9 RT.000 RW.000 KEBON SIRIH, MENTENG, JAKARTA PUSAT, DKI JAKARTA 10340 INDONESIA</t>
  </si>
  <si>
    <t>JALAN LINGKAR LUAR BARAT NOMOR 8 ABC RT.012 RW.00 CENGKARENG BARAT, CENGKARENG, JAKARTA BARAT, DKI JAKARTA 11730 INDONESIA</t>
  </si>
  <si>
    <t>PODOMORO CITY RUKO GARDEN SHOPPING ARCADE BLOK B/8 DH JL.LETJEND S.PARMAN KAV 28 RT.000 RW.000 KEL.TANJUNG DUREN SELATAN KEC.GROGOL PETAMBURAN KOTA/KAB.JAKARTA BARAT DKI JAKARTA 11470</t>
  </si>
  <si>
    <t>JL. LINGKAR LUAR BARAT NO. 8 ABC RT.00 RW.00 CENGKARENG BARAT, CENGKARENG, JAKARTA BARAT, DKI JAKARTA 11730 INDONESIA</t>
  </si>
  <si>
    <t>JL. HALMAHERA BLOK DD - 10 KAWASAN INDUSTRI MM2100 RT.000 RW.000 DANAU INDAH, CIKARANG BARAT, BEKASI, JAWA BARAT 17530</t>
  </si>
  <si>
    <t>JL RAYA CILANDAK KKO NO. 1 RT.014 RW.008 KEL.RAGUNAN KEC.PASAR MINGGU KOTA/KAB.JAKARTA SELATAN DKI JAKARTA 12550</t>
  </si>
  <si>
    <t>KP BULAK JL H HARUN NO 69 RT.003 RW.011 JATI RAHAYU, PONDOK MELATI, BEKASI, JAWA BARAT 17414 INDONESIA</t>
  </si>
  <si>
    <t>0000760/4/10/08/2023</t>
  </si>
  <si>
    <t>RUKO SANTA MONICA NO. B 16 RT.00 RW.00 KELAPA DUA, KELAPA DUA, KAB. TANGERANG, BANTEN 15810 INDONESIA</t>
  </si>
  <si>
    <t>JL. SCIENCE BOULEVARD KAWASAN INDUSTRI JABABEKA V BLOK A .2 NO.06 RT.005 RW.011 SERTAJAYA, CIKARANG TIMUR, BEKASI, JAWA BARAT 17530 INDONESIA</t>
  </si>
  <si>
    <t>JL.RAYA PELEPAH INDAH B/16 RT.00 RW.00 KEL.KELAPA DUA KEC.KELAPA DUA KOTA/KAB.KAB. TANGERANG BANTEN 15810</t>
  </si>
  <si>
    <t>OPTIMA LT 1.2 - JL RAYA LENTENG AGUNG NO 17 RT 005. RW 001 LENTENG AGUNG JAGAKARSA JAKARTA SELATAN DKI JAKARTA 12630</t>
  </si>
  <si>
    <t>JL AGAVE RAYA NO55 RT.009 RW.004 KEL.KEDOYA SELATAN KEC.KEBON JERUK KOTA/KAB.JAKARTA BARAT DKI JAKARTA 11520</t>
  </si>
  <si>
    <t>Jl. Lentang Agung, No.7, RT 007 / RW 001, Jagakarsa, Jakarta Selatan, DKI Jakarta Raya</t>
  </si>
  <si>
    <t>JL. HALMAHERA BLOK DD-10 KAWASAN INDUSTRI MM2100 DANAUINDAH CIKARANG BARAT KAB. BEKASI JAWABARAT 17530</t>
  </si>
  <si>
    <t>GEDUNG NOBLE HOUSE LT.29 MEGA KUNINGAN NO.2 JL DR. IDE ANAK AGUNG GDE AGUNG KAV.E4.2 KUNINGAN TIMUR, SETIA BUDI, JAKARTA SELATAN-DKI JAKARTA</t>
  </si>
  <si>
    <t>GEDUNG MENARA PNM LT. 12 KUNINGAN CENTER JL. KUNINGAN MULIA RT.00 RW.00 KEL.KARET KUNINGAN KEC.SETIA BUDI KOTA/KAB.JAKARTA SELATAN DKI JAKARTA 12940</t>
  </si>
  <si>
    <t>GEDUNG JAYA LANTAI 8 JL MH THAMRIN NO 12 RT.000 RW.000 KEBON SIRIH, MENTENG, JAKARTA PUSAT, DKI JAKARTA 10340 INDONESIA</t>
  </si>
  <si>
    <t>PETTARANI NO. 56 RT.00 RW.00 KEL.PETTUADAE KEC.TURIKALE KOTA/KAB.MAROS SULAWESI SELATAN 90516</t>
  </si>
  <si>
    <t>RUKO DELTA FORTUNA NO. 48 RT.31 RW.11 KEL.NGINGAS KEC.WARU KOTA/KAB.SIDOARJO JAWA TIMUR 61256</t>
  </si>
  <si>
    <t>GD PERKANTORAN PULOMAS SATU GEDUNG II LANTAI 4 NO 03B JL. JENDRAL AHMAD YANI NO.2 RT.0 RW.0 KEL.KAYU PUTIH KEC.PULO GADUNG KOTA/KAB.JAKARTA TIMUR DKI JAKARTA 13210</t>
  </si>
  <si>
    <t>GRAHA CEMPAKA MAS BLOK D NO.3A JL. L SUPRAPTO RT.00 RW.00 KEL.SUMUR BATU KEC.KEMAYORAN KOTA/KAB.JAKARTA PUSAT DKI JAKARTA 10640</t>
  </si>
  <si>
    <t>JL. MANIS RAYA NO. 15 RT.00 RW.00 KEL.KADU JAYA KEC.CURUG KOTA/KAB.TANGERANG BANTEN 15810</t>
  </si>
  <si>
    <t>GD. PATRA JASA OFFICE TOWER LT. 1 JL. JEND. GATOT SUBROTO KAV. 32-34 RT.0 RW.0 KEL.KUNINGAN TIMUR KEC.SETIA BUDI KOTA/KAB.JAKARTA SELATAN DKI JAKARTA 12950</t>
  </si>
  <si>
    <t>RUKO GRAND GALAXY CITY BLOK RSK 5 NO. 80 RT.00 RW.00 KEL.JAKA SETIA KEC.BEKASI SELATAN KOTA/KAB.KOTA BEKASI JAWA BARAT 17147</t>
  </si>
  <si>
    <t>GEDUNG PERKANTORAN PRUDENTIAL CENTRE, KOTA KASABLANKA LANTAI 19 UNIT B-G, JL CASABLANCA KAV.88, RT.0 RW.0 KEL.MENTENG DALAM KEC.TEBET KOTA/KAB.JAKARTA SELATAN DKI JAKARTA 12870</t>
  </si>
  <si>
    <t>KP BATUTAPAK RT.002 RW.005 KEL.GUNUNG SINDUR KEC.GUNUNG SINDUR KOTA/KAB.BOGOR JAWA BARAT 16340</t>
  </si>
  <si>
    <t>PONDOK INDAH OFFICE TOWER 3 LANTAI 12, JL. SULTAN ISKANDAR MUDA KAV. V -TA RT.004 RW.003 KEL.PONDOK PINANG KEC.KEBAYORAN LAMA KOTA/KAB.JAKARTA SELATAN DKI JAKARTA 12310</t>
  </si>
  <si>
    <t>RUKO THE SPRINGS UTARA NO.30 , JL. GADING GOLD B RT.1 RW.9 KEL.CIHUNI KEC.PAGEDANGAN KOTA/KAB.KAB. TANGERANG BANTEN 15332</t>
  </si>
  <si>
    <t>KOMPLEK RUKO CEMPAKA MAS BLOK C NO 24 RT.000 RW.000 KEL.SUMUR BATU KEC.KEMAYORAN KOTA/KAB.JAKARTA PUSAT DKI JAKARTA 10640</t>
  </si>
  <si>
    <t>WISMA 46 JSO SUITE 50. 03-04 JL JEND SUDIRMAN KAV 1 RT.00 RW.00 KEL.KARET TENGSIN KEC.TANAH ABANG KOTA/KAB.JAKARTA PUSAT DKI JAKARTA 10220</t>
  </si>
  <si>
    <t>JL. PAHLAWAN RT.004 RW.007 KARANG ASEM TIMUR, CITEUREUP, KAB. BOGOR, JAWA BARAT 16810 INDONESIA</t>
  </si>
  <si>
    <t>JL ASIA AFRIKA NO 8 SENTRAL SENAYAN II LANTAI 22 RT.000 RW.000 GELORA, TANAH ABANG, JAKARTA PUSAT, DKI JAKARTA 10270 INDONESIA</t>
  </si>
  <si>
    <t>GEDUNG PERKANTORAN LANDMARK PLUIT BLOK B NO.1 LANTAI 7, JALAN PLUIT SELATAN RAYA RT.000 RW.000 PLUIT, PENJARINGAN, JAKARTA UTARA, DKI JAKARTA 14450 INDONESIA</t>
  </si>
  <si>
    <t>Jl Hiu Raya Muara Baru Ujung Blok 2/5 Rt 020 Rw 017 Penjaringan, Penjaringan Kota ADM. Jakarta Utara Dki Jakarta</t>
  </si>
  <si>
    <t>JL. DEWI SARTIKA NO. 192 RT.000 RW.005 KEL.CAWANG KEC.KRAMAT JATI KOTA/KAB.JAKARTA TIMUR DKI JAKARTA 13630</t>
  </si>
  <si>
    <t>JL. PEMUDA NO 73B RT.4 RW.9 KEL.JATI KEC.PULO GADUNG KOTA/KAB.JAKARTA TIMUR DKI JAKARTA 13220</t>
  </si>
  <si>
    <t>Jl. Halmahera Blok DD-10, Kawasan Industri MM2100 Danau Indah, Cikarang Barat KAB. BEKASI, 17530</t>
  </si>
  <si>
    <t>Karawang Jabar Industrial Estate, Cluster Eco Margakaya, Telukjambe Barat, Kab. Karawang Jawa Barat</t>
  </si>
  <si>
    <t>JL RAYA KALIMALANG RUKO BUMI SATRIA KENCANA BLOK A2 RT.0 RW.0 KEL.KAYURINGIN JAYA KEC.BEKASI SELATAN KOTA/KAB.KOTA BEKASI JAWA BARAT 17144</t>
  </si>
  <si>
    <t>JL. TELEPON KOTA NO. 5A RT.006 RW.002 KEL.ROA MALAKA KEC.TAMBORA KOTA/KAB.JAKARTA BARAT DKI JAKARTA 11230</t>
  </si>
  <si>
    <t>JALAN TOMANG RAYA NO 11 RT.000 RW.000 KEL.TOMANG KEC.GROGOL PETAMBURAN KOTA/KAB.JAKARTA BARAT DKI JAKARTA 11440</t>
  </si>
  <si>
    <t>0001179/4/08/10/2023</t>
  </si>
  <si>
    <t>THE PROMINENCE TOWER LT. 28 JL. JALUR SUTERA B PANUNGGANGAN TIMUR , PINANG KOTA TANGERANG BANTEN</t>
  </si>
  <si>
    <t>PT. KALIURANG BUMI LESTARI</t>
  </si>
  <si>
    <t>0001184/4/08/10/2023</t>
  </si>
  <si>
    <t>JL. PULO KAMBING KAV. II E/9 KIP. JATINEGARA . CAKUNG. JAKARTA TIMUR.</t>
  </si>
  <si>
    <t>Gedung Sinarmas Land Plaza Menara 1, Lantai 1 Dan 2 . Jl MH. Thamrin no 51. Gondangdia Menteng. Jakarta Pusat . Dki Jakarta . 10350</t>
  </si>
  <si>
    <t>JL RAYA CAKUNG CILINCING KAV.3A SEMPER TIMUR-CILINCING JAKARTA UTARA 14130</t>
  </si>
  <si>
    <t>GEDUNG PLAZA KEBON JERUK JL. RAYA PERJUANGAN D7-D8 KEBON JERUK KEBON JERUK KOTA ADM JAKARTA BARAT DKI JAKARTA 11530</t>
  </si>
  <si>
    <t>0001197/4/08/10/2023</t>
  </si>
  <si>
    <t>KAWASAN GREENLAND INTERNATIONAL INDUSTRIAL CENTER (GIIC) BLOK CH NO.01 DAN BLOK CH NO. 02 PASIR RANJI CIKARANG PUSAT BEKASI JAWABARAT</t>
  </si>
  <si>
    <t>JL PANGLIMA POLIM RAYA NO 49B RT.00 RW.00 KEL.MELAWAI KEC.KEBAYORAN BARU KOTA/KAB.JAKARTA SELATAN DKI JAKARTA 12160</t>
  </si>
  <si>
    <t>KOMPLEK PURI DELTAMAS BLOK A2 NOMOR 37 JL.BANDENGAN SELATAN RT.002 RW.001 KEL.PEJAGALAN KEC.PENJARINGAN KOTA/KAB.JAKARTA UTARA DKI JAKARTA 14440</t>
  </si>
  <si>
    <t>JL HM.ARDAN (EX RING ROAD II) NO. 65 RT.001 RW.002 KEL.SEMPAJA UTARA KEC.SAMARINDA UTARA KOTA/KAB.SAMARINDA KALIMANTAN TIMUR 75119</t>
  </si>
  <si>
    <t>JL. HM ARDAN (RING ROAD III) NO. 065 RT.001 RW.002 KEL.SEMPAJA UTARA KEC.SAMARINDA UTARA KOTA/KAB.SAMARINDA KALIMANTAN TIMUR 75119</t>
  </si>
  <si>
    <t>JL GADING KIRANA TIMUR A-11/15 RT.001 RW.008 KEL.KELAPA GADING BARAT KEC.KELAPA GADING KOTA/KAB.JAKARTA UTARA DKI JAKARTA 14240</t>
  </si>
  <si>
    <t>SEQUIS TOWER LANTAI 40, JL JENDERAL SUDIRMAN KAV. 71 RT.005 RW.003 KEL.SENAYAN KEC.KEBAYORAN BARU KOTA/KAB.JAKARTA SELATAN DKI JAKARTA 12190</t>
  </si>
  <si>
    <t>PINTU 3 SIRKUIT SENTUL GANG PUSKESMAS RT.000 RW.000 KEL.SENTUL KEC.BABAKAN MADANG KOTA/KAB.KAB. BOGOR JAWA BARAT 16810</t>
  </si>
  <si>
    <t>MENARA MEGA SYARIAH LT 15, JALAN HR RASUNA SAID RT.00 RW.00 KEL.KUNINGAN TIMUR KEC.SETIA BUDI KOTA/KAB.JAKARTA SELATAN DKI JAKARTA 12950</t>
  </si>
  <si>
    <t>JL RAYA KUTABUMI KP TERITI RT.004 RW.004 KEL.KARET KEC.SEPATAN KOTA/KAB.TANGERANG BANTEN 15520</t>
  </si>
  <si>
    <t>JL RAYA BEKASI TIMUR KM.18 NO.30 RT.000 RW.000 KEL.JATINEGARA KEC.CAKUNG KOTA/KAB.JAKARTA TIMUR DKI JAKARTA 13930</t>
  </si>
  <si>
    <t>JL. WIJAYA KUSUMA BLOK BS 6 NO.13 RT.019 RW.012 KEL.JATISAMPURNA KEC.JATI SAMPURNA KOTA/KAB.KOTA BEKASI JAWA BARAT 17433</t>
  </si>
  <si>
    <t>JL. LEBAK BULUS TENGAH NO. 5 RT.011 RW.004 KEL.CILANDAK BARAT KEC.CILANDAK KOTA/KAB.JAKARTA SELATAN DKI JAKARTA 12430</t>
  </si>
  <si>
    <t>JL. RAYA NAROGONG KM 26 RT.001 RW.001 KLAPANUNGGAL, KLAPA NUNGGAL, KAB. BOGOR, JAWA BARAT 16710 INDONESIA</t>
  </si>
  <si>
    <t>GD. HAERY 1 BUILDING LT. DASAR (GROUND FLOOR) JL KEMANG SELATAN RAYA NO. 151 RT.004 RW.004 CILANDAK TIMUR PASAR MINGGU JAKARTA SELATAN DKI JAKARTA 12560</t>
  </si>
  <si>
    <t>JL RAYA BEKASI KM 19/3 RT.010 RW.001 KEL.JATI KEC.PULO GADUNG KOTA/KAB.JAKARTA TIMUR DKI JAKARTA 13220</t>
  </si>
  <si>
    <t>JL JEMUR ANDAYANI 50 SURYA PERMATA D 101 - 102 RT.008 RW.005 KEL.SIWALANKERTO KEC.WONOCOLO KOTA/KAB.SURABAYA JAWA TIMUR 60236</t>
  </si>
  <si>
    <t>JL. LETJEN.S.PARMAN NO.32-34 KEMANGGISAN-PALMERAH JAKARTA BARAT</t>
  </si>
  <si>
    <t>JL. HTI CAMP 38 DESA PUAN CEPAK, SABINTULUNG, KUTAI KARTANEGARA</t>
  </si>
  <si>
    <t>0001547/4/01/10/2023</t>
  </si>
  <si>
    <t>PRUDENTIAL CENTER KOTA KASABLANKA LANTAI 19 UNIT B-G, JL. CASABLANKA KAV. 88, TEBET JAKARTA SELATAN - DKI JAKARTA 12870</t>
  </si>
  <si>
    <t>JL. JEMUR ANDAYANI 50 SURYA PERMATA D 101-102 RT 008 RW 005. SIWALANKERTO. SIWALANKERTO WONOCOLO. KOTA SURABAYA TIMUR</t>
  </si>
  <si>
    <t>JL. RAWA GELAM IV NO.5 KAWASAN INDUSTRI PULOGADUNG RT. 002 RW. 006 . JATINEGARA CAKUNG . JAKARTA TIMUR DKI JAKARTA</t>
  </si>
  <si>
    <t>JL RAYA BEKASI TIMUR KM. 18 NO.30 JATINEGARA-CAKUNG jAKARTA TIMUR-DKI JAKARTA</t>
  </si>
  <si>
    <t>0001562/4/01/11/2023</t>
  </si>
  <si>
    <t>JL. KH SOCHARI NO.44 RT.002 RT.003 SUMUR PECUNG SERANG KORA SERANG BANTEN 42124</t>
  </si>
  <si>
    <t>0001564/4/01/11/2023</t>
  </si>
  <si>
    <t>JL LETJEN.S.PARMAN NO.32-34 KEMANGGISAN-PALMERAH JAKARTA BARAT</t>
  </si>
  <si>
    <t>MNC TOWER LT.23 JL. KEBON SIRIH NO.17-19 KEBON SIRIH MENTENG JAKARTA PUSAT</t>
  </si>
  <si>
    <t>GD. PATRA JASA OFFICE TOWER LT. 1 JL. JEND. GATOT SUBROTO KAV. 32-34 KUNINGAN TIMUR SETIABUDI JAKARTA SELATAN DKI JAKARTA</t>
  </si>
  <si>
    <t>JL. CEMARA RAYA NO. 27 RT/RW 004 / 010 JATIWARNA-PONDOK MELATI . KOTAMADYA BEKASI - JAWA BARAT</t>
  </si>
  <si>
    <t>Eighty Eight@kasablanka Office Tower, Lantai 10, Unit E, Jalan Casablanca Kav 88, Kel. , Kec. , Kota Adm. Jakarta Selatan, Prop. DKI Jakarla.</t>
  </si>
  <si>
    <t>GD DIPO TOWER DIPO BUSINESS CENTER 3rd FLOOR G-H JL. JEND. GATOT SUBROTO KAV 51-52 KEL. PETAMBURAN, KEC. TANAH ABANG, JAKARTA PUSAT, DKI JAKARTA.</t>
  </si>
  <si>
    <t>STASIUN GONDANGDIA PINTU SELATAN LANTAI DASAR. JL SRIKAYA 1 KEBON SIRIH MENTENG KOTA ADM JAKARTA PUSAT DKI JAKARTA 10340</t>
  </si>
  <si>
    <t>SOUTH QUARTER BUILDING, TOWER A LEVEL 18 , JL CILANDAK BARAT, CILANDAK KOTA ADM. JAKARTA SELATAN DKI JAKARTA</t>
  </si>
  <si>
    <t>GEDUNG SAMUDERA INDONESIA LT 5. JL LETJEN S. PARMAN KAV.35 KEMANGGISAN PALMERAH JAKARTA BARAT DKI JAKARTA</t>
  </si>
  <si>
    <t>JL SYECH ABDUL QODIR AL JAELANI, BB, 05, RANDUAGUNG, KEBOMAS, KAB. GRESIK, JAWA TIMUR, 61121</t>
  </si>
  <si>
    <t>Graha Aruna Lt. 3 &amp; 4. Jalan Antara No. 47 RT 002 RW 01 Pasar Baru Sawah Besar Jakarta Pusat</t>
  </si>
  <si>
    <t>GEDUNG MEDIALAND TOWER MEDIALAND TOWER, JL. H. R RASUNA SAID NO. 1 RT 1 / RW 6 GUNTUR, SETIABUDI JAKARTA SELATAN 12980</t>
  </si>
  <si>
    <t>Jl. Raya Taman No.48a RT 005 RW 001 Taman - Sidoarjo - Jawa Timur</t>
  </si>
  <si>
    <t>Landmark Pluit Tower Blok B1 Lantai 9A.Jl Pluit Penjaringan Kota.Adm Jakarta Utara DKI Jakarta</t>
  </si>
  <si>
    <t>JL. LEBAK BULUS TENGAH NO. 5 RT 011 RW 004 CILANDAK BARAT - CILANDAK - DKI JAKARTA</t>
  </si>
  <si>
    <t>JL. LEBAK BULUS TENGAH No. 5 RT 011 RW 04 CILANDAK BARAT - CILANDAK - JAKARTA SELATAN - DKI JAKARTA</t>
  </si>
  <si>
    <t>STASIUN GONDANGDIA PINTU SELATAN LT. DASAR, SRIKAYA I KEBON SIRIH MENTENG KOTA ADM. JAKARTA PUSAT DKI JAKARTA 10340</t>
  </si>
  <si>
    <t>JL.LETJEN.S.PARMAN KAV 32-34, Kemanggisan - Palmerah Jakarta Barat</t>
  </si>
  <si>
    <t>GEDUNG MANGKULUHUR CITY TOWER ONE LT. 8 JL. JEND. GATOT SUBROTO KAV. 1-3 RT.003 RW.004 KARET SEMANGGI SETIABUDI JAKARTA SELATAN DKI JAKARTA 12930</t>
  </si>
  <si>
    <t>JL. GALURSARI III BLOK K/177 A, RT.010 RW.01, UTAN KAYU SELATAN - MATRAMAN, JAKARTA TIMUR - DKI JAKARTA</t>
  </si>
  <si>
    <t>MANUKAN KASMAN GANG KUBURAN No. 9 MANUKAN KULON TANDES KOTA SURABAYA</t>
  </si>
  <si>
    <t>Jl Sakti Lubis No 16A, Sitirejo II Medan Amplas</t>
  </si>
  <si>
    <t>Landmark pluit Tower Blok B1 Lantai 9A, Jl Pluit Penjaringan Kota Adm. Jakarta Utara DKI Jakarta</t>
  </si>
  <si>
    <t>GD. HAERY 1 BUILDING LT. DASAR(GROUND FLOOR) JL. KEMANG SELATAN RAYA NO. 151 RT. 004 RW.004 CILANDAK TIMUR PASAR MINGGU JAKARTA SELATAN DKI JAKARTA 12560</t>
  </si>
  <si>
    <t>JALAN RAYA TIPAR CAKUNG 23 A RT.000 RW.000 CAKUNG BARAT , CAKUNG</t>
  </si>
  <si>
    <t>JL. SELAPARANG BLOK B 15 KAV. 9 KOMP. KEMAYORAN RT.00 RW.00 GUNUNG SAHARI SELATAN, KEMAYORAN, JAKARTA PUSAT, DKI JAKARTA 10610 INDONESIA</t>
  </si>
  <si>
    <t>Jl Arjuna Utara No 9 RT 1 RW 2,Duri Kepa, Kebon Jeruk Jakarta Barat</t>
  </si>
  <si>
    <t>GEDUNG AIA CENTRAL LT.40 ZONA 5&amp;6 JL JEND SUDIRMAN NO.48A KARET SEMANGGI - SETIA BUDI Jakarta Selatan DKI Jakarta 12930</t>
  </si>
  <si>
    <t>Landmark PLuit Tower Blok B1 Lantai 9A, Jl. Pluit Penjaringan Kota Adm.Jakarta Utara DKI Jakarta</t>
  </si>
  <si>
    <t>'|' + a.BILLING_TO_NPWP as BILLING_TO_NPWP,</t>
  </si>
  <si>
    <t>b.NPWP_NAME_NEW,</t>
  </si>
  <si>
    <t>B.NPWP_ADDRESS_NEW</t>
  </si>
  <si>
    <t>|01.346.604.0-058.000</t>
  </si>
  <si>
    <t>|86.270.266.9-044.000</t>
  </si>
  <si>
    <t>|80.488.734.7-543.000</t>
  </si>
  <si>
    <t>|92.182.571.7-627.000</t>
  </si>
  <si>
    <t>|83.100.426.2-061.000</t>
  </si>
  <si>
    <t>|42.778.107.5-047.000</t>
  </si>
  <si>
    <t>|91.633.363.6-086.000</t>
  </si>
  <si>
    <t>|76.903.493.5-216.000</t>
  </si>
  <si>
    <t>|71.650.907.0-331.000</t>
  </si>
  <si>
    <t>|82.761.067.6-532.000</t>
  </si>
  <si>
    <t>|91.538.984.5-034.000</t>
  </si>
  <si>
    <t>|84.909.745.6-542.000</t>
  </si>
  <si>
    <t>|76.516.075.9-503.000</t>
  </si>
  <si>
    <t>|02.988.539.9-093.000</t>
  </si>
  <si>
    <t>|02.703.233.3-003.000</t>
  </si>
  <si>
    <t>|91.477.857.6-543.000</t>
  </si>
  <si>
    <t>|85.761.183.4-067.000</t>
  </si>
  <si>
    <t>|01.121.034.1-511.000</t>
  </si>
  <si>
    <t>|31.677.187.2-003.000</t>
  </si>
  <si>
    <t>|31.338.871.2-413.000</t>
  </si>
  <si>
    <t>|01.083.290.5-651.000</t>
  </si>
  <si>
    <t>|82.141.227.7-513.000</t>
  </si>
  <si>
    <t>|31.618.200.5-417.000</t>
  </si>
  <si>
    <t>|01.000.634.4-091.000</t>
  </si>
  <si>
    <t>|73.611.615.3-504.000</t>
  </si>
  <si>
    <t>|90.710.972.2-508.000</t>
  </si>
  <si>
    <t>|93.425.259.4-034.000</t>
  </si>
  <si>
    <t>|01.674.376.7-092.000</t>
  </si>
  <si>
    <t>|03.018.671.2-412.000</t>
  </si>
  <si>
    <t>|02.885.841.3-034.000</t>
  </si>
  <si>
    <t>|01.869.997.5-059.000</t>
  </si>
  <si>
    <t>|70.760.283.5-643.000</t>
  </si>
  <si>
    <t>|01.140.508.1-092.000</t>
  </si>
  <si>
    <t>|31.710.675.5-003.000</t>
  </si>
  <si>
    <t>|66.625.594.8-003.000</t>
  </si>
  <si>
    <t>|62.551.750.3-412.000</t>
  </si>
  <si>
    <t>|94.343.605.5-039.000</t>
  </si>
  <si>
    <t>|71.055.943.6-036.000</t>
  </si>
  <si>
    <t>|94.021.800.1-617.000</t>
  </si>
  <si>
    <t>|73.805.692.8-609.000</t>
  </si>
  <si>
    <t>|02.718.227.8-059.000</t>
  </si>
  <si>
    <t>|66.172.868.3-422.000</t>
  </si>
  <si>
    <t>|90.787.928.2-428.000</t>
  </si>
  <si>
    <t>|90.516.931.4-041.000</t>
  </si>
  <si>
    <t>|01.682.572.1-641.000</t>
  </si>
  <si>
    <t>|01.466.013.8-631.000</t>
  </si>
  <si>
    <t>|31.277.783.2-532.000</t>
  </si>
  <si>
    <t>|03.037.020.9-426.000</t>
  </si>
  <si>
    <t>|01.441.231.6-631.000</t>
  </si>
  <si>
    <t>|62.959.397.1-429.000</t>
  </si>
  <si>
    <t>|01.306.134.6-031.000</t>
  </si>
  <si>
    <t>|73.941.756.6-712.000</t>
  </si>
  <si>
    <t>|65.411.562.5-413.000</t>
  </si>
  <si>
    <t>|03.173.987.3-022.000</t>
  </si>
  <si>
    <t>|01.585.575.2-722.001</t>
  </si>
  <si>
    <t>|02.419.565.3-021.000</t>
  </si>
  <si>
    <t>|01.870.023.7-056.000</t>
  </si>
  <si>
    <t>|01.300.822.2-038.000</t>
  </si>
  <si>
    <t>|41.284.101.7-043.000</t>
  </si>
  <si>
    <t>|01.002.944.5-093.000</t>
  </si>
  <si>
    <t>|02.624.379.0-058.000</t>
  </si>
  <si>
    <t>|96.145.499.8-643.000</t>
  </si>
  <si>
    <t>|01.392.596.1-038.000</t>
  </si>
  <si>
    <t>|01.105.094.5-093.000</t>
  </si>
  <si>
    <t>|02.185.643.0-016.000</t>
  </si>
  <si>
    <t>|31.648.314.8-422.000</t>
  </si>
  <si>
    <t>|40.749.634.8-642.000</t>
  </si>
  <si>
    <t>|01.137.065.7-605.000</t>
  </si>
  <si>
    <t>|40.620.984.1-513.000</t>
  </si>
  <si>
    <t>|01.371.047.0-054.000</t>
  </si>
  <si>
    <t>|01.469.245.3-054.000</t>
  </si>
  <si>
    <t>|83.238.922.5-086.000</t>
  </si>
  <si>
    <t>|75.191.687.5-521.000</t>
  </si>
  <si>
    <t>|42.304.303.3-619.000</t>
  </si>
  <si>
    <t>|01.280.594.1-421.000</t>
  </si>
  <si>
    <t>|90.944.724.5-445.000</t>
  </si>
  <si>
    <t>|31.557.725.4-643.001</t>
  </si>
  <si>
    <t>|31.510.992.6-061.000</t>
  </si>
  <si>
    <t>|60.648.997.9-047.000</t>
  </si>
  <si>
    <t>|01.439.987.7-641.000</t>
  </si>
  <si>
    <t>|31.287.481.1-602.000</t>
  </si>
  <si>
    <t>|01.640.085.5-062.000</t>
  </si>
  <si>
    <t>|01.122.478.9-641.000</t>
  </si>
  <si>
    <t>|21.066.119.5-418.000</t>
  </si>
  <si>
    <t>|60.387.525.3-619.000</t>
  </si>
  <si>
    <t>|61.749.112.1-619.000</t>
  </si>
  <si>
    <t>|90.293.984.2-011.000</t>
  </si>
  <si>
    <t>|86.803.071.9-521.000</t>
  </si>
  <si>
    <t>|02.106.234.4-046.000</t>
  </si>
  <si>
    <t>|01.957.775.8-058.000</t>
  </si>
  <si>
    <t>|01.319.548.2-052.000</t>
  </si>
  <si>
    <t>|02.667.211.3-033.000</t>
  </si>
  <si>
    <t>|03.256.132.6-011.000</t>
  </si>
  <si>
    <t>|02.116.108.8-056.000</t>
  </si>
  <si>
    <t>|01.120.456.7-451.000</t>
  </si>
  <si>
    <t>|02.816.596.7-073.000</t>
  </si>
  <si>
    <t>|49.631.688.6-034.000</t>
  </si>
  <si>
    <t>|01.307.749.0-062.000</t>
  </si>
  <si>
    <t>|02.005.464.9-059.000</t>
  </si>
  <si>
    <t>|01.344.613.3-054.000</t>
  </si>
  <si>
    <t>|01.373.530.3-007.000</t>
  </si>
  <si>
    <t>|01.069.555.9-057.000</t>
  </si>
  <si>
    <t>|01.679.760.7-415.000</t>
  </si>
  <si>
    <t>|94.349.790.9-036.000</t>
  </si>
  <si>
    <t>|01.000.786.2-007.000</t>
  </si>
  <si>
    <t>|01.331.596.5-046.000</t>
  </si>
  <si>
    <t>|01.000.078.4-092.000</t>
  </si>
  <si>
    <t>|01.620.587.4-073.000</t>
  </si>
  <si>
    <t>|91.498.144.4-015.000</t>
  </si>
  <si>
    <t>|02.160.340.2-061.000</t>
  </si>
  <si>
    <t>|21.003.835.2-028.000</t>
  </si>
  <si>
    <t>|01.140.757.4-028.001</t>
  </si>
  <si>
    <t>|02.414.702.7-056.000</t>
  </si>
  <si>
    <t>|02.869.005.5-026.000</t>
  </si>
  <si>
    <t>|02.901.383.6-063.000</t>
  </si>
  <si>
    <t>|02.354.615.3-028.000</t>
  </si>
  <si>
    <t>|02.672.219.9-013.000</t>
  </si>
  <si>
    <t>|21.066.067.6-651.000</t>
  </si>
  <si>
    <t>|01.371.814.3-081.000</t>
  </si>
  <si>
    <t>|02.313.272.3-004.000</t>
  </si>
  <si>
    <t>|01.303.297.4-052.000</t>
  </si>
  <si>
    <t>|72.050.675.7-413.000</t>
  </si>
  <si>
    <t>|70.221.353.9-016.000</t>
  </si>
  <si>
    <t>|31.580.337.9-448.001</t>
  </si>
  <si>
    <t>|02.420.210.3-415.000</t>
  </si>
  <si>
    <t>|01.391.650.7-093.000</t>
  </si>
  <si>
    <t>|80.008.735.5-005.000</t>
  </si>
  <si>
    <t>|02.293.587.8-038.000</t>
  </si>
  <si>
    <t>|66.324.255.0-006.000</t>
  </si>
  <si>
    <t>|01.107.670.0-511.000</t>
  </si>
  <si>
    <t>|01.935.017.2-013.000</t>
  </si>
  <si>
    <t>|01.308.874.5-054.000</t>
  </si>
  <si>
    <t>|01.118.605.3-054.000</t>
  </si>
  <si>
    <t>|02.792.134.5-044.000</t>
  </si>
  <si>
    <t>|53.066.519.9-042.000</t>
  </si>
  <si>
    <t>|66.332.631.2-008.000</t>
  </si>
  <si>
    <t>|01.000.119.6-093.000</t>
  </si>
  <si>
    <t>|01.061.631.6-092.000</t>
  </si>
  <si>
    <t>|01.071.424.4-058.000</t>
  </si>
  <si>
    <t>|03.168.114.1-009.000</t>
  </si>
  <si>
    <t>|02.331.715.9-063.000</t>
  </si>
  <si>
    <t>|01.601.256.9-073.000</t>
  </si>
  <si>
    <t>|01.809.816.0-432.000</t>
  </si>
  <si>
    <t>|01.300.657.2-092.000</t>
  </si>
  <si>
    <t>|02.368.907.8-064.000</t>
  </si>
  <si>
    <t>|72.328.861.9-022.000</t>
  </si>
  <si>
    <t>|74.024.847.1-022.000</t>
  </si>
  <si>
    <t>|01.060.118.5-055.000</t>
  </si>
  <si>
    <t>|31.643.381.2-412.000</t>
  </si>
  <si>
    <t>|31.465.165.4-075.000</t>
  </si>
  <si>
    <t>|01.000.806.8-007.000</t>
  </si>
  <si>
    <t>|71.892.616.5-044.000</t>
  </si>
  <si>
    <t>|02.837.296.9-017.000</t>
  </si>
  <si>
    <t>|02.482.510.1-214.000</t>
  </si>
  <si>
    <t>|03.133.588.8-015.000</t>
  </si>
  <si>
    <t>|31.653.817.2-432.000</t>
  </si>
  <si>
    <t>|60.494.596.4-422.000</t>
  </si>
  <si>
    <t>|01.936.303.5-017.000</t>
  </si>
  <si>
    <t>|01.002.830.6-092.000</t>
  </si>
  <si>
    <t>|01.001.075.9-431.000</t>
  </si>
  <si>
    <t>|94.720.328.7-015.000</t>
  </si>
  <si>
    <t>|01.000.623.7-057.000</t>
  </si>
  <si>
    <t>|43.301.787.8-034.000</t>
  </si>
  <si>
    <t>|02.414.989.0-036.000</t>
  </si>
  <si>
    <t>|02.667.446.5-033.000</t>
  </si>
  <si>
    <t>|61.308.358.3-047.000</t>
  </si>
  <si>
    <t>|01.508.984.0-426.000</t>
  </si>
  <si>
    <t>|96.349.292.1-067.000</t>
  </si>
  <si>
    <t>|94.299.427.8-034.000</t>
  </si>
  <si>
    <t>|01.308.509.7-062.000</t>
  </si>
  <si>
    <t>|92.856.030.9-432.000</t>
  </si>
  <si>
    <t>|03.064.977.6-015.000</t>
  </si>
  <si>
    <t>|74.818.643.4-002.000</t>
  </si>
  <si>
    <t>|03.319.191.7-048.000</t>
  </si>
  <si>
    <t>|02.005.971.3-073.000</t>
  </si>
  <si>
    <t>|91.659.683.6-454.000</t>
  </si>
  <si>
    <t>|94.046.889.5-413.000</t>
  </si>
  <si>
    <t>|01.313.863.1-054.000</t>
  </si>
  <si>
    <t>|74.341.692.7-416.000</t>
  </si>
  <si>
    <t>|70.334.527.2-022.000</t>
  </si>
  <si>
    <t>|02.691.406.9-036.000</t>
  </si>
  <si>
    <t>|83.524.320.5-023.000</t>
  </si>
  <si>
    <t>|01.071.038.2-059.000</t>
  </si>
  <si>
    <t>|02.270.558.6-043.000</t>
  </si>
  <si>
    <t>|96.662.892.7-402.000</t>
  </si>
  <si>
    <t>|31.303.961.2-404.000</t>
  </si>
  <si>
    <t>|02.380.226.7-436.000</t>
  </si>
  <si>
    <t>|96.632.448.5-432.000</t>
  </si>
  <si>
    <t>|02.183.614.3-017.000</t>
  </si>
  <si>
    <t>|75.339.555.7-039.000</t>
  </si>
  <si>
    <t>|95.547.898.7-403.000</t>
  </si>
  <si>
    <t>|02.091.402.4-054.000</t>
  </si>
  <si>
    <t>|73.956.091.0-432.000</t>
  </si>
  <si>
    <t>|02.323.263.0-432.000</t>
  </si>
  <si>
    <t>|01.363.132.0-002.000</t>
  </si>
  <si>
    <t>|31.378.783.0-431.000</t>
  </si>
  <si>
    <t>|31.434.323.7-005.000</t>
  </si>
  <si>
    <t>|31.600.084.3-036.000</t>
  </si>
  <si>
    <t>|70.659.282.1-414.000</t>
  </si>
  <si>
    <t>|31.747.825.3-451.000</t>
  </si>
  <si>
    <t>|70.444.947.9-047.000</t>
  </si>
  <si>
    <t>|31.348.702.7-432.000</t>
  </si>
  <si>
    <t>|03.273.963.3-039.000</t>
  </si>
  <si>
    <t>|02.207.586.5-615.000</t>
  </si>
  <si>
    <t>|80.640.903.3-435.000</t>
  </si>
  <si>
    <t>|01.936.280.5-062.000</t>
  </si>
  <si>
    <t>|66.532.040.4-731.000</t>
  </si>
  <si>
    <t>|65.188.709.3-416.000</t>
  </si>
  <si>
    <t>|70.046.721.0-413.000</t>
  </si>
  <si>
    <t>|01.709.798.1-013.000</t>
  </si>
  <si>
    <t>|02.437.214.6-609.001</t>
  </si>
  <si>
    <t>|31.650.420.8-411.000</t>
  </si>
  <si>
    <t>|60.075.343.8-901.000</t>
  </si>
  <si>
    <t>|02.862.100.1-727.000</t>
  </si>
  <si>
    <t>|74.710.650.8-022.000</t>
  </si>
  <si>
    <t>|01.718.149.6-012.000</t>
  </si>
  <si>
    <t>|03.335.689.0-016.000</t>
  </si>
  <si>
    <t>|01.304.243.7-073.000</t>
  </si>
  <si>
    <t>|03.256.170.6-021.000</t>
  </si>
  <si>
    <t>|94.741.542.8-809.000</t>
  </si>
  <si>
    <t>|53.269.466.8-643.000</t>
  </si>
  <si>
    <t>|01.852.157.5-542.000</t>
  </si>
  <si>
    <t>|01.358.595.5-007.000</t>
  </si>
  <si>
    <t>|41.718.760.6-005.000</t>
  </si>
  <si>
    <t>|02.115.911.6-059.000</t>
  </si>
  <si>
    <t>|01.938.318.1-027.000</t>
  </si>
  <si>
    <t>|01.340.144.3-063.000</t>
  </si>
  <si>
    <t>|71.331.359.1-451.000</t>
  </si>
  <si>
    <t>|66.715.868.7-407.000</t>
  </si>
  <si>
    <t>|03.296.308.4-017.000</t>
  </si>
  <si>
    <t>|95.935.253.5-006.000</t>
  </si>
  <si>
    <t>|01.061.717.3-052.000</t>
  </si>
  <si>
    <t>|01.824.662.9-091.000</t>
  </si>
  <si>
    <t>|01.130.821.0-441.000</t>
  </si>
  <si>
    <t>|41.951.216.5-006.000</t>
  </si>
  <si>
    <t>|70.543.982.6-063.000</t>
  </si>
  <si>
    <t>|60.691.702.9-427.000</t>
  </si>
  <si>
    <t>|96.942.654.3-427.000</t>
  </si>
  <si>
    <t>|02.703.050.1-003.000</t>
  </si>
  <si>
    <t>|41.983.919.6-403.000</t>
  </si>
  <si>
    <t>|63.190.137.8-451.000</t>
  </si>
  <si>
    <t>|03.031.231.8-027.000</t>
  </si>
  <si>
    <t>|94.753.700.7-022.000</t>
  </si>
  <si>
    <t>|03.289.275.4-009.000</t>
  </si>
  <si>
    <t>|01.555.064.3-218.000</t>
  </si>
  <si>
    <t>|01.001.769.7-092.000</t>
  </si>
  <si>
    <t>|01.061.597.9-052.000</t>
  </si>
  <si>
    <t>|85.903.759.0-067.000</t>
  </si>
  <si>
    <t>|80.957.934.5-033.000</t>
  </si>
  <si>
    <t>|03.329.116.2-015.000</t>
  </si>
  <si>
    <t>|01.596.125.3-441.000</t>
  </si>
  <si>
    <t>|74.033.076.6-014.000</t>
  </si>
  <si>
    <t>|42.481.267.5-005.000</t>
  </si>
  <si>
    <t>|41.410.820.9-452.000</t>
  </si>
  <si>
    <t>|01.513.085.9-408.000</t>
  </si>
  <si>
    <t>|31.783.932.2-411.000</t>
  </si>
  <si>
    <t>|01.310.566.3-073.000</t>
  </si>
  <si>
    <t>|63.214.570.2-418.000</t>
  </si>
  <si>
    <t>|40.931.088.5-408.000</t>
  </si>
  <si>
    <t>|01.807.981.4-062.000</t>
  </si>
  <si>
    <t>|81.335.177.2-427.000</t>
  </si>
  <si>
    <t>|21.129.504.3-432.000</t>
  </si>
  <si>
    <t>|71.428.545.9-432.000</t>
  </si>
  <si>
    <t>|62.946.599.8-028.000</t>
  </si>
  <si>
    <t>|39.776.354.1-028.000</t>
  </si>
  <si>
    <t>|01.686.156.9-033.000</t>
  </si>
  <si>
    <t>|03.250.562.0-402.000</t>
  </si>
  <si>
    <t>|01.539.710.2-038.000</t>
  </si>
  <si>
    <t>|03.230.269.7-072.000</t>
  </si>
  <si>
    <t>|84.954.600.7-064.000</t>
  </si>
  <si>
    <t>|01.000.147.7-055.000</t>
  </si>
  <si>
    <t>|01.313.257.6-073.000</t>
  </si>
  <si>
    <t>|63.929.656.5-017.000</t>
  </si>
  <si>
    <t>|95.171.236.3-624.000</t>
  </si>
  <si>
    <t>|65.130.097.2-016.000</t>
  </si>
  <si>
    <t>|02.930.935.8-022.000</t>
  </si>
  <si>
    <t>|01.334.259.7-028.000</t>
  </si>
  <si>
    <t>|92.404.540.4-727.000</t>
  </si>
  <si>
    <t>|01.853.207.7-441.000</t>
  </si>
  <si>
    <t>|01.304.010.0-073.000</t>
  </si>
  <si>
    <t>|02.492.090.2-064.000</t>
  </si>
  <si>
    <t>|02.453.797.9-401.000</t>
  </si>
  <si>
    <t>|02.275.463.4-725.000</t>
  </si>
  <si>
    <t>|01.585.574.5-728.000</t>
  </si>
  <si>
    <t>|01.467.072.3-722.000</t>
  </si>
  <si>
    <t>|62.616.620.1-043.000</t>
  </si>
  <si>
    <t>|01.638.442.2-062.000</t>
  </si>
  <si>
    <t>|02.867.479.4-005.000</t>
  </si>
  <si>
    <t>|43.722.060.1-434.000</t>
  </si>
  <si>
    <t>|85.885.813.7-452.000</t>
  </si>
  <si>
    <t>|01.832.152.1-093.000</t>
  </si>
  <si>
    <t>|02.624.164.6-063.000</t>
  </si>
  <si>
    <t>|76.556.343.2-086.000</t>
  </si>
  <si>
    <t>|86.423.000.8-418.000</t>
  </si>
  <si>
    <t>|01.602.236.0-007.000</t>
  </si>
  <si>
    <t>|41.169.068.8-413.000</t>
  </si>
  <si>
    <t>|66.800.156.3-011.000</t>
  </si>
  <si>
    <t>|21.048.555.3-403.000</t>
  </si>
  <si>
    <t>|41.910.284.3-011.000</t>
  </si>
  <si>
    <t>|74.034.223.3-422.000</t>
  </si>
  <si>
    <t>|01.779.432.2-403.000</t>
  </si>
  <si>
    <t>|01.510.729.5-611.000</t>
  </si>
  <si>
    <t>|01.521.626.0-201.000</t>
  </si>
  <si>
    <t>|31.773.098.4-432.000</t>
  </si>
  <si>
    <t>|02.094.733.9-038.000</t>
  </si>
  <si>
    <t>|21.110.621.6-436.000</t>
  </si>
  <si>
    <t>|01.322.968.7-073.000</t>
  </si>
  <si>
    <t>|80.064.262.1-022.000</t>
  </si>
  <si>
    <t>|03.319.032.3-042.000</t>
  </si>
  <si>
    <t>|66.598.071.0-029.000</t>
  </si>
  <si>
    <t>|42.401.804.2-448.000</t>
  </si>
  <si>
    <t>|86.798.790.1-901.000</t>
  </si>
  <si>
    <t>|02.675.704.7-004.000</t>
  </si>
  <si>
    <t>|74.201.262.8-407.000</t>
  </si>
  <si>
    <t>|90.120.637.5-801.000</t>
  </si>
  <si>
    <t>|01.708.016.9-609.000</t>
  </si>
  <si>
    <t>|60.366.561.3-004.000</t>
  </si>
  <si>
    <t>|02.930.922.6-086.000</t>
  </si>
  <si>
    <t>|91.208.948.9-453.000</t>
  </si>
  <si>
    <t>|81.457.757.3-402.000</t>
  </si>
  <si>
    <t>|01.735.097.6-007.000</t>
  </si>
  <si>
    <t>|92.326.843.7-416.000</t>
  </si>
  <si>
    <t>|01.544.448.2-631.000</t>
  </si>
  <si>
    <t>|01.656.885.9-021.000</t>
  </si>
  <si>
    <t>|71.301.123.7-012.000</t>
  </si>
  <si>
    <t>|24.010.031.3-432.000</t>
  </si>
  <si>
    <t>|84.732.037.1-401.000</t>
  </si>
  <si>
    <t>|90.501.765.3-015.000</t>
  </si>
  <si>
    <t>|01.071.564.7-055.000</t>
  </si>
  <si>
    <t>|72.937.288.8-085.000</t>
  </si>
  <si>
    <t>|96.862.087.2-447.000</t>
  </si>
  <si>
    <t>|01.370.608.0-092.000</t>
  </si>
  <si>
    <t>|01.307.708.6-093.000</t>
  </si>
  <si>
    <t>|93.918.333.1-009.000</t>
  </si>
  <si>
    <t>|40.633.913.5-609.000</t>
  </si>
  <si>
    <t>|95.504.066.2-047.000</t>
  </si>
  <si>
    <t>|02.354.687.2-028.000</t>
  </si>
  <si>
    <t>|03.288.202.9-027.000</t>
  </si>
  <si>
    <t>|73.837.381.0-404.000</t>
  </si>
  <si>
    <t>|83.071.912.6-435.000</t>
  </si>
  <si>
    <t>|02.492.685.9-722.000</t>
  </si>
  <si>
    <t>|85.474.887.8-009.000</t>
  </si>
  <si>
    <t>|01.130.959.8-441.000</t>
  </si>
  <si>
    <t>|02.124.913.1-102.000</t>
  </si>
  <si>
    <t>|01.866.345.0-612.001</t>
  </si>
  <si>
    <t>|02.414.450.3-056.000</t>
  </si>
  <si>
    <t>|62.980.576.3-034.000</t>
  </si>
  <si>
    <t>|95.386.390.9-122.000</t>
  </si>
  <si>
    <t>|60.455.837.9-416.000</t>
  </si>
  <si>
    <t>|71.633.704.3-451.000</t>
  </si>
  <si>
    <t>|90.026.691.7-911.000</t>
  </si>
  <si>
    <t>|42.715.851.4.627.000</t>
  </si>
  <si>
    <t>|86.208.223.7-039.000</t>
  </si>
  <si>
    <t>|02.321.564.3-431.000</t>
  </si>
  <si>
    <t>|95.212.642.3-071.000</t>
  </si>
  <si>
    <t xml:space="preserve">|016400855062000     </t>
  </si>
  <si>
    <t>|02.628.914.0-415.000</t>
  </si>
  <si>
    <t>|01.001.922.2-092.000</t>
  </si>
  <si>
    <t>|40.697.215.8-404.000</t>
  </si>
  <si>
    <t>|01.070.961.6-052.000</t>
  </si>
  <si>
    <t>|93.069.389.0-068.000</t>
  </si>
  <si>
    <t>|01.662.848.9-007.000</t>
  </si>
  <si>
    <t>|01.303297.4-052.000</t>
  </si>
  <si>
    <t>|70.352.4207-063.000</t>
  </si>
  <si>
    <t>| 857611834067000</t>
  </si>
  <si>
    <t>|74.609.463.0-011.000</t>
  </si>
  <si>
    <t>|74.696.173.9-402.000</t>
  </si>
  <si>
    <t>|01.957.709.7-056.000</t>
  </si>
  <si>
    <t>|63.948.417.9-427.000</t>
  </si>
  <si>
    <t>|01.539.710.2-643.002</t>
  </si>
  <si>
    <t>|43.392.990.8-077.000</t>
  </si>
  <si>
    <t>|01.989.014.4-007.000</t>
  </si>
  <si>
    <t>|01.539.710.2-643.001</t>
  </si>
  <si>
    <t>|01.108.501.6-631.000</t>
  </si>
  <si>
    <t>|31.347.234.2.001.000</t>
  </si>
  <si>
    <t>|86.798.788.5-729.000</t>
  </si>
  <si>
    <t>|02.656.724.8-035.000</t>
  </si>
  <si>
    <t>putri (Guest): Sore pak. Saya tanyakan ke mas raffyanda</t>
  </si>
  <si>
    <t>sent on Thursday, June 27, 2024 15:46</t>
  </si>
  <si>
    <t>Aryo Budi Dwikarso Prasetyo (Guest): Done ya Mbak</t>
  </si>
  <si>
    <t>sent on June 27, 2024 3:21 PM</t>
  </si>
  <si>
    <t>sent on June 27, 2024 4:05 PM</t>
  </si>
  <si>
    <t>Aryo Budi Dwi Prasetyo: Bisa minta tolong selesai hr ini bisa gak ya Mbak?</t>
  </si>
  <si>
    <t>sent on Thursday, June 27, 2024 16:08</t>
  </si>
  <si>
    <t>Aryo Budi Dwikarso Prasetyo (Guest): Mbak Ivetta, invoice ini sdh di-cancel blm ya...</t>
  </si>
  <si>
    <t>sent on June 27, 2024 4:21 PM</t>
  </si>
  <si>
    <r>
      <rPr>
        <b/>
        <sz val="11"/>
        <color rgb="FFFF0000"/>
        <rFont val="Calibri"/>
        <family val="2"/>
        <scheme val="minor"/>
      </rPr>
      <t>20240701</t>
    </r>
    <r>
      <rPr>
        <b/>
        <sz val="11"/>
        <color rgb="FF0000FF"/>
        <rFont val="Calibri"/>
        <family val="2"/>
        <scheme val="minor"/>
      </rPr>
      <t>MON</t>
    </r>
  </si>
  <si>
    <r>
      <rPr>
        <b/>
        <sz val="11"/>
        <color rgb="FFFF0000"/>
        <rFont val="Calibri"/>
        <family val="2"/>
        <scheme val="minor"/>
      </rPr>
      <t>20240628</t>
    </r>
    <r>
      <rPr>
        <b/>
        <sz val="11"/>
        <color rgb="FF0000FF"/>
        <rFont val="Calibri"/>
        <family val="2"/>
        <scheme val="minor"/>
      </rPr>
      <t>FRI</t>
    </r>
  </si>
  <si>
    <r>
      <rPr>
        <b/>
        <sz val="11"/>
        <color rgb="FFFF0000"/>
        <rFont val="Calibri"/>
        <family val="2"/>
        <scheme val="minor"/>
      </rPr>
      <t>20240701</t>
    </r>
    <r>
      <rPr>
        <b/>
        <sz val="11"/>
        <color rgb="FF0000FF"/>
        <rFont val="Calibri"/>
        <family val="2"/>
        <scheme val="minor"/>
      </rPr>
      <t>MON</t>
    </r>
    <r>
      <rPr>
        <b/>
        <sz val="11"/>
        <color theme="1"/>
        <rFont val="Calibri"/>
        <family val="2"/>
        <scheme val="minor"/>
      </rPr>
      <t>-001</t>
    </r>
  </si>
  <si>
    <t>Andreina Amidia: inv pinus 2209/4/10 sdh dicancel ya Pak. Mohon untuk diproses ...</t>
  </si>
  <si>
    <t>sent on Friday, June 28, 2024 09:47</t>
  </si>
  <si>
    <t>putri (Guest): Pagi pak Aryo Budi Dwi Prasetyo} Mohin dibantu terkait update in...</t>
  </si>
  <si>
    <t>sent on Monday, July 1, 2024 09:12</t>
  </si>
  <si>
    <t xml:space="preserve">Aryo Budi Dwi Prasetyo: Info dr user sdh di-cancel ya Mbak   </t>
  </si>
  <si>
    <t>sent on Monday, July 1, 2024 09:17</t>
  </si>
  <si>
    <r>
      <t>m-</t>
    </r>
    <r>
      <rPr>
        <b/>
        <sz val="11"/>
        <color theme="1"/>
        <rFont val="Calibri"/>
        <family val="2"/>
        <scheme val="minor"/>
      </rPr>
      <t>453273</t>
    </r>
  </si>
  <si>
    <t>453273 : Nilai di Ifin tdk potong PPh, seharusnya potong PPH customer : PT. Jurong Engineering Lestari</t>
  </si>
  <si>
    <r>
      <rPr>
        <b/>
        <sz val="11"/>
        <color rgb="FFFF0000"/>
        <rFont val="Calibri"/>
        <family val="2"/>
        <scheme val="minor"/>
      </rPr>
      <t>20240701</t>
    </r>
    <r>
      <rPr>
        <b/>
        <sz val="11"/>
        <color rgb="FF0000FF"/>
        <rFont val="Calibri"/>
        <family val="2"/>
        <scheme val="minor"/>
      </rPr>
      <t>MON</t>
    </r>
    <r>
      <rPr>
        <b/>
        <sz val="11"/>
        <color theme="1"/>
        <rFont val="Calibri"/>
        <family val="2"/>
        <scheme val="minor"/>
      </rPr>
      <t>-002</t>
    </r>
  </si>
  <si>
    <t>Nilai di Ifin tdk potong PPh, seharusnya potong PPH customer : PT. Jurong Engineering Lestari</t>
  </si>
  <si>
    <r>
      <t xml:space="preserve">Invoice </t>
    </r>
    <r>
      <rPr>
        <b/>
        <sz val="11"/>
        <color theme="1"/>
        <rFont val="Calibri"/>
        <family val="2"/>
        <scheme val="minor"/>
      </rPr>
      <t>08378/INV/2010/04/2024</t>
    </r>
    <r>
      <rPr>
        <sz val="11"/>
        <color theme="1"/>
        <rFont val="Calibri"/>
        <family val="2"/>
        <scheme val="minor"/>
      </rPr>
      <t xml:space="preserve"> Rp. 8.175.000</t>
    </r>
  </si>
  <si>
    <t>08378/INV/2010/04/2024</t>
  </si>
  <si>
    <r>
      <t xml:space="preserve">Seharusnya nilai </t>
    </r>
    <r>
      <rPr>
        <b/>
        <sz val="11"/>
        <color rgb="FFFF0000"/>
        <rFont val="Calibri"/>
        <family val="2"/>
        <scheme val="minor"/>
      </rPr>
      <t>potong PPh</t>
    </r>
  </si>
  <si>
    <r>
      <t xml:space="preserve">Invoice </t>
    </r>
    <r>
      <rPr>
        <b/>
        <sz val="11"/>
        <color theme="1"/>
        <rFont val="Calibri"/>
        <family val="2"/>
        <scheme val="minor"/>
      </rPr>
      <t>08379/INV/2010/04/2024</t>
    </r>
    <r>
      <rPr>
        <sz val="11"/>
        <color theme="1"/>
        <rFont val="Calibri"/>
        <family val="2"/>
        <scheme val="minor"/>
      </rPr>
      <t xml:space="preserve"> Rp. 4.578.000</t>
    </r>
  </si>
  <si>
    <t>08379/INV/2010/04/2024</t>
  </si>
  <si>
    <r>
      <t xml:space="preserve">Invoice </t>
    </r>
    <r>
      <rPr>
        <b/>
        <sz val="11"/>
        <color theme="1"/>
        <rFont val="Calibri"/>
        <family val="2"/>
        <scheme val="minor"/>
      </rPr>
      <t>08273/INV/2010/04/2024</t>
    </r>
    <r>
      <rPr>
        <sz val="11"/>
        <color theme="1"/>
        <rFont val="Calibri"/>
        <family val="2"/>
        <scheme val="minor"/>
      </rPr>
      <t xml:space="preserve"> Rp. 7.848.000</t>
    </r>
  </si>
  <si>
    <t>08273/INV/2010/04/2024</t>
  </si>
  <si>
    <r>
      <t xml:space="preserve">Mohon incoice dari April - Juni dapat sesuai yaitu </t>
    </r>
    <r>
      <rPr>
        <b/>
        <sz val="11"/>
        <color rgb="FFFF0000"/>
        <rFont val="Calibri"/>
        <family val="2"/>
        <scheme val="minor"/>
      </rPr>
      <t>potong PPh</t>
    </r>
  </si>
  <si>
    <t>Nilai di Ifin masih belum Potong PPh</t>
  </si>
  <si>
    <r>
      <t xml:space="preserve">Invoice </t>
    </r>
    <r>
      <rPr>
        <b/>
        <sz val="11"/>
        <color theme="1"/>
        <rFont val="Calibri"/>
        <family val="2"/>
        <scheme val="minor"/>
      </rPr>
      <t>08378/INV/2010/04/2024</t>
    </r>
    <r>
      <rPr>
        <sz val="11"/>
        <color theme="1"/>
        <rFont val="Calibri"/>
        <family val="2"/>
        <scheme val="minor"/>
      </rPr>
      <t xml:space="preserve"> Rp. 8.325.000</t>
    </r>
  </si>
  <si>
    <r>
      <t xml:space="preserve">Invoice </t>
    </r>
    <r>
      <rPr>
        <b/>
        <sz val="11"/>
        <color theme="1"/>
        <rFont val="Calibri"/>
        <family val="2"/>
        <scheme val="minor"/>
      </rPr>
      <t>08379/INV/2010/04/2024</t>
    </r>
    <r>
      <rPr>
        <sz val="11"/>
        <color theme="1"/>
        <rFont val="Calibri"/>
        <family val="2"/>
        <scheme val="minor"/>
      </rPr>
      <t xml:space="preserve"> Rp. 4.662.000</t>
    </r>
  </si>
  <si>
    <r>
      <t xml:space="preserve">Invoice </t>
    </r>
    <r>
      <rPr>
        <b/>
        <sz val="11"/>
        <color theme="1"/>
        <rFont val="Calibri"/>
        <family val="2"/>
        <scheme val="minor"/>
      </rPr>
      <t>08273/INV/2010/04/2024</t>
    </r>
    <r>
      <rPr>
        <sz val="11"/>
        <color theme="1"/>
        <rFont val="Calibri"/>
        <family val="2"/>
        <scheme val="minor"/>
      </rPr>
      <t xml:space="preserve"> Rp. 7.992.000</t>
    </r>
  </si>
  <si>
    <t>Rp. 8.325.000</t>
  </si>
  <si>
    <t>Rp. 4.662.000</t>
  </si>
  <si>
    <t>Rp. 7.992.000</t>
  </si>
  <si>
    <t>Rp. 8.175.000</t>
  </si>
  <si>
    <t>Rp. 4.578.000</t>
  </si>
  <si>
    <t>Rp. 7.848.000</t>
  </si>
  <si>
    <t>Anggi Apriliana: pak yang ini wkwk</t>
  </si>
  <si>
    <t>sent on Monday, July 1, 2024 10:37</t>
  </si>
  <si>
    <t>Aryo Budi Dwi Prasetyo: Oh bentar sy cek ya</t>
  </si>
  <si>
    <t>sent on Monday, July 1, 2024 10:41</t>
  </si>
  <si>
    <t>Aryo Budi Dwi Prasetyo: Mbak Putri, tiket 451606   User tanya:  perbedaannya a...</t>
  </si>
  <si>
    <t>sent on Monday, July 1, 2024 10:50</t>
  </si>
  <si>
    <t>[Eforms #453273] Ticket Assignment Nilai di Ifin tdk potong PPh, seharusnya potong PPH customer : PT. Jurong Engineering Lestari from Febby Dwi Cahyani</t>
  </si>
  <si>
    <t>08273.INV.2010.04.2024</t>
  </si>
  <si>
    <t>08378.INV.2010.04.2024</t>
  </si>
  <si>
    <t>08379.INV.2010.04.2024</t>
  </si>
  <si>
    <t>Aryo Budi Dwi Prasetyo: Siang Bu Febby,  Tiket myforms 453273 --&gt; Nilai di Ifi...</t>
  </si>
  <si>
    <t>sent on Monday, July 1, 2024 11:18</t>
  </si>
  <si>
    <t>Sabilla Pravita Larrasati (Guest): pagi pak aryo, yg NPWP sweeping kemarin masih a...</t>
  </si>
  <si>
    <t>sent on July 1, 2024 8:31 AM</t>
  </si>
  <si>
    <t>CV. ARTHA GEMILANG ANDALAN</t>
  </si>
  <si>
    <t>JALAN KAPTEN P TENDEAN NO. 18, PELA MAMPANG, MAMPANG PRAPATAN, KOTA ADM. JAKARTA SELATAN, DKI JAKARTA</t>
  </si>
  <si>
    <t>|0002293/4/10/05/2024</t>
  </si>
  <si>
    <t>|0002348/4/08/05/2024</t>
  </si>
  <si>
    <t>|0002468/4/01/06/2024</t>
  </si>
  <si>
    <t>|0001866/4/08/02/2024</t>
  </si>
  <si>
    <t>|0002420/4/08/06/2024</t>
  </si>
  <si>
    <t>|0002437/4/10/06/2024</t>
  </si>
  <si>
    <t>|0000619/4/10/01/2023</t>
  </si>
  <si>
    <t>|0000108/4/04/12/2021</t>
  </si>
  <si>
    <t>|0000109/4/04/12/2021</t>
  </si>
  <si>
    <t>|0000110/4/04/12/2021</t>
  </si>
  <si>
    <t>|0000111/4/04/12/2021</t>
  </si>
  <si>
    <t>|0000112/4/04/12/2021</t>
  </si>
  <si>
    <t>|0000113/4/04/12/2021</t>
  </si>
  <si>
    <t>|0000114/4/04/12/2021</t>
  </si>
  <si>
    <t>|0000115/4/04/12/2021</t>
  </si>
  <si>
    <t>|0000116/4/04/12/2021</t>
  </si>
  <si>
    <t>|0000117/4/04/12/2021</t>
  </si>
  <si>
    <t>|0000118/4/04/12/2021</t>
  </si>
  <si>
    <t>|0000998/4/01/03/2022</t>
  </si>
  <si>
    <t>|0000999/4/01/03/2022</t>
  </si>
  <si>
    <t>|0001000/4/01/03/2022</t>
  </si>
  <si>
    <t>|0001001/4/01/03/2022</t>
  </si>
  <si>
    <t>|0001002/4/01/03/2022</t>
  </si>
  <si>
    <t>|0001003/4/01/03/2022</t>
  </si>
  <si>
    <t>|0001055/4/01/06/2022</t>
  </si>
  <si>
    <t>|0001056/4/01/06/2022</t>
  </si>
  <si>
    <t>|0001060/4/01/06/2022</t>
  </si>
  <si>
    <t>|0001061/4/01/06/2022</t>
  </si>
  <si>
    <t>|0001062/4/01/06/2022</t>
  </si>
  <si>
    <t>|0001063/4/01/06/2022</t>
  </si>
  <si>
    <t>|0001064/4/01/06/2022</t>
  </si>
  <si>
    <t>|0001066/4/01/06/2022</t>
  </si>
  <si>
    <t>|0001067/4/01/06/2022</t>
  </si>
  <si>
    <t>|0001068/4/01/06/2022</t>
  </si>
  <si>
    <t>|0001118/4/01/09/2022</t>
  </si>
  <si>
    <t>|0001119/4/01/09/2022</t>
  </si>
  <si>
    <t>|0001161/4/01/10/2022</t>
  </si>
  <si>
    <t>|0001163/4/01/10/2022</t>
  </si>
  <si>
    <t>|0001318/4/01/03/2023</t>
  </si>
  <si>
    <t>|0001405/4/01/06/2023</t>
  </si>
  <si>
    <t>|0001406/4/01/06/2023</t>
  </si>
  <si>
    <t>|0001411/4/01/07/2023</t>
  </si>
  <si>
    <t>|0001412/4/01/07/2023</t>
  </si>
  <si>
    <t>|0001427/4/01/07/2023</t>
  </si>
  <si>
    <t>|0002095/4/10/03/2024</t>
  </si>
  <si>
    <t>|0002096/4/10/03/2024</t>
  </si>
  <si>
    <t>|0002097/4/10/03/2024</t>
  </si>
  <si>
    <t>|0002209/4/10/04/2024</t>
  </si>
  <si>
    <t>|0002365/4/10/05/2024</t>
  </si>
  <si>
    <t>|KAO INDONESIA</t>
  </si>
  <si>
    <t>|ARTHA GEMILANG ANDALAN</t>
  </si>
  <si>
    <t>|ARTA DWITUNGGAL ABADI</t>
  </si>
  <si>
    <t>|KOPERASI DAYAMITRA TELEKOMUNIKASI (KOMITEL)</t>
  </si>
  <si>
    <t>|JL. TEBET TIMUR DALAM RAYA N0. 99B TEBET TIMUR TEBET JAKARTA SELATAN DKI JAKARTA 12820</t>
  </si>
  <si>
    <t>|PT. KAO INDONESIA</t>
  </si>
  <si>
    <t>|CV. ARTHA GEMILANG ANDALAN</t>
  </si>
  <si>
    <t>|PT. ARTA DWITUNGGAL ABADI</t>
  </si>
  <si>
    <t>|KOPERASI JASA DAYAMITRA TELEKOMUNIKASI</t>
  </si>
  <si>
    <t>|0030649776015000</t>
  </si>
  <si>
    <t>|JALAN KAPTEN P TENDEAN NO. 18, PELA MAMPANG, MAMPANG PRAPATAN, KOTA ADM. JAKARTA SELATAN, DKI JAKARTA</t>
  </si>
  <si>
    <t>|0316483148422000</t>
  </si>
  <si>
    <t>|</t>
  </si>
  <si>
    <t>|JALAN KAPTEN TENDEAN NO. 18 RT.00 RW.00 KEL.PELA MAMPANG KEC.MAMPANG PRAPATAN KOTA/KAB.JAKARTA SELATAN DKI JAKARTA 12720</t>
  </si>
  <si>
    <t>--b.NPWP_NAME_OLD,</t>
  </si>
  <si>
    <t>--b.NPWP_NAME_NEW,</t>
  </si>
  <si>
    <t>--b.NPWP_ADDRESS_NEW,</t>
  </si>
  <si>
    <t>'|' + b.BILLING_TO_NPWP_OLD as BILLING_TO_NPWP_OLD,</t>
  </si>
  <si>
    <t>'|' + b.BILLING_TO_NPWP_NEW as BILLING_TO_NPWP_NEW,</t>
  </si>
  <si>
    <t>NPWP_ADDRESS_OLD</t>
  </si>
  <si>
    <t>Aryo Budi Dwikarso Prasetyo (Guest): Update NPWP yg di sheet merah --&gt; done ya</t>
  </si>
  <si>
    <t>sent on July 1, 2024 2:15 PM</t>
  </si>
  <si>
    <t>Data Maintenance Harga Sewa - Sarihusada Generasi Mahardhika</t>
  </si>
  <si>
    <t>453599</t>
  </si>
  <si>
    <t>445331</t>
  </si>
  <si>
    <r>
      <t>m-</t>
    </r>
    <r>
      <rPr>
        <b/>
        <sz val="11"/>
        <color theme="1"/>
        <rFont val="Calibri"/>
        <family val="2"/>
        <scheme val="minor"/>
      </rPr>
      <t>453599</t>
    </r>
  </si>
  <si>
    <t>Aryo Budi Dwikarso Prasetyo (Guest): Perbedaannya banyak Mbak, karena pada aplikas...</t>
  </si>
  <si>
    <t>sent on July 1, 2024 2:43 PM</t>
  </si>
  <si>
    <t>Niketas Herjuna Arili: mas aryo</t>
  </si>
  <si>
    <t>sent on July 1, 2024 2:23 PM</t>
  </si>
  <si>
    <t>a.AGREEMENT_NO, a.ASSET_NO,</t>
  </si>
  <si>
    <t>a.ASSET_NAME,</t>
  </si>
  <si>
    <t>where a.AGREEMENT_NO = replace('0002375/4/10/05/2024', '/', '.');</t>
  </si>
  <si>
    <t>MOD_IP_ADDRESS = 'MYFORMS 450024' -- 127.0.0.1</t>
  </si>
  <si>
    <t>where AGREEMENT_NO = replace('0002375/4/10/05/2024', '/', '.');</t>
  </si>
  <si>
    <t>Aryo Budi Dwikarso Prasetyo (Guest): Sudah dirubah lg ya Mas</t>
  </si>
  <si>
    <t>sent on July 1, 2024 3:03 PM</t>
  </si>
  <si>
    <r>
      <rPr>
        <b/>
        <sz val="11"/>
        <color rgb="FFFF0000"/>
        <rFont val="Calibri"/>
        <family val="2"/>
        <scheme val="minor"/>
      </rPr>
      <t>20240702</t>
    </r>
    <r>
      <rPr>
        <b/>
        <sz val="11"/>
        <color rgb="FF0000FF"/>
        <rFont val="Calibri"/>
        <family val="2"/>
        <scheme val="minor"/>
      </rPr>
      <t>TUE</t>
    </r>
  </si>
  <si>
    <r>
      <rPr>
        <b/>
        <sz val="11"/>
        <color rgb="FFFF0000"/>
        <rFont val="Calibri"/>
        <family val="2"/>
        <scheme val="minor"/>
      </rPr>
      <t>20240702</t>
    </r>
    <r>
      <rPr>
        <b/>
        <sz val="11"/>
        <color rgb="FF0000FF"/>
        <rFont val="Calibri"/>
        <family val="2"/>
        <scheme val="minor"/>
      </rPr>
      <t>TUE</t>
    </r>
    <r>
      <rPr>
        <b/>
        <sz val="11"/>
        <color theme="1"/>
        <rFont val="Calibri"/>
        <family val="2"/>
        <scheme val="minor"/>
      </rPr>
      <t>-001</t>
    </r>
  </si>
  <si>
    <t>Aryo Budi Dwi Prasetyo: Pagi Mbak putri (Guest), tiket 451606, berikut info dr use...</t>
  </si>
  <si>
    <t>sent on Tuesday, July 2, 2024 09:17</t>
  </si>
  <si>
    <t>Anggi Apriliana: pak aryo, gimana?</t>
  </si>
  <si>
    <t>sent on July 2, 2024 10:47 AM</t>
  </si>
  <si>
    <t>sent on July 2, 2024 11:15 AM</t>
  </si>
  <si>
    <r>
      <rPr>
        <b/>
        <sz val="11"/>
        <color rgb="FFFF0000"/>
        <rFont val="Calibri"/>
        <family val="2"/>
        <scheme val="minor"/>
      </rPr>
      <t>20240702</t>
    </r>
    <r>
      <rPr>
        <b/>
        <sz val="11"/>
        <color rgb="FF0000FF"/>
        <rFont val="Calibri"/>
        <family val="2"/>
        <scheme val="minor"/>
      </rPr>
      <t>TUE</t>
    </r>
    <r>
      <rPr>
        <b/>
        <sz val="11"/>
        <color theme="1"/>
        <rFont val="Calibri"/>
        <family val="2"/>
        <scheme val="minor"/>
      </rPr>
      <t>-002</t>
    </r>
  </si>
  <si>
    <t>0001361.4.01.05.2023-1</t>
  </si>
  <si>
    <r>
      <t>replace('</t>
    </r>
    <r>
      <rPr>
        <b/>
        <sz val="11"/>
        <color theme="1"/>
        <rFont val="Consolas"/>
        <family val="3"/>
      </rPr>
      <t>0001361/4/01/05/2023</t>
    </r>
    <r>
      <rPr>
        <sz val="11"/>
        <color theme="1"/>
        <rFont val="Consolas"/>
        <family val="3"/>
      </rPr>
      <t>', '/', '.')</t>
    </r>
  </si>
  <si>
    <r>
      <t>where AGREEMENT_NO = replace('</t>
    </r>
    <r>
      <rPr>
        <b/>
        <sz val="11"/>
        <color theme="1"/>
        <rFont val="Consolas"/>
        <family val="3"/>
      </rPr>
      <t>0001361/4/01/05/2023</t>
    </r>
    <r>
      <rPr>
        <sz val="11"/>
        <color theme="1"/>
        <rFont val="Consolas"/>
        <family val="3"/>
      </rPr>
      <t>', '/', '.')</t>
    </r>
  </si>
  <si>
    <r>
      <t>--and ASSET_NO = '</t>
    </r>
    <r>
      <rPr>
        <b/>
        <sz val="11"/>
        <color theme="1"/>
        <rFont val="Consolas"/>
        <family val="3"/>
      </rPr>
      <t>0001361.4.01.05.2023-1</t>
    </r>
    <r>
      <rPr>
        <sz val="11"/>
        <color theme="1"/>
        <rFont val="Consolas"/>
        <family val="3"/>
      </rPr>
      <t>';</t>
    </r>
  </si>
  <si>
    <t>454253 - Nominal Cashier di Ifin Tidak Sesuai (Seharusnya Tidak Potong PPh) Sehingga Uang Masuk Tidak Bisa Diinput - PT. DAMATRANS MITRA PERSADA</t>
  </si>
  <si>
    <r>
      <rPr>
        <b/>
        <sz val="11"/>
        <color rgb="FFFF0000"/>
        <rFont val="Calibri"/>
        <family val="2"/>
        <scheme val="minor"/>
      </rPr>
      <t>20240702</t>
    </r>
    <r>
      <rPr>
        <b/>
        <sz val="11"/>
        <color rgb="FF0000FF"/>
        <rFont val="Calibri"/>
        <family val="2"/>
        <scheme val="minor"/>
      </rPr>
      <t>TUE</t>
    </r>
    <r>
      <rPr>
        <b/>
        <sz val="11"/>
        <color theme="1"/>
        <rFont val="Calibri"/>
        <family val="2"/>
        <scheme val="minor"/>
      </rPr>
      <t>-003</t>
    </r>
  </si>
  <si>
    <r>
      <t>m-</t>
    </r>
    <r>
      <rPr>
        <b/>
        <sz val="11"/>
        <color theme="1"/>
        <rFont val="Calibri"/>
        <family val="2"/>
        <scheme val="minor"/>
      </rPr>
      <t>454253</t>
    </r>
  </si>
  <si>
    <t>Nominal Cashier di Ifin Tidak Sesuai (Seharusnya Tidak Potong PPh) Sehingga Uang Masuk Tidak Bisa Diinput - PT. DAMATRANS MITRA PERSADA</t>
  </si>
  <si>
    <t>Hermawan, Wawan: Pak Aryo Budi Dwikarso Prasetyo (Guest) Mohon bantuan tiket 4542...</t>
  </si>
  <si>
    <t>sent on July 2, 2024 2:23 PM</t>
  </si>
  <si>
    <t>iFinancing</t>
  </si>
  <si>
    <t>Operating Lease</t>
  </si>
  <si>
    <t>Cashier Received</t>
  </si>
  <si>
    <t>Aplication:</t>
  </si>
  <si>
    <t>Modul:</t>
  </si>
  <si>
    <t>Sub Menu:</t>
  </si>
  <si>
    <r>
      <t xml:space="preserve">Nominal pada modul cashier tidak sesuai sehingga uang masuk tanggal 01 Juli 2024 belum bisa diinput (seharusnya </t>
    </r>
    <r>
      <rPr>
        <b/>
        <sz val="11"/>
        <color rgb="FFFF0000"/>
        <rFont val="Calibri"/>
        <family val="2"/>
        <scheme val="minor"/>
      </rPr>
      <t>tidak potong PPh</t>
    </r>
    <r>
      <rPr>
        <sz val="11"/>
        <color theme="1"/>
        <rFont val="Calibri"/>
        <family val="2"/>
        <scheme val="minor"/>
      </rPr>
      <t>)</t>
    </r>
  </si>
  <si>
    <r>
      <t xml:space="preserve">nominal cashier </t>
    </r>
    <r>
      <rPr>
        <b/>
        <sz val="11"/>
        <color theme="1"/>
        <rFont val="Calibri"/>
        <family val="2"/>
        <scheme val="minor"/>
      </rPr>
      <t>0001719/4/08/01/2024</t>
    </r>
    <r>
      <rPr>
        <sz val="11"/>
        <color theme="1"/>
        <rFont val="Calibri"/>
        <family val="2"/>
        <scheme val="minor"/>
      </rPr>
      <t xml:space="preserve"> client PT. DAMATRANS MITRA PERSADA = Rp. 10.518.500</t>
    </r>
  </si>
  <si>
    <r>
      <t xml:space="preserve">nominal cashier </t>
    </r>
    <r>
      <rPr>
        <b/>
        <sz val="11"/>
        <color theme="1"/>
        <rFont val="Calibri"/>
        <family val="2"/>
        <scheme val="minor"/>
      </rPr>
      <t>0001719/4/08/01/2024</t>
    </r>
    <r>
      <rPr>
        <sz val="11"/>
        <color theme="1"/>
        <rFont val="Calibri"/>
        <family val="2"/>
        <scheme val="minor"/>
      </rPr>
      <t xml:space="preserve"> client PT. DAMATRANS MITRA PERSADA = Rp. 10.711.500</t>
    </r>
  </si>
  <si>
    <t>12720/INV/2008/06/2024</t>
  </si>
  <si>
    <t>12720.INV.2008.06.2024</t>
  </si>
  <si>
    <t>Gina Naomi: Selamat siang Pak, Pak mohon dibantu atas tiket 454253 yah Pak</t>
  </si>
  <si>
    <t>sent on Tuesday, July 2, 2024 14:24</t>
  </si>
  <si>
    <t>Gina Naomi: pak, setelah saya check ternyata masih memotong pph</t>
  </si>
  <si>
    <t>sent on Tuesday, July 2, 2024 15:12</t>
  </si>
  <si>
    <t>10168/INV/2008/05/2024</t>
  </si>
  <si>
    <t>10168.INV.2008.05.2024</t>
  </si>
  <si>
    <t>Gina Naomi: baik Pak</t>
  </si>
  <si>
    <r>
      <t>m-</t>
    </r>
    <r>
      <rPr>
        <b/>
        <sz val="11"/>
        <color theme="1"/>
        <rFont val="Calibri"/>
        <family val="2"/>
        <scheme val="minor"/>
      </rPr>
      <t>453649</t>
    </r>
  </si>
  <si>
    <t>Mengembalikan Application ke Hold Entry No 0001513/4/08/04/2024</t>
  </si>
  <si>
    <r>
      <rPr>
        <b/>
        <sz val="11"/>
        <color rgb="FFFF0000"/>
        <rFont val="Calibri"/>
        <family val="2"/>
        <scheme val="minor"/>
      </rPr>
      <t>20240702</t>
    </r>
    <r>
      <rPr>
        <b/>
        <sz val="11"/>
        <color rgb="FF0000FF"/>
        <rFont val="Calibri"/>
        <family val="2"/>
        <scheme val="minor"/>
      </rPr>
      <t>TUE</t>
    </r>
    <r>
      <rPr>
        <b/>
        <sz val="11"/>
        <color theme="1"/>
        <rFont val="Calibri"/>
        <family val="2"/>
        <scheme val="minor"/>
      </rPr>
      <t>-004</t>
    </r>
  </si>
  <si>
    <r>
      <t>m-</t>
    </r>
    <r>
      <rPr>
        <b/>
        <sz val="11"/>
        <color theme="1"/>
        <rFont val="Calibri"/>
        <family val="2"/>
        <scheme val="minor"/>
      </rPr>
      <t>453487</t>
    </r>
  </si>
  <si>
    <t>Nominal Cashier di Ifin Tidak Sesuai (Seharusnya Potong PPh) Sehingga Uang Masuk Tidak Bisa Diinput - PT. GUSTIAN PUTRA RAJA</t>
  </si>
  <si>
    <t>Aryo Budi Dwi Prasetyo: Mbak putri (Guest), mohon bantuannya utk tiket myforms 453...</t>
  </si>
  <si>
    <t>sent on Tuesday, July 2, 2024 16:12</t>
  </si>
  <si>
    <t>Hermawan, Wawan: Pak Aryo Budi Dwikarso Prasetyo (Guest) 442415 nanti mohon chat ...</t>
  </si>
  <si>
    <t>sent on July 2, 2024 4:11 PM</t>
  </si>
  <si>
    <t>Aryo Budi Dwikarso Prasetyo (Guest): Pagi Bu Shinta, tiket myforms 442415 --&gt; M...</t>
  </si>
  <si>
    <t>sent on June 3, 2024 10:28 AM</t>
  </si>
  <si>
    <t>Aryo Budi Dwikarso Prasetyo (Guest): Sore Mbak Shinta, sy dpt info dr Pak Wawan ka...</t>
  </si>
  <si>
    <t>sent on July 2, 2024 4:18 PM</t>
  </si>
  <si>
    <t>Gina Naomi: noted Pak, sekarang sudah sesuai. terima kasih atas bantaunnya Pak</t>
  </si>
  <si>
    <t>sent on Tuesday, July 2, 2024 16:00</t>
  </si>
  <si>
    <t>putri (Guest): pak, ini kan realization mau dicancel nnti bisa kami bantu, tapi ka...</t>
  </si>
  <si>
    <t>sent on Tuesday, July 2, 2024 16:21</t>
  </si>
  <si>
    <t>Aryo Budi Dwikarso Prasetyo (Guest): Mbak Anggi, ini kan realization mau di-cancel...</t>
  </si>
  <si>
    <t>sent on July 2, 2024 4:48 PM</t>
  </si>
  <si>
    <t>putri (Guest): Selamat Pagi pak Aryo Budi Dwi Prasetyo ini sudah done ya pak, b...</t>
  </si>
  <si>
    <t>sent on Monday, June 3, 2024 09:41</t>
  </si>
  <si>
    <t>Aryo Budi Dwi Prasetyo: Mbak Putri, maaf ada yg perlu dirubah lg utk tiket 442415I...</t>
  </si>
  <si>
    <t>sent on Tuesday, July 2, 2024 16:59</t>
  </si>
  <si>
    <r>
      <rPr>
        <b/>
        <sz val="11"/>
        <color rgb="FFFF0000"/>
        <rFont val="Calibri"/>
        <family val="2"/>
        <scheme val="minor"/>
      </rPr>
      <t>20240703</t>
    </r>
    <r>
      <rPr>
        <b/>
        <sz val="11"/>
        <color rgb="FF0000FF"/>
        <rFont val="Calibri"/>
        <family val="2"/>
        <scheme val="minor"/>
      </rPr>
      <t>WED</t>
    </r>
  </si>
  <si>
    <t>Aryo Budi Dwi Prasetyo: Pagi Mbak putri (Guest), oh ini kesalahan user yg merubah ...</t>
  </si>
  <si>
    <t>sent on Wednesday, July 3, 2024 07:58</t>
  </si>
  <si>
    <r>
      <rPr>
        <b/>
        <sz val="11"/>
        <color rgb="FFFF0000"/>
        <rFont val="Calibri"/>
        <family val="2"/>
        <scheme val="minor"/>
      </rPr>
      <t>20240703</t>
    </r>
    <r>
      <rPr>
        <b/>
        <sz val="11"/>
        <color rgb="FF0000FF"/>
        <rFont val="Calibri"/>
        <family val="2"/>
        <scheme val="minor"/>
      </rPr>
      <t>WED</t>
    </r>
    <r>
      <rPr>
        <b/>
        <sz val="11"/>
        <color theme="1"/>
        <rFont val="Calibri"/>
        <family val="2"/>
        <scheme val="minor"/>
      </rPr>
      <t>-001</t>
    </r>
  </si>
  <si>
    <t>Billing change settting sudah di setting memotong PPh (terlampir screenshoot) namun nominal Cashier pada sistem ifin tidak potong PPh (tidak sesuai), sehingga uang masuk belum bisa diinput</t>
  </si>
  <si>
    <t>Nominal pada modul Cashier tidak sesuai sehingga uang masuk tanggal 20 Juni 2024 belum bisa diinput</t>
  </si>
  <si>
    <r>
      <t xml:space="preserve">Nominal Cashier </t>
    </r>
    <r>
      <rPr>
        <b/>
        <sz val="11"/>
        <color theme="1"/>
        <rFont val="Calibri"/>
        <family val="2"/>
        <scheme val="minor"/>
      </rPr>
      <t>0000168/4/04/01/2023</t>
    </r>
    <r>
      <rPr>
        <sz val="11"/>
        <color theme="1"/>
        <rFont val="Calibri"/>
        <family val="2"/>
        <scheme val="minor"/>
      </rPr>
      <t xml:space="preserve"> inv </t>
    </r>
    <r>
      <rPr>
        <b/>
        <sz val="11"/>
        <color theme="1"/>
        <rFont val="Calibri"/>
        <family val="2"/>
        <scheme val="minor"/>
      </rPr>
      <t>10697/INV/2004/05/2024</t>
    </r>
    <r>
      <rPr>
        <sz val="11"/>
        <color theme="1"/>
        <rFont val="Calibri"/>
        <family val="2"/>
        <scheme val="minor"/>
      </rPr>
      <t xml:space="preserve"> client PT. GUSTIAN PUTRA RAJA = 60.606.000</t>
    </r>
  </si>
  <si>
    <t>10697/INV/2004/05/2024</t>
  </si>
  <si>
    <r>
      <t xml:space="preserve">Nominal Cashier </t>
    </r>
    <r>
      <rPr>
        <b/>
        <sz val="11"/>
        <color theme="1"/>
        <rFont val="Calibri"/>
        <family val="2"/>
        <scheme val="minor"/>
      </rPr>
      <t>0000168/4/04/01/2023</t>
    </r>
    <r>
      <rPr>
        <sz val="11"/>
        <color theme="1"/>
        <rFont val="Calibri"/>
        <family val="2"/>
        <scheme val="minor"/>
      </rPr>
      <t xml:space="preserve"> inv </t>
    </r>
    <r>
      <rPr>
        <b/>
        <sz val="11"/>
        <color theme="1"/>
        <rFont val="Calibri"/>
        <family val="2"/>
        <scheme val="minor"/>
      </rPr>
      <t>10697/INV/2004/05/2024</t>
    </r>
    <r>
      <rPr>
        <sz val="11"/>
        <color theme="1"/>
        <rFont val="Calibri"/>
        <family val="2"/>
        <scheme val="minor"/>
      </rPr>
      <t xml:space="preserve"> client PT. GUSTIAN PUTRA RAJA = 59.514.000</t>
    </r>
  </si>
  <si>
    <t>Anggi Apriliana: iya pak di cancel ya pak aryo</t>
  </si>
  <si>
    <t>sent on July 3, 2024 8:32 AM</t>
  </si>
  <si>
    <t>Aryo Budi Dwi Prasetyo: Mbak putri (Guest), tiket 451606   User sdh konfirmasi...</t>
  </si>
  <si>
    <t>sent on Wednesday, July 3, 2024 08:36</t>
  </si>
  <si>
    <t>10697.INV.2004.05.2024</t>
  </si>
  <si>
    <t>Aryo Budi Dwi Prasetyo: Pagi Bu Adhira,   Tiket myforms 453487 --&gt; Nominal Ca...</t>
  </si>
  <si>
    <t>sent on Wednesday, July 3, 2024 08:45</t>
  </si>
  <si>
    <t>Sandro Unedo Hutasoit: Selamat pagi Pak Aryo, apakah data tambahan date entry to l...</t>
  </si>
  <si>
    <t>sent on July 3, 2024 8:42 AM</t>
  </si>
  <si>
    <t>putri (Guest): pak Aryo Budi Dwi Prasetyo terkait ini bisa tanya ke user nya,  iss...</t>
  </si>
  <si>
    <t>sent on Wednesday, July 3, 2024 09:11</t>
  </si>
  <si>
    <t>Aryo Budi Dwikarso Prasetyo (Guest): Mbak Billa, sy pernah tanya user utk date app...</t>
  </si>
  <si>
    <t>sent on June 21, 2024 3:47 PM</t>
  </si>
  <si>
    <r>
      <rPr>
        <b/>
        <sz val="11"/>
        <color rgb="FFFF0000"/>
        <rFont val="Calibri"/>
        <family val="2"/>
        <scheme val="minor"/>
      </rPr>
      <t>20240703</t>
    </r>
    <r>
      <rPr>
        <b/>
        <sz val="11"/>
        <color rgb="FF0000FF"/>
        <rFont val="Calibri"/>
        <family val="2"/>
        <scheme val="minor"/>
      </rPr>
      <t>WED</t>
    </r>
    <r>
      <rPr>
        <b/>
        <sz val="11"/>
        <color theme="1"/>
        <rFont val="Calibri"/>
        <family val="2"/>
        <scheme val="minor"/>
      </rPr>
      <t>-005</t>
    </r>
  </si>
  <si>
    <r>
      <t>m-</t>
    </r>
    <r>
      <rPr>
        <b/>
        <sz val="11"/>
        <color theme="1"/>
        <rFont val="Calibri"/>
        <family val="2"/>
        <scheme val="minor"/>
      </rPr>
      <t>453694</t>
    </r>
  </si>
  <si>
    <t>Nominal Cashier di Ifin Tidak Sesuai (Seharusnya Tidak Potong PPh) Sehingga Uang Masuk Tidak Bisa Diinput - PT. SUKARNO PUTRO TRANS</t>
  </si>
  <si>
    <r>
      <rPr>
        <b/>
        <sz val="11"/>
        <color rgb="FFFF0000"/>
        <rFont val="Calibri"/>
        <family val="2"/>
        <scheme val="minor"/>
      </rPr>
      <t>20240703</t>
    </r>
    <r>
      <rPr>
        <b/>
        <sz val="11"/>
        <color rgb="FF0000FF"/>
        <rFont val="Calibri"/>
        <family val="2"/>
        <scheme val="minor"/>
      </rPr>
      <t>WED</t>
    </r>
    <r>
      <rPr>
        <b/>
        <sz val="11"/>
        <color theme="1"/>
        <rFont val="Calibri"/>
        <family val="2"/>
        <scheme val="minor"/>
      </rPr>
      <t>-006</t>
    </r>
  </si>
  <si>
    <r>
      <t xml:space="preserve">Nominal Cashier di Ifin Tidak Sesuai (Seharusnya </t>
    </r>
    <r>
      <rPr>
        <b/>
        <sz val="11"/>
        <color rgb="FFFF0000"/>
        <rFont val="Calibri"/>
        <family val="2"/>
        <scheme val="minor"/>
      </rPr>
      <t>Tidak Potong PPh</t>
    </r>
    <r>
      <rPr>
        <sz val="11"/>
        <color theme="1"/>
        <rFont val="Calibri"/>
        <family val="2"/>
        <scheme val="minor"/>
      </rPr>
      <t>) Sehingga Uang Masuk Tidak Bisa Diinput - PT. SUKARNO PUTRO TRANS</t>
    </r>
  </si>
  <si>
    <r>
      <t xml:space="preserve">nominal cashier </t>
    </r>
    <r>
      <rPr>
        <b/>
        <sz val="11"/>
        <color theme="1"/>
        <rFont val="Calibri"/>
        <family val="2"/>
        <scheme val="minor"/>
      </rPr>
      <t>0000011/4/15/10/2023</t>
    </r>
    <r>
      <rPr>
        <sz val="11"/>
        <color theme="1"/>
        <rFont val="Calibri"/>
        <family val="2"/>
        <scheme val="minor"/>
      </rPr>
      <t xml:space="preserve"> client PT. SUKARNO PUTRO TRANS = Rp. 11. 902.800</t>
    </r>
  </si>
  <si>
    <r>
      <t xml:space="preserve">nominal cashier </t>
    </r>
    <r>
      <rPr>
        <b/>
        <sz val="11"/>
        <color theme="1"/>
        <rFont val="Calibri"/>
        <family val="2"/>
        <scheme val="minor"/>
      </rPr>
      <t>0000011/4/15/10/2023</t>
    </r>
    <r>
      <rPr>
        <sz val="11"/>
        <color theme="1"/>
        <rFont val="Calibri"/>
        <family val="2"/>
        <scheme val="minor"/>
      </rPr>
      <t xml:space="preserve"> client PT. SUKARNO PUTRO TRANS = Rp. 12.121.200</t>
    </r>
  </si>
  <si>
    <t>07221/INV/2015/04/2024</t>
  </si>
  <si>
    <t>09658/INV/2015/05/2024</t>
  </si>
  <si>
    <t>11981/INV/2015/06/2024</t>
  </si>
  <si>
    <t>14985/INV/2015/07/2024</t>
  </si>
  <si>
    <t>07221.INV.2015.04.2024</t>
  </si>
  <si>
    <t>09658.INV.2015.05.2024</t>
  </si>
  <si>
    <t>11981.INV.2015.06.2024</t>
  </si>
  <si>
    <t>14985.INV.2015.07.2024</t>
  </si>
  <si>
    <t>Aryo Budi Dwi Prasetyo: Pagi Bu Gina, Tiket myforms 453694 --&gt; Nominal Cashier...</t>
  </si>
  <si>
    <t>sent on Wednesday, July 3, 2024 09:49</t>
  </si>
  <si>
    <t>CONTOH:</t>
  </si>
  <si>
    <t>0001992/4/38/06/2024</t>
  </si>
  <si>
    <t>Procurement</t>
  </si>
  <si>
    <t>ORDER</t>
  </si>
  <si>
    <r>
      <t>m-</t>
    </r>
    <r>
      <rPr>
        <b/>
        <sz val="11"/>
        <color theme="1"/>
        <rFont val="Calibri"/>
        <family val="2"/>
        <scheme val="minor"/>
      </rPr>
      <t>454553</t>
    </r>
  </si>
  <si>
    <t>Revisi data unit pertukaran data unit kendaraan</t>
  </si>
  <si>
    <t>di semua aplikasi dan agreement tersebut</t>
  </si>
  <si>
    <t>Revisi data unit kendaraan dikarenakan terjadi pertukaran data unit.</t>
  </si>
  <si>
    <t>Terjadi Updated data terbaru terkait agreement tersebut</t>
  </si>
  <si>
    <t>2001.OPLAA.2403.000056: B9567PCY MHMFE74EHRK004693 4V21U40230 2179/4/01</t>
  </si>
  <si>
    <t>2001.OPLAA.2403.000057: B9605PCY MHMFE74EHRK004694 4V21U40237 2179/4/01</t>
  </si>
  <si>
    <t>2001.OPLAA.2403.000031: B9606PCY MHMFE74HRK004978 4V21U49818 2537/4/01</t>
  </si>
  <si>
    <t>2001.OPLAA.2403.000033: B9604PCY MHMFE74HRK004982 4V21U49834 2537/4/01</t>
  </si>
  <si>
    <t>2001.OPLAA.2403.000056: B9606PCY MHMFE74HRK004978 4V21U49818 2179/4/01</t>
  </si>
  <si>
    <t>2001.OPLAA.2403.000057: B9604PCY MHMFE74HRK004982 4V21U49834 2179/4/01</t>
  </si>
  <si>
    <t>2001.OPLAA.2403.000031: B9567PCY MHMFE74EHRK004693 4V21U40230 2537/4/01</t>
  </si>
  <si>
    <t>2001.OPLAA.2403.000033: B9605PCY MHMFE74EHRK004694 4V21U40237 2537/4/01</t>
  </si>
  <si>
    <r>
      <rPr>
        <b/>
        <sz val="11"/>
        <color rgb="FFFF0000"/>
        <rFont val="Calibri"/>
        <family val="2"/>
        <scheme val="minor"/>
      </rPr>
      <t>20240703</t>
    </r>
    <r>
      <rPr>
        <b/>
        <sz val="11"/>
        <color rgb="FF0000FF"/>
        <rFont val="Calibri"/>
        <family val="2"/>
        <scheme val="minor"/>
      </rPr>
      <t>WED</t>
    </r>
    <r>
      <rPr>
        <b/>
        <sz val="11"/>
        <color theme="1"/>
        <rFont val="Calibri"/>
        <family val="2"/>
        <scheme val="minor"/>
      </rPr>
      <t>-007</t>
    </r>
  </si>
  <si>
    <r>
      <t xml:space="preserve">No Aplikasi: </t>
    </r>
    <r>
      <rPr>
        <b/>
        <sz val="11"/>
        <color theme="1"/>
        <rFont val="Calibri"/>
        <family val="2"/>
        <scheme val="minor"/>
      </rPr>
      <t>0001038/4/01/02/2024</t>
    </r>
  </si>
  <si>
    <t>0001038/4/01/02/2024</t>
  </si>
  <si>
    <r>
      <t xml:space="preserve">No Agreement: </t>
    </r>
    <r>
      <rPr>
        <b/>
        <sz val="11"/>
        <color theme="1"/>
        <rFont val="Calibri"/>
        <family val="2"/>
        <scheme val="minor"/>
      </rPr>
      <t>0002537/4/01/06/2024</t>
    </r>
  </si>
  <si>
    <t>0002537/4/01/06/2024</t>
  </si>
  <si>
    <t>2001.OPLAA.2403.000031</t>
  </si>
  <si>
    <t>B9606PCY</t>
  </si>
  <si>
    <t>MHMFE74HRK004978</t>
  </si>
  <si>
    <r>
      <rPr>
        <b/>
        <sz val="11"/>
        <color theme="1"/>
        <rFont val="Calibri"/>
        <family val="2"/>
        <scheme val="minor"/>
      </rPr>
      <t>2001.OPLAA.2403.000031</t>
    </r>
    <r>
      <rPr>
        <sz val="11"/>
        <color theme="1"/>
        <rFont val="Calibri"/>
        <family val="2"/>
        <scheme val="minor"/>
      </rPr>
      <t xml:space="preserve">: </t>
    </r>
    <r>
      <rPr>
        <b/>
        <sz val="11"/>
        <color theme="1"/>
        <rFont val="Calibri"/>
        <family val="2"/>
        <scheme val="minor"/>
      </rPr>
      <t>B9606PCY</t>
    </r>
    <r>
      <rPr>
        <sz val="11"/>
        <color theme="1"/>
        <rFont val="Calibri"/>
        <family val="2"/>
        <scheme val="minor"/>
      </rPr>
      <t xml:space="preserve"> </t>
    </r>
    <r>
      <rPr>
        <b/>
        <sz val="11"/>
        <color theme="1"/>
        <rFont val="Calibri"/>
        <family val="2"/>
        <scheme val="minor"/>
      </rPr>
      <t>MHMFE74HRK004978</t>
    </r>
    <r>
      <rPr>
        <sz val="11"/>
        <color theme="1"/>
        <rFont val="Calibri"/>
        <family val="2"/>
        <scheme val="minor"/>
      </rPr>
      <t xml:space="preserve"> </t>
    </r>
    <r>
      <rPr>
        <b/>
        <sz val="11"/>
        <color theme="1"/>
        <rFont val="Calibri"/>
        <family val="2"/>
        <scheme val="minor"/>
      </rPr>
      <t>4V21U49818</t>
    </r>
  </si>
  <si>
    <t>4V21U49818</t>
  </si>
  <si>
    <t>2001.OPLAA.2403.000033</t>
  </si>
  <si>
    <t>B9604PCY</t>
  </si>
  <si>
    <t>MHMFE74HRK004982</t>
  </si>
  <si>
    <r>
      <rPr>
        <b/>
        <sz val="11"/>
        <color theme="1"/>
        <rFont val="Calibri"/>
        <family val="2"/>
        <scheme val="minor"/>
      </rPr>
      <t>2001.OPLAA.2403.000033</t>
    </r>
    <r>
      <rPr>
        <sz val="11"/>
        <color theme="1"/>
        <rFont val="Calibri"/>
        <family val="2"/>
        <scheme val="minor"/>
      </rPr>
      <t xml:space="preserve">: </t>
    </r>
    <r>
      <rPr>
        <b/>
        <sz val="11"/>
        <color theme="1"/>
        <rFont val="Calibri"/>
        <family val="2"/>
        <scheme val="minor"/>
      </rPr>
      <t>B9604PCY</t>
    </r>
    <r>
      <rPr>
        <sz val="11"/>
        <color theme="1"/>
        <rFont val="Calibri"/>
        <family val="2"/>
        <scheme val="minor"/>
      </rPr>
      <t xml:space="preserve"> </t>
    </r>
    <r>
      <rPr>
        <b/>
        <sz val="11"/>
        <color theme="1"/>
        <rFont val="Calibri"/>
        <family val="2"/>
        <scheme val="minor"/>
      </rPr>
      <t>MHMFE74HRK004982</t>
    </r>
    <r>
      <rPr>
        <sz val="11"/>
        <color theme="1"/>
        <rFont val="Calibri"/>
        <family val="2"/>
        <scheme val="minor"/>
      </rPr>
      <t xml:space="preserve"> </t>
    </r>
    <r>
      <rPr>
        <b/>
        <sz val="11"/>
        <color theme="1"/>
        <rFont val="Calibri"/>
        <family val="2"/>
        <scheme val="minor"/>
      </rPr>
      <t>4V21U4983</t>
    </r>
  </si>
  <si>
    <t>4V21U4983</t>
  </si>
  <si>
    <r>
      <t xml:space="preserve">No Agreement: </t>
    </r>
    <r>
      <rPr>
        <b/>
        <sz val="11"/>
        <color theme="1"/>
        <rFont val="Calibri"/>
        <family val="2"/>
        <scheme val="minor"/>
      </rPr>
      <t>0002179/4/01/04/2024</t>
    </r>
  </si>
  <si>
    <t>2001.OPLAA.2403.000056</t>
  </si>
  <si>
    <t>2001.OPLAA.2403.000057</t>
  </si>
  <si>
    <r>
      <rPr>
        <b/>
        <sz val="11"/>
        <color theme="1"/>
        <rFont val="Calibri"/>
        <family val="2"/>
        <scheme val="minor"/>
      </rPr>
      <t>2001.OPLAA.2403.000056</t>
    </r>
    <r>
      <rPr>
        <sz val="11"/>
        <color theme="1"/>
        <rFont val="Calibri"/>
        <family val="2"/>
        <scheme val="minor"/>
      </rPr>
      <t xml:space="preserve">: </t>
    </r>
    <r>
      <rPr>
        <b/>
        <sz val="11"/>
        <color theme="1"/>
        <rFont val="Calibri"/>
        <family val="2"/>
        <scheme val="minor"/>
      </rPr>
      <t>B9606PCY</t>
    </r>
    <r>
      <rPr>
        <sz val="11"/>
        <color theme="1"/>
        <rFont val="Calibri"/>
        <family val="2"/>
        <scheme val="minor"/>
      </rPr>
      <t xml:space="preserve"> </t>
    </r>
    <r>
      <rPr>
        <b/>
        <sz val="11"/>
        <color theme="1"/>
        <rFont val="Calibri"/>
        <family val="2"/>
        <scheme val="minor"/>
      </rPr>
      <t>MHMFE74HRK004978</t>
    </r>
    <r>
      <rPr>
        <sz val="11"/>
        <color theme="1"/>
        <rFont val="Calibri"/>
        <family val="2"/>
        <scheme val="minor"/>
      </rPr>
      <t xml:space="preserve"> </t>
    </r>
    <r>
      <rPr>
        <b/>
        <sz val="11"/>
        <color theme="1"/>
        <rFont val="Calibri"/>
        <family val="2"/>
        <scheme val="minor"/>
      </rPr>
      <t>4V21U49818</t>
    </r>
  </si>
  <si>
    <r>
      <rPr>
        <b/>
        <sz val="11"/>
        <color theme="1"/>
        <rFont val="Calibri"/>
        <family val="2"/>
        <scheme val="minor"/>
      </rPr>
      <t>2001.OPLAA.2403.000057</t>
    </r>
    <r>
      <rPr>
        <sz val="11"/>
        <color theme="1"/>
        <rFont val="Calibri"/>
        <family val="2"/>
        <scheme val="minor"/>
      </rPr>
      <t xml:space="preserve"> : </t>
    </r>
    <r>
      <rPr>
        <b/>
        <sz val="11"/>
        <color theme="1"/>
        <rFont val="Calibri"/>
        <family val="2"/>
        <scheme val="minor"/>
      </rPr>
      <t>B9604PCY</t>
    </r>
    <r>
      <rPr>
        <sz val="11"/>
        <color theme="1"/>
        <rFont val="Calibri"/>
        <family val="2"/>
        <scheme val="minor"/>
      </rPr>
      <t xml:space="preserve"> </t>
    </r>
    <r>
      <rPr>
        <b/>
        <sz val="11"/>
        <color theme="1"/>
        <rFont val="Calibri"/>
        <family val="2"/>
        <scheme val="minor"/>
      </rPr>
      <t>MHMFE74HRK004982</t>
    </r>
    <r>
      <rPr>
        <sz val="11"/>
        <color theme="1"/>
        <rFont val="Calibri"/>
        <family val="2"/>
        <scheme val="minor"/>
      </rPr>
      <t xml:space="preserve"> </t>
    </r>
    <r>
      <rPr>
        <b/>
        <sz val="11"/>
        <color theme="1"/>
        <rFont val="Calibri"/>
        <family val="2"/>
        <scheme val="minor"/>
      </rPr>
      <t>4V21U49834</t>
    </r>
  </si>
  <si>
    <t>4V21U49834</t>
  </si>
  <si>
    <t>Aryo Budi Dwi Prasetyo: Mbak putri (Guest), mohon bantuannya lg utk tiket 454553 y...</t>
  </si>
  <si>
    <t>sent on Wednesday, July 3, 2024 10:26</t>
  </si>
  <si>
    <t>Anggi Apriliana: pak sudah di cancel procurement</t>
  </si>
  <si>
    <t>sent on July 3, 2024 10:51 AM</t>
  </si>
  <si>
    <t>putri (Guest): Tiket 451606   untuk 3 PO atas asset tersebut sudah kami HOLD b...</t>
  </si>
  <si>
    <t>sent on Wednesday, July 3, 2024 11:01</t>
  </si>
  <si>
    <t>Hapus Status Reserved B9227PCR</t>
  </si>
  <si>
    <t>Hapus Status Reserved B9227PCR dan B9656PCS (GOOD COPY)</t>
  </si>
  <si>
    <t>B9227PCR</t>
  </si>
  <si>
    <t>B9656PCS</t>
  </si>
  <si>
    <t>--b.AGREEMENT_NO,</t>
  </si>
  <si>
    <t>--b.AGREEMENT_EXTERNAL_NO,</t>
  </si>
  <si>
    <t>--a.ASSET_NO,</t>
  </si>
  <si>
    <t>--a.FA_CODE, -- ASSET CODE</t>
  </si>
  <si>
    <t>--a.ASSET_STATUS,</t>
  </si>
  <si>
    <t>b.RENTAL_STATUS,</t>
  </si>
  <si>
    <t>--a.FA_REFF_NO_01, -- PLAT_NO</t>
  </si>
  <si>
    <t>--a.FA_REFF_NO_02, -- CHASSIS_NO</t>
  </si>
  <si>
    <t>--a.FA_REFF_NO_03, -- ENGINE_NO</t>
  </si>
  <si>
    <t>from IFINAMS.dbo.ASSET b</t>
  </si>
  <si>
    <t>join IFINAMS.dbo.ASSET_VEHICLE c</t>
  </si>
  <si>
    <t>left join IFINOPL.dbo.AGREEMENT_ASSET a</t>
  </si>
  <si>
    <t>where c.PLAT_NO in (</t>
  </si>
  <si>
    <t>'B9227PCR',</t>
  </si>
  <si>
    <t>'B9656PCS'</t>
  </si>
  <si>
    <t>b.CODE,</t>
  </si>
  <si>
    <t>MOD_DATE = getdate() -- 2024-06-30 22:55:52.177</t>
  </si>
  <si>
    <t>where CODE in (</t>
  </si>
  <si>
    <t>'4120036643',</t>
  </si>
  <si>
    <t>'4120038860'</t>
  </si>
  <si>
    <t>RE: Hapus Status Reserved B9227PCR dan B9656PCS (GOOD COPY)</t>
  </si>
  <si>
    <t>Anggi Apriliana: sudha done pak</t>
  </si>
  <si>
    <t>sent on July 3, 2024 11:15 AM</t>
  </si>
  <si>
    <r>
      <t>f-</t>
    </r>
    <r>
      <rPr>
        <b/>
        <sz val="11"/>
        <color theme="1"/>
        <rFont val="Calibri"/>
        <family val="2"/>
        <scheme val="minor"/>
      </rPr>
      <t>2321909</t>
    </r>
  </si>
  <si>
    <r>
      <t>f-</t>
    </r>
    <r>
      <rPr>
        <b/>
        <sz val="11"/>
        <color theme="1"/>
        <rFont val="Calibri"/>
        <family val="2"/>
        <scheme val="minor"/>
      </rPr>
      <t>2321910</t>
    </r>
  </si>
  <si>
    <t>Shinta Welia: Halo Pak Aryo, apakah sudah ada informasii terbaru untuk aplikasi ke...</t>
  </si>
  <si>
    <t>sent on July 3, 2024 4:04 PM</t>
  </si>
  <si>
    <t>sent on July 3, 2024 4:47 PM</t>
  </si>
  <si>
    <t>001309.DSF.FOR.07.2024</t>
  </si>
  <si>
    <t>000928.DSF.POR.04.2024</t>
  </si>
  <si>
    <t>001224.DSF.POR.06.2024</t>
  </si>
  <si>
    <t>001309.DSF.POR.08.2024</t>
  </si>
  <si>
    <t>1286/4/08</t>
  </si>
  <si>
    <t>SEARCH</t>
  </si>
  <si>
    <t>putri (Guest): rubah harga apa ya pak ?</t>
  </si>
  <si>
    <t>sent on Wednesday, July 3, 2024 17:20</t>
  </si>
  <si>
    <t>Aryo Budi Dwi Prasetyo: Sepertinya di sini Mbak     Kemungkinan ingin rubah...</t>
  </si>
  <si>
    <t>sent on Wednesday, July 3, 2024 17:40</t>
  </si>
  <si>
    <r>
      <rPr>
        <b/>
        <sz val="11"/>
        <color rgb="FFFF0000"/>
        <rFont val="Calibri"/>
        <family val="2"/>
        <scheme val="minor"/>
      </rPr>
      <t>20240704</t>
    </r>
    <r>
      <rPr>
        <b/>
        <sz val="11"/>
        <color rgb="FF0000FF"/>
        <rFont val="Calibri"/>
        <family val="2"/>
        <scheme val="minor"/>
      </rPr>
      <t>THU</t>
    </r>
  </si>
  <si>
    <r>
      <rPr>
        <b/>
        <sz val="11"/>
        <color rgb="FFFF0000"/>
        <rFont val="Calibri"/>
        <family val="2"/>
        <scheme val="minor"/>
      </rPr>
      <t>20240704</t>
    </r>
    <r>
      <rPr>
        <b/>
        <sz val="11"/>
        <color rgb="FF0000FF"/>
        <rFont val="Calibri"/>
        <family val="2"/>
        <scheme val="minor"/>
      </rPr>
      <t>THU</t>
    </r>
    <r>
      <rPr>
        <b/>
        <sz val="11"/>
        <color theme="1"/>
        <rFont val="Calibri"/>
        <family val="2"/>
        <scheme val="minor"/>
      </rPr>
      <t>-001</t>
    </r>
  </si>
  <si>
    <r>
      <t>m-</t>
    </r>
    <r>
      <rPr>
        <b/>
        <sz val="11"/>
        <color theme="1"/>
        <rFont val="Calibri"/>
        <family val="2"/>
        <scheme val="minor"/>
      </rPr>
      <t>454837</t>
    </r>
  </si>
  <si>
    <r>
      <rPr>
        <b/>
        <sz val="11"/>
        <color rgb="FFFF0000"/>
        <rFont val="Calibri"/>
        <family val="2"/>
        <scheme val="minor"/>
      </rPr>
      <t>20240704</t>
    </r>
    <r>
      <rPr>
        <b/>
        <sz val="11"/>
        <color rgb="FF0000FF"/>
        <rFont val="Calibri"/>
        <family val="2"/>
        <scheme val="minor"/>
      </rPr>
      <t>THU</t>
    </r>
    <r>
      <rPr>
        <b/>
        <sz val="11"/>
        <color theme="1"/>
        <rFont val="Calibri"/>
        <family val="2"/>
        <scheme val="minor"/>
      </rPr>
      <t>-002</t>
    </r>
  </si>
  <si>
    <t>Ivetta: Pagi pak</t>
  </si>
  <si>
    <t>sent on July 4, 2024 8:00 AM</t>
  </si>
  <si>
    <t>Aryo Budi Dwi Prasetyo: Pagi Mbak putri (Guest), mohon infonya tiket myforms 44339...</t>
  </si>
  <si>
    <t>sent on Thursday, July 4, 2024 08:35</t>
  </si>
  <si>
    <t>Ivetta: pak tolong dibantu ya</t>
  </si>
  <si>
    <t>sent on July 4, 2024 8:37 AM</t>
  </si>
  <si>
    <r>
      <t xml:space="preserve">Nominal pada modul cashier tidak sesuai sehingga uang masuk tanggal 14 Juni 2024 belum bisa diinput (seharusnya </t>
    </r>
    <r>
      <rPr>
        <b/>
        <sz val="11"/>
        <color rgb="FFFF0000"/>
        <rFont val="Calibri"/>
        <family val="2"/>
        <scheme val="minor"/>
      </rPr>
      <t>potong PPh</t>
    </r>
    <r>
      <rPr>
        <sz val="11"/>
        <color theme="1"/>
        <rFont val="Calibri"/>
        <family val="2"/>
        <scheme val="minor"/>
      </rPr>
      <t>)</t>
    </r>
  </si>
  <si>
    <r>
      <t xml:space="preserve">nominal cashier </t>
    </r>
    <r>
      <rPr>
        <b/>
        <sz val="11"/>
        <rFont val="Calibri"/>
        <family val="2"/>
        <scheme val="minor"/>
      </rPr>
      <t>0000168/4/03/11/2022</t>
    </r>
    <r>
      <rPr>
        <sz val="11"/>
        <color theme="1"/>
        <rFont val="Calibri"/>
        <family val="2"/>
        <scheme val="minor"/>
      </rPr>
      <t xml:space="preserve"> client PT. MAKHARYA PERKASA TRANSSINDO = Rp. 3.607.500</t>
    </r>
  </si>
  <si>
    <r>
      <t xml:space="preserve">nominal cashier </t>
    </r>
    <r>
      <rPr>
        <b/>
        <sz val="11"/>
        <color theme="1"/>
        <rFont val="Calibri"/>
        <family val="2"/>
        <scheme val="minor"/>
      </rPr>
      <t>0000168/4/03/11/2022</t>
    </r>
    <r>
      <rPr>
        <sz val="11"/>
        <color theme="1"/>
        <rFont val="Calibri"/>
        <family val="2"/>
        <scheme val="minor"/>
      </rPr>
      <t xml:space="preserve"> client PT. MAKHARYA PERKASA TRANSSINDO = Rp. 3.542.500</t>
    </r>
  </si>
  <si>
    <t>10229/INV/2003/05/2024</t>
  </si>
  <si>
    <t>12795/INV/2003/06/2024</t>
  </si>
  <si>
    <t>10229.INV.2003.05.2024</t>
  </si>
  <si>
    <t>12795.INV.2003.06.2024</t>
  </si>
  <si>
    <t>Aryo Budi Dwi Prasetyo: Pagi Bu Naomi, Ticket myforms 454837 --&gt; Nominal Cashi...</t>
  </si>
  <si>
    <t>sent on Thursday, July 4, 2024 09:00</t>
  </si>
  <si>
    <t>putri (Guest): Selamat pagi pak Aryo Budi Dwi Prasetyo Baik pak saya tanya kan ke...</t>
  </si>
  <si>
    <t>sent on Thursday, July 4, 2024 09:01</t>
  </si>
  <si>
    <t xml:space="preserve">raffyanda (Guest): 443395 Done ya pak Eddy Rakhman Before After  </t>
  </si>
  <si>
    <t>sent on June 28, 2024 11:31 AM</t>
  </si>
  <si>
    <t>putri (Guest): boleh minta schedule dari billing pertama sampe terakhir nya</t>
  </si>
  <si>
    <t>sent on Thursday, July 4, 2024 09:10</t>
  </si>
  <si>
    <t>Aryo Budi Dwikarso Prasetyo (Guest): Mbak Ivetta, tiket 443395 invoice sdh di-canc...</t>
  </si>
  <si>
    <t>sent on July 4, 2024 9:16 AM</t>
  </si>
  <si>
    <t>Aryo Budi Dwikarso Prasetyo (Guest): Jadi schedule billing utk tiket 443395 ini ga...</t>
  </si>
  <si>
    <t>sent on July 4, 2024 9:55 AM</t>
  </si>
  <si>
    <t>Anggi Apriliana: pak aryo</t>
  </si>
  <si>
    <t>Aryo Budi Dwi Prasetyo: Utk tiket 443395 info dr user billing schedule nya sudah s...</t>
  </si>
  <si>
    <t>sent on Thursday, July 4, 2024 10:16</t>
  </si>
  <si>
    <t>sent on Thursday, July 4, 2024 10:17</t>
  </si>
  <si>
    <t>putri (Guest): tiket 443395 sudah done evidence sudah di kirim</t>
  </si>
  <si>
    <t>Aryo Budi Dwi Prasetyo: Ok Mbak, terima kasih ya</t>
  </si>
  <si>
    <t>sent on Thursday, July 4, 2024 10:22</t>
  </si>
  <si>
    <t>Leave on June 2024</t>
  </si>
  <si>
    <t xml:space="preserve">Andreina Amidia: pak aryo, yg ini msh slh. </t>
  </si>
  <si>
    <t>sent on Thursday, July 4, 2024 11:42</t>
  </si>
  <si>
    <t>Aryo Budi Dwi Prasetyo: Maaf Mbak Andreina, ini masih terkait tiket 443395 ya?</t>
  </si>
  <si>
    <t>sent on Thursday, July 4, 2024 13:24</t>
  </si>
  <si>
    <t>Aryo Budi Dwikarso Prasetyo (Guest): Mas raffyanda (Guest), tiket 443395 Agreem...</t>
  </si>
  <si>
    <t>sent on July 4, 2024 1:49 PM</t>
  </si>
  <si>
    <t>raffyanda (Guest): Pak Aryo Budi Dwikarso Prasetyo (Guest) issue ini tuh apa ya pa...</t>
  </si>
  <si>
    <t>sent on July 4, 2024 2:12 PM</t>
  </si>
  <si>
    <t>Aryo Budi Dwi Prasetyo: Mbak Andreina, maaf kalo boleh tau   Krn dr awal proses ...</t>
  </si>
  <si>
    <t>sent on Thursday, July 4, 2024 14:24</t>
  </si>
  <si>
    <t>Aryo Budi Dwikarso Prasetyo (Guest): Info tdk sesuai ini dari user yg lain, Mas. ...</t>
  </si>
  <si>
    <t>sent on July 4, 2024 2:28 PM</t>
  </si>
  <si>
    <t>raffyanda (Guest): Nilai prorate ini hanya pada billing pertama nya saja pak?</t>
  </si>
  <si>
    <t>sent on July 4, 2024 2:42 PM</t>
  </si>
  <si>
    <t>Aryo Budi Dwi Prasetyo: Nilai prorate ini hanya pd billing pertama-nya saja ya Mbak?</t>
  </si>
  <si>
    <t>sent on Thursday, July 4, 2024 14:43</t>
  </si>
  <si>
    <t>Aryo Budi Dwikarso Prasetyo (Guest): Ya betul Mas, user sdh konfirmasi hanya pd bi...</t>
  </si>
  <si>
    <t>sent on July 4, 2024 2:46 PM</t>
  </si>
  <si>
    <t>raffyanda (Guest): Ini juga done ya pak evidence nya saya tambahkan disini</t>
  </si>
  <si>
    <t>sent on June 28, 2024 11:32 AM</t>
  </si>
  <si>
    <t>Eddy Rakhman: #444572 Pak raffyanda (Guest), invoice sisipan 17 kontrak sudah d...</t>
  </si>
  <si>
    <t>sent on June 28, 2024 9:17 AM</t>
  </si>
  <si>
    <t>Hermawan, Wawan: Pak Eddy Rakhman Nanti Pak Eddy infokan ke usernya untuk membuat...</t>
  </si>
  <si>
    <t>sent on June 28, 2024 9:21 AM</t>
  </si>
  <si>
    <t>Eddy Rakhman: Noted, Pak.</t>
  </si>
  <si>
    <t>sent on June 28, 2024 9:24 AM</t>
  </si>
  <si>
    <t>Eddy Rakhman: Pak raffyanda (Guest), ini billing change setting nya terjadi belaka...</t>
  </si>
  <si>
    <t>sent on June 28, 2024 4:30 PM</t>
  </si>
  <si>
    <t>raffyanda (Guest): nanti saya coba keluarkan ya pak</t>
  </si>
  <si>
    <t>sent on June 28, 2024 4:32 PM</t>
  </si>
  <si>
    <t>raffyanda (Guest): Baik pak, terkait issue ini akan saya lakukan maintenance pak, ...</t>
  </si>
  <si>
    <t>sent on July 4, 2024 3:04 PM</t>
  </si>
  <si>
    <t>Aryo Budi Dwi Prasetyo: Mbak Andreina, mohon bantuannya cancel invoice-nya supaya ...</t>
  </si>
  <si>
    <t>sent on Thursday, July 4, 2024 15:10</t>
  </si>
  <si>
    <r>
      <t>f-</t>
    </r>
    <r>
      <rPr>
        <b/>
        <sz val="11"/>
        <color theme="1"/>
        <rFont val="Calibri"/>
        <family val="2"/>
        <scheme val="minor"/>
      </rPr>
      <t>2321612</t>
    </r>
  </si>
  <si>
    <r>
      <rPr>
        <b/>
        <sz val="11"/>
        <color rgb="FFFF0000"/>
        <rFont val="Calibri"/>
        <family val="2"/>
        <scheme val="minor"/>
      </rPr>
      <t>20240705</t>
    </r>
    <r>
      <rPr>
        <b/>
        <sz val="11"/>
        <color rgb="FF0000FF"/>
        <rFont val="Calibri"/>
        <family val="2"/>
        <scheme val="minor"/>
      </rPr>
      <t>FRI</t>
    </r>
  </si>
  <si>
    <r>
      <rPr>
        <b/>
        <sz val="11"/>
        <color rgb="FFFF0000"/>
        <rFont val="Calibri"/>
        <family val="2"/>
        <scheme val="minor"/>
      </rPr>
      <t>20240705</t>
    </r>
    <r>
      <rPr>
        <b/>
        <sz val="11"/>
        <color rgb="FF0000FF"/>
        <rFont val="Calibri"/>
        <family val="2"/>
        <scheme val="minor"/>
      </rPr>
      <t>FRI</t>
    </r>
    <r>
      <rPr>
        <b/>
        <sz val="11"/>
        <color theme="1"/>
        <rFont val="Calibri"/>
        <family val="2"/>
        <scheme val="minor"/>
      </rPr>
      <t>-001</t>
    </r>
  </si>
  <si>
    <r>
      <t>m-</t>
    </r>
    <r>
      <rPr>
        <b/>
        <sz val="11"/>
        <color theme="1"/>
        <rFont val="Calibri"/>
        <family val="2"/>
        <scheme val="minor"/>
      </rPr>
      <t>455110</t>
    </r>
  </si>
  <si>
    <t>Mengembalikan aplikasi 0001286/4/08/03/2024 ke Qoutation untuk perubahan harga yang berubah secara otomatis di sistem. URGENT!</t>
  </si>
  <si>
    <t>Harga unit Alphard berubah secara otomatis di sistem, harga jadi lebih murah.</t>
  </si>
  <si>
    <t>Kembalikan ke Qoutation untuk perubahan harga</t>
  </si>
  <si>
    <r>
      <t xml:space="preserve">Mengembalikan aplikasi </t>
    </r>
    <r>
      <rPr>
        <b/>
        <sz val="11"/>
        <color theme="1"/>
        <rFont val="Calibri"/>
        <family val="2"/>
        <scheme val="minor"/>
      </rPr>
      <t>0001286/4/08/03/2024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untuk perubahan harga yang berubah secara otomatis di sistem. URGENT!</t>
    </r>
  </si>
  <si>
    <r>
      <t xml:space="preserve">Status Approve di Order dengan code PO </t>
    </r>
    <r>
      <rPr>
        <b/>
        <sz val="11"/>
        <color theme="1"/>
        <rFont val="Calibri"/>
        <family val="2"/>
        <scheme val="minor"/>
      </rPr>
      <t>001309.DSF.POR.07.2024</t>
    </r>
  </si>
  <si>
    <t>001309.DSF.POR.07.2024</t>
  </si>
  <si>
    <r>
      <rPr>
        <b/>
        <sz val="11"/>
        <color rgb="FFFF0000"/>
        <rFont val="Calibri"/>
        <family val="2"/>
        <scheme val="minor"/>
      </rPr>
      <t>20240705</t>
    </r>
    <r>
      <rPr>
        <b/>
        <sz val="11"/>
        <color rgb="FF0000FF"/>
        <rFont val="Calibri"/>
        <family val="2"/>
        <scheme val="minor"/>
      </rPr>
      <t>FRI</t>
    </r>
    <r>
      <rPr>
        <b/>
        <sz val="11"/>
        <color theme="1"/>
        <rFont val="Calibri"/>
        <family val="2"/>
        <scheme val="minor"/>
      </rPr>
      <t>-002</t>
    </r>
  </si>
  <si>
    <t>Aryo Budi Dwi Prasetyo: Pagi Mbak putri (Guest), mohon bantuannya utk tiket 455110...</t>
  </si>
  <si>
    <t>sent on Friday, July 5, 2024 08:14</t>
  </si>
  <si>
    <t>putri (Guest): Tiket 441527 Done ya pak Aryo Budi Dwi Prasetyo boleh di cek kembal...</t>
  </si>
  <si>
    <t>sent on Tuesday, June 4, 2024 17:19</t>
  </si>
  <si>
    <t>Sabilla Pravita Larrasati (Guest): pak aryo, myform yg ini 445494</t>
  </si>
  <si>
    <t>sent on July 5, 2024 8:41 AM</t>
  </si>
  <si>
    <r>
      <t>where a.AGREEMENT_NO = replace('</t>
    </r>
    <r>
      <rPr>
        <b/>
        <sz val="11"/>
        <color theme="1"/>
        <rFont val="Consolas"/>
        <family val="3"/>
      </rPr>
      <t>0001339/4/01/05/2023</t>
    </r>
    <r>
      <rPr>
        <sz val="11"/>
        <color theme="1"/>
        <rFont val="Consolas"/>
        <family val="3"/>
      </rPr>
      <t>', '/', '.');</t>
    </r>
  </si>
  <si>
    <r>
      <t>where AGREEMENT_NO = replace('</t>
    </r>
    <r>
      <rPr>
        <b/>
        <sz val="11"/>
        <color theme="1"/>
        <rFont val="Consolas"/>
        <family val="3"/>
      </rPr>
      <t>0001339/4/01/05/2023</t>
    </r>
    <r>
      <rPr>
        <sz val="11"/>
        <color theme="1"/>
        <rFont val="Consolas"/>
        <family val="3"/>
      </rPr>
      <t>', '/', '.')</t>
    </r>
  </si>
  <si>
    <r>
      <t>and ASSET_NO = '</t>
    </r>
    <r>
      <rPr>
        <b/>
        <sz val="11"/>
        <color theme="1"/>
        <rFont val="Consolas"/>
        <family val="3"/>
      </rPr>
      <t>0001339.4.01.05.2023-1</t>
    </r>
    <r>
      <rPr>
        <sz val="11"/>
        <color theme="1"/>
        <rFont val="Consolas"/>
        <family val="3"/>
      </rPr>
      <t>';</t>
    </r>
  </si>
  <si>
    <t>where CODE = '4120042978';</t>
  </si>
  <si>
    <t xml:space="preserve">putri (Guest): done ya pak Aryo Budi Dwi Prasetyo untuk tiket 454553   </t>
  </si>
  <si>
    <t>sent on Friday, July 5, 2024 09:19</t>
  </si>
  <si>
    <t>AGREEMENT_NO = replace('0001339/4/01/05/2023', '/', '.'), -- null</t>
  </si>
  <si>
    <t>AGREEMENT_EXTERNAL_NO = '0001339/4/01/05/2023' -- null</t>
  </si>
  <si>
    <t>Aryo Budi Dwi Prasetyo: Pagi Mas Niki, Tiket 454553 --&gt; Revisi data unit pertu...</t>
  </si>
  <si>
    <t>sent on Friday, July 5, 2024 09:35</t>
  </si>
  <si>
    <t>FISICAL_STATUS = 'ON CUSTOMER', -- ON HAND</t>
  </si>
  <si>
    <t>[STATUS] = 'IN USE', -- STOCK</t>
  </si>
  <si>
    <t>Aryo Budi Dwikarso Prasetyo (Guest): Udh ya Mbak</t>
  </si>
  <si>
    <t>sent on July 5, 2024 9:19 AM</t>
  </si>
  <si>
    <t>raffyanda (Guest): pak Aryo Budi Dwikarso Prasetyo (Guest) saya menemukan ada issu...</t>
  </si>
  <si>
    <t>sent on July 5, 2024 9:51 AM</t>
  </si>
  <si>
    <t>Aryo Budi Dwikarso Prasetyo (Guest): Pagi Mbak Shinta, mau tanya terkait tiket 455...</t>
  </si>
  <si>
    <t>sent on July 5, 2024 9:59 AM</t>
  </si>
  <si>
    <t>Sabilla Pravita Larrasati (Guest): Pak aryo, minta tlg sweeping NPWP seperti biasa...</t>
  </si>
  <si>
    <t>sent on July 5, 2024 10:08 AM</t>
  </si>
  <si>
    <t>0001989/4/01/02/2024</t>
  </si>
  <si>
    <t>MEGADUTA ARTHA MEGAH</t>
  </si>
  <si>
    <t>0002533/4/01/06/2024</t>
  </si>
  <si>
    <t>0002535/4/01/06/2024</t>
  </si>
  <si>
    <t>0002536/4/01/06/2024</t>
  </si>
  <si>
    <t>0002543/4/01/06/2024</t>
  </si>
  <si>
    <t>0002548/4/01/06/2024</t>
  </si>
  <si>
    <t>0002549/4/01/06/2024</t>
  </si>
  <si>
    <t>0002381/4/10/05/2024</t>
  </si>
  <si>
    <t>AMARTHA MANUNGGAL PRIMA</t>
  </si>
  <si>
    <t>0002382/4/10/05/2024</t>
  </si>
  <si>
    <t>0002392/4/10/05/2024</t>
  </si>
  <si>
    <t>0002393/4/10/05/2024</t>
  </si>
  <si>
    <t>0002394/4/10/05/2024</t>
  </si>
  <si>
    <t>0002444/4/08/06/2024</t>
  </si>
  <si>
    <t>NAMISEV AGRO SOLUSI INDONESIA</t>
  </si>
  <si>
    <t>PT. NAMISEV AGRO SOLUSI INDONESIA</t>
  </si>
  <si>
    <t>0002447/4/08/06/2024</t>
  </si>
  <si>
    <t>DOOCHEON AUTOMOTIVE INDONESIA</t>
  </si>
  <si>
    <t>0002455/4/08/06/2024</t>
  </si>
  <si>
    <t>0002486/4/08/06/2024</t>
  </si>
  <si>
    <t>MACROSENTRA NIAGABOGA</t>
  </si>
  <si>
    <t>0270323383003000</t>
  </si>
  <si>
    <t>b.NPWP_NAME_OLD,</t>
  </si>
  <si>
    <t>b.NPWP_ADDRESS_OLD,</t>
  </si>
  <si>
    <t>b.NPWP_ADDRESS_NEW,</t>
  </si>
  <si>
    <t>|0270323383003000</t>
  </si>
  <si>
    <r>
      <rPr>
        <b/>
        <sz val="11"/>
        <color rgb="FFFF0000"/>
        <rFont val="Calibri"/>
        <family val="2"/>
        <scheme val="minor"/>
      </rPr>
      <t>20240705</t>
    </r>
    <r>
      <rPr>
        <b/>
        <sz val="11"/>
        <color rgb="FF0000FF"/>
        <rFont val="Calibri"/>
        <family val="2"/>
        <scheme val="minor"/>
      </rPr>
      <t>FRI</t>
    </r>
    <r>
      <rPr>
        <b/>
        <sz val="11"/>
        <color theme="1"/>
        <rFont val="Calibri"/>
        <family val="2"/>
        <scheme val="minor"/>
      </rPr>
      <t>-003</t>
    </r>
  </si>
  <si>
    <t>Anggi Apriliana: siang pak</t>
  </si>
  <si>
    <t>sent on July 5, 2024 1:58 PM</t>
  </si>
  <si>
    <t>Aryo Budi Dwi Prasetyo: Mbak putri (Guest), tiket 451606 3 PO sdh di-cancel, mo...</t>
  </si>
  <si>
    <t>sent on Friday, July 5, 2024 14:01</t>
  </si>
  <si>
    <t>Anggi Apriliana: makasih pak</t>
  </si>
  <si>
    <t>sent on July 5, 2024 2:04 PM</t>
  </si>
  <si>
    <t>Aryo Budi Dwikarso Prasetyo (Guest): Sweeping NPWP done ya Mbak</t>
  </si>
  <si>
    <t>sent on July 5, 2024 1:29 PM</t>
  </si>
  <si>
    <t>Sabilla Pravita Larrasati (Guest): tiket myform ini sudah done yah pak, bisa diclose</t>
  </si>
  <si>
    <t>sent on July 5, 2024 1:57 PM</t>
  </si>
  <si>
    <t>putri (Guest): ini yang cancel aplikasi bukan ya pak ?</t>
  </si>
  <si>
    <t>sent on Friday, July 5, 2024 14:40</t>
  </si>
  <si>
    <t>Aryo Budi Dwikarso Prasetyo (Guest): Mbak Anggi, maaf ini yg tiket 451606 bukan ya?</t>
  </si>
  <si>
    <t>sent on July 5, 2024 2:46 PM</t>
  </si>
  <si>
    <t>Sabilla Pravita Larrasati (Guest): pak nitip raw data ini ya    Treasury_cash_ou...</t>
  </si>
  <si>
    <t>sent on January 4, 2024 3:11 PM</t>
  </si>
  <si>
    <t>Sabilla Pravita Larrasati (Guest): pak, jam 3 - stengah 4 nnti tlg bantu tarik dat...</t>
  </si>
  <si>
    <t>sent on July 5, 2024 2:57 PM</t>
  </si>
  <si>
    <t>Treasury Cash Out</t>
  </si>
  <si>
    <t>Treasury_cash_out.xlsx</t>
  </si>
  <si>
    <t>Aryo Budi Dwikarso Prasetyo (Guest): Sore Bu Ratri   Berikut data treasury per h...</t>
  </si>
  <si>
    <t>sent on July 5, 2024 4:06 PM</t>
  </si>
  <si>
    <t>sent on July 5, 2024 4:10 PM</t>
  </si>
  <si>
    <t>Aryo Budi Dwikarso Prasetyo (Guest): Mas raffyanda (Guest), tiket 455110   Ini s...</t>
  </si>
  <si>
    <t>sent on July 5, 2024 4:20 PM</t>
  </si>
  <si>
    <t>Shinta Welia: Bapak bisa bantu gantikan harga nya di Order tanpa mengembalikan apl...</t>
  </si>
  <si>
    <t>sent on July 5, 2024 3:06 PM</t>
  </si>
  <si>
    <t>use IFINFIN</t>
  </si>
  <si>
    <t>d.BRANCH_NAME,</t>
  </si>
  <si>
    <t>sum(b.ORIG_AMOUNT) 'ORIGINAL_AMOUNT',</t>
  </si>
  <si>
    <t>sum(d.DESCRIPTION)'MITSUBISHI',</t>
  </si>
  <si>
    <t>sum(d.NON)'NON MITSUBISHI',</t>
  </si>
  <si>
    <t>sum(d.TOTAL_UNIT) 'TOTAL_UNIT'</t>
  </si>
  <si>
    <t>dbo.PAYMENT_TRANSACTION a</t>
  </si>
  <si>
    <t>inner join dbo.PAYMENT_TRANSACTION_DETAIL b</t>
  </si>
  <si>
    <t>on (b.PAYMENT_TRANSACTION_CODE = a.CODE)</t>
  </si>
  <si>
    <t>inner join dbo.PAYMENT_REQUEST c</t>
  </si>
  <si>
    <t>on (c.code = b.PAYMENT_REQUEST_CODE)</t>
  </si>
  <si>
    <t xml:space="preserve">    case</t>
  </si>
  <si>
    <t xml:space="preserve">        when</t>
  </si>
  <si>
    <t xml:space="preserve">            ab.BRANCH_NAME = 'CENTRAL JAKARTA'</t>
  </si>
  <si>
    <t xml:space="preserve">        then</t>
  </si>
  <si>
    <t xml:space="preserve">            'JAKARTA CENTRAL'</t>
  </si>
  <si>
    <t xml:space="preserve">        else</t>
  </si>
  <si>
    <t xml:space="preserve">            ab.BRANCH_NAME</t>
  </si>
  <si>
    <t xml:space="preserve">    end</t>
  </si>
  <si>
    <t xml:space="preserve">    'BRANCH_NAME',</t>
  </si>
  <si>
    <t xml:space="preserve">    count(1) count_payment,</t>
  </si>
  <si>
    <t xml:space="preserve">    count(ab.QUANTITY) 'TOTAL_UNIT',</t>
  </si>
  <si>
    <t xml:space="preserve">    count(merk1.DESCRIPTION) 'DESCRIPTION',</t>
  </si>
  <si>
    <t xml:space="preserve">    count(merk.DESCRIPTION)'NON'</t>
  </si>
  <si>
    <t xml:space="preserve">    IFINPROC.dbo.AP_PAYMENT_REQUEST apr</t>
  </si>
  <si>
    <t xml:space="preserve">    inner join IFINPROC.dbo.AP_PAYMENT_REQUEST_DETAIL aa</t>
  </si>
  <si>
    <t xml:space="preserve">    on (aa.PAYMENT_REQUEST_CODE = apr.CODE)</t>
  </si>
  <si>
    <t xml:space="preserve">    inner join IFINPROC.dbo.AP_INVOICE_REGISTRATION_DETAIL ab</t>
  </si>
  <si>
    <t xml:space="preserve">    on (ab.INVOICE_REGISTER_CODE = aa.INVOICE_REGISTER_CODE)</t>
  </si>
  <si>
    <t xml:space="preserve">    inner join IFINBAM.dbo.MASTER_ITEM ac</t>
  </si>
  <si>
    <t xml:space="preserve">    on (ac.CODE = ab.ITEM_CODE collate SQL_Latin1_General_CP1_CI_AS)</t>
  </si>
  <si>
    <t xml:space="preserve">    outer apply</t>
  </si>
  <si>
    <t xml:space="preserve">    (</t>
  </si>
  <si>
    <t xml:space="preserve">    mm1.description</t>
  </si>
  <si>
    <t xml:space="preserve">    ifinbam.dbo.master_merk mm1</t>
  </si>
  <si>
    <t xml:space="preserve">    mm1.code = ac.merk_code</t>
  </si>
  <si>
    <t xml:space="preserve">    and mm1.description = 'MITSUBISHI'</t>
  </si>
  <si>
    <t xml:space="preserve">    ) merk1</t>
  </si>
  <si>
    <t xml:space="preserve">        select</t>
  </si>
  <si>
    <t xml:space="preserve">        mm.description</t>
  </si>
  <si>
    <t xml:space="preserve">        </t>
  </si>
  <si>
    <t xml:space="preserve">        from</t>
  </si>
  <si>
    <t xml:space="preserve">        ifinbam.dbo.master_merk mm</t>
  </si>
  <si>
    <t xml:space="preserve">        where</t>
  </si>
  <si>
    <t xml:space="preserve">        mm.code = ac.merk_code</t>
  </si>
  <si>
    <t xml:space="preserve">        and mm.description &lt;&gt; 'MITSUBISHI'</t>
  </si>
  <si>
    <t xml:space="preserve">    ) merk</t>
  </si>
  <si>
    <t xml:space="preserve">    apr.CODE = c.PAYMENT_SOURCE_NO collate SQL_Latin1_General_CP1_CI_AS</t>
  </si>
  <si>
    <t xml:space="preserve">    and ac.CATEGORY_TYPE = 'ASSET'</t>
  </si>
  <si>
    <t xml:space="preserve">    group by</t>
  </si>
  <si>
    <t xml:space="preserve">    ab.BRANCH_NAME</t>
  </si>
  <si>
    <t>) d</t>
  </si>
  <si>
    <t>a.PAYMENT_TRANSACTION_DATE between '2024-01-12' and '2024-07-05'</t>
  </si>
  <si>
    <t>and a.PAYMENT_STATUS = 'PAID'</t>
  </si>
  <si>
    <t>and d.BRANCH_NAME is not null</t>
  </si>
  <si>
    <t>d.BRANCH_NAME;</t>
  </si>
  <si>
    <r>
      <rPr>
        <b/>
        <sz val="11"/>
        <color rgb="FFFF0000"/>
        <rFont val="Calibri"/>
        <family val="2"/>
        <scheme val="minor"/>
      </rPr>
      <t>20240708</t>
    </r>
    <r>
      <rPr>
        <b/>
        <sz val="11"/>
        <color rgb="FF0000FF"/>
        <rFont val="Calibri"/>
        <family val="2"/>
        <scheme val="minor"/>
      </rPr>
      <t>MON</t>
    </r>
    <r>
      <rPr>
        <b/>
        <sz val="11"/>
        <color theme="1"/>
        <rFont val="Calibri"/>
        <family val="2"/>
        <scheme val="minor"/>
      </rPr>
      <t>-001</t>
    </r>
  </si>
  <si>
    <r>
      <rPr>
        <b/>
        <sz val="11"/>
        <color rgb="FFFF0000"/>
        <rFont val="Calibri"/>
        <family val="2"/>
        <scheme val="minor"/>
      </rPr>
      <t>20240708</t>
    </r>
    <r>
      <rPr>
        <b/>
        <sz val="11"/>
        <color rgb="FF0000FF"/>
        <rFont val="Calibri"/>
        <family val="2"/>
        <scheme val="minor"/>
      </rPr>
      <t>MON</t>
    </r>
  </si>
  <si>
    <t>raffyanda (Guest): baik pak Aryo Budi Dwikarso Prasetyo (Guest), jika saya cek unt...</t>
  </si>
  <si>
    <t>sent on July 5, 2024 4:53 PM</t>
  </si>
  <si>
    <t>Aryo Budi Dwikarso Prasetyo (Guest): Tiket 455110 done ya Mbak</t>
  </si>
  <si>
    <t>sent on July 5, 2024 7:51 PM</t>
  </si>
  <si>
    <t>Shinta Welia: Pagi pak aryo, baik pak. Thanks ya pak</t>
  </si>
  <si>
    <t>sent on July 8, 2024 8:38 AM</t>
  </si>
  <si>
    <t>SCRIPT</t>
  </si>
  <si>
    <r>
      <t>f-</t>
    </r>
    <r>
      <rPr>
        <b/>
        <sz val="11"/>
        <color theme="1"/>
        <rFont val="Calibri"/>
        <family val="2"/>
        <scheme val="minor"/>
      </rPr>
      <t>2322123</t>
    </r>
  </si>
  <si>
    <t xml:space="preserve">Pembulatan RV aplikasi 0002135/4/08/07/2024 </t>
  </si>
  <si>
    <t>Claudia Pricillia T</t>
  </si>
  <si>
    <t>claudia.pricillia@dipostar.com</t>
  </si>
  <si>
    <t>0002135/4/08/07/2024</t>
  </si>
  <si>
    <t>303.024.000</t>
  </si>
  <si>
    <r>
      <rPr>
        <b/>
        <sz val="11"/>
        <color rgb="FFFF0000"/>
        <rFont val="Calibri"/>
        <family val="2"/>
        <scheme val="minor"/>
      </rPr>
      <t>20240708</t>
    </r>
    <r>
      <rPr>
        <b/>
        <sz val="11"/>
        <color rgb="FF0000FF"/>
        <rFont val="Calibri"/>
        <family val="2"/>
        <scheme val="minor"/>
      </rPr>
      <t>MON</t>
    </r>
    <r>
      <rPr>
        <b/>
        <sz val="11"/>
        <color theme="1"/>
        <rFont val="Calibri"/>
        <family val="2"/>
        <scheme val="minor"/>
      </rPr>
      <t>-002</t>
    </r>
  </si>
  <si>
    <r>
      <t>where a.APPLICATION_NO = replace('</t>
    </r>
    <r>
      <rPr>
        <b/>
        <sz val="11"/>
        <color theme="1"/>
        <rFont val="Consolas"/>
        <family val="3"/>
      </rPr>
      <t>0002135/4/08/07/2024</t>
    </r>
    <r>
      <rPr>
        <sz val="11"/>
        <color theme="1"/>
        <rFont val="Consolas"/>
        <family val="3"/>
      </rPr>
      <t>', '/', '.')</t>
    </r>
  </si>
  <si>
    <t>ASSET_NAME</t>
  </si>
  <si>
    <t>ASSET_RV_PCT</t>
  </si>
  <si>
    <t>ASSET_RV_AMOUNT</t>
  </si>
  <si>
    <t>0002135.4.08.07.2024</t>
  </si>
  <si>
    <t>2008.OPLAA.2407.000027</t>
  </si>
  <si>
    <t>FUSO FIGHTER FM65FM HI GEAR (4X2) M/T EURO 4</t>
  </si>
  <si>
    <t>A3658</t>
  </si>
  <si>
    <t>35.191.1.23</t>
  </si>
  <si>
    <t>2008.OPLAA.2407.000029</t>
  </si>
  <si>
    <t>35.191.1.19</t>
  </si>
  <si>
    <r>
      <t xml:space="preserve">--ASSET_RV_PCT = </t>
    </r>
    <r>
      <rPr>
        <b/>
        <sz val="11"/>
        <color theme="1"/>
        <rFont val="Consolas"/>
        <family val="3"/>
      </rPr>
      <t>31.810538</t>
    </r>
    <r>
      <rPr>
        <sz val="11"/>
        <color theme="1"/>
        <rFont val="Consolas"/>
        <family val="3"/>
      </rPr>
      <t>, -- 31.810538</t>
    </r>
  </si>
  <si>
    <r>
      <t>where APPLICATION_NO = replace('</t>
    </r>
    <r>
      <rPr>
        <b/>
        <sz val="11"/>
        <color theme="1"/>
        <rFont val="Consolas"/>
        <family val="3"/>
      </rPr>
      <t>0002135/4/08/07/2024</t>
    </r>
    <r>
      <rPr>
        <sz val="11"/>
        <color theme="1"/>
        <rFont val="Consolas"/>
        <family val="3"/>
      </rPr>
      <t>', '/', '.');</t>
    </r>
  </si>
  <si>
    <r>
      <t xml:space="preserve">ASSET_RV_AMOUNT = </t>
    </r>
    <r>
      <rPr>
        <b/>
        <sz val="11"/>
        <color theme="1"/>
        <rFont val="Consolas"/>
        <family val="3"/>
      </rPr>
      <t>303024000</t>
    </r>
    <r>
      <rPr>
        <sz val="11"/>
        <color theme="1"/>
        <rFont val="Consolas"/>
        <family val="3"/>
      </rPr>
      <t xml:space="preserve">, -- </t>
    </r>
    <r>
      <rPr>
        <b/>
        <sz val="11"/>
        <color theme="1"/>
        <rFont val="Consolas"/>
        <family val="3"/>
      </rPr>
      <t>674241600</t>
    </r>
  </si>
  <si>
    <r>
      <t>MOD_BY = '</t>
    </r>
    <r>
      <rPr>
        <b/>
        <sz val="11"/>
        <color theme="1"/>
        <rFont val="Consolas"/>
        <family val="3"/>
      </rPr>
      <t>Aryo Budi</t>
    </r>
    <r>
      <rPr>
        <sz val="11"/>
        <color theme="1"/>
        <rFont val="Consolas"/>
        <family val="3"/>
      </rPr>
      <t>', -- A3658</t>
    </r>
  </si>
  <si>
    <r>
      <t xml:space="preserve">MOD_DATE = </t>
    </r>
    <r>
      <rPr>
        <b/>
        <sz val="11"/>
        <color theme="1"/>
        <rFont val="Consolas"/>
        <family val="3"/>
      </rPr>
      <t>getdate()</t>
    </r>
    <r>
      <rPr>
        <sz val="11"/>
        <color theme="1"/>
        <rFont val="Consolas"/>
        <family val="3"/>
      </rPr>
      <t>, -- 2024-07-05 14:37:33.220</t>
    </r>
  </si>
  <si>
    <r>
      <t>MOD_IP_ADDRESS = '</t>
    </r>
    <r>
      <rPr>
        <b/>
        <sz val="11"/>
        <color theme="1"/>
        <rFont val="Consolas"/>
        <family val="3"/>
      </rPr>
      <t>F-2322123</t>
    </r>
    <r>
      <rPr>
        <sz val="11"/>
        <color theme="1"/>
        <rFont val="Consolas"/>
        <family val="3"/>
      </rPr>
      <t>' -- 35.191.1.23 | 35.191.1.19</t>
    </r>
  </si>
  <si>
    <r>
      <t>m-</t>
    </r>
    <r>
      <rPr>
        <b/>
        <sz val="11"/>
        <color theme="1"/>
        <rFont val="Calibri"/>
        <family val="2"/>
        <scheme val="minor"/>
      </rPr>
      <t>452157</t>
    </r>
  </si>
  <si>
    <t>Eddy Rakhman: #452157 Selamat pagi, Pak Aryo Budi Dwikarso Prasetyo (Guest). M...</t>
  </si>
  <si>
    <t>sent on July 8, 2024 9:39 AM</t>
  </si>
  <si>
    <t>Aryo Budi Dwikarso Prasetyo (Guest): Selamat pagi, Pak Eddy Rakhman. Baik Pak, sy...</t>
  </si>
  <si>
    <t>sent on July 8, 2024 9:43 AM</t>
  </si>
  <si>
    <r>
      <rPr>
        <b/>
        <sz val="11"/>
        <color rgb="FFFF0000"/>
        <rFont val="Calibri"/>
        <family val="2"/>
        <scheme val="minor"/>
      </rPr>
      <t>20240708</t>
    </r>
    <r>
      <rPr>
        <b/>
        <sz val="11"/>
        <color rgb="FF0000FF"/>
        <rFont val="Calibri"/>
        <family val="2"/>
        <scheme val="minor"/>
      </rPr>
      <t>MON</t>
    </r>
    <r>
      <rPr>
        <b/>
        <sz val="11"/>
        <color theme="1"/>
        <rFont val="Calibri"/>
        <family val="2"/>
        <scheme val="minor"/>
      </rPr>
      <t>-003</t>
    </r>
  </si>
  <si>
    <t>UBAH ITEM UNIT PADA IFIN</t>
  </si>
  <si>
    <t>Mohon bantuannya untuk melakukan perubahaan item unit pada ifin, dikarenakan terjadi perbedaan item unit pada sistem dengan BPKB dan STNK.</t>
  </si>
  <si>
    <t>Terjadi perbedaan item unit pada sistem dengan BPKB dan STNK.</t>
  </si>
  <si>
    <t>B9069PBF &gt; ALL NEW TRITON DC HDX-L 4X4 M/T (2.5L M/T) MODEL 2019</t>
  </si>
  <si>
    <t>B9073PBF &gt; ALL NEW TRITON SC HDX-L 4X4 M/T (2.5L M/T) MODEL 2019</t>
  </si>
  <si>
    <t>B9074PBF &gt; ALL NEW TRITON SC HDX-L 4X4 M/T (2.5L M/T) MODEL 2019</t>
  </si>
  <si>
    <t>B9069PBF &gt; ALL NEW TRITON DC GLS-L 4X4 M/T (2.5L M/T)</t>
  </si>
  <si>
    <t>B9073PBF &gt; ALL NEW TRITON DC GLS-L 4X4 M/T (2.5L M/T)</t>
  </si>
  <si>
    <t>B9074PBF &gt; ALL NEW TRITON DC GLS-L 4X4 M/T (2.5L M/T)</t>
  </si>
  <si>
    <t>Hapus Status Reserved B9747PCS</t>
  </si>
  <si>
    <t>B9747PCS</t>
  </si>
  <si>
    <r>
      <t>where b.PLAT_NO in ('</t>
    </r>
    <r>
      <rPr>
        <b/>
        <sz val="11"/>
        <color theme="1"/>
        <rFont val="Consolas"/>
        <family val="3"/>
      </rPr>
      <t>B9747PCS</t>
    </r>
    <r>
      <rPr>
        <sz val="11"/>
        <color theme="1"/>
        <rFont val="Consolas"/>
        <family val="3"/>
      </rPr>
      <t>')</t>
    </r>
  </si>
  <si>
    <t>c.FA_REFF_NO_03,</t>
  </si>
  <si>
    <t>Ivetta: Pak aryo pagi</t>
  </si>
  <si>
    <t>sent on July 8, 2024 10:51 AM</t>
  </si>
  <si>
    <t>Aryo Budi Dwikarso Prasetyo (Guest): Mbak Ivetta, request ini sdh ada tiketnya/blm...</t>
  </si>
  <si>
    <t>sent on July 8, 2024 11:09 AM</t>
  </si>
  <si>
    <t>MOD_DATE = getdate(), -- 2024-06-30 22:55:52.177</t>
  </si>
  <si>
    <t>MOD_IP_ADDRESS = 'Req By Email' -- SYSTEM</t>
  </si>
  <si>
    <r>
      <t>where CODE = '</t>
    </r>
    <r>
      <rPr>
        <b/>
        <sz val="11"/>
        <color theme="1"/>
        <rFont val="Consolas"/>
        <family val="3"/>
      </rPr>
      <t>4120038858</t>
    </r>
    <r>
      <rPr>
        <sz val="11"/>
        <color theme="1"/>
        <rFont val="Consolas"/>
        <family val="3"/>
      </rPr>
      <t>';</t>
    </r>
  </si>
  <si>
    <r>
      <rPr>
        <b/>
        <sz val="11"/>
        <color rgb="FFFF0000"/>
        <rFont val="Calibri"/>
        <family val="2"/>
        <scheme val="minor"/>
      </rPr>
      <t>20240708</t>
    </r>
    <r>
      <rPr>
        <b/>
        <sz val="11"/>
        <color rgb="FF0000FF"/>
        <rFont val="Calibri"/>
        <family val="2"/>
        <scheme val="minor"/>
      </rPr>
      <t>MON</t>
    </r>
    <r>
      <rPr>
        <b/>
        <sz val="11"/>
        <color theme="1"/>
        <rFont val="Calibri"/>
        <family val="2"/>
        <scheme val="minor"/>
      </rPr>
      <t>-004</t>
    </r>
  </si>
  <si>
    <t>Ivetta: Sent a file</t>
  </si>
  <si>
    <t>sent on July 8, 2024 11:25 AM</t>
  </si>
  <si>
    <t>Mengembalikan aplikasi ke hold entry #453649</t>
  </si>
  <si>
    <t>Aryo Budi Dwikarso Prasetyo (Guest): Siang Mas raffyanda (Guest), tiket 443395 ...</t>
  </si>
  <si>
    <t>sent on July 8, 2024 11:43 AM</t>
  </si>
  <si>
    <t>Aryo Budi Dwi Prasetyo: Siang Mas Raffy Anda, terkait tiket 443395, ini file excel...</t>
  </si>
  <si>
    <t>sent on Monday, July 8, 2024 11:43</t>
  </si>
  <si>
    <t>Ivetta: kalo tgl BASTnya masih belum keganti pak?</t>
  </si>
  <si>
    <t>sent on July 8, 2024 11:00 AM</t>
  </si>
  <si>
    <r>
      <rPr>
        <b/>
        <sz val="11"/>
        <color theme="1"/>
        <rFont val="Consolas"/>
        <family val="3"/>
      </rPr>
      <t>IFINAMS</t>
    </r>
    <r>
      <rPr>
        <sz val="11"/>
        <color theme="1"/>
        <rFont val="Consolas"/>
        <family val="3"/>
      </rPr>
      <t>.dbo.</t>
    </r>
    <r>
      <rPr>
        <b/>
        <sz val="11"/>
        <color rgb="FFFF0000"/>
        <rFont val="Consolas"/>
        <family val="3"/>
      </rPr>
      <t>HANDOVER_ASSET</t>
    </r>
    <r>
      <rPr>
        <sz val="11"/>
        <color theme="1"/>
        <rFont val="Consolas"/>
        <family val="3"/>
      </rPr>
      <t>.</t>
    </r>
    <r>
      <rPr>
        <b/>
        <sz val="11"/>
        <color rgb="FF0000FF"/>
        <rFont val="Consolas"/>
        <family val="3"/>
      </rPr>
      <t>HANDOVER_DATE</t>
    </r>
  </si>
  <si>
    <t>Aryo Budi Dwi Prasetyo: Mbak putri (Guest), mohon infonya utk tiket 453649 ya   🙏</t>
  </si>
  <si>
    <t>sent on Monday, July 8, 2024 12:00</t>
  </si>
  <si>
    <t>RE: Mengembalikan aplikasi ke hold entry #453649</t>
  </si>
  <si>
    <t>Anggi Apriliana: pak untuk yang tiket 451606 sudah ada update pak?</t>
  </si>
  <si>
    <t>sent on July 8, 2024 12:02 PM</t>
  </si>
  <si>
    <t>Aryo Budi Dwi Prasetyo: Mohon infonya juga untuk tiket 451606 ya Mbak  🙏</t>
  </si>
  <si>
    <t>sent on Monday, July 8, 2024 12:06</t>
  </si>
  <si>
    <t>raffyanda (Guest): Siang pak Aryo Budi Dwikarso Prasetyo (Guest), mohon di update ...</t>
  </si>
  <si>
    <t>sent on July 8, 2024 11:53 AM</t>
  </si>
  <si>
    <t>Sabilla Pravita Larrasati (Guest): pak aryo mau minta tlg pak update NPWP Data Law...</t>
  </si>
  <si>
    <t>sent on July 8, 2024 9:33 AM</t>
  </si>
  <si>
    <r>
      <rPr>
        <b/>
        <sz val="11"/>
        <color rgb="FFFF0000"/>
        <rFont val="Calibri"/>
        <family val="2"/>
        <scheme val="minor"/>
      </rPr>
      <t>20240708</t>
    </r>
    <r>
      <rPr>
        <b/>
        <sz val="11"/>
        <color rgb="FF0000FF"/>
        <rFont val="Calibri"/>
        <family val="2"/>
        <scheme val="minor"/>
      </rPr>
      <t>MON</t>
    </r>
    <r>
      <rPr>
        <b/>
        <sz val="11"/>
        <color theme="1"/>
        <rFont val="Calibri"/>
        <family val="2"/>
        <scheme val="minor"/>
      </rPr>
      <t>-005</t>
    </r>
  </si>
  <si>
    <t>from IFINOPL.dbo.AGREEMENT_ASSET_AMORTIZATION a</t>
  </si>
  <si>
    <t>where a.AGREEMENT_NO = replace('0002209/4/10/04/2024', '/', '.');</t>
  </si>
  <si>
    <t>CHECK:</t>
  </si>
  <si>
    <t>Aryo Budi Dwikarso Prasetyo (Guest): Terima kasih Mas raffyanda (Guest)</t>
  </si>
  <si>
    <t>sent on July 8, 2024 1:02 PM</t>
  </si>
  <si>
    <t>Aryo Budi Dwikarso Prasetyo (Guest): Mbak Ivetta, tiket 443395 info dr IMS --&gt; ...</t>
  </si>
  <si>
    <t>sent on July 8, 2024 1:08 PM</t>
  </si>
  <si>
    <t>Aryo Budi Dwikarso Prasetyo (Guest): Update NPWP --&gt; done ya Mbak</t>
  </si>
  <si>
    <t>sent on July 8, 2024 1:24 PM</t>
  </si>
  <si>
    <t>putri (Guest): silahkanusernya untuk buat aplikasi baru atas assetnya  Tiket 45160...</t>
  </si>
  <si>
    <t>sent on Wednesday, July 3, 2024 11:48</t>
  </si>
  <si>
    <t>Aryo Budi Dwikarso Prasetyo (Guest): Mbak Anggi, tiket 451606 --&gt; done ya Si...</t>
  </si>
  <si>
    <t>sent on July 8, 2024 1:36 PM</t>
  </si>
  <si>
    <t>putri (Guest): atas aplikasi ini mohon untk procuremtnya di cancel semua, supaya k...</t>
  </si>
  <si>
    <t>sent on Monday, July 8, 2024 13:57</t>
  </si>
  <si>
    <t>RE: Hapus Status Reserved B9747PCS</t>
  </si>
  <si>
    <t>b.BrandName, b.ModelName, b.ModelType, b.Transmission, b.FuelType, year(b.ModelYear),</t>
  </si>
  <si>
    <t>--b.*,</t>
  </si>
  <si>
    <t>a.PoliceNumber, a.PoliceNumberAct,</t>
  </si>
  <si>
    <t>a.ChassisNumber, a.EngineNumber</t>
  </si>
  <si>
    <t>from Tb_OPL_Unit a</t>
  </si>
  <si>
    <t>join Product b</t>
  </si>
  <si>
    <t>on a.IdProduct = b.IdProduct</t>
  </si>
  <si>
    <t>where a.PoliceNumber in ('B9069PBF', 'B9073PBF', 'B9074PBF')</t>
  </si>
  <si>
    <t>or a.PoliceNumberAct in ('B9069PBF', 'B9073PBF', 'B9074PBF');</t>
  </si>
  <si>
    <t>2010.HNR.2405.000058</t>
  </si>
  <si>
    <t>a.HANDOVER_DATE,</t>
  </si>
  <si>
    <t>from IFINAMS.dbo.HANDOVER_ASSET a</t>
  </si>
  <si>
    <t>where a.CODE = '2010.HNR.2405.000058';</t>
  </si>
  <si>
    <t>update IFINAMS.dbo.HANDOVER_ASSET</t>
  </si>
  <si>
    <t>HANDOVER_DATE = '2024-05-10' -- 2024-04-29 00:00:00.000</t>
  </si>
  <si>
    <t>where CODE = '2010.HNR.2405.000058';</t>
  </si>
  <si>
    <t>Ivetta: pak tapi BAST date nya belum berubah jadi 10 Mei ya?</t>
  </si>
  <si>
    <t>sent on July 8, 2024 2:08 PM</t>
  </si>
  <si>
    <t>Aryo Budi Dwikarso Prasetyo (Guest): Sdh di-update 10 Mei 2024 ya Mbak</t>
  </si>
  <si>
    <t>sent on July 8, 2024 2:20 PM</t>
  </si>
  <si>
    <t>Aryo Budi Dwikarso Prasetyo (Guest): Pak Eddy Rakhman, tiket 452157 Berikut dat...</t>
  </si>
  <si>
    <t>sent on July 8, 2024 2:32 PM</t>
  </si>
  <si>
    <r>
      <t>m-</t>
    </r>
    <r>
      <rPr>
        <b/>
        <sz val="11"/>
        <color theme="1"/>
        <rFont val="Calibri"/>
        <family val="2"/>
        <scheme val="minor"/>
      </rPr>
      <t>456012</t>
    </r>
  </si>
  <si>
    <t>Revisi Data Detail di Covernote</t>
  </si>
  <si>
    <t>Frelindo</t>
  </si>
  <si>
    <t>Document</t>
  </si>
  <si>
    <t>Temporary Request</t>
  </si>
  <si>
    <t>ada issue pada covernote di No.Covernote :</t>
  </si>
  <si>
    <t>No.690/SPBPKB/04/2024</t>
  </si>
  <si>
    <t>di Covernote fisiknya ada 2 unit kendaraan dengan</t>
  </si>
  <si>
    <t>no.rangka MHMFE74EGPK001482 &amp; MHMFE74EGPK001590,</t>
  </si>
  <si>
    <t>namun di iFin hanya ada 1 yaitu MHMFE74EGPK001590 (sudah diinput),</t>
  </si>
  <si>
    <t>mohon bantuannya untuk di Data Maintenance unit yang</t>
  </si>
  <si>
    <t>MHMFE74EGPK001482 agar menjadi satu kesatuan dari No.Covernote No.690/SPBPKB/04/2024</t>
  </si>
  <si>
    <t>hanya ada 1 yaitu unit MHMFE74EGPK001590 (sudah di input) di No.Covernote No.690/SPBPKB/04/2024</t>
  </si>
  <si>
    <t>seharusnya ada 2 unit yaitu MHMFE74EGPK001482 &amp; MHMFE74EGPK001590 pada No.Covernote No.690/SPBPKB/04/2024</t>
  </si>
  <si>
    <t>Aryo Budi Dwi Prasetyo: Mbak putri (Guest), mohon bantuannya utk tiket myforms 456...</t>
  </si>
  <si>
    <t>sent on Monday, July 8, 2024 14:49</t>
  </si>
  <si>
    <r>
      <rPr>
        <b/>
        <sz val="11"/>
        <color rgb="FFFF0000"/>
        <rFont val="Calibri"/>
        <family val="2"/>
        <scheme val="minor"/>
      </rPr>
      <t>20240708</t>
    </r>
    <r>
      <rPr>
        <b/>
        <sz val="11"/>
        <color rgb="FF0000FF"/>
        <rFont val="Calibri"/>
        <family val="2"/>
        <scheme val="minor"/>
      </rPr>
      <t>MON</t>
    </r>
    <r>
      <rPr>
        <b/>
        <sz val="11"/>
        <color theme="1"/>
        <rFont val="Calibri"/>
        <family val="2"/>
        <scheme val="minor"/>
      </rPr>
      <t>-006</t>
    </r>
  </si>
  <si>
    <t>RE: aplikasi nomor 0001424/4/10/04/2024, tiket nomor 447624</t>
  </si>
  <si>
    <t>Ivetta: pak aryo di realizationnya belum berubah tapi</t>
  </si>
  <si>
    <t>sent on July 8, 2024 2:52 PM</t>
  </si>
  <si>
    <t>a.BAST_DATE,</t>
  </si>
  <si>
    <t>where a.APPLICATION_NO = replace('0001372/4/10/04/2024', '/', '.');</t>
  </si>
  <si>
    <t>BAST_DATE = '2024-05-10' -- 2024-04-29 00:00:00.000</t>
  </si>
  <si>
    <t>where APPLICATION_NO = replace('0001372/4/10/04/2024', '/', '.');</t>
  </si>
  <si>
    <t>Aryo Budi Dwikarso Prasetyo (Guest): Sudah di-update lagi di realization ya, Mbak</t>
  </si>
  <si>
    <t>sent on July 8, 2024 3:03 PM</t>
  </si>
  <si>
    <t>NEW AGREEMENT_NO</t>
  </si>
  <si>
    <t>a.APPLICATION_NO, a.[STATUS],</t>
  </si>
  <si>
    <t>where a.APPLICATION_NO = replace('0001424/4/10/04/2024', '/', '.')</t>
  </si>
  <si>
    <t>AGREEMENT_NO = replace('0002397/4/10/06/2024', '/', '.'), -- 0002578.4.10.07.2024</t>
  </si>
  <si>
    <t>AGREEMENT_EXTERNAL_NO = '0002397/4/10/06/2024', -- 0002578/4/10/07/2024</t>
  </si>
  <si>
    <t>MOD_DATE = getdate(), -- 2024-07-08 14:30:53.430</t>
  </si>
  <si>
    <t>MOD_IP_ADDRESS = 'M-447624' -- 114.7.242.18</t>
  </si>
  <si>
    <t>where APPLICATION_NO = replace('0001424/4/10/04/2024', '/', '.')</t>
  </si>
  <si>
    <t>Handled by Pak Eddy Rakhman</t>
  </si>
  <si>
    <r>
      <rPr>
        <b/>
        <sz val="11"/>
        <color rgb="FFFF0000"/>
        <rFont val="Calibri"/>
        <family val="2"/>
        <scheme val="minor"/>
      </rPr>
      <t>20240709</t>
    </r>
    <r>
      <rPr>
        <b/>
        <sz val="11"/>
        <color rgb="FF0000FF"/>
        <rFont val="Calibri"/>
        <family val="2"/>
        <scheme val="minor"/>
      </rPr>
      <t>TUE</t>
    </r>
  </si>
  <si>
    <r>
      <rPr>
        <b/>
        <sz val="11"/>
        <color rgb="FFFF0000"/>
        <rFont val="Calibri"/>
        <family val="2"/>
        <scheme val="minor"/>
      </rPr>
      <t>20240709</t>
    </r>
    <r>
      <rPr>
        <b/>
        <sz val="11"/>
        <color rgb="FF0000FF"/>
        <rFont val="Calibri"/>
        <family val="2"/>
        <scheme val="minor"/>
      </rPr>
      <t>TUE</t>
    </r>
    <r>
      <rPr>
        <b/>
        <sz val="11"/>
        <color theme="1"/>
        <rFont val="Calibri"/>
        <family val="2"/>
        <scheme val="minor"/>
      </rPr>
      <t>-001</t>
    </r>
  </si>
  <si>
    <t>0000118/4/03/11/2023</t>
  </si>
  <si>
    <t>Aryo Budi Dwi Prasetyo: Siang Mas Raffy, sori diganggu dikit boleh?   Ada user m...</t>
  </si>
  <si>
    <t>sent on Tuesday, July 9, 2024 13:41</t>
  </si>
  <si>
    <t>from IFINOPL.dbo.APPLICATION_LOG a</t>
  </si>
  <si>
    <r>
      <t xml:space="preserve">from </t>
    </r>
    <r>
      <rPr>
        <b/>
        <sz val="11"/>
        <color theme="1"/>
        <rFont val="Consolas"/>
        <family val="3"/>
      </rPr>
      <t>IFINOPL</t>
    </r>
    <r>
      <rPr>
        <sz val="11"/>
        <color theme="1"/>
        <rFont val="Consolas"/>
        <family val="3"/>
      </rPr>
      <t>.dbo.</t>
    </r>
    <r>
      <rPr>
        <b/>
        <sz val="11"/>
        <color rgb="FFFF0000"/>
        <rFont val="Consolas"/>
        <family val="3"/>
      </rPr>
      <t>APPLICATION_LOG</t>
    </r>
    <r>
      <rPr>
        <sz val="11"/>
        <color theme="1"/>
        <rFont val="Consolas"/>
        <family val="3"/>
      </rPr>
      <t xml:space="preserve"> a</t>
    </r>
  </si>
  <si>
    <r>
      <t>where a.</t>
    </r>
    <r>
      <rPr>
        <b/>
        <sz val="11"/>
        <color rgb="FF0000FF"/>
        <rFont val="Consolas"/>
        <family val="3"/>
      </rPr>
      <t>APPLICATION_NO</t>
    </r>
    <r>
      <rPr>
        <sz val="11"/>
        <color theme="1"/>
        <rFont val="Consolas"/>
        <family val="3"/>
      </rPr>
      <t xml:space="preserve"> = replace('</t>
    </r>
    <r>
      <rPr>
        <b/>
        <sz val="11"/>
        <color theme="1"/>
        <rFont val="Consolas"/>
        <family val="3"/>
      </rPr>
      <t>0000118/4/03/11/2023</t>
    </r>
    <r>
      <rPr>
        <sz val="11"/>
        <color theme="1"/>
        <rFont val="Consolas"/>
        <family val="3"/>
      </rPr>
      <t>', '/', '.');</t>
    </r>
  </si>
  <si>
    <t>select distinct --top 10 -- 7576</t>
  </si>
  <si>
    <t>apm.APPLICATION_EXTERNAL_NO 'Simulation/Application No',</t>
  </si>
  <si>
    <t>apm.MARKETING_NAME,</t>
  </si>
  <si>
    <t>apm.IS_SIMULATION,</t>
  </si>
  <si>
    <t>apm.APPLICATION_STATUS 'Simulation/Application Status',</t>
  </si>
  <si>
    <t>apm.LEVEL_STATUS,</t>
  </si>
  <si>
    <t>rt.AGREEMENT_EXTERNAL_NO,</t>
  </si>
  <si>
    <t>apm.CLIENT_NAME,</t>
  </si>
  <si>
    <t>apsv.MERK_NAME,</t>
  </si>
  <si>
    <t>apsv.[TYPE_NAME],</t>
  </si>
  <si>
    <t>aps.ASSET_AMOUNT,</t>
  </si>
  <si>
    <t>aps.DISCOUNT_AMOUNT,</t>
  </si>
  <si>
    <t>aps.KAROSERI_AMOUNT,</t>
  </si>
  <si>
    <t>aps.DISCOUNT_KAROSERI_AMOUNT,</t>
  </si>
  <si>
    <t>aps.ACCESSORIES_AMOUNT,</t>
  </si>
  <si>
    <t>aps.DISCOUNT_ACCESSORIES_AMOUNT,</t>
  </si>
  <si>
    <t>apm.RETURN_COUNT,</t>
  </si>
  <si>
    <t>apm.CRE_DATE,</t>
  </si>
  <si>
    <t>apm.MOD_DATE, --,ISNULL(apv.RESULT_REMARKS,'') 'RETURN REMARK'</t>
  </si>
  <si>
    <t>replace(replace(apv.RESULT_REMARKS, char(9), ' '), char(10), ' ') as [RETURN REMARK],</t>
  </si>
  <si>
    <t>hn.NAME 'Section Head Name',</t>
  </si>
  <si>
    <t>aps.MOD_DATE 'APPLICATION_ASSET_MOD_DATE',</t>
  </si>
  <si>
    <t>fgrn.COMPLATE_DATE 'FGRN_COMPLETE_DATE',</t>
  </si>
  <si>
    <t>aps.ASSET_CONDITION,</t>
  </si>
  <si>
    <t>aps.PURCHASE_STATUS, -- #3278</t>
  </si>
  <si>
    <t>aps.PURCHASE_GTS_STATUS, -- #3278</t>
  </si>
  <si>
    <t>lg.LOG_DATE [Entry to Legal Date]</t>
  </si>
  <si>
    <t>IFINOPL.dbo.APPLICATION_MAIN apm</t>
  </si>
  <si>
    <t>inner join IFINOPL.dbo.APPLICATION_ASSET aps</t>
  </si>
  <si>
    <t>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</si>
  <si>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</si>
  <si>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</si>
  <si>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</si>
  <si>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</si>
  <si>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</si>
  <si>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</si>
  <si>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</si>
  <si>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</si>
  <si>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</si>
  <si>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</si>
  <si>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</si>
  <si>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</si>
  <si>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</si>
  <si>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</si>
  <si>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</si>
  <si>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</si>
  <si>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</si>
  <si>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</si>
  <si>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</si>
  <si>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</si>
  <si>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</si>
  <si>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</si>
  <si>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</si>
  <si>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</si>
  <si>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</si>
  <si>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</si>
  <si>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</si>
  <si>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</si>
  <si>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</si>
  <si>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</si>
  <si>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</si>
  <si>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</si>
  <si>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</si>
  <si>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</si>
  <si>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</si>
  <si>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</si>
  <si>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</si>
  <si>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</si>
  <si>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</si>
  <si>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left join</t>
  </si>
  <si>
    <t>select a.APPLICATION_NO, max(a.LOG_DATE) LOG_DATE</t>
  </si>
  <si>
    <t>group by a.APPLICATION_NO</t>
  </si>
  <si>
    <t>) lg</t>
  </si>
  <si>
    <t>on apm.APPLICATION_NO = lg.APPLICATION_NO</t>
  </si>
  <si>
    <r>
      <t>where a.LOG_DESCRIPTION = '</t>
    </r>
    <r>
      <rPr>
        <b/>
        <sz val="11"/>
        <color theme="1"/>
        <rFont val="Consolas"/>
        <family val="3"/>
      </rPr>
      <t>PROCEED from ENTRY to LEGAL</t>
    </r>
    <r>
      <rPr>
        <sz val="11"/>
        <color theme="1"/>
        <rFont val="Consolas"/>
        <family val="3"/>
      </rPr>
      <t>'</t>
    </r>
  </si>
  <si>
    <t>Sandro Unedo Hutasoit: selamat siang Pak Aryo, apakah data entry date application ...</t>
  </si>
  <si>
    <t>sent on July 9, 2024 1:17 PM</t>
  </si>
  <si>
    <t>Update of ITD Data Maintenance (iFinancing) - 9 July 2024</t>
  </si>
  <si>
    <t>RE: Update of ITD Data Maintenance (iFinancing) - 9 July 2024</t>
  </si>
  <si>
    <r>
      <rPr>
        <b/>
        <sz val="11"/>
        <color rgb="FFFF0000"/>
        <rFont val="Calibri"/>
        <family val="2"/>
        <scheme val="minor"/>
      </rPr>
      <t>20240710</t>
    </r>
    <r>
      <rPr>
        <b/>
        <sz val="11"/>
        <color rgb="FF0000FF"/>
        <rFont val="Calibri"/>
        <family val="2"/>
        <scheme val="minor"/>
      </rPr>
      <t>WED</t>
    </r>
  </si>
  <si>
    <r>
      <rPr>
        <b/>
        <sz val="11"/>
        <color rgb="FFFF0000"/>
        <rFont val="Calibri"/>
        <family val="2"/>
        <scheme val="minor"/>
      </rPr>
      <t>20240710</t>
    </r>
    <r>
      <rPr>
        <b/>
        <sz val="11"/>
        <color rgb="FF0000FF"/>
        <rFont val="Calibri"/>
        <family val="2"/>
        <scheme val="minor"/>
      </rPr>
      <t>WED</t>
    </r>
    <r>
      <rPr>
        <b/>
        <sz val="11"/>
        <color theme="1"/>
        <rFont val="Calibri"/>
        <family val="2"/>
        <scheme val="minor"/>
      </rPr>
      <t>-005</t>
    </r>
  </si>
  <si>
    <t>Frelindo@dipostar.com</t>
  </si>
  <si>
    <t>Nominal Cashier di Ifin Tidak Sesuai (Seharusnya Tidak Potong PPh) Sehingga Uang Masuk Tidak Bisa Diinput - PT. TIRTA INVESTAMA</t>
  </si>
  <si>
    <r>
      <t>m-</t>
    </r>
    <r>
      <rPr>
        <b/>
        <sz val="11"/>
        <color theme="1"/>
        <rFont val="Calibri"/>
        <family val="2"/>
        <scheme val="minor"/>
      </rPr>
      <t>456786</t>
    </r>
  </si>
  <si>
    <t>Gina Naomi: Selamat Pagi Pak, Pak mohon dibantu untuk ticket no 456786 yah Pak. un...</t>
  </si>
  <si>
    <t>sent on Wednesday, July 10, 2024 08:50</t>
  </si>
  <si>
    <r>
      <t xml:space="preserve">Nominal Cashier di Ifin Tidak Sesuai (Seharusnya </t>
    </r>
    <r>
      <rPr>
        <b/>
        <sz val="11"/>
        <color rgb="FFFF0000"/>
        <rFont val="Calibri"/>
        <family val="2"/>
        <scheme val="minor"/>
      </rPr>
      <t>Tidak Potong PPh</t>
    </r>
    <r>
      <rPr>
        <sz val="11"/>
        <color theme="1"/>
        <rFont val="Calibri"/>
        <family val="2"/>
        <scheme val="minor"/>
      </rPr>
      <t xml:space="preserve">) Sehingga Uang Masuk Tidak Bisa Diinput - PT. TIRTA INVESTAMA (Hanya untuk invoice </t>
    </r>
    <r>
      <rPr>
        <b/>
        <sz val="11"/>
        <color theme="1"/>
        <rFont val="Calibri"/>
        <family val="2"/>
        <scheme val="minor"/>
      </rPr>
      <t>02961/INV/2010/12/2023)</t>
    </r>
  </si>
  <si>
    <t>02961/INV/2010/12/2023</t>
  </si>
  <si>
    <r>
      <t xml:space="preserve">Nominal Cashier di Ifin Tidak Sesuai (Seharusnya </t>
    </r>
    <r>
      <rPr>
        <b/>
        <sz val="11"/>
        <color rgb="FFFF0000"/>
        <rFont val="Calibri"/>
        <family val="2"/>
        <scheme val="minor"/>
      </rPr>
      <t>Tidak Potong PPh</t>
    </r>
    <r>
      <rPr>
        <sz val="11"/>
        <color theme="1"/>
        <rFont val="Calibri"/>
        <family val="2"/>
        <scheme val="minor"/>
      </rPr>
      <t xml:space="preserve">) Sehingga Uang Masuk Tidak Bisa Diinput - PT. TIRTA INVESTAMA (Hanya untuk invoice </t>
    </r>
    <r>
      <rPr>
        <b/>
        <sz val="11"/>
        <color theme="1"/>
        <rFont val="Calibri"/>
        <family val="2"/>
        <scheme val="minor"/>
      </rPr>
      <t>02961/INV/2010/12/2023</t>
    </r>
    <r>
      <rPr>
        <sz val="11"/>
        <color theme="1"/>
        <rFont val="Calibri"/>
        <family val="2"/>
        <scheme val="minor"/>
      </rPr>
      <t>)</t>
    </r>
  </si>
  <si>
    <r>
      <t xml:space="preserve">nominal cashier </t>
    </r>
    <r>
      <rPr>
        <b/>
        <sz val="11"/>
        <color theme="1"/>
        <rFont val="Calibri"/>
        <family val="2"/>
        <scheme val="minor"/>
      </rPr>
      <t>0000781/4/10/09/2023</t>
    </r>
    <r>
      <rPr>
        <sz val="11"/>
        <color theme="1"/>
        <rFont val="Calibri"/>
        <family val="2"/>
        <scheme val="minor"/>
      </rPr>
      <t xml:space="preserve"> client PT. PT. TIRTA INVESTAMA = Rp. 11.025.350</t>
    </r>
  </si>
  <si>
    <r>
      <t xml:space="preserve">nominal cashier </t>
    </r>
    <r>
      <rPr>
        <b/>
        <sz val="11"/>
        <color theme="1"/>
        <rFont val="Calibri"/>
        <family val="2"/>
        <scheme val="minor"/>
      </rPr>
      <t>0000781/4/10/09/2023</t>
    </r>
    <r>
      <rPr>
        <sz val="11"/>
        <color theme="1"/>
        <rFont val="Calibri"/>
        <family val="2"/>
        <scheme val="minor"/>
      </rPr>
      <t xml:space="preserve"> client PT. PT. TIRTA INVESTAMA = Rp. 11.227.650</t>
    </r>
  </si>
  <si>
    <t>02961.INV.2010.12.2023</t>
  </si>
  <si>
    <t>Aryo Budi Dwi Prasetyo: Revisi tidak potong PPh --&gt; done ya, Bu</t>
  </si>
  <si>
    <t>sent on Wednesday, July 10, 2024 09:28</t>
  </si>
  <si>
    <t>Aurellia Edinata: pak mau nanya lagi untuk tiket ini https://myforms.dipostar.com/...</t>
  </si>
  <si>
    <t>sent on Wednesday, July 10, 2024 11:06</t>
  </si>
  <si>
    <t>Aryo Budi Dwi Prasetyo: Berikut evidence-nya ya Bu</t>
  </si>
  <si>
    <t>sent on Wednesday, July 10, 2024 11:20</t>
  </si>
  <si>
    <r>
      <rPr>
        <b/>
        <sz val="11"/>
        <color rgb="FFFF0000"/>
        <rFont val="Calibri"/>
        <family val="2"/>
        <scheme val="minor"/>
      </rPr>
      <t>20240710</t>
    </r>
    <r>
      <rPr>
        <b/>
        <sz val="11"/>
        <color rgb="FF0000FF"/>
        <rFont val="Calibri"/>
        <family val="2"/>
        <scheme val="minor"/>
      </rPr>
      <t>WED</t>
    </r>
    <r>
      <rPr>
        <b/>
        <sz val="11"/>
        <color theme="1"/>
        <rFont val="Calibri"/>
        <family val="2"/>
        <scheme val="minor"/>
      </rPr>
      <t>-007</t>
    </r>
  </si>
  <si>
    <t>putri (Guest): Siang pak Aryo Budi Dwi Prasetyo Done untk tiket 453649 Evidence ...</t>
  </si>
  <si>
    <t>sent on July 10, 2024 11:20 AM</t>
  </si>
  <si>
    <t>Aryo Budi Dwi Prasetyo: Sip mantap, terima kasih ya, Mbak    🙏</t>
  </si>
  <si>
    <t>sent on July 10, 2024 11:25 AM</t>
  </si>
  <si>
    <t xml:space="preserve">putri (Guest): Done y pak 456012, bisa di cek kembali ya pak </t>
  </si>
  <si>
    <t>sent on July 10, 2024 11:21 AM</t>
  </si>
  <si>
    <t>Aryo Budi Dwi Prasetyo: Siang Pak Haris, tiket myforms 453649 --&gt; Mengembalikan...</t>
  </si>
  <si>
    <t>sent on July 10, 2024 11:52 AM</t>
  </si>
  <si>
    <t>0001513/4/08/04/2024</t>
  </si>
  <si>
    <t>Aryo Budi Dwi Prasetyo: Mbak putri (Guest), maaf tiket 456012 No SPB 690/SPBPKB/04...</t>
  </si>
  <si>
    <t>sent on July 10, 2024 1:32 PM</t>
  </si>
  <si>
    <t>SPB</t>
  </si>
  <si>
    <t>690/SPBPKB/04/2024</t>
  </si>
  <si>
    <r>
      <t>m-</t>
    </r>
    <r>
      <rPr>
        <b/>
        <sz val="11"/>
        <color theme="1"/>
        <rFont val="Calibri"/>
        <family val="2"/>
        <scheme val="minor"/>
      </rPr>
      <t>456963</t>
    </r>
  </si>
  <si>
    <t>Hermawan, Wawan: Pak Aryo Budi Dwi Prasetyo Saya ada tiket ITD DM 456963 untuk ub...</t>
  </si>
  <si>
    <t>sent on July 10, 2024 1:35 PM</t>
  </si>
  <si>
    <t>EngineNumber</t>
  </si>
  <si>
    <t>VehicleType</t>
  </si>
  <si>
    <t>ProductCategory</t>
  </si>
  <si>
    <t>IncomingDate</t>
  </si>
  <si>
    <t>IncomingStatus</t>
  </si>
  <si>
    <t>StatusUnit</t>
  </si>
  <si>
    <t>Parking Location</t>
  </si>
  <si>
    <t>4V21Y52609</t>
  </si>
  <si>
    <t>CANTER FE 74 N (4X2) M/T</t>
  </si>
  <si>
    <t>LCV</t>
  </si>
  <si>
    <t>11/13/2023 9:00</t>
  </si>
  <si>
    <t>Incoming End Contract</t>
  </si>
  <si>
    <t>DISPOSAL PLAN</t>
  </si>
  <si>
    <t>KARYA MAJU SEMPURNA BEKASI</t>
  </si>
  <si>
    <t>4V21Y53188</t>
  </si>
  <si>
    <t>CANTER FE 75 SHDX N (4X2) M/T</t>
  </si>
  <si>
    <t>CV</t>
  </si>
  <si>
    <t>12/31/2023 9:00</t>
  </si>
  <si>
    <t>PERMATA HIJAU</t>
  </si>
  <si>
    <t>4V21Y65327</t>
  </si>
  <si>
    <t>CANTER FE 84 SHDX N (4X2) M/T</t>
  </si>
  <si>
    <t>6M60287328</t>
  </si>
  <si>
    <t>FUSO FIGHTER FM65FSL HI GEAR (4X2) M/T EURO 4</t>
  </si>
  <si>
    <t>1/26/2024 9:00</t>
  </si>
  <si>
    <t>X2 PAINT</t>
  </si>
  <si>
    <t>1NRG079051</t>
  </si>
  <si>
    <t>TRANSMOVER</t>
  </si>
  <si>
    <t>2/21/2024 9:00</t>
  </si>
  <si>
    <t>Incoming After Used IN CONTRACT AS GS</t>
  </si>
  <si>
    <t>FREE TO ALLOCATE</t>
  </si>
  <si>
    <t>HANGGAR</t>
  </si>
  <si>
    <t>4A91GQ4921</t>
  </si>
  <si>
    <t>XPANDER 1.5L GLX-K (4X2) M/T</t>
  </si>
  <si>
    <t>3/17/2024 10:00</t>
  </si>
  <si>
    <t>BOOKED</t>
  </si>
  <si>
    <t>SINAR BORNEO SAMARINDA</t>
  </si>
  <si>
    <t>4V21X90033</t>
  </si>
  <si>
    <t>CANTER FE 74HD N (4X2) M/T</t>
  </si>
  <si>
    <t>3/31/2024 10:00</t>
  </si>
  <si>
    <t>4A91KAY9786</t>
  </si>
  <si>
    <t>NEW XPANDER 1.5L SPORT-L (4X2) CVT</t>
  </si>
  <si>
    <t>4/25/2024 10:00</t>
  </si>
  <si>
    <t>Incoming Early Terminate</t>
  </si>
  <si>
    <t>4V21Y77709</t>
  </si>
  <si>
    <t>3/26/2024 10:00</t>
  </si>
  <si>
    <t>4D34TT41520</t>
  </si>
  <si>
    <t>COLT DIESEL FE 84G HDL</t>
  </si>
  <si>
    <t>SERVICE PLAN</t>
  </si>
  <si>
    <t>4A91GP9898</t>
  </si>
  <si>
    <t>XPANDER 1.5L SPORT (4X2) A/T</t>
  </si>
  <si>
    <t>4/5/2024 10:00</t>
  </si>
  <si>
    <t>CAREADY</t>
  </si>
  <si>
    <t>1TRB034620</t>
  </si>
  <si>
    <t>ALL NEW KIJANG INNOVA 2.0 G AT BENSIN</t>
  </si>
  <si>
    <t>5/1/2024 10:00</t>
  </si>
  <si>
    <t>SENTRAL SENAYAN</t>
  </si>
  <si>
    <t>4A91KAH8590</t>
  </si>
  <si>
    <t>XPANDER 1.5L SPORT-L (4X2) A/T (WHITE) MY21</t>
  </si>
  <si>
    <t>5/23/2024 10:00</t>
  </si>
  <si>
    <t>4D34TU45313</t>
  </si>
  <si>
    <t>COLT DIESEL FE 71 L</t>
  </si>
  <si>
    <t>7/21/2023 10:00</t>
  </si>
  <si>
    <t>4D34TU45960</t>
  </si>
  <si>
    <t>9/30/2023 10:00</t>
  </si>
  <si>
    <t>ALAM SURYA PUTRA</t>
  </si>
  <si>
    <t>4D34TX28022</t>
  </si>
  <si>
    <t>12/29/2023 9:00</t>
  </si>
  <si>
    <t>K3MH73372</t>
  </si>
  <si>
    <t>GRAN MAX 1.3 BLIND VAN FH</t>
  </si>
  <si>
    <t>8/9/2023 10:00</t>
  </si>
  <si>
    <t>DSF SURABAYA</t>
  </si>
  <si>
    <t>4D34TUX1845</t>
  </si>
  <si>
    <t>1/11/2024 9:00</t>
  </si>
  <si>
    <t>E418184</t>
  </si>
  <si>
    <t>TRAGA CABIN CHASSIS</t>
  </si>
  <si>
    <t>2/19/2024 9:00</t>
  </si>
  <si>
    <t>4V21Y65503</t>
  </si>
  <si>
    <t>CANTER FE 74 HDS N (4X2) M/T</t>
  </si>
  <si>
    <t>10/31/2023 10:00</t>
  </si>
  <si>
    <t>K3MJ10466</t>
  </si>
  <si>
    <t>GRAN MAX 1.3 BLIND VAN AC</t>
  </si>
  <si>
    <t>4/29/2024 10:00</t>
  </si>
  <si>
    <t>Incoming After Used IN CONTRACT AS GTS</t>
  </si>
  <si>
    <t>ON CLAIM INSURANCE</t>
  </si>
  <si>
    <t>AUTOCLICK</t>
  </si>
  <si>
    <t>2GDD008921</t>
  </si>
  <si>
    <t>ALL NEW KIJANG INNOVA 2.4 G A/T DIESEL</t>
  </si>
  <si>
    <t>5/5/2024 10:00</t>
  </si>
  <si>
    <t>4D34TUX2213</t>
  </si>
  <si>
    <t>3NRH555737</t>
  </si>
  <si>
    <t>CALYA G A/T</t>
  </si>
  <si>
    <t>1/31/2024 9:00</t>
  </si>
  <si>
    <t>3NRH654036</t>
  </si>
  <si>
    <t>TOYOTA CALYA TIPE G TRANSMISSION M</t>
  </si>
  <si>
    <t>4/18/2024 10:00</t>
  </si>
  <si>
    <t>4A91KBY2325</t>
  </si>
  <si>
    <t>NEW XPANDER 1.5L ULTIMATE-L (4X2) CVT MY23</t>
  </si>
  <si>
    <t>3/27/2024 10:00</t>
  </si>
  <si>
    <t>Incoming New Car</t>
  </si>
  <si>
    <t>4D34TT41518</t>
  </si>
  <si>
    <t>Incoming After Used ON SERVICE</t>
  </si>
  <si>
    <t>4V21Y53214</t>
  </si>
  <si>
    <t>KARYA MAJU SAMPURNA</t>
  </si>
  <si>
    <t>E417359</t>
  </si>
  <si>
    <t>TRAGA LCV FD</t>
  </si>
  <si>
    <t>1/30/2024 9:00</t>
  </si>
  <si>
    <t>4D34TT80495</t>
  </si>
  <si>
    <t>COLT DIESEL FE 74 HDV (NEW SPEC)</t>
  </si>
  <si>
    <t>2/27/2024 9:00</t>
  </si>
  <si>
    <t>RENEWAL DOCUMENT</t>
  </si>
  <si>
    <t>K24Z99465484</t>
  </si>
  <si>
    <t>NEW CRV 2.4 A/T</t>
  </si>
  <si>
    <t>2/29/2024 9:00</t>
  </si>
  <si>
    <t>4N15UAL9794</t>
  </si>
  <si>
    <t>PAJERO SPORT DAKAR HI-POWER 2.5L 4X2 A/T</t>
  </si>
  <si>
    <t>L15ZF1315595</t>
  </si>
  <si>
    <t>HRV 1.5 SE CVT</t>
  </si>
  <si>
    <t>3/30/2024 10:00</t>
  </si>
  <si>
    <t>BOS CIBINONG</t>
  </si>
  <si>
    <t>3SZDHB8879</t>
  </si>
  <si>
    <t>GRAN MAX 1.5 LCV STANDART</t>
  </si>
  <si>
    <t>4/4/2024 10:00</t>
  </si>
  <si>
    <t>HANGGAR AUTOWORKS</t>
  </si>
  <si>
    <t>2GDC777687</t>
  </si>
  <si>
    <t xml:space="preserve">ALL NEW KIJANG INNOVA 2.4 G MT DIESEL </t>
  </si>
  <si>
    <t>4/8/2024 10:00</t>
  </si>
  <si>
    <t>Incoming After Used ON CLAIM INSURANCE</t>
  </si>
  <si>
    <t>KARYA MAJU SAMPURNA JAKSEL</t>
  </si>
  <si>
    <t>E527882</t>
  </si>
  <si>
    <t>TRAGA FD E4</t>
  </si>
  <si>
    <t>4/14/2024 10:00</t>
  </si>
  <si>
    <t>E528166</t>
  </si>
  <si>
    <t>4A91KAN5787</t>
  </si>
  <si>
    <t>RAJAWARNA</t>
  </si>
  <si>
    <t>4A91GR6870</t>
  </si>
  <si>
    <t>5/12/2024 10:00</t>
  </si>
  <si>
    <t>K3MJ23370</t>
  </si>
  <si>
    <t>1GD5154652</t>
  </si>
  <si>
    <t>NEW FORTUNER-VRZ (4X2) A/T</t>
  </si>
  <si>
    <t>5/26/2024 10:00</t>
  </si>
  <si>
    <t>GS</t>
  </si>
  <si>
    <t>JAKARTA</t>
  </si>
  <si>
    <t>4D34TP56873</t>
  </si>
  <si>
    <t>CLAIM INSURANCE PLAN</t>
  </si>
  <si>
    <t>BENGKEL SANTOSO</t>
  </si>
  <si>
    <t>K3MJ10442</t>
  </si>
  <si>
    <t>4D34TU29364</t>
  </si>
  <si>
    <t>COLT DIESEL FE 71</t>
  </si>
  <si>
    <t>3/25/2024 10:00</t>
  </si>
  <si>
    <t>4A91GQ6595</t>
  </si>
  <si>
    <t>XPANDER 1.5L ULTIMATE (4X2) A/T</t>
  </si>
  <si>
    <t>4/20/2024 10:00</t>
  </si>
  <si>
    <t>USAHA BERSAMA</t>
  </si>
  <si>
    <t>3SZDHB9053</t>
  </si>
  <si>
    <t>ON SERVICE</t>
  </si>
  <si>
    <t>MAJU MOTOR</t>
  </si>
  <si>
    <t>3SZDHB9021</t>
  </si>
  <si>
    <t>2GD4640311</t>
  </si>
  <si>
    <t>ALL NEW KIJANG INNOVA 2.4 G MT DIESEL</t>
  </si>
  <si>
    <t>4/15/2024 10:00</t>
  </si>
  <si>
    <t>3NRH556038</t>
  </si>
  <si>
    <t>4V21Y97353</t>
  </si>
  <si>
    <t>4V21Y97348</t>
  </si>
  <si>
    <t>4V21Y97351</t>
  </si>
  <si>
    <t>3NRH554775</t>
  </si>
  <si>
    <t>5/2/2024 10:00</t>
  </si>
  <si>
    <t>AUTO2000 ARLIANSYAH</t>
  </si>
  <si>
    <t>3NRH555728</t>
  </si>
  <si>
    <t>BATAM</t>
  </si>
  <si>
    <t>3NRH657909</t>
  </si>
  <si>
    <t>E418182</t>
  </si>
  <si>
    <t>1NR - G097257</t>
  </si>
  <si>
    <t>ALL NEW AVANZA 1.3 G M/T</t>
  </si>
  <si>
    <t>4/23/2024 10:00</t>
  </si>
  <si>
    <t>FIX A CAR</t>
  </si>
  <si>
    <t>K3MJ11542</t>
  </si>
  <si>
    <t>4D34TXX0730</t>
  </si>
  <si>
    <t>COLT DIESEL FE 74 S K</t>
  </si>
  <si>
    <t>PRISMA OTTO</t>
  </si>
  <si>
    <t>B118260</t>
  </si>
  <si>
    <t>CV ELF NMR71 T SDL</t>
  </si>
  <si>
    <t>4/24/2024 10:00</t>
  </si>
  <si>
    <t>K3MJ22189</t>
  </si>
  <si>
    <t>K3MJ13320</t>
  </si>
  <si>
    <t>5/7/2024 10:00</t>
  </si>
  <si>
    <t>BUNG MEKANIK</t>
  </si>
  <si>
    <t>1TRA719614</t>
  </si>
  <si>
    <t>ALL NEW KIJANG INNOVA 2.0 G M/T BENSIN</t>
  </si>
  <si>
    <t>ON CHECK</t>
  </si>
  <si>
    <t>K3MJ22187</t>
  </si>
  <si>
    <t>4A91GA7929</t>
  </si>
  <si>
    <t>XPANDER 1.5L EXCEED (4X2) A/T</t>
  </si>
  <si>
    <t>4D34TT41522</t>
  </si>
  <si>
    <t>ON COP PROCESS</t>
  </si>
  <si>
    <t>4D34TT41523</t>
  </si>
  <si>
    <t>L15Z15605481</t>
  </si>
  <si>
    <t>MOBILIO S MT</t>
  </si>
  <si>
    <t>L15Z15617622</t>
  </si>
  <si>
    <t>MOBILIO E CVT</t>
  </si>
  <si>
    <t>1TRA715510</t>
  </si>
  <si>
    <t>3SZDGT7254</t>
  </si>
  <si>
    <t>LUXIO 1.5 X A/T</t>
  </si>
  <si>
    <t>4A91GN-7891</t>
  </si>
  <si>
    <t>4/16/2024 10:00</t>
  </si>
  <si>
    <t>4D56CT35501</t>
  </si>
  <si>
    <t>COLT L300 DIESEL E-2 CHASSIS</t>
  </si>
  <si>
    <t>5/10/2024 10:00</t>
  </si>
  <si>
    <t>4V21Y65962</t>
  </si>
  <si>
    <t>5/28/2024 10:00</t>
  </si>
  <si>
    <t>4A91GN2025</t>
  </si>
  <si>
    <t>METRO 55</t>
  </si>
  <si>
    <t>K3MH51400</t>
  </si>
  <si>
    <t>1TRA811119</t>
  </si>
  <si>
    <t>4A91GR3571</t>
  </si>
  <si>
    <t>4J11RT5314</t>
  </si>
  <si>
    <t>DELICA ROYAL 2.0L (4X2) A/T</t>
  </si>
  <si>
    <t>6/1/2024 10:00</t>
  </si>
  <si>
    <t>SOLD</t>
  </si>
  <si>
    <t>DSSM HO</t>
  </si>
  <si>
    <t>4A91GK6414</t>
  </si>
  <si>
    <t>K3MJ23708</t>
  </si>
  <si>
    <t>4V21Y77616</t>
  </si>
  <si>
    <t>Incoming after Used IN CONTRACT AS GS</t>
  </si>
  <si>
    <t>4A91-GP3051</t>
  </si>
  <si>
    <t>L15Z15619476</t>
  </si>
  <si>
    <t>4B11YK4253</t>
  </si>
  <si>
    <t>NEW OUTLANDER SPORT PX-E ACTION (4X2) A/T</t>
  </si>
  <si>
    <t>4A91GC3682</t>
  </si>
  <si>
    <t>K3MJ12236</t>
  </si>
  <si>
    <t>4D34TU33214</t>
  </si>
  <si>
    <t>4D56UAZ6632</t>
  </si>
  <si>
    <t>ALL NEW PAJERO SPORT EXCEED 4X2 A/T (2.5L 5A/T)</t>
  </si>
  <si>
    <t>4D34TX55309</t>
  </si>
  <si>
    <t>COLT DIESEL FE 74 L K</t>
  </si>
  <si>
    <t>K3M110479</t>
  </si>
  <si>
    <t>4A91GQ0464</t>
  </si>
  <si>
    <t>XPANDER 1.5L GLS-K (4X2) A/T</t>
  </si>
  <si>
    <t>1NRG078362</t>
  </si>
  <si>
    <t>L15Z52236417</t>
  </si>
  <si>
    <t>ALL NEW JAZZ I-VTEC RS 1.5 A/T</t>
  </si>
  <si>
    <t>4A91GM0199</t>
  </si>
  <si>
    <t>9/15/2023 10:00</t>
  </si>
  <si>
    <t>4D34TTX1287</t>
  </si>
  <si>
    <t>COLT DIESEL FE 74 L</t>
  </si>
  <si>
    <t>12/25/2023 9:00</t>
  </si>
  <si>
    <t>BORWITA CITRA PRIMA</t>
  </si>
  <si>
    <t>4D34TU45945</t>
  </si>
  <si>
    <t>2/1/2024 9:00</t>
  </si>
  <si>
    <t>BENGKEL SANTOSO SEMARANG</t>
  </si>
  <si>
    <t>4D34TX81161</t>
  </si>
  <si>
    <t>2/18/2024 9:00</t>
  </si>
  <si>
    <t>4A91HQ3432</t>
  </si>
  <si>
    <t>XPANDER 1.5L SPORT-K (4X2) A/T</t>
  </si>
  <si>
    <t>MITSUBISHI BARITO BANJARMASIN</t>
  </si>
  <si>
    <t>4D56UAX1005</t>
  </si>
  <si>
    <t>ALL NEW TRITON DOUBLE CAB - HDX</t>
  </si>
  <si>
    <t>3/9/2024 9:00</t>
  </si>
  <si>
    <t>AMS SAMARINDA</t>
  </si>
  <si>
    <t>L15Z52236546</t>
  </si>
  <si>
    <t>K3MJ22112</t>
  </si>
  <si>
    <t>POOL PERMATA HIJAU</t>
  </si>
  <si>
    <t>K3MH86655</t>
  </si>
  <si>
    <t>4/3/2024 10:00</t>
  </si>
  <si>
    <t>4D56UAZ0662</t>
  </si>
  <si>
    <t>ALL NEW TRITON DC HDX-L 4X4 M/T (2.5L M/T) MODEL 2019</t>
  </si>
  <si>
    <t>4/13/2024 10:00</t>
  </si>
  <si>
    <t>BENGKEL SEBULU</t>
  </si>
  <si>
    <t>198J11</t>
  </si>
  <si>
    <t>NLR E 4</t>
  </si>
  <si>
    <t>4/17/2024 10:00</t>
  </si>
  <si>
    <t>4N15UJD8625</t>
  </si>
  <si>
    <t>ALL NEW TRITON DC GLS 4X4 M/T (2.4L M/T) MODEL 2019</t>
  </si>
  <si>
    <t>MITSUBISHI DIPO BALIKPAPAN</t>
  </si>
  <si>
    <t>4D56UAX6410</t>
  </si>
  <si>
    <t>ALL NEW TRITON DOUBLE CAB - GLS</t>
  </si>
  <si>
    <t>BETA BERLIAN KENDARI</t>
  </si>
  <si>
    <t>4N15UGH8825</t>
  </si>
  <si>
    <t>Jl Mawar</t>
  </si>
  <si>
    <t>4A91GL6963</t>
  </si>
  <si>
    <t>XPANDER 1.5L GLS-K (4X2) M/T</t>
  </si>
  <si>
    <t>SURYA JAYA MOTOR</t>
  </si>
  <si>
    <t>4D56UAZ6584</t>
  </si>
  <si>
    <t>L200 STRADA E-2 SINGLE CAB - HDX TRITON</t>
  </si>
  <si>
    <t>3/19/2024 10:00</t>
  </si>
  <si>
    <t>K3MJ22217</t>
  </si>
  <si>
    <t>4/28/2024 10:00</t>
  </si>
  <si>
    <t>4A91KAN4722</t>
  </si>
  <si>
    <t>3/5/2024 9:00</t>
  </si>
  <si>
    <t>4A91CQ6906</t>
  </si>
  <si>
    <t>1NRG004102</t>
  </si>
  <si>
    <t>5/15/2024 10:00</t>
  </si>
  <si>
    <t>4A91GP7722</t>
  </si>
  <si>
    <t>XPANDER 1.5L GLX (4X2) M/T</t>
  </si>
  <si>
    <t>K3MJ11763</t>
  </si>
  <si>
    <t>4/21/2024 10:00</t>
  </si>
  <si>
    <t>AUTOBLITZ</t>
  </si>
  <si>
    <t>4D34TXY6894</t>
  </si>
  <si>
    <t>4A91HP6185</t>
  </si>
  <si>
    <t>XPANDER 1.5L ULTIMATE-L (4X2) A/T</t>
  </si>
  <si>
    <t>4A91HA6321</t>
  </si>
  <si>
    <t>XPANDER 1.5L EXCEED (4X2) M/T</t>
  </si>
  <si>
    <t>5/21/2024 10:00</t>
  </si>
  <si>
    <t>BENGKEL FIX A CAR</t>
  </si>
  <si>
    <t>K3MJ11688</t>
  </si>
  <si>
    <t>M21 LAMPUNG</t>
  </si>
  <si>
    <t>4D56UAE7520</t>
  </si>
  <si>
    <t>L200 STRADA E-2 DOUBLE CAB CR - HD-X TRITON</t>
  </si>
  <si>
    <t>3/18/2024 10:00</t>
  </si>
  <si>
    <t>MITSUBISHI BERAU</t>
  </si>
  <si>
    <t>4N14UAM8474</t>
  </si>
  <si>
    <t>COLT L300 DIESEL EURO 4 PU FLAT DECK</t>
  </si>
  <si>
    <t>K3MJ11761</t>
  </si>
  <si>
    <t>AUTO KOOL</t>
  </si>
  <si>
    <t>4A91GS5910</t>
  </si>
  <si>
    <t>E430859</t>
  </si>
  <si>
    <t>MARINA MOTOR</t>
  </si>
  <si>
    <t>1TRA734745</t>
  </si>
  <si>
    <t>L15ZF1137597</t>
  </si>
  <si>
    <t>BRV PRESTIGE WITH HONDA SENSING</t>
  </si>
  <si>
    <t>L15ZF1128948</t>
  </si>
  <si>
    <t>MAESTRO</t>
  </si>
  <si>
    <t>4D56UAX8343</t>
  </si>
  <si>
    <t>ALL NEW PAJERO SPORT (CKD) EXCEED 4X2 A/T (2.5L 5A/T) (WHITE)</t>
  </si>
  <si>
    <t>4N15UJJ4147</t>
  </si>
  <si>
    <t>ALL NEW PAJERO SPORT DAKAR-L 4X2 A/T (2.4L 8A/T) AY22</t>
  </si>
  <si>
    <t>L15Z61216965</t>
  </si>
  <si>
    <t>HRV 1.5LE CVT</t>
  </si>
  <si>
    <t>6/26/2024 0:00</t>
  </si>
  <si>
    <t>L15BJ1204171</t>
  </si>
  <si>
    <t xml:space="preserve"> ALL NEW CRV 1.5 CVT TURBO PRESTIGE</t>
  </si>
  <si>
    <t>R20A54713362</t>
  </si>
  <si>
    <t>ALL NEW CRV 2.0 A/T</t>
  </si>
  <si>
    <t>6HK1F100951</t>
  </si>
  <si>
    <t>ISUZU GIGA FVR LD</t>
  </si>
  <si>
    <t>1/17/2023 9:00</t>
  </si>
  <si>
    <t>BENGKEL BODY REPAIR</t>
  </si>
  <si>
    <t>K3MG73071</t>
  </si>
  <si>
    <t>6/11/2023 10:00</t>
  </si>
  <si>
    <t>ON DISPOSAL</t>
  </si>
  <si>
    <t>4D34TP43829</t>
  </si>
  <si>
    <t>7/31/2023 10:00</t>
  </si>
  <si>
    <t>DSSM</t>
  </si>
  <si>
    <t>4D34TP28977</t>
  </si>
  <si>
    <t>8/2/2023 10:00</t>
  </si>
  <si>
    <t>4D34TP29092</t>
  </si>
  <si>
    <t>3SZDFL9955</t>
  </si>
  <si>
    <t>TERIOS R ADVENTURE M/T</t>
  </si>
  <si>
    <t>9/10/2023 10:00</t>
  </si>
  <si>
    <t>DSSM SURABAYA</t>
  </si>
  <si>
    <t>R20A54713332</t>
  </si>
  <si>
    <t>10/10/2023 10:00</t>
  </si>
  <si>
    <t>4D34TX08042</t>
  </si>
  <si>
    <t>COLT DIESEL FE SUPER HDX K HI GEAR</t>
  </si>
  <si>
    <t>10/26/2023 10:00</t>
  </si>
  <si>
    <t>4D34TX08040</t>
  </si>
  <si>
    <t>4D34TX08041</t>
  </si>
  <si>
    <t>4D34TX08038</t>
  </si>
  <si>
    <t>4D34TX08037</t>
  </si>
  <si>
    <t>4D34TX08380</t>
  </si>
  <si>
    <t>4D34TX08565</t>
  </si>
  <si>
    <t>4D34TX08541</t>
  </si>
  <si>
    <t>KARYA MAJU SAMPURNA BEKASI</t>
  </si>
  <si>
    <t>4D34TT37153</t>
  </si>
  <si>
    <t>JBA TIPAR</t>
  </si>
  <si>
    <t>4V21Y53289</t>
  </si>
  <si>
    <t>4V21Y65326</t>
  </si>
  <si>
    <t>4V21Y65338</t>
  </si>
  <si>
    <t>4D34TX08563</t>
  </si>
  <si>
    <t>11/9/2023 9:00</t>
  </si>
  <si>
    <t>4D34TX08540</t>
  </si>
  <si>
    <t>M061234</t>
  </si>
  <si>
    <t>CV E-2 ELF NHR55 C/C</t>
  </si>
  <si>
    <t>11/15/2023 9:00</t>
  </si>
  <si>
    <t>6M60262448</t>
  </si>
  <si>
    <t>FUSO CV FIGHTER FN62F HD U (6X4) M/T</t>
  </si>
  <si>
    <t>12/7/2023 9:00</t>
  </si>
  <si>
    <t>OTOBID</t>
  </si>
  <si>
    <t>6M60262445</t>
  </si>
  <si>
    <t>6M60262447</t>
  </si>
  <si>
    <t>6M60262531</t>
  </si>
  <si>
    <t>6M60262550</t>
  </si>
  <si>
    <t>M070319</t>
  </si>
  <si>
    <t>1/1/2024 9:00</t>
  </si>
  <si>
    <t>4V21Y77710</t>
  </si>
  <si>
    <t>4D34TK49294</t>
  </si>
  <si>
    <t>COLT DIESEL FE 73</t>
  </si>
  <si>
    <t>2/11/2024 9:00</t>
  </si>
  <si>
    <t>1NRG077414</t>
  </si>
  <si>
    <t>6D16U26027</t>
  </si>
  <si>
    <t>FUSO CV E2 FM517HL-L K</t>
  </si>
  <si>
    <t>3/24/2024 10:00</t>
  </si>
  <si>
    <t>6M60252511</t>
  </si>
  <si>
    <t>FUSO CV FIGHTER FM65FS HI GEAR</t>
  </si>
  <si>
    <t>6D16U26031</t>
  </si>
  <si>
    <t>6M60266412</t>
  </si>
  <si>
    <t>3SZDGX5740</t>
  </si>
  <si>
    <t>GRAN MAX 1.5 PICK UP STANDART PS AC BOX</t>
  </si>
  <si>
    <t>4D56UAZ6571</t>
  </si>
  <si>
    <t>ALL NEW TRITON SC HDX-L 4X4 M/T (2.5L M/T) MODEL 2019</t>
  </si>
  <si>
    <t>4/22/2024 10:00</t>
  </si>
  <si>
    <t>JBA MATARAM</t>
  </si>
  <si>
    <t>M068015</t>
  </si>
  <si>
    <t>4D56UBD6455</t>
  </si>
  <si>
    <t>ALL NEW TRITON SC HDX-L 4X4 M/T (2.4L M/T) MODEL 2019</t>
  </si>
  <si>
    <t>5/19/2024 10:00</t>
  </si>
  <si>
    <t>4V21Y78217</t>
  </si>
  <si>
    <t>6/17/2024 10:00</t>
  </si>
  <si>
    <t>2NRG580925</t>
  </si>
  <si>
    <t>L15Z61227610</t>
  </si>
  <si>
    <t>6/18/2024 10:00</t>
  </si>
  <si>
    <t>1TRA795347</t>
  </si>
  <si>
    <t>4N15UHJ5032</t>
  </si>
  <si>
    <t>ALL NEW PAJERO SPORT DAKAR ULTIMATE-L 4X2 A/T (2.4L 8A/T) AY21</t>
  </si>
  <si>
    <t>4A91HH2259</t>
  </si>
  <si>
    <t>K3MJ22115</t>
  </si>
  <si>
    <t>Incoming After Used IN CONTRACT OTHER SERVICE</t>
  </si>
  <si>
    <t>3NRH507552</t>
  </si>
  <si>
    <t>SIGRA 1.2 X A/T</t>
  </si>
  <si>
    <t>198J05</t>
  </si>
  <si>
    <t>3NRH691478</t>
  </si>
  <si>
    <t>CALYA TIPE G TRANSMISION M</t>
  </si>
  <si>
    <t>2NRG652305</t>
  </si>
  <si>
    <t>NEW AVANZA VELOZ 1.5 A/T</t>
  </si>
  <si>
    <t>L15Z61315866</t>
  </si>
  <si>
    <t>4D34TU45339</t>
  </si>
  <si>
    <t>K3MJ10464</t>
  </si>
  <si>
    <t>4A91GQ7504</t>
  </si>
  <si>
    <t>4A91HQ0664</t>
  </si>
  <si>
    <t>XPANDER 1.5L SPORT-L (4X2) A/T</t>
  </si>
  <si>
    <t>K3MH86817</t>
  </si>
  <si>
    <t>K3MJ20104</t>
  </si>
  <si>
    <t>K3MJ11411</t>
  </si>
  <si>
    <t>4B11YK3273</t>
  </si>
  <si>
    <t>4B12BR0328</t>
  </si>
  <si>
    <t>OUTLANDER PHEV ULTIMATE 4X4 A/T (2.4L A/T)</t>
  </si>
  <si>
    <t>GLORIA</t>
  </si>
  <si>
    <t>3SZDHB8894</t>
  </si>
  <si>
    <t>GRAN MAX 1.5 PICK UP STANDART</t>
  </si>
  <si>
    <t>E412793</t>
  </si>
  <si>
    <t>1TRA792546</t>
  </si>
  <si>
    <t>1NRG077273</t>
  </si>
  <si>
    <t>3SZDHB9041</t>
  </si>
  <si>
    <t>3SZDHB7877</t>
  </si>
  <si>
    <t>4A91HP4976</t>
  </si>
  <si>
    <t>XPANDER 1.5L ULTIMATE (4X2) A/T (WHITE)</t>
  </si>
  <si>
    <t>2NRF911309</t>
  </si>
  <si>
    <t>RUSH 1.5S A/T</t>
  </si>
  <si>
    <t>6/19/2024 10:00</t>
  </si>
  <si>
    <t>3NRH552984</t>
  </si>
  <si>
    <t>3ZR0D84972</t>
  </si>
  <si>
    <t>VOXY BUILT UP A/T</t>
  </si>
  <si>
    <t>K3MJ12201</t>
  </si>
  <si>
    <t>3SZDHB9772</t>
  </si>
  <si>
    <t>K3MJ12044</t>
  </si>
  <si>
    <t>K3MJ11684</t>
  </si>
  <si>
    <t>3NRH635065</t>
  </si>
  <si>
    <t>6/20/2024 10:00</t>
  </si>
  <si>
    <t>3NRH475720</t>
  </si>
  <si>
    <t>4A91HB7832</t>
  </si>
  <si>
    <t>4D34TU00784</t>
  </si>
  <si>
    <t>K3MH81432</t>
  </si>
  <si>
    <t>4D34TX80536</t>
  </si>
  <si>
    <t>4D34TX30572</t>
  </si>
  <si>
    <t>4J11PT7910</t>
  </si>
  <si>
    <t>DELICA D:5 2.0L (4X2) A/T</t>
  </si>
  <si>
    <t>4A91GM7977</t>
  </si>
  <si>
    <t>4A91GX3251</t>
  </si>
  <si>
    <t>4B11YB3960</t>
  </si>
  <si>
    <t>4N15UJB0863</t>
  </si>
  <si>
    <t>ALL NEW PAJERO SPORT DAKAR-L 4X2 A/T (2.4L 8A/T) (WHITE) AY22</t>
  </si>
  <si>
    <t>G4FLPQ235399</t>
  </si>
  <si>
    <t>CRETA PRIME IVT</t>
  </si>
  <si>
    <t>6/23/2024 10:00</t>
  </si>
  <si>
    <t>M20ANC20368</t>
  </si>
  <si>
    <t>INNOVA ZENIX 2.0 Q HV CVT TSS MOD</t>
  </si>
  <si>
    <t>3SZDHB7774</t>
  </si>
  <si>
    <t>6/24/2024 10:00</t>
  </si>
  <si>
    <t>3SZDHB8970</t>
  </si>
  <si>
    <t>4A91HQ7051</t>
  </si>
  <si>
    <t>XPANDER 1.5L GLS-L (4X2) A/T</t>
  </si>
  <si>
    <t>K3MJ11755</t>
  </si>
  <si>
    <t>3NRH556355</t>
  </si>
  <si>
    <t>3SZDHB7898</t>
  </si>
  <si>
    <t>6/25/2024 10:00</t>
  </si>
  <si>
    <t>3SZDHB9704</t>
  </si>
  <si>
    <t>4A91GN5034</t>
  </si>
  <si>
    <t>XPANDER 1.5L GLS (4X2) M/T</t>
  </si>
  <si>
    <t>4A91KAG8883</t>
  </si>
  <si>
    <t>XPANDER CROSS 1.5L PLUS 4X2 A/T (WHITE) MY21</t>
  </si>
  <si>
    <t>3NRH555305</t>
  </si>
  <si>
    <t>TOYOTA CALYA G A/T</t>
  </si>
  <si>
    <t>1NRG099261</t>
  </si>
  <si>
    <t>K3MJ47465</t>
  </si>
  <si>
    <t>Granmax 1.3 Blind Van AC 2023</t>
  </si>
  <si>
    <t>4D56UBA0356</t>
  </si>
  <si>
    <t>6/26/2024 10:00</t>
  </si>
  <si>
    <t>JBA SAMARINDA</t>
  </si>
  <si>
    <t>4N15UGG8044</t>
  </si>
  <si>
    <t>4N15UGN0946</t>
  </si>
  <si>
    <t>JBA SEBERANG</t>
  </si>
  <si>
    <t>M067140</t>
  </si>
  <si>
    <t>JBA</t>
  </si>
  <si>
    <t>1NRG078522</t>
  </si>
  <si>
    <t>6/30/2024 10:00</t>
  </si>
  <si>
    <t>4A91HQ2376</t>
  </si>
  <si>
    <t>L15BG2101352</t>
  </si>
  <si>
    <t>ALL NEW ACCORD VTI A/T</t>
  </si>
  <si>
    <t>7/1/2024 10:00</t>
  </si>
  <si>
    <t>M068016</t>
  </si>
  <si>
    <t>OTOBID PEKANBARU</t>
  </si>
  <si>
    <t>1NRG260893</t>
  </si>
  <si>
    <t>AVANZA 1.3 E CVT</t>
  </si>
  <si>
    <t>1NRG263010</t>
  </si>
  <si>
    <t>1NRG260121</t>
  </si>
  <si>
    <t>K3MJ52593</t>
  </si>
  <si>
    <t>DAIHATSU GRAN MAX 1.3 AC FH</t>
  </si>
  <si>
    <t>K3MJ52254</t>
  </si>
  <si>
    <t>1NRG260220</t>
  </si>
  <si>
    <t>7/2/2024 10:00</t>
  </si>
  <si>
    <t>6M60282154</t>
  </si>
  <si>
    <t>FUSO FIGHTER FM65FL HI GEAR (4X2) M/T EURO 4</t>
  </si>
  <si>
    <t>4A91HM6617</t>
  </si>
  <si>
    <t>XPANDER CROSS 1.5L 4X2 A/T</t>
  </si>
  <si>
    <t>4V21Y53253</t>
  </si>
  <si>
    <t>4A91KAN5356</t>
  </si>
  <si>
    <t>NEW XPANDER CROSS 1.5L PLUS 4X2 CVT (WHITE)</t>
  </si>
  <si>
    <t>1TRA994386</t>
  </si>
  <si>
    <t>4A91HJ0462</t>
  </si>
  <si>
    <t>7/3/2024 10:00</t>
  </si>
  <si>
    <t>4A91DY0876</t>
  </si>
  <si>
    <t>7/4/2024 10:00</t>
  </si>
  <si>
    <t>4A91HJ2502</t>
  </si>
  <si>
    <t>3SZDHB9055</t>
  </si>
  <si>
    <t>4A91KAM8818</t>
  </si>
  <si>
    <t>4A91GR6283</t>
  </si>
  <si>
    <t>3SZDHB7883</t>
  </si>
  <si>
    <t>6HK1F106094</t>
  </si>
  <si>
    <t>ISUZU GIGA FVR 34 Q</t>
  </si>
  <si>
    <t>7/7/2024 10:00</t>
  </si>
  <si>
    <t>6HK1F106675</t>
  </si>
  <si>
    <t>6HK1F106676</t>
  </si>
  <si>
    <t>4A91GS1214</t>
  </si>
  <si>
    <t>4A91HQ3109</t>
  </si>
  <si>
    <t>1TRA874736</t>
  </si>
  <si>
    <t>1NRG078672</t>
  </si>
  <si>
    <t>1NRG077330</t>
  </si>
  <si>
    <t>3NRH609016</t>
  </si>
  <si>
    <t>PoliceNumber</t>
  </si>
  <si>
    <t>ChassisNumber</t>
  </si>
  <si>
    <t>B9148UDH</t>
  </si>
  <si>
    <t>MHMFE74EGNK000012</t>
  </si>
  <si>
    <t>B9163UDH</t>
  </si>
  <si>
    <t>MHMFE75EKNK001097</t>
  </si>
  <si>
    <t>B9171UDH</t>
  </si>
  <si>
    <t>MHMFE84ELNK000109</t>
  </si>
  <si>
    <t>B9245UDH</t>
  </si>
  <si>
    <t>MHMFM65GGNK000053</t>
  </si>
  <si>
    <t>B2991SRM</t>
  </si>
  <si>
    <t>MHKM5EA2JLK076576</t>
  </si>
  <si>
    <t>B2865SID</t>
  </si>
  <si>
    <t>MK2NCWLANKJ000454</t>
  </si>
  <si>
    <t>B9050UXC</t>
  </si>
  <si>
    <t>MHMFE74EJMK000001</t>
  </si>
  <si>
    <t>B2331PZA</t>
  </si>
  <si>
    <t>MK2NCLPATNJ001290</t>
  </si>
  <si>
    <t>B9177UDH</t>
  </si>
  <si>
    <t>MHMFE84ELNK000219</t>
  </si>
  <si>
    <t>B9397BXT</t>
  </si>
  <si>
    <t>MHMFE84P8KK016285</t>
  </si>
  <si>
    <t>B2740UKY</t>
  </si>
  <si>
    <t>MK2NCWPARKJ002800</t>
  </si>
  <si>
    <t>B2090POV</t>
  </si>
  <si>
    <t>MHFJW8EMXN2403187</t>
  </si>
  <si>
    <t>B2583POG</t>
  </si>
  <si>
    <t>MK2NCLPARMJ004313</t>
  </si>
  <si>
    <t>B9668PCQ</t>
  </si>
  <si>
    <t>MHMFE71PCLK018331</t>
  </si>
  <si>
    <t>B9673PCQ</t>
  </si>
  <si>
    <t>MHMFE71PCLK018484</t>
  </si>
  <si>
    <t>B9260PCR</t>
  </si>
  <si>
    <t>MHMFE71PCMK019622</t>
  </si>
  <si>
    <t>B9619PCQ</t>
  </si>
  <si>
    <t>MHKB3BA1JLK068152</t>
  </si>
  <si>
    <t>L8198C</t>
  </si>
  <si>
    <t>MHMFE71PCLK019245</t>
  </si>
  <si>
    <t>L8169C</t>
  </si>
  <si>
    <t>MHCPHR54CLJ418184</t>
  </si>
  <si>
    <t>B9891UXB</t>
  </si>
  <si>
    <t>MHMFE74ERNK000189</t>
  </si>
  <si>
    <t>MHKB3BA1JNK080975</t>
  </si>
  <si>
    <t>B1589DFS</t>
  </si>
  <si>
    <t>MHFJB8EM8N1100541</t>
  </si>
  <si>
    <t>L8205C</t>
  </si>
  <si>
    <t>MHMFE71PCLK019246</t>
  </si>
  <si>
    <t>B2901SRN</t>
  </si>
  <si>
    <t>MHKA6GK6JLJ606191</t>
  </si>
  <si>
    <t>B2967PON</t>
  </si>
  <si>
    <t>MHKA6GJ6JNJ633503</t>
  </si>
  <si>
    <t>B2998PZW</t>
  </si>
  <si>
    <t>MK2NCLTATPJ011808</t>
  </si>
  <si>
    <t>B9389BXT</t>
  </si>
  <si>
    <t>MHMFE84P8KK016282</t>
  </si>
  <si>
    <t>B9140UDH</t>
  </si>
  <si>
    <t>MHMFE75EKNK001186</t>
  </si>
  <si>
    <t>E8879CA</t>
  </si>
  <si>
    <t>MHCPHR54CLJ417359</t>
  </si>
  <si>
    <t>B9627PRU</t>
  </si>
  <si>
    <t>MHMFE74P5KK209110</t>
  </si>
  <si>
    <t>B1289TJK</t>
  </si>
  <si>
    <t>MHRRM385OFJ501699</t>
  </si>
  <si>
    <t>B1868PJJ</t>
  </si>
  <si>
    <t>MMBGUKR10GH010181</t>
  </si>
  <si>
    <t>B2641UIH</t>
  </si>
  <si>
    <t>MHRRV3870NJ210489</t>
  </si>
  <si>
    <t>B9435UAR</t>
  </si>
  <si>
    <t>MHKP3CA1JMK239438</t>
  </si>
  <si>
    <t>E1824DE</t>
  </si>
  <si>
    <t>MHFJB8EMXL1075851</t>
  </si>
  <si>
    <t>B9395UXC</t>
  </si>
  <si>
    <t>MHCPHR54CPJ527882</t>
  </si>
  <si>
    <t>B9397UXC</t>
  </si>
  <si>
    <t>MHCPHR54CPJ528166</t>
  </si>
  <si>
    <t>B2065PZA</t>
  </si>
  <si>
    <t>MK2NCLPATNJ000642</t>
  </si>
  <si>
    <t>B2026UKZ</t>
  </si>
  <si>
    <t>MK2NCWPARKJ003696</t>
  </si>
  <si>
    <t>B9086PCU</t>
  </si>
  <si>
    <t>MHKB3BA1JNK086836</t>
  </si>
  <si>
    <t>B1390PJT</t>
  </si>
  <si>
    <t>MHFAA8GS5N0773548</t>
  </si>
  <si>
    <t>B9196PCL</t>
  </si>
  <si>
    <t>MHMFE71PCGK008014</t>
  </si>
  <si>
    <t>B9759PCS</t>
  </si>
  <si>
    <t>MHKB3BA1JNK080969</t>
  </si>
  <si>
    <t>B9670PCQ</t>
  </si>
  <si>
    <t>MHMFE71P1LK064650</t>
  </si>
  <si>
    <t>B2696PVB</t>
  </si>
  <si>
    <t>MK2NCWTARKJ011677</t>
  </si>
  <si>
    <t>B9465UAR</t>
  </si>
  <si>
    <t>MHKP3CA1JMK241332</t>
  </si>
  <si>
    <t>B9446UAR</t>
  </si>
  <si>
    <t>MHKP3CA1JMK241333</t>
  </si>
  <si>
    <t>B2199SIE</t>
  </si>
  <si>
    <t>MHFJB8EM0K1052190</t>
  </si>
  <si>
    <t>B2870SRM</t>
  </si>
  <si>
    <t>MHKA6GK6JLJ606258</t>
  </si>
  <si>
    <t>B9308UDH</t>
  </si>
  <si>
    <t>MHMFE74ERNK000695</t>
  </si>
  <si>
    <t>B9313UDH</t>
  </si>
  <si>
    <t>MHMFE74ERNK000696</t>
  </si>
  <si>
    <t>B9315UDH</t>
  </si>
  <si>
    <t>MHMFE74ERNK000697</t>
  </si>
  <si>
    <t>B2893SRN</t>
  </si>
  <si>
    <t>MHKA6GK6JLJ060931</t>
  </si>
  <si>
    <t>B2866SRM</t>
  </si>
  <si>
    <t>MHKA6GK6JLJ606064</t>
  </si>
  <si>
    <t>B1453DFN</t>
  </si>
  <si>
    <t>MHKA6GK6JNJ063242</t>
  </si>
  <si>
    <t>L8178C</t>
  </si>
  <si>
    <t>MHCPHR54CLJ418182</t>
  </si>
  <si>
    <t>B2602PKR</t>
  </si>
  <si>
    <t>MHKM5EA3JLK170633</t>
  </si>
  <si>
    <t>B9917PCS</t>
  </si>
  <si>
    <t>MHKB3BA1JNK081424</t>
  </si>
  <si>
    <t>B9637PCS</t>
  </si>
  <si>
    <t>MHMFE74PUMK096748</t>
  </si>
  <si>
    <t>B9587PCR</t>
  </si>
  <si>
    <t>MHCNMR71LLJ118260</t>
  </si>
  <si>
    <t>B9780PCT</t>
  </si>
  <si>
    <t>MHKB3BA1JNK086266</t>
  </si>
  <si>
    <t>B9200SCL</t>
  </si>
  <si>
    <t>MHKB3BA1JNK082053</t>
  </si>
  <si>
    <t>L1288VX</t>
  </si>
  <si>
    <t>MHFJW8EM8L2379713</t>
  </si>
  <si>
    <t>B9901PCT</t>
  </si>
  <si>
    <t>MHKB3BA1JNK086267</t>
  </si>
  <si>
    <t>B1151QK</t>
  </si>
  <si>
    <t>MK2NCWHARJJ005826</t>
  </si>
  <si>
    <t>B9426BXT</t>
  </si>
  <si>
    <t>MHMFE84P8KK016280</t>
  </si>
  <si>
    <t>B9428BXT</t>
  </si>
  <si>
    <t>MHMFE84P8KK016281</t>
  </si>
  <si>
    <t>B2415PKC</t>
  </si>
  <si>
    <t>MHRDD4730KJ952396</t>
  </si>
  <si>
    <t>B2657UOU</t>
  </si>
  <si>
    <t>MHRDD4850LJ900691</t>
  </si>
  <si>
    <t>B2778PKM</t>
  </si>
  <si>
    <t>MHFJW8EM8L2379243</t>
  </si>
  <si>
    <t>L1671JF</t>
  </si>
  <si>
    <t>MHKW3CB3JKK004705</t>
  </si>
  <si>
    <t>B2432PKM</t>
  </si>
  <si>
    <t>MK2NCWPARKJ-002493</t>
  </si>
  <si>
    <t>B9967PCO</t>
  </si>
  <si>
    <t>MK2L0PU39KJ006386</t>
  </si>
  <si>
    <t>B9476UXB</t>
  </si>
  <si>
    <t>MHMFE74EHNK000316</t>
  </si>
  <si>
    <t>B2395UKY</t>
  </si>
  <si>
    <t>MK2NCWPARKJ002324</t>
  </si>
  <si>
    <t>B9283PCP</t>
  </si>
  <si>
    <t>MHKB3BA1JKK059546</t>
  </si>
  <si>
    <t>B2342SRL</t>
  </si>
  <si>
    <t>MHFJW8EM8L2386015</t>
  </si>
  <si>
    <t>B2159UOA</t>
  </si>
  <si>
    <t>MK2NCWPARKJ003793</t>
  </si>
  <si>
    <t>B2179RR</t>
  </si>
  <si>
    <t>JMYLTCV2WGJ000198</t>
  </si>
  <si>
    <t>B2099UKX</t>
  </si>
  <si>
    <t>MK2NCWHARKJ000395</t>
  </si>
  <si>
    <t>B9114PCU</t>
  </si>
  <si>
    <t>MHKB3BA1JNK086965</t>
  </si>
  <si>
    <t>B9125UXC</t>
  </si>
  <si>
    <t>MHMFE74ERNK000263</t>
  </si>
  <si>
    <t>B2074PKM</t>
  </si>
  <si>
    <t>MK2NCWPARKJ-002465</t>
  </si>
  <si>
    <t>B2511UOU</t>
  </si>
  <si>
    <t>MHRDD4850LJ901227</t>
  </si>
  <si>
    <t>B1131UJU</t>
  </si>
  <si>
    <t>MK2GAWP2TJK000958</t>
  </si>
  <si>
    <t>B1952IS</t>
  </si>
  <si>
    <t>MK2NCWHARJJ005774</t>
  </si>
  <si>
    <t>B9208SCL</t>
  </si>
  <si>
    <t>MHKB3BA1JNK081693</t>
  </si>
  <si>
    <t>H8093CA</t>
  </si>
  <si>
    <t>MHMFE84PWLK017954</t>
  </si>
  <si>
    <t>B1834UJU</t>
  </si>
  <si>
    <t>MK2KRWMDYKJ000856</t>
  </si>
  <si>
    <t>B9644PCR</t>
  </si>
  <si>
    <t>MHMFE74PVMK005467</t>
  </si>
  <si>
    <t>B9749PCS</t>
  </si>
  <si>
    <t>MHKB3BA1JNK080979</t>
  </si>
  <si>
    <t>B2887PKK</t>
  </si>
  <si>
    <t>MK2NCWMARKJ000515</t>
  </si>
  <si>
    <t>B2967SRM</t>
  </si>
  <si>
    <t>MHKM5EA2JLK076477</t>
  </si>
  <si>
    <t>B1300DO</t>
  </si>
  <si>
    <t>MHRGK5860KJ901500</t>
  </si>
  <si>
    <t>B2582PFV</t>
  </si>
  <si>
    <t>MK2NCWTARKJ005080</t>
  </si>
  <si>
    <t>B9180PCS</t>
  </si>
  <si>
    <t>MHMFE74PHKK003116</t>
  </si>
  <si>
    <t>B9852PCQ</t>
  </si>
  <si>
    <t>MHMFE71PCLK018532</t>
  </si>
  <si>
    <t>B9838PCR</t>
  </si>
  <si>
    <t>MHMFE71PCMK020743</t>
  </si>
  <si>
    <t>B2255UOR</t>
  </si>
  <si>
    <t>MK2NCLPARLJ000894</t>
  </si>
  <si>
    <t>KT8323YN</t>
  </si>
  <si>
    <t>MMBJNKL30KH026644</t>
  </si>
  <si>
    <t>B1077BW</t>
  </si>
  <si>
    <t>MHRGK5860KJ901626</t>
  </si>
  <si>
    <t>MHKB3BA1JNK086289</t>
  </si>
  <si>
    <t>B9306PCR</t>
  </si>
  <si>
    <t>MHKB3BA1JMK073590</t>
  </si>
  <si>
    <t>B9408PBE</t>
  </si>
  <si>
    <t>MMBJNKL30KH052888</t>
  </si>
  <si>
    <t>B9828UXB</t>
  </si>
  <si>
    <t>MHCNLR85ENJ000431</t>
  </si>
  <si>
    <t>B9074PBF</t>
  </si>
  <si>
    <t>MMBJJKL10NH074745</t>
  </si>
  <si>
    <t>B9070UBC</t>
  </si>
  <si>
    <t>MMBJNKL30KH035758</t>
  </si>
  <si>
    <t>BM9908TX</t>
  </si>
  <si>
    <t>MMBJJKL10KH059195</t>
  </si>
  <si>
    <t>BM1618VG</t>
  </si>
  <si>
    <t>MK2NCWMANKJ000457</t>
  </si>
  <si>
    <t>B9677PAK</t>
  </si>
  <si>
    <t>MMBENKL30KH057116</t>
  </si>
  <si>
    <t>B9935PCT</t>
  </si>
  <si>
    <t>MHKB3BA1JNK086280</t>
  </si>
  <si>
    <t>B2793POQ</t>
  </si>
  <si>
    <t>MK2NCLPATNJ000538</t>
  </si>
  <si>
    <t>B2881PFH</t>
  </si>
  <si>
    <t>MK2NCWTARHJ000232</t>
  </si>
  <si>
    <t>B2167SIF</t>
  </si>
  <si>
    <t>MHKM5EA3JKK137734</t>
  </si>
  <si>
    <t>B2099SID</t>
  </si>
  <si>
    <t>MK2NCWLANKJ000447</t>
  </si>
  <si>
    <t>B9748PCS</t>
  </si>
  <si>
    <t>MHB3BA1JNK081501</t>
  </si>
  <si>
    <t>MHMFE74PVMK006877</t>
  </si>
  <si>
    <t>B2269UOS</t>
  </si>
  <si>
    <t>MK2NCLTARLJ000593</t>
  </si>
  <si>
    <t>B2962SIK</t>
  </si>
  <si>
    <t>MK2NCWHANKJ004563</t>
  </si>
  <si>
    <t>B9849PCS</t>
  </si>
  <si>
    <t>MHKB3BA1JNK081506</t>
  </si>
  <si>
    <t>KT8518NH</t>
  </si>
  <si>
    <t>MMBJNKL30GH050407</t>
  </si>
  <si>
    <t>B9385UXD</t>
  </si>
  <si>
    <t>PAEL67MKNNB010644</t>
  </si>
  <si>
    <t>B9746PCS</t>
  </si>
  <si>
    <t>MHKB3BA1JNK081500</t>
  </si>
  <si>
    <t>B2476SID</t>
  </si>
  <si>
    <t>MK2NCWLANKJ000521</t>
  </si>
  <si>
    <t>B9641PCS</t>
  </si>
  <si>
    <t>MHCPHR54CMJ430859</t>
  </si>
  <si>
    <t>L1108VX</t>
  </si>
  <si>
    <t>MHFJW8EM9L2380885</t>
  </si>
  <si>
    <t>B1415DKT</t>
  </si>
  <si>
    <t>MHRDG3880PJ301389</t>
  </si>
  <si>
    <t>AB1801QM</t>
  </si>
  <si>
    <t>MHRDG3880NJ307532</t>
  </si>
  <si>
    <t>B1259UJV</t>
  </si>
  <si>
    <t>MK2KRWMDYKJ000435</t>
  </si>
  <si>
    <t>F1619AAQ</t>
  </si>
  <si>
    <t>MK2RKRWPNUNJ009859</t>
  </si>
  <si>
    <t>B1066RZ</t>
  </si>
  <si>
    <t>MHRRU1850KJ801604</t>
  </si>
  <si>
    <t>B1274PJV</t>
  </si>
  <si>
    <t>MHRRW1880PJ350604</t>
  </si>
  <si>
    <t>B1981SJR</t>
  </si>
  <si>
    <t>MHRRM1830HJ750197</t>
  </si>
  <si>
    <t>B9183UDH</t>
  </si>
  <si>
    <t>MHCFVR34LNJ000847</t>
  </si>
  <si>
    <t>B9201PCL</t>
  </si>
  <si>
    <t>MHKB3BA1JGK037578</t>
  </si>
  <si>
    <t>B9183PCL</t>
  </si>
  <si>
    <t>MHMFE71P1GK058145</t>
  </si>
  <si>
    <t>B9176PCL</t>
  </si>
  <si>
    <t>MHMFE71P1GK057704</t>
  </si>
  <si>
    <t>B9181PCL</t>
  </si>
  <si>
    <t>MHMFE71P1GK057729</t>
  </si>
  <si>
    <t>B1694PRY</t>
  </si>
  <si>
    <t>MHKG2CK2JFK020141</t>
  </si>
  <si>
    <t>B1902SJR</t>
  </si>
  <si>
    <t>MHRRM1830HJ750194</t>
  </si>
  <si>
    <t>B9545BIS</t>
  </si>
  <si>
    <t>MHMFE75PRMK037087</t>
  </si>
  <si>
    <t>B9556BIS</t>
  </si>
  <si>
    <t>MHMFE75PRMK037088</t>
  </si>
  <si>
    <t>B9554BIS</t>
  </si>
  <si>
    <t>MHMFE75PRMK037089</t>
  </si>
  <si>
    <t>B9560BIS</t>
  </si>
  <si>
    <t>MHMFE75PRMK037090</t>
  </si>
  <si>
    <t>B9543BIS</t>
  </si>
  <si>
    <t>MHMFE75PRMK037091</t>
  </si>
  <si>
    <t>B9558BIS</t>
  </si>
  <si>
    <t>MHMFE75PRMK037659</t>
  </si>
  <si>
    <t>B9541BIS</t>
  </si>
  <si>
    <t>MHMFE75PRMK037660</t>
  </si>
  <si>
    <t>B9550BIS</t>
  </si>
  <si>
    <t>MHMFE75PRMK037665</t>
  </si>
  <si>
    <t>B9395BXT</t>
  </si>
  <si>
    <t>MHMFE84P8KK015966</t>
  </si>
  <si>
    <t>B9153UDH</t>
  </si>
  <si>
    <t>MHMFE75EKNK001214</t>
  </si>
  <si>
    <t>B9173UDH</t>
  </si>
  <si>
    <t>MHMFE84ELNK000108</t>
  </si>
  <si>
    <t>B9167UDH</t>
  </si>
  <si>
    <t>MHMFE84ELNK000117</t>
  </si>
  <si>
    <t>B9548BIS</t>
  </si>
  <si>
    <t>MHMFE75PRMK037662</t>
  </si>
  <si>
    <t>B9546BIS</t>
  </si>
  <si>
    <t>MHMFE75PRMK037663</t>
  </si>
  <si>
    <t>L9989BW</t>
  </si>
  <si>
    <t>MHCNHR55EEJ061234</t>
  </si>
  <si>
    <t>B9513BIS</t>
  </si>
  <si>
    <t>MHMFN62FWMK001875</t>
  </si>
  <si>
    <t>B9509BIS</t>
  </si>
  <si>
    <t>MHMFN62FWMK001876</t>
  </si>
  <si>
    <t>B9507BIS</t>
  </si>
  <si>
    <t>MHMFN62FWMK001882</t>
  </si>
  <si>
    <t>B9522BIS</t>
  </si>
  <si>
    <t>MHMFN62FWMK001893</t>
  </si>
  <si>
    <t>B9511BIS</t>
  </si>
  <si>
    <t>MHMFN62FWMK001895</t>
  </si>
  <si>
    <t>DD8946XA</t>
  </si>
  <si>
    <t>MHCNHR55EGJ070319</t>
  </si>
  <si>
    <t>B9179UDH</t>
  </si>
  <si>
    <t>MHMFE84ELNK000218</t>
  </si>
  <si>
    <t>B9762PCI</t>
  </si>
  <si>
    <t>MHMFE73P2EK024654</t>
  </si>
  <si>
    <t>B2909SRM</t>
  </si>
  <si>
    <t>MHKM5EA2JLK076361</t>
  </si>
  <si>
    <t>B9220BIS</t>
  </si>
  <si>
    <t>MHMFM517PLK001607</t>
  </si>
  <si>
    <t>B9463BIS</t>
  </si>
  <si>
    <t>MHMFM65FAMK000272</t>
  </si>
  <si>
    <t>B9221BIS</t>
  </si>
  <si>
    <t>MHMFM517PLK001608</t>
  </si>
  <si>
    <t>B9465BIS</t>
  </si>
  <si>
    <t>MHMFM65FAMK000260</t>
  </si>
  <si>
    <t>B9242PCQ</t>
  </si>
  <si>
    <t>MHKP3CA1JLK208889</t>
  </si>
  <si>
    <t>B9690PAK</t>
  </si>
  <si>
    <t>MMBENKL30KH057113</t>
  </si>
  <si>
    <t>DD8609XN</t>
  </si>
  <si>
    <t>MHCNHR55EGJ068015</t>
  </si>
  <si>
    <t>B9588PCR</t>
  </si>
  <si>
    <t>MMBENKL30MH033011</t>
  </si>
  <si>
    <t>B9380PCU</t>
  </si>
  <si>
    <t>MHMFE71EBNK000509</t>
  </si>
  <si>
    <t>B2251PKY</t>
  </si>
  <si>
    <t>MHKM5FA3JLK008198</t>
  </si>
  <si>
    <t>B2165PKM</t>
  </si>
  <si>
    <t>MHRRU1850KJ805257</t>
  </si>
  <si>
    <t>B2387SRM</t>
  </si>
  <si>
    <t>MHFJW8EM0L2385411</t>
  </si>
  <si>
    <t>B1985UJW</t>
  </si>
  <si>
    <t>MK2KRWFNUMJ000536</t>
  </si>
  <si>
    <t>B2563PKR</t>
  </si>
  <si>
    <t>MK2NCWTARKJ026352</t>
  </si>
  <si>
    <t>B9720PCT</t>
  </si>
  <si>
    <t>MHKB3BA1JNK086287</t>
  </si>
  <si>
    <t>B2139UOO</t>
  </si>
  <si>
    <t>MHKS6GK3JLJ004927</t>
  </si>
  <si>
    <t>B9826UXB</t>
  </si>
  <si>
    <t>MHCNLR85ENJ000432</t>
  </si>
  <si>
    <t>B2137POU</t>
  </si>
  <si>
    <t>MHKA6GJ6JNJ153520</t>
  </si>
  <si>
    <t>B2077UZD</t>
  </si>
  <si>
    <t>MHKM5FB4JMK032497</t>
  </si>
  <si>
    <t>B1914DFI</t>
  </si>
  <si>
    <t>MHRRU1850MJ104516</t>
  </si>
  <si>
    <t>B9606PCQ</t>
  </si>
  <si>
    <t>MHMFE71PCLK018373</t>
  </si>
  <si>
    <t>MHKB3BA1JNK080974</t>
  </si>
  <si>
    <t>B2778UKX</t>
  </si>
  <si>
    <t>MK2NCWPARKJ003010</t>
  </si>
  <si>
    <t>B2281UOR</t>
  </si>
  <si>
    <t>MK2NCLPARLJ000813</t>
  </si>
  <si>
    <t>B9374PCR</t>
  </si>
  <si>
    <t>MHKB3BA1JMK073702</t>
  </si>
  <si>
    <t>B9722PCT</t>
  </si>
  <si>
    <t>MHKB3BA1JNK085154</t>
  </si>
  <si>
    <t>B1928SJR</t>
  </si>
  <si>
    <t>B9893PCS</t>
  </si>
  <si>
    <t>MHKB3BA1JNK081413</t>
  </si>
  <si>
    <t>B1144UJU</t>
  </si>
  <si>
    <t>MK2GAWP2TJK000962</t>
  </si>
  <si>
    <t>B1397UJU</t>
  </si>
  <si>
    <t>JMYXDGG3WKZ000112</t>
  </si>
  <si>
    <t>B9414UAR</t>
  </si>
  <si>
    <t>MHKP3CA1JMK239473</t>
  </si>
  <si>
    <t>L8916AC</t>
  </si>
  <si>
    <t>MHCPHR54CLJ412793</t>
  </si>
  <si>
    <t>B2389SRM</t>
  </si>
  <si>
    <t>MHFJW8EM7L2384370</t>
  </si>
  <si>
    <t>B2753SRM</t>
  </si>
  <si>
    <t>MHKM5EA2JLK076305</t>
  </si>
  <si>
    <t>B9454UAR</t>
  </si>
  <si>
    <t>MHKP3CA1JMK241340</t>
  </si>
  <si>
    <t>B9389UAR</t>
  </si>
  <si>
    <t>MHKP3CA1JMK239051</t>
  </si>
  <si>
    <t>B2361UOR</t>
  </si>
  <si>
    <t>MK2NCLTARLJ000530</t>
  </si>
  <si>
    <t>B2960PFC</t>
  </si>
  <si>
    <t>MHKE8FB3JKK036573</t>
  </si>
  <si>
    <t>B2854SRM</t>
  </si>
  <si>
    <t>MHKA6GK6JLJ606005</t>
  </si>
  <si>
    <t>B2392PKC</t>
  </si>
  <si>
    <t>JT7X2RB80K7016156</t>
  </si>
  <si>
    <t>B9919PCS</t>
  </si>
  <si>
    <t>MHKB3BA1JNK081699</t>
  </si>
  <si>
    <t>B9503UAR</t>
  </si>
  <si>
    <t>MHKP3CA1JMK241405</t>
  </si>
  <si>
    <t>B9927PCS</t>
  </si>
  <si>
    <t>MHKB3BA1JNK081602</t>
  </si>
  <si>
    <t>B9760PCS</t>
  </si>
  <si>
    <t>MHKB3BA1JNK081507</t>
  </si>
  <si>
    <t>DD1594UU</t>
  </si>
  <si>
    <t>MHKA6GJ6JMJ140868</t>
  </si>
  <si>
    <t>B2464UOM</t>
  </si>
  <si>
    <t>MHKS6GK3JKJ004615</t>
  </si>
  <si>
    <t>B2532UON</t>
  </si>
  <si>
    <t>MK2NCWMARKJ000865</t>
  </si>
  <si>
    <t>L9695BX</t>
  </si>
  <si>
    <t>MHMFE74PVLK004254</t>
  </si>
  <si>
    <t>B9297PCR</t>
  </si>
  <si>
    <t>MHKB3BA1JLK071306</t>
  </si>
  <si>
    <t>B9850PCR</t>
  </si>
  <si>
    <t>MHMFE71PCMK020619</t>
  </si>
  <si>
    <t>MHMFE74PVMK005012</t>
  </si>
  <si>
    <t>B1178PIH</t>
  </si>
  <si>
    <t>JMYLTCV2WFJ000854</t>
  </si>
  <si>
    <t>B2399UKY</t>
  </si>
  <si>
    <t>MK2NCWPARKJ002047</t>
  </si>
  <si>
    <t>B2026JE</t>
  </si>
  <si>
    <t>MK2NCWMARKJ000790</t>
  </si>
  <si>
    <t>B1477UJT</t>
  </si>
  <si>
    <t>MK2GAWP2TJK000899</t>
  </si>
  <si>
    <t>B1585UJZ</t>
  </si>
  <si>
    <t>MK2KRWPNUNJ003769</t>
  </si>
  <si>
    <t>B1931DOL</t>
  </si>
  <si>
    <t>MF3PE812TPJ085899</t>
  </si>
  <si>
    <t>B2186PZZ</t>
  </si>
  <si>
    <t>MHFABBAA8R0425193</t>
  </si>
  <si>
    <t>B9382UAR</t>
  </si>
  <si>
    <t>MHKP3CA1JMK238963</t>
  </si>
  <si>
    <t>B9487UAR</t>
  </si>
  <si>
    <t>MHKP3CA1JMK239509</t>
  </si>
  <si>
    <t>B2326SRL</t>
  </si>
  <si>
    <t>B2660SRJ</t>
  </si>
  <si>
    <t>MK2NCLMARLJ000349</t>
  </si>
  <si>
    <t>B9829PCS</t>
  </si>
  <si>
    <t>MHKB3BA1JNK081498</t>
  </si>
  <si>
    <t>B2284SRP</t>
  </si>
  <si>
    <t>MHKA6GK6JMJ060987</t>
  </si>
  <si>
    <t>B9396UAR</t>
  </si>
  <si>
    <t>MHKP3CA1JMK239087</t>
  </si>
  <si>
    <t>B9450UAR</t>
  </si>
  <si>
    <t>MHKP3CA1JMK241344</t>
  </si>
  <si>
    <t>B2350SIP</t>
  </si>
  <si>
    <t>MK2NCWMANKJ000784</t>
  </si>
  <si>
    <t>B2030UZF</t>
  </si>
  <si>
    <t>MK2NCXTARMJ007974</t>
  </si>
  <si>
    <t>B2532PKW</t>
  </si>
  <si>
    <t>MHKA6GK6JLJ060945</t>
  </si>
  <si>
    <t>B2006SRM</t>
  </si>
  <si>
    <t>MHKM5EA2JLK080100</t>
  </si>
  <si>
    <t xml:space="preserve">L8341NB </t>
  </si>
  <si>
    <t>MHKB3BA1JPK094789</t>
  </si>
  <si>
    <t>KT8892YP</t>
  </si>
  <si>
    <t>MMBENKL30KH058048</t>
  </si>
  <si>
    <t>KT8665YP</t>
  </si>
  <si>
    <t>MMBJJKL10KH057993</t>
  </si>
  <si>
    <t>KT8186YQ</t>
  </si>
  <si>
    <t>MMBJJKL10LH033313</t>
  </si>
  <si>
    <t>DD8589MO</t>
  </si>
  <si>
    <t>MHCNHR55EGJ067140</t>
  </si>
  <si>
    <t>B2973SRM</t>
  </si>
  <si>
    <t>MHKM5EA2JLK076494</t>
  </si>
  <si>
    <t>B2205UOV</t>
  </si>
  <si>
    <t>MK2NCLTARLJ001129</t>
  </si>
  <si>
    <t>B1687SAQ</t>
  </si>
  <si>
    <t>MRHCV1650LP910400</t>
  </si>
  <si>
    <t>DD8639XN</t>
  </si>
  <si>
    <t>MHCNHR55EGJ068016</t>
  </si>
  <si>
    <t>B2983PIA</t>
  </si>
  <si>
    <t>MHKAA1BYXRK046517</t>
  </si>
  <si>
    <t>B2912PZX</t>
  </si>
  <si>
    <t>MHKAA1BY1RK047863</t>
  </si>
  <si>
    <t>B2920PZX</t>
  </si>
  <si>
    <t>MHKAA1BY8RK046290</t>
  </si>
  <si>
    <t>B9965PCX</t>
  </si>
  <si>
    <t>MHKB3BA1JRK096936</t>
  </si>
  <si>
    <t>B9928PCX</t>
  </si>
  <si>
    <t>MHKB3BA1JRK096937</t>
  </si>
  <si>
    <t>B2981PIA</t>
  </si>
  <si>
    <t>MHKAA1BY9RK046265</t>
  </si>
  <si>
    <t>B9241UDH</t>
  </si>
  <si>
    <t>MHMFM65GENK000001</t>
  </si>
  <si>
    <t>B2350UOQ</t>
  </si>
  <si>
    <t>MK2NCXPARKJ001068</t>
  </si>
  <si>
    <t>B9149UDH</t>
  </si>
  <si>
    <t>MHMFE75EKNK001180</t>
  </si>
  <si>
    <t>BK1372ADF</t>
  </si>
  <si>
    <t>MK2NCXTATNJ000771</t>
  </si>
  <si>
    <t>B2021POR</t>
  </si>
  <si>
    <t>MHFJW8EM7N2400408</t>
  </si>
  <si>
    <t>B2949SIW</t>
  </si>
  <si>
    <t>MK2NCWLANKJ000829</t>
  </si>
  <si>
    <t>B1090IP</t>
  </si>
  <si>
    <t>MK2NCWHARJJ005621</t>
  </si>
  <si>
    <t>B2635PKR</t>
  </si>
  <si>
    <t>MK2NCWTARKJ027494</t>
  </si>
  <si>
    <t>B9448UAR</t>
  </si>
  <si>
    <t>MHKP3CA1JMK239513</t>
  </si>
  <si>
    <t>B2048POP</t>
  </si>
  <si>
    <t>MK2NCLPATNJ000288</t>
  </si>
  <si>
    <t>B2398UKZ</t>
  </si>
  <si>
    <t>MK2NCWPARKJ003767</t>
  </si>
  <si>
    <t>B9388UAR</t>
  </si>
  <si>
    <t>MHKP3CA1JMK239065</t>
  </si>
  <si>
    <t>B9508PFA</t>
  </si>
  <si>
    <t>MHCFVR34PPJ001379</t>
  </si>
  <si>
    <t>B9509PFA</t>
  </si>
  <si>
    <t>MHCFVR34PPJ001387</t>
  </si>
  <si>
    <t>B9511PFA</t>
  </si>
  <si>
    <t>MHCFVR34PPJ001389</t>
  </si>
  <si>
    <t>B2276UOA</t>
  </si>
  <si>
    <t>MK2NCWPARKJ003975</t>
  </si>
  <si>
    <t>B2890UOR</t>
  </si>
  <si>
    <t>MK2NCLMARLJ000268</t>
  </si>
  <si>
    <t>B2544POC</t>
  </si>
  <si>
    <t>MHFJW8EM4M2390144</t>
  </si>
  <si>
    <t>B2948SRL</t>
  </si>
  <si>
    <t>MHKM5EA2JLK076525</t>
  </si>
  <si>
    <t>B2763SRM</t>
  </si>
  <si>
    <t>MHKM5EA2JLK076340</t>
  </si>
  <si>
    <t>DR1806BU</t>
  </si>
  <si>
    <t>MHKA6GJ6JMJ626939</t>
  </si>
  <si>
    <t>Parking-Location.xlsx</t>
  </si>
  <si>
    <t>Aryo Budi Dwi Prasetyo: Siang Pak Frelindo, tiket myforms 456012 --&gt; Revisi Dat...</t>
  </si>
  <si>
    <t>sent on July 10, 2024 2:06 PM</t>
  </si>
  <si>
    <t>PARKING_LOCATION</t>
  </si>
  <si>
    <t>CHASSIS_NO</t>
  </si>
  <si>
    <t>ENGINE_NO</t>
  </si>
  <si>
    <t>TYPE_NAME_ASSET</t>
  </si>
  <si>
    <t>STATUS</t>
  </si>
  <si>
    <t>REPLACEMENT</t>
  </si>
  <si>
    <t>EOM</t>
  </si>
  <si>
    <t>SYSTEM</t>
  </si>
  <si>
    <t>A3562</t>
  </si>
  <si>
    <t>STOCK</t>
  </si>
  <si>
    <t>KF050724</t>
  </si>
  <si>
    <t>35.191.1.4</t>
  </si>
  <si>
    <t>35.191.8.176</t>
  </si>
  <si>
    <t>L8341NB</t>
  </si>
  <si>
    <t>35.191.11.187</t>
  </si>
  <si>
    <t>job</t>
  </si>
  <si>
    <t>127.0.0.1</t>
  </si>
  <si>
    <t xml:space="preserve">B9511PFA </t>
  </si>
  <si>
    <t>TRUCK E-2 ELF NHR55 C/C</t>
  </si>
  <si>
    <t>A0021</t>
  </si>
  <si>
    <t>35.191.11.180</t>
  </si>
  <si>
    <t>35.191.11.178</t>
  </si>
  <si>
    <t>A3666</t>
  </si>
  <si>
    <t>35.191.11.168</t>
  </si>
  <si>
    <t>35.191.25.226</t>
  </si>
  <si>
    <t>35.191.25.225</t>
  </si>
  <si>
    <t>A3967</t>
  </si>
  <si>
    <t>35.191.8.179</t>
  </si>
  <si>
    <t>35.191.1.1</t>
  </si>
  <si>
    <t>35.191.40.33</t>
  </si>
  <si>
    <t>A3824</t>
  </si>
  <si>
    <t>35.191.51.76</t>
  </si>
  <si>
    <t>35.191.40.43</t>
  </si>
  <si>
    <t>INTERN_EdoLesma</t>
  </si>
  <si>
    <t>35.191.25.229</t>
  </si>
  <si>
    <t>MAINTENANCE</t>
  </si>
  <si>
    <t>MTN_SEPRIA</t>
  </si>
  <si>
    <t>CD_ASSET_SEPRIA</t>
  </si>
  <si>
    <t>35.191.1.22</t>
  </si>
  <si>
    <t>MHRRM1830HJ750206</t>
  </si>
  <si>
    <t>R20A54713411</t>
  </si>
  <si>
    <t>35.191.11.160</t>
  </si>
  <si>
    <t>35.191.11.162</t>
  </si>
  <si>
    <t>35.191.51.65</t>
  </si>
  <si>
    <t>35.191.8.186</t>
  </si>
  <si>
    <t>35.191.25.233</t>
  </si>
  <si>
    <t>A3586</t>
  </si>
  <si>
    <t>35.191.40.41</t>
  </si>
  <si>
    <t>35.191.8.184</t>
  </si>
  <si>
    <t>35.191.8.177</t>
  </si>
  <si>
    <t>35.191.25.232</t>
  </si>
  <si>
    <t>35.191.8.195</t>
  </si>
  <si>
    <t xml:space="preserve">A3578 </t>
  </si>
  <si>
    <t>35.191.51.77</t>
  </si>
  <si>
    <t>35.191.51.82</t>
  </si>
  <si>
    <t>35.191.40.37</t>
  </si>
  <si>
    <t>35.191.8.192</t>
  </si>
  <si>
    <t>35.191.1.9</t>
  </si>
  <si>
    <t>35.191.40.38</t>
  </si>
  <si>
    <t>35.191.11.167</t>
  </si>
  <si>
    <t>A4044</t>
  </si>
  <si>
    <t>35.191.25.227</t>
  </si>
  <si>
    <t>35.191.1.21</t>
  </si>
  <si>
    <t>35.191.11.184</t>
  </si>
  <si>
    <t>35.191.25.235</t>
  </si>
  <si>
    <t>35.191.11.176</t>
  </si>
  <si>
    <t>35.191.25.230</t>
  </si>
  <si>
    <t>35.191.25.234</t>
  </si>
  <si>
    <t> MK2NCLTARLJ000530</t>
  </si>
  <si>
    <t> 4A91HP4976</t>
  </si>
  <si>
    <t>XPANDER 1.5L ULTIMATE-L (4X2) A/T (WHITE)</t>
  </si>
  <si>
    <t>35.191.11.186</t>
  </si>
  <si>
    <t>A4043</t>
  </si>
  <si>
    <t>35.191.11.179</t>
  </si>
  <si>
    <t>COLT DIESEL FE 74 HDV</t>
  </si>
  <si>
    <t>TRAGA PICK UP FD</t>
  </si>
  <si>
    <t>35.191.8.185</t>
  </si>
  <si>
    <t>MHFJW8EM1L2385207</t>
  </si>
  <si>
    <t>1TRA803437</t>
  </si>
  <si>
    <t>35.191.11.161</t>
  </si>
  <si>
    <t>EOMTRIAL</t>
  </si>
  <si>
    <t>FUSO TRUCK E2 FM517HL-L K</t>
  </si>
  <si>
    <t>35.191.40.40</t>
  </si>
  <si>
    <t>35.191.11.181</t>
  </si>
  <si>
    <t>TRUCK ELF NMR71 T SDL</t>
  </si>
  <si>
    <t>35.191.11.171</t>
  </si>
  <si>
    <t>A3073</t>
  </si>
  <si>
    <t>35.191.40.36</t>
  </si>
  <si>
    <t>A3834</t>
  </si>
  <si>
    <t>35.191.51.69</t>
  </si>
  <si>
    <t>35.191.1.15</t>
  </si>
  <si>
    <t>35.191.1.20</t>
  </si>
  <si>
    <t>XPANDER 1.5L SPORT (4X2) A/T (WHITE)</t>
  </si>
  <si>
    <t>35.191.1.8</t>
  </si>
  <si>
    <t>35.191.25.231</t>
  </si>
  <si>
    <t>FUSO TRUCK FIGHTER FM65FS HI GEAR</t>
  </si>
  <si>
    <t>35.191.40.39</t>
  </si>
  <si>
    <t>FUSO TRUCK FIGHTER FN62F HD U (6X4) M/T</t>
  </si>
  <si>
    <t>35.191.40.32</t>
  </si>
  <si>
    <t>A3652</t>
  </si>
  <si>
    <t>A3701</t>
  </si>
  <si>
    <t>35.191.40.35</t>
  </si>
  <si>
    <t>Aryo Budi</t>
  </si>
  <si>
    <t>Req By Email</t>
  </si>
  <si>
    <t>K3MJ10479</t>
  </si>
  <si>
    <t>3NRH653529</t>
  </si>
  <si>
    <t>35.191.11.177</t>
  </si>
  <si>
    <t>MHKB3BA1JNK081501</t>
  </si>
  <si>
    <t>A3689</t>
  </si>
  <si>
    <t>35.191.11.165</t>
  </si>
  <si>
    <t>35.191.40.34</t>
  </si>
  <si>
    <t>FVR LD EURO 4</t>
  </si>
  <si>
    <t>35.191.1.16</t>
  </si>
  <si>
    <t>A2582</t>
  </si>
  <si>
    <t>35.191.25.228</t>
  </si>
  <si>
    <t>CANTER FE 74L N (4X2) M/T</t>
  </si>
  <si>
    <t>35.191.8.193</t>
  </si>
  <si>
    <t>35.191.40.42</t>
  </si>
  <si>
    <t>35.191.8.178</t>
  </si>
  <si>
    <t>35.191.1.17</t>
  </si>
  <si>
    <t xml:space="preserve">MHKM5EA2JLK076340 </t>
  </si>
  <si>
    <t>35.191.25.224</t>
  </si>
  <si>
    <t>|2001.AST.2312.00035</t>
  </si>
  <si>
    <t>|2001.AST.2312.00057</t>
  </si>
  <si>
    <t>|2001.AST.2402.00004</t>
  </si>
  <si>
    <t>|2001.AST.2407.00001</t>
  </si>
  <si>
    <t>|2001.AST.2407.00002</t>
  </si>
  <si>
    <t>|2008.AST.2312.00096</t>
  </si>
  <si>
    <t>|2008.AST.2404.00023</t>
  </si>
  <si>
    <t>|2008.AST.2407.00027</t>
  </si>
  <si>
    <t>|2010.AST.2401.00030</t>
  </si>
  <si>
    <t>|2010.AST.2401.00031</t>
  </si>
  <si>
    <t>|2010.AST.2401.00032</t>
  </si>
  <si>
    <t>|2038.AST.2405.00043</t>
  </si>
  <si>
    <t>|2038.AST.2405.00044</t>
  </si>
  <si>
    <t>|2038.AST.2405.00045</t>
  </si>
  <si>
    <t>|2038.AST.2405.00046</t>
  </si>
  <si>
    <t>|4120031059</t>
  </si>
  <si>
    <t>|4120031215</t>
  </si>
  <si>
    <t>|4120031363</t>
  </si>
  <si>
    <t>|4120032896</t>
  </si>
  <si>
    <t>|4120033416</t>
  </si>
  <si>
    <t>|4120033443</t>
  </si>
  <si>
    <t>|4120034122</t>
  </si>
  <si>
    <t>|4120034145</t>
  </si>
  <si>
    <t>|4120034329</t>
  </si>
  <si>
    <t>|4120034350</t>
  </si>
  <si>
    <t>|4120034386</t>
  </si>
  <si>
    <t>|4120034418</t>
  </si>
  <si>
    <t>|4120034442</t>
  </si>
  <si>
    <t>|4120034502</t>
  </si>
  <si>
    <t>|4120034515</t>
  </si>
  <si>
    <t>|4120034516</t>
  </si>
  <si>
    <t>|4120034518</t>
  </si>
  <si>
    <t>|4120034542</t>
  </si>
  <si>
    <t>|4120034576</t>
  </si>
  <si>
    <t>|4120034608</t>
  </si>
  <si>
    <t>|4120034644</t>
  </si>
  <si>
    <t>|4120034650</t>
  </si>
  <si>
    <t>|4120034653</t>
  </si>
  <si>
    <t>|4120034733</t>
  </si>
  <si>
    <t>|4120034745</t>
  </si>
  <si>
    <t>|4120034750</t>
  </si>
  <si>
    <t>|4120034765</t>
  </si>
  <si>
    <t>|4120034783</t>
  </si>
  <si>
    <t>|4120034797</t>
  </si>
  <si>
    <t>|4120034817</t>
  </si>
  <si>
    <t>|4120034824</t>
  </si>
  <si>
    <t>|4120034825</t>
  </si>
  <si>
    <t>|4120034826</t>
  </si>
  <si>
    <t>|4120034834</t>
  </si>
  <si>
    <t>|4120034835</t>
  </si>
  <si>
    <t>|4120034882</t>
  </si>
  <si>
    <t>|4120034884</t>
  </si>
  <si>
    <t>|4120034922</t>
  </si>
  <si>
    <t>|4120034938</t>
  </si>
  <si>
    <t>|4120034939</t>
  </si>
  <si>
    <t>|4120034943</t>
  </si>
  <si>
    <t>|4120034944</t>
  </si>
  <si>
    <t>|4120034991</t>
  </si>
  <si>
    <t>|4120035003</t>
  </si>
  <si>
    <t>|4120035010</t>
  </si>
  <si>
    <t>|4120035014</t>
  </si>
  <si>
    <t>|4120035029</t>
  </si>
  <si>
    <t>|4120035050</t>
  </si>
  <si>
    <t>|4120035059</t>
  </si>
  <si>
    <t>|4120035067</t>
  </si>
  <si>
    <t>|4120035068</t>
  </si>
  <si>
    <t>|4120035245</t>
  </si>
  <si>
    <t>|4120035252</t>
  </si>
  <si>
    <t>|4120035254</t>
  </si>
  <si>
    <t>|4120035572</t>
  </si>
  <si>
    <t>|4120035575</t>
  </si>
  <si>
    <t>|4120035587</t>
  </si>
  <si>
    <t>|4120035612</t>
  </si>
  <si>
    <t>|4120035629</t>
  </si>
  <si>
    <t>|4120035638</t>
  </si>
  <si>
    <t>|4120035640</t>
  </si>
  <si>
    <t>|4120035641</t>
  </si>
  <si>
    <t>|4120035643</t>
  </si>
  <si>
    <t>|4120035644</t>
  </si>
  <si>
    <t>|4120035675</t>
  </si>
  <si>
    <t>|4120035720</t>
  </si>
  <si>
    <t>|4120035736</t>
  </si>
  <si>
    <t>|4120035738</t>
  </si>
  <si>
    <t>|4120035750</t>
  </si>
  <si>
    <t>|4120035809</t>
  </si>
  <si>
    <t>|4120035816</t>
  </si>
  <si>
    <t>|4120035817</t>
  </si>
  <si>
    <t>|4120035823</t>
  </si>
  <si>
    <t>|4120035857</t>
  </si>
  <si>
    <t>|4120035863</t>
  </si>
  <si>
    <t>|4120035882</t>
  </si>
  <si>
    <t>|4120036081</t>
  </si>
  <si>
    <t>|4120036100</t>
  </si>
  <si>
    <t>|4120036195</t>
  </si>
  <si>
    <t>|4120036200</t>
  </si>
  <si>
    <t>|4120036236</t>
  </si>
  <si>
    <t>|4120036256</t>
  </si>
  <si>
    <t>|4120036364</t>
  </si>
  <si>
    <t>|4120036375</t>
  </si>
  <si>
    <t>|4120036388</t>
  </si>
  <si>
    <t>|4120036390</t>
  </si>
  <si>
    <t>|4120036399</t>
  </si>
  <si>
    <t>|4120036401</t>
  </si>
  <si>
    <t>|4120036402</t>
  </si>
  <si>
    <t>|4120036404</t>
  </si>
  <si>
    <t>|4120036409</t>
  </si>
  <si>
    <t>|4120036411</t>
  </si>
  <si>
    <t>|4120036412</t>
  </si>
  <si>
    <t>|4120036414</t>
  </si>
  <si>
    <t>|4120036425</t>
  </si>
  <si>
    <t>|4120036426</t>
  </si>
  <si>
    <t>|4120036429</t>
  </si>
  <si>
    <t>|4120036447</t>
  </si>
  <si>
    <t>|4120036456</t>
  </si>
  <si>
    <t>|4120036523</t>
  </si>
  <si>
    <t>|4120036556</t>
  </si>
  <si>
    <t>|4120036559</t>
  </si>
  <si>
    <t>|4120036621</t>
  </si>
  <si>
    <t>|4120036622</t>
  </si>
  <si>
    <t>|4120036716</t>
  </si>
  <si>
    <t>|4120036736</t>
  </si>
  <si>
    <t>|4120036786</t>
  </si>
  <si>
    <t>|4120036891</t>
  </si>
  <si>
    <t>|4120037036</t>
  </si>
  <si>
    <t>|4120037079</t>
  </si>
  <si>
    <t>|4120037097</t>
  </si>
  <si>
    <t>|4120037098</t>
  </si>
  <si>
    <t>|4120037113</t>
  </si>
  <si>
    <t>|4120037141</t>
  </si>
  <si>
    <t>|4120037204</t>
  </si>
  <si>
    <t>|4120037217</t>
  </si>
  <si>
    <t>|4120037280</t>
  </si>
  <si>
    <t>|4120037309</t>
  </si>
  <si>
    <t>|4120037313</t>
  </si>
  <si>
    <t>|4120037315</t>
  </si>
  <si>
    <t>|4120037321</t>
  </si>
  <si>
    <t>|4120037324</t>
  </si>
  <si>
    <t>|4120037326</t>
  </si>
  <si>
    <t>|4120037346</t>
  </si>
  <si>
    <t>|4120037351</t>
  </si>
  <si>
    <t>|4120037353</t>
  </si>
  <si>
    <t>|4120037355</t>
  </si>
  <si>
    <t>|4120037361</t>
  </si>
  <si>
    <t>|4120037363</t>
  </si>
  <si>
    <t>|4120037364</t>
  </si>
  <si>
    <t>|4120037387</t>
  </si>
  <si>
    <t>|4120037468</t>
  </si>
  <si>
    <t>|4120037574</t>
  </si>
  <si>
    <t>|4120037577</t>
  </si>
  <si>
    <t>|4120037669</t>
  </si>
  <si>
    <t>|4120037675</t>
  </si>
  <si>
    <t>|4120037797</t>
  </si>
  <si>
    <t>|4120037844</t>
  </si>
  <si>
    <t>|4120037848</t>
  </si>
  <si>
    <t>|4120037857</t>
  </si>
  <si>
    <t>|4120037866</t>
  </si>
  <si>
    <t>|4120037868</t>
  </si>
  <si>
    <t>|4120038256</t>
  </si>
  <si>
    <t>|4120038287</t>
  </si>
  <si>
    <t>|4120038328</t>
  </si>
  <si>
    <t>|4120038332</t>
  </si>
  <si>
    <t>|4120038341</t>
  </si>
  <si>
    <t>|4120038560</t>
  </si>
  <si>
    <t>|4120038578</t>
  </si>
  <si>
    <t>|4120038579</t>
  </si>
  <si>
    <t>|4120038580</t>
  </si>
  <si>
    <t>|4120038581</t>
  </si>
  <si>
    <t>|4120038582</t>
  </si>
  <si>
    <t>|4120038583</t>
  </si>
  <si>
    <t>|4120038584</t>
  </si>
  <si>
    <t>|4120038585</t>
  </si>
  <si>
    <t>|4120038586</t>
  </si>
  <si>
    <t>|4120038587</t>
  </si>
  <si>
    <t>|4120038595</t>
  </si>
  <si>
    <t>|4120038617</t>
  </si>
  <si>
    <t>|4120038618</t>
  </si>
  <si>
    <t>|4120038619</t>
  </si>
  <si>
    <t>|4120038620</t>
  </si>
  <si>
    <t>|4120038704</t>
  </si>
  <si>
    <t>|4120038712</t>
  </si>
  <si>
    <t>|4120038769</t>
  </si>
  <si>
    <t>|4120038776</t>
  </si>
  <si>
    <t>|4120038780</t>
  </si>
  <si>
    <t>|4120038833</t>
  </si>
  <si>
    <t>|4120038834</t>
  </si>
  <si>
    <t>|4120038835</t>
  </si>
  <si>
    <t>|4120038858</t>
  </si>
  <si>
    <t>|4120038859</t>
  </si>
  <si>
    <t>|4120038860</t>
  </si>
  <si>
    <t>|4120038864</t>
  </si>
  <si>
    <t>|4120038874</t>
  </si>
  <si>
    <t>|4120038917</t>
  </si>
  <si>
    <t>|4120038920</t>
  </si>
  <si>
    <t>|4120038953</t>
  </si>
  <si>
    <t>|4120038984</t>
  </si>
  <si>
    <t>|4120039031</t>
  </si>
  <si>
    <t>|4120039036</t>
  </si>
  <si>
    <t>|4120039037</t>
  </si>
  <si>
    <t>|4120039038</t>
  </si>
  <si>
    <t>|4120039040</t>
  </si>
  <si>
    <t>|4120039045</t>
  </si>
  <si>
    <t>|4120039056</t>
  </si>
  <si>
    <t>|4120039077</t>
  </si>
  <si>
    <t>|4120039126</t>
  </si>
  <si>
    <t>|4120039162</t>
  </si>
  <si>
    <t>|4120039163</t>
  </si>
  <si>
    <t>|4120039173</t>
  </si>
  <si>
    <t>|4120039175</t>
  </si>
  <si>
    <t>|4120039281</t>
  </si>
  <si>
    <t>|4120039287</t>
  </si>
  <si>
    <t>|4120039341</t>
  </si>
  <si>
    <t>|4120039351</t>
  </si>
  <si>
    <t>|4120039426</t>
  </si>
  <si>
    <t>|4120039427</t>
  </si>
  <si>
    <t>|4120039495</t>
  </si>
  <si>
    <t>|4120039772</t>
  </si>
  <si>
    <t>|4120039866</t>
  </si>
  <si>
    <t>|4120039867</t>
  </si>
  <si>
    <t>|4120039878</t>
  </si>
  <si>
    <t>|4120039879</t>
  </si>
  <si>
    <t>|4120039881</t>
  </si>
  <si>
    <t>|4120039882</t>
  </si>
  <si>
    <t>|4120039946</t>
  </si>
  <si>
    <t>|4120039969</t>
  </si>
  <si>
    <t>|4120040005</t>
  </si>
  <si>
    <t>|4120040011</t>
  </si>
  <si>
    <t>|4120040033</t>
  </si>
  <si>
    <t>|4120040034</t>
  </si>
  <si>
    <t>|4120040035</t>
  </si>
  <si>
    <t>|4120040161</t>
  </si>
  <si>
    <t>|4120040177</t>
  </si>
  <si>
    <t>|4120040213</t>
  </si>
  <si>
    <t>|4120040356</t>
  </si>
  <si>
    <t>|4120040409</t>
  </si>
  <si>
    <t>|4120040410</t>
  </si>
  <si>
    <t>|4120041599</t>
  </si>
  <si>
    <t>|4120041602</t>
  </si>
  <si>
    <t>|4120041719</t>
  </si>
  <si>
    <t>|4120041826</t>
  </si>
  <si>
    <t>|4120041829</t>
  </si>
  <si>
    <t>|4120041833</t>
  </si>
  <si>
    <t>|4120041834</t>
  </si>
  <si>
    <t>|4120041836</t>
  </si>
  <si>
    <t>|4120041901</t>
  </si>
  <si>
    <t>|4120041909</t>
  </si>
  <si>
    <t>|4120041916</t>
  </si>
  <si>
    <t>|4120041949</t>
  </si>
  <si>
    <t>|4120041950</t>
  </si>
  <si>
    <t>|4120041970</t>
  </si>
  <si>
    <t>|4120042039</t>
  </si>
  <si>
    <t>|4120042133</t>
  </si>
  <si>
    <t>|4120042140</t>
  </si>
  <si>
    <t>|4120042141</t>
  </si>
  <si>
    <t>|4120042143</t>
  </si>
  <si>
    <t>|4120042373</t>
  </si>
  <si>
    <t>|4120042434</t>
  </si>
  <si>
    <t>|4120042435</t>
  </si>
  <si>
    <t>|4120042436</t>
  </si>
  <si>
    <t>|4120042551</t>
  </si>
  <si>
    <t>|4120042552</t>
  </si>
  <si>
    <t>|4120042556</t>
  </si>
  <si>
    <t>|4120042714</t>
  </si>
  <si>
    <t>|4120042907</t>
  </si>
  <si>
    <t>|4120042918</t>
  </si>
  <si>
    <t>|4120042919</t>
  </si>
  <si>
    <t>|4120042920</t>
  </si>
  <si>
    <t>|4120043101</t>
  </si>
  <si>
    <t>|4120043303</t>
  </si>
  <si>
    <t>|4120043377</t>
  </si>
  <si>
    <t>2024-06-30 22:55:52</t>
  </si>
  <si>
    <t>2024-07-10 09:00:33</t>
  </si>
  <si>
    <t>2024-07-10 09:50:59</t>
  </si>
  <si>
    <t>2024-07-10 09:48:19</t>
  </si>
  <si>
    <t>2024-07-03 16:50:11</t>
  </si>
  <si>
    <t>2024-07-08 16:06:44</t>
  </si>
  <si>
    <t>2024-01-17 09:17:28</t>
  </si>
  <si>
    <t>2024-07-01 14:33:25</t>
  </si>
  <si>
    <t>2024-03-18 10:45:11</t>
  </si>
  <si>
    <t>2024-05-24 08:24:15</t>
  </si>
  <si>
    <t>2024-07-01 14:30:05</t>
  </si>
  <si>
    <t>2024-05-31 15:34:34</t>
  </si>
  <si>
    <t>2024-07-08 08:59:16</t>
  </si>
  <si>
    <t>2024-07-01 16:29:09</t>
  </si>
  <si>
    <t>2024-05-29 13:23:55</t>
  </si>
  <si>
    <t>2024-07-08 09:02:24</t>
  </si>
  <si>
    <t>2024-06-25 19:15:09</t>
  </si>
  <si>
    <t>2024-06-21 12:37:13</t>
  </si>
  <si>
    <t>2024-06-27 13:59:11</t>
  </si>
  <si>
    <t>2024-07-08 16:42:04</t>
  </si>
  <si>
    <t>2024-06-11 08:53:54</t>
  </si>
  <si>
    <t>2023-12-04 16:41:24</t>
  </si>
  <si>
    <t>2024-06-11 08:55:54</t>
  </si>
  <si>
    <t>2024-03-28 11:42:32</t>
  </si>
  <si>
    <t>2024-05-30 14:20:02</t>
  </si>
  <si>
    <t>2024-06-11 08:51:15</t>
  </si>
  <si>
    <t>2024-05-30 11:47:16</t>
  </si>
  <si>
    <t>2024-06-07 09:10:46</t>
  </si>
  <si>
    <t>2024-05-31 11:31:31</t>
  </si>
  <si>
    <t>2024-07-01 14:01:33</t>
  </si>
  <si>
    <t>2024-07-01 13:30:42</t>
  </si>
  <si>
    <t>2024-07-03 15:52:12</t>
  </si>
  <si>
    <t>2024-06-25 11:19:54</t>
  </si>
  <si>
    <t>2024-05-14 17:45:15</t>
  </si>
  <si>
    <t>2024-07-02 16:26:49</t>
  </si>
  <si>
    <t>2024-06-14 13:41:55</t>
  </si>
  <si>
    <t>2024-06-14 13:35:51</t>
  </si>
  <si>
    <t>2024-02-12 14:32:25</t>
  </si>
  <si>
    <t>2024-02-12 14:27:49</t>
  </si>
  <si>
    <t>2024-07-04 10:04:33</t>
  </si>
  <si>
    <t>2024-06-11 16:12:55</t>
  </si>
  <si>
    <t>2024-07-08 09:19:23</t>
  </si>
  <si>
    <t>2024-06-21 13:41:22</t>
  </si>
  <si>
    <t>2024-04-16 15:43:04</t>
  </si>
  <si>
    <t>2024-01-07 09:30:12</t>
  </si>
  <si>
    <t>2024-04-18 08:29:29</t>
  </si>
  <si>
    <t>2024-05-02 11:19:09</t>
  </si>
  <si>
    <t>2024-06-10 16:57:44</t>
  </si>
  <si>
    <t>2024-07-02 16:36:03</t>
  </si>
  <si>
    <t>2024-06-05 11:20:02</t>
  </si>
  <si>
    <t>2024-07-03 10:59:46</t>
  </si>
  <si>
    <t>2024-05-31 08:44:42</t>
  </si>
  <si>
    <t>2024-04-24 15:42:36</t>
  </si>
  <si>
    <t>2024-07-08 08:58:59</t>
  </si>
  <si>
    <t>2024-06-28 17:19:53</t>
  </si>
  <si>
    <t>2024-05-31 19:53:52</t>
  </si>
  <si>
    <t>2024-06-27 20:41:54</t>
  </si>
  <si>
    <t>2024-03-21 14:11:57</t>
  </si>
  <si>
    <t>2024-07-03 16:37:46</t>
  </si>
  <si>
    <t>2024-07-05 11:05:13</t>
  </si>
  <si>
    <t>2024-04-02 14:49:01</t>
  </si>
  <si>
    <t>2024-05-31 15:33:23</t>
  </si>
  <si>
    <t>2024-05-31 15:33:52</t>
  </si>
  <si>
    <t>2024-05-31 22:43:20</t>
  </si>
  <si>
    <t>2024-06-28 15:19:46</t>
  </si>
  <si>
    <t>2024-07-10 09:00:18</t>
  </si>
  <si>
    <t>2024-07-08 09:19:07</t>
  </si>
  <si>
    <t>2024-07-04 16:20:35</t>
  </si>
  <si>
    <t>2024-07-01 15:09:06</t>
  </si>
  <si>
    <t>2024-07-09 10:46:53</t>
  </si>
  <si>
    <t>2024-07-04 11:16:18</t>
  </si>
  <si>
    <t>2024-07-08 11:47:23</t>
  </si>
  <si>
    <t>2024-07-08 09:30:36</t>
  </si>
  <si>
    <t>2024-07-08 15:18:08</t>
  </si>
  <si>
    <t>2024-07-09 20:54:23</t>
  </si>
  <si>
    <t>2024-07-01 10:37:03</t>
  </si>
  <si>
    <t>2024-04-01 20:16:58</t>
  </si>
  <si>
    <t>2024-07-01 10:21:48</t>
  </si>
  <si>
    <t>2024-07-01 10:21:59</t>
  </si>
  <si>
    <t>2024-07-09 11:43:00</t>
  </si>
  <si>
    <t>2024-07-02 13:39:14</t>
  </si>
  <si>
    <t>2024-07-08 15:12:36</t>
  </si>
  <si>
    <t>2024-07-08 15:14:20</t>
  </si>
  <si>
    <t>2024-07-08 15:43:53</t>
  </si>
  <si>
    <t>2024-07-09 14:37:46</t>
  </si>
  <si>
    <t>2024-07-09 16:50:05</t>
  </si>
  <si>
    <t>2024-07-10 08:53:22</t>
  </si>
  <si>
    <t>2024-07-10 08:34:58</t>
  </si>
  <si>
    <t>2024-07-08 07:36:46</t>
  </si>
  <si>
    <t>2024-07-09 15:59:36</t>
  </si>
  <si>
    <t>2024-07-08 16:57:38</t>
  </si>
  <si>
    <t>2024-04-01 17:29:24</t>
  </si>
  <si>
    <t>2024-06-04 08:41:06</t>
  </si>
  <si>
    <t>2024-07-02 09:49:32</t>
  </si>
  <si>
    <t>2024-04-03 16:21:54</t>
  </si>
  <si>
    <t>2024-06-27 13:13:38</t>
  </si>
  <si>
    <t>2024-07-02 08:44:57</t>
  </si>
  <si>
    <t>2024-07-01 16:58:01</t>
  </si>
  <si>
    <t>2024-07-08 09:02:48</t>
  </si>
  <si>
    <t>2024-07-01 17:04:25</t>
  </si>
  <si>
    <t>2024-07-01 10:25:21</t>
  </si>
  <si>
    <t>2024-07-01 10:26:35</t>
  </si>
  <si>
    <t>2024-06-21 10:10:57</t>
  </si>
  <si>
    <t>2024-07-02 17:44:43</t>
  </si>
  <si>
    <t>2024-05-08 14:22:47</t>
  </si>
  <si>
    <t>2024-06-07 15:04:46</t>
  </si>
  <si>
    <t>2024-07-08 11:18:18</t>
  </si>
  <si>
    <t>2024-07-03 13:20:35</t>
  </si>
  <si>
    <t>2024-04-22 11:14:25</t>
  </si>
  <si>
    <t>2024-07-08 15:09:28</t>
  </si>
  <si>
    <t>2024-07-08 15:08:35</t>
  </si>
  <si>
    <t>2024-07-09 16:38:32</t>
  </si>
  <si>
    <t>2023-11-17 13:38:16</t>
  </si>
  <si>
    <t>2024-07-03 13:17:18</t>
  </si>
  <si>
    <t>2024-07-03 14:25:23</t>
  </si>
  <si>
    <t>2024-07-09 18:47:38</t>
  </si>
  <si>
    <t>2024-07-08 08:59:35</t>
  </si>
  <si>
    <t>2024-07-09 16:45:58</t>
  </si>
  <si>
    <t>2024-07-08 16:30:44</t>
  </si>
  <si>
    <t>2024-04-04 16:29:16</t>
  </si>
  <si>
    <t>2024-03-08 09:31:14</t>
  </si>
  <si>
    <t>2024-07-09 16:00:16</t>
  </si>
  <si>
    <t>2024-07-09 20:24:05</t>
  </si>
  <si>
    <t>2024-07-03 08:22:28</t>
  </si>
  <si>
    <t>2024-07-09 15:28:08</t>
  </si>
  <si>
    <t>2024-07-05 13:37:06</t>
  </si>
  <si>
    <t>2024-07-05 11:24:22</t>
  </si>
  <si>
    <t>2024-07-09 16:39:08</t>
  </si>
  <si>
    <t>2024-07-10 13:50:51</t>
  </si>
  <si>
    <t>2024-06-18 16:37:48</t>
  </si>
  <si>
    <t>2024-07-09 17:11:47</t>
  </si>
  <si>
    <t>2024-07-01 15:09:32</t>
  </si>
  <si>
    <t>2024-07-01 15:07:06</t>
  </si>
  <si>
    <t>2024-04-27 16:33:46</t>
  </si>
  <si>
    <t>2024-07-02 16:46:35</t>
  </si>
  <si>
    <t>2024-07-08 09:19:40</t>
  </si>
  <si>
    <t>2024-07-10 09:46:31</t>
  </si>
  <si>
    <t>2024-07-02 15:27:11</t>
  </si>
  <si>
    <t>2024-07-09 14:34:17</t>
  </si>
  <si>
    <t>2024-07-09 14:35:19</t>
  </si>
  <si>
    <t>2024-07-04 11:14:52</t>
  </si>
  <si>
    <t>2024-07-09 15:26:24</t>
  </si>
  <si>
    <t>select x.*, y.*</t>
  </si>
  <si>
    <t>) x</t>
  </si>
  <si>
    <t>'|' + a.CODE as CODE,</t>
  </si>
  <si>
    <t>a.PARKING_LOCATION,</t>
  </si>
  <si>
    <t>a.TYPE_NAME_ASSET,</t>
  </si>
  <si>
    <t>) y</t>
  </si>
  <si>
    <t>on trim(x.PLAT_NO) = trim(y.PLAT_NO)</t>
  </si>
  <si>
    <t>...&lt;QUERY UNION ALL DARI QUERY DI ATAS&gt;...</t>
  </si>
  <si>
    <t>F-456963</t>
  </si>
  <si>
    <t>2024-07-10 14:43:48</t>
  </si>
  <si>
    <t>Aryo Budi Dwi Prasetyo: Update Parking Location --&gt; done ya Pak Berikut evid...</t>
  </si>
  <si>
    <t>sent on July 10, 2024 2:50 PM</t>
  </si>
  <si>
    <r>
      <rPr>
        <b/>
        <sz val="11"/>
        <color rgb="FFFF0000"/>
        <rFont val="Calibri"/>
        <family val="2"/>
        <scheme val="minor"/>
      </rPr>
      <t>20240711</t>
    </r>
    <r>
      <rPr>
        <b/>
        <sz val="11"/>
        <color rgb="FF0000FF"/>
        <rFont val="Calibri"/>
        <family val="2"/>
        <scheme val="minor"/>
      </rPr>
      <t>THU</t>
    </r>
  </si>
  <si>
    <t>Data Maintenance Input Parking Location Asset</t>
  </si>
  <si>
    <t>Aryo Budi Dwi Prasetyo: Pagi Mbak Ivetta, tiket myforms 456963 --&gt; Data Mainten...</t>
  </si>
  <si>
    <t>sent on July 11, 2024 9:19 AM</t>
  </si>
  <si>
    <r>
      <rPr>
        <b/>
        <sz val="11"/>
        <color rgb="FFFF0000"/>
        <rFont val="Calibri"/>
        <family val="2"/>
        <scheme val="minor"/>
      </rPr>
      <t>20240722</t>
    </r>
    <r>
      <rPr>
        <b/>
        <sz val="11"/>
        <color rgb="FF0000FF"/>
        <rFont val="Calibri"/>
        <family val="2"/>
        <scheme val="minor"/>
      </rPr>
      <t>MON</t>
    </r>
  </si>
  <si>
    <t/>
  </si>
  <si>
    <r>
      <rPr>
        <b/>
        <sz val="11"/>
        <color rgb="FFFF0000"/>
        <rFont val="Calibri"/>
        <family val="2"/>
        <scheme val="minor"/>
      </rPr>
      <t>20240731</t>
    </r>
    <r>
      <rPr>
        <b/>
        <sz val="11"/>
        <color rgb="FF0000FF"/>
        <rFont val="Calibri"/>
        <family val="2"/>
        <scheme val="minor"/>
      </rPr>
      <t>WED</t>
    </r>
  </si>
  <si>
    <t>Wawan Hermawan: Pagi Pak Aryo Budi Dwi Prasetyo   Tiket 456012 baru ngeuh ngecek...</t>
  </si>
  <si>
    <t>sent on August 5, 2024 9:35 AM</t>
  </si>
  <si>
    <r>
      <rPr>
        <b/>
        <sz val="11"/>
        <color rgb="FFFF0000"/>
        <rFont val="Calibri"/>
        <family val="2"/>
        <scheme val="minor"/>
      </rPr>
      <t>20240805</t>
    </r>
    <r>
      <rPr>
        <b/>
        <sz val="11"/>
        <color rgb="FF0000FF"/>
        <rFont val="Calibri"/>
        <family val="2"/>
        <scheme val="minor"/>
      </rPr>
      <t>MON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</si>
</sst>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alibri"/>
      <family val="2"/>
      <scheme val="minor"/>
    </font>
    <font>
      <sz val="11"/>
      <color theme="1"/>
      <name val="Wingdings"/>
      <charset val="2"/>
    </font>
    <font>
      <sz val="11"/>
      <color rgb="FF000000"/>
      <name val="Aptos Narrow"/>
      <family val="2"/>
      <charset val="1"/>
    </font>
    <font>
      <b/>
      <sz val="11"/>
      <name val="Calibri"/>
      <family val="2"/>
      <scheme val="minor"/>
    </font>
  </fonts>
  <fills count="13">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s>
  <borders count="1">
    <border>
      <left/>
      <right/>
      <top/>
      <bottom/>
      <diagonal/>
    </border>
  </borders>
  <cellStyleXfs count="3">
    <xf numFmtId="0" fontId="0" fillId="0" borderId="0"/>
    <xf numFmtId="0" fontId="11" fillId="0" borderId="0" applyNumberFormat="0" applyFill="0" applyBorder="0" applyAlignment="0" applyProtection="0"/>
    <xf numFmtId="0" fontId="1" fillId="0" borderId="0"/>
  </cellStyleXfs>
  <cellXfs count="46">
    <xf numFmtId="0" fontId="0" fillId="0" borderId="0" xfId="0"/>
    <xf numFmtId="0" fontId="3" fillId="0" borderId="0" xfId="0" applyFont="1" applyAlignment="1">
      <alignment vertical="top"/>
    </xf>
    <xf numFmtId="0" fontId="3" fillId="0" borderId="0" xfId="0" applyFont="1"/>
    <xf numFmtId="0" fontId="0" fillId="0" borderId="0" xfId="0" applyAlignment="1">
      <alignment vertical="top"/>
    </xf>
    <xf numFmtId="0" fontId="2" fillId="2" borderId="0" xfId="0" applyFont="1" applyFill="1" applyAlignment="1">
      <alignment horizontal="center" vertical="top"/>
    </xf>
    <xf numFmtId="0" fontId="9" fillId="0" borderId="0" xfId="0" applyFont="1" applyAlignment="1">
      <alignment vertical="top"/>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8" fillId="0" borderId="0" xfId="0" applyFont="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2" fillId="12" borderId="0" xfId="0" applyFont="1" applyFill="1" applyAlignment="1">
      <alignment horizontal="center" vertical="top"/>
    </xf>
    <xf numFmtId="0" fontId="11" fillId="0" borderId="0" xfId="1"/>
    <xf numFmtId="0" fontId="3" fillId="7" borderId="0" xfId="0" applyFont="1" applyFill="1" applyAlignment="1">
      <alignment vertical="top"/>
    </xf>
    <xf numFmtId="0" fontId="8" fillId="11" borderId="0" xfId="0" quotePrefix="1" applyFont="1" applyFill="1" applyAlignment="1">
      <alignment vertical="top"/>
    </xf>
    <xf numFmtId="0" fontId="10" fillId="6" borderId="0" xfId="0" applyFont="1" applyFill="1" applyAlignment="1">
      <alignment vertical="top"/>
    </xf>
    <xf numFmtId="0" fontId="0" fillId="6" borderId="0" xfId="0" applyFill="1" applyAlignment="1">
      <alignment vertical="top"/>
    </xf>
    <xf numFmtId="0" fontId="8" fillId="0" borderId="0" xfId="0" applyFont="1"/>
    <xf numFmtId="0" fontId="8" fillId="4" borderId="0" xfId="0" applyFont="1" applyFill="1"/>
    <xf numFmtId="0" fontId="0" fillId="4" borderId="0" xfId="0" applyFill="1"/>
    <xf numFmtId="0" fontId="8" fillId="7" borderId="0" xfId="0" applyFont="1" applyFill="1"/>
    <xf numFmtId="0" fontId="0" fillId="7" borderId="0" xfId="0" applyFill="1"/>
    <xf numFmtId="0" fontId="0" fillId="0" borderId="0" xfId="0" quotePrefix="1"/>
    <xf numFmtId="0" fontId="3" fillId="0" borderId="0" xfId="0" quotePrefix="1" applyFont="1"/>
    <xf numFmtId="0" fontId="8" fillId="3" borderId="0" xfId="0" applyFont="1" applyFill="1"/>
    <xf numFmtId="0" fontId="0" fillId="3" borderId="0" xfId="0" applyFill="1"/>
    <xf numFmtId="0" fontId="12" fillId="0" borderId="0" xfId="0" applyFont="1"/>
    <xf numFmtId="0" fontId="8" fillId="11" borderId="0" xfId="0" applyFont="1" applyFill="1" applyAlignment="1">
      <alignment vertical="top"/>
    </xf>
    <xf numFmtId="0" fontId="10" fillId="11" borderId="0" xfId="0" applyFont="1" applyFill="1" applyAlignment="1">
      <alignment vertical="top"/>
    </xf>
    <xf numFmtId="0" fontId="8" fillId="7" borderId="0" xfId="0" quotePrefix="1" applyFont="1" applyFill="1"/>
    <xf numFmtId="0" fontId="14" fillId="0" borderId="0" xfId="0" applyFont="1"/>
    <xf numFmtId="0" fontId="13" fillId="0" borderId="0" xfId="0" applyFont="1"/>
    <xf numFmtId="0" fontId="1" fillId="0" borderId="0" xfId="2" applyAlignment="1">
      <alignment vertical="top"/>
    </xf>
    <xf numFmtId="0" fontId="15" fillId="0" borderId="0" xfId="0" applyFont="1"/>
    <xf numFmtId="47" fontId="0" fillId="0" borderId="0" xfId="0" applyNumberFormat="1"/>
    <xf numFmtId="0" fontId="10" fillId="4" borderId="0" xfId="0" applyFont="1" applyFill="1" applyAlignment="1">
      <alignment vertical="top"/>
    </xf>
  </cellXfs>
  <cellStyles count="3">
    <cellStyle name="Hyperlink" xfId="1" builtinId="8"/>
    <cellStyle name="Normal" xfId="0" builtinId="0"/>
    <cellStyle name="Normal 2" xfId="2" xr:uid="{975223C5-16C6-42C7-8F5D-831A9D1C215B}"/>
  </cellStyles>
  <dxfs count="0"/>
  <tableStyles count="0" defaultTableStyle="TableStyleMedium2" defaultPivotStyle="PivotStyleLight16"/>
  <colors>
    <mruColors>
      <color rgb="FF00F0EA"/>
      <color rgb="FF66FFFF"/>
      <color rgb="FFFFFF99"/>
      <color rgb="FF0000FF"/>
      <color rgb="FF99FF66"/>
      <color rgb="FF00DAD5"/>
      <color rgb="FFF8CBAD"/>
      <color rgb="FFDDDDDD"/>
      <color rgb="FFFF99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9" Type="http://schemas.openxmlformats.org/officeDocument/2006/relationships/image" Target="../media/image99.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41" Type="http://schemas.openxmlformats.org/officeDocument/2006/relationships/image" Target="../media/image101.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37" Type="http://schemas.openxmlformats.org/officeDocument/2006/relationships/image" Target="../media/image97.png"/><Relationship Id="rId40" Type="http://schemas.openxmlformats.org/officeDocument/2006/relationships/image" Target="../media/image100.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36" Type="http://schemas.openxmlformats.org/officeDocument/2006/relationships/image" Target="../media/image96.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 Id="rId3" Type="http://schemas.openxmlformats.org/officeDocument/2006/relationships/image" Target="../media/image6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38" Type="http://schemas.openxmlformats.org/officeDocument/2006/relationships/image" Target="../media/image9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3" Type="http://schemas.openxmlformats.org/officeDocument/2006/relationships/image" Target="../media/image104.png"/><Relationship Id="rId7" Type="http://schemas.openxmlformats.org/officeDocument/2006/relationships/image" Target="../media/image108.png"/><Relationship Id="rId12" Type="http://schemas.openxmlformats.org/officeDocument/2006/relationships/image" Target="../media/image113.png"/><Relationship Id="rId2" Type="http://schemas.openxmlformats.org/officeDocument/2006/relationships/image" Target="../media/image103.png"/><Relationship Id="rId16" Type="http://schemas.openxmlformats.org/officeDocument/2006/relationships/image" Target="../media/image117.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5" Type="http://schemas.openxmlformats.org/officeDocument/2006/relationships/image" Target="../media/image106.png"/><Relationship Id="rId15" Type="http://schemas.openxmlformats.org/officeDocument/2006/relationships/image" Target="../media/image11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10" Type="http://schemas.openxmlformats.org/officeDocument/2006/relationships/image" Target="../media/image127.png"/><Relationship Id="rId19" Type="http://schemas.openxmlformats.org/officeDocument/2006/relationships/image" Target="../media/image136.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 Type="http://schemas.openxmlformats.org/officeDocument/2006/relationships/image" Target="../media/image143.png"/><Relationship Id="rId21" Type="http://schemas.openxmlformats.org/officeDocument/2006/relationships/image" Target="../media/image161.png"/><Relationship Id="rId34" Type="http://schemas.openxmlformats.org/officeDocument/2006/relationships/image" Target="../media/image174.png"/><Relationship Id="rId7" Type="http://schemas.openxmlformats.org/officeDocument/2006/relationships/image" Target="../media/image147.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 Id="rId8" Type="http://schemas.openxmlformats.org/officeDocument/2006/relationships/image" Target="../media/image14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4.png"/><Relationship Id="rId3" Type="http://schemas.openxmlformats.org/officeDocument/2006/relationships/image" Target="../media/image179.png"/><Relationship Id="rId7" Type="http://schemas.openxmlformats.org/officeDocument/2006/relationships/image" Target="../media/image183.png"/><Relationship Id="rId2" Type="http://schemas.openxmlformats.org/officeDocument/2006/relationships/image" Target="../media/image178.png"/><Relationship Id="rId1" Type="http://schemas.openxmlformats.org/officeDocument/2006/relationships/image" Target="../media/image177.png"/><Relationship Id="rId6" Type="http://schemas.openxmlformats.org/officeDocument/2006/relationships/image" Target="../media/image182.png"/><Relationship Id="rId5" Type="http://schemas.openxmlformats.org/officeDocument/2006/relationships/image" Target="../media/image181.png"/><Relationship Id="rId4" Type="http://schemas.openxmlformats.org/officeDocument/2006/relationships/image" Target="../media/image18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92.png"/><Relationship Id="rId13" Type="http://schemas.openxmlformats.org/officeDocument/2006/relationships/image" Target="../media/image197.png"/><Relationship Id="rId18" Type="http://schemas.openxmlformats.org/officeDocument/2006/relationships/image" Target="../media/image202.png"/><Relationship Id="rId3" Type="http://schemas.openxmlformats.org/officeDocument/2006/relationships/image" Target="../media/image187.png"/><Relationship Id="rId7" Type="http://schemas.openxmlformats.org/officeDocument/2006/relationships/image" Target="../media/image191.png"/><Relationship Id="rId12" Type="http://schemas.openxmlformats.org/officeDocument/2006/relationships/image" Target="../media/image196.png"/><Relationship Id="rId17" Type="http://schemas.openxmlformats.org/officeDocument/2006/relationships/image" Target="../media/image201.png"/><Relationship Id="rId2" Type="http://schemas.openxmlformats.org/officeDocument/2006/relationships/image" Target="../media/image186.png"/><Relationship Id="rId16" Type="http://schemas.openxmlformats.org/officeDocument/2006/relationships/image" Target="../media/image200.png"/><Relationship Id="rId1" Type="http://schemas.openxmlformats.org/officeDocument/2006/relationships/image" Target="../media/image185.png"/><Relationship Id="rId6" Type="http://schemas.openxmlformats.org/officeDocument/2006/relationships/image" Target="../media/image190.png"/><Relationship Id="rId11" Type="http://schemas.openxmlformats.org/officeDocument/2006/relationships/image" Target="../media/image195.png"/><Relationship Id="rId5" Type="http://schemas.openxmlformats.org/officeDocument/2006/relationships/image" Target="../media/image189.png"/><Relationship Id="rId15" Type="http://schemas.openxmlformats.org/officeDocument/2006/relationships/image" Target="../media/image199.png"/><Relationship Id="rId10" Type="http://schemas.openxmlformats.org/officeDocument/2006/relationships/image" Target="../media/image194.png"/><Relationship Id="rId19" Type="http://schemas.openxmlformats.org/officeDocument/2006/relationships/image" Target="../media/image203.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s>
</file>

<file path=xl/drawings/_rels/drawing9.xml.rels><?xml version="1.0" encoding="UTF-8" standalone="yes"?>
<Relationships xmlns="http://schemas.openxmlformats.org/package/2006/relationships"><Relationship Id="rId117" Type="http://schemas.openxmlformats.org/officeDocument/2006/relationships/image" Target="../media/image320.png"/><Relationship Id="rId21" Type="http://schemas.openxmlformats.org/officeDocument/2006/relationships/image" Target="../media/image224.png"/><Relationship Id="rId42" Type="http://schemas.openxmlformats.org/officeDocument/2006/relationships/image" Target="../media/image245.png"/><Relationship Id="rId63" Type="http://schemas.openxmlformats.org/officeDocument/2006/relationships/image" Target="../media/image266.png"/><Relationship Id="rId84" Type="http://schemas.openxmlformats.org/officeDocument/2006/relationships/image" Target="../media/image287.png"/><Relationship Id="rId138" Type="http://schemas.openxmlformats.org/officeDocument/2006/relationships/image" Target="../media/image341.png"/><Relationship Id="rId159" Type="http://schemas.openxmlformats.org/officeDocument/2006/relationships/image" Target="../media/image362.png"/><Relationship Id="rId170" Type="http://schemas.openxmlformats.org/officeDocument/2006/relationships/image" Target="../media/image373.png"/><Relationship Id="rId107" Type="http://schemas.openxmlformats.org/officeDocument/2006/relationships/image" Target="../media/image310.png"/><Relationship Id="rId11" Type="http://schemas.openxmlformats.org/officeDocument/2006/relationships/image" Target="../media/image214.png"/><Relationship Id="rId32" Type="http://schemas.openxmlformats.org/officeDocument/2006/relationships/image" Target="../media/image235.png"/><Relationship Id="rId53" Type="http://schemas.openxmlformats.org/officeDocument/2006/relationships/image" Target="../media/image256.png"/><Relationship Id="rId74" Type="http://schemas.openxmlformats.org/officeDocument/2006/relationships/image" Target="../media/image277.png"/><Relationship Id="rId128" Type="http://schemas.openxmlformats.org/officeDocument/2006/relationships/image" Target="../media/image331.png"/><Relationship Id="rId149" Type="http://schemas.openxmlformats.org/officeDocument/2006/relationships/image" Target="../media/image352.png"/><Relationship Id="rId5" Type="http://schemas.openxmlformats.org/officeDocument/2006/relationships/image" Target="../media/image208.png"/><Relationship Id="rId95" Type="http://schemas.openxmlformats.org/officeDocument/2006/relationships/image" Target="../media/image298.png"/><Relationship Id="rId160" Type="http://schemas.openxmlformats.org/officeDocument/2006/relationships/image" Target="../media/image363.png"/><Relationship Id="rId22" Type="http://schemas.openxmlformats.org/officeDocument/2006/relationships/image" Target="../media/image225.png"/><Relationship Id="rId43" Type="http://schemas.openxmlformats.org/officeDocument/2006/relationships/image" Target="../media/image246.png"/><Relationship Id="rId64" Type="http://schemas.openxmlformats.org/officeDocument/2006/relationships/image" Target="../media/image267.png"/><Relationship Id="rId118" Type="http://schemas.openxmlformats.org/officeDocument/2006/relationships/image" Target="../media/image321.png"/><Relationship Id="rId139" Type="http://schemas.openxmlformats.org/officeDocument/2006/relationships/image" Target="../media/image342.png"/><Relationship Id="rId85" Type="http://schemas.openxmlformats.org/officeDocument/2006/relationships/image" Target="../media/image288.png"/><Relationship Id="rId150" Type="http://schemas.openxmlformats.org/officeDocument/2006/relationships/image" Target="../media/image353.png"/><Relationship Id="rId171" Type="http://schemas.openxmlformats.org/officeDocument/2006/relationships/image" Target="../media/image374.png"/><Relationship Id="rId12" Type="http://schemas.openxmlformats.org/officeDocument/2006/relationships/image" Target="../media/image215.png"/><Relationship Id="rId33" Type="http://schemas.openxmlformats.org/officeDocument/2006/relationships/image" Target="../media/image236.png"/><Relationship Id="rId108" Type="http://schemas.openxmlformats.org/officeDocument/2006/relationships/image" Target="../media/image311.png"/><Relationship Id="rId129" Type="http://schemas.openxmlformats.org/officeDocument/2006/relationships/image" Target="../media/image332.png"/><Relationship Id="rId54" Type="http://schemas.openxmlformats.org/officeDocument/2006/relationships/image" Target="../media/image257.png"/><Relationship Id="rId75" Type="http://schemas.openxmlformats.org/officeDocument/2006/relationships/image" Target="../media/image278.png"/><Relationship Id="rId96" Type="http://schemas.openxmlformats.org/officeDocument/2006/relationships/image" Target="../media/image299.png"/><Relationship Id="rId140" Type="http://schemas.openxmlformats.org/officeDocument/2006/relationships/image" Target="../media/image343.png"/><Relationship Id="rId161" Type="http://schemas.openxmlformats.org/officeDocument/2006/relationships/image" Target="../media/image364.png"/><Relationship Id="rId1" Type="http://schemas.openxmlformats.org/officeDocument/2006/relationships/image" Target="../media/image204.png"/><Relationship Id="rId6" Type="http://schemas.openxmlformats.org/officeDocument/2006/relationships/image" Target="../media/image209.png"/><Relationship Id="rId23" Type="http://schemas.openxmlformats.org/officeDocument/2006/relationships/image" Target="../media/image226.png"/><Relationship Id="rId28" Type="http://schemas.openxmlformats.org/officeDocument/2006/relationships/image" Target="../media/image231.png"/><Relationship Id="rId49" Type="http://schemas.openxmlformats.org/officeDocument/2006/relationships/image" Target="../media/image252.png"/><Relationship Id="rId114" Type="http://schemas.openxmlformats.org/officeDocument/2006/relationships/image" Target="../media/image317.png"/><Relationship Id="rId119" Type="http://schemas.openxmlformats.org/officeDocument/2006/relationships/image" Target="../media/image322.png"/><Relationship Id="rId44" Type="http://schemas.openxmlformats.org/officeDocument/2006/relationships/image" Target="../media/image247.png"/><Relationship Id="rId60" Type="http://schemas.openxmlformats.org/officeDocument/2006/relationships/image" Target="../media/image263.png"/><Relationship Id="rId65" Type="http://schemas.openxmlformats.org/officeDocument/2006/relationships/image" Target="../media/image268.png"/><Relationship Id="rId81" Type="http://schemas.openxmlformats.org/officeDocument/2006/relationships/image" Target="../media/image284.png"/><Relationship Id="rId86" Type="http://schemas.openxmlformats.org/officeDocument/2006/relationships/image" Target="../media/image289.png"/><Relationship Id="rId130" Type="http://schemas.openxmlformats.org/officeDocument/2006/relationships/image" Target="../media/image333.png"/><Relationship Id="rId135" Type="http://schemas.openxmlformats.org/officeDocument/2006/relationships/image" Target="../media/image338.png"/><Relationship Id="rId151" Type="http://schemas.openxmlformats.org/officeDocument/2006/relationships/image" Target="../media/image354.png"/><Relationship Id="rId156" Type="http://schemas.openxmlformats.org/officeDocument/2006/relationships/image" Target="../media/image359.png"/><Relationship Id="rId172" Type="http://schemas.openxmlformats.org/officeDocument/2006/relationships/image" Target="../media/image375.png"/><Relationship Id="rId13" Type="http://schemas.openxmlformats.org/officeDocument/2006/relationships/image" Target="../media/image216.png"/><Relationship Id="rId18" Type="http://schemas.openxmlformats.org/officeDocument/2006/relationships/image" Target="../media/image221.png"/><Relationship Id="rId39" Type="http://schemas.openxmlformats.org/officeDocument/2006/relationships/image" Target="../media/image242.png"/><Relationship Id="rId109" Type="http://schemas.openxmlformats.org/officeDocument/2006/relationships/image" Target="../media/image312.png"/><Relationship Id="rId34" Type="http://schemas.openxmlformats.org/officeDocument/2006/relationships/image" Target="../media/image237.png"/><Relationship Id="rId50" Type="http://schemas.openxmlformats.org/officeDocument/2006/relationships/image" Target="../media/image253.png"/><Relationship Id="rId55" Type="http://schemas.openxmlformats.org/officeDocument/2006/relationships/image" Target="../media/image258.png"/><Relationship Id="rId76" Type="http://schemas.openxmlformats.org/officeDocument/2006/relationships/image" Target="../media/image279.png"/><Relationship Id="rId97" Type="http://schemas.openxmlformats.org/officeDocument/2006/relationships/image" Target="../media/image300.png"/><Relationship Id="rId104" Type="http://schemas.openxmlformats.org/officeDocument/2006/relationships/image" Target="../media/image307.png"/><Relationship Id="rId120" Type="http://schemas.openxmlformats.org/officeDocument/2006/relationships/image" Target="../media/image323.png"/><Relationship Id="rId125" Type="http://schemas.openxmlformats.org/officeDocument/2006/relationships/image" Target="../media/image328.png"/><Relationship Id="rId141" Type="http://schemas.openxmlformats.org/officeDocument/2006/relationships/image" Target="../media/image344.png"/><Relationship Id="rId146" Type="http://schemas.openxmlformats.org/officeDocument/2006/relationships/image" Target="../media/image349.png"/><Relationship Id="rId167" Type="http://schemas.openxmlformats.org/officeDocument/2006/relationships/image" Target="../media/image370.png"/><Relationship Id="rId7" Type="http://schemas.openxmlformats.org/officeDocument/2006/relationships/image" Target="../media/image210.png"/><Relationship Id="rId71" Type="http://schemas.openxmlformats.org/officeDocument/2006/relationships/image" Target="../media/image274.png"/><Relationship Id="rId92" Type="http://schemas.openxmlformats.org/officeDocument/2006/relationships/image" Target="../media/image295.png"/><Relationship Id="rId162" Type="http://schemas.openxmlformats.org/officeDocument/2006/relationships/image" Target="../media/image365.png"/><Relationship Id="rId2" Type="http://schemas.openxmlformats.org/officeDocument/2006/relationships/image" Target="../media/image205.png"/><Relationship Id="rId29" Type="http://schemas.openxmlformats.org/officeDocument/2006/relationships/image" Target="../media/image232.png"/><Relationship Id="rId24" Type="http://schemas.openxmlformats.org/officeDocument/2006/relationships/image" Target="../media/image227.png"/><Relationship Id="rId40" Type="http://schemas.openxmlformats.org/officeDocument/2006/relationships/image" Target="../media/image243.png"/><Relationship Id="rId45" Type="http://schemas.openxmlformats.org/officeDocument/2006/relationships/image" Target="../media/image248.png"/><Relationship Id="rId66" Type="http://schemas.openxmlformats.org/officeDocument/2006/relationships/image" Target="../media/image269.png"/><Relationship Id="rId87" Type="http://schemas.openxmlformats.org/officeDocument/2006/relationships/image" Target="../media/image290.png"/><Relationship Id="rId110" Type="http://schemas.openxmlformats.org/officeDocument/2006/relationships/image" Target="../media/image313.png"/><Relationship Id="rId115" Type="http://schemas.openxmlformats.org/officeDocument/2006/relationships/image" Target="../media/image318.png"/><Relationship Id="rId131" Type="http://schemas.openxmlformats.org/officeDocument/2006/relationships/image" Target="../media/image334.png"/><Relationship Id="rId136" Type="http://schemas.openxmlformats.org/officeDocument/2006/relationships/image" Target="../media/image339.jpeg"/><Relationship Id="rId157" Type="http://schemas.openxmlformats.org/officeDocument/2006/relationships/image" Target="../media/image360.png"/><Relationship Id="rId61" Type="http://schemas.openxmlformats.org/officeDocument/2006/relationships/image" Target="../media/image264.png"/><Relationship Id="rId82" Type="http://schemas.openxmlformats.org/officeDocument/2006/relationships/image" Target="../media/image285.png"/><Relationship Id="rId152" Type="http://schemas.openxmlformats.org/officeDocument/2006/relationships/image" Target="../media/image355.png"/><Relationship Id="rId173" Type="http://schemas.openxmlformats.org/officeDocument/2006/relationships/image" Target="../media/image376.png"/><Relationship Id="rId19" Type="http://schemas.openxmlformats.org/officeDocument/2006/relationships/image" Target="../media/image222.png"/><Relationship Id="rId14" Type="http://schemas.openxmlformats.org/officeDocument/2006/relationships/image" Target="../media/image217.png"/><Relationship Id="rId30" Type="http://schemas.openxmlformats.org/officeDocument/2006/relationships/image" Target="../media/image233.png"/><Relationship Id="rId35" Type="http://schemas.openxmlformats.org/officeDocument/2006/relationships/image" Target="../media/image238.png"/><Relationship Id="rId56" Type="http://schemas.openxmlformats.org/officeDocument/2006/relationships/image" Target="../media/image259.png"/><Relationship Id="rId77" Type="http://schemas.openxmlformats.org/officeDocument/2006/relationships/image" Target="../media/image280.png"/><Relationship Id="rId100" Type="http://schemas.openxmlformats.org/officeDocument/2006/relationships/image" Target="../media/image303.png"/><Relationship Id="rId105" Type="http://schemas.openxmlformats.org/officeDocument/2006/relationships/image" Target="../media/image308.png"/><Relationship Id="rId126" Type="http://schemas.openxmlformats.org/officeDocument/2006/relationships/image" Target="../media/image329.png"/><Relationship Id="rId147" Type="http://schemas.openxmlformats.org/officeDocument/2006/relationships/image" Target="../media/image350.png"/><Relationship Id="rId168" Type="http://schemas.openxmlformats.org/officeDocument/2006/relationships/image" Target="../media/image371.png"/><Relationship Id="rId8" Type="http://schemas.openxmlformats.org/officeDocument/2006/relationships/image" Target="../media/image211.png"/><Relationship Id="rId51" Type="http://schemas.openxmlformats.org/officeDocument/2006/relationships/image" Target="../media/image254.png"/><Relationship Id="rId72" Type="http://schemas.openxmlformats.org/officeDocument/2006/relationships/image" Target="../media/image275.png"/><Relationship Id="rId93" Type="http://schemas.openxmlformats.org/officeDocument/2006/relationships/image" Target="../media/image296.png"/><Relationship Id="rId98" Type="http://schemas.openxmlformats.org/officeDocument/2006/relationships/image" Target="../media/image301.png"/><Relationship Id="rId121" Type="http://schemas.openxmlformats.org/officeDocument/2006/relationships/image" Target="../media/image324.png"/><Relationship Id="rId142" Type="http://schemas.openxmlformats.org/officeDocument/2006/relationships/image" Target="../media/image345.png"/><Relationship Id="rId163" Type="http://schemas.openxmlformats.org/officeDocument/2006/relationships/image" Target="../media/image366.png"/><Relationship Id="rId3" Type="http://schemas.openxmlformats.org/officeDocument/2006/relationships/image" Target="../media/image206.png"/><Relationship Id="rId25" Type="http://schemas.openxmlformats.org/officeDocument/2006/relationships/image" Target="../media/image228.png"/><Relationship Id="rId46" Type="http://schemas.openxmlformats.org/officeDocument/2006/relationships/image" Target="../media/image249.png"/><Relationship Id="rId67" Type="http://schemas.openxmlformats.org/officeDocument/2006/relationships/image" Target="../media/image270.png"/><Relationship Id="rId116" Type="http://schemas.openxmlformats.org/officeDocument/2006/relationships/image" Target="../media/image319.png"/><Relationship Id="rId137" Type="http://schemas.openxmlformats.org/officeDocument/2006/relationships/image" Target="../media/image340.jpeg"/><Relationship Id="rId158" Type="http://schemas.openxmlformats.org/officeDocument/2006/relationships/image" Target="../media/image361.png"/><Relationship Id="rId20" Type="http://schemas.openxmlformats.org/officeDocument/2006/relationships/image" Target="../media/image223.png"/><Relationship Id="rId41" Type="http://schemas.openxmlformats.org/officeDocument/2006/relationships/image" Target="../media/image244.png"/><Relationship Id="rId62" Type="http://schemas.openxmlformats.org/officeDocument/2006/relationships/image" Target="../media/image265.png"/><Relationship Id="rId83" Type="http://schemas.openxmlformats.org/officeDocument/2006/relationships/image" Target="../media/image286.png"/><Relationship Id="rId88" Type="http://schemas.openxmlformats.org/officeDocument/2006/relationships/image" Target="../media/image291.png"/><Relationship Id="rId111" Type="http://schemas.openxmlformats.org/officeDocument/2006/relationships/image" Target="../media/image314.png"/><Relationship Id="rId132" Type="http://schemas.openxmlformats.org/officeDocument/2006/relationships/image" Target="../media/image335.png"/><Relationship Id="rId153" Type="http://schemas.openxmlformats.org/officeDocument/2006/relationships/image" Target="../media/image356.png"/><Relationship Id="rId174" Type="http://schemas.openxmlformats.org/officeDocument/2006/relationships/image" Target="../media/image377.png"/><Relationship Id="rId15" Type="http://schemas.openxmlformats.org/officeDocument/2006/relationships/image" Target="../media/image218.png"/><Relationship Id="rId36" Type="http://schemas.openxmlformats.org/officeDocument/2006/relationships/image" Target="../media/image239.png"/><Relationship Id="rId57" Type="http://schemas.openxmlformats.org/officeDocument/2006/relationships/image" Target="../media/image260.png"/><Relationship Id="rId106" Type="http://schemas.openxmlformats.org/officeDocument/2006/relationships/image" Target="../media/image309.png"/><Relationship Id="rId127" Type="http://schemas.openxmlformats.org/officeDocument/2006/relationships/image" Target="../media/image330.png"/><Relationship Id="rId10" Type="http://schemas.openxmlformats.org/officeDocument/2006/relationships/image" Target="../media/image213.png"/><Relationship Id="rId31" Type="http://schemas.openxmlformats.org/officeDocument/2006/relationships/image" Target="../media/image234.png"/><Relationship Id="rId52" Type="http://schemas.openxmlformats.org/officeDocument/2006/relationships/image" Target="../media/image255.png"/><Relationship Id="rId73" Type="http://schemas.openxmlformats.org/officeDocument/2006/relationships/image" Target="../media/image276.png"/><Relationship Id="rId78" Type="http://schemas.openxmlformats.org/officeDocument/2006/relationships/image" Target="../media/image281.png"/><Relationship Id="rId94" Type="http://schemas.openxmlformats.org/officeDocument/2006/relationships/image" Target="../media/image297.png"/><Relationship Id="rId99" Type="http://schemas.openxmlformats.org/officeDocument/2006/relationships/image" Target="../media/image302.png"/><Relationship Id="rId101" Type="http://schemas.openxmlformats.org/officeDocument/2006/relationships/image" Target="../media/image304.png"/><Relationship Id="rId122" Type="http://schemas.openxmlformats.org/officeDocument/2006/relationships/image" Target="../media/image325.png"/><Relationship Id="rId143" Type="http://schemas.openxmlformats.org/officeDocument/2006/relationships/image" Target="../media/image346.png"/><Relationship Id="rId148" Type="http://schemas.openxmlformats.org/officeDocument/2006/relationships/image" Target="../media/image351.png"/><Relationship Id="rId164" Type="http://schemas.openxmlformats.org/officeDocument/2006/relationships/image" Target="../media/image367.png"/><Relationship Id="rId169" Type="http://schemas.openxmlformats.org/officeDocument/2006/relationships/image" Target="../media/image372.png"/><Relationship Id="rId4" Type="http://schemas.openxmlformats.org/officeDocument/2006/relationships/image" Target="../media/image207.png"/><Relationship Id="rId9" Type="http://schemas.openxmlformats.org/officeDocument/2006/relationships/image" Target="../media/image212.png"/><Relationship Id="rId26" Type="http://schemas.openxmlformats.org/officeDocument/2006/relationships/image" Target="../media/image229.png"/><Relationship Id="rId47" Type="http://schemas.openxmlformats.org/officeDocument/2006/relationships/image" Target="../media/image250.png"/><Relationship Id="rId68" Type="http://schemas.openxmlformats.org/officeDocument/2006/relationships/image" Target="../media/image271.png"/><Relationship Id="rId89" Type="http://schemas.openxmlformats.org/officeDocument/2006/relationships/image" Target="../media/image292.png"/><Relationship Id="rId112" Type="http://schemas.openxmlformats.org/officeDocument/2006/relationships/image" Target="../media/image315.png"/><Relationship Id="rId133" Type="http://schemas.openxmlformats.org/officeDocument/2006/relationships/image" Target="../media/image336.jpeg"/><Relationship Id="rId154" Type="http://schemas.openxmlformats.org/officeDocument/2006/relationships/image" Target="../media/image357.png"/><Relationship Id="rId175" Type="http://schemas.openxmlformats.org/officeDocument/2006/relationships/image" Target="../media/image378.png"/><Relationship Id="rId16" Type="http://schemas.openxmlformats.org/officeDocument/2006/relationships/image" Target="../media/image219.png"/><Relationship Id="rId37" Type="http://schemas.openxmlformats.org/officeDocument/2006/relationships/image" Target="../media/image240.png"/><Relationship Id="rId58" Type="http://schemas.openxmlformats.org/officeDocument/2006/relationships/image" Target="../media/image261.png"/><Relationship Id="rId79" Type="http://schemas.openxmlformats.org/officeDocument/2006/relationships/image" Target="../media/image282.png"/><Relationship Id="rId102" Type="http://schemas.openxmlformats.org/officeDocument/2006/relationships/image" Target="../media/image305.png"/><Relationship Id="rId123" Type="http://schemas.openxmlformats.org/officeDocument/2006/relationships/image" Target="../media/image326.png"/><Relationship Id="rId144" Type="http://schemas.openxmlformats.org/officeDocument/2006/relationships/image" Target="../media/image347.png"/><Relationship Id="rId90" Type="http://schemas.openxmlformats.org/officeDocument/2006/relationships/image" Target="../media/image293.png"/><Relationship Id="rId165" Type="http://schemas.openxmlformats.org/officeDocument/2006/relationships/image" Target="../media/image368.png"/><Relationship Id="rId27" Type="http://schemas.openxmlformats.org/officeDocument/2006/relationships/image" Target="../media/image230.png"/><Relationship Id="rId48" Type="http://schemas.openxmlformats.org/officeDocument/2006/relationships/image" Target="../media/image251.png"/><Relationship Id="rId69" Type="http://schemas.openxmlformats.org/officeDocument/2006/relationships/image" Target="../media/image272.png"/><Relationship Id="rId113" Type="http://schemas.openxmlformats.org/officeDocument/2006/relationships/image" Target="../media/image316.png"/><Relationship Id="rId134" Type="http://schemas.openxmlformats.org/officeDocument/2006/relationships/image" Target="../media/image337.png"/><Relationship Id="rId80" Type="http://schemas.openxmlformats.org/officeDocument/2006/relationships/image" Target="../media/image283.png"/><Relationship Id="rId155" Type="http://schemas.openxmlformats.org/officeDocument/2006/relationships/image" Target="../media/image358.png"/><Relationship Id="rId17" Type="http://schemas.openxmlformats.org/officeDocument/2006/relationships/image" Target="../media/image220.png"/><Relationship Id="rId38" Type="http://schemas.openxmlformats.org/officeDocument/2006/relationships/image" Target="../media/image241.png"/><Relationship Id="rId59" Type="http://schemas.openxmlformats.org/officeDocument/2006/relationships/image" Target="../media/image262.png"/><Relationship Id="rId103" Type="http://schemas.openxmlformats.org/officeDocument/2006/relationships/image" Target="../media/image306.png"/><Relationship Id="rId124" Type="http://schemas.openxmlformats.org/officeDocument/2006/relationships/image" Target="../media/image327.png"/><Relationship Id="rId70" Type="http://schemas.openxmlformats.org/officeDocument/2006/relationships/image" Target="../media/image273.png"/><Relationship Id="rId91" Type="http://schemas.openxmlformats.org/officeDocument/2006/relationships/image" Target="../media/image294.png"/><Relationship Id="rId145" Type="http://schemas.openxmlformats.org/officeDocument/2006/relationships/image" Target="../media/image348.png"/><Relationship Id="rId166" Type="http://schemas.openxmlformats.org/officeDocument/2006/relationships/image" Target="../media/image36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393.png"/><Relationship Id="rId18" Type="http://schemas.openxmlformats.org/officeDocument/2006/relationships/image" Target="../media/image398.png"/><Relationship Id="rId26" Type="http://schemas.openxmlformats.org/officeDocument/2006/relationships/image" Target="../media/image406.png"/><Relationship Id="rId39" Type="http://schemas.openxmlformats.org/officeDocument/2006/relationships/image" Target="../media/image419.png"/><Relationship Id="rId21" Type="http://schemas.openxmlformats.org/officeDocument/2006/relationships/image" Target="../media/image401.png"/><Relationship Id="rId34" Type="http://schemas.openxmlformats.org/officeDocument/2006/relationships/image" Target="../media/image414.png"/><Relationship Id="rId7" Type="http://schemas.openxmlformats.org/officeDocument/2006/relationships/image" Target="../media/image387.png"/><Relationship Id="rId12" Type="http://schemas.openxmlformats.org/officeDocument/2006/relationships/image" Target="../media/image392.png"/><Relationship Id="rId17" Type="http://schemas.openxmlformats.org/officeDocument/2006/relationships/image" Target="../media/image397.png"/><Relationship Id="rId25" Type="http://schemas.openxmlformats.org/officeDocument/2006/relationships/image" Target="../media/image405.png"/><Relationship Id="rId33" Type="http://schemas.openxmlformats.org/officeDocument/2006/relationships/image" Target="../media/image413.png"/><Relationship Id="rId38" Type="http://schemas.openxmlformats.org/officeDocument/2006/relationships/image" Target="../media/image418.png"/><Relationship Id="rId2" Type="http://schemas.openxmlformats.org/officeDocument/2006/relationships/image" Target="../media/image382.png"/><Relationship Id="rId16" Type="http://schemas.openxmlformats.org/officeDocument/2006/relationships/image" Target="../media/image396.png"/><Relationship Id="rId20" Type="http://schemas.openxmlformats.org/officeDocument/2006/relationships/image" Target="../media/image400.png"/><Relationship Id="rId29" Type="http://schemas.openxmlformats.org/officeDocument/2006/relationships/image" Target="../media/image409.png"/><Relationship Id="rId1" Type="http://schemas.openxmlformats.org/officeDocument/2006/relationships/image" Target="../media/image381.png"/><Relationship Id="rId6" Type="http://schemas.openxmlformats.org/officeDocument/2006/relationships/image" Target="../media/image386.png"/><Relationship Id="rId11" Type="http://schemas.openxmlformats.org/officeDocument/2006/relationships/image" Target="../media/image391.png"/><Relationship Id="rId24" Type="http://schemas.openxmlformats.org/officeDocument/2006/relationships/image" Target="../media/image404.png"/><Relationship Id="rId32" Type="http://schemas.openxmlformats.org/officeDocument/2006/relationships/image" Target="../media/image412.png"/><Relationship Id="rId37" Type="http://schemas.openxmlformats.org/officeDocument/2006/relationships/image" Target="../media/image417.png"/><Relationship Id="rId5" Type="http://schemas.openxmlformats.org/officeDocument/2006/relationships/image" Target="../media/image385.png"/><Relationship Id="rId15" Type="http://schemas.openxmlformats.org/officeDocument/2006/relationships/image" Target="../media/image395.png"/><Relationship Id="rId23" Type="http://schemas.openxmlformats.org/officeDocument/2006/relationships/image" Target="../media/image403.png"/><Relationship Id="rId28" Type="http://schemas.openxmlformats.org/officeDocument/2006/relationships/image" Target="../media/image408.png"/><Relationship Id="rId36" Type="http://schemas.openxmlformats.org/officeDocument/2006/relationships/image" Target="../media/image416.png"/><Relationship Id="rId10" Type="http://schemas.openxmlformats.org/officeDocument/2006/relationships/image" Target="../media/image390.png"/><Relationship Id="rId19" Type="http://schemas.openxmlformats.org/officeDocument/2006/relationships/image" Target="../media/image399.png"/><Relationship Id="rId31" Type="http://schemas.openxmlformats.org/officeDocument/2006/relationships/image" Target="../media/image411.png"/><Relationship Id="rId4" Type="http://schemas.openxmlformats.org/officeDocument/2006/relationships/image" Target="../media/image384.png"/><Relationship Id="rId9" Type="http://schemas.openxmlformats.org/officeDocument/2006/relationships/image" Target="../media/image389.png"/><Relationship Id="rId14" Type="http://schemas.openxmlformats.org/officeDocument/2006/relationships/image" Target="../media/image394.png"/><Relationship Id="rId22" Type="http://schemas.openxmlformats.org/officeDocument/2006/relationships/image" Target="../media/image402.png"/><Relationship Id="rId27" Type="http://schemas.openxmlformats.org/officeDocument/2006/relationships/image" Target="../media/image407.png"/><Relationship Id="rId30" Type="http://schemas.openxmlformats.org/officeDocument/2006/relationships/image" Target="../media/image410.png"/><Relationship Id="rId35" Type="http://schemas.openxmlformats.org/officeDocument/2006/relationships/image" Target="../media/image415.png"/><Relationship Id="rId8" Type="http://schemas.openxmlformats.org/officeDocument/2006/relationships/image" Target="../media/image388.png"/><Relationship Id="rId3" Type="http://schemas.openxmlformats.org/officeDocument/2006/relationships/image" Target="../media/image383.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31.png"/><Relationship Id="rId18" Type="http://schemas.openxmlformats.org/officeDocument/2006/relationships/image" Target="../media/image436.png"/><Relationship Id="rId26" Type="http://schemas.openxmlformats.org/officeDocument/2006/relationships/image" Target="../media/image444.png"/><Relationship Id="rId3" Type="http://schemas.openxmlformats.org/officeDocument/2006/relationships/image" Target="../media/image422.png"/><Relationship Id="rId21" Type="http://schemas.openxmlformats.org/officeDocument/2006/relationships/image" Target="../media/image439.png"/><Relationship Id="rId34" Type="http://schemas.openxmlformats.org/officeDocument/2006/relationships/image" Target="../media/image452.png"/><Relationship Id="rId7" Type="http://schemas.openxmlformats.org/officeDocument/2006/relationships/image" Target="../media/image425.png"/><Relationship Id="rId12" Type="http://schemas.openxmlformats.org/officeDocument/2006/relationships/image" Target="../media/image430.png"/><Relationship Id="rId17" Type="http://schemas.openxmlformats.org/officeDocument/2006/relationships/image" Target="../media/image435.png"/><Relationship Id="rId25" Type="http://schemas.openxmlformats.org/officeDocument/2006/relationships/image" Target="../media/image443.png"/><Relationship Id="rId33" Type="http://schemas.openxmlformats.org/officeDocument/2006/relationships/image" Target="../media/image451.png"/><Relationship Id="rId2" Type="http://schemas.openxmlformats.org/officeDocument/2006/relationships/image" Target="../media/image421.png"/><Relationship Id="rId16" Type="http://schemas.openxmlformats.org/officeDocument/2006/relationships/image" Target="../media/image434.png"/><Relationship Id="rId20" Type="http://schemas.openxmlformats.org/officeDocument/2006/relationships/image" Target="../media/image438.png"/><Relationship Id="rId29" Type="http://schemas.openxmlformats.org/officeDocument/2006/relationships/image" Target="../media/image447.png"/><Relationship Id="rId1" Type="http://schemas.openxmlformats.org/officeDocument/2006/relationships/image" Target="../media/image420.png"/><Relationship Id="rId6" Type="http://schemas.openxmlformats.org/officeDocument/2006/relationships/image" Target="../media/image424.png"/><Relationship Id="rId11" Type="http://schemas.openxmlformats.org/officeDocument/2006/relationships/image" Target="../media/image429.png"/><Relationship Id="rId24" Type="http://schemas.openxmlformats.org/officeDocument/2006/relationships/image" Target="../media/image442.png"/><Relationship Id="rId32" Type="http://schemas.openxmlformats.org/officeDocument/2006/relationships/image" Target="../media/image450.png"/><Relationship Id="rId5" Type="http://schemas.openxmlformats.org/officeDocument/2006/relationships/image" Target="../media/image227.png"/><Relationship Id="rId15" Type="http://schemas.openxmlformats.org/officeDocument/2006/relationships/image" Target="../media/image433.png"/><Relationship Id="rId23" Type="http://schemas.openxmlformats.org/officeDocument/2006/relationships/image" Target="../media/image441.png"/><Relationship Id="rId28" Type="http://schemas.openxmlformats.org/officeDocument/2006/relationships/image" Target="../media/image446.png"/><Relationship Id="rId10" Type="http://schemas.openxmlformats.org/officeDocument/2006/relationships/image" Target="../media/image428.png"/><Relationship Id="rId19" Type="http://schemas.openxmlformats.org/officeDocument/2006/relationships/image" Target="../media/image437.png"/><Relationship Id="rId31" Type="http://schemas.openxmlformats.org/officeDocument/2006/relationships/image" Target="../media/image449.png"/><Relationship Id="rId4" Type="http://schemas.openxmlformats.org/officeDocument/2006/relationships/image" Target="../media/image423.png"/><Relationship Id="rId9" Type="http://schemas.openxmlformats.org/officeDocument/2006/relationships/image" Target="../media/image427.png"/><Relationship Id="rId14" Type="http://schemas.openxmlformats.org/officeDocument/2006/relationships/image" Target="../media/image432.png"/><Relationship Id="rId22" Type="http://schemas.openxmlformats.org/officeDocument/2006/relationships/image" Target="../media/image440.png"/><Relationship Id="rId27" Type="http://schemas.openxmlformats.org/officeDocument/2006/relationships/image" Target="../media/image445.png"/><Relationship Id="rId30" Type="http://schemas.openxmlformats.org/officeDocument/2006/relationships/image" Target="../media/image448.png"/><Relationship Id="rId8" Type="http://schemas.openxmlformats.org/officeDocument/2006/relationships/image" Target="../media/image4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55.png"/><Relationship Id="rId2" Type="http://schemas.openxmlformats.org/officeDocument/2006/relationships/image" Target="../media/image454.png"/><Relationship Id="rId1" Type="http://schemas.openxmlformats.org/officeDocument/2006/relationships/image" Target="../media/image453.png"/><Relationship Id="rId4" Type="http://schemas.openxmlformats.org/officeDocument/2006/relationships/image" Target="../media/image45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61.png"/><Relationship Id="rId7" Type="http://schemas.openxmlformats.org/officeDocument/2006/relationships/image" Target="../media/image465.png"/><Relationship Id="rId2" Type="http://schemas.openxmlformats.org/officeDocument/2006/relationships/image" Target="../media/image460.png"/><Relationship Id="rId1" Type="http://schemas.openxmlformats.org/officeDocument/2006/relationships/image" Target="../media/image459.png"/><Relationship Id="rId6" Type="http://schemas.openxmlformats.org/officeDocument/2006/relationships/image" Target="../media/image464.png"/><Relationship Id="rId5" Type="http://schemas.openxmlformats.org/officeDocument/2006/relationships/image" Target="../media/image463.png"/><Relationship Id="rId4" Type="http://schemas.openxmlformats.org/officeDocument/2006/relationships/image" Target="../media/image462.png"/></Relationships>
</file>

<file path=xl/drawings/drawing1.xml><?xml version="1.0" encoding="utf-8"?>
<xdr:wsDr xmlns:xdr="http://schemas.openxmlformats.org/drawingml/2006/spreadsheetDrawing" xmlns:a="http://schemas.openxmlformats.org/drawingml/2006/main">
  <xdr:twoCellAnchor>
    <xdr:from>
      <xdr:col>94</xdr:col>
      <xdr:colOff>67236</xdr:colOff>
      <xdr:row>219</xdr:row>
      <xdr:rowOff>179293</xdr:rowOff>
    </xdr:from>
    <xdr:to>
      <xdr:col>136</xdr:col>
      <xdr:colOff>113855</xdr:colOff>
      <xdr:row>258</xdr:row>
      <xdr:rowOff>73602</xdr:rowOff>
    </xdr:to>
    <xdr:grpSp>
      <xdr:nvGrpSpPr>
        <xdr:cNvPr id="2" name="Group 1">
          <a:extLst>
            <a:ext uri="{FF2B5EF4-FFF2-40B4-BE49-F238E27FC236}">
              <a16:creationId xmlns:a16="http://schemas.microsoft.com/office/drawing/2014/main" id="{98E3820E-FD84-4B01-92D0-75DFAACD6991}"/>
            </a:ext>
          </a:extLst>
        </xdr:cNvPr>
        <xdr:cNvGrpSpPr/>
      </xdr:nvGrpSpPr>
      <xdr:grpSpPr>
        <a:xfrm>
          <a:off x="17974236" y="41898793"/>
          <a:ext cx="8047619" cy="7323809"/>
          <a:chOff x="7620000" y="23812500"/>
          <a:chExt cx="8047619" cy="7323809"/>
        </a:xfrm>
      </xdr:grpSpPr>
      <xdr:grpSp>
        <xdr:nvGrpSpPr>
          <xdr:cNvPr id="3" name="Group 2">
            <a:extLst>
              <a:ext uri="{FF2B5EF4-FFF2-40B4-BE49-F238E27FC236}">
                <a16:creationId xmlns:a16="http://schemas.microsoft.com/office/drawing/2014/main" id="{1D8DE516-F0E8-ABC4-5A75-E3AE62B46A0A}"/>
              </a:ext>
            </a:extLst>
          </xdr:cNvPr>
          <xdr:cNvGrpSpPr/>
        </xdr:nvGrpSpPr>
        <xdr:grpSpPr>
          <a:xfrm>
            <a:off x="7620000" y="23812500"/>
            <a:ext cx="8047619" cy="7323809"/>
            <a:chOff x="7620000" y="23812500"/>
            <a:chExt cx="8047619" cy="7323809"/>
          </a:xfrm>
        </xdr:grpSpPr>
        <xdr:grpSp>
          <xdr:nvGrpSpPr>
            <xdr:cNvPr id="5" name="Group 4">
              <a:extLst>
                <a:ext uri="{FF2B5EF4-FFF2-40B4-BE49-F238E27FC236}">
                  <a16:creationId xmlns:a16="http://schemas.microsoft.com/office/drawing/2014/main" id="{E7B1C34A-152F-2BD9-F495-DC4BC01937C3}"/>
                </a:ext>
              </a:extLst>
            </xdr:cNvPr>
            <xdr:cNvGrpSpPr/>
          </xdr:nvGrpSpPr>
          <xdr:grpSpPr>
            <a:xfrm>
              <a:off x="7620000" y="23812500"/>
              <a:ext cx="8047619" cy="7323809"/>
              <a:chOff x="7620000" y="23812500"/>
              <a:chExt cx="8047619" cy="7323809"/>
            </a:xfrm>
          </xdr:grpSpPr>
          <xdr:grpSp>
            <xdr:nvGrpSpPr>
              <xdr:cNvPr id="11" name="Group 10">
                <a:extLst>
                  <a:ext uri="{FF2B5EF4-FFF2-40B4-BE49-F238E27FC236}">
                    <a16:creationId xmlns:a16="http://schemas.microsoft.com/office/drawing/2014/main" id="{F08B0033-E97A-EC09-39BE-457AB3BBA2A0}"/>
                  </a:ext>
                </a:extLst>
              </xdr:cNvPr>
              <xdr:cNvGrpSpPr/>
            </xdr:nvGrpSpPr>
            <xdr:grpSpPr>
              <a:xfrm>
                <a:off x="7620000" y="23812500"/>
                <a:ext cx="8047619" cy="7323809"/>
                <a:chOff x="7620000" y="23812500"/>
                <a:chExt cx="8047619" cy="7323809"/>
              </a:xfrm>
            </xdr:grpSpPr>
            <xdr:pic>
              <xdr:nvPicPr>
                <xdr:cNvPr id="13" name="Picture 12">
                  <a:extLst>
                    <a:ext uri="{FF2B5EF4-FFF2-40B4-BE49-F238E27FC236}">
                      <a16:creationId xmlns:a16="http://schemas.microsoft.com/office/drawing/2014/main" id="{F2918505-9CD3-EC93-49EE-B9A1E834A360}"/>
                    </a:ext>
                  </a:extLst>
                </xdr:cNvPr>
                <xdr:cNvPicPr>
                  <a:picLocks noChangeAspect="1"/>
                </xdr:cNvPicPr>
              </xdr:nvPicPr>
              <xdr:blipFill>
                <a:blip xmlns:r="http://schemas.openxmlformats.org/officeDocument/2006/relationships" r:embed="rId1"/>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4DF74206-301A-4DC3-D771-7BC12CE227E4}"/>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12" name="Rectangle 11">
                <a:extLst>
                  <a:ext uri="{FF2B5EF4-FFF2-40B4-BE49-F238E27FC236}">
                    <a16:creationId xmlns:a16="http://schemas.microsoft.com/office/drawing/2014/main" id="{E6995086-DE06-EED0-DF2F-2333E75B68C5}"/>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6" name="Group 5">
              <a:extLst>
                <a:ext uri="{FF2B5EF4-FFF2-40B4-BE49-F238E27FC236}">
                  <a16:creationId xmlns:a16="http://schemas.microsoft.com/office/drawing/2014/main" id="{FBCDF587-EDE9-97A0-0614-BF66F954D9C2}"/>
                </a:ext>
              </a:extLst>
            </xdr:cNvPr>
            <xdr:cNvGrpSpPr/>
          </xdr:nvGrpSpPr>
          <xdr:grpSpPr>
            <a:xfrm>
              <a:off x="7810500" y="28541381"/>
              <a:ext cx="3257143" cy="2352381"/>
              <a:chOff x="7810500" y="31242000"/>
              <a:chExt cx="3257143" cy="2352381"/>
            </a:xfrm>
          </xdr:grpSpPr>
          <xdr:grpSp>
            <xdr:nvGrpSpPr>
              <xdr:cNvPr id="7" name="Group 6">
                <a:extLst>
                  <a:ext uri="{FF2B5EF4-FFF2-40B4-BE49-F238E27FC236}">
                    <a16:creationId xmlns:a16="http://schemas.microsoft.com/office/drawing/2014/main" id="{4016D35B-04C5-75CC-6496-D20D2273AD70}"/>
                  </a:ext>
                </a:extLst>
              </xdr:cNvPr>
              <xdr:cNvGrpSpPr/>
            </xdr:nvGrpSpPr>
            <xdr:grpSpPr>
              <a:xfrm>
                <a:off x="7810500" y="31242000"/>
                <a:ext cx="3257143" cy="2352381"/>
                <a:chOff x="7810500" y="31242000"/>
                <a:chExt cx="3257143" cy="2352381"/>
              </a:xfrm>
            </xdr:grpSpPr>
            <xdr:pic>
              <xdr:nvPicPr>
                <xdr:cNvPr id="9" name="Picture 8">
                  <a:extLst>
                    <a:ext uri="{FF2B5EF4-FFF2-40B4-BE49-F238E27FC236}">
                      <a16:creationId xmlns:a16="http://schemas.microsoft.com/office/drawing/2014/main" id="{F6C014DB-9DD4-811A-0FBC-4685738E86A5}"/>
                    </a:ext>
                  </a:extLst>
                </xdr:cNvPr>
                <xdr:cNvPicPr>
                  <a:picLocks noChangeAspect="1"/>
                </xdr:cNvPicPr>
              </xdr:nvPicPr>
              <xdr:blipFill>
                <a:blip xmlns:r="http://schemas.openxmlformats.org/officeDocument/2006/relationships" r:embed="rId2"/>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737AA0D-3040-D8D5-DE2A-CBCAD5297AF8}"/>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8" name="Rectangle 7">
                <a:extLst>
                  <a:ext uri="{FF2B5EF4-FFF2-40B4-BE49-F238E27FC236}">
                    <a16:creationId xmlns:a16="http://schemas.microsoft.com/office/drawing/2014/main" id="{9602410A-22E6-E2C7-E010-317409BA7D7F}"/>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4" name="Straight Arrow Connector 3">
            <a:extLst>
              <a:ext uri="{FF2B5EF4-FFF2-40B4-BE49-F238E27FC236}">
                <a16:creationId xmlns:a16="http://schemas.microsoft.com/office/drawing/2014/main" id="{4161DEA6-5903-BFD7-5900-CF5DCE124515}"/>
              </a:ext>
            </a:extLst>
          </xdr:cNvPr>
          <xdr:cNvCxnSpPr>
            <a:stCxn id="12" idx="1"/>
            <a:endCxn id="8"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0</xdr:colOff>
      <xdr:row>34</xdr:row>
      <xdr:rowOff>0</xdr:rowOff>
    </xdr:from>
    <xdr:ext cx="6323809" cy="2333333"/>
    <xdr:pic>
      <xdr:nvPicPr>
        <xdr:cNvPr id="15" name="Picture 14">
          <a:extLst>
            <a:ext uri="{FF2B5EF4-FFF2-40B4-BE49-F238E27FC236}">
              <a16:creationId xmlns:a16="http://schemas.microsoft.com/office/drawing/2014/main" id="{515434AF-DF5A-46DB-8E02-4DDAB311EB05}"/>
            </a:ext>
          </a:extLst>
        </xdr:cNvPr>
        <xdr:cNvPicPr>
          <a:picLocks noChangeAspect="1"/>
        </xdr:cNvPicPr>
      </xdr:nvPicPr>
      <xdr:blipFill>
        <a:blip xmlns:r="http://schemas.openxmlformats.org/officeDocument/2006/relationships" r:embed="rId3"/>
        <a:stretch>
          <a:fillRect/>
        </a:stretch>
      </xdr:blipFill>
      <xdr:spPr>
        <a:xfrm>
          <a:off x="762000" y="6477000"/>
          <a:ext cx="6323809"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xdr:row>
      <xdr:rowOff>0</xdr:rowOff>
    </xdr:from>
    <xdr:ext cx="8876190" cy="5876190"/>
    <xdr:pic>
      <xdr:nvPicPr>
        <xdr:cNvPr id="16" name="Picture 15">
          <a:extLst>
            <a:ext uri="{FF2B5EF4-FFF2-40B4-BE49-F238E27FC236}">
              <a16:creationId xmlns:a16="http://schemas.microsoft.com/office/drawing/2014/main" id="{A5D9E5B7-8868-485D-923D-32CDC43B9CB1}"/>
            </a:ext>
          </a:extLst>
        </xdr:cNvPr>
        <xdr:cNvPicPr>
          <a:picLocks noChangeAspect="1"/>
        </xdr:cNvPicPr>
      </xdr:nvPicPr>
      <xdr:blipFill>
        <a:blip xmlns:r="http://schemas.openxmlformats.org/officeDocument/2006/relationships" r:embed="rId4"/>
        <a:stretch>
          <a:fillRect/>
        </a:stretch>
      </xdr:blipFill>
      <xdr:spPr>
        <a:xfrm>
          <a:off x="762000" y="9334500"/>
          <a:ext cx="8876190" cy="58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84</xdr:row>
      <xdr:rowOff>0</xdr:rowOff>
    </xdr:from>
    <xdr:ext cx="8323809" cy="4504762"/>
    <xdr:pic>
      <xdr:nvPicPr>
        <xdr:cNvPr id="17" name="Picture 16">
          <a:extLst>
            <a:ext uri="{FF2B5EF4-FFF2-40B4-BE49-F238E27FC236}">
              <a16:creationId xmlns:a16="http://schemas.microsoft.com/office/drawing/2014/main" id="{0E0001DF-C885-4A43-B82C-29BD035F9276}"/>
            </a:ext>
          </a:extLst>
        </xdr:cNvPr>
        <xdr:cNvPicPr>
          <a:picLocks noChangeAspect="1"/>
        </xdr:cNvPicPr>
      </xdr:nvPicPr>
      <xdr:blipFill>
        <a:blip xmlns:r="http://schemas.openxmlformats.org/officeDocument/2006/relationships" r:embed="rId5"/>
        <a:stretch>
          <a:fillRect/>
        </a:stretch>
      </xdr:blipFill>
      <xdr:spPr>
        <a:xfrm>
          <a:off x="762000" y="16002000"/>
          <a:ext cx="8323809" cy="4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113</xdr:row>
      <xdr:rowOff>0</xdr:rowOff>
    </xdr:from>
    <xdr:ext cx="7352381" cy="8009524"/>
    <xdr:pic>
      <xdr:nvPicPr>
        <xdr:cNvPr id="18" name="Picture 17">
          <a:extLst>
            <a:ext uri="{FF2B5EF4-FFF2-40B4-BE49-F238E27FC236}">
              <a16:creationId xmlns:a16="http://schemas.microsoft.com/office/drawing/2014/main" id="{7387151A-D23D-4204-8352-0CB780552450}"/>
            </a:ext>
          </a:extLst>
        </xdr:cNvPr>
        <xdr:cNvPicPr>
          <a:picLocks noChangeAspect="1"/>
        </xdr:cNvPicPr>
      </xdr:nvPicPr>
      <xdr:blipFill>
        <a:blip xmlns:r="http://schemas.openxmlformats.org/officeDocument/2006/relationships" r:embed="rId6"/>
        <a:stretch>
          <a:fillRect/>
        </a:stretch>
      </xdr:blipFill>
      <xdr:spPr>
        <a:xfrm>
          <a:off x="762000" y="21526500"/>
          <a:ext cx="7352381" cy="8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7485714" cy="5876190"/>
    <xdr:pic>
      <xdr:nvPicPr>
        <xdr:cNvPr id="19" name="Picture 18">
          <a:extLst>
            <a:ext uri="{FF2B5EF4-FFF2-40B4-BE49-F238E27FC236}">
              <a16:creationId xmlns:a16="http://schemas.microsoft.com/office/drawing/2014/main" id="{E2BA1765-6F83-4660-954D-5FB683B310D2}"/>
            </a:ext>
          </a:extLst>
        </xdr:cNvPr>
        <xdr:cNvPicPr>
          <a:picLocks noChangeAspect="1"/>
        </xdr:cNvPicPr>
      </xdr:nvPicPr>
      <xdr:blipFill>
        <a:blip xmlns:r="http://schemas.openxmlformats.org/officeDocument/2006/relationships" r:embed="rId7"/>
        <a:stretch>
          <a:fillRect/>
        </a:stretch>
      </xdr:blipFill>
      <xdr:spPr>
        <a:xfrm>
          <a:off x="762000" y="29718000"/>
          <a:ext cx="7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xdr:row>
      <xdr:rowOff>0</xdr:rowOff>
    </xdr:from>
    <xdr:ext cx="4809524" cy="4600000"/>
    <xdr:pic>
      <xdr:nvPicPr>
        <xdr:cNvPr id="20" name="Picture 19">
          <a:extLst>
            <a:ext uri="{FF2B5EF4-FFF2-40B4-BE49-F238E27FC236}">
              <a16:creationId xmlns:a16="http://schemas.microsoft.com/office/drawing/2014/main" id="{3DECE07F-89F2-4B65-944C-43A5C4AC57CA}"/>
            </a:ext>
          </a:extLst>
        </xdr:cNvPr>
        <xdr:cNvPicPr>
          <a:picLocks noChangeAspect="1"/>
        </xdr:cNvPicPr>
      </xdr:nvPicPr>
      <xdr:blipFill>
        <a:blip xmlns:r="http://schemas.openxmlformats.org/officeDocument/2006/relationships" r:embed="rId8"/>
        <a:stretch>
          <a:fillRect/>
        </a:stretch>
      </xdr:blipFill>
      <xdr:spPr>
        <a:xfrm>
          <a:off x="762000" y="1714500"/>
          <a:ext cx="4809524" cy="4600000"/>
        </a:xfrm>
        <a:prstGeom prst="rect">
          <a:avLst/>
        </a:prstGeom>
        <a:effectLst>
          <a:outerShdw blurRad="63500" algn="ctr" rotWithShape="0">
            <a:srgbClr val="000000">
              <a:alpha val="95000"/>
            </a:srgbClr>
          </a:outerShdw>
        </a:effectLst>
      </xdr:spPr>
    </xdr:pic>
    <xdr:clientData/>
  </xdr:oneCellAnchor>
  <xdr:oneCellAnchor>
    <xdr:from>
      <xdr:col>3</xdr:col>
      <xdr:colOff>156882</xdr:colOff>
      <xdr:row>260</xdr:row>
      <xdr:rowOff>0</xdr:rowOff>
    </xdr:from>
    <xdr:ext cx="7352381" cy="3180952"/>
    <xdr:pic>
      <xdr:nvPicPr>
        <xdr:cNvPr id="21" name="Picture 20">
          <a:extLst>
            <a:ext uri="{FF2B5EF4-FFF2-40B4-BE49-F238E27FC236}">
              <a16:creationId xmlns:a16="http://schemas.microsoft.com/office/drawing/2014/main" id="{8D678058-D74E-49FA-8F5F-F9763F31D3A5}"/>
            </a:ext>
          </a:extLst>
        </xdr:cNvPr>
        <xdr:cNvPicPr>
          <a:picLocks noChangeAspect="1"/>
        </xdr:cNvPicPr>
      </xdr:nvPicPr>
      <xdr:blipFill>
        <a:blip xmlns:r="http://schemas.openxmlformats.org/officeDocument/2006/relationships" r:embed="rId9"/>
        <a:stretch>
          <a:fillRect/>
        </a:stretch>
      </xdr:blipFill>
      <xdr:spPr>
        <a:xfrm>
          <a:off x="728382" y="49530000"/>
          <a:ext cx="7352381" cy="3180952"/>
        </a:xfrm>
        <a:prstGeom prst="rect">
          <a:avLst/>
        </a:prstGeom>
        <a:effectLst>
          <a:outerShdw blurRad="63500" algn="ctr" rotWithShape="0">
            <a:srgbClr val="000000">
              <a:alpha val="95000"/>
            </a:srgbClr>
          </a:outerShdw>
        </a:effectLst>
      </xdr:spPr>
    </xdr:pic>
    <xdr:clientData/>
  </xdr:oneCellAnchor>
  <xdr:twoCellAnchor>
    <xdr:from>
      <xdr:col>43</xdr:col>
      <xdr:colOff>0</xdr:colOff>
      <xdr:row>220</xdr:row>
      <xdr:rowOff>0</xdr:rowOff>
    </xdr:from>
    <xdr:to>
      <xdr:col>78</xdr:col>
      <xdr:colOff>122976</xdr:colOff>
      <xdr:row>230</xdr:row>
      <xdr:rowOff>100853</xdr:rowOff>
    </xdr:to>
    <xdr:grpSp>
      <xdr:nvGrpSpPr>
        <xdr:cNvPr id="22" name="Group 21">
          <a:extLst>
            <a:ext uri="{FF2B5EF4-FFF2-40B4-BE49-F238E27FC236}">
              <a16:creationId xmlns:a16="http://schemas.microsoft.com/office/drawing/2014/main" id="{79CA29FD-0325-41F7-BAD2-0081F869CAB8}"/>
            </a:ext>
          </a:extLst>
        </xdr:cNvPr>
        <xdr:cNvGrpSpPr/>
      </xdr:nvGrpSpPr>
      <xdr:grpSpPr>
        <a:xfrm>
          <a:off x="8191500" y="41910000"/>
          <a:ext cx="6790476" cy="2005853"/>
          <a:chOff x="8191500" y="437959500"/>
          <a:chExt cx="6790476" cy="2005853"/>
        </a:xfrm>
      </xdr:grpSpPr>
      <xdr:grpSp>
        <xdr:nvGrpSpPr>
          <xdr:cNvPr id="23" name="Group 22">
            <a:extLst>
              <a:ext uri="{FF2B5EF4-FFF2-40B4-BE49-F238E27FC236}">
                <a16:creationId xmlns:a16="http://schemas.microsoft.com/office/drawing/2014/main" id="{CBBB039B-A17E-B4F7-2938-64D559DE1744}"/>
              </a:ext>
            </a:extLst>
          </xdr:cNvPr>
          <xdr:cNvGrpSpPr/>
        </xdr:nvGrpSpPr>
        <xdr:grpSpPr>
          <a:xfrm>
            <a:off x="8191500" y="437959500"/>
            <a:ext cx="6790476" cy="2005853"/>
            <a:chOff x="8191500" y="437959500"/>
            <a:chExt cx="6790476" cy="2005853"/>
          </a:xfrm>
          <a:effectLst>
            <a:outerShdw blurRad="63500" algn="ctr" rotWithShape="0">
              <a:srgbClr val="000000">
                <a:alpha val="95000"/>
              </a:srgbClr>
            </a:outerShdw>
          </a:effectLst>
        </xdr:grpSpPr>
        <xdr:pic>
          <xdr:nvPicPr>
            <xdr:cNvPr id="25" name="Picture 24">
              <a:extLst>
                <a:ext uri="{FF2B5EF4-FFF2-40B4-BE49-F238E27FC236}">
                  <a16:creationId xmlns:a16="http://schemas.microsoft.com/office/drawing/2014/main" id="{5EF0523C-A84A-AD8D-10E4-3A10634B4A97}"/>
                </a:ext>
              </a:extLst>
            </xdr:cNvPr>
            <xdr:cNvPicPr>
              <a:picLocks noChangeAspect="1"/>
            </xdr:cNvPicPr>
          </xdr:nvPicPr>
          <xdr:blipFill>
            <a:blip xmlns:r="http://schemas.openxmlformats.org/officeDocument/2006/relationships" r:embed="rId10"/>
            <a:stretch>
              <a:fillRect/>
            </a:stretch>
          </xdr:blipFill>
          <xdr:spPr>
            <a:xfrm>
              <a:off x="8191500" y="437959500"/>
              <a:ext cx="6790476" cy="1971429"/>
            </a:xfrm>
            <a:prstGeom prst="rect">
              <a:avLst/>
            </a:prstGeom>
          </xdr:spPr>
        </xdr:pic>
        <xdr:sp macro="" textlink="">
          <xdr:nvSpPr>
            <xdr:cNvPr id="26" name="Rectangle 25">
              <a:extLst>
                <a:ext uri="{FF2B5EF4-FFF2-40B4-BE49-F238E27FC236}">
                  <a16:creationId xmlns:a16="http://schemas.microsoft.com/office/drawing/2014/main" id="{2E1AEF5B-FC10-CC54-E9B4-AF2B03A1E182}"/>
                </a:ext>
              </a:extLst>
            </xdr:cNvPr>
            <xdr:cNvSpPr/>
          </xdr:nvSpPr>
          <xdr:spPr>
            <a:xfrm>
              <a:off x="8225117" y="439203353"/>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grpSp>
      <xdr:sp macro="" textlink="">
        <xdr:nvSpPr>
          <xdr:cNvPr id="24" name="Rectangle 23">
            <a:extLst>
              <a:ext uri="{FF2B5EF4-FFF2-40B4-BE49-F238E27FC236}">
                <a16:creationId xmlns:a16="http://schemas.microsoft.com/office/drawing/2014/main" id="{53ECD4BA-3A06-1571-EE13-D6AC216F1452}"/>
              </a:ext>
            </a:extLst>
          </xdr:cNvPr>
          <xdr:cNvSpPr/>
        </xdr:nvSpPr>
        <xdr:spPr>
          <a:xfrm>
            <a:off x="11817595" y="438418941"/>
            <a:ext cx="807244"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231</xdr:row>
      <xdr:rowOff>0</xdr:rowOff>
    </xdr:from>
    <xdr:to>
      <xdr:col>67</xdr:col>
      <xdr:colOff>47048</xdr:colOff>
      <xdr:row>249</xdr:row>
      <xdr:rowOff>47190</xdr:rowOff>
    </xdr:to>
    <xdr:grpSp>
      <xdr:nvGrpSpPr>
        <xdr:cNvPr id="27" name="Group 26">
          <a:extLst>
            <a:ext uri="{FF2B5EF4-FFF2-40B4-BE49-F238E27FC236}">
              <a16:creationId xmlns:a16="http://schemas.microsoft.com/office/drawing/2014/main" id="{AE9225B3-6749-480D-886B-27BC024AFEBC}"/>
            </a:ext>
          </a:extLst>
        </xdr:cNvPr>
        <xdr:cNvGrpSpPr/>
      </xdr:nvGrpSpPr>
      <xdr:grpSpPr>
        <a:xfrm>
          <a:off x="8191500" y="44005500"/>
          <a:ext cx="4619048" cy="3476190"/>
          <a:chOff x="8191500" y="440055000"/>
          <a:chExt cx="4619048" cy="3476190"/>
        </a:xfrm>
      </xdr:grpSpPr>
      <xdr:pic>
        <xdr:nvPicPr>
          <xdr:cNvPr id="28" name="Picture 27">
            <a:extLst>
              <a:ext uri="{FF2B5EF4-FFF2-40B4-BE49-F238E27FC236}">
                <a16:creationId xmlns:a16="http://schemas.microsoft.com/office/drawing/2014/main" id="{2BFF3EB9-0455-E089-6364-A909A55DDED2}"/>
              </a:ext>
            </a:extLst>
          </xdr:cNvPr>
          <xdr:cNvPicPr>
            <a:picLocks noChangeAspect="1"/>
          </xdr:cNvPicPr>
        </xdr:nvPicPr>
        <xdr:blipFill>
          <a:blip xmlns:r="http://schemas.openxmlformats.org/officeDocument/2006/relationships" r:embed="rId11"/>
          <a:stretch>
            <a:fillRect/>
          </a:stretch>
        </xdr:blipFill>
        <xdr:spPr>
          <a:xfrm>
            <a:off x="8191500" y="440055000"/>
            <a:ext cx="4619048" cy="3476190"/>
          </a:xfrm>
          <a:prstGeom prst="rect">
            <a:avLst/>
          </a:prstGeom>
          <a:effectLst>
            <a:outerShdw blurRad="63500" algn="ctr" rotWithShape="0">
              <a:srgbClr val="000000">
                <a:alpha val="95000"/>
              </a:srgbClr>
            </a:outerShdw>
          </a:effectLst>
        </xdr:spPr>
      </xdr:pic>
      <xdr:sp macro="" textlink="">
        <xdr:nvSpPr>
          <xdr:cNvPr id="29" name="Rectangle 28">
            <a:extLst>
              <a:ext uri="{FF2B5EF4-FFF2-40B4-BE49-F238E27FC236}">
                <a16:creationId xmlns:a16="http://schemas.microsoft.com/office/drawing/2014/main" id="{786C3699-4F49-62AD-BDE1-58AEFD249CB5}"/>
              </a:ext>
            </a:extLst>
          </xdr:cNvPr>
          <xdr:cNvSpPr/>
        </xdr:nvSpPr>
        <xdr:spPr>
          <a:xfrm>
            <a:off x="8247530" y="44202723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sp macro="" textlink="">
        <xdr:nvSpPr>
          <xdr:cNvPr id="30" name="Rectangle 29">
            <a:extLst>
              <a:ext uri="{FF2B5EF4-FFF2-40B4-BE49-F238E27FC236}">
                <a16:creationId xmlns:a16="http://schemas.microsoft.com/office/drawing/2014/main" id="{A96FFCA5-2A29-E93F-3CDA-85FDEF3F6191}"/>
              </a:ext>
            </a:extLst>
          </xdr:cNvPr>
          <xdr:cNvSpPr/>
        </xdr:nvSpPr>
        <xdr:spPr>
          <a:xfrm>
            <a:off x="10507296" y="4405032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188</xdr:row>
      <xdr:rowOff>0</xdr:rowOff>
    </xdr:from>
    <xdr:to>
      <xdr:col>130</xdr:col>
      <xdr:colOff>102690</xdr:colOff>
      <xdr:row>218</xdr:row>
      <xdr:rowOff>161190</xdr:rowOff>
    </xdr:to>
    <xdr:grpSp>
      <xdr:nvGrpSpPr>
        <xdr:cNvPr id="31" name="Group 30">
          <a:extLst>
            <a:ext uri="{FF2B5EF4-FFF2-40B4-BE49-F238E27FC236}">
              <a16:creationId xmlns:a16="http://schemas.microsoft.com/office/drawing/2014/main" id="{95B8EE00-29FE-4DF6-801D-A4569730A323}"/>
            </a:ext>
          </a:extLst>
        </xdr:cNvPr>
        <xdr:cNvGrpSpPr/>
      </xdr:nvGrpSpPr>
      <xdr:grpSpPr>
        <a:xfrm>
          <a:off x="8191500" y="35814000"/>
          <a:ext cx="16676190" cy="5876190"/>
          <a:chOff x="8191500" y="431863500"/>
          <a:chExt cx="16676190" cy="5876190"/>
        </a:xfrm>
        <a:effectLst>
          <a:outerShdw blurRad="63500" algn="ctr" rotWithShape="0">
            <a:srgbClr val="000000">
              <a:alpha val="95000"/>
            </a:srgbClr>
          </a:outerShdw>
        </a:effectLst>
      </xdr:grpSpPr>
      <xdr:grpSp>
        <xdr:nvGrpSpPr>
          <xdr:cNvPr id="32" name="Group 31">
            <a:extLst>
              <a:ext uri="{FF2B5EF4-FFF2-40B4-BE49-F238E27FC236}">
                <a16:creationId xmlns:a16="http://schemas.microsoft.com/office/drawing/2014/main" id="{ABA8C6A3-6875-47DC-12E3-22A14FA8F49D}"/>
              </a:ext>
            </a:extLst>
          </xdr:cNvPr>
          <xdr:cNvGrpSpPr/>
        </xdr:nvGrpSpPr>
        <xdr:grpSpPr>
          <a:xfrm>
            <a:off x="8191500" y="431863500"/>
            <a:ext cx="16676190" cy="5876190"/>
            <a:chOff x="8191500" y="431863500"/>
            <a:chExt cx="16676190" cy="5876190"/>
          </a:xfrm>
        </xdr:grpSpPr>
        <xdr:pic>
          <xdr:nvPicPr>
            <xdr:cNvPr id="34" name="Picture 33">
              <a:extLst>
                <a:ext uri="{FF2B5EF4-FFF2-40B4-BE49-F238E27FC236}">
                  <a16:creationId xmlns:a16="http://schemas.microsoft.com/office/drawing/2014/main" id="{8AD7908E-555E-82A6-5A42-9B7978A42FA1}"/>
                </a:ext>
              </a:extLst>
            </xdr:cNvPr>
            <xdr:cNvPicPr>
              <a:picLocks noChangeAspect="1"/>
            </xdr:cNvPicPr>
          </xdr:nvPicPr>
          <xdr:blipFill>
            <a:blip xmlns:r="http://schemas.openxmlformats.org/officeDocument/2006/relationships" r:embed="rId12"/>
            <a:stretch>
              <a:fillRect/>
            </a:stretch>
          </xdr:blipFill>
          <xdr:spPr>
            <a:xfrm>
              <a:off x="8191500" y="431863500"/>
              <a:ext cx="16676190" cy="5876190"/>
            </a:xfrm>
            <a:prstGeom prst="rect">
              <a:avLst/>
            </a:prstGeom>
          </xdr:spPr>
        </xdr:pic>
        <xdr:grpSp>
          <xdr:nvGrpSpPr>
            <xdr:cNvPr id="35" name="Group 34">
              <a:extLst>
                <a:ext uri="{FF2B5EF4-FFF2-40B4-BE49-F238E27FC236}">
                  <a16:creationId xmlns:a16="http://schemas.microsoft.com/office/drawing/2014/main" id="{8AB9D2D4-533C-FEE8-B64B-C917DF313B3A}"/>
                </a:ext>
              </a:extLst>
            </xdr:cNvPr>
            <xdr:cNvGrpSpPr/>
          </xdr:nvGrpSpPr>
          <xdr:grpSpPr>
            <a:xfrm>
              <a:off x="8253058" y="434272765"/>
              <a:ext cx="3884952" cy="2213124"/>
              <a:chOff x="8253058" y="434272765"/>
              <a:chExt cx="3884952" cy="2213124"/>
            </a:xfrm>
          </xdr:grpSpPr>
          <xdr:grpSp>
            <xdr:nvGrpSpPr>
              <xdr:cNvPr id="36" name="Group 35">
                <a:extLst>
                  <a:ext uri="{FF2B5EF4-FFF2-40B4-BE49-F238E27FC236}">
                    <a16:creationId xmlns:a16="http://schemas.microsoft.com/office/drawing/2014/main" id="{84A1E5CB-7DFD-1780-9A75-2D495FAE245C}"/>
                  </a:ext>
                </a:extLst>
              </xdr:cNvPr>
              <xdr:cNvGrpSpPr/>
            </xdr:nvGrpSpPr>
            <xdr:grpSpPr>
              <a:xfrm>
                <a:off x="8258735" y="435270088"/>
                <a:ext cx="3879275" cy="1215801"/>
                <a:chOff x="8258735" y="435270088"/>
                <a:chExt cx="3879275" cy="1215801"/>
              </a:xfrm>
            </xdr:grpSpPr>
            <xdr:sp macro="" textlink="">
              <xdr:nvSpPr>
                <xdr:cNvPr id="38" name="Rectangle 37">
                  <a:extLst>
                    <a:ext uri="{FF2B5EF4-FFF2-40B4-BE49-F238E27FC236}">
                      <a16:creationId xmlns:a16="http://schemas.microsoft.com/office/drawing/2014/main" id="{B831FD12-621F-F591-9ABD-4096021323DA}"/>
                    </a:ext>
                  </a:extLst>
                </xdr:cNvPr>
                <xdr:cNvSpPr/>
              </xdr:nvSpPr>
              <xdr:spPr>
                <a:xfrm>
                  <a:off x="8258735" y="43527008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sp macro="" textlink="">
              <xdr:nvSpPr>
                <xdr:cNvPr id="39" name="Rectangle 38">
                  <a:extLst>
                    <a:ext uri="{FF2B5EF4-FFF2-40B4-BE49-F238E27FC236}">
                      <a16:creationId xmlns:a16="http://schemas.microsoft.com/office/drawing/2014/main" id="{669A7F9A-1084-EFD5-FBB0-4C0C55997496}"/>
                    </a:ext>
                  </a:extLst>
                </xdr:cNvPr>
                <xdr:cNvSpPr/>
              </xdr:nvSpPr>
              <xdr:spPr>
                <a:xfrm>
                  <a:off x="11407223" y="436296585"/>
                  <a:ext cx="730787"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4616BDBB-2788-1EE7-21AB-102ABC491424}"/>
                  </a:ext>
                </a:extLst>
              </xdr:cNvPr>
              <xdr:cNvSpPr/>
            </xdr:nvSpPr>
            <xdr:spPr>
              <a:xfrm>
                <a:off x="8253058" y="434272765"/>
                <a:ext cx="884253"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33" name="Rectangle 32">
            <a:extLst>
              <a:ext uri="{FF2B5EF4-FFF2-40B4-BE49-F238E27FC236}">
                <a16:creationId xmlns:a16="http://schemas.microsoft.com/office/drawing/2014/main" id="{0EDEAD24-642A-B72C-5F3B-25C456908799}"/>
              </a:ext>
            </a:extLst>
          </xdr:cNvPr>
          <xdr:cNvSpPr/>
        </xdr:nvSpPr>
        <xdr:spPr>
          <a:xfrm>
            <a:off x="22338740" y="437331970"/>
            <a:ext cx="944072"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61</xdr:col>
      <xdr:colOff>152117</xdr:colOff>
      <xdr:row>212</xdr:row>
      <xdr:rowOff>50389</xdr:rowOff>
    </xdr:from>
    <xdr:to>
      <xdr:col>64</xdr:col>
      <xdr:colOff>29217</xdr:colOff>
      <xdr:row>222</xdr:row>
      <xdr:rowOff>78441</xdr:rowOff>
    </xdr:to>
    <xdr:cxnSp macro="">
      <xdr:nvCxnSpPr>
        <xdr:cNvPr id="40" name="Straight Arrow Connector 39">
          <a:extLst>
            <a:ext uri="{FF2B5EF4-FFF2-40B4-BE49-F238E27FC236}">
              <a16:creationId xmlns:a16="http://schemas.microsoft.com/office/drawing/2014/main" id="{F289FDF1-EFFB-445B-BA76-D3A179CFCBF1}"/>
            </a:ext>
          </a:extLst>
        </xdr:cNvPr>
        <xdr:cNvCxnSpPr>
          <a:stCxn id="39" idx="2"/>
          <a:endCxn id="24" idx="0"/>
        </xdr:cNvCxnSpPr>
      </xdr:nvCxnSpPr>
      <xdr:spPr>
        <a:xfrm>
          <a:off x="11772617" y="40436389"/>
          <a:ext cx="448600" cy="193305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122685</xdr:colOff>
      <xdr:row>201</xdr:row>
      <xdr:rowOff>122069</xdr:rowOff>
    </xdr:from>
    <xdr:to>
      <xdr:col>56</xdr:col>
      <xdr:colOff>141274</xdr:colOff>
      <xdr:row>233</xdr:row>
      <xdr:rowOff>67236</xdr:rowOff>
    </xdr:to>
    <xdr:cxnSp macro="">
      <xdr:nvCxnSpPr>
        <xdr:cNvPr id="41" name="Straight Arrow Connector 40">
          <a:extLst>
            <a:ext uri="{FF2B5EF4-FFF2-40B4-BE49-F238E27FC236}">
              <a16:creationId xmlns:a16="http://schemas.microsoft.com/office/drawing/2014/main" id="{AF65C255-7E85-4384-94B0-54AEAB6888B7}"/>
            </a:ext>
          </a:extLst>
        </xdr:cNvPr>
        <xdr:cNvCxnSpPr>
          <a:stCxn id="37" idx="2"/>
          <a:endCxn id="30" idx="0"/>
        </xdr:cNvCxnSpPr>
      </xdr:nvCxnSpPr>
      <xdr:spPr>
        <a:xfrm>
          <a:off x="8695185" y="38412569"/>
          <a:ext cx="2114089" cy="604116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231</xdr:row>
      <xdr:rowOff>0</xdr:rowOff>
    </xdr:from>
    <xdr:to>
      <xdr:col>108</xdr:col>
      <xdr:colOff>170500</xdr:colOff>
      <xdr:row>244</xdr:row>
      <xdr:rowOff>145678</xdr:rowOff>
    </xdr:to>
    <xdr:grpSp>
      <xdr:nvGrpSpPr>
        <xdr:cNvPr id="42" name="Group 41">
          <a:extLst>
            <a:ext uri="{FF2B5EF4-FFF2-40B4-BE49-F238E27FC236}">
              <a16:creationId xmlns:a16="http://schemas.microsoft.com/office/drawing/2014/main" id="{71EB2441-579C-4535-A798-DCA82AEA4089}"/>
            </a:ext>
          </a:extLst>
        </xdr:cNvPr>
        <xdr:cNvGrpSpPr/>
      </xdr:nvGrpSpPr>
      <xdr:grpSpPr>
        <a:xfrm>
          <a:off x="13144500" y="44005500"/>
          <a:ext cx="7600000" cy="2622178"/>
          <a:chOff x="13144500" y="440055000"/>
          <a:chExt cx="7600000" cy="2622178"/>
        </a:xfrm>
      </xdr:grpSpPr>
      <xdr:grpSp>
        <xdr:nvGrpSpPr>
          <xdr:cNvPr id="43" name="Group 42">
            <a:extLst>
              <a:ext uri="{FF2B5EF4-FFF2-40B4-BE49-F238E27FC236}">
                <a16:creationId xmlns:a16="http://schemas.microsoft.com/office/drawing/2014/main" id="{64AFD40F-11DE-CFB9-5A09-09A36CD8A569}"/>
              </a:ext>
            </a:extLst>
          </xdr:cNvPr>
          <xdr:cNvGrpSpPr/>
        </xdr:nvGrpSpPr>
        <xdr:grpSpPr>
          <a:xfrm>
            <a:off x="13144500" y="440055000"/>
            <a:ext cx="7600000" cy="2622178"/>
            <a:chOff x="13144500" y="440055000"/>
            <a:chExt cx="7600000" cy="2622178"/>
          </a:xfrm>
        </xdr:grpSpPr>
        <xdr:pic>
          <xdr:nvPicPr>
            <xdr:cNvPr id="45" name="Picture 44">
              <a:extLst>
                <a:ext uri="{FF2B5EF4-FFF2-40B4-BE49-F238E27FC236}">
                  <a16:creationId xmlns:a16="http://schemas.microsoft.com/office/drawing/2014/main" id="{6E5B0EA1-8682-2D78-BE61-D2E20CE02748}"/>
                </a:ext>
              </a:extLst>
            </xdr:cNvPr>
            <xdr:cNvPicPr>
              <a:picLocks noChangeAspect="1"/>
            </xdr:cNvPicPr>
          </xdr:nvPicPr>
          <xdr:blipFill>
            <a:blip xmlns:r="http://schemas.openxmlformats.org/officeDocument/2006/relationships" r:embed="rId13"/>
            <a:stretch>
              <a:fillRect/>
            </a:stretch>
          </xdr:blipFill>
          <xdr:spPr>
            <a:xfrm>
              <a:off x="13144500" y="440055000"/>
              <a:ext cx="7600000" cy="2542857"/>
            </a:xfrm>
            <a:prstGeom prst="rect">
              <a:avLst/>
            </a:prstGeom>
            <a:effectLst>
              <a:outerShdw blurRad="63500" algn="ctr" rotWithShape="0">
                <a:srgbClr val="000000">
                  <a:alpha val="95000"/>
                </a:srgbClr>
              </a:outerShdw>
            </a:effectLst>
          </xdr:spPr>
        </xdr:pic>
        <xdr:sp macro="" textlink="">
          <xdr:nvSpPr>
            <xdr:cNvPr id="46" name="Rectangle 45">
              <a:extLst>
                <a:ext uri="{FF2B5EF4-FFF2-40B4-BE49-F238E27FC236}">
                  <a16:creationId xmlns:a16="http://schemas.microsoft.com/office/drawing/2014/main" id="{3EDDB22F-93C2-D7D5-9C17-D8BFE4618A99}"/>
                </a:ext>
              </a:extLst>
            </xdr:cNvPr>
            <xdr:cNvSpPr/>
          </xdr:nvSpPr>
          <xdr:spPr>
            <a:xfrm>
              <a:off x="13144500" y="44191517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ifinAMS</a:t>
              </a:r>
            </a:p>
          </xdr:txBody>
        </xdr:sp>
      </xdr:grpSp>
      <xdr:sp macro="" textlink="">
        <xdr:nvSpPr>
          <xdr:cNvPr id="44" name="Rectangle 43">
            <a:extLst>
              <a:ext uri="{FF2B5EF4-FFF2-40B4-BE49-F238E27FC236}">
                <a16:creationId xmlns:a16="http://schemas.microsoft.com/office/drawing/2014/main" id="{49A9C665-F96E-DD25-4AE5-4BCC4DEC253F}"/>
              </a:ext>
            </a:extLst>
          </xdr:cNvPr>
          <xdr:cNvSpPr/>
        </xdr:nvSpPr>
        <xdr:spPr>
          <a:xfrm>
            <a:off x="15385677" y="4410747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82</xdr:col>
      <xdr:colOff>66655</xdr:colOff>
      <xdr:row>217</xdr:row>
      <xdr:rowOff>133274</xdr:rowOff>
    </xdr:from>
    <xdr:to>
      <xdr:col>119</xdr:col>
      <xdr:colOff>141276</xdr:colOff>
      <xdr:row>236</xdr:row>
      <xdr:rowOff>67236</xdr:rowOff>
    </xdr:to>
    <xdr:cxnSp macro="">
      <xdr:nvCxnSpPr>
        <xdr:cNvPr id="47" name="Straight Arrow Connector 46">
          <a:extLst>
            <a:ext uri="{FF2B5EF4-FFF2-40B4-BE49-F238E27FC236}">
              <a16:creationId xmlns:a16="http://schemas.microsoft.com/office/drawing/2014/main" id="{8B4B0385-B0AB-4CF3-A62A-DB7A7C561D53}"/>
            </a:ext>
          </a:extLst>
        </xdr:cNvPr>
        <xdr:cNvCxnSpPr>
          <a:stCxn id="33" idx="2"/>
          <a:endCxn id="44" idx="0"/>
        </xdr:cNvCxnSpPr>
      </xdr:nvCxnSpPr>
      <xdr:spPr>
        <a:xfrm flipH="1">
          <a:off x="15687655" y="41471774"/>
          <a:ext cx="7123121" cy="355346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279</xdr:row>
      <xdr:rowOff>0</xdr:rowOff>
    </xdr:from>
    <xdr:ext cx="7352381" cy="5933333"/>
    <xdr:pic>
      <xdr:nvPicPr>
        <xdr:cNvPr id="48" name="Picture 47">
          <a:extLst>
            <a:ext uri="{FF2B5EF4-FFF2-40B4-BE49-F238E27FC236}">
              <a16:creationId xmlns:a16="http://schemas.microsoft.com/office/drawing/2014/main" id="{94661DBA-5416-4751-B277-CE82D375A60D}"/>
            </a:ext>
          </a:extLst>
        </xdr:cNvPr>
        <xdr:cNvPicPr>
          <a:picLocks noChangeAspect="1"/>
        </xdr:cNvPicPr>
      </xdr:nvPicPr>
      <xdr:blipFill>
        <a:blip xmlns:r="http://schemas.openxmlformats.org/officeDocument/2006/relationships" r:embed="rId14"/>
        <a:stretch>
          <a:fillRect/>
        </a:stretch>
      </xdr:blipFill>
      <xdr:spPr>
        <a:xfrm>
          <a:off x="762000" y="53149500"/>
          <a:ext cx="7352381" cy="59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311</xdr:row>
      <xdr:rowOff>0</xdr:rowOff>
    </xdr:from>
    <xdr:ext cx="8228571" cy="3914286"/>
    <xdr:pic>
      <xdr:nvPicPr>
        <xdr:cNvPr id="49" name="Picture 48">
          <a:extLst>
            <a:ext uri="{FF2B5EF4-FFF2-40B4-BE49-F238E27FC236}">
              <a16:creationId xmlns:a16="http://schemas.microsoft.com/office/drawing/2014/main" id="{8F9AFFC2-FAA0-41F6-B1BB-E50178883D90}"/>
            </a:ext>
          </a:extLst>
        </xdr:cNvPr>
        <xdr:cNvPicPr>
          <a:picLocks noChangeAspect="1"/>
        </xdr:cNvPicPr>
      </xdr:nvPicPr>
      <xdr:blipFill>
        <a:blip xmlns:r="http://schemas.openxmlformats.org/officeDocument/2006/relationships" r:embed="rId15"/>
        <a:stretch>
          <a:fillRect/>
        </a:stretch>
      </xdr:blipFill>
      <xdr:spPr>
        <a:xfrm>
          <a:off x="762000" y="59245500"/>
          <a:ext cx="8228571"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8580952" cy="7409524"/>
    <xdr:pic>
      <xdr:nvPicPr>
        <xdr:cNvPr id="50" name="Picture 49">
          <a:extLst>
            <a:ext uri="{FF2B5EF4-FFF2-40B4-BE49-F238E27FC236}">
              <a16:creationId xmlns:a16="http://schemas.microsoft.com/office/drawing/2014/main" id="{F3535792-E157-46EA-A250-F97468D40E22}"/>
            </a:ext>
          </a:extLst>
        </xdr:cNvPr>
        <xdr:cNvPicPr>
          <a:picLocks noChangeAspect="1"/>
        </xdr:cNvPicPr>
      </xdr:nvPicPr>
      <xdr:blipFill>
        <a:blip xmlns:r="http://schemas.openxmlformats.org/officeDocument/2006/relationships" r:embed="rId16"/>
        <a:stretch>
          <a:fillRect/>
        </a:stretch>
      </xdr:blipFill>
      <xdr:spPr>
        <a:xfrm>
          <a:off x="762000" y="63627000"/>
          <a:ext cx="8580952" cy="7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374</xdr:row>
      <xdr:rowOff>0</xdr:rowOff>
    </xdr:from>
    <xdr:ext cx="7495238" cy="1857143"/>
    <xdr:pic>
      <xdr:nvPicPr>
        <xdr:cNvPr id="51" name="Picture 50">
          <a:extLst>
            <a:ext uri="{FF2B5EF4-FFF2-40B4-BE49-F238E27FC236}">
              <a16:creationId xmlns:a16="http://schemas.microsoft.com/office/drawing/2014/main" id="{EBAFE1E5-3229-4E62-96DD-0F0F15FFDD99}"/>
            </a:ext>
          </a:extLst>
        </xdr:cNvPr>
        <xdr:cNvPicPr>
          <a:picLocks noChangeAspect="1"/>
        </xdr:cNvPicPr>
      </xdr:nvPicPr>
      <xdr:blipFill>
        <a:blip xmlns:r="http://schemas.openxmlformats.org/officeDocument/2006/relationships" r:embed="rId17"/>
        <a:stretch>
          <a:fillRect/>
        </a:stretch>
      </xdr:blipFill>
      <xdr:spPr>
        <a:xfrm>
          <a:off x="762000" y="71247000"/>
          <a:ext cx="7495238"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7542857" cy="1752381"/>
    <xdr:pic>
      <xdr:nvPicPr>
        <xdr:cNvPr id="52" name="Picture 51">
          <a:extLst>
            <a:ext uri="{FF2B5EF4-FFF2-40B4-BE49-F238E27FC236}">
              <a16:creationId xmlns:a16="http://schemas.microsoft.com/office/drawing/2014/main" id="{E4E5A1B2-FC61-48D5-9479-660EBB2C4705}"/>
            </a:ext>
          </a:extLst>
        </xdr:cNvPr>
        <xdr:cNvPicPr>
          <a:picLocks noChangeAspect="1"/>
        </xdr:cNvPicPr>
      </xdr:nvPicPr>
      <xdr:blipFill>
        <a:blip xmlns:r="http://schemas.openxmlformats.org/officeDocument/2006/relationships" r:embed="rId18"/>
        <a:stretch>
          <a:fillRect/>
        </a:stretch>
      </xdr:blipFill>
      <xdr:spPr>
        <a:xfrm>
          <a:off x="762000" y="73723500"/>
          <a:ext cx="754285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484</xdr:row>
      <xdr:rowOff>0</xdr:rowOff>
    </xdr:from>
    <xdr:ext cx="7304762" cy="18676190"/>
    <xdr:pic>
      <xdr:nvPicPr>
        <xdr:cNvPr id="53" name="Picture 52">
          <a:extLst>
            <a:ext uri="{FF2B5EF4-FFF2-40B4-BE49-F238E27FC236}">
              <a16:creationId xmlns:a16="http://schemas.microsoft.com/office/drawing/2014/main" id="{2EE027F7-FE68-48AE-B44D-40BC18FD4037}"/>
            </a:ext>
          </a:extLst>
        </xdr:cNvPr>
        <xdr:cNvPicPr>
          <a:picLocks noChangeAspect="1"/>
        </xdr:cNvPicPr>
      </xdr:nvPicPr>
      <xdr:blipFill>
        <a:blip xmlns:r="http://schemas.openxmlformats.org/officeDocument/2006/relationships" r:embed="rId19"/>
        <a:stretch>
          <a:fillRect/>
        </a:stretch>
      </xdr:blipFill>
      <xdr:spPr>
        <a:xfrm>
          <a:off x="762000" y="92202000"/>
          <a:ext cx="7304762" cy="18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7342857" cy="16123809"/>
    <xdr:pic>
      <xdr:nvPicPr>
        <xdr:cNvPr id="54" name="Picture 53">
          <a:extLst>
            <a:ext uri="{FF2B5EF4-FFF2-40B4-BE49-F238E27FC236}">
              <a16:creationId xmlns:a16="http://schemas.microsoft.com/office/drawing/2014/main" id="{8942FCE6-7CF8-40EB-825F-241A8C414359}"/>
            </a:ext>
          </a:extLst>
        </xdr:cNvPr>
        <xdr:cNvPicPr>
          <a:picLocks noChangeAspect="1"/>
        </xdr:cNvPicPr>
      </xdr:nvPicPr>
      <xdr:blipFill>
        <a:blip xmlns:r="http://schemas.openxmlformats.org/officeDocument/2006/relationships" r:embed="rId20"/>
        <a:stretch>
          <a:fillRect/>
        </a:stretch>
      </xdr:blipFill>
      <xdr:spPr>
        <a:xfrm>
          <a:off x="762000" y="76009500"/>
          <a:ext cx="7342857" cy="161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585</xdr:row>
      <xdr:rowOff>0</xdr:rowOff>
    </xdr:from>
    <xdr:ext cx="13552381" cy="3085714"/>
    <xdr:pic>
      <xdr:nvPicPr>
        <xdr:cNvPr id="55" name="Picture 54">
          <a:extLst>
            <a:ext uri="{FF2B5EF4-FFF2-40B4-BE49-F238E27FC236}">
              <a16:creationId xmlns:a16="http://schemas.microsoft.com/office/drawing/2014/main" id="{B3E07847-03E9-44DE-B6E9-98E918B4EFAB}"/>
            </a:ext>
          </a:extLst>
        </xdr:cNvPr>
        <xdr:cNvPicPr>
          <a:picLocks noChangeAspect="1"/>
        </xdr:cNvPicPr>
      </xdr:nvPicPr>
      <xdr:blipFill>
        <a:blip xmlns:r="http://schemas.openxmlformats.org/officeDocument/2006/relationships" r:embed="rId21"/>
        <a:stretch>
          <a:fillRect/>
        </a:stretch>
      </xdr:blipFill>
      <xdr:spPr>
        <a:xfrm>
          <a:off x="762000" y="111442500"/>
          <a:ext cx="13552381" cy="30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667</xdr:row>
      <xdr:rowOff>0</xdr:rowOff>
    </xdr:from>
    <xdr:ext cx="8247619" cy="3219048"/>
    <xdr:pic>
      <xdr:nvPicPr>
        <xdr:cNvPr id="56" name="Picture 55">
          <a:extLst>
            <a:ext uri="{FF2B5EF4-FFF2-40B4-BE49-F238E27FC236}">
              <a16:creationId xmlns:a16="http://schemas.microsoft.com/office/drawing/2014/main" id="{128AC2D2-FC63-4A3C-AC31-FD6783EAB0DF}"/>
            </a:ext>
          </a:extLst>
        </xdr:cNvPr>
        <xdr:cNvPicPr>
          <a:picLocks noChangeAspect="1"/>
        </xdr:cNvPicPr>
      </xdr:nvPicPr>
      <xdr:blipFill>
        <a:blip xmlns:r="http://schemas.openxmlformats.org/officeDocument/2006/relationships" r:embed="rId22"/>
        <a:stretch>
          <a:fillRect/>
        </a:stretch>
      </xdr:blipFill>
      <xdr:spPr>
        <a:xfrm>
          <a:off x="762000" y="62293500"/>
          <a:ext cx="8247619" cy="3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7628571" cy="6961905"/>
    <xdr:pic>
      <xdr:nvPicPr>
        <xdr:cNvPr id="57" name="Picture 56">
          <a:extLst>
            <a:ext uri="{FF2B5EF4-FFF2-40B4-BE49-F238E27FC236}">
              <a16:creationId xmlns:a16="http://schemas.microsoft.com/office/drawing/2014/main" id="{D5C77920-72D9-46D1-8805-D2DD882CA2CF}"/>
            </a:ext>
          </a:extLst>
        </xdr:cNvPr>
        <xdr:cNvPicPr>
          <a:picLocks noChangeAspect="1"/>
        </xdr:cNvPicPr>
      </xdr:nvPicPr>
      <xdr:blipFill>
        <a:blip xmlns:r="http://schemas.openxmlformats.org/officeDocument/2006/relationships" r:embed="rId23"/>
        <a:stretch>
          <a:fillRect/>
        </a:stretch>
      </xdr:blipFill>
      <xdr:spPr>
        <a:xfrm>
          <a:off x="762000" y="65722500"/>
          <a:ext cx="7628571" cy="6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722</xdr:row>
      <xdr:rowOff>0</xdr:rowOff>
    </xdr:from>
    <xdr:ext cx="8561905" cy="5514286"/>
    <xdr:pic>
      <xdr:nvPicPr>
        <xdr:cNvPr id="58" name="Picture 57">
          <a:extLst>
            <a:ext uri="{FF2B5EF4-FFF2-40B4-BE49-F238E27FC236}">
              <a16:creationId xmlns:a16="http://schemas.microsoft.com/office/drawing/2014/main" id="{3EBA4A6E-62A6-480B-883E-73618521466B}"/>
            </a:ext>
          </a:extLst>
        </xdr:cNvPr>
        <xdr:cNvPicPr>
          <a:picLocks noChangeAspect="1"/>
        </xdr:cNvPicPr>
      </xdr:nvPicPr>
      <xdr:blipFill>
        <a:blip xmlns:r="http://schemas.openxmlformats.org/officeDocument/2006/relationships" r:embed="rId24"/>
        <a:stretch>
          <a:fillRect/>
        </a:stretch>
      </xdr:blipFill>
      <xdr:spPr>
        <a:xfrm>
          <a:off x="762000" y="72771000"/>
          <a:ext cx="8561905" cy="5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752</xdr:row>
      <xdr:rowOff>0</xdr:rowOff>
    </xdr:from>
    <xdr:ext cx="7961905" cy="5742857"/>
    <xdr:pic>
      <xdr:nvPicPr>
        <xdr:cNvPr id="59" name="Picture 58">
          <a:extLst>
            <a:ext uri="{FF2B5EF4-FFF2-40B4-BE49-F238E27FC236}">
              <a16:creationId xmlns:a16="http://schemas.microsoft.com/office/drawing/2014/main" id="{FCD93D7B-F8EB-4474-A759-869FB0BC5C81}"/>
            </a:ext>
          </a:extLst>
        </xdr:cNvPr>
        <xdr:cNvPicPr>
          <a:picLocks noChangeAspect="1"/>
        </xdr:cNvPicPr>
      </xdr:nvPicPr>
      <xdr:blipFill>
        <a:blip xmlns:r="http://schemas.openxmlformats.org/officeDocument/2006/relationships" r:embed="rId25"/>
        <a:stretch>
          <a:fillRect/>
        </a:stretch>
      </xdr:blipFill>
      <xdr:spPr>
        <a:xfrm>
          <a:off x="762000" y="78486000"/>
          <a:ext cx="7961905"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783</xdr:row>
      <xdr:rowOff>0</xdr:rowOff>
    </xdr:from>
    <xdr:ext cx="7000000" cy="2047619"/>
    <xdr:pic>
      <xdr:nvPicPr>
        <xdr:cNvPr id="60" name="Picture 59">
          <a:extLst>
            <a:ext uri="{FF2B5EF4-FFF2-40B4-BE49-F238E27FC236}">
              <a16:creationId xmlns:a16="http://schemas.microsoft.com/office/drawing/2014/main" id="{737DF885-9C41-4900-808D-E04C66CE86E4}"/>
            </a:ext>
          </a:extLst>
        </xdr:cNvPr>
        <xdr:cNvPicPr>
          <a:picLocks noChangeAspect="1"/>
        </xdr:cNvPicPr>
      </xdr:nvPicPr>
      <xdr:blipFill>
        <a:blip xmlns:r="http://schemas.openxmlformats.org/officeDocument/2006/relationships" r:embed="rId26"/>
        <a:stretch>
          <a:fillRect/>
        </a:stretch>
      </xdr:blipFill>
      <xdr:spPr>
        <a:xfrm>
          <a:off x="762000" y="84391500"/>
          <a:ext cx="7000000"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794</xdr:row>
      <xdr:rowOff>0</xdr:rowOff>
    </xdr:from>
    <xdr:ext cx="6609524" cy="7285714"/>
    <xdr:pic>
      <xdr:nvPicPr>
        <xdr:cNvPr id="61" name="Picture 60">
          <a:extLst>
            <a:ext uri="{FF2B5EF4-FFF2-40B4-BE49-F238E27FC236}">
              <a16:creationId xmlns:a16="http://schemas.microsoft.com/office/drawing/2014/main" id="{A250717A-D8FD-4F09-B5E2-8F621137CC14}"/>
            </a:ext>
          </a:extLst>
        </xdr:cNvPr>
        <xdr:cNvPicPr>
          <a:picLocks noChangeAspect="1"/>
        </xdr:cNvPicPr>
      </xdr:nvPicPr>
      <xdr:blipFill>
        <a:blip xmlns:r="http://schemas.openxmlformats.org/officeDocument/2006/relationships" r:embed="rId27"/>
        <a:stretch>
          <a:fillRect/>
        </a:stretch>
      </xdr:blipFill>
      <xdr:spPr>
        <a:xfrm>
          <a:off x="762000" y="86487000"/>
          <a:ext cx="6609524" cy="7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835</xdr:row>
      <xdr:rowOff>0</xdr:rowOff>
    </xdr:from>
    <xdr:ext cx="6447619" cy="7361905"/>
    <xdr:pic>
      <xdr:nvPicPr>
        <xdr:cNvPr id="62" name="Picture 61">
          <a:extLst>
            <a:ext uri="{FF2B5EF4-FFF2-40B4-BE49-F238E27FC236}">
              <a16:creationId xmlns:a16="http://schemas.microsoft.com/office/drawing/2014/main" id="{6F43DCDC-6B19-4E39-9EB1-CEEC0A780221}"/>
            </a:ext>
          </a:extLst>
        </xdr:cNvPr>
        <xdr:cNvPicPr>
          <a:picLocks noChangeAspect="1"/>
        </xdr:cNvPicPr>
      </xdr:nvPicPr>
      <xdr:blipFill>
        <a:blip xmlns:r="http://schemas.openxmlformats.org/officeDocument/2006/relationships" r:embed="rId28"/>
        <a:stretch>
          <a:fillRect/>
        </a:stretch>
      </xdr:blipFill>
      <xdr:spPr>
        <a:xfrm>
          <a:off x="762000" y="94297500"/>
          <a:ext cx="6447619" cy="7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876</xdr:row>
      <xdr:rowOff>0</xdr:rowOff>
    </xdr:from>
    <xdr:ext cx="7580952" cy="1876190"/>
    <xdr:pic>
      <xdr:nvPicPr>
        <xdr:cNvPr id="63" name="Picture 62">
          <a:extLst>
            <a:ext uri="{FF2B5EF4-FFF2-40B4-BE49-F238E27FC236}">
              <a16:creationId xmlns:a16="http://schemas.microsoft.com/office/drawing/2014/main" id="{02E4BD33-807E-48B9-AE87-1C5C8D4B8890}"/>
            </a:ext>
          </a:extLst>
        </xdr:cNvPr>
        <xdr:cNvPicPr>
          <a:picLocks noChangeAspect="1"/>
        </xdr:cNvPicPr>
      </xdr:nvPicPr>
      <xdr:blipFill>
        <a:blip xmlns:r="http://schemas.openxmlformats.org/officeDocument/2006/relationships" r:embed="rId29"/>
        <a:stretch>
          <a:fillRect/>
        </a:stretch>
      </xdr:blipFill>
      <xdr:spPr>
        <a:xfrm>
          <a:off x="762000" y="102108000"/>
          <a:ext cx="7580952" cy="1876190"/>
        </a:xfrm>
        <a:prstGeom prst="rect">
          <a:avLst/>
        </a:prstGeom>
        <a:effectLst>
          <a:outerShdw blurRad="63500" algn="ctr" rotWithShape="0">
            <a:srgbClr val="000000">
              <a:alpha val="95000"/>
            </a:srgbClr>
          </a:outerShdw>
        </a:effectLst>
      </xdr:spPr>
    </xdr:pic>
    <xdr:clientData/>
  </xdr:oneCellAnchor>
  <xdr:oneCellAnchor>
    <xdr:from>
      <xdr:col>61</xdr:col>
      <xdr:colOff>0</xdr:colOff>
      <xdr:row>782</xdr:row>
      <xdr:rowOff>0</xdr:rowOff>
    </xdr:from>
    <xdr:ext cx="6600000" cy="13333333"/>
    <xdr:pic>
      <xdr:nvPicPr>
        <xdr:cNvPr id="64" name="Picture 63">
          <a:extLst>
            <a:ext uri="{FF2B5EF4-FFF2-40B4-BE49-F238E27FC236}">
              <a16:creationId xmlns:a16="http://schemas.microsoft.com/office/drawing/2014/main" id="{89D863BD-59DA-4281-919C-83C6499E9EDE}"/>
            </a:ext>
          </a:extLst>
        </xdr:cNvPr>
        <xdr:cNvPicPr>
          <a:picLocks noChangeAspect="1"/>
        </xdr:cNvPicPr>
      </xdr:nvPicPr>
      <xdr:blipFill>
        <a:blip xmlns:r="http://schemas.openxmlformats.org/officeDocument/2006/relationships" r:embed="rId30"/>
        <a:stretch>
          <a:fillRect/>
        </a:stretch>
      </xdr:blipFill>
      <xdr:spPr>
        <a:xfrm>
          <a:off x="11620500" y="84201000"/>
          <a:ext cx="6600000" cy="13333333"/>
        </a:xfrm>
        <a:prstGeom prst="rect">
          <a:avLst/>
        </a:prstGeom>
        <a:effectLst>
          <a:outerShdw blurRad="63500" algn="ctr" rotWithShape="0">
            <a:srgbClr val="000000">
              <a:alpha val="95000"/>
            </a:srgbClr>
          </a:outerShdw>
        </a:effectLst>
      </xdr:spPr>
    </xdr:pic>
    <xdr:clientData/>
  </xdr:oneCellAnchor>
  <xdr:twoCellAnchor>
    <xdr:from>
      <xdr:col>104</xdr:col>
      <xdr:colOff>34637</xdr:colOff>
      <xdr:row>790</xdr:row>
      <xdr:rowOff>34636</xdr:rowOff>
    </xdr:from>
    <xdr:to>
      <xdr:col>199</xdr:col>
      <xdr:colOff>165732</xdr:colOff>
      <xdr:row>842</xdr:row>
      <xdr:rowOff>132951</xdr:rowOff>
    </xdr:to>
    <xdr:grpSp>
      <xdr:nvGrpSpPr>
        <xdr:cNvPr id="65" name="Group 64">
          <a:extLst>
            <a:ext uri="{FF2B5EF4-FFF2-40B4-BE49-F238E27FC236}">
              <a16:creationId xmlns:a16="http://schemas.microsoft.com/office/drawing/2014/main" id="{03F53784-E6FB-4C71-BA72-CA9236A37E5A}"/>
            </a:ext>
          </a:extLst>
        </xdr:cNvPr>
        <xdr:cNvGrpSpPr/>
      </xdr:nvGrpSpPr>
      <xdr:grpSpPr>
        <a:xfrm>
          <a:off x="19846637" y="150529636"/>
          <a:ext cx="18228595" cy="10004315"/>
          <a:chOff x="8988137" y="1912637318"/>
          <a:chExt cx="18228595" cy="10004315"/>
        </a:xfrm>
      </xdr:grpSpPr>
      <xdr:pic>
        <xdr:nvPicPr>
          <xdr:cNvPr id="66" name="Picture 65">
            <a:extLst>
              <a:ext uri="{FF2B5EF4-FFF2-40B4-BE49-F238E27FC236}">
                <a16:creationId xmlns:a16="http://schemas.microsoft.com/office/drawing/2014/main" id="{A9E8F800-5816-8CF4-1C30-8C3ED7045397}"/>
              </a:ext>
            </a:extLst>
          </xdr:cNvPr>
          <xdr:cNvPicPr>
            <a:picLocks noChangeAspect="1"/>
          </xdr:cNvPicPr>
        </xdr:nvPicPr>
        <xdr:blipFill>
          <a:blip xmlns:r="http://schemas.openxmlformats.org/officeDocument/2006/relationships" r:embed="rId31"/>
          <a:stretch>
            <a:fillRect/>
          </a:stretch>
        </xdr:blipFill>
        <xdr:spPr>
          <a:xfrm>
            <a:off x="8988137" y="1912637318"/>
            <a:ext cx="8304762" cy="8371428"/>
          </a:xfrm>
          <a:prstGeom prst="rect">
            <a:avLst/>
          </a:prstGeom>
          <a:effectLst>
            <a:outerShdw blurRad="63500" algn="ctr" rotWithShape="0">
              <a:srgbClr val="000000">
                <a:alpha val="95000"/>
              </a:srgbClr>
            </a:outerShdw>
          </a:effectLst>
        </xdr:spPr>
      </xdr:pic>
      <xdr:pic>
        <xdr:nvPicPr>
          <xdr:cNvPr id="67" name="Picture 66">
            <a:extLst>
              <a:ext uri="{FF2B5EF4-FFF2-40B4-BE49-F238E27FC236}">
                <a16:creationId xmlns:a16="http://schemas.microsoft.com/office/drawing/2014/main" id="{8C5E079A-B8BA-BED7-C833-D150755AE5DB}"/>
              </a:ext>
            </a:extLst>
          </xdr:cNvPr>
          <xdr:cNvPicPr>
            <a:picLocks noChangeAspect="1"/>
          </xdr:cNvPicPr>
        </xdr:nvPicPr>
        <xdr:blipFill>
          <a:blip xmlns:r="http://schemas.openxmlformats.org/officeDocument/2006/relationships" r:embed="rId32"/>
          <a:stretch>
            <a:fillRect/>
          </a:stretch>
        </xdr:blipFill>
        <xdr:spPr>
          <a:xfrm>
            <a:off x="9178637" y="1919460681"/>
            <a:ext cx="18038095" cy="3180952"/>
          </a:xfrm>
          <a:prstGeom prst="rect">
            <a:avLst/>
          </a:prstGeom>
          <a:effectLst>
            <a:outerShdw blurRad="63500" algn="ctr" rotWithShape="0">
              <a:srgbClr val="000000">
                <a:alpha val="95000"/>
              </a:srgbClr>
            </a:outerShdw>
          </a:effectLst>
        </xdr:spPr>
      </xdr:pic>
    </xdr:grpSp>
    <xdr:clientData/>
  </xdr:twoCellAnchor>
  <xdr:oneCellAnchor>
    <xdr:from>
      <xdr:col>109</xdr:col>
      <xdr:colOff>64325</xdr:colOff>
      <xdr:row>853</xdr:row>
      <xdr:rowOff>153390</xdr:rowOff>
    </xdr:from>
    <xdr:ext cx="7619048" cy="3561905"/>
    <xdr:pic>
      <xdr:nvPicPr>
        <xdr:cNvPr id="68" name="Picture 67">
          <a:extLst>
            <a:ext uri="{FF2B5EF4-FFF2-40B4-BE49-F238E27FC236}">
              <a16:creationId xmlns:a16="http://schemas.microsoft.com/office/drawing/2014/main" id="{4CEEC965-BD52-4D8D-A44F-6F5356F7A8BA}"/>
            </a:ext>
          </a:extLst>
        </xdr:cNvPr>
        <xdr:cNvPicPr>
          <a:picLocks noChangeAspect="1"/>
        </xdr:cNvPicPr>
      </xdr:nvPicPr>
      <xdr:blipFill>
        <a:blip xmlns:r="http://schemas.openxmlformats.org/officeDocument/2006/relationships" r:embed="rId33"/>
        <a:stretch>
          <a:fillRect/>
        </a:stretch>
      </xdr:blipFill>
      <xdr:spPr>
        <a:xfrm>
          <a:off x="20828825" y="97879890"/>
          <a:ext cx="7619048" cy="3561905"/>
        </a:xfrm>
        <a:prstGeom prst="rect">
          <a:avLst/>
        </a:prstGeom>
        <a:effectLst>
          <a:outerShdw blurRad="63500" algn="ctr" rotWithShape="0">
            <a:srgbClr val="000000">
              <a:alpha val="95000"/>
            </a:srgbClr>
          </a:outerShdw>
        </a:effectLst>
      </xdr:spPr>
    </xdr:pic>
    <xdr:clientData/>
  </xdr:oneCellAnchor>
  <xdr:oneCellAnchor>
    <xdr:from>
      <xdr:col>61</xdr:col>
      <xdr:colOff>81643</xdr:colOff>
      <xdr:row>853</xdr:row>
      <xdr:rowOff>136072</xdr:rowOff>
    </xdr:from>
    <xdr:ext cx="8600000" cy="3238095"/>
    <xdr:pic>
      <xdr:nvPicPr>
        <xdr:cNvPr id="69" name="Picture 68">
          <a:extLst>
            <a:ext uri="{FF2B5EF4-FFF2-40B4-BE49-F238E27FC236}">
              <a16:creationId xmlns:a16="http://schemas.microsoft.com/office/drawing/2014/main" id="{8423A56B-147D-4D0B-B232-8FA946B346C7}"/>
            </a:ext>
          </a:extLst>
        </xdr:cNvPr>
        <xdr:cNvPicPr>
          <a:picLocks noChangeAspect="1"/>
        </xdr:cNvPicPr>
      </xdr:nvPicPr>
      <xdr:blipFill>
        <a:blip xmlns:r="http://schemas.openxmlformats.org/officeDocument/2006/relationships" r:embed="rId34"/>
        <a:stretch>
          <a:fillRect/>
        </a:stretch>
      </xdr:blipFill>
      <xdr:spPr>
        <a:xfrm>
          <a:off x="11702143" y="97862572"/>
          <a:ext cx="8600000" cy="3238095"/>
        </a:xfrm>
        <a:prstGeom prst="rect">
          <a:avLst/>
        </a:prstGeom>
        <a:effectLst>
          <a:outerShdw blurRad="63500" algn="ctr" rotWithShape="0">
            <a:srgbClr val="000000">
              <a:alpha val="95000"/>
            </a:srgbClr>
          </a:outerShdw>
        </a:effectLst>
      </xdr:spPr>
    </xdr:pic>
    <xdr:clientData/>
  </xdr:oneCellAnchor>
  <xdr:oneCellAnchor>
    <xdr:from>
      <xdr:col>67</xdr:col>
      <xdr:colOff>168234</xdr:colOff>
      <xdr:row>872</xdr:row>
      <xdr:rowOff>170708</xdr:rowOff>
    </xdr:from>
    <xdr:ext cx="6466667" cy="1295238"/>
    <xdr:pic>
      <xdr:nvPicPr>
        <xdr:cNvPr id="70" name="Picture 69">
          <a:extLst>
            <a:ext uri="{FF2B5EF4-FFF2-40B4-BE49-F238E27FC236}">
              <a16:creationId xmlns:a16="http://schemas.microsoft.com/office/drawing/2014/main" id="{AF10BF07-72EE-4E2D-949E-0054FB83E1D9}"/>
            </a:ext>
          </a:extLst>
        </xdr:cNvPr>
        <xdr:cNvPicPr>
          <a:picLocks noChangeAspect="1"/>
        </xdr:cNvPicPr>
      </xdr:nvPicPr>
      <xdr:blipFill>
        <a:blip xmlns:r="http://schemas.openxmlformats.org/officeDocument/2006/relationships" r:embed="rId35"/>
        <a:stretch>
          <a:fillRect/>
        </a:stretch>
      </xdr:blipFill>
      <xdr:spPr>
        <a:xfrm>
          <a:off x="12931734" y="101516708"/>
          <a:ext cx="6466667" cy="1295238"/>
        </a:xfrm>
        <a:prstGeom prst="rect">
          <a:avLst/>
        </a:prstGeom>
        <a:effectLst>
          <a:outerShdw blurRad="63500" algn="ctr" rotWithShape="0">
            <a:srgbClr val="000000">
              <a:alpha val="95000"/>
            </a:srgbClr>
          </a:outerShdw>
        </a:effectLst>
      </xdr:spPr>
    </xdr:pic>
    <xdr:clientData/>
  </xdr:oneCellAnchor>
  <xdr:oneCellAnchor>
    <xdr:from>
      <xdr:col>63</xdr:col>
      <xdr:colOff>122464</xdr:colOff>
      <xdr:row>632</xdr:row>
      <xdr:rowOff>136072</xdr:rowOff>
    </xdr:from>
    <xdr:ext cx="6476190" cy="22685714"/>
    <xdr:pic>
      <xdr:nvPicPr>
        <xdr:cNvPr id="71" name="Picture 70">
          <a:extLst>
            <a:ext uri="{FF2B5EF4-FFF2-40B4-BE49-F238E27FC236}">
              <a16:creationId xmlns:a16="http://schemas.microsoft.com/office/drawing/2014/main" id="{24E10FC3-5DC5-4311-A596-0992C895D45E}"/>
            </a:ext>
          </a:extLst>
        </xdr:cNvPr>
        <xdr:cNvPicPr>
          <a:picLocks noChangeAspect="1"/>
        </xdr:cNvPicPr>
      </xdr:nvPicPr>
      <xdr:blipFill>
        <a:blip xmlns:r="http://schemas.openxmlformats.org/officeDocument/2006/relationships" r:embed="rId36"/>
        <a:stretch>
          <a:fillRect/>
        </a:stretch>
      </xdr:blipFill>
      <xdr:spPr>
        <a:xfrm>
          <a:off x="12123964" y="55762072"/>
          <a:ext cx="6476190" cy="22685714"/>
        </a:xfrm>
        <a:prstGeom prst="rect">
          <a:avLst/>
        </a:prstGeom>
        <a:effectLst>
          <a:outerShdw blurRad="63500" algn="ctr" rotWithShape="0">
            <a:srgbClr val="000000">
              <a:alpha val="95000"/>
            </a:srgbClr>
          </a:outerShdw>
        </a:effectLst>
      </xdr:spPr>
    </xdr:pic>
    <xdr:clientData/>
  </xdr:oneCellAnchor>
  <xdr:oneCellAnchor>
    <xdr:from>
      <xdr:col>100</xdr:col>
      <xdr:colOff>27214</xdr:colOff>
      <xdr:row>755</xdr:row>
      <xdr:rowOff>40822</xdr:rowOff>
    </xdr:from>
    <xdr:ext cx="6504762" cy="5533333"/>
    <xdr:pic>
      <xdr:nvPicPr>
        <xdr:cNvPr id="72" name="Picture 71">
          <a:extLst>
            <a:ext uri="{FF2B5EF4-FFF2-40B4-BE49-F238E27FC236}">
              <a16:creationId xmlns:a16="http://schemas.microsoft.com/office/drawing/2014/main" id="{BF5C13BD-E127-4A23-AF8F-07F493181130}"/>
            </a:ext>
          </a:extLst>
        </xdr:cNvPr>
        <xdr:cNvPicPr>
          <a:picLocks noChangeAspect="1"/>
        </xdr:cNvPicPr>
      </xdr:nvPicPr>
      <xdr:blipFill>
        <a:blip xmlns:r="http://schemas.openxmlformats.org/officeDocument/2006/relationships" r:embed="rId37"/>
        <a:stretch>
          <a:fillRect/>
        </a:stretch>
      </xdr:blipFill>
      <xdr:spPr>
        <a:xfrm>
          <a:off x="19077214" y="79098322"/>
          <a:ext cx="6504762" cy="5533333"/>
        </a:xfrm>
        <a:prstGeom prst="rect">
          <a:avLst/>
        </a:prstGeom>
        <a:effectLst>
          <a:outerShdw blurRad="127000" algn="ctr" rotWithShape="0">
            <a:srgbClr val="FF0000">
              <a:alpha val="90000"/>
            </a:srgbClr>
          </a:outerShdw>
        </a:effectLst>
      </xdr:spPr>
    </xdr:pic>
    <xdr:clientData/>
  </xdr:oneCellAnchor>
  <xdr:oneCellAnchor>
    <xdr:from>
      <xdr:col>57</xdr:col>
      <xdr:colOff>27214</xdr:colOff>
      <xdr:row>753</xdr:row>
      <xdr:rowOff>54429</xdr:rowOff>
    </xdr:from>
    <xdr:ext cx="5800000" cy="5000000"/>
    <xdr:pic>
      <xdr:nvPicPr>
        <xdr:cNvPr id="73" name="Picture 72">
          <a:extLst>
            <a:ext uri="{FF2B5EF4-FFF2-40B4-BE49-F238E27FC236}">
              <a16:creationId xmlns:a16="http://schemas.microsoft.com/office/drawing/2014/main" id="{9BE3E2A3-0FAA-4D09-B076-3B776219466A}"/>
            </a:ext>
          </a:extLst>
        </xdr:cNvPr>
        <xdr:cNvPicPr>
          <a:picLocks noChangeAspect="1"/>
        </xdr:cNvPicPr>
      </xdr:nvPicPr>
      <xdr:blipFill>
        <a:blip xmlns:r="http://schemas.openxmlformats.org/officeDocument/2006/relationships" r:embed="rId38"/>
        <a:stretch>
          <a:fillRect/>
        </a:stretch>
      </xdr:blipFill>
      <xdr:spPr>
        <a:xfrm>
          <a:off x="10885714" y="78730929"/>
          <a:ext cx="5800000" cy="5000000"/>
        </a:xfrm>
        <a:prstGeom prst="rect">
          <a:avLst/>
        </a:prstGeom>
        <a:effectLst>
          <a:outerShdw blurRad="63500" algn="ctr" rotWithShape="0">
            <a:srgbClr val="000000">
              <a:alpha val="95000"/>
            </a:srgbClr>
          </a:outerShdw>
        </a:effectLst>
      </xdr:spPr>
    </xdr:pic>
    <xdr:clientData/>
  </xdr:oneCellAnchor>
  <xdr:oneCellAnchor>
    <xdr:from>
      <xdr:col>71</xdr:col>
      <xdr:colOff>0</xdr:colOff>
      <xdr:row>607</xdr:row>
      <xdr:rowOff>0</xdr:rowOff>
    </xdr:from>
    <xdr:ext cx="4847619" cy="4685714"/>
    <xdr:pic>
      <xdr:nvPicPr>
        <xdr:cNvPr id="74" name="Picture 73">
          <a:extLst>
            <a:ext uri="{FF2B5EF4-FFF2-40B4-BE49-F238E27FC236}">
              <a16:creationId xmlns:a16="http://schemas.microsoft.com/office/drawing/2014/main" id="{E5D4DE76-3096-410A-87DF-A13C1FDE07EE}"/>
            </a:ext>
          </a:extLst>
        </xdr:cNvPr>
        <xdr:cNvPicPr>
          <a:picLocks noChangeAspect="1"/>
        </xdr:cNvPicPr>
      </xdr:nvPicPr>
      <xdr:blipFill>
        <a:blip xmlns:r="http://schemas.openxmlformats.org/officeDocument/2006/relationships" r:embed="rId39"/>
        <a:stretch>
          <a:fillRect/>
        </a:stretch>
      </xdr:blipFill>
      <xdr:spPr>
        <a:xfrm>
          <a:off x="13525500" y="50863500"/>
          <a:ext cx="4847619"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892</xdr:row>
      <xdr:rowOff>0</xdr:rowOff>
    </xdr:from>
    <xdr:ext cx="6295238" cy="2657143"/>
    <xdr:pic>
      <xdr:nvPicPr>
        <xdr:cNvPr id="75" name="Picture 74">
          <a:extLst>
            <a:ext uri="{FF2B5EF4-FFF2-40B4-BE49-F238E27FC236}">
              <a16:creationId xmlns:a16="http://schemas.microsoft.com/office/drawing/2014/main" id="{7F2FB59D-15A4-4616-9E61-C5AB2901B40A}"/>
            </a:ext>
          </a:extLst>
        </xdr:cNvPr>
        <xdr:cNvPicPr>
          <a:picLocks noChangeAspect="1"/>
        </xdr:cNvPicPr>
      </xdr:nvPicPr>
      <xdr:blipFill>
        <a:blip xmlns:r="http://schemas.openxmlformats.org/officeDocument/2006/relationships" r:embed="rId40"/>
        <a:stretch>
          <a:fillRect/>
        </a:stretch>
      </xdr:blipFill>
      <xdr:spPr>
        <a:xfrm>
          <a:off x="762000" y="105156000"/>
          <a:ext cx="6295238"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936</xdr:row>
      <xdr:rowOff>0</xdr:rowOff>
    </xdr:from>
    <xdr:ext cx="6314286" cy="6895238"/>
    <xdr:pic>
      <xdr:nvPicPr>
        <xdr:cNvPr id="76" name="Picture 75">
          <a:extLst>
            <a:ext uri="{FF2B5EF4-FFF2-40B4-BE49-F238E27FC236}">
              <a16:creationId xmlns:a16="http://schemas.microsoft.com/office/drawing/2014/main" id="{E6FF3ED5-B8CB-4702-A29C-C1E4CA87285C}"/>
            </a:ext>
          </a:extLst>
        </xdr:cNvPr>
        <xdr:cNvPicPr>
          <a:picLocks noChangeAspect="1"/>
        </xdr:cNvPicPr>
      </xdr:nvPicPr>
      <xdr:blipFill>
        <a:blip xmlns:r="http://schemas.openxmlformats.org/officeDocument/2006/relationships" r:embed="rId41"/>
        <a:stretch>
          <a:fillRect/>
        </a:stretch>
      </xdr:blipFill>
      <xdr:spPr>
        <a:xfrm>
          <a:off x="762000" y="1439970450"/>
          <a:ext cx="6314286" cy="6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95238" cy="3933333"/>
    <xdr:pic>
      <xdr:nvPicPr>
        <xdr:cNvPr id="77" name="Picture 76">
          <a:extLst>
            <a:ext uri="{FF2B5EF4-FFF2-40B4-BE49-F238E27FC236}">
              <a16:creationId xmlns:a16="http://schemas.microsoft.com/office/drawing/2014/main" id="{96B6D579-EDDB-4D31-8A56-01470362138C}"/>
            </a:ext>
          </a:extLst>
        </xdr:cNvPr>
        <xdr:cNvPicPr>
          <a:picLocks noChangeAspect="1"/>
        </xdr:cNvPicPr>
      </xdr:nvPicPr>
      <xdr:blipFill>
        <a:blip xmlns:r="http://schemas.openxmlformats.org/officeDocument/2006/relationships" r:embed="rId42"/>
        <a:stretch>
          <a:fillRect/>
        </a:stretch>
      </xdr:blipFill>
      <xdr:spPr>
        <a:xfrm>
          <a:off x="762000" y="1447590450"/>
          <a:ext cx="6295238"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38095" cy="2619048"/>
    <xdr:pic>
      <xdr:nvPicPr>
        <xdr:cNvPr id="78" name="Picture 77">
          <a:extLst>
            <a:ext uri="{FF2B5EF4-FFF2-40B4-BE49-F238E27FC236}">
              <a16:creationId xmlns:a16="http://schemas.microsoft.com/office/drawing/2014/main" id="{68ADD56D-54F7-43AF-9203-74BAF291432E}"/>
            </a:ext>
          </a:extLst>
        </xdr:cNvPr>
        <xdr:cNvPicPr>
          <a:picLocks noChangeAspect="1"/>
        </xdr:cNvPicPr>
      </xdr:nvPicPr>
      <xdr:blipFill>
        <a:blip xmlns:r="http://schemas.openxmlformats.org/officeDocument/2006/relationships" r:embed="rId43"/>
        <a:stretch>
          <a:fillRect/>
        </a:stretch>
      </xdr:blipFill>
      <xdr:spPr>
        <a:xfrm>
          <a:off x="762000" y="1452162450"/>
          <a:ext cx="6238095" cy="2619048"/>
        </a:xfrm>
        <a:prstGeom prst="rect">
          <a:avLst/>
        </a:prstGeom>
        <a:effectLst>
          <a:outerShdw blurRad="63500" algn="ctr" rotWithShape="0">
            <a:srgbClr val="000000">
              <a:alpha val="95000"/>
            </a:srgbClr>
          </a:outerShdw>
        </a:effectLst>
      </xdr:spPr>
    </xdr:pic>
    <xdr:clientData/>
  </xdr:oneCellAnchor>
  <xdr:twoCellAnchor>
    <xdr:from>
      <xdr:col>4</xdr:col>
      <xdr:colOff>0</xdr:colOff>
      <xdr:row>1019</xdr:row>
      <xdr:rowOff>0</xdr:rowOff>
    </xdr:from>
    <xdr:to>
      <xdr:col>119</xdr:col>
      <xdr:colOff>26334</xdr:colOff>
      <xdr:row>1041</xdr:row>
      <xdr:rowOff>161381</xdr:rowOff>
    </xdr:to>
    <xdr:grpSp>
      <xdr:nvGrpSpPr>
        <xdr:cNvPr id="79" name="Group 78">
          <a:extLst>
            <a:ext uri="{FF2B5EF4-FFF2-40B4-BE49-F238E27FC236}">
              <a16:creationId xmlns:a16="http://schemas.microsoft.com/office/drawing/2014/main" id="{012E115D-67A3-450F-B002-E6380533DCCB}"/>
            </a:ext>
          </a:extLst>
        </xdr:cNvPr>
        <xdr:cNvGrpSpPr/>
      </xdr:nvGrpSpPr>
      <xdr:grpSpPr>
        <a:xfrm>
          <a:off x="762000" y="194119500"/>
          <a:ext cx="21933834" cy="4352381"/>
          <a:chOff x="762000" y="149161500"/>
          <a:chExt cx="21933834" cy="4352381"/>
        </a:xfrm>
      </xdr:grpSpPr>
      <xdr:pic>
        <xdr:nvPicPr>
          <xdr:cNvPr id="80" name="Picture 79">
            <a:extLst>
              <a:ext uri="{FF2B5EF4-FFF2-40B4-BE49-F238E27FC236}">
                <a16:creationId xmlns:a16="http://schemas.microsoft.com/office/drawing/2014/main" id="{A2E88FB6-FA6C-1B23-AB06-2166C175B982}"/>
              </a:ext>
            </a:extLst>
          </xdr:cNvPr>
          <xdr:cNvPicPr>
            <a:picLocks noChangeAspect="1"/>
          </xdr:cNvPicPr>
        </xdr:nvPicPr>
        <xdr:blipFill>
          <a:blip xmlns:r="http://schemas.openxmlformats.org/officeDocument/2006/relationships" r:embed="rId44"/>
          <a:stretch>
            <a:fillRect/>
          </a:stretch>
        </xdr:blipFill>
        <xdr:spPr>
          <a:xfrm>
            <a:off x="762000" y="149161500"/>
            <a:ext cx="6980952" cy="4352381"/>
          </a:xfrm>
          <a:prstGeom prst="rect">
            <a:avLst/>
          </a:prstGeom>
          <a:effectLst>
            <a:outerShdw blurRad="127000" algn="ctr" rotWithShape="0">
              <a:srgbClr val="FF0000">
                <a:alpha val="90000"/>
              </a:srgbClr>
            </a:outerShdw>
          </a:effectLst>
        </xdr:spPr>
      </xdr:pic>
      <xdr:pic>
        <xdr:nvPicPr>
          <xdr:cNvPr id="81" name="Picture 80">
            <a:extLst>
              <a:ext uri="{FF2B5EF4-FFF2-40B4-BE49-F238E27FC236}">
                <a16:creationId xmlns:a16="http://schemas.microsoft.com/office/drawing/2014/main" id="{DCA10171-8F7B-DD10-91A6-0EE77CC01C8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208059" y="149676971"/>
            <a:ext cx="16487775" cy="7715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3</xdr:col>
      <xdr:colOff>190499</xdr:colOff>
      <xdr:row>1044</xdr:row>
      <xdr:rowOff>190499</xdr:rowOff>
    </xdr:from>
    <xdr:ext cx="6304762" cy="5980952"/>
    <xdr:pic>
      <xdr:nvPicPr>
        <xdr:cNvPr id="82" name="Picture 81">
          <a:extLst>
            <a:ext uri="{FF2B5EF4-FFF2-40B4-BE49-F238E27FC236}">
              <a16:creationId xmlns:a16="http://schemas.microsoft.com/office/drawing/2014/main" id="{FFDCCD10-AF07-4C4B-A4EB-C4E1CEE67656}"/>
            </a:ext>
          </a:extLst>
        </xdr:cNvPr>
        <xdr:cNvPicPr>
          <a:picLocks noChangeAspect="1"/>
        </xdr:cNvPicPr>
      </xdr:nvPicPr>
      <xdr:blipFill>
        <a:blip xmlns:r="http://schemas.openxmlformats.org/officeDocument/2006/relationships" r:embed="rId46"/>
        <a:stretch>
          <a:fillRect/>
        </a:stretch>
      </xdr:blipFill>
      <xdr:spPr>
        <a:xfrm>
          <a:off x="761999" y="1460734949"/>
          <a:ext cx="6304762" cy="59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1079</xdr:row>
      <xdr:rowOff>0</xdr:rowOff>
    </xdr:from>
    <xdr:ext cx="13832396" cy="5104638"/>
    <xdr:pic>
      <xdr:nvPicPr>
        <xdr:cNvPr id="83" name="Picture 82">
          <a:extLst>
            <a:ext uri="{FF2B5EF4-FFF2-40B4-BE49-F238E27FC236}">
              <a16:creationId xmlns:a16="http://schemas.microsoft.com/office/drawing/2014/main" id="{AC2F69FA-6217-4F40-BE3D-FB35F276858F}"/>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62000" y="1467211950"/>
          <a:ext cx="13832396" cy="510463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1110</xdr:row>
      <xdr:rowOff>0</xdr:rowOff>
    </xdr:from>
    <xdr:ext cx="6971428" cy="4961905"/>
    <xdr:pic>
      <xdr:nvPicPr>
        <xdr:cNvPr id="84" name="Picture 83">
          <a:extLst>
            <a:ext uri="{FF2B5EF4-FFF2-40B4-BE49-F238E27FC236}">
              <a16:creationId xmlns:a16="http://schemas.microsoft.com/office/drawing/2014/main" id="{1F8B6691-2039-4E95-9079-4524386972E8}"/>
            </a:ext>
          </a:extLst>
        </xdr:cNvPr>
        <xdr:cNvPicPr>
          <a:picLocks noChangeAspect="1"/>
        </xdr:cNvPicPr>
      </xdr:nvPicPr>
      <xdr:blipFill>
        <a:blip xmlns:r="http://schemas.openxmlformats.org/officeDocument/2006/relationships" r:embed="rId48"/>
        <a:stretch>
          <a:fillRect/>
        </a:stretch>
      </xdr:blipFill>
      <xdr:spPr>
        <a:xfrm>
          <a:off x="762000" y="1473117450"/>
          <a:ext cx="6971428" cy="4961905"/>
        </a:xfrm>
        <a:prstGeom prst="rect">
          <a:avLst/>
        </a:prstGeom>
        <a:effectLst>
          <a:outerShdw blurRad="63500" algn="ctr" rotWithShape="0">
            <a:srgbClr val="000000">
              <a:alpha val="95000"/>
            </a:srgbClr>
          </a:outerShdw>
        </a:effectLst>
      </xdr:spPr>
    </xdr:pic>
    <xdr:clientData/>
  </xdr:oneCellAnchor>
  <xdr:twoCellAnchor>
    <xdr:from>
      <xdr:col>4</xdr:col>
      <xdr:colOff>0</xdr:colOff>
      <xdr:row>1397</xdr:row>
      <xdr:rowOff>0</xdr:rowOff>
    </xdr:from>
    <xdr:to>
      <xdr:col>74</xdr:col>
      <xdr:colOff>179286</xdr:colOff>
      <xdr:row>1473</xdr:row>
      <xdr:rowOff>36286</xdr:rowOff>
    </xdr:to>
    <xdr:grpSp>
      <xdr:nvGrpSpPr>
        <xdr:cNvPr id="85" name="Group 84">
          <a:extLst>
            <a:ext uri="{FF2B5EF4-FFF2-40B4-BE49-F238E27FC236}">
              <a16:creationId xmlns:a16="http://schemas.microsoft.com/office/drawing/2014/main" id="{39732EC0-DA11-4FF4-959F-06D77273486C}"/>
            </a:ext>
          </a:extLst>
        </xdr:cNvPr>
        <xdr:cNvGrpSpPr/>
      </xdr:nvGrpSpPr>
      <xdr:grpSpPr>
        <a:xfrm>
          <a:off x="762000" y="266128500"/>
          <a:ext cx="13514286" cy="14514286"/>
          <a:chOff x="762000" y="1877164588"/>
          <a:chExt cx="13514286" cy="14514286"/>
        </a:xfrm>
      </xdr:grpSpPr>
      <xdr:pic>
        <xdr:nvPicPr>
          <xdr:cNvPr id="86" name="Picture 85">
            <a:extLst>
              <a:ext uri="{FF2B5EF4-FFF2-40B4-BE49-F238E27FC236}">
                <a16:creationId xmlns:a16="http://schemas.microsoft.com/office/drawing/2014/main" id="{23A22880-E9BD-4F05-C961-C5156AE2E43F}"/>
              </a:ext>
            </a:extLst>
          </xdr:cNvPr>
          <xdr:cNvPicPr>
            <a:picLocks noChangeAspect="1"/>
          </xdr:cNvPicPr>
        </xdr:nvPicPr>
        <xdr:blipFill>
          <a:blip xmlns:r="http://schemas.openxmlformats.org/officeDocument/2006/relationships" r:embed="rId49"/>
          <a:stretch>
            <a:fillRect/>
          </a:stretch>
        </xdr:blipFill>
        <xdr:spPr>
          <a:xfrm>
            <a:off x="762000" y="1877164588"/>
            <a:ext cx="13514286" cy="14514286"/>
          </a:xfrm>
          <a:prstGeom prst="rect">
            <a:avLst/>
          </a:prstGeom>
          <a:effectLst>
            <a:outerShdw blurRad="63500" algn="ctr" rotWithShape="0">
              <a:srgbClr val="000000">
                <a:alpha val="97000"/>
              </a:srgbClr>
            </a:outerShdw>
          </a:effectLst>
        </xdr:spPr>
      </xdr:pic>
      <xdr:sp macro="" textlink="">
        <xdr:nvSpPr>
          <xdr:cNvPr id="87" name="Rectangle 86">
            <a:extLst>
              <a:ext uri="{FF2B5EF4-FFF2-40B4-BE49-F238E27FC236}">
                <a16:creationId xmlns:a16="http://schemas.microsoft.com/office/drawing/2014/main" id="{76615E2B-D9DD-D8E0-8D3D-ED1BAF68273F}"/>
              </a:ext>
            </a:extLst>
          </xdr:cNvPr>
          <xdr:cNvSpPr/>
        </xdr:nvSpPr>
        <xdr:spPr>
          <a:xfrm>
            <a:off x="3417794" y="1880492735"/>
            <a:ext cx="3507441" cy="593912"/>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1485</xdr:row>
      <xdr:rowOff>0</xdr:rowOff>
    </xdr:from>
    <xdr:ext cx="12209524" cy="7923809"/>
    <xdr:pic>
      <xdr:nvPicPr>
        <xdr:cNvPr id="88" name="Picture 87">
          <a:extLst>
            <a:ext uri="{FF2B5EF4-FFF2-40B4-BE49-F238E27FC236}">
              <a16:creationId xmlns:a16="http://schemas.microsoft.com/office/drawing/2014/main" id="{23664B18-3367-48AD-A03A-97FBE4CE5E40}"/>
            </a:ext>
          </a:extLst>
        </xdr:cNvPr>
        <xdr:cNvPicPr>
          <a:picLocks noChangeAspect="1"/>
        </xdr:cNvPicPr>
      </xdr:nvPicPr>
      <xdr:blipFill>
        <a:blip xmlns:r="http://schemas.openxmlformats.org/officeDocument/2006/relationships" r:embed="rId50"/>
        <a:stretch>
          <a:fillRect/>
        </a:stretch>
      </xdr:blipFill>
      <xdr:spPr>
        <a:xfrm>
          <a:off x="762000" y="1761534450"/>
          <a:ext cx="12209524" cy="7923809"/>
        </a:xfrm>
        <a:prstGeom prst="rect">
          <a:avLst/>
        </a:prstGeom>
        <a:effectLst>
          <a:outerShdw blurRad="63500" algn="ctr" rotWithShape="0">
            <a:srgbClr val="000000">
              <a:alpha val="95000"/>
            </a:srgbClr>
          </a:outerShdw>
        </a:effectLst>
      </xdr:spPr>
    </xdr:pic>
    <xdr:clientData/>
  </xdr:oneCellAnchor>
  <xdr:twoCellAnchor>
    <xdr:from>
      <xdr:col>76</xdr:col>
      <xdr:colOff>0</xdr:colOff>
      <xdr:row>1397</xdr:row>
      <xdr:rowOff>0</xdr:rowOff>
    </xdr:from>
    <xdr:to>
      <xdr:col>146</xdr:col>
      <xdr:colOff>179286</xdr:colOff>
      <xdr:row>1473</xdr:row>
      <xdr:rowOff>74381</xdr:rowOff>
    </xdr:to>
    <xdr:grpSp>
      <xdr:nvGrpSpPr>
        <xdr:cNvPr id="89" name="Group 88">
          <a:extLst>
            <a:ext uri="{FF2B5EF4-FFF2-40B4-BE49-F238E27FC236}">
              <a16:creationId xmlns:a16="http://schemas.microsoft.com/office/drawing/2014/main" id="{40A3F6E0-D578-4542-A29F-96057D63BA4A}"/>
            </a:ext>
          </a:extLst>
        </xdr:cNvPr>
        <xdr:cNvGrpSpPr/>
      </xdr:nvGrpSpPr>
      <xdr:grpSpPr>
        <a:xfrm>
          <a:off x="14478000" y="266128500"/>
          <a:ext cx="13514286" cy="14552381"/>
          <a:chOff x="762000" y="1914121588"/>
          <a:chExt cx="13514286" cy="14552381"/>
        </a:xfrm>
      </xdr:grpSpPr>
      <xdr:pic>
        <xdr:nvPicPr>
          <xdr:cNvPr id="90" name="Picture 89">
            <a:extLst>
              <a:ext uri="{FF2B5EF4-FFF2-40B4-BE49-F238E27FC236}">
                <a16:creationId xmlns:a16="http://schemas.microsoft.com/office/drawing/2014/main" id="{31B91655-DF37-5564-A597-779D22643B07}"/>
              </a:ext>
            </a:extLst>
          </xdr:cNvPr>
          <xdr:cNvPicPr>
            <a:picLocks noChangeAspect="1"/>
          </xdr:cNvPicPr>
        </xdr:nvPicPr>
        <xdr:blipFill>
          <a:blip xmlns:r="http://schemas.openxmlformats.org/officeDocument/2006/relationships" r:embed="rId51"/>
          <a:stretch>
            <a:fillRect/>
          </a:stretch>
        </xdr:blipFill>
        <xdr:spPr>
          <a:xfrm>
            <a:off x="762000" y="1914121588"/>
            <a:ext cx="13514286" cy="14552381"/>
          </a:xfrm>
          <a:prstGeom prst="rect">
            <a:avLst/>
          </a:prstGeom>
          <a:effectLst>
            <a:outerShdw blurRad="63500" algn="ctr" rotWithShape="0">
              <a:srgbClr val="000000">
                <a:alpha val="95000"/>
              </a:srgbClr>
            </a:outerShdw>
          </a:effectLst>
        </xdr:spPr>
      </xdr:pic>
      <xdr:sp macro="" textlink="">
        <xdr:nvSpPr>
          <xdr:cNvPr id="91" name="Rectangle 90">
            <a:extLst>
              <a:ext uri="{FF2B5EF4-FFF2-40B4-BE49-F238E27FC236}">
                <a16:creationId xmlns:a16="http://schemas.microsoft.com/office/drawing/2014/main" id="{67DA3ABB-1A19-A1F0-5CB8-92FCD4718B56}"/>
              </a:ext>
            </a:extLst>
          </xdr:cNvPr>
          <xdr:cNvSpPr/>
        </xdr:nvSpPr>
        <xdr:spPr>
          <a:xfrm>
            <a:off x="3417794" y="1917449735"/>
            <a:ext cx="3507441" cy="59391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69</xdr:col>
      <xdr:colOff>0</xdr:colOff>
      <xdr:row>1485</xdr:row>
      <xdr:rowOff>0</xdr:rowOff>
    </xdr:from>
    <xdr:ext cx="12209524" cy="7923809"/>
    <xdr:pic>
      <xdr:nvPicPr>
        <xdr:cNvPr id="92" name="Picture 91">
          <a:extLst>
            <a:ext uri="{FF2B5EF4-FFF2-40B4-BE49-F238E27FC236}">
              <a16:creationId xmlns:a16="http://schemas.microsoft.com/office/drawing/2014/main" id="{0D3723D9-067B-4B0E-ACB9-5C51E5C36A07}"/>
            </a:ext>
          </a:extLst>
        </xdr:cNvPr>
        <xdr:cNvPicPr>
          <a:picLocks noChangeAspect="1"/>
        </xdr:cNvPicPr>
      </xdr:nvPicPr>
      <xdr:blipFill>
        <a:blip xmlns:r="http://schemas.openxmlformats.org/officeDocument/2006/relationships" r:embed="rId52"/>
        <a:stretch>
          <a:fillRect/>
        </a:stretch>
      </xdr:blipFill>
      <xdr:spPr>
        <a:xfrm>
          <a:off x="13144500" y="17615344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1545</xdr:row>
      <xdr:rowOff>0</xdr:rowOff>
    </xdr:from>
    <xdr:ext cx="7076190" cy="1428571"/>
    <xdr:pic>
      <xdr:nvPicPr>
        <xdr:cNvPr id="93" name="Picture 92">
          <a:extLst>
            <a:ext uri="{FF2B5EF4-FFF2-40B4-BE49-F238E27FC236}">
              <a16:creationId xmlns:a16="http://schemas.microsoft.com/office/drawing/2014/main" id="{41FDDAC0-97C1-4F0D-8939-7878A1A6C1BC}"/>
            </a:ext>
          </a:extLst>
        </xdr:cNvPr>
        <xdr:cNvPicPr>
          <a:picLocks noChangeAspect="1"/>
        </xdr:cNvPicPr>
      </xdr:nvPicPr>
      <xdr:blipFill>
        <a:blip xmlns:r="http://schemas.openxmlformats.org/officeDocument/2006/relationships" r:embed="rId53"/>
        <a:stretch>
          <a:fillRect/>
        </a:stretch>
      </xdr:blipFill>
      <xdr:spPr>
        <a:xfrm>
          <a:off x="762000" y="1772964450"/>
          <a:ext cx="7076190" cy="14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1153</xdr:row>
      <xdr:rowOff>0</xdr:rowOff>
    </xdr:from>
    <xdr:ext cx="6047619" cy="7114286"/>
    <xdr:pic>
      <xdr:nvPicPr>
        <xdr:cNvPr id="94" name="Picture 93">
          <a:extLst>
            <a:ext uri="{FF2B5EF4-FFF2-40B4-BE49-F238E27FC236}">
              <a16:creationId xmlns:a16="http://schemas.microsoft.com/office/drawing/2014/main" id="{B4E9E09C-BE99-4AE4-A534-91A003CFAB95}"/>
            </a:ext>
          </a:extLst>
        </xdr:cNvPr>
        <xdr:cNvPicPr>
          <a:picLocks noChangeAspect="1"/>
        </xdr:cNvPicPr>
      </xdr:nvPicPr>
      <xdr:blipFill>
        <a:blip xmlns:r="http://schemas.openxmlformats.org/officeDocument/2006/relationships" r:embed="rId54"/>
        <a:stretch>
          <a:fillRect/>
        </a:stretch>
      </xdr:blipFill>
      <xdr:spPr>
        <a:xfrm>
          <a:off x="762000" y="1676571450"/>
          <a:ext cx="6047619"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1194</xdr:row>
      <xdr:rowOff>0</xdr:rowOff>
    </xdr:from>
    <xdr:ext cx="6304762" cy="2914286"/>
    <xdr:pic>
      <xdr:nvPicPr>
        <xdr:cNvPr id="95" name="Picture 94">
          <a:extLst>
            <a:ext uri="{FF2B5EF4-FFF2-40B4-BE49-F238E27FC236}">
              <a16:creationId xmlns:a16="http://schemas.microsoft.com/office/drawing/2014/main" id="{B4C74B48-BD84-421F-A57E-45C32B98FBE9}"/>
            </a:ext>
          </a:extLst>
        </xdr:cNvPr>
        <xdr:cNvPicPr>
          <a:picLocks noChangeAspect="1"/>
        </xdr:cNvPicPr>
      </xdr:nvPicPr>
      <xdr:blipFill>
        <a:blip xmlns:r="http://schemas.openxmlformats.org/officeDocument/2006/relationships" r:embed="rId55"/>
        <a:stretch>
          <a:fillRect/>
        </a:stretch>
      </xdr:blipFill>
      <xdr:spPr>
        <a:xfrm>
          <a:off x="762000" y="1684381950"/>
          <a:ext cx="6304762"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304762" cy="9809524"/>
    <xdr:pic>
      <xdr:nvPicPr>
        <xdr:cNvPr id="96" name="Picture 95">
          <a:extLst>
            <a:ext uri="{FF2B5EF4-FFF2-40B4-BE49-F238E27FC236}">
              <a16:creationId xmlns:a16="http://schemas.microsoft.com/office/drawing/2014/main" id="{91093FDA-763B-41AA-A0E6-9D1B6084EC66}"/>
            </a:ext>
          </a:extLst>
        </xdr:cNvPr>
        <xdr:cNvPicPr>
          <a:picLocks noChangeAspect="1"/>
        </xdr:cNvPicPr>
      </xdr:nvPicPr>
      <xdr:blipFill>
        <a:blip xmlns:r="http://schemas.openxmlformats.org/officeDocument/2006/relationships" r:embed="rId56"/>
        <a:stretch>
          <a:fillRect/>
        </a:stretch>
      </xdr:blipFill>
      <xdr:spPr>
        <a:xfrm>
          <a:off x="762000" y="1688001450"/>
          <a:ext cx="6304762" cy="98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1339</xdr:row>
      <xdr:rowOff>0</xdr:rowOff>
    </xdr:from>
    <xdr:ext cx="7152381" cy="2714286"/>
    <xdr:pic>
      <xdr:nvPicPr>
        <xdr:cNvPr id="97" name="Picture 96">
          <a:extLst>
            <a:ext uri="{FF2B5EF4-FFF2-40B4-BE49-F238E27FC236}">
              <a16:creationId xmlns:a16="http://schemas.microsoft.com/office/drawing/2014/main" id="{978CDFD7-4377-4C87-B1FE-358B4FDD7B98}"/>
            </a:ext>
          </a:extLst>
        </xdr:cNvPr>
        <xdr:cNvPicPr>
          <a:picLocks noChangeAspect="1"/>
        </xdr:cNvPicPr>
      </xdr:nvPicPr>
      <xdr:blipFill>
        <a:blip xmlns:r="http://schemas.openxmlformats.org/officeDocument/2006/relationships" r:embed="rId57"/>
        <a:stretch>
          <a:fillRect/>
        </a:stretch>
      </xdr:blipFill>
      <xdr:spPr>
        <a:xfrm>
          <a:off x="762000" y="1712004450"/>
          <a:ext cx="7152381" cy="2714286"/>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1267</xdr:row>
      <xdr:rowOff>0</xdr:rowOff>
    </xdr:from>
    <xdr:ext cx="13957078" cy="6153436"/>
    <xdr:pic>
      <xdr:nvPicPr>
        <xdr:cNvPr id="98" name="Picture 97">
          <a:extLst>
            <a:ext uri="{FF2B5EF4-FFF2-40B4-BE49-F238E27FC236}">
              <a16:creationId xmlns:a16="http://schemas.microsoft.com/office/drawing/2014/main" id="{8F3CAF8B-6C1B-4145-9445-CA4001FCB06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000" y="1698288450"/>
          <a:ext cx="13957078" cy="61534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1302</xdr:row>
      <xdr:rowOff>0</xdr:rowOff>
    </xdr:from>
    <xdr:ext cx="13288000" cy="2860000"/>
    <xdr:pic>
      <xdr:nvPicPr>
        <xdr:cNvPr id="99" name="Picture 98">
          <a:extLst>
            <a:ext uri="{FF2B5EF4-FFF2-40B4-BE49-F238E27FC236}">
              <a16:creationId xmlns:a16="http://schemas.microsoft.com/office/drawing/2014/main" id="{F1A139BF-AA44-474C-AC94-1C65926A247F}"/>
            </a:ext>
          </a:extLst>
        </xdr:cNvPr>
        <xdr:cNvPicPr>
          <a:picLocks noChangeAspect="1"/>
        </xdr:cNvPicPr>
      </xdr:nvPicPr>
      <xdr:blipFill>
        <a:blip xmlns:r="http://schemas.openxmlformats.org/officeDocument/2006/relationships" r:embed="rId59"/>
        <a:stretch>
          <a:fillRect/>
        </a:stretch>
      </xdr:blipFill>
      <xdr:spPr>
        <a:xfrm>
          <a:off x="762000" y="1704955950"/>
          <a:ext cx="13288000" cy="286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1320</xdr:row>
      <xdr:rowOff>0</xdr:rowOff>
    </xdr:from>
    <xdr:ext cx="13288000" cy="2874666"/>
    <xdr:pic>
      <xdr:nvPicPr>
        <xdr:cNvPr id="100" name="Picture 99">
          <a:extLst>
            <a:ext uri="{FF2B5EF4-FFF2-40B4-BE49-F238E27FC236}">
              <a16:creationId xmlns:a16="http://schemas.microsoft.com/office/drawing/2014/main" id="{A561EE6D-6C0B-4879-9308-7D5FCC252A76}"/>
            </a:ext>
          </a:extLst>
        </xdr:cNvPr>
        <xdr:cNvPicPr>
          <a:picLocks noChangeAspect="1"/>
        </xdr:cNvPicPr>
      </xdr:nvPicPr>
      <xdr:blipFill>
        <a:blip xmlns:r="http://schemas.openxmlformats.org/officeDocument/2006/relationships" r:embed="rId60"/>
        <a:stretch>
          <a:fillRect/>
        </a:stretch>
      </xdr:blipFill>
      <xdr:spPr>
        <a:xfrm>
          <a:off x="762000" y="1708384950"/>
          <a:ext cx="13288000" cy="2874666"/>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12</xdr:row>
      <xdr:rowOff>0</xdr:rowOff>
    </xdr:from>
    <xdr:ext cx="6352381" cy="6200000"/>
    <xdr:pic>
      <xdr:nvPicPr>
        <xdr:cNvPr id="2" name="Picture 1">
          <a:extLst>
            <a:ext uri="{FF2B5EF4-FFF2-40B4-BE49-F238E27FC236}">
              <a16:creationId xmlns:a16="http://schemas.microsoft.com/office/drawing/2014/main" id="{6C58B8D8-2F4A-4A4F-9611-FB7317DD85A4}"/>
            </a:ext>
          </a:extLst>
        </xdr:cNvPr>
        <xdr:cNvPicPr>
          <a:picLocks noChangeAspect="1"/>
        </xdr:cNvPicPr>
      </xdr:nvPicPr>
      <xdr:blipFill>
        <a:blip xmlns:r="http://schemas.openxmlformats.org/officeDocument/2006/relationships" r:embed="rId1"/>
        <a:stretch>
          <a:fillRect/>
        </a:stretch>
      </xdr:blipFill>
      <xdr:spPr>
        <a:xfrm>
          <a:off x="762000" y="368427000"/>
          <a:ext cx="6352381" cy="6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48</xdr:row>
      <xdr:rowOff>0</xdr:rowOff>
    </xdr:from>
    <xdr:ext cx="7552381" cy="13504762"/>
    <xdr:pic>
      <xdr:nvPicPr>
        <xdr:cNvPr id="3" name="Picture 2">
          <a:extLst>
            <a:ext uri="{FF2B5EF4-FFF2-40B4-BE49-F238E27FC236}">
              <a16:creationId xmlns:a16="http://schemas.microsoft.com/office/drawing/2014/main" id="{D8E3DC98-8E92-4419-AC67-A018D9372A19}"/>
            </a:ext>
          </a:extLst>
        </xdr:cNvPr>
        <xdr:cNvPicPr>
          <a:picLocks noChangeAspect="1"/>
        </xdr:cNvPicPr>
      </xdr:nvPicPr>
      <xdr:blipFill>
        <a:blip xmlns:r="http://schemas.openxmlformats.org/officeDocument/2006/relationships" r:embed="rId2"/>
        <a:stretch>
          <a:fillRect/>
        </a:stretch>
      </xdr:blipFill>
      <xdr:spPr>
        <a:xfrm>
          <a:off x="762000" y="375285000"/>
          <a:ext cx="7552381" cy="1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6828571" cy="2809524"/>
    <xdr:pic>
      <xdr:nvPicPr>
        <xdr:cNvPr id="4" name="Picture 3">
          <a:extLst>
            <a:ext uri="{FF2B5EF4-FFF2-40B4-BE49-F238E27FC236}">
              <a16:creationId xmlns:a16="http://schemas.microsoft.com/office/drawing/2014/main" id="{F584D2AC-1B0A-4A29-BD34-0454EC2D9524}"/>
            </a:ext>
          </a:extLst>
        </xdr:cNvPr>
        <xdr:cNvPicPr>
          <a:picLocks noChangeAspect="1"/>
        </xdr:cNvPicPr>
      </xdr:nvPicPr>
      <xdr:blipFill>
        <a:blip xmlns:r="http://schemas.openxmlformats.org/officeDocument/2006/relationships" r:embed="rId3"/>
        <a:stretch>
          <a:fillRect/>
        </a:stretch>
      </xdr:blipFill>
      <xdr:spPr>
        <a:xfrm>
          <a:off x="762000" y="389001000"/>
          <a:ext cx="6828571" cy="2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xdr:row>
      <xdr:rowOff>0</xdr:rowOff>
    </xdr:from>
    <xdr:ext cx="6847619" cy="4095238"/>
    <xdr:pic>
      <xdr:nvPicPr>
        <xdr:cNvPr id="5" name="Picture 4">
          <a:extLst>
            <a:ext uri="{FF2B5EF4-FFF2-40B4-BE49-F238E27FC236}">
              <a16:creationId xmlns:a16="http://schemas.microsoft.com/office/drawing/2014/main" id="{879230B6-C3CE-4789-B3D9-DE941723CF2E}"/>
            </a:ext>
          </a:extLst>
        </xdr:cNvPr>
        <xdr:cNvPicPr>
          <a:picLocks noChangeAspect="1"/>
        </xdr:cNvPicPr>
      </xdr:nvPicPr>
      <xdr:blipFill>
        <a:blip xmlns:r="http://schemas.openxmlformats.org/officeDocument/2006/relationships" r:embed="rId4"/>
        <a:stretch>
          <a:fillRect/>
        </a:stretch>
      </xdr:blipFill>
      <xdr:spPr>
        <a:xfrm>
          <a:off x="762000" y="392239500"/>
          <a:ext cx="6847619" cy="4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6600000" cy="2400000"/>
    <xdr:pic>
      <xdr:nvPicPr>
        <xdr:cNvPr id="6" name="Picture 5">
          <a:extLst>
            <a:ext uri="{FF2B5EF4-FFF2-40B4-BE49-F238E27FC236}">
              <a16:creationId xmlns:a16="http://schemas.microsoft.com/office/drawing/2014/main" id="{2DCE6018-C1D0-47BE-BBB0-BA4E8ACE560D}"/>
            </a:ext>
          </a:extLst>
        </xdr:cNvPr>
        <xdr:cNvPicPr>
          <a:picLocks noChangeAspect="1"/>
        </xdr:cNvPicPr>
      </xdr:nvPicPr>
      <xdr:blipFill>
        <a:blip xmlns:r="http://schemas.openxmlformats.org/officeDocument/2006/relationships" r:embed="rId5"/>
        <a:stretch>
          <a:fillRect/>
        </a:stretch>
      </xdr:blipFill>
      <xdr:spPr>
        <a:xfrm>
          <a:off x="762000" y="396811500"/>
          <a:ext cx="6600000" cy="24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174</xdr:row>
      <xdr:rowOff>0</xdr:rowOff>
    </xdr:from>
    <xdr:ext cx="4380952" cy="2123810"/>
    <xdr:pic>
      <xdr:nvPicPr>
        <xdr:cNvPr id="7" name="Picture 6">
          <a:extLst>
            <a:ext uri="{FF2B5EF4-FFF2-40B4-BE49-F238E27FC236}">
              <a16:creationId xmlns:a16="http://schemas.microsoft.com/office/drawing/2014/main" id="{04F61206-98BF-4FBA-9A05-EED7B134838C}"/>
            </a:ext>
          </a:extLst>
        </xdr:cNvPr>
        <xdr:cNvPicPr>
          <a:picLocks noChangeAspect="1"/>
        </xdr:cNvPicPr>
      </xdr:nvPicPr>
      <xdr:blipFill>
        <a:blip xmlns:r="http://schemas.openxmlformats.org/officeDocument/2006/relationships" r:embed="rId6"/>
        <a:stretch>
          <a:fillRect/>
        </a:stretch>
      </xdr:blipFill>
      <xdr:spPr>
        <a:xfrm>
          <a:off x="762000" y="399288000"/>
          <a:ext cx="4380952" cy="21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188</xdr:row>
      <xdr:rowOff>0</xdr:rowOff>
    </xdr:from>
    <xdr:to>
      <xdr:col>65</xdr:col>
      <xdr:colOff>36643</xdr:colOff>
      <xdr:row>195</xdr:row>
      <xdr:rowOff>47452</xdr:rowOff>
    </xdr:to>
    <xdr:grpSp>
      <xdr:nvGrpSpPr>
        <xdr:cNvPr id="8" name="Group 7">
          <a:extLst>
            <a:ext uri="{FF2B5EF4-FFF2-40B4-BE49-F238E27FC236}">
              <a16:creationId xmlns:a16="http://schemas.microsoft.com/office/drawing/2014/main" id="{A7231BF9-1C7A-43E2-80C3-11FD479D6985}"/>
            </a:ext>
          </a:extLst>
        </xdr:cNvPr>
        <xdr:cNvGrpSpPr/>
      </xdr:nvGrpSpPr>
      <xdr:grpSpPr>
        <a:xfrm>
          <a:off x="762000" y="35814000"/>
          <a:ext cx="11657143" cy="1380952"/>
          <a:chOff x="762000" y="401955000"/>
          <a:chExt cx="11657143" cy="1380952"/>
        </a:xfrm>
      </xdr:grpSpPr>
      <xdr:pic>
        <xdr:nvPicPr>
          <xdr:cNvPr id="9" name="Picture 8">
            <a:extLst>
              <a:ext uri="{FF2B5EF4-FFF2-40B4-BE49-F238E27FC236}">
                <a16:creationId xmlns:a16="http://schemas.microsoft.com/office/drawing/2014/main" id="{B05EEC91-BFB6-A879-5467-820B0301C27E}"/>
              </a:ext>
            </a:extLst>
          </xdr:cNvPr>
          <xdr:cNvPicPr>
            <a:picLocks noChangeAspect="1"/>
          </xdr:cNvPicPr>
        </xdr:nvPicPr>
        <xdr:blipFill>
          <a:blip xmlns:r="http://schemas.openxmlformats.org/officeDocument/2006/relationships" r:embed="rId7"/>
          <a:stretch>
            <a:fillRect/>
          </a:stretch>
        </xdr:blipFill>
        <xdr:spPr>
          <a:xfrm>
            <a:off x="762000" y="401955000"/>
            <a:ext cx="11657143" cy="1380952"/>
          </a:xfrm>
          <a:prstGeom prst="rect">
            <a:avLst/>
          </a:prstGeom>
          <a:effectLst>
            <a:outerShdw blurRad="127000" algn="ctr" rotWithShape="0">
              <a:srgbClr val="0000FF">
                <a:alpha val="90000"/>
              </a:srgbClr>
            </a:outerShdw>
          </a:effectLst>
        </xdr:spPr>
      </xdr:pic>
      <xdr:sp macro="" textlink="">
        <xdr:nvSpPr>
          <xdr:cNvPr id="10" name="Rectangle 9">
            <a:extLst>
              <a:ext uri="{FF2B5EF4-FFF2-40B4-BE49-F238E27FC236}">
                <a16:creationId xmlns:a16="http://schemas.microsoft.com/office/drawing/2014/main" id="{63BDC2D5-926E-DED9-A82E-2A9A919F7BA3}"/>
              </a:ext>
            </a:extLst>
          </xdr:cNvPr>
          <xdr:cNvSpPr/>
        </xdr:nvSpPr>
        <xdr:spPr>
          <a:xfrm>
            <a:off x="10190216" y="402739412"/>
            <a:ext cx="520217"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260</xdr:row>
      <xdr:rowOff>0</xdr:rowOff>
    </xdr:from>
    <xdr:ext cx="7361905" cy="3980952"/>
    <xdr:pic>
      <xdr:nvPicPr>
        <xdr:cNvPr id="11" name="Picture 10">
          <a:extLst>
            <a:ext uri="{FF2B5EF4-FFF2-40B4-BE49-F238E27FC236}">
              <a16:creationId xmlns:a16="http://schemas.microsoft.com/office/drawing/2014/main" id="{322A5928-7951-49A6-BA0B-849ABAE93DB6}"/>
            </a:ext>
          </a:extLst>
        </xdr:cNvPr>
        <xdr:cNvPicPr>
          <a:picLocks noChangeAspect="1"/>
        </xdr:cNvPicPr>
      </xdr:nvPicPr>
      <xdr:blipFill>
        <a:blip xmlns:r="http://schemas.openxmlformats.org/officeDocument/2006/relationships" r:embed="rId8"/>
        <a:stretch>
          <a:fillRect/>
        </a:stretch>
      </xdr:blipFill>
      <xdr:spPr>
        <a:xfrm>
          <a:off x="762000" y="921448500"/>
          <a:ext cx="7361905"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952381" cy="8866667"/>
    <xdr:pic>
      <xdr:nvPicPr>
        <xdr:cNvPr id="12" name="Picture 11">
          <a:extLst>
            <a:ext uri="{FF2B5EF4-FFF2-40B4-BE49-F238E27FC236}">
              <a16:creationId xmlns:a16="http://schemas.microsoft.com/office/drawing/2014/main" id="{E6B963BF-F419-401A-8847-B13CA632FA33}"/>
            </a:ext>
          </a:extLst>
        </xdr:cNvPr>
        <xdr:cNvPicPr>
          <a:picLocks noChangeAspect="1"/>
        </xdr:cNvPicPr>
      </xdr:nvPicPr>
      <xdr:blipFill>
        <a:blip xmlns:r="http://schemas.openxmlformats.org/officeDocument/2006/relationships" r:embed="rId9"/>
        <a:stretch>
          <a:fillRect/>
        </a:stretch>
      </xdr:blipFill>
      <xdr:spPr>
        <a:xfrm>
          <a:off x="762000" y="912114000"/>
          <a:ext cx="6952381"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438095" cy="5828571"/>
    <xdr:pic>
      <xdr:nvPicPr>
        <xdr:cNvPr id="13" name="Picture 12" descr="https://teams.microsoft.com/l/message/19:71e20dca-d92e-4db0-ac85-802f8fac4498_f57b8c00-4882-4d7c-a3b9-0ecf369ec9ad@unq.gbl.spaces/1718687436908?context=%7B%22contextType%22%3A%22chat%22%7D&#10;">
          <a:extLst>
            <a:ext uri="{FF2B5EF4-FFF2-40B4-BE49-F238E27FC236}">
              <a16:creationId xmlns:a16="http://schemas.microsoft.com/office/drawing/2014/main" id="{F7AE1C0F-5FC9-4FDE-92F3-18B55B06BB60}"/>
            </a:ext>
          </a:extLst>
        </xdr:cNvPr>
        <xdr:cNvPicPr>
          <a:picLocks noChangeAspect="1"/>
        </xdr:cNvPicPr>
      </xdr:nvPicPr>
      <xdr:blipFill>
        <a:blip xmlns:r="http://schemas.openxmlformats.org/officeDocument/2006/relationships" r:embed="rId10"/>
        <a:stretch>
          <a:fillRect/>
        </a:stretch>
      </xdr:blipFill>
      <xdr:spPr>
        <a:xfrm>
          <a:off x="762000" y="938212500"/>
          <a:ext cx="6438095" cy="5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398</xdr:row>
      <xdr:rowOff>0</xdr:rowOff>
    </xdr:from>
    <xdr:ext cx="15057143" cy="1095238"/>
    <xdr:pic>
      <xdr:nvPicPr>
        <xdr:cNvPr id="14" name="Picture 13">
          <a:extLst>
            <a:ext uri="{FF2B5EF4-FFF2-40B4-BE49-F238E27FC236}">
              <a16:creationId xmlns:a16="http://schemas.microsoft.com/office/drawing/2014/main" id="{9D5892B9-CC35-44D4-A436-042CA58DBE47}"/>
            </a:ext>
          </a:extLst>
        </xdr:cNvPr>
        <xdr:cNvPicPr>
          <a:picLocks noChangeAspect="1"/>
        </xdr:cNvPicPr>
      </xdr:nvPicPr>
      <xdr:blipFill>
        <a:blip xmlns:r="http://schemas.openxmlformats.org/officeDocument/2006/relationships" r:embed="rId11"/>
        <a:stretch>
          <a:fillRect/>
        </a:stretch>
      </xdr:blipFill>
      <xdr:spPr>
        <a:xfrm>
          <a:off x="762000" y="947737500"/>
          <a:ext cx="15057143" cy="10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326</xdr:row>
      <xdr:rowOff>0</xdr:rowOff>
    </xdr:from>
    <xdr:ext cx="14809524" cy="1400000"/>
    <xdr:pic>
      <xdr:nvPicPr>
        <xdr:cNvPr id="15" name="Picture 14">
          <a:extLst>
            <a:ext uri="{FF2B5EF4-FFF2-40B4-BE49-F238E27FC236}">
              <a16:creationId xmlns:a16="http://schemas.microsoft.com/office/drawing/2014/main" id="{DA7085EC-1419-40C0-8E2E-F570174EAF50}"/>
            </a:ext>
          </a:extLst>
        </xdr:cNvPr>
        <xdr:cNvPicPr>
          <a:picLocks noChangeAspect="1"/>
        </xdr:cNvPicPr>
      </xdr:nvPicPr>
      <xdr:blipFill>
        <a:blip xmlns:r="http://schemas.openxmlformats.org/officeDocument/2006/relationships" r:embed="rId12"/>
        <a:stretch>
          <a:fillRect/>
        </a:stretch>
      </xdr:blipFill>
      <xdr:spPr>
        <a:xfrm>
          <a:off x="762000" y="934021500"/>
          <a:ext cx="14809524" cy="1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434</xdr:row>
      <xdr:rowOff>0</xdr:rowOff>
    </xdr:from>
    <xdr:ext cx="5190476" cy="4228571"/>
    <xdr:pic>
      <xdr:nvPicPr>
        <xdr:cNvPr id="16" name="Picture 15">
          <a:extLst>
            <a:ext uri="{FF2B5EF4-FFF2-40B4-BE49-F238E27FC236}">
              <a16:creationId xmlns:a16="http://schemas.microsoft.com/office/drawing/2014/main" id="{648C503D-E41A-47BB-AFC2-6E8BE7C28EA9}"/>
            </a:ext>
          </a:extLst>
        </xdr:cNvPr>
        <xdr:cNvPicPr>
          <a:picLocks noChangeAspect="1"/>
        </xdr:cNvPicPr>
      </xdr:nvPicPr>
      <xdr:blipFill>
        <a:blip xmlns:r="http://schemas.openxmlformats.org/officeDocument/2006/relationships" r:embed="rId13"/>
        <a:stretch>
          <a:fillRect/>
        </a:stretch>
      </xdr:blipFill>
      <xdr:spPr>
        <a:xfrm>
          <a:off x="762000" y="939927000"/>
          <a:ext cx="5190476"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457</xdr:row>
      <xdr:rowOff>0</xdr:rowOff>
    </xdr:from>
    <xdr:ext cx="14081760" cy="7920990"/>
    <xdr:pic>
      <xdr:nvPicPr>
        <xdr:cNvPr id="17" name="Picture 16">
          <a:extLst>
            <a:ext uri="{FF2B5EF4-FFF2-40B4-BE49-F238E27FC236}">
              <a16:creationId xmlns:a16="http://schemas.microsoft.com/office/drawing/2014/main" id="{9488E20A-9440-48AC-9529-58F1BFEA406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944308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543</xdr:row>
      <xdr:rowOff>0</xdr:rowOff>
    </xdr:from>
    <xdr:ext cx="13990476" cy="9466667"/>
    <xdr:pic>
      <xdr:nvPicPr>
        <xdr:cNvPr id="18" name="Picture 17">
          <a:extLst>
            <a:ext uri="{FF2B5EF4-FFF2-40B4-BE49-F238E27FC236}">
              <a16:creationId xmlns:a16="http://schemas.microsoft.com/office/drawing/2014/main" id="{0F12E92E-DF57-4A96-A2D3-21B57FE6A57F}"/>
            </a:ext>
          </a:extLst>
        </xdr:cNvPr>
        <xdr:cNvPicPr>
          <a:picLocks noChangeAspect="1"/>
        </xdr:cNvPicPr>
      </xdr:nvPicPr>
      <xdr:blipFill>
        <a:blip xmlns:r="http://schemas.openxmlformats.org/officeDocument/2006/relationships" r:embed="rId15"/>
        <a:stretch>
          <a:fillRect/>
        </a:stretch>
      </xdr:blipFill>
      <xdr:spPr>
        <a:xfrm>
          <a:off x="762000" y="960691500"/>
          <a:ext cx="13990476" cy="9466667"/>
        </a:xfrm>
        <a:prstGeom prst="rect">
          <a:avLst/>
        </a:prstGeom>
        <a:effectLst>
          <a:outerShdw blurRad="63500" algn="ctr" rotWithShape="0">
            <a:srgbClr val="000000">
              <a:alpha val="95000"/>
            </a:srgbClr>
          </a:outerShdw>
        </a:effectLst>
      </xdr:spPr>
    </xdr:pic>
    <xdr:clientData/>
  </xdr:oneCellAnchor>
  <xdr:twoCellAnchor>
    <xdr:from>
      <xdr:col>78</xdr:col>
      <xdr:colOff>0</xdr:colOff>
      <xdr:row>543</xdr:row>
      <xdr:rowOff>0</xdr:rowOff>
    </xdr:from>
    <xdr:to>
      <xdr:col>151</xdr:col>
      <xdr:colOff>83976</xdr:colOff>
      <xdr:row>593</xdr:row>
      <xdr:rowOff>103571</xdr:rowOff>
    </xdr:to>
    <xdr:grpSp>
      <xdr:nvGrpSpPr>
        <xdr:cNvPr id="19" name="Group 18">
          <a:extLst>
            <a:ext uri="{FF2B5EF4-FFF2-40B4-BE49-F238E27FC236}">
              <a16:creationId xmlns:a16="http://schemas.microsoft.com/office/drawing/2014/main" id="{3B6074F5-71B8-424F-AAE5-D25484ED95E2}"/>
            </a:ext>
          </a:extLst>
        </xdr:cNvPr>
        <xdr:cNvGrpSpPr/>
      </xdr:nvGrpSpPr>
      <xdr:grpSpPr>
        <a:xfrm>
          <a:off x="14859000" y="103441500"/>
          <a:ext cx="13990476" cy="9628571"/>
          <a:chOff x="14859000" y="1416726088"/>
          <a:chExt cx="13990476" cy="9628571"/>
        </a:xfrm>
      </xdr:grpSpPr>
      <xdr:grpSp>
        <xdr:nvGrpSpPr>
          <xdr:cNvPr id="20" name="Group 19">
            <a:extLst>
              <a:ext uri="{FF2B5EF4-FFF2-40B4-BE49-F238E27FC236}">
                <a16:creationId xmlns:a16="http://schemas.microsoft.com/office/drawing/2014/main" id="{812EADF7-A522-988A-5A78-206C540DA267}"/>
              </a:ext>
            </a:extLst>
          </xdr:cNvPr>
          <xdr:cNvGrpSpPr/>
        </xdr:nvGrpSpPr>
        <xdr:grpSpPr>
          <a:xfrm>
            <a:off x="14859000" y="1416726088"/>
            <a:ext cx="13990476" cy="9628571"/>
            <a:chOff x="14859000" y="1416726088"/>
            <a:chExt cx="13990476" cy="9628571"/>
          </a:xfrm>
        </xdr:grpSpPr>
        <xdr:pic>
          <xdr:nvPicPr>
            <xdr:cNvPr id="22" name="Picture 21">
              <a:extLst>
                <a:ext uri="{FF2B5EF4-FFF2-40B4-BE49-F238E27FC236}">
                  <a16:creationId xmlns:a16="http://schemas.microsoft.com/office/drawing/2014/main" id="{5F3D7060-7C08-FA2B-8065-79900AC39EE2}"/>
                </a:ext>
              </a:extLst>
            </xdr:cNvPr>
            <xdr:cNvPicPr>
              <a:picLocks noChangeAspect="1"/>
            </xdr:cNvPicPr>
          </xdr:nvPicPr>
          <xdr:blipFill>
            <a:blip xmlns:r="http://schemas.openxmlformats.org/officeDocument/2006/relationships" r:embed="rId16"/>
            <a:stretch>
              <a:fillRect/>
            </a:stretch>
          </xdr:blipFill>
          <xdr:spPr>
            <a:xfrm>
              <a:off x="14859000" y="1416726088"/>
              <a:ext cx="13990476" cy="9628571"/>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24D95F2F-C2FC-3071-113D-960D4A233070}"/>
                </a:ext>
              </a:extLst>
            </xdr:cNvPr>
            <xdr:cNvSpPr/>
          </xdr:nvSpPr>
          <xdr:spPr>
            <a:xfrm>
              <a:off x="18108706" y="1425287382"/>
              <a:ext cx="1221441"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1" name="Rectangle 20">
            <a:extLst>
              <a:ext uri="{FF2B5EF4-FFF2-40B4-BE49-F238E27FC236}">
                <a16:creationId xmlns:a16="http://schemas.microsoft.com/office/drawing/2014/main" id="{05F0B4D0-9F44-1937-1AD3-356530FD628E}"/>
              </a:ext>
            </a:extLst>
          </xdr:cNvPr>
          <xdr:cNvSpPr/>
        </xdr:nvSpPr>
        <xdr:spPr>
          <a:xfrm>
            <a:off x="21604942" y="1425466676"/>
            <a:ext cx="381000" cy="22411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596</xdr:row>
      <xdr:rowOff>0</xdr:rowOff>
    </xdr:from>
    <xdr:ext cx="6628571" cy="5533333"/>
    <xdr:pic>
      <xdr:nvPicPr>
        <xdr:cNvPr id="24" name="Picture 23">
          <a:extLst>
            <a:ext uri="{FF2B5EF4-FFF2-40B4-BE49-F238E27FC236}">
              <a16:creationId xmlns:a16="http://schemas.microsoft.com/office/drawing/2014/main" id="{E5945F41-AD41-4058-B989-E57EDB093434}"/>
            </a:ext>
          </a:extLst>
        </xdr:cNvPr>
        <xdr:cNvPicPr>
          <a:picLocks noChangeAspect="1"/>
        </xdr:cNvPicPr>
      </xdr:nvPicPr>
      <xdr:blipFill>
        <a:blip xmlns:r="http://schemas.openxmlformats.org/officeDocument/2006/relationships" r:embed="rId17"/>
        <a:stretch>
          <a:fillRect/>
        </a:stretch>
      </xdr:blipFill>
      <xdr:spPr>
        <a:xfrm>
          <a:off x="762000" y="970788000"/>
          <a:ext cx="6628571" cy="55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830</xdr:row>
      <xdr:rowOff>0</xdr:rowOff>
    </xdr:from>
    <xdr:ext cx="6304762" cy="17028571"/>
    <xdr:pic>
      <xdr:nvPicPr>
        <xdr:cNvPr id="25" name="Picture 24">
          <a:extLst>
            <a:ext uri="{FF2B5EF4-FFF2-40B4-BE49-F238E27FC236}">
              <a16:creationId xmlns:a16="http://schemas.microsoft.com/office/drawing/2014/main" id="{54581ADC-D57F-4836-9FBA-653FB304DEB1}"/>
            </a:ext>
          </a:extLst>
        </xdr:cNvPr>
        <xdr:cNvPicPr>
          <a:picLocks noChangeAspect="1"/>
        </xdr:cNvPicPr>
      </xdr:nvPicPr>
      <xdr:blipFill>
        <a:blip xmlns:r="http://schemas.openxmlformats.org/officeDocument/2006/relationships" r:embed="rId18"/>
        <a:stretch>
          <a:fillRect/>
        </a:stretch>
      </xdr:blipFill>
      <xdr:spPr>
        <a:xfrm>
          <a:off x="762000" y="1227010500"/>
          <a:ext cx="6304762" cy="17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1188</xdr:row>
      <xdr:rowOff>0</xdr:rowOff>
    </xdr:from>
    <xdr:ext cx="4714286" cy="1342857"/>
    <xdr:pic>
      <xdr:nvPicPr>
        <xdr:cNvPr id="26" name="Picture 25">
          <a:extLst>
            <a:ext uri="{FF2B5EF4-FFF2-40B4-BE49-F238E27FC236}">
              <a16:creationId xmlns:a16="http://schemas.microsoft.com/office/drawing/2014/main" id="{DD991449-ABCB-4AEF-9121-E23E19656AF6}"/>
            </a:ext>
          </a:extLst>
        </xdr:cNvPr>
        <xdr:cNvPicPr>
          <a:picLocks noChangeAspect="1"/>
        </xdr:cNvPicPr>
      </xdr:nvPicPr>
      <xdr:blipFill>
        <a:blip xmlns:r="http://schemas.openxmlformats.org/officeDocument/2006/relationships" r:embed="rId19"/>
        <a:stretch>
          <a:fillRect/>
        </a:stretch>
      </xdr:blipFill>
      <xdr:spPr>
        <a:xfrm>
          <a:off x="762000" y="1295209500"/>
          <a:ext cx="4714286"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1251</xdr:row>
      <xdr:rowOff>0</xdr:rowOff>
    </xdr:from>
    <xdr:ext cx="12209524" cy="7923809"/>
    <xdr:pic>
      <xdr:nvPicPr>
        <xdr:cNvPr id="27" name="Picture 26">
          <a:extLst>
            <a:ext uri="{FF2B5EF4-FFF2-40B4-BE49-F238E27FC236}">
              <a16:creationId xmlns:a16="http://schemas.microsoft.com/office/drawing/2014/main" id="{3E0801D8-7018-42F6-8112-6F5FB1E20930}"/>
            </a:ext>
          </a:extLst>
        </xdr:cNvPr>
        <xdr:cNvPicPr>
          <a:picLocks noChangeAspect="1"/>
        </xdr:cNvPicPr>
      </xdr:nvPicPr>
      <xdr:blipFill>
        <a:blip xmlns:r="http://schemas.openxmlformats.org/officeDocument/2006/relationships" r:embed="rId20"/>
        <a:stretch>
          <a:fillRect/>
        </a:stretch>
      </xdr:blipFill>
      <xdr:spPr>
        <a:xfrm>
          <a:off x="762000" y="1307211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1251</xdr:row>
      <xdr:rowOff>0</xdr:rowOff>
    </xdr:from>
    <xdr:ext cx="12209524" cy="7923809"/>
    <xdr:pic>
      <xdr:nvPicPr>
        <xdr:cNvPr id="28" name="Picture 27">
          <a:extLst>
            <a:ext uri="{FF2B5EF4-FFF2-40B4-BE49-F238E27FC236}">
              <a16:creationId xmlns:a16="http://schemas.microsoft.com/office/drawing/2014/main" id="{D743CA5E-9635-410E-A1E5-E63140A7DCF9}"/>
            </a:ext>
          </a:extLst>
        </xdr:cNvPr>
        <xdr:cNvPicPr>
          <a:picLocks noChangeAspect="1"/>
        </xdr:cNvPicPr>
      </xdr:nvPicPr>
      <xdr:blipFill>
        <a:blip xmlns:r="http://schemas.openxmlformats.org/officeDocument/2006/relationships" r:embed="rId21"/>
        <a:stretch>
          <a:fillRect/>
        </a:stretch>
      </xdr:blipFill>
      <xdr:spPr>
        <a:xfrm>
          <a:off x="13144500" y="130721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1296</xdr:row>
      <xdr:rowOff>0</xdr:rowOff>
    </xdr:from>
    <xdr:ext cx="7142857" cy="1609524"/>
    <xdr:pic>
      <xdr:nvPicPr>
        <xdr:cNvPr id="29" name="Picture 28">
          <a:extLst>
            <a:ext uri="{FF2B5EF4-FFF2-40B4-BE49-F238E27FC236}">
              <a16:creationId xmlns:a16="http://schemas.microsoft.com/office/drawing/2014/main" id="{D8A65556-1F37-4F25-B93C-6769C67A01D1}"/>
            </a:ext>
          </a:extLst>
        </xdr:cNvPr>
        <xdr:cNvPicPr>
          <a:picLocks noChangeAspect="1"/>
        </xdr:cNvPicPr>
      </xdr:nvPicPr>
      <xdr:blipFill>
        <a:blip xmlns:r="http://schemas.openxmlformats.org/officeDocument/2006/relationships" r:embed="rId22"/>
        <a:stretch>
          <a:fillRect/>
        </a:stretch>
      </xdr:blipFill>
      <xdr:spPr>
        <a:xfrm>
          <a:off x="762000" y="1315783500"/>
          <a:ext cx="7142857" cy="16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1371</xdr:row>
      <xdr:rowOff>0</xdr:rowOff>
    </xdr:from>
    <xdr:ext cx="12647619" cy="5980952"/>
    <xdr:pic>
      <xdr:nvPicPr>
        <xdr:cNvPr id="30" name="Picture 29">
          <a:extLst>
            <a:ext uri="{FF2B5EF4-FFF2-40B4-BE49-F238E27FC236}">
              <a16:creationId xmlns:a16="http://schemas.microsoft.com/office/drawing/2014/main" id="{1C5CE0FA-86D6-44A3-AA3F-F3EA5F76896D}"/>
            </a:ext>
          </a:extLst>
        </xdr:cNvPr>
        <xdr:cNvPicPr>
          <a:picLocks noChangeAspect="1"/>
        </xdr:cNvPicPr>
      </xdr:nvPicPr>
      <xdr:blipFill>
        <a:blip xmlns:r="http://schemas.openxmlformats.org/officeDocument/2006/relationships" r:embed="rId23"/>
        <a:stretch>
          <a:fillRect/>
        </a:stretch>
      </xdr:blipFill>
      <xdr:spPr>
        <a:xfrm>
          <a:off x="762000" y="1330071000"/>
          <a:ext cx="12647619" cy="5980952"/>
        </a:xfrm>
        <a:prstGeom prst="rect">
          <a:avLst/>
        </a:prstGeom>
        <a:effectLst>
          <a:outerShdw blurRad="63500" algn="ctr" rotWithShape="0">
            <a:srgbClr val="000000">
              <a:alpha val="95000"/>
            </a:srgbClr>
          </a:outerShdw>
        </a:effectLst>
      </xdr:spPr>
    </xdr:pic>
    <xdr:clientData/>
  </xdr:oneCellAnchor>
  <xdr:oneCellAnchor>
    <xdr:from>
      <xdr:col>26</xdr:col>
      <xdr:colOff>0</xdr:colOff>
      <xdr:row>1334</xdr:row>
      <xdr:rowOff>0</xdr:rowOff>
    </xdr:from>
    <xdr:ext cx="11514286" cy="352381"/>
    <xdr:pic>
      <xdr:nvPicPr>
        <xdr:cNvPr id="31" name="Picture 30">
          <a:extLst>
            <a:ext uri="{FF2B5EF4-FFF2-40B4-BE49-F238E27FC236}">
              <a16:creationId xmlns:a16="http://schemas.microsoft.com/office/drawing/2014/main" id="{DBE0D5A3-3903-44D3-9C9F-5E603532AEAA}"/>
            </a:ext>
          </a:extLst>
        </xdr:cNvPr>
        <xdr:cNvPicPr>
          <a:picLocks noChangeAspect="1"/>
        </xdr:cNvPicPr>
      </xdr:nvPicPr>
      <xdr:blipFill>
        <a:blip xmlns:r="http://schemas.openxmlformats.org/officeDocument/2006/relationships" r:embed="rId24"/>
        <a:stretch>
          <a:fillRect/>
        </a:stretch>
      </xdr:blipFill>
      <xdr:spPr>
        <a:xfrm>
          <a:off x="4953000" y="1323022500"/>
          <a:ext cx="11514286"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1350</xdr:row>
      <xdr:rowOff>0</xdr:rowOff>
    </xdr:from>
    <xdr:ext cx="11552381" cy="352381"/>
    <xdr:pic>
      <xdr:nvPicPr>
        <xdr:cNvPr id="32" name="Picture 31">
          <a:extLst>
            <a:ext uri="{FF2B5EF4-FFF2-40B4-BE49-F238E27FC236}">
              <a16:creationId xmlns:a16="http://schemas.microsoft.com/office/drawing/2014/main" id="{2D472F3B-B20B-4554-9303-B06FFA5E16C1}"/>
            </a:ext>
          </a:extLst>
        </xdr:cNvPr>
        <xdr:cNvPicPr>
          <a:picLocks noChangeAspect="1"/>
        </xdr:cNvPicPr>
      </xdr:nvPicPr>
      <xdr:blipFill>
        <a:blip xmlns:r="http://schemas.openxmlformats.org/officeDocument/2006/relationships" r:embed="rId25"/>
        <a:stretch>
          <a:fillRect/>
        </a:stretch>
      </xdr:blipFill>
      <xdr:spPr>
        <a:xfrm>
          <a:off x="4572000" y="1326070500"/>
          <a:ext cx="11552381"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964</xdr:row>
      <xdr:rowOff>0</xdr:rowOff>
    </xdr:from>
    <xdr:ext cx="6304762" cy="7514286"/>
    <xdr:pic>
      <xdr:nvPicPr>
        <xdr:cNvPr id="33" name="Picture 32">
          <a:extLst>
            <a:ext uri="{FF2B5EF4-FFF2-40B4-BE49-F238E27FC236}">
              <a16:creationId xmlns:a16="http://schemas.microsoft.com/office/drawing/2014/main" id="{8E75D572-C78C-476A-B92F-92D012A8BF18}"/>
            </a:ext>
          </a:extLst>
        </xdr:cNvPr>
        <xdr:cNvPicPr>
          <a:picLocks noChangeAspect="1"/>
        </xdr:cNvPicPr>
      </xdr:nvPicPr>
      <xdr:blipFill>
        <a:blip xmlns:r="http://schemas.openxmlformats.org/officeDocument/2006/relationships" r:embed="rId26"/>
        <a:stretch>
          <a:fillRect/>
        </a:stretch>
      </xdr:blipFill>
      <xdr:spPr>
        <a:xfrm>
          <a:off x="762000" y="1252537500"/>
          <a:ext cx="6304762" cy="7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1031</xdr:row>
      <xdr:rowOff>0</xdr:rowOff>
    </xdr:from>
    <xdr:ext cx="12209524" cy="7923809"/>
    <xdr:pic>
      <xdr:nvPicPr>
        <xdr:cNvPr id="34" name="Picture 33">
          <a:extLst>
            <a:ext uri="{FF2B5EF4-FFF2-40B4-BE49-F238E27FC236}">
              <a16:creationId xmlns:a16="http://schemas.microsoft.com/office/drawing/2014/main" id="{0DC1C262-81EA-4EAD-AD67-3211B4A90CE9}"/>
            </a:ext>
          </a:extLst>
        </xdr:cNvPr>
        <xdr:cNvPicPr>
          <a:picLocks noChangeAspect="1"/>
        </xdr:cNvPicPr>
      </xdr:nvPicPr>
      <xdr:blipFill>
        <a:blip xmlns:r="http://schemas.openxmlformats.org/officeDocument/2006/relationships" r:embed="rId27"/>
        <a:stretch>
          <a:fillRect/>
        </a:stretch>
      </xdr:blipFill>
      <xdr:spPr>
        <a:xfrm>
          <a:off x="762000" y="126530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1091</xdr:row>
      <xdr:rowOff>0</xdr:rowOff>
    </xdr:from>
    <xdr:ext cx="12647619" cy="8923809"/>
    <xdr:pic>
      <xdr:nvPicPr>
        <xdr:cNvPr id="35" name="Picture 34">
          <a:extLst>
            <a:ext uri="{FF2B5EF4-FFF2-40B4-BE49-F238E27FC236}">
              <a16:creationId xmlns:a16="http://schemas.microsoft.com/office/drawing/2014/main" id="{ED1BFC8D-57E3-4935-BE1C-6E1DF933431A}"/>
            </a:ext>
          </a:extLst>
        </xdr:cNvPr>
        <xdr:cNvPicPr>
          <a:picLocks noChangeAspect="1"/>
        </xdr:cNvPicPr>
      </xdr:nvPicPr>
      <xdr:blipFill>
        <a:blip xmlns:r="http://schemas.openxmlformats.org/officeDocument/2006/relationships" r:embed="rId28"/>
        <a:stretch>
          <a:fillRect/>
        </a:stretch>
      </xdr:blipFill>
      <xdr:spPr>
        <a:xfrm>
          <a:off x="762000" y="1276731000"/>
          <a:ext cx="12647619" cy="8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1091</xdr:row>
      <xdr:rowOff>0</xdr:rowOff>
    </xdr:from>
    <xdr:ext cx="12647619" cy="8095238"/>
    <xdr:pic>
      <xdr:nvPicPr>
        <xdr:cNvPr id="36" name="Picture 35">
          <a:extLst>
            <a:ext uri="{FF2B5EF4-FFF2-40B4-BE49-F238E27FC236}">
              <a16:creationId xmlns:a16="http://schemas.microsoft.com/office/drawing/2014/main" id="{9DD72A9E-2CA9-49CC-BCF8-7312605023BE}"/>
            </a:ext>
          </a:extLst>
        </xdr:cNvPr>
        <xdr:cNvPicPr>
          <a:picLocks noChangeAspect="1"/>
        </xdr:cNvPicPr>
      </xdr:nvPicPr>
      <xdr:blipFill>
        <a:blip xmlns:r="http://schemas.openxmlformats.org/officeDocument/2006/relationships" r:embed="rId29"/>
        <a:stretch>
          <a:fillRect/>
        </a:stretch>
      </xdr:blipFill>
      <xdr:spPr>
        <a:xfrm>
          <a:off x="13525500" y="1276731000"/>
          <a:ext cx="12647619" cy="8095238"/>
        </a:xfrm>
        <a:prstGeom prst="rect">
          <a:avLst/>
        </a:prstGeom>
        <a:effectLst>
          <a:outerShdw blurRad="63500" algn="ctr" rotWithShape="0">
            <a:srgbClr val="000000">
              <a:alpha val="95000"/>
            </a:srgbClr>
          </a:outerShdw>
        </a:effectLst>
      </xdr:spPr>
    </xdr:pic>
    <xdr:clientData/>
  </xdr:oneCellAnchor>
  <xdr:oneCellAnchor>
    <xdr:from>
      <xdr:col>69</xdr:col>
      <xdr:colOff>0</xdr:colOff>
      <xdr:row>1031</xdr:row>
      <xdr:rowOff>0</xdr:rowOff>
    </xdr:from>
    <xdr:ext cx="12209524" cy="7923809"/>
    <xdr:pic>
      <xdr:nvPicPr>
        <xdr:cNvPr id="37" name="Picture 36">
          <a:extLst>
            <a:ext uri="{FF2B5EF4-FFF2-40B4-BE49-F238E27FC236}">
              <a16:creationId xmlns:a16="http://schemas.microsoft.com/office/drawing/2014/main" id="{ED6AAC25-8E04-4106-A3B2-88F9501D9807}"/>
            </a:ext>
          </a:extLst>
        </xdr:cNvPr>
        <xdr:cNvPicPr>
          <a:picLocks noChangeAspect="1"/>
        </xdr:cNvPicPr>
      </xdr:nvPicPr>
      <xdr:blipFill>
        <a:blip xmlns:r="http://schemas.openxmlformats.org/officeDocument/2006/relationships" r:embed="rId30"/>
        <a:stretch>
          <a:fillRect/>
        </a:stretch>
      </xdr:blipFill>
      <xdr:spPr>
        <a:xfrm>
          <a:off x="13144500" y="1265301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1142</xdr:row>
      <xdr:rowOff>0</xdr:rowOff>
    </xdr:from>
    <xdr:ext cx="6285714" cy="4323809"/>
    <xdr:pic>
      <xdr:nvPicPr>
        <xdr:cNvPr id="38" name="Picture 37">
          <a:extLst>
            <a:ext uri="{FF2B5EF4-FFF2-40B4-BE49-F238E27FC236}">
              <a16:creationId xmlns:a16="http://schemas.microsoft.com/office/drawing/2014/main" id="{6E3C6027-E64A-4C2B-A5CA-BD013E047640}"/>
            </a:ext>
          </a:extLst>
        </xdr:cNvPr>
        <xdr:cNvPicPr>
          <a:picLocks noChangeAspect="1"/>
        </xdr:cNvPicPr>
      </xdr:nvPicPr>
      <xdr:blipFill>
        <a:blip xmlns:r="http://schemas.openxmlformats.org/officeDocument/2006/relationships" r:embed="rId31"/>
        <a:stretch>
          <a:fillRect/>
        </a:stretch>
      </xdr:blipFill>
      <xdr:spPr>
        <a:xfrm>
          <a:off x="762000" y="1286446500"/>
          <a:ext cx="6285714" cy="4323809"/>
        </a:xfrm>
        <a:prstGeom prst="rect">
          <a:avLst/>
        </a:prstGeom>
        <a:effectLst>
          <a:outerShdw blurRad="127000" algn="ctr" rotWithShape="0">
            <a:srgbClr val="0000FF">
              <a:alpha val="90000"/>
            </a:srgbClr>
          </a:outerShdw>
        </a:effectLst>
      </xdr:spPr>
    </xdr:pic>
    <xdr:clientData/>
  </xdr:oneCellAnchor>
  <xdr:oneCellAnchor>
    <xdr:from>
      <xdr:col>71</xdr:col>
      <xdr:colOff>0</xdr:colOff>
      <xdr:row>1371</xdr:row>
      <xdr:rowOff>0</xdr:rowOff>
    </xdr:from>
    <xdr:ext cx="12647619" cy="5980952"/>
    <xdr:pic>
      <xdr:nvPicPr>
        <xdr:cNvPr id="39" name="Picture 38">
          <a:extLst>
            <a:ext uri="{FF2B5EF4-FFF2-40B4-BE49-F238E27FC236}">
              <a16:creationId xmlns:a16="http://schemas.microsoft.com/office/drawing/2014/main" id="{1D6E29D9-BB62-465C-99CC-69E8322A9158}"/>
            </a:ext>
          </a:extLst>
        </xdr:cNvPr>
        <xdr:cNvPicPr>
          <a:picLocks noChangeAspect="1"/>
        </xdr:cNvPicPr>
      </xdr:nvPicPr>
      <xdr:blipFill>
        <a:blip xmlns:r="http://schemas.openxmlformats.org/officeDocument/2006/relationships" r:embed="rId32"/>
        <a:stretch>
          <a:fillRect/>
        </a:stretch>
      </xdr:blipFill>
      <xdr:spPr>
        <a:xfrm>
          <a:off x="13525500" y="1330071000"/>
          <a:ext cx="12647619" cy="5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1406</xdr:row>
      <xdr:rowOff>0</xdr:rowOff>
    </xdr:from>
    <xdr:ext cx="6247619" cy="5628571"/>
    <xdr:pic>
      <xdr:nvPicPr>
        <xdr:cNvPr id="40" name="Picture 39">
          <a:extLst>
            <a:ext uri="{FF2B5EF4-FFF2-40B4-BE49-F238E27FC236}">
              <a16:creationId xmlns:a16="http://schemas.microsoft.com/office/drawing/2014/main" id="{A2118C1C-6DF0-44E3-B8F7-5D4F9C882EAE}"/>
            </a:ext>
          </a:extLst>
        </xdr:cNvPr>
        <xdr:cNvPicPr>
          <a:picLocks noChangeAspect="1"/>
        </xdr:cNvPicPr>
      </xdr:nvPicPr>
      <xdr:blipFill>
        <a:blip xmlns:r="http://schemas.openxmlformats.org/officeDocument/2006/relationships" r:embed="rId33"/>
        <a:stretch>
          <a:fillRect/>
        </a:stretch>
      </xdr:blipFill>
      <xdr:spPr>
        <a:xfrm>
          <a:off x="762000" y="1336738500"/>
          <a:ext cx="6247619" cy="56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924</xdr:row>
      <xdr:rowOff>0</xdr:rowOff>
    </xdr:from>
    <xdr:ext cx="7133333" cy="6857143"/>
    <xdr:pic>
      <xdr:nvPicPr>
        <xdr:cNvPr id="41" name="Picture 40">
          <a:extLst>
            <a:ext uri="{FF2B5EF4-FFF2-40B4-BE49-F238E27FC236}">
              <a16:creationId xmlns:a16="http://schemas.microsoft.com/office/drawing/2014/main" id="{50E5DCD5-2D7C-4E99-A03D-F321EF60D62F}"/>
            </a:ext>
          </a:extLst>
        </xdr:cNvPr>
        <xdr:cNvPicPr>
          <a:picLocks noChangeAspect="1"/>
        </xdr:cNvPicPr>
      </xdr:nvPicPr>
      <xdr:blipFill>
        <a:blip xmlns:r="http://schemas.openxmlformats.org/officeDocument/2006/relationships" r:embed="rId34"/>
        <a:stretch>
          <a:fillRect/>
        </a:stretch>
      </xdr:blipFill>
      <xdr:spPr>
        <a:xfrm>
          <a:off x="762000" y="1244917500"/>
          <a:ext cx="7133333" cy="6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6704762" cy="8390476"/>
    <xdr:pic>
      <xdr:nvPicPr>
        <xdr:cNvPr id="42" name="Picture 41">
          <a:extLst>
            <a:ext uri="{FF2B5EF4-FFF2-40B4-BE49-F238E27FC236}">
              <a16:creationId xmlns:a16="http://schemas.microsoft.com/office/drawing/2014/main" id="{7160ECB2-9C3D-417F-B86A-67F9A171B50C}"/>
            </a:ext>
          </a:extLst>
        </xdr:cNvPr>
        <xdr:cNvPicPr>
          <a:picLocks noChangeAspect="1"/>
        </xdr:cNvPicPr>
      </xdr:nvPicPr>
      <xdr:blipFill>
        <a:blip xmlns:r="http://schemas.openxmlformats.org/officeDocument/2006/relationships" r:embed="rId35"/>
        <a:stretch>
          <a:fillRect/>
        </a:stretch>
      </xdr:blipFill>
      <xdr:spPr>
        <a:xfrm>
          <a:off x="762000" y="149161500"/>
          <a:ext cx="6704762" cy="8390476"/>
        </a:xfrm>
        <a:prstGeom prst="rect">
          <a:avLst/>
        </a:prstGeom>
        <a:effectLst>
          <a:outerShdw blurRad="127000" algn="ctr" rotWithShape="0">
            <a:srgbClr val="FF0000">
              <a:alpha val="90000"/>
            </a:srgbClr>
          </a:outerShdw>
        </a:effectLst>
      </xdr:spPr>
    </xdr:pic>
    <xdr:clientData/>
  </xdr:oneCellAnchor>
  <xdr:oneCellAnchor>
    <xdr:from>
      <xdr:col>40</xdr:col>
      <xdr:colOff>0</xdr:colOff>
      <xdr:row>631</xdr:row>
      <xdr:rowOff>0</xdr:rowOff>
    </xdr:from>
    <xdr:ext cx="14081760" cy="7920990"/>
    <xdr:pic>
      <xdr:nvPicPr>
        <xdr:cNvPr id="43" name="Picture 42">
          <a:extLst>
            <a:ext uri="{FF2B5EF4-FFF2-40B4-BE49-F238E27FC236}">
              <a16:creationId xmlns:a16="http://schemas.microsoft.com/office/drawing/2014/main" id="{E1AE6D47-BA2D-4D2F-A342-4976C88F9F4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620000" y="149161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701</xdr:row>
      <xdr:rowOff>0</xdr:rowOff>
    </xdr:from>
    <xdr:ext cx="12209524" cy="7923809"/>
    <xdr:pic>
      <xdr:nvPicPr>
        <xdr:cNvPr id="44" name="Picture 43">
          <a:extLst>
            <a:ext uri="{FF2B5EF4-FFF2-40B4-BE49-F238E27FC236}">
              <a16:creationId xmlns:a16="http://schemas.microsoft.com/office/drawing/2014/main" id="{A75AECF4-E84E-4D29-9AB2-B7F6AA14F1E0}"/>
            </a:ext>
          </a:extLst>
        </xdr:cNvPr>
        <xdr:cNvPicPr>
          <a:picLocks noChangeAspect="1"/>
        </xdr:cNvPicPr>
      </xdr:nvPicPr>
      <xdr:blipFill>
        <a:blip xmlns:r="http://schemas.openxmlformats.org/officeDocument/2006/relationships" r:embed="rId37"/>
        <a:stretch>
          <a:fillRect/>
        </a:stretch>
      </xdr:blipFill>
      <xdr:spPr>
        <a:xfrm>
          <a:off x="762000" y="152400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0</xdr:rowOff>
    </xdr:from>
    <xdr:ext cx="12352381" cy="9047619"/>
    <xdr:pic>
      <xdr:nvPicPr>
        <xdr:cNvPr id="45" name="Picture 44">
          <a:extLst>
            <a:ext uri="{FF2B5EF4-FFF2-40B4-BE49-F238E27FC236}">
              <a16:creationId xmlns:a16="http://schemas.microsoft.com/office/drawing/2014/main" id="{5DD37990-8EB6-48FA-90CC-4B6E1017EA28}"/>
            </a:ext>
          </a:extLst>
        </xdr:cNvPr>
        <xdr:cNvPicPr>
          <a:picLocks noChangeAspect="1"/>
        </xdr:cNvPicPr>
      </xdr:nvPicPr>
      <xdr:blipFill>
        <a:blip xmlns:r="http://schemas.openxmlformats.org/officeDocument/2006/relationships" r:embed="rId38"/>
        <a:stretch>
          <a:fillRect/>
        </a:stretch>
      </xdr:blipFill>
      <xdr:spPr>
        <a:xfrm>
          <a:off x="762000" y="160401000"/>
          <a:ext cx="12352381" cy="9047619"/>
        </a:xfrm>
        <a:prstGeom prst="rect">
          <a:avLst/>
        </a:prstGeom>
        <a:effectLst>
          <a:outerShdw blurRad="63500" algn="ctr" rotWithShape="0">
            <a:srgbClr val="000000">
              <a:alpha val="95000"/>
            </a:srgbClr>
          </a:outerShdw>
        </a:effectLst>
      </xdr:spPr>
    </xdr:pic>
    <xdr:clientData/>
  </xdr:oneCellAnchor>
  <xdr:oneCellAnchor>
    <xdr:from>
      <xdr:col>70</xdr:col>
      <xdr:colOff>0</xdr:colOff>
      <xdr:row>701</xdr:row>
      <xdr:rowOff>0</xdr:rowOff>
    </xdr:from>
    <xdr:ext cx="12209524" cy="7923809"/>
    <xdr:pic>
      <xdr:nvPicPr>
        <xdr:cNvPr id="46" name="Picture 45">
          <a:extLst>
            <a:ext uri="{FF2B5EF4-FFF2-40B4-BE49-F238E27FC236}">
              <a16:creationId xmlns:a16="http://schemas.microsoft.com/office/drawing/2014/main" id="{026795C9-DBAF-4CF7-9E18-B9FAE1118372}"/>
            </a:ext>
          </a:extLst>
        </xdr:cNvPr>
        <xdr:cNvPicPr>
          <a:picLocks noChangeAspect="1"/>
        </xdr:cNvPicPr>
      </xdr:nvPicPr>
      <xdr:blipFill>
        <a:blip xmlns:r="http://schemas.openxmlformats.org/officeDocument/2006/relationships" r:embed="rId39"/>
        <a:stretch>
          <a:fillRect/>
        </a:stretch>
      </xdr:blipFill>
      <xdr:spPr>
        <a:xfrm>
          <a:off x="13335000" y="152400000"/>
          <a:ext cx="12209524" cy="7923809"/>
        </a:xfrm>
        <a:prstGeom prst="rect">
          <a:avLst/>
        </a:prstGeom>
        <a:effectLst>
          <a:outerShdw blurRad="63500" sx="99000" sy="99000" algn="ctr" rotWithShape="0">
            <a:srgbClr val="000000">
              <a:alpha val="95000"/>
            </a:srgbClr>
          </a:outerShdw>
        </a:effectLst>
      </xdr:spPr>
    </xdr:pic>
    <xdr:clientData/>
  </xdr:oneCellAnchor>
  <xdr:oneCellAnchor>
    <xdr:from>
      <xdr:col>70</xdr:col>
      <xdr:colOff>0</xdr:colOff>
      <xdr:row>743</xdr:row>
      <xdr:rowOff>0</xdr:rowOff>
    </xdr:from>
    <xdr:ext cx="12352381" cy="9780952"/>
    <xdr:pic>
      <xdr:nvPicPr>
        <xdr:cNvPr id="47" name="Picture 46">
          <a:extLst>
            <a:ext uri="{FF2B5EF4-FFF2-40B4-BE49-F238E27FC236}">
              <a16:creationId xmlns:a16="http://schemas.microsoft.com/office/drawing/2014/main" id="{E49B9913-B494-4955-A74E-80EB1B0521AB}"/>
            </a:ext>
          </a:extLst>
        </xdr:cNvPr>
        <xdr:cNvPicPr>
          <a:picLocks noChangeAspect="1"/>
        </xdr:cNvPicPr>
      </xdr:nvPicPr>
      <xdr:blipFill>
        <a:blip xmlns:r="http://schemas.openxmlformats.org/officeDocument/2006/relationships" r:embed="rId40"/>
        <a:stretch>
          <a:fillRect/>
        </a:stretch>
      </xdr:blipFill>
      <xdr:spPr>
        <a:xfrm>
          <a:off x="13335000" y="160401000"/>
          <a:ext cx="12352381" cy="9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794</xdr:row>
      <xdr:rowOff>0</xdr:rowOff>
    </xdr:from>
    <xdr:to>
      <xdr:col>39</xdr:col>
      <xdr:colOff>8690</xdr:colOff>
      <xdr:row>802</xdr:row>
      <xdr:rowOff>114095</xdr:rowOff>
    </xdr:to>
    <xdr:pic>
      <xdr:nvPicPr>
        <xdr:cNvPr id="48" name="Picture 47">
          <a:extLst>
            <a:ext uri="{FF2B5EF4-FFF2-40B4-BE49-F238E27FC236}">
              <a16:creationId xmlns:a16="http://schemas.microsoft.com/office/drawing/2014/main" id="{EEFBE07A-1A4E-5B1F-9802-3E7506393B18}"/>
            </a:ext>
          </a:extLst>
        </xdr:cNvPr>
        <xdr:cNvPicPr>
          <a:picLocks noChangeAspect="1"/>
        </xdr:cNvPicPr>
      </xdr:nvPicPr>
      <xdr:blipFill>
        <a:blip xmlns:r="http://schemas.openxmlformats.org/officeDocument/2006/relationships" r:embed="rId41"/>
        <a:stretch>
          <a:fillRect/>
        </a:stretch>
      </xdr:blipFill>
      <xdr:spPr>
        <a:xfrm>
          <a:off x="762000" y="151257000"/>
          <a:ext cx="6676190" cy="1638095"/>
        </a:xfrm>
        <a:prstGeom prst="rect">
          <a:avLst/>
        </a:prstGeom>
        <a:effectLst>
          <a:outerShdw blurRad="127000" algn="ctr" rotWithShape="0">
            <a:srgbClr val="0000FF">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77520</xdr:colOff>
      <xdr:row>13</xdr:row>
      <xdr:rowOff>17943</xdr:rowOff>
    </xdr:from>
    <xdr:to>
      <xdr:col>41</xdr:col>
      <xdr:colOff>2605</xdr:colOff>
      <xdr:row>30</xdr:row>
      <xdr:rowOff>54796</xdr:rowOff>
    </xdr:to>
    <xdr:sp macro="" textlink="">
      <xdr:nvSpPr>
        <xdr:cNvPr id="2" name="Rectangle 1">
          <a:extLst>
            <a:ext uri="{FF2B5EF4-FFF2-40B4-BE49-F238E27FC236}">
              <a16:creationId xmlns:a16="http://schemas.microsoft.com/office/drawing/2014/main" id="{D306E012-2846-4802-86CD-65C9E7AA2FA1}"/>
            </a:ext>
          </a:extLst>
        </xdr:cNvPr>
        <xdr:cNvSpPr/>
      </xdr:nvSpPr>
      <xdr:spPr>
        <a:xfrm rot="18900000">
          <a:off x="649020" y="2494443"/>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9</xdr:row>
      <xdr:rowOff>0</xdr:rowOff>
    </xdr:from>
    <xdr:ext cx="4314286" cy="1857143"/>
    <xdr:pic>
      <xdr:nvPicPr>
        <xdr:cNvPr id="2" name="Picture 1">
          <a:extLst>
            <a:ext uri="{FF2B5EF4-FFF2-40B4-BE49-F238E27FC236}">
              <a16:creationId xmlns:a16="http://schemas.microsoft.com/office/drawing/2014/main" id="{DDC91AF3-5672-4044-929C-F8166D55F821}"/>
            </a:ext>
          </a:extLst>
        </xdr:cNvPr>
        <xdr:cNvPicPr>
          <a:picLocks noChangeAspect="1"/>
        </xdr:cNvPicPr>
      </xdr:nvPicPr>
      <xdr:blipFill>
        <a:blip xmlns:r="http://schemas.openxmlformats.org/officeDocument/2006/relationships" r:embed="rId1"/>
        <a:stretch>
          <a:fillRect/>
        </a:stretch>
      </xdr:blipFill>
      <xdr:spPr>
        <a:xfrm>
          <a:off x="762000" y="1261491000"/>
          <a:ext cx="4314286"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11490</xdr:row>
      <xdr:rowOff>0</xdr:rowOff>
    </xdr:from>
    <xdr:ext cx="6619048" cy="3066667"/>
    <xdr:pic>
      <xdr:nvPicPr>
        <xdr:cNvPr id="3" name="Picture 2">
          <a:extLst>
            <a:ext uri="{FF2B5EF4-FFF2-40B4-BE49-F238E27FC236}">
              <a16:creationId xmlns:a16="http://schemas.microsoft.com/office/drawing/2014/main" id="{109FBC95-AF0F-4FFD-AB5B-3F16CBF19299}"/>
            </a:ext>
          </a:extLst>
        </xdr:cNvPr>
        <xdr:cNvPicPr>
          <a:picLocks noChangeAspect="1"/>
        </xdr:cNvPicPr>
      </xdr:nvPicPr>
      <xdr:blipFill>
        <a:blip xmlns:r="http://schemas.openxmlformats.org/officeDocument/2006/relationships" r:embed="rId2"/>
        <a:stretch>
          <a:fillRect/>
        </a:stretch>
      </xdr:blipFill>
      <xdr:spPr>
        <a:xfrm>
          <a:off x="762000" y="3448621500"/>
          <a:ext cx="6619048" cy="3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11751</xdr:row>
      <xdr:rowOff>0</xdr:rowOff>
    </xdr:from>
    <xdr:ext cx="7180952" cy="7476190"/>
    <xdr:pic>
      <xdr:nvPicPr>
        <xdr:cNvPr id="4" name="Picture 3">
          <a:extLst>
            <a:ext uri="{FF2B5EF4-FFF2-40B4-BE49-F238E27FC236}">
              <a16:creationId xmlns:a16="http://schemas.microsoft.com/office/drawing/2014/main" id="{A9B86C16-E384-4E51-8338-9047397A8D57}"/>
            </a:ext>
          </a:extLst>
        </xdr:cNvPr>
        <xdr:cNvPicPr>
          <a:picLocks noChangeAspect="1"/>
        </xdr:cNvPicPr>
      </xdr:nvPicPr>
      <xdr:blipFill>
        <a:blip xmlns:r="http://schemas.openxmlformats.org/officeDocument/2006/relationships" r:embed="rId3"/>
        <a:stretch>
          <a:fillRect/>
        </a:stretch>
      </xdr:blipFill>
      <xdr:spPr>
        <a:xfrm>
          <a:off x="762000" y="3498342000"/>
          <a:ext cx="7180952" cy="7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11793</xdr:row>
      <xdr:rowOff>0</xdr:rowOff>
    </xdr:from>
    <xdr:ext cx="7171428" cy="6571429"/>
    <xdr:pic>
      <xdr:nvPicPr>
        <xdr:cNvPr id="5" name="Picture 4">
          <a:extLst>
            <a:ext uri="{FF2B5EF4-FFF2-40B4-BE49-F238E27FC236}">
              <a16:creationId xmlns:a16="http://schemas.microsoft.com/office/drawing/2014/main" id="{567E39D9-F681-47A9-B42A-F95F99BF1D2B}"/>
            </a:ext>
          </a:extLst>
        </xdr:cNvPr>
        <xdr:cNvPicPr>
          <a:picLocks noChangeAspect="1"/>
        </xdr:cNvPicPr>
      </xdr:nvPicPr>
      <xdr:blipFill>
        <a:blip xmlns:r="http://schemas.openxmlformats.org/officeDocument/2006/relationships" r:embed="rId4"/>
        <a:stretch>
          <a:fillRect/>
        </a:stretch>
      </xdr:blipFill>
      <xdr:spPr>
        <a:xfrm>
          <a:off x="762000" y="3506343000"/>
          <a:ext cx="7171428" cy="6571429"/>
        </a:xfrm>
        <a:prstGeom prst="rect">
          <a:avLst/>
        </a:prstGeom>
        <a:effectLst>
          <a:outerShdw blurRad="63500" algn="ctr" rotWithShape="0">
            <a:srgbClr val="000000">
              <a:alpha val="95000"/>
            </a:srgbClr>
          </a:outerShdw>
        </a:effectLst>
      </xdr:spPr>
    </xdr:pic>
    <xdr:clientData/>
  </xdr:oneCellAnchor>
  <xdr:oneCellAnchor>
    <xdr:from>
      <xdr:col>26</xdr:col>
      <xdr:colOff>0</xdr:colOff>
      <xdr:row>11856</xdr:row>
      <xdr:rowOff>0</xdr:rowOff>
    </xdr:from>
    <xdr:ext cx="11533333" cy="695238"/>
    <xdr:pic>
      <xdr:nvPicPr>
        <xdr:cNvPr id="6" name="Picture 5">
          <a:extLst>
            <a:ext uri="{FF2B5EF4-FFF2-40B4-BE49-F238E27FC236}">
              <a16:creationId xmlns:a16="http://schemas.microsoft.com/office/drawing/2014/main" id="{37775E9B-D455-4B24-9C18-AAC91CB25F05}"/>
            </a:ext>
          </a:extLst>
        </xdr:cNvPr>
        <xdr:cNvPicPr>
          <a:picLocks noChangeAspect="1"/>
        </xdr:cNvPicPr>
      </xdr:nvPicPr>
      <xdr:blipFill>
        <a:blip xmlns:r="http://schemas.openxmlformats.org/officeDocument/2006/relationships" r:embed="rId5"/>
        <a:stretch>
          <a:fillRect/>
        </a:stretch>
      </xdr:blipFill>
      <xdr:spPr>
        <a:xfrm>
          <a:off x="4953000" y="3518344500"/>
          <a:ext cx="11533333" cy="6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11876</xdr:row>
      <xdr:rowOff>0</xdr:rowOff>
    </xdr:from>
    <xdr:ext cx="11514286" cy="695238"/>
    <xdr:pic>
      <xdr:nvPicPr>
        <xdr:cNvPr id="7" name="Picture 6">
          <a:extLst>
            <a:ext uri="{FF2B5EF4-FFF2-40B4-BE49-F238E27FC236}">
              <a16:creationId xmlns:a16="http://schemas.microsoft.com/office/drawing/2014/main" id="{B8FFAB77-540C-4128-ADF6-DFA262920BF6}"/>
            </a:ext>
          </a:extLst>
        </xdr:cNvPr>
        <xdr:cNvPicPr>
          <a:picLocks noChangeAspect="1"/>
        </xdr:cNvPicPr>
      </xdr:nvPicPr>
      <xdr:blipFill>
        <a:blip xmlns:r="http://schemas.openxmlformats.org/officeDocument/2006/relationships" r:embed="rId6"/>
        <a:stretch>
          <a:fillRect/>
        </a:stretch>
      </xdr:blipFill>
      <xdr:spPr>
        <a:xfrm>
          <a:off x="4572000" y="3522154500"/>
          <a:ext cx="11514286" cy="695238"/>
        </a:xfrm>
        <a:prstGeom prst="rect">
          <a:avLst/>
        </a:prstGeom>
        <a:effectLst>
          <a:outerShdw blurRad="63500" algn="ctr" rotWithShape="0">
            <a:srgbClr val="000000">
              <a:alpha val="95000"/>
            </a:srgbClr>
          </a:outerShdw>
        </a:effectLst>
      </xdr:spPr>
    </xdr:pic>
    <xdr:clientData/>
  </xdr:oneCellAnchor>
  <xdr:twoCellAnchor>
    <xdr:from>
      <xdr:col>4</xdr:col>
      <xdr:colOff>0</xdr:colOff>
      <xdr:row>11903</xdr:row>
      <xdr:rowOff>0</xdr:rowOff>
    </xdr:from>
    <xdr:to>
      <xdr:col>166</xdr:col>
      <xdr:colOff>83809</xdr:colOff>
      <xdr:row>11932</xdr:row>
      <xdr:rowOff>132643</xdr:rowOff>
    </xdr:to>
    <xdr:grpSp>
      <xdr:nvGrpSpPr>
        <xdr:cNvPr id="8" name="Group 7">
          <a:extLst>
            <a:ext uri="{FF2B5EF4-FFF2-40B4-BE49-F238E27FC236}">
              <a16:creationId xmlns:a16="http://schemas.microsoft.com/office/drawing/2014/main" id="{6EC0AC8A-98D0-4453-8983-A76AC059AB0D}"/>
            </a:ext>
          </a:extLst>
        </xdr:cNvPr>
        <xdr:cNvGrpSpPr/>
      </xdr:nvGrpSpPr>
      <xdr:grpSpPr>
        <a:xfrm>
          <a:off x="762000" y="2267521500"/>
          <a:ext cx="30944809" cy="5657143"/>
          <a:chOff x="762000" y="3527298000"/>
          <a:chExt cx="30944809" cy="5657143"/>
        </a:xfrm>
      </xdr:grpSpPr>
      <xdr:pic>
        <xdr:nvPicPr>
          <xdr:cNvPr id="9" name="Picture 8">
            <a:extLst>
              <a:ext uri="{FF2B5EF4-FFF2-40B4-BE49-F238E27FC236}">
                <a16:creationId xmlns:a16="http://schemas.microsoft.com/office/drawing/2014/main" id="{8DC8A550-4B66-90C6-4680-93AB240F17E3}"/>
              </a:ext>
            </a:extLst>
          </xdr:cNvPr>
          <xdr:cNvPicPr>
            <a:picLocks noChangeAspect="1"/>
          </xdr:cNvPicPr>
        </xdr:nvPicPr>
        <xdr:blipFill>
          <a:blip xmlns:r="http://schemas.openxmlformats.org/officeDocument/2006/relationships" r:embed="rId7"/>
          <a:stretch>
            <a:fillRect/>
          </a:stretch>
        </xdr:blipFill>
        <xdr:spPr>
          <a:xfrm>
            <a:off x="762000" y="3527298000"/>
            <a:ext cx="15323809" cy="5657143"/>
          </a:xfrm>
          <a:prstGeom prst="rect">
            <a:avLst/>
          </a:prstGeom>
          <a:effectLst>
            <a:outerShdw blurRad="63500" algn="ctr" rotWithShape="0">
              <a:srgbClr val="000000">
                <a:alpha val="95000"/>
              </a:srgbClr>
            </a:outerShdw>
          </a:effectLst>
        </xdr:spPr>
      </xdr:pic>
      <xdr:pic>
        <xdr:nvPicPr>
          <xdr:cNvPr id="10" name="Picture 9">
            <a:extLst>
              <a:ext uri="{FF2B5EF4-FFF2-40B4-BE49-F238E27FC236}">
                <a16:creationId xmlns:a16="http://schemas.microsoft.com/office/drawing/2014/main" id="{434B69F8-032D-85B3-6D56-92B77F00C1BA}"/>
              </a:ext>
            </a:extLst>
          </xdr:cNvPr>
          <xdr:cNvPicPr>
            <a:picLocks noChangeAspect="1"/>
          </xdr:cNvPicPr>
        </xdr:nvPicPr>
        <xdr:blipFill>
          <a:blip xmlns:r="http://schemas.openxmlformats.org/officeDocument/2006/relationships" r:embed="rId8"/>
          <a:stretch>
            <a:fillRect/>
          </a:stretch>
        </xdr:blipFill>
        <xdr:spPr>
          <a:xfrm>
            <a:off x="16383000" y="3527298000"/>
            <a:ext cx="15323809" cy="5600000"/>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11935</xdr:row>
      <xdr:rowOff>0</xdr:rowOff>
    </xdr:from>
    <xdr:to>
      <xdr:col>167</xdr:col>
      <xdr:colOff>45690</xdr:colOff>
      <xdr:row>11964</xdr:row>
      <xdr:rowOff>104071</xdr:rowOff>
    </xdr:to>
    <xdr:grpSp>
      <xdr:nvGrpSpPr>
        <xdr:cNvPr id="11" name="Group 10">
          <a:extLst>
            <a:ext uri="{FF2B5EF4-FFF2-40B4-BE49-F238E27FC236}">
              <a16:creationId xmlns:a16="http://schemas.microsoft.com/office/drawing/2014/main" id="{F619173E-52C5-4690-9F6D-2CAA42E7A94C}"/>
            </a:ext>
          </a:extLst>
        </xdr:cNvPr>
        <xdr:cNvGrpSpPr/>
      </xdr:nvGrpSpPr>
      <xdr:grpSpPr>
        <a:xfrm>
          <a:off x="762000" y="2273617500"/>
          <a:ext cx="31097190" cy="5628571"/>
          <a:chOff x="762000" y="3533394000"/>
          <a:chExt cx="31097190" cy="5628571"/>
        </a:xfrm>
      </xdr:grpSpPr>
      <xdr:pic>
        <xdr:nvPicPr>
          <xdr:cNvPr id="12" name="Picture 11">
            <a:extLst>
              <a:ext uri="{FF2B5EF4-FFF2-40B4-BE49-F238E27FC236}">
                <a16:creationId xmlns:a16="http://schemas.microsoft.com/office/drawing/2014/main" id="{61095ED0-784B-2201-D868-182057B87D23}"/>
              </a:ext>
            </a:extLst>
          </xdr:cNvPr>
          <xdr:cNvPicPr>
            <a:picLocks noChangeAspect="1"/>
          </xdr:cNvPicPr>
        </xdr:nvPicPr>
        <xdr:blipFill>
          <a:blip xmlns:r="http://schemas.openxmlformats.org/officeDocument/2006/relationships" r:embed="rId9"/>
          <a:stretch>
            <a:fillRect/>
          </a:stretch>
        </xdr:blipFill>
        <xdr:spPr>
          <a:xfrm>
            <a:off x="762000" y="3533394000"/>
            <a:ext cx="15476190" cy="56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E437472F-8BAF-C9D9-6C91-1E4ACCFE7DFD}"/>
              </a:ext>
            </a:extLst>
          </xdr:cNvPr>
          <xdr:cNvPicPr>
            <a:picLocks noChangeAspect="1"/>
          </xdr:cNvPicPr>
        </xdr:nvPicPr>
        <xdr:blipFill>
          <a:blip xmlns:r="http://schemas.openxmlformats.org/officeDocument/2006/relationships" r:embed="rId10"/>
          <a:stretch>
            <a:fillRect/>
          </a:stretch>
        </xdr:blipFill>
        <xdr:spPr>
          <a:xfrm>
            <a:off x="16383000" y="3533394000"/>
            <a:ext cx="15476190" cy="5038095"/>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11967</xdr:row>
      <xdr:rowOff>0</xdr:rowOff>
    </xdr:from>
    <xdr:to>
      <xdr:col>166</xdr:col>
      <xdr:colOff>83809</xdr:colOff>
      <xdr:row>11996</xdr:row>
      <xdr:rowOff>65976</xdr:rowOff>
    </xdr:to>
    <xdr:grpSp>
      <xdr:nvGrpSpPr>
        <xdr:cNvPr id="14" name="Group 13">
          <a:extLst>
            <a:ext uri="{FF2B5EF4-FFF2-40B4-BE49-F238E27FC236}">
              <a16:creationId xmlns:a16="http://schemas.microsoft.com/office/drawing/2014/main" id="{C98E41B3-172A-4AE0-85DA-BDB26B9D0A26}"/>
            </a:ext>
          </a:extLst>
        </xdr:cNvPr>
        <xdr:cNvGrpSpPr/>
      </xdr:nvGrpSpPr>
      <xdr:grpSpPr>
        <a:xfrm>
          <a:off x="762000" y="2279713500"/>
          <a:ext cx="30944809" cy="5590476"/>
          <a:chOff x="762000" y="3539490000"/>
          <a:chExt cx="30944809" cy="5590476"/>
        </a:xfrm>
      </xdr:grpSpPr>
      <xdr:pic>
        <xdr:nvPicPr>
          <xdr:cNvPr id="15" name="Picture 14">
            <a:extLst>
              <a:ext uri="{FF2B5EF4-FFF2-40B4-BE49-F238E27FC236}">
                <a16:creationId xmlns:a16="http://schemas.microsoft.com/office/drawing/2014/main" id="{183B1691-665F-364F-5F84-F90236578D20}"/>
              </a:ext>
            </a:extLst>
          </xdr:cNvPr>
          <xdr:cNvPicPr>
            <a:picLocks noChangeAspect="1"/>
          </xdr:cNvPicPr>
        </xdr:nvPicPr>
        <xdr:blipFill>
          <a:blip xmlns:r="http://schemas.openxmlformats.org/officeDocument/2006/relationships" r:embed="rId11"/>
          <a:stretch>
            <a:fillRect/>
          </a:stretch>
        </xdr:blipFill>
        <xdr:spPr>
          <a:xfrm>
            <a:off x="762000" y="3539490000"/>
            <a:ext cx="15476190" cy="5590476"/>
          </a:xfrm>
          <a:prstGeom prst="rect">
            <a:avLst/>
          </a:prstGeom>
          <a:effectLst>
            <a:outerShdw blurRad="63500" algn="ctr" rotWithShape="0">
              <a:srgbClr val="000000">
                <a:alpha val="95000"/>
              </a:srgbClr>
            </a:outerShdw>
          </a:effectLst>
        </xdr:spPr>
      </xdr:pic>
      <xdr:pic>
        <xdr:nvPicPr>
          <xdr:cNvPr id="16" name="Picture 15">
            <a:extLst>
              <a:ext uri="{FF2B5EF4-FFF2-40B4-BE49-F238E27FC236}">
                <a16:creationId xmlns:a16="http://schemas.microsoft.com/office/drawing/2014/main" id="{491AB13B-C701-E2CC-2C11-13D997DFEB0F}"/>
              </a:ext>
            </a:extLst>
          </xdr:cNvPr>
          <xdr:cNvPicPr>
            <a:picLocks noChangeAspect="1"/>
          </xdr:cNvPicPr>
        </xdr:nvPicPr>
        <xdr:blipFill>
          <a:blip xmlns:r="http://schemas.openxmlformats.org/officeDocument/2006/relationships" r:embed="rId12"/>
          <a:stretch>
            <a:fillRect/>
          </a:stretch>
        </xdr:blipFill>
        <xdr:spPr>
          <a:xfrm>
            <a:off x="16383000" y="3539490000"/>
            <a:ext cx="15323809" cy="5009524"/>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12000</xdr:row>
      <xdr:rowOff>0</xdr:rowOff>
    </xdr:from>
    <xdr:ext cx="7342857" cy="2580952"/>
    <xdr:pic>
      <xdr:nvPicPr>
        <xdr:cNvPr id="17" name="Picture 16">
          <a:extLst>
            <a:ext uri="{FF2B5EF4-FFF2-40B4-BE49-F238E27FC236}">
              <a16:creationId xmlns:a16="http://schemas.microsoft.com/office/drawing/2014/main" id="{11835A84-3671-4100-B426-4055F8F96739}"/>
            </a:ext>
          </a:extLst>
        </xdr:cNvPr>
        <xdr:cNvPicPr>
          <a:picLocks noChangeAspect="1"/>
        </xdr:cNvPicPr>
      </xdr:nvPicPr>
      <xdr:blipFill>
        <a:blip xmlns:r="http://schemas.openxmlformats.org/officeDocument/2006/relationships" r:embed="rId13"/>
        <a:stretch>
          <a:fillRect/>
        </a:stretch>
      </xdr:blipFill>
      <xdr:spPr>
        <a:xfrm>
          <a:off x="762000" y="3545776500"/>
          <a:ext cx="7342857" cy="2580952"/>
        </a:xfrm>
        <a:prstGeom prst="rect">
          <a:avLst/>
        </a:prstGeom>
        <a:effectLst>
          <a:outerShdw blurRad="127000" algn="ctr" rotWithShape="0">
            <a:srgbClr val="0000FF">
              <a:alpha val="90000"/>
            </a:srgbClr>
          </a:outerShdw>
        </a:effectLst>
      </xdr:spPr>
    </xdr:pic>
    <xdr:clientData/>
  </xdr:oneCellAnchor>
  <xdr:twoCellAnchor>
    <xdr:from>
      <xdr:col>4</xdr:col>
      <xdr:colOff>0</xdr:colOff>
      <xdr:row>11512</xdr:row>
      <xdr:rowOff>0</xdr:rowOff>
    </xdr:from>
    <xdr:to>
      <xdr:col>128</xdr:col>
      <xdr:colOff>121928</xdr:colOff>
      <xdr:row>11568</xdr:row>
      <xdr:rowOff>151048</xdr:rowOff>
    </xdr:to>
    <xdr:grpSp>
      <xdr:nvGrpSpPr>
        <xdr:cNvPr id="18" name="Group 17">
          <a:extLst>
            <a:ext uri="{FF2B5EF4-FFF2-40B4-BE49-F238E27FC236}">
              <a16:creationId xmlns:a16="http://schemas.microsoft.com/office/drawing/2014/main" id="{D0DF0237-5889-4EBC-9DBC-1FFBDA06691C}"/>
            </a:ext>
          </a:extLst>
        </xdr:cNvPr>
        <xdr:cNvGrpSpPr/>
      </xdr:nvGrpSpPr>
      <xdr:grpSpPr>
        <a:xfrm>
          <a:off x="762000" y="2193036000"/>
          <a:ext cx="23743928" cy="10819048"/>
          <a:chOff x="762000" y="3452812500"/>
          <a:chExt cx="23743928" cy="10819048"/>
        </a:xfrm>
      </xdr:grpSpPr>
      <xdr:pic>
        <xdr:nvPicPr>
          <xdr:cNvPr id="19" name="Picture 18">
            <a:extLst>
              <a:ext uri="{FF2B5EF4-FFF2-40B4-BE49-F238E27FC236}">
                <a16:creationId xmlns:a16="http://schemas.microsoft.com/office/drawing/2014/main" id="{D6EB5A56-06FA-D19D-DB86-CBA0DB6CB0CD}"/>
              </a:ext>
            </a:extLst>
          </xdr:cNvPr>
          <xdr:cNvPicPr>
            <a:picLocks noChangeAspect="1"/>
          </xdr:cNvPicPr>
        </xdr:nvPicPr>
        <xdr:blipFill>
          <a:blip xmlns:r="http://schemas.openxmlformats.org/officeDocument/2006/relationships" r:embed="rId14"/>
          <a:stretch>
            <a:fillRect/>
          </a:stretch>
        </xdr:blipFill>
        <xdr:spPr>
          <a:xfrm>
            <a:off x="762000" y="3452812500"/>
            <a:ext cx="8352381" cy="10819048"/>
          </a:xfrm>
          <a:prstGeom prst="rect">
            <a:avLst/>
          </a:prstGeom>
          <a:effectLst>
            <a:outerShdw blurRad="127000" algn="ctr" rotWithShape="0">
              <a:srgbClr val="FF0000">
                <a:alpha val="90000"/>
              </a:srgbClr>
            </a:outerShdw>
          </a:effectLst>
        </xdr:spPr>
      </xdr:pic>
      <xdr:pic>
        <xdr:nvPicPr>
          <xdr:cNvPr id="20" name="Picture 19">
            <a:extLst>
              <a:ext uri="{FF2B5EF4-FFF2-40B4-BE49-F238E27FC236}">
                <a16:creationId xmlns:a16="http://schemas.microsoft.com/office/drawing/2014/main" id="{0D4E4958-461C-EDDD-53E3-A47931D1FBDA}"/>
              </a:ext>
            </a:extLst>
          </xdr:cNvPr>
          <xdr:cNvPicPr>
            <a:picLocks noChangeAspect="1"/>
          </xdr:cNvPicPr>
        </xdr:nvPicPr>
        <xdr:blipFill>
          <a:blip xmlns:r="http://schemas.openxmlformats.org/officeDocument/2006/relationships" r:embed="rId15"/>
          <a:stretch>
            <a:fillRect/>
          </a:stretch>
        </xdr:blipFill>
        <xdr:spPr>
          <a:xfrm>
            <a:off x="9334500" y="3452812500"/>
            <a:ext cx="15171428" cy="296190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11713</xdr:row>
      <xdr:rowOff>0</xdr:rowOff>
    </xdr:from>
    <xdr:ext cx="5695238" cy="1600000"/>
    <xdr:pic>
      <xdr:nvPicPr>
        <xdr:cNvPr id="21" name="Picture 20">
          <a:extLst>
            <a:ext uri="{FF2B5EF4-FFF2-40B4-BE49-F238E27FC236}">
              <a16:creationId xmlns:a16="http://schemas.microsoft.com/office/drawing/2014/main" id="{962D8BCD-1AA8-465F-9AB8-36E312272E3F}"/>
            </a:ext>
          </a:extLst>
        </xdr:cNvPr>
        <xdr:cNvPicPr>
          <a:picLocks noChangeAspect="1"/>
        </xdr:cNvPicPr>
      </xdr:nvPicPr>
      <xdr:blipFill>
        <a:blip xmlns:r="http://schemas.openxmlformats.org/officeDocument/2006/relationships" r:embed="rId16"/>
        <a:stretch>
          <a:fillRect/>
        </a:stretch>
      </xdr:blipFill>
      <xdr:spPr>
        <a:xfrm>
          <a:off x="762000" y="3491103000"/>
          <a:ext cx="5695238" cy="1600000"/>
        </a:xfrm>
        <a:prstGeom prst="rect">
          <a:avLst/>
        </a:prstGeom>
        <a:effectLst>
          <a:outerShdw blurRad="127000" algn="ctr" rotWithShape="0">
            <a:srgbClr val="0000FF">
              <a:alpha val="90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0</xdr:colOff>
      <xdr:row>201</xdr:row>
      <xdr:rowOff>0</xdr:rowOff>
    </xdr:from>
    <xdr:ext cx="7142857" cy="8295238"/>
    <xdr:pic>
      <xdr:nvPicPr>
        <xdr:cNvPr id="2" name="Picture 1">
          <a:extLst>
            <a:ext uri="{FF2B5EF4-FFF2-40B4-BE49-F238E27FC236}">
              <a16:creationId xmlns:a16="http://schemas.microsoft.com/office/drawing/2014/main" id="{420C09B6-96C8-44C2-AA04-056A1C42204D}"/>
            </a:ext>
          </a:extLst>
        </xdr:cNvPr>
        <xdr:cNvPicPr>
          <a:picLocks noChangeAspect="1"/>
        </xdr:cNvPicPr>
      </xdr:nvPicPr>
      <xdr:blipFill>
        <a:blip xmlns:r="http://schemas.openxmlformats.org/officeDocument/2006/relationships" r:embed="rId1"/>
        <a:stretch>
          <a:fillRect/>
        </a:stretch>
      </xdr:blipFill>
      <xdr:spPr>
        <a:xfrm>
          <a:off x="762000" y="1407775950"/>
          <a:ext cx="7142857" cy="8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xdr:row>
      <xdr:rowOff>0</xdr:rowOff>
    </xdr:from>
    <xdr:ext cx="8619048" cy="7133333"/>
    <xdr:pic>
      <xdr:nvPicPr>
        <xdr:cNvPr id="3" name="Picture 2">
          <a:extLst>
            <a:ext uri="{FF2B5EF4-FFF2-40B4-BE49-F238E27FC236}">
              <a16:creationId xmlns:a16="http://schemas.microsoft.com/office/drawing/2014/main" id="{50642E5E-D43D-4B95-9007-ED6790AF1515}"/>
            </a:ext>
          </a:extLst>
        </xdr:cNvPr>
        <xdr:cNvPicPr>
          <a:picLocks noChangeAspect="1"/>
        </xdr:cNvPicPr>
      </xdr:nvPicPr>
      <xdr:blipFill>
        <a:blip xmlns:r="http://schemas.openxmlformats.org/officeDocument/2006/relationships" r:embed="rId2"/>
        <a:stretch>
          <a:fillRect/>
        </a:stretch>
      </xdr:blipFill>
      <xdr:spPr>
        <a:xfrm>
          <a:off x="762000" y="1416729450"/>
          <a:ext cx="8619048" cy="7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309</xdr:row>
      <xdr:rowOff>0</xdr:rowOff>
    </xdr:from>
    <xdr:ext cx="12533333" cy="5952381"/>
    <xdr:pic>
      <xdr:nvPicPr>
        <xdr:cNvPr id="4" name="Picture 3">
          <a:extLst>
            <a:ext uri="{FF2B5EF4-FFF2-40B4-BE49-F238E27FC236}">
              <a16:creationId xmlns:a16="http://schemas.microsoft.com/office/drawing/2014/main" id="{D8EAA2CB-E179-466B-A826-7A80A9705BDC}"/>
            </a:ext>
          </a:extLst>
        </xdr:cNvPr>
        <xdr:cNvPicPr>
          <a:picLocks noChangeAspect="1"/>
        </xdr:cNvPicPr>
      </xdr:nvPicPr>
      <xdr:blipFill>
        <a:blip xmlns:r="http://schemas.openxmlformats.org/officeDocument/2006/relationships" r:embed="rId3"/>
        <a:stretch>
          <a:fillRect/>
        </a:stretch>
      </xdr:blipFill>
      <xdr:spPr>
        <a:xfrm>
          <a:off x="762000" y="1428349950"/>
          <a:ext cx="12533333" cy="5952381"/>
        </a:xfrm>
        <a:prstGeom prst="rect">
          <a:avLst/>
        </a:prstGeom>
        <a:effectLst>
          <a:outerShdw blurRad="63500" algn="ctr" rotWithShape="0">
            <a:srgbClr val="000000">
              <a:alpha val="95000"/>
            </a:srgbClr>
          </a:outerShdw>
        </a:effectLst>
      </xdr:spPr>
    </xdr:pic>
    <xdr:clientData/>
  </xdr:oneCellAnchor>
  <xdr:oneCellAnchor>
    <xdr:from>
      <xdr:col>26</xdr:col>
      <xdr:colOff>0</xdr:colOff>
      <xdr:row>344</xdr:row>
      <xdr:rowOff>0</xdr:rowOff>
    </xdr:from>
    <xdr:ext cx="11552381" cy="352381"/>
    <xdr:pic>
      <xdr:nvPicPr>
        <xdr:cNvPr id="5" name="Picture 4">
          <a:extLst>
            <a:ext uri="{FF2B5EF4-FFF2-40B4-BE49-F238E27FC236}">
              <a16:creationId xmlns:a16="http://schemas.microsoft.com/office/drawing/2014/main" id="{312000C1-49A5-4920-AD72-96EA100473D7}"/>
            </a:ext>
          </a:extLst>
        </xdr:cNvPr>
        <xdr:cNvPicPr>
          <a:picLocks noChangeAspect="1"/>
        </xdr:cNvPicPr>
      </xdr:nvPicPr>
      <xdr:blipFill>
        <a:blip xmlns:r="http://schemas.openxmlformats.org/officeDocument/2006/relationships" r:embed="rId4"/>
        <a:stretch>
          <a:fillRect/>
        </a:stretch>
      </xdr:blipFill>
      <xdr:spPr>
        <a:xfrm>
          <a:off x="4953000" y="1435017450"/>
          <a:ext cx="11552381"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360</xdr:row>
      <xdr:rowOff>0</xdr:rowOff>
    </xdr:from>
    <xdr:ext cx="11542857" cy="352381"/>
    <xdr:pic>
      <xdr:nvPicPr>
        <xdr:cNvPr id="6" name="Picture 5">
          <a:extLst>
            <a:ext uri="{FF2B5EF4-FFF2-40B4-BE49-F238E27FC236}">
              <a16:creationId xmlns:a16="http://schemas.microsoft.com/office/drawing/2014/main" id="{293DB597-00A5-4250-898F-1B34408262AB}"/>
            </a:ext>
          </a:extLst>
        </xdr:cNvPr>
        <xdr:cNvPicPr>
          <a:picLocks noChangeAspect="1"/>
        </xdr:cNvPicPr>
      </xdr:nvPicPr>
      <xdr:blipFill>
        <a:blip xmlns:r="http://schemas.openxmlformats.org/officeDocument/2006/relationships" r:embed="rId5"/>
        <a:stretch>
          <a:fillRect/>
        </a:stretch>
      </xdr:blipFill>
      <xdr:spPr>
        <a:xfrm>
          <a:off x="4572000" y="1438065450"/>
          <a:ext cx="11542857"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7352381" cy="3447619"/>
    <xdr:pic>
      <xdr:nvPicPr>
        <xdr:cNvPr id="7" name="Picture 6">
          <a:extLst>
            <a:ext uri="{FF2B5EF4-FFF2-40B4-BE49-F238E27FC236}">
              <a16:creationId xmlns:a16="http://schemas.microsoft.com/office/drawing/2014/main" id="{6BB2C123-AB29-42C9-9CCF-48D06A2A2BC1}"/>
            </a:ext>
          </a:extLst>
        </xdr:cNvPr>
        <xdr:cNvPicPr>
          <a:picLocks noChangeAspect="1"/>
        </xdr:cNvPicPr>
      </xdr:nvPicPr>
      <xdr:blipFill>
        <a:blip xmlns:r="http://schemas.openxmlformats.org/officeDocument/2006/relationships" r:embed="rId6"/>
        <a:stretch>
          <a:fillRect/>
        </a:stretch>
      </xdr:blipFill>
      <xdr:spPr>
        <a:xfrm>
          <a:off x="762000" y="1442256450"/>
          <a:ext cx="7352381" cy="3447619"/>
        </a:xfrm>
        <a:prstGeom prst="rect">
          <a:avLst/>
        </a:prstGeom>
        <a:effectLst>
          <a:outerShdw blurRad="127000" algn="ctr" rotWithShape="0">
            <a:srgbClr val="0000FF">
              <a:alpha val="90000"/>
            </a:srgbClr>
          </a:outerShdw>
        </a:effectLst>
      </xdr:spPr>
    </xdr:pic>
    <xdr:clientData/>
  </xdr:oneCellAnchor>
  <xdr:twoCellAnchor>
    <xdr:from>
      <xdr:col>71</xdr:col>
      <xdr:colOff>0</xdr:colOff>
      <xdr:row>309</xdr:row>
      <xdr:rowOff>0</xdr:rowOff>
    </xdr:from>
    <xdr:to>
      <xdr:col>136</xdr:col>
      <xdr:colOff>150833</xdr:colOff>
      <xdr:row>340</xdr:row>
      <xdr:rowOff>46881</xdr:rowOff>
    </xdr:to>
    <xdr:grpSp>
      <xdr:nvGrpSpPr>
        <xdr:cNvPr id="8" name="Group 7">
          <a:extLst>
            <a:ext uri="{FF2B5EF4-FFF2-40B4-BE49-F238E27FC236}">
              <a16:creationId xmlns:a16="http://schemas.microsoft.com/office/drawing/2014/main" id="{D9E88C7F-388A-4623-B479-144716A4A622}"/>
            </a:ext>
          </a:extLst>
        </xdr:cNvPr>
        <xdr:cNvGrpSpPr/>
      </xdr:nvGrpSpPr>
      <xdr:grpSpPr>
        <a:xfrm>
          <a:off x="13525500" y="58853294"/>
          <a:ext cx="12533333" cy="5952381"/>
          <a:chOff x="13525500" y="1398057088"/>
          <a:chExt cx="12533333" cy="5952381"/>
        </a:xfrm>
      </xdr:grpSpPr>
      <xdr:pic>
        <xdr:nvPicPr>
          <xdr:cNvPr id="9" name="Picture 8">
            <a:extLst>
              <a:ext uri="{FF2B5EF4-FFF2-40B4-BE49-F238E27FC236}">
                <a16:creationId xmlns:a16="http://schemas.microsoft.com/office/drawing/2014/main" id="{B926F1F2-E29D-608A-25ED-D4F0814275F7}"/>
              </a:ext>
            </a:extLst>
          </xdr:cNvPr>
          <xdr:cNvPicPr>
            <a:picLocks noChangeAspect="1"/>
          </xdr:cNvPicPr>
        </xdr:nvPicPr>
        <xdr:blipFill>
          <a:blip xmlns:r="http://schemas.openxmlformats.org/officeDocument/2006/relationships" r:embed="rId7"/>
          <a:stretch>
            <a:fillRect/>
          </a:stretch>
        </xdr:blipFill>
        <xdr:spPr>
          <a:xfrm>
            <a:off x="13525500" y="1398057088"/>
            <a:ext cx="12533333" cy="5952381"/>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C7D80DE5-00A5-CCEF-28B5-04B308EE21FE}"/>
              </a:ext>
            </a:extLst>
          </xdr:cNvPr>
          <xdr:cNvSpPr/>
        </xdr:nvSpPr>
        <xdr:spPr>
          <a:xfrm>
            <a:off x="21515294" y="1402898028"/>
            <a:ext cx="1019735" cy="358589"/>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404</xdr:row>
      <xdr:rowOff>0</xdr:rowOff>
    </xdr:from>
    <xdr:to>
      <xdr:col>77</xdr:col>
      <xdr:colOff>175260</xdr:colOff>
      <xdr:row>485</xdr:row>
      <xdr:rowOff>108048</xdr:rowOff>
    </xdr:to>
    <xdr:grpSp>
      <xdr:nvGrpSpPr>
        <xdr:cNvPr id="11" name="Group 10">
          <a:extLst>
            <a:ext uri="{FF2B5EF4-FFF2-40B4-BE49-F238E27FC236}">
              <a16:creationId xmlns:a16="http://schemas.microsoft.com/office/drawing/2014/main" id="{6D69024E-A794-4D82-AA1E-4AAB780DBE7E}"/>
            </a:ext>
          </a:extLst>
        </xdr:cNvPr>
        <xdr:cNvGrpSpPr/>
      </xdr:nvGrpSpPr>
      <xdr:grpSpPr>
        <a:xfrm>
          <a:off x="762000" y="76950794"/>
          <a:ext cx="14081760" cy="15538548"/>
          <a:chOff x="762000" y="1419583588"/>
          <a:chExt cx="14081760" cy="15538548"/>
        </a:xfrm>
      </xdr:grpSpPr>
      <xdr:pic>
        <xdr:nvPicPr>
          <xdr:cNvPr id="12" name="Picture 11">
            <a:extLst>
              <a:ext uri="{FF2B5EF4-FFF2-40B4-BE49-F238E27FC236}">
                <a16:creationId xmlns:a16="http://schemas.microsoft.com/office/drawing/2014/main" id="{DE08711E-1B40-27F7-DBA4-43189F69F3D7}"/>
              </a:ext>
            </a:extLst>
          </xdr:cNvPr>
          <xdr:cNvPicPr>
            <a:picLocks noChangeAspect="1"/>
          </xdr:cNvPicPr>
        </xdr:nvPicPr>
        <xdr:blipFill>
          <a:blip xmlns:r="http://schemas.openxmlformats.org/officeDocument/2006/relationships" r:embed="rId8"/>
          <a:stretch>
            <a:fillRect/>
          </a:stretch>
        </xdr:blipFill>
        <xdr:spPr>
          <a:xfrm>
            <a:off x="762000" y="1419583588"/>
            <a:ext cx="7342857" cy="5571429"/>
          </a:xfrm>
          <a:prstGeom prst="rect">
            <a:avLst/>
          </a:prstGeom>
          <a:effectLst>
            <a:outerShdw blurRad="127000" algn="ctr" rotWithShape="0">
              <a:srgbClr val="FF0000">
                <a:alpha val="90000"/>
              </a:srgbClr>
            </a:outerShdw>
          </a:effectLst>
        </xdr:spPr>
      </xdr:pic>
      <xdr:grpSp>
        <xdr:nvGrpSpPr>
          <xdr:cNvPr id="13" name="Group 12">
            <a:extLst>
              <a:ext uri="{FF2B5EF4-FFF2-40B4-BE49-F238E27FC236}">
                <a16:creationId xmlns:a16="http://schemas.microsoft.com/office/drawing/2014/main" id="{775DBF3C-D1DA-B799-C7E7-483D506CAF28}"/>
              </a:ext>
            </a:extLst>
          </xdr:cNvPr>
          <xdr:cNvGrpSpPr/>
        </xdr:nvGrpSpPr>
        <xdr:grpSpPr>
          <a:xfrm>
            <a:off x="762000" y="1425298588"/>
            <a:ext cx="14081760" cy="9823548"/>
            <a:chOff x="762000" y="1421869588"/>
            <a:chExt cx="14081760" cy="9823548"/>
          </a:xfrm>
        </xdr:grpSpPr>
        <xdr:pic>
          <xdr:nvPicPr>
            <xdr:cNvPr id="14" name="Picture 13">
              <a:extLst>
                <a:ext uri="{FF2B5EF4-FFF2-40B4-BE49-F238E27FC236}">
                  <a16:creationId xmlns:a16="http://schemas.microsoft.com/office/drawing/2014/main" id="{DFB355C3-9723-F5B1-10AF-CFD4780FEBF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1421869588"/>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5" name="Picture 14">
              <a:extLst>
                <a:ext uri="{FF2B5EF4-FFF2-40B4-BE49-F238E27FC236}">
                  <a16:creationId xmlns:a16="http://schemas.microsoft.com/office/drawing/2014/main" id="{7DB64CF6-66C3-0A0C-F404-79924F7813BD}"/>
                </a:ext>
              </a:extLst>
            </xdr:cNvPr>
            <xdr:cNvPicPr>
              <a:picLocks noChangeAspect="1"/>
            </xdr:cNvPicPr>
          </xdr:nvPicPr>
          <xdr:blipFill>
            <a:blip xmlns:r="http://schemas.openxmlformats.org/officeDocument/2006/relationships" r:embed="rId10"/>
            <a:stretch>
              <a:fillRect/>
            </a:stretch>
          </xdr:blipFill>
          <xdr:spPr>
            <a:xfrm>
              <a:off x="963707" y="1422026469"/>
              <a:ext cx="12380952" cy="9666667"/>
            </a:xfrm>
            <a:prstGeom prst="rect">
              <a:avLst/>
            </a:prstGeom>
            <a:effectLst>
              <a:outerShdw blurRad="63500" algn="ctr" rotWithShape="0">
                <a:srgbClr val="000000">
                  <a:alpha val="95000"/>
                </a:srgbClr>
              </a:outerShdw>
            </a:effectLst>
          </xdr:spPr>
        </xdr:pic>
      </xdr:grpSp>
    </xdr:grpSp>
    <xdr:clientData/>
  </xdr:twoCellAnchor>
  <xdr:twoCellAnchor>
    <xdr:from>
      <xdr:col>4</xdr:col>
      <xdr:colOff>0</xdr:colOff>
      <xdr:row>489</xdr:row>
      <xdr:rowOff>0</xdr:rowOff>
    </xdr:from>
    <xdr:to>
      <xdr:col>117</xdr:col>
      <xdr:colOff>175260</xdr:colOff>
      <xdr:row>538</xdr:row>
      <xdr:rowOff>141690</xdr:rowOff>
    </xdr:to>
    <xdr:grpSp>
      <xdr:nvGrpSpPr>
        <xdr:cNvPr id="16" name="Group 15">
          <a:extLst>
            <a:ext uri="{FF2B5EF4-FFF2-40B4-BE49-F238E27FC236}">
              <a16:creationId xmlns:a16="http://schemas.microsoft.com/office/drawing/2014/main" id="{60F14CE9-427A-4880-A292-026F16D392A8}"/>
            </a:ext>
          </a:extLst>
        </xdr:cNvPr>
        <xdr:cNvGrpSpPr/>
      </xdr:nvGrpSpPr>
      <xdr:grpSpPr>
        <a:xfrm>
          <a:off x="762000" y="93143294"/>
          <a:ext cx="21701760" cy="9476190"/>
          <a:chOff x="762000" y="164401500"/>
          <a:chExt cx="21701760" cy="9476190"/>
        </a:xfrm>
      </xdr:grpSpPr>
      <xdr:pic>
        <xdr:nvPicPr>
          <xdr:cNvPr id="17" name="Picture 16">
            <a:extLst>
              <a:ext uri="{FF2B5EF4-FFF2-40B4-BE49-F238E27FC236}">
                <a16:creationId xmlns:a16="http://schemas.microsoft.com/office/drawing/2014/main" id="{4EC6F779-66FA-B183-DDD4-265A85BB94B0}"/>
              </a:ext>
            </a:extLst>
          </xdr:cNvPr>
          <xdr:cNvPicPr>
            <a:picLocks noChangeAspect="1"/>
          </xdr:cNvPicPr>
        </xdr:nvPicPr>
        <xdr:blipFill>
          <a:blip xmlns:r="http://schemas.openxmlformats.org/officeDocument/2006/relationships" r:embed="rId11"/>
          <a:stretch>
            <a:fillRect/>
          </a:stretch>
        </xdr:blipFill>
        <xdr:spPr>
          <a:xfrm>
            <a:off x="762000" y="164401500"/>
            <a:ext cx="7333333" cy="9476190"/>
          </a:xfrm>
          <a:prstGeom prst="rect">
            <a:avLst/>
          </a:prstGeom>
          <a:effectLst>
            <a:outerShdw blurRad="63500" algn="ctr" rotWithShape="0">
              <a:srgbClr val="000000">
                <a:alpha val="95000"/>
              </a:srgbClr>
            </a:outerShdw>
          </a:effectLst>
        </xdr:spPr>
      </xdr:pic>
      <xdr:pic>
        <xdr:nvPicPr>
          <xdr:cNvPr id="18" name="Picture 17">
            <a:extLst>
              <a:ext uri="{FF2B5EF4-FFF2-40B4-BE49-F238E27FC236}">
                <a16:creationId xmlns:a16="http://schemas.microsoft.com/office/drawing/2014/main" id="{2AC3122F-3183-D216-3ADA-3A158D70BBE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0" y="164401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542</xdr:row>
      <xdr:rowOff>0</xdr:rowOff>
    </xdr:from>
    <xdr:ext cx="12380952" cy="6638095"/>
    <xdr:pic>
      <xdr:nvPicPr>
        <xdr:cNvPr id="19" name="Picture 18">
          <a:extLst>
            <a:ext uri="{FF2B5EF4-FFF2-40B4-BE49-F238E27FC236}">
              <a16:creationId xmlns:a16="http://schemas.microsoft.com/office/drawing/2014/main" id="{11B98EF2-A3EA-44EC-9A78-5C549C2E695B}"/>
            </a:ext>
          </a:extLst>
        </xdr:cNvPr>
        <xdr:cNvPicPr>
          <a:picLocks noChangeAspect="1"/>
        </xdr:cNvPicPr>
      </xdr:nvPicPr>
      <xdr:blipFill>
        <a:blip xmlns:r="http://schemas.openxmlformats.org/officeDocument/2006/relationships" r:embed="rId13"/>
        <a:stretch>
          <a:fillRect/>
        </a:stretch>
      </xdr:blipFill>
      <xdr:spPr>
        <a:xfrm>
          <a:off x="762000" y="1472736450"/>
          <a:ext cx="12380952" cy="6638095"/>
        </a:xfrm>
        <a:prstGeom prst="rect">
          <a:avLst/>
        </a:prstGeom>
        <a:effectLst>
          <a:outerShdw blurRad="63500" algn="ctr" rotWithShape="0">
            <a:srgbClr val="000000">
              <a:alpha val="95000"/>
            </a:srgbClr>
          </a:outerShdw>
        </a:effectLst>
      </xdr:spPr>
    </xdr:pic>
    <xdr:clientData/>
  </xdr:oneCellAnchor>
  <xdr:oneCellAnchor>
    <xdr:from>
      <xdr:col>26</xdr:col>
      <xdr:colOff>0</xdr:colOff>
      <xdr:row>582</xdr:row>
      <xdr:rowOff>0</xdr:rowOff>
    </xdr:from>
    <xdr:ext cx="11428571" cy="523810"/>
    <xdr:pic>
      <xdr:nvPicPr>
        <xdr:cNvPr id="20" name="Picture 19">
          <a:extLst>
            <a:ext uri="{FF2B5EF4-FFF2-40B4-BE49-F238E27FC236}">
              <a16:creationId xmlns:a16="http://schemas.microsoft.com/office/drawing/2014/main" id="{0843504E-BF72-4323-BB75-080552D93740}"/>
            </a:ext>
          </a:extLst>
        </xdr:cNvPr>
        <xdr:cNvPicPr>
          <a:picLocks noChangeAspect="1"/>
        </xdr:cNvPicPr>
      </xdr:nvPicPr>
      <xdr:blipFill>
        <a:blip xmlns:r="http://schemas.openxmlformats.org/officeDocument/2006/relationships" r:embed="rId14"/>
        <a:stretch>
          <a:fillRect/>
        </a:stretch>
      </xdr:blipFill>
      <xdr:spPr>
        <a:xfrm>
          <a:off x="4953000" y="1480356450"/>
          <a:ext cx="11428571" cy="523810"/>
        </a:xfrm>
        <a:prstGeom prst="rect">
          <a:avLst/>
        </a:prstGeom>
        <a:effectLst>
          <a:outerShdw blurRad="63500" algn="ctr" rotWithShape="0">
            <a:srgbClr val="000000">
              <a:alpha val="95000"/>
            </a:srgbClr>
          </a:outerShdw>
        </a:effectLst>
      </xdr:spPr>
    </xdr:pic>
    <xdr:clientData/>
  </xdr:oneCellAnchor>
  <xdr:oneCellAnchor>
    <xdr:from>
      <xdr:col>24</xdr:col>
      <xdr:colOff>0</xdr:colOff>
      <xdr:row>598</xdr:row>
      <xdr:rowOff>0</xdr:rowOff>
    </xdr:from>
    <xdr:ext cx="11504762" cy="523810"/>
    <xdr:pic>
      <xdr:nvPicPr>
        <xdr:cNvPr id="21" name="Picture 20">
          <a:extLst>
            <a:ext uri="{FF2B5EF4-FFF2-40B4-BE49-F238E27FC236}">
              <a16:creationId xmlns:a16="http://schemas.microsoft.com/office/drawing/2014/main" id="{D8ABB3D1-0B38-4669-B1BC-EAD0D74CC30E}"/>
            </a:ext>
          </a:extLst>
        </xdr:cNvPr>
        <xdr:cNvPicPr>
          <a:picLocks noChangeAspect="1"/>
        </xdr:cNvPicPr>
      </xdr:nvPicPr>
      <xdr:blipFill>
        <a:blip xmlns:r="http://schemas.openxmlformats.org/officeDocument/2006/relationships" r:embed="rId15"/>
        <a:stretch>
          <a:fillRect/>
        </a:stretch>
      </xdr:blipFill>
      <xdr:spPr>
        <a:xfrm>
          <a:off x="4572000" y="1483404450"/>
          <a:ext cx="11504762" cy="523810"/>
        </a:xfrm>
        <a:prstGeom prst="rect">
          <a:avLst/>
        </a:prstGeom>
        <a:effectLst>
          <a:outerShdw blurRad="63500" algn="ctr" rotWithShape="0">
            <a:srgbClr val="000000">
              <a:alpha val="95000"/>
            </a:srgbClr>
          </a:outerShdw>
        </a:effectLst>
      </xdr:spPr>
    </xdr:pic>
    <xdr:clientData/>
  </xdr:oneCellAnchor>
  <xdr:oneCellAnchor>
    <xdr:from>
      <xdr:col>70</xdr:col>
      <xdr:colOff>0</xdr:colOff>
      <xdr:row>542</xdr:row>
      <xdr:rowOff>0</xdr:rowOff>
    </xdr:from>
    <xdr:ext cx="12533333" cy="6580952"/>
    <xdr:pic>
      <xdr:nvPicPr>
        <xdr:cNvPr id="22" name="Picture 21">
          <a:extLst>
            <a:ext uri="{FF2B5EF4-FFF2-40B4-BE49-F238E27FC236}">
              <a16:creationId xmlns:a16="http://schemas.microsoft.com/office/drawing/2014/main" id="{1325BE1A-E94A-4B1E-A137-40C3D1CA14F4}"/>
            </a:ext>
          </a:extLst>
        </xdr:cNvPr>
        <xdr:cNvPicPr>
          <a:picLocks noChangeAspect="1"/>
        </xdr:cNvPicPr>
      </xdr:nvPicPr>
      <xdr:blipFill>
        <a:blip xmlns:r="http://schemas.openxmlformats.org/officeDocument/2006/relationships" r:embed="rId16"/>
        <a:stretch>
          <a:fillRect/>
        </a:stretch>
      </xdr:blipFill>
      <xdr:spPr>
        <a:xfrm>
          <a:off x="13335000" y="1472736450"/>
          <a:ext cx="12533333" cy="6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621</xdr:row>
      <xdr:rowOff>0</xdr:rowOff>
    </xdr:from>
    <xdr:ext cx="7342857" cy="1819048"/>
    <xdr:pic>
      <xdr:nvPicPr>
        <xdr:cNvPr id="23" name="Picture 22">
          <a:extLst>
            <a:ext uri="{FF2B5EF4-FFF2-40B4-BE49-F238E27FC236}">
              <a16:creationId xmlns:a16="http://schemas.microsoft.com/office/drawing/2014/main" id="{DC630F7B-63C9-4E72-B0B1-C563948F0117}"/>
            </a:ext>
          </a:extLst>
        </xdr:cNvPr>
        <xdr:cNvPicPr>
          <a:picLocks noChangeAspect="1"/>
        </xdr:cNvPicPr>
      </xdr:nvPicPr>
      <xdr:blipFill>
        <a:blip xmlns:r="http://schemas.openxmlformats.org/officeDocument/2006/relationships" r:embed="rId17"/>
        <a:stretch>
          <a:fillRect/>
        </a:stretch>
      </xdr:blipFill>
      <xdr:spPr>
        <a:xfrm>
          <a:off x="762000" y="1487785950"/>
          <a:ext cx="7342857" cy="18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9</xdr:row>
      <xdr:rowOff>0</xdr:rowOff>
    </xdr:from>
    <xdr:ext cx="6619048" cy="5771429"/>
    <xdr:pic>
      <xdr:nvPicPr>
        <xdr:cNvPr id="24" name="Picture 23">
          <a:extLst>
            <a:ext uri="{FF2B5EF4-FFF2-40B4-BE49-F238E27FC236}">
              <a16:creationId xmlns:a16="http://schemas.microsoft.com/office/drawing/2014/main" id="{2934263F-2CFA-441A-BD3B-E3668C9781C2}"/>
            </a:ext>
          </a:extLst>
        </xdr:cNvPr>
        <xdr:cNvPicPr>
          <a:picLocks noChangeAspect="1"/>
        </xdr:cNvPicPr>
      </xdr:nvPicPr>
      <xdr:blipFill>
        <a:blip xmlns:r="http://schemas.openxmlformats.org/officeDocument/2006/relationships" r:embed="rId18"/>
        <a:stretch>
          <a:fillRect/>
        </a:stretch>
      </xdr:blipFill>
      <xdr:spPr>
        <a:xfrm>
          <a:off x="762000" y="1388735475"/>
          <a:ext cx="6619048" cy="57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9</xdr:row>
      <xdr:rowOff>0</xdr:rowOff>
    </xdr:from>
    <xdr:ext cx="10679026" cy="5836458"/>
    <xdr:pic>
      <xdr:nvPicPr>
        <xdr:cNvPr id="25" name="Picture 24">
          <a:extLst>
            <a:ext uri="{FF2B5EF4-FFF2-40B4-BE49-F238E27FC236}">
              <a16:creationId xmlns:a16="http://schemas.microsoft.com/office/drawing/2014/main" id="{2D5A3386-E056-439F-A482-DA2641E2DA7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620000" y="1388735475"/>
          <a:ext cx="10679026" cy="583645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78</xdr:row>
      <xdr:rowOff>0</xdr:rowOff>
    </xdr:from>
    <xdr:ext cx="12209524" cy="7885714"/>
    <xdr:pic>
      <xdr:nvPicPr>
        <xdr:cNvPr id="26" name="Picture 25">
          <a:extLst>
            <a:ext uri="{FF2B5EF4-FFF2-40B4-BE49-F238E27FC236}">
              <a16:creationId xmlns:a16="http://schemas.microsoft.com/office/drawing/2014/main" id="{FA47E600-3EC0-482A-B051-1596971EF2D2}"/>
            </a:ext>
          </a:extLst>
        </xdr:cNvPr>
        <xdr:cNvPicPr>
          <a:picLocks noChangeAspect="1"/>
        </xdr:cNvPicPr>
      </xdr:nvPicPr>
      <xdr:blipFill>
        <a:blip xmlns:r="http://schemas.openxmlformats.org/officeDocument/2006/relationships" r:embed="rId20"/>
        <a:stretch>
          <a:fillRect/>
        </a:stretch>
      </xdr:blipFill>
      <xdr:spPr>
        <a:xfrm>
          <a:off x="762000" y="1401879975"/>
          <a:ext cx="12209524" cy="7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12380952" cy="8628571"/>
    <xdr:pic>
      <xdr:nvPicPr>
        <xdr:cNvPr id="27" name="Picture 26">
          <a:extLst>
            <a:ext uri="{FF2B5EF4-FFF2-40B4-BE49-F238E27FC236}">
              <a16:creationId xmlns:a16="http://schemas.microsoft.com/office/drawing/2014/main" id="{AC6484A9-61B5-48E4-A226-7E99F9179FD4}"/>
            </a:ext>
          </a:extLst>
        </xdr:cNvPr>
        <xdr:cNvPicPr>
          <a:picLocks noChangeAspect="1"/>
        </xdr:cNvPicPr>
      </xdr:nvPicPr>
      <xdr:blipFill>
        <a:blip xmlns:r="http://schemas.openxmlformats.org/officeDocument/2006/relationships" r:embed="rId21"/>
        <a:stretch>
          <a:fillRect/>
        </a:stretch>
      </xdr:blipFill>
      <xdr:spPr>
        <a:xfrm>
          <a:off x="762000" y="1409880975"/>
          <a:ext cx="12380952" cy="8628571"/>
        </a:xfrm>
        <a:prstGeom prst="rect">
          <a:avLst/>
        </a:prstGeom>
        <a:effectLst>
          <a:outerShdw blurRad="63500" algn="ctr" rotWithShape="0">
            <a:srgbClr val="000000">
              <a:alpha val="95000"/>
            </a:srgbClr>
          </a:outerShdw>
        </a:effectLst>
      </xdr:spPr>
    </xdr:pic>
    <xdr:clientData/>
  </xdr:oneCellAnchor>
  <xdr:oneCellAnchor>
    <xdr:from>
      <xdr:col>70</xdr:col>
      <xdr:colOff>0</xdr:colOff>
      <xdr:row>78</xdr:row>
      <xdr:rowOff>0</xdr:rowOff>
    </xdr:from>
    <xdr:ext cx="12209524" cy="7885714"/>
    <xdr:pic>
      <xdr:nvPicPr>
        <xdr:cNvPr id="28" name="Picture 27">
          <a:extLst>
            <a:ext uri="{FF2B5EF4-FFF2-40B4-BE49-F238E27FC236}">
              <a16:creationId xmlns:a16="http://schemas.microsoft.com/office/drawing/2014/main" id="{9D848A76-43CB-497B-AA4A-1631DE2B1E0B}"/>
            </a:ext>
          </a:extLst>
        </xdr:cNvPr>
        <xdr:cNvPicPr>
          <a:picLocks noChangeAspect="1"/>
        </xdr:cNvPicPr>
      </xdr:nvPicPr>
      <xdr:blipFill>
        <a:blip xmlns:r="http://schemas.openxmlformats.org/officeDocument/2006/relationships" r:embed="rId22"/>
        <a:stretch>
          <a:fillRect/>
        </a:stretch>
      </xdr:blipFill>
      <xdr:spPr>
        <a:xfrm>
          <a:off x="13335000" y="1401879975"/>
          <a:ext cx="12209524" cy="7885714"/>
        </a:xfrm>
        <a:prstGeom prst="rect">
          <a:avLst/>
        </a:prstGeom>
      </xdr:spPr>
    </xdr:pic>
    <xdr:clientData/>
  </xdr:oneCellAnchor>
  <xdr:oneCellAnchor>
    <xdr:from>
      <xdr:col>70</xdr:col>
      <xdr:colOff>0</xdr:colOff>
      <xdr:row>120</xdr:row>
      <xdr:rowOff>0</xdr:rowOff>
    </xdr:from>
    <xdr:ext cx="12380952" cy="9657143"/>
    <xdr:pic>
      <xdr:nvPicPr>
        <xdr:cNvPr id="29" name="Picture 28">
          <a:extLst>
            <a:ext uri="{FF2B5EF4-FFF2-40B4-BE49-F238E27FC236}">
              <a16:creationId xmlns:a16="http://schemas.microsoft.com/office/drawing/2014/main" id="{D5675498-3A04-41A8-9ED6-32578CFDDE6F}"/>
            </a:ext>
          </a:extLst>
        </xdr:cNvPr>
        <xdr:cNvPicPr>
          <a:picLocks noChangeAspect="1"/>
        </xdr:cNvPicPr>
      </xdr:nvPicPr>
      <xdr:blipFill>
        <a:blip xmlns:r="http://schemas.openxmlformats.org/officeDocument/2006/relationships" r:embed="rId23"/>
        <a:stretch>
          <a:fillRect/>
        </a:stretch>
      </xdr:blipFill>
      <xdr:spPr>
        <a:xfrm>
          <a:off x="13335000" y="1409880975"/>
          <a:ext cx="12380952" cy="9657143"/>
        </a:xfrm>
        <a:prstGeom prst="rect">
          <a:avLst/>
        </a:prstGeom>
        <a:effectLst>
          <a:outerShdw blurRad="63500" algn="ctr" rotWithShape="0">
            <a:srgbClr val="000000">
              <a:alpha val="95000"/>
            </a:srgbClr>
          </a:outerShdw>
        </a:effec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26</xdr:col>
      <xdr:colOff>0</xdr:colOff>
      <xdr:row>26</xdr:row>
      <xdr:rowOff>0</xdr:rowOff>
    </xdr:from>
    <xdr:ext cx="11514286" cy="352381"/>
    <xdr:pic>
      <xdr:nvPicPr>
        <xdr:cNvPr id="2" name="Picture 1">
          <a:extLst>
            <a:ext uri="{FF2B5EF4-FFF2-40B4-BE49-F238E27FC236}">
              <a16:creationId xmlns:a16="http://schemas.microsoft.com/office/drawing/2014/main" id="{0A2BD45A-B7CA-4DD1-BA45-05B239A23D7D}"/>
            </a:ext>
          </a:extLst>
        </xdr:cNvPr>
        <xdr:cNvPicPr>
          <a:picLocks noChangeAspect="1"/>
        </xdr:cNvPicPr>
      </xdr:nvPicPr>
      <xdr:blipFill>
        <a:blip xmlns:r="http://schemas.openxmlformats.org/officeDocument/2006/relationships" r:embed="rId1"/>
        <a:stretch>
          <a:fillRect/>
        </a:stretch>
      </xdr:blipFill>
      <xdr:spPr>
        <a:xfrm>
          <a:off x="4953000" y="1410261975"/>
          <a:ext cx="11514286"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42</xdr:row>
      <xdr:rowOff>0</xdr:rowOff>
    </xdr:from>
    <xdr:ext cx="11514286" cy="352381"/>
    <xdr:pic>
      <xdr:nvPicPr>
        <xdr:cNvPr id="3" name="Picture 2">
          <a:extLst>
            <a:ext uri="{FF2B5EF4-FFF2-40B4-BE49-F238E27FC236}">
              <a16:creationId xmlns:a16="http://schemas.microsoft.com/office/drawing/2014/main" id="{31D86117-361E-4761-A7F1-6080927EB08C}"/>
            </a:ext>
          </a:extLst>
        </xdr:cNvPr>
        <xdr:cNvPicPr>
          <a:picLocks noChangeAspect="1"/>
        </xdr:cNvPicPr>
      </xdr:nvPicPr>
      <xdr:blipFill>
        <a:blip xmlns:r="http://schemas.openxmlformats.org/officeDocument/2006/relationships" r:embed="rId2"/>
        <a:stretch>
          <a:fillRect/>
        </a:stretch>
      </xdr:blipFill>
      <xdr:spPr>
        <a:xfrm>
          <a:off x="4572000" y="1413309975"/>
          <a:ext cx="11514286"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xdr:row>
      <xdr:rowOff>0</xdr:rowOff>
    </xdr:from>
    <xdr:ext cx="13704762" cy="5800000"/>
    <xdr:pic>
      <xdr:nvPicPr>
        <xdr:cNvPr id="4" name="Picture 3">
          <a:extLst>
            <a:ext uri="{FF2B5EF4-FFF2-40B4-BE49-F238E27FC236}">
              <a16:creationId xmlns:a16="http://schemas.microsoft.com/office/drawing/2014/main" id="{960F2D29-D774-417D-AD55-9C66D96CE876}"/>
            </a:ext>
          </a:extLst>
        </xdr:cNvPr>
        <xdr:cNvPicPr>
          <a:picLocks noChangeAspect="1"/>
        </xdr:cNvPicPr>
      </xdr:nvPicPr>
      <xdr:blipFill>
        <a:blip xmlns:r="http://schemas.openxmlformats.org/officeDocument/2006/relationships" r:embed="rId3"/>
        <a:stretch>
          <a:fillRect/>
        </a:stretch>
      </xdr:blipFill>
      <xdr:spPr>
        <a:xfrm>
          <a:off x="762000" y="1417310475"/>
          <a:ext cx="13704762" cy="5800000"/>
        </a:xfrm>
        <a:prstGeom prst="rect">
          <a:avLst/>
        </a:prstGeom>
        <a:effectLst>
          <a:outerShdw blurRad="63500" algn="ctr" rotWithShape="0">
            <a:srgbClr val="000000">
              <a:alpha val="95000"/>
            </a:srgbClr>
          </a:outerShdw>
        </a:effectLst>
      </xdr:spPr>
    </xdr:pic>
    <xdr:clientData/>
  </xdr:oneCellAnchor>
  <xdr:oneCellAnchor>
    <xdr:from>
      <xdr:col>77</xdr:col>
      <xdr:colOff>0</xdr:colOff>
      <xdr:row>63</xdr:row>
      <xdr:rowOff>0</xdr:rowOff>
    </xdr:from>
    <xdr:ext cx="13857143" cy="5761905"/>
    <xdr:pic>
      <xdr:nvPicPr>
        <xdr:cNvPr id="5" name="Picture 4">
          <a:extLst>
            <a:ext uri="{FF2B5EF4-FFF2-40B4-BE49-F238E27FC236}">
              <a16:creationId xmlns:a16="http://schemas.microsoft.com/office/drawing/2014/main" id="{F0099A89-AF0F-42DE-9709-12C52A9C39A6}"/>
            </a:ext>
          </a:extLst>
        </xdr:cNvPr>
        <xdr:cNvPicPr>
          <a:picLocks noChangeAspect="1"/>
        </xdr:cNvPicPr>
      </xdr:nvPicPr>
      <xdr:blipFill>
        <a:blip xmlns:r="http://schemas.openxmlformats.org/officeDocument/2006/relationships" r:embed="rId4"/>
        <a:stretch>
          <a:fillRect/>
        </a:stretch>
      </xdr:blipFill>
      <xdr:spPr>
        <a:xfrm>
          <a:off x="14668500" y="1417310475"/>
          <a:ext cx="1385714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97</xdr:row>
      <xdr:rowOff>0</xdr:rowOff>
    </xdr:from>
    <xdr:ext cx="7333333" cy="3742857"/>
    <xdr:pic>
      <xdr:nvPicPr>
        <xdr:cNvPr id="6" name="Picture 5">
          <a:extLst>
            <a:ext uri="{FF2B5EF4-FFF2-40B4-BE49-F238E27FC236}">
              <a16:creationId xmlns:a16="http://schemas.microsoft.com/office/drawing/2014/main" id="{F001389E-E24E-4424-8273-60197E27A534}"/>
            </a:ext>
          </a:extLst>
        </xdr:cNvPr>
        <xdr:cNvPicPr>
          <a:picLocks noChangeAspect="1"/>
        </xdr:cNvPicPr>
      </xdr:nvPicPr>
      <xdr:blipFill>
        <a:blip xmlns:r="http://schemas.openxmlformats.org/officeDocument/2006/relationships" r:embed="rId5"/>
        <a:stretch>
          <a:fillRect/>
        </a:stretch>
      </xdr:blipFill>
      <xdr:spPr>
        <a:xfrm>
          <a:off x="762000" y="1423787475"/>
          <a:ext cx="7333333" cy="3742857"/>
        </a:xfrm>
        <a:prstGeom prst="rect">
          <a:avLst/>
        </a:prstGeom>
        <a:effectLst>
          <a:outerShdw blurRad="127000" algn="ctr" rotWithShape="0">
            <a:srgbClr val="0000FF">
              <a:alpha val="90000"/>
            </a:srgbClr>
          </a:outerShdw>
        </a:effectLst>
      </xdr:spPr>
    </xdr:pic>
    <xdr:clientData/>
  </xdr:oneCellAnchor>
  <xdr:oneCellAnchor>
    <xdr:from>
      <xdr:col>26</xdr:col>
      <xdr:colOff>0</xdr:colOff>
      <xdr:row>164</xdr:row>
      <xdr:rowOff>0</xdr:rowOff>
    </xdr:from>
    <xdr:ext cx="11438095" cy="866667"/>
    <xdr:pic>
      <xdr:nvPicPr>
        <xdr:cNvPr id="7" name="Picture 6">
          <a:extLst>
            <a:ext uri="{FF2B5EF4-FFF2-40B4-BE49-F238E27FC236}">
              <a16:creationId xmlns:a16="http://schemas.microsoft.com/office/drawing/2014/main" id="{4260DC81-2039-46BF-8549-60DAF445C492}"/>
            </a:ext>
          </a:extLst>
        </xdr:cNvPr>
        <xdr:cNvPicPr>
          <a:picLocks noChangeAspect="1"/>
        </xdr:cNvPicPr>
      </xdr:nvPicPr>
      <xdr:blipFill>
        <a:blip xmlns:r="http://schemas.openxmlformats.org/officeDocument/2006/relationships" r:embed="rId6"/>
        <a:stretch>
          <a:fillRect/>
        </a:stretch>
      </xdr:blipFill>
      <xdr:spPr>
        <a:xfrm>
          <a:off x="4953000" y="1526466975"/>
          <a:ext cx="11438095" cy="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210</xdr:row>
      <xdr:rowOff>0</xdr:rowOff>
    </xdr:from>
    <xdr:ext cx="12923809" cy="7638095"/>
    <xdr:pic>
      <xdr:nvPicPr>
        <xdr:cNvPr id="8" name="Picture 7">
          <a:extLst>
            <a:ext uri="{FF2B5EF4-FFF2-40B4-BE49-F238E27FC236}">
              <a16:creationId xmlns:a16="http://schemas.microsoft.com/office/drawing/2014/main" id="{D8BC5457-E864-4641-9B63-2693E78972E7}"/>
            </a:ext>
          </a:extLst>
        </xdr:cNvPr>
        <xdr:cNvPicPr>
          <a:picLocks noChangeAspect="1"/>
        </xdr:cNvPicPr>
      </xdr:nvPicPr>
      <xdr:blipFill>
        <a:blip xmlns:r="http://schemas.openxmlformats.org/officeDocument/2006/relationships" r:embed="rId7"/>
        <a:stretch>
          <a:fillRect/>
        </a:stretch>
      </xdr:blipFill>
      <xdr:spPr>
        <a:xfrm>
          <a:off x="762000" y="1535229975"/>
          <a:ext cx="12923809" cy="7638095"/>
        </a:xfrm>
        <a:prstGeom prst="rect">
          <a:avLst/>
        </a:prstGeom>
        <a:effectLst>
          <a:outerShdw blurRad="63500" algn="ctr" rotWithShape="0">
            <a:srgbClr val="000000">
              <a:alpha val="95000"/>
            </a:srgbClr>
          </a:outerShdw>
        </a:effectLst>
      </xdr:spPr>
    </xdr:pic>
    <xdr:clientData/>
  </xdr:oneCellAnchor>
  <xdr:oneCellAnchor>
    <xdr:from>
      <xdr:col>73</xdr:col>
      <xdr:colOff>0</xdr:colOff>
      <xdr:row>210</xdr:row>
      <xdr:rowOff>0</xdr:rowOff>
    </xdr:from>
    <xdr:ext cx="13076190" cy="7619048"/>
    <xdr:pic>
      <xdr:nvPicPr>
        <xdr:cNvPr id="9" name="Picture 8">
          <a:extLst>
            <a:ext uri="{FF2B5EF4-FFF2-40B4-BE49-F238E27FC236}">
              <a16:creationId xmlns:a16="http://schemas.microsoft.com/office/drawing/2014/main" id="{74FAF08A-388E-4369-87DF-D78BC548659B}"/>
            </a:ext>
          </a:extLst>
        </xdr:cNvPr>
        <xdr:cNvPicPr>
          <a:picLocks noChangeAspect="1"/>
        </xdr:cNvPicPr>
      </xdr:nvPicPr>
      <xdr:blipFill>
        <a:blip xmlns:r="http://schemas.openxmlformats.org/officeDocument/2006/relationships" r:embed="rId8"/>
        <a:stretch>
          <a:fillRect/>
        </a:stretch>
      </xdr:blipFill>
      <xdr:spPr>
        <a:xfrm>
          <a:off x="13906500" y="1535229975"/>
          <a:ext cx="13076190" cy="7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7361905" cy="3390476"/>
    <xdr:pic>
      <xdr:nvPicPr>
        <xdr:cNvPr id="10" name="Picture 9">
          <a:extLst>
            <a:ext uri="{FF2B5EF4-FFF2-40B4-BE49-F238E27FC236}">
              <a16:creationId xmlns:a16="http://schemas.microsoft.com/office/drawing/2014/main" id="{432E63A3-3643-4BFB-AAE5-9B8B29F3D9F7}"/>
            </a:ext>
          </a:extLst>
        </xdr:cNvPr>
        <xdr:cNvPicPr>
          <a:picLocks noChangeAspect="1"/>
        </xdr:cNvPicPr>
      </xdr:nvPicPr>
      <xdr:blipFill>
        <a:blip xmlns:r="http://schemas.openxmlformats.org/officeDocument/2006/relationships" r:embed="rId9"/>
        <a:stretch>
          <a:fillRect/>
        </a:stretch>
      </xdr:blipFill>
      <xdr:spPr>
        <a:xfrm>
          <a:off x="762000" y="1543611975"/>
          <a:ext cx="7361905" cy="3390476"/>
        </a:xfrm>
        <a:prstGeom prst="rect">
          <a:avLst/>
        </a:prstGeom>
        <a:effectLst>
          <a:outerShdw blurRad="127000" algn="ctr" rotWithShape="0">
            <a:srgbClr val="0000FF">
              <a:alpha val="90000"/>
            </a:srgbClr>
          </a:outerShdw>
        </a:effectLst>
      </xdr:spPr>
    </xdr:pic>
    <xdr:clientData/>
  </xdr:oneCellAnchor>
  <xdr:twoCellAnchor>
    <xdr:from>
      <xdr:col>4</xdr:col>
      <xdr:colOff>0</xdr:colOff>
      <xdr:row>293</xdr:row>
      <xdr:rowOff>0</xdr:rowOff>
    </xdr:from>
    <xdr:to>
      <xdr:col>106</xdr:col>
      <xdr:colOff>38100</xdr:colOff>
      <xdr:row>318</xdr:row>
      <xdr:rowOff>18452</xdr:rowOff>
    </xdr:to>
    <xdr:grpSp>
      <xdr:nvGrpSpPr>
        <xdr:cNvPr id="11" name="Group 10">
          <a:extLst>
            <a:ext uri="{FF2B5EF4-FFF2-40B4-BE49-F238E27FC236}">
              <a16:creationId xmlns:a16="http://schemas.microsoft.com/office/drawing/2014/main" id="{D2424790-5D78-4CEB-A125-18252F0FDC72}"/>
            </a:ext>
          </a:extLst>
        </xdr:cNvPr>
        <xdr:cNvGrpSpPr/>
      </xdr:nvGrpSpPr>
      <xdr:grpSpPr>
        <a:xfrm>
          <a:off x="762000" y="55816500"/>
          <a:ext cx="19469100" cy="4780952"/>
          <a:chOff x="762000" y="1635050294"/>
          <a:chExt cx="19469100" cy="4780952"/>
        </a:xfrm>
      </xdr:grpSpPr>
      <xdr:pic>
        <xdr:nvPicPr>
          <xdr:cNvPr id="12" name="Picture 11">
            <a:extLst>
              <a:ext uri="{FF2B5EF4-FFF2-40B4-BE49-F238E27FC236}">
                <a16:creationId xmlns:a16="http://schemas.microsoft.com/office/drawing/2014/main" id="{F1A1E6E1-77EF-EB9F-3C40-8179D64FFA04}"/>
              </a:ext>
            </a:extLst>
          </xdr:cNvPr>
          <xdr:cNvPicPr>
            <a:picLocks noChangeAspect="1"/>
          </xdr:cNvPicPr>
        </xdr:nvPicPr>
        <xdr:blipFill>
          <a:blip xmlns:r="http://schemas.openxmlformats.org/officeDocument/2006/relationships" r:embed="rId10"/>
          <a:stretch>
            <a:fillRect/>
          </a:stretch>
        </xdr:blipFill>
        <xdr:spPr>
          <a:xfrm>
            <a:off x="762000" y="1635050294"/>
            <a:ext cx="7152381" cy="4780952"/>
          </a:xfrm>
          <a:prstGeom prst="rect">
            <a:avLst/>
          </a:prstGeom>
          <a:effectLst>
            <a:outerShdw blurRad="63500" algn="ctr" rotWithShape="0">
              <a:srgbClr val="000000">
                <a:alpha val="95000"/>
              </a:srgbClr>
            </a:outerShdw>
          </a:effectLst>
        </xdr:spPr>
      </xdr:pic>
      <xdr:pic>
        <xdr:nvPicPr>
          <xdr:cNvPr id="13" name="Picture 1">
            <a:extLst>
              <a:ext uri="{FF2B5EF4-FFF2-40B4-BE49-F238E27FC236}">
                <a16:creationId xmlns:a16="http://schemas.microsoft.com/office/drawing/2014/main" id="{C4A84102-1AB3-A08B-9EAF-C5FCEF0CAA0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191500" y="1635050294"/>
            <a:ext cx="12039600" cy="3400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4</xdr:col>
      <xdr:colOff>0</xdr:colOff>
      <xdr:row>321</xdr:row>
      <xdr:rowOff>0</xdr:rowOff>
    </xdr:from>
    <xdr:to>
      <xdr:col>106</xdr:col>
      <xdr:colOff>38100</xdr:colOff>
      <xdr:row>356</xdr:row>
      <xdr:rowOff>180119</xdr:rowOff>
    </xdr:to>
    <xdr:grpSp>
      <xdr:nvGrpSpPr>
        <xdr:cNvPr id="14" name="Group 13">
          <a:extLst>
            <a:ext uri="{FF2B5EF4-FFF2-40B4-BE49-F238E27FC236}">
              <a16:creationId xmlns:a16="http://schemas.microsoft.com/office/drawing/2014/main" id="{7797CF1A-834F-4121-A6D8-8F8C7406084C}"/>
            </a:ext>
          </a:extLst>
        </xdr:cNvPr>
        <xdr:cNvGrpSpPr/>
      </xdr:nvGrpSpPr>
      <xdr:grpSpPr>
        <a:xfrm>
          <a:off x="762000" y="61150500"/>
          <a:ext cx="19469100" cy="6847619"/>
          <a:chOff x="762000" y="1640384294"/>
          <a:chExt cx="19469100" cy="6847619"/>
        </a:xfrm>
      </xdr:grpSpPr>
      <xdr:pic>
        <xdr:nvPicPr>
          <xdr:cNvPr id="15" name="Picture 14">
            <a:extLst>
              <a:ext uri="{FF2B5EF4-FFF2-40B4-BE49-F238E27FC236}">
                <a16:creationId xmlns:a16="http://schemas.microsoft.com/office/drawing/2014/main" id="{5F065771-A144-3545-F1F1-43AA62C59B9B}"/>
              </a:ext>
            </a:extLst>
          </xdr:cNvPr>
          <xdr:cNvPicPr>
            <a:picLocks noChangeAspect="1"/>
          </xdr:cNvPicPr>
        </xdr:nvPicPr>
        <xdr:blipFill>
          <a:blip xmlns:r="http://schemas.openxmlformats.org/officeDocument/2006/relationships" r:embed="rId12"/>
          <a:stretch>
            <a:fillRect/>
          </a:stretch>
        </xdr:blipFill>
        <xdr:spPr>
          <a:xfrm>
            <a:off x="762000" y="1640384294"/>
            <a:ext cx="7180952" cy="6847619"/>
          </a:xfrm>
          <a:prstGeom prst="rect">
            <a:avLst/>
          </a:prstGeom>
          <a:effectLst>
            <a:outerShdw blurRad="63500" algn="ctr" rotWithShape="0">
              <a:srgbClr val="000000">
                <a:alpha val="95000"/>
              </a:srgbClr>
            </a:outerShdw>
          </a:effectLst>
        </xdr:spPr>
      </xdr:pic>
      <xdr:pic>
        <xdr:nvPicPr>
          <xdr:cNvPr id="16" name="Picture 1">
            <a:extLst>
              <a:ext uri="{FF2B5EF4-FFF2-40B4-BE49-F238E27FC236}">
                <a16:creationId xmlns:a16="http://schemas.microsoft.com/office/drawing/2014/main" id="{671368D1-C6B7-EDCB-F449-59D4D7D4794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191500" y="1640384294"/>
            <a:ext cx="12039600" cy="3400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 name="Picture 2">
            <a:extLst>
              <a:ext uri="{FF2B5EF4-FFF2-40B4-BE49-F238E27FC236}">
                <a16:creationId xmlns:a16="http://schemas.microsoft.com/office/drawing/2014/main" id="{3054B97E-9EE9-3644-18FE-AD8EEED831C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91500" y="1644003794"/>
            <a:ext cx="10086975"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442</xdr:row>
      <xdr:rowOff>0</xdr:rowOff>
    </xdr:from>
    <xdr:ext cx="16552381" cy="4676190"/>
    <xdr:pic>
      <xdr:nvPicPr>
        <xdr:cNvPr id="18" name="Picture 17">
          <a:extLst>
            <a:ext uri="{FF2B5EF4-FFF2-40B4-BE49-F238E27FC236}">
              <a16:creationId xmlns:a16="http://schemas.microsoft.com/office/drawing/2014/main" id="{1C311566-BA06-4F0E-B3C5-50E1E0685674}"/>
            </a:ext>
          </a:extLst>
        </xdr:cNvPr>
        <xdr:cNvPicPr>
          <a:picLocks noChangeAspect="1"/>
        </xdr:cNvPicPr>
      </xdr:nvPicPr>
      <xdr:blipFill>
        <a:blip xmlns:r="http://schemas.openxmlformats.org/officeDocument/2006/relationships" r:embed="rId14"/>
        <a:stretch>
          <a:fillRect/>
        </a:stretch>
      </xdr:blipFill>
      <xdr:spPr>
        <a:xfrm>
          <a:off x="762000" y="1710489975"/>
          <a:ext cx="16552381"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16704762" cy="4790476"/>
    <xdr:pic>
      <xdr:nvPicPr>
        <xdr:cNvPr id="19" name="Picture 18">
          <a:extLst>
            <a:ext uri="{FF2B5EF4-FFF2-40B4-BE49-F238E27FC236}">
              <a16:creationId xmlns:a16="http://schemas.microsoft.com/office/drawing/2014/main" id="{83F61623-77BB-4332-B72C-EAF10AF3140E}"/>
            </a:ext>
          </a:extLst>
        </xdr:cNvPr>
        <xdr:cNvPicPr>
          <a:picLocks noChangeAspect="1"/>
        </xdr:cNvPicPr>
      </xdr:nvPicPr>
      <xdr:blipFill>
        <a:blip xmlns:r="http://schemas.openxmlformats.org/officeDocument/2006/relationships" r:embed="rId15"/>
        <a:stretch>
          <a:fillRect/>
        </a:stretch>
      </xdr:blipFill>
      <xdr:spPr>
        <a:xfrm>
          <a:off x="762000" y="1715633475"/>
          <a:ext cx="16704762"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12209524" cy="7885714"/>
    <xdr:pic>
      <xdr:nvPicPr>
        <xdr:cNvPr id="20" name="Picture 19">
          <a:extLst>
            <a:ext uri="{FF2B5EF4-FFF2-40B4-BE49-F238E27FC236}">
              <a16:creationId xmlns:a16="http://schemas.microsoft.com/office/drawing/2014/main" id="{0A980570-0A28-465E-B0F0-AEDAD9E1EDCF}"/>
            </a:ext>
          </a:extLst>
        </xdr:cNvPr>
        <xdr:cNvPicPr>
          <a:picLocks noChangeAspect="1"/>
        </xdr:cNvPicPr>
      </xdr:nvPicPr>
      <xdr:blipFill>
        <a:blip xmlns:r="http://schemas.openxmlformats.org/officeDocument/2006/relationships" r:embed="rId16"/>
        <a:stretch>
          <a:fillRect/>
        </a:stretch>
      </xdr:blipFill>
      <xdr:spPr>
        <a:xfrm>
          <a:off x="762000" y="1701917475"/>
          <a:ext cx="12209524" cy="7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12209524" cy="7885714"/>
    <xdr:pic>
      <xdr:nvPicPr>
        <xdr:cNvPr id="21" name="Picture 20">
          <a:extLst>
            <a:ext uri="{FF2B5EF4-FFF2-40B4-BE49-F238E27FC236}">
              <a16:creationId xmlns:a16="http://schemas.microsoft.com/office/drawing/2014/main" id="{241236C2-ACC1-48BB-87F9-2FE346D7049C}"/>
            </a:ext>
          </a:extLst>
        </xdr:cNvPr>
        <xdr:cNvPicPr>
          <a:picLocks noChangeAspect="1"/>
        </xdr:cNvPicPr>
      </xdr:nvPicPr>
      <xdr:blipFill>
        <a:blip xmlns:r="http://schemas.openxmlformats.org/officeDocument/2006/relationships" r:embed="rId17"/>
        <a:stretch>
          <a:fillRect/>
        </a:stretch>
      </xdr:blipFill>
      <xdr:spPr>
        <a:xfrm>
          <a:off x="762000" y="1720967475"/>
          <a:ext cx="12209524" cy="7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541</xdr:row>
      <xdr:rowOff>0</xdr:rowOff>
    </xdr:from>
    <xdr:ext cx="16552381" cy="4685714"/>
    <xdr:pic>
      <xdr:nvPicPr>
        <xdr:cNvPr id="22" name="Picture 21">
          <a:extLst>
            <a:ext uri="{FF2B5EF4-FFF2-40B4-BE49-F238E27FC236}">
              <a16:creationId xmlns:a16="http://schemas.microsoft.com/office/drawing/2014/main" id="{8F1356DB-9460-492F-BF8F-0B4E9BE77304}"/>
            </a:ext>
          </a:extLst>
        </xdr:cNvPr>
        <xdr:cNvPicPr>
          <a:picLocks noChangeAspect="1"/>
        </xdr:cNvPicPr>
      </xdr:nvPicPr>
      <xdr:blipFill>
        <a:blip xmlns:r="http://schemas.openxmlformats.org/officeDocument/2006/relationships" r:embed="rId18"/>
        <a:stretch>
          <a:fillRect/>
        </a:stretch>
      </xdr:blipFill>
      <xdr:spPr>
        <a:xfrm>
          <a:off x="762000" y="1729349475"/>
          <a:ext cx="16552381"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16552381" cy="4838095"/>
    <xdr:pic>
      <xdr:nvPicPr>
        <xdr:cNvPr id="23" name="Picture 22">
          <a:extLst>
            <a:ext uri="{FF2B5EF4-FFF2-40B4-BE49-F238E27FC236}">
              <a16:creationId xmlns:a16="http://schemas.microsoft.com/office/drawing/2014/main" id="{6851EB3E-04B5-4735-A0C9-E3147D4C361E}"/>
            </a:ext>
          </a:extLst>
        </xdr:cNvPr>
        <xdr:cNvPicPr>
          <a:picLocks noChangeAspect="1"/>
        </xdr:cNvPicPr>
      </xdr:nvPicPr>
      <xdr:blipFill>
        <a:blip xmlns:r="http://schemas.openxmlformats.org/officeDocument/2006/relationships" r:embed="rId19"/>
        <a:stretch>
          <a:fillRect/>
        </a:stretch>
      </xdr:blipFill>
      <xdr:spPr>
        <a:xfrm>
          <a:off x="762000" y="1734492975"/>
          <a:ext cx="16552381"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596</xdr:row>
      <xdr:rowOff>0</xdr:rowOff>
    </xdr:from>
    <xdr:ext cx="7152381" cy="3123809"/>
    <xdr:pic>
      <xdr:nvPicPr>
        <xdr:cNvPr id="24" name="Picture 23">
          <a:extLst>
            <a:ext uri="{FF2B5EF4-FFF2-40B4-BE49-F238E27FC236}">
              <a16:creationId xmlns:a16="http://schemas.microsoft.com/office/drawing/2014/main" id="{2DF92B00-7E19-4595-93DD-4B845D508FEC}"/>
            </a:ext>
          </a:extLst>
        </xdr:cNvPr>
        <xdr:cNvPicPr>
          <a:picLocks noChangeAspect="1"/>
        </xdr:cNvPicPr>
      </xdr:nvPicPr>
      <xdr:blipFill>
        <a:blip xmlns:r="http://schemas.openxmlformats.org/officeDocument/2006/relationships" r:embed="rId20"/>
        <a:stretch>
          <a:fillRect/>
        </a:stretch>
      </xdr:blipFill>
      <xdr:spPr>
        <a:xfrm>
          <a:off x="762000" y="1739826975"/>
          <a:ext cx="7152381" cy="3123809"/>
        </a:xfrm>
        <a:prstGeom prst="rect">
          <a:avLst/>
        </a:prstGeom>
        <a:effectLst>
          <a:outerShdw blurRad="127000" algn="ctr" rotWithShape="0">
            <a:srgbClr val="0000FF">
              <a:alpha val="90000"/>
            </a:srgbClr>
          </a:outerShdw>
        </a:effectLst>
      </xdr:spPr>
    </xdr:pic>
    <xdr:clientData/>
  </xdr:oneCellAnchor>
  <xdr:oneCellAnchor>
    <xdr:from>
      <xdr:col>4</xdr:col>
      <xdr:colOff>0</xdr:colOff>
      <xdr:row>638</xdr:row>
      <xdr:rowOff>0</xdr:rowOff>
    </xdr:from>
    <xdr:ext cx="7742857" cy="4152381"/>
    <xdr:pic>
      <xdr:nvPicPr>
        <xdr:cNvPr id="25" name="Picture 24">
          <a:extLst>
            <a:ext uri="{FF2B5EF4-FFF2-40B4-BE49-F238E27FC236}">
              <a16:creationId xmlns:a16="http://schemas.microsoft.com/office/drawing/2014/main" id="{0FF9FDAC-CCA2-4DC2-8468-7F01BB886E0E}"/>
            </a:ext>
          </a:extLst>
        </xdr:cNvPr>
        <xdr:cNvPicPr>
          <a:picLocks noChangeAspect="1"/>
        </xdr:cNvPicPr>
      </xdr:nvPicPr>
      <xdr:blipFill>
        <a:blip xmlns:r="http://schemas.openxmlformats.org/officeDocument/2006/relationships" r:embed="rId21"/>
        <a:stretch>
          <a:fillRect/>
        </a:stretch>
      </xdr:blipFill>
      <xdr:spPr>
        <a:xfrm>
          <a:off x="762000" y="1071943500"/>
          <a:ext cx="7742857" cy="4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371429" cy="2266667"/>
    <xdr:pic>
      <xdr:nvPicPr>
        <xdr:cNvPr id="26" name="Picture 25">
          <a:extLst>
            <a:ext uri="{FF2B5EF4-FFF2-40B4-BE49-F238E27FC236}">
              <a16:creationId xmlns:a16="http://schemas.microsoft.com/office/drawing/2014/main" id="{1F388C93-3A5D-40F2-87CB-5B51829018E7}"/>
            </a:ext>
          </a:extLst>
        </xdr:cNvPr>
        <xdr:cNvPicPr>
          <a:picLocks noChangeAspect="1"/>
        </xdr:cNvPicPr>
      </xdr:nvPicPr>
      <xdr:blipFill>
        <a:blip xmlns:r="http://schemas.openxmlformats.org/officeDocument/2006/relationships" r:embed="rId22"/>
        <a:stretch>
          <a:fillRect/>
        </a:stretch>
      </xdr:blipFill>
      <xdr:spPr>
        <a:xfrm>
          <a:off x="762000" y="1083373500"/>
          <a:ext cx="6371429"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6533333" cy="5257143"/>
    <xdr:pic>
      <xdr:nvPicPr>
        <xdr:cNvPr id="27" name="Picture 26">
          <a:extLst>
            <a:ext uri="{FF2B5EF4-FFF2-40B4-BE49-F238E27FC236}">
              <a16:creationId xmlns:a16="http://schemas.microsoft.com/office/drawing/2014/main" id="{886AD903-2A94-4C58-AC24-370B37F60898}"/>
            </a:ext>
          </a:extLst>
        </xdr:cNvPr>
        <xdr:cNvPicPr>
          <a:picLocks noChangeAspect="1"/>
        </xdr:cNvPicPr>
      </xdr:nvPicPr>
      <xdr:blipFill>
        <a:blip xmlns:r="http://schemas.openxmlformats.org/officeDocument/2006/relationships" r:embed="rId23"/>
        <a:stretch>
          <a:fillRect/>
        </a:stretch>
      </xdr:blipFill>
      <xdr:spPr>
        <a:xfrm>
          <a:off x="762000" y="1086802500"/>
          <a:ext cx="6533333" cy="5257143"/>
        </a:xfrm>
        <a:prstGeom prst="rect">
          <a:avLst/>
        </a:prstGeom>
        <a:effectLst>
          <a:outerShdw blurRad="63500" algn="ctr" rotWithShape="0">
            <a:srgbClr val="000000">
              <a:alpha val="95000"/>
            </a:srgbClr>
          </a:outerShdw>
        </a:effectLst>
      </xdr:spPr>
    </xdr:pic>
    <xdr:clientData/>
  </xdr:oneCellAnchor>
  <xdr:twoCellAnchor>
    <xdr:from>
      <xdr:col>4</xdr:col>
      <xdr:colOff>0</xdr:colOff>
      <xdr:row>747</xdr:row>
      <xdr:rowOff>0</xdr:rowOff>
    </xdr:from>
    <xdr:to>
      <xdr:col>100</xdr:col>
      <xdr:colOff>0</xdr:colOff>
      <xdr:row>918</xdr:row>
      <xdr:rowOff>180975</xdr:rowOff>
    </xdr:to>
    <xdr:grpSp>
      <xdr:nvGrpSpPr>
        <xdr:cNvPr id="28" name="Group 27">
          <a:extLst>
            <a:ext uri="{FF2B5EF4-FFF2-40B4-BE49-F238E27FC236}">
              <a16:creationId xmlns:a16="http://schemas.microsoft.com/office/drawing/2014/main" id="{DDA0D4D9-0AC4-47F9-8D06-92DE0A97557F}"/>
            </a:ext>
          </a:extLst>
        </xdr:cNvPr>
        <xdr:cNvGrpSpPr/>
      </xdr:nvGrpSpPr>
      <xdr:grpSpPr>
        <a:xfrm>
          <a:off x="762000" y="142303500"/>
          <a:ext cx="18288000" cy="32756475"/>
          <a:chOff x="762000" y="1503403588"/>
          <a:chExt cx="18288000" cy="32756475"/>
        </a:xfrm>
      </xdr:grpSpPr>
      <xdr:pic>
        <xdr:nvPicPr>
          <xdr:cNvPr id="29" name="Picture 28">
            <a:extLst>
              <a:ext uri="{FF2B5EF4-FFF2-40B4-BE49-F238E27FC236}">
                <a16:creationId xmlns:a16="http://schemas.microsoft.com/office/drawing/2014/main" id="{44D6E5FA-0C1C-EEBA-53A1-5A3E274DD961}"/>
              </a:ext>
            </a:extLst>
          </xdr:cNvPr>
          <xdr:cNvPicPr>
            <a:picLocks noChangeAspect="1"/>
          </xdr:cNvPicPr>
        </xdr:nvPicPr>
        <xdr:blipFill>
          <a:blip xmlns:r="http://schemas.openxmlformats.org/officeDocument/2006/relationships" r:embed="rId24"/>
          <a:stretch>
            <a:fillRect/>
          </a:stretch>
        </xdr:blipFill>
        <xdr:spPr>
          <a:xfrm>
            <a:off x="762000" y="1503403588"/>
            <a:ext cx="6495238" cy="11923809"/>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51337EBB-B306-78A8-82E8-B372AC75136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 y="1525882588"/>
            <a:ext cx="18288000" cy="10277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31" name="Picture 30">
            <a:extLst>
              <a:ext uri="{FF2B5EF4-FFF2-40B4-BE49-F238E27FC236}">
                <a16:creationId xmlns:a16="http://schemas.microsoft.com/office/drawing/2014/main" id="{79F6BF5D-8300-8607-DE8B-183B8AAD217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2000" y="1515405088"/>
            <a:ext cx="18288000" cy="10287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666</xdr:row>
      <xdr:rowOff>0</xdr:rowOff>
    </xdr:from>
    <xdr:to>
      <xdr:col>72</xdr:col>
      <xdr:colOff>132714</xdr:colOff>
      <xdr:row>705</xdr:row>
      <xdr:rowOff>103833</xdr:rowOff>
    </xdr:to>
    <xdr:grpSp>
      <xdr:nvGrpSpPr>
        <xdr:cNvPr id="32" name="Group 31">
          <a:extLst>
            <a:ext uri="{FF2B5EF4-FFF2-40B4-BE49-F238E27FC236}">
              <a16:creationId xmlns:a16="http://schemas.microsoft.com/office/drawing/2014/main" id="{D382CD58-30D8-4AE7-BEF0-A805A0F3B0EB}"/>
            </a:ext>
          </a:extLst>
        </xdr:cNvPr>
        <xdr:cNvGrpSpPr/>
      </xdr:nvGrpSpPr>
      <xdr:grpSpPr>
        <a:xfrm>
          <a:off x="762000" y="126873000"/>
          <a:ext cx="13086714" cy="7533333"/>
          <a:chOff x="762000" y="1506832588"/>
          <a:chExt cx="13086714" cy="7533333"/>
        </a:xfrm>
      </xdr:grpSpPr>
      <xdr:pic>
        <xdr:nvPicPr>
          <xdr:cNvPr id="33" name="Picture 32">
            <a:extLst>
              <a:ext uri="{FF2B5EF4-FFF2-40B4-BE49-F238E27FC236}">
                <a16:creationId xmlns:a16="http://schemas.microsoft.com/office/drawing/2014/main" id="{DCCB3FDC-5715-A3D6-9B1B-6CB9199E47B6}"/>
              </a:ext>
            </a:extLst>
          </xdr:cNvPr>
          <xdr:cNvPicPr>
            <a:picLocks noChangeAspect="1"/>
          </xdr:cNvPicPr>
        </xdr:nvPicPr>
        <xdr:blipFill>
          <a:blip xmlns:r="http://schemas.openxmlformats.org/officeDocument/2006/relationships" r:embed="rId27"/>
          <a:stretch>
            <a:fillRect/>
          </a:stretch>
        </xdr:blipFill>
        <xdr:spPr>
          <a:xfrm>
            <a:off x="762000" y="1506832588"/>
            <a:ext cx="7638095" cy="5419048"/>
          </a:xfrm>
          <a:prstGeom prst="rect">
            <a:avLst/>
          </a:prstGeom>
          <a:effectLst>
            <a:outerShdw blurRad="127000" algn="ctr" rotWithShape="0">
              <a:srgbClr val="0000FF">
                <a:alpha val="90000"/>
              </a:srgbClr>
            </a:outerShdw>
          </a:effectLst>
        </xdr:spPr>
      </xdr:pic>
      <xdr:pic>
        <xdr:nvPicPr>
          <xdr:cNvPr id="34" name="Picture 33">
            <a:extLst>
              <a:ext uri="{FF2B5EF4-FFF2-40B4-BE49-F238E27FC236}">
                <a16:creationId xmlns:a16="http://schemas.microsoft.com/office/drawing/2014/main" id="{B8011E89-7916-348A-FD86-29B2963E8209}"/>
              </a:ext>
            </a:extLst>
          </xdr:cNvPr>
          <xdr:cNvPicPr>
            <a:picLocks noChangeAspect="1"/>
          </xdr:cNvPicPr>
        </xdr:nvPicPr>
        <xdr:blipFill>
          <a:blip xmlns:r="http://schemas.openxmlformats.org/officeDocument/2006/relationships" r:embed="rId28"/>
          <a:stretch>
            <a:fillRect/>
          </a:stretch>
        </xdr:blipFill>
        <xdr:spPr>
          <a:xfrm>
            <a:off x="8763000" y="1506832588"/>
            <a:ext cx="5085714" cy="7533333"/>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923</xdr:row>
      <xdr:rowOff>0</xdr:rowOff>
    </xdr:from>
    <xdr:ext cx="7190476" cy="13057143"/>
    <xdr:pic>
      <xdr:nvPicPr>
        <xdr:cNvPr id="35" name="Picture 34">
          <a:extLst>
            <a:ext uri="{FF2B5EF4-FFF2-40B4-BE49-F238E27FC236}">
              <a16:creationId xmlns:a16="http://schemas.microsoft.com/office/drawing/2014/main" id="{A0C7CFA0-EE86-42F3-A804-D61DC8C40328}"/>
            </a:ext>
          </a:extLst>
        </xdr:cNvPr>
        <xdr:cNvPicPr>
          <a:picLocks noChangeAspect="1"/>
        </xdr:cNvPicPr>
      </xdr:nvPicPr>
      <xdr:blipFill>
        <a:blip xmlns:r="http://schemas.openxmlformats.org/officeDocument/2006/relationships" r:embed="rId29"/>
        <a:stretch>
          <a:fillRect/>
        </a:stretch>
      </xdr:blipFill>
      <xdr:spPr>
        <a:xfrm>
          <a:off x="762000" y="1126236000"/>
          <a:ext cx="7190476" cy="1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352381" cy="2542857"/>
    <xdr:pic>
      <xdr:nvPicPr>
        <xdr:cNvPr id="36" name="Picture 35">
          <a:extLst>
            <a:ext uri="{FF2B5EF4-FFF2-40B4-BE49-F238E27FC236}">
              <a16:creationId xmlns:a16="http://schemas.microsoft.com/office/drawing/2014/main" id="{AAC22BFB-DABE-46D7-ACD2-CE02FD350A24}"/>
            </a:ext>
          </a:extLst>
        </xdr:cNvPr>
        <xdr:cNvPicPr>
          <a:picLocks noChangeAspect="1"/>
        </xdr:cNvPicPr>
      </xdr:nvPicPr>
      <xdr:blipFill>
        <a:blip xmlns:r="http://schemas.openxmlformats.org/officeDocument/2006/relationships" r:embed="rId30"/>
        <a:stretch>
          <a:fillRect/>
        </a:stretch>
      </xdr:blipFill>
      <xdr:spPr>
        <a:xfrm>
          <a:off x="762000" y="1140333000"/>
          <a:ext cx="7352381"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1014</xdr:row>
      <xdr:rowOff>0</xdr:rowOff>
    </xdr:from>
    <xdr:ext cx="6438095" cy="1980952"/>
    <xdr:pic>
      <xdr:nvPicPr>
        <xdr:cNvPr id="37" name="Picture 36">
          <a:extLst>
            <a:ext uri="{FF2B5EF4-FFF2-40B4-BE49-F238E27FC236}">
              <a16:creationId xmlns:a16="http://schemas.microsoft.com/office/drawing/2014/main" id="{4AB786E7-8A7E-4C81-B323-71CD50E8416F}"/>
            </a:ext>
          </a:extLst>
        </xdr:cNvPr>
        <xdr:cNvPicPr>
          <a:picLocks noChangeAspect="1"/>
        </xdr:cNvPicPr>
      </xdr:nvPicPr>
      <xdr:blipFill>
        <a:blip xmlns:r="http://schemas.openxmlformats.org/officeDocument/2006/relationships" r:embed="rId31"/>
        <a:stretch>
          <a:fillRect/>
        </a:stretch>
      </xdr:blipFill>
      <xdr:spPr>
        <a:xfrm>
          <a:off x="762000" y="1143571500"/>
          <a:ext cx="6438095" cy="1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7657143" cy="7095238"/>
    <xdr:pic>
      <xdr:nvPicPr>
        <xdr:cNvPr id="38" name="Picture 37">
          <a:extLst>
            <a:ext uri="{FF2B5EF4-FFF2-40B4-BE49-F238E27FC236}">
              <a16:creationId xmlns:a16="http://schemas.microsoft.com/office/drawing/2014/main" id="{3552E234-7524-4745-8A3C-67B6907B059C}"/>
            </a:ext>
          </a:extLst>
        </xdr:cNvPr>
        <xdr:cNvPicPr>
          <a:picLocks noChangeAspect="1"/>
        </xdr:cNvPicPr>
      </xdr:nvPicPr>
      <xdr:blipFill>
        <a:blip xmlns:r="http://schemas.openxmlformats.org/officeDocument/2006/relationships" r:embed="rId32"/>
        <a:stretch>
          <a:fillRect/>
        </a:stretch>
      </xdr:blipFill>
      <xdr:spPr>
        <a:xfrm>
          <a:off x="762000" y="1146238500"/>
          <a:ext cx="7657143" cy="7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1159</xdr:row>
      <xdr:rowOff>0</xdr:rowOff>
    </xdr:from>
    <xdr:ext cx="5209524" cy="1723810"/>
    <xdr:pic>
      <xdr:nvPicPr>
        <xdr:cNvPr id="39" name="Picture 38">
          <a:extLst>
            <a:ext uri="{FF2B5EF4-FFF2-40B4-BE49-F238E27FC236}">
              <a16:creationId xmlns:a16="http://schemas.microsoft.com/office/drawing/2014/main" id="{7BE56DD2-0D2B-4333-B648-5F9DDACACB36}"/>
            </a:ext>
          </a:extLst>
        </xdr:cNvPr>
        <xdr:cNvPicPr>
          <a:picLocks noChangeAspect="1"/>
        </xdr:cNvPicPr>
      </xdr:nvPicPr>
      <xdr:blipFill>
        <a:blip xmlns:r="http://schemas.openxmlformats.org/officeDocument/2006/relationships" r:embed="rId33"/>
        <a:stretch>
          <a:fillRect/>
        </a:stretch>
      </xdr:blipFill>
      <xdr:spPr>
        <a:xfrm>
          <a:off x="762000" y="1171194000"/>
          <a:ext cx="5209524"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1172</xdr:row>
      <xdr:rowOff>0</xdr:rowOff>
    </xdr:from>
    <xdr:ext cx="7361905" cy="4780952"/>
    <xdr:pic>
      <xdr:nvPicPr>
        <xdr:cNvPr id="40" name="Picture 39">
          <a:extLst>
            <a:ext uri="{FF2B5EF4-FFF2-40B4-BE49-F238E27FC236}">
              <a16:creationId xmlns:a16="http://schemas.microsoft.com/office/drawing/2014/main" id="{DF38E7B3-FD73-4B7C-9ED2-D567D3B984B7}"/>
            </a:ext>
          </a:extLst>
        </xdr:cNvPr>
        <xdr:cNvPicPr>
          <a:picLocks noChangeAspect="1"/>
        </xdr:cNvPicPr>
      </xdr:nvPicPr>
      <xdr:blipFill>
        <a:blip xmlns:r="http://schemas.openxmlformats.org/officeDocument/2006/relationships" r:embed="rId34"/>
        <a:stretch>
          <a:fillRect/>
        </a:stretch>
      </xdr:blipFill>
      <xdr:spPr>
        <a:xfrm>
          <a:off x="762000" y="1173670500"/>
          <a:ext cx="7361905" cy="47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1069</xdr:row>
      <xdr:rowOff>0</xdr:rowOff>
    </xdr:from>
    <xdr:to>
      <xdr:col>82</xdr:col>
      <xdr:colOff>36238</xdr:colOff>
      <xdr:row>1155</xdr:row>
      <xdr:rowOff>17857</xdr:rowOff>
    </xdr:to>
    <xdr:grpSp>
      <xdr:nvGrpSpPr>
        <xdr:cNvPr id="41" name="Group 40">
          <a:extLst>
            <a:ext uri="{FF2B5EF4-FFF2-40B4-BE49-F238E27FC236}">
              <a16:creationId xmlns:a16="http://schemas.microsoft.com/office/drawing/2014/main" id="{243777EB-95E1-4AB2-BC1B-BEF9FB804F71}"/>
            </a:ext>
          </a:extLst>
        </xdr:cNvPr>
        <xdr:cNvGrpSpPr/>
      </xdr:nvGrpSpPr>
      <xdr:grpSpPr>
        <a:xfrm>
          <a:off x="762000" y="203644500"/>
          <a:ext cx="14895238" cy="16400857"/>
          <a:chOff x="762000" y="155638500"/>
          <a:chExt cx="14895238" cy="16400857"/>
        </a:xfrm>
      </xdr:grpSpPr>
      <xdr:pic>
        <xdr:nvPicPr>
          <xdr:cNvPr id="42" name="Picture 41">
            <a:extLst>
              <a:ext uri="{FF2B5EF4-FFF2-40B4-BE49-F238E27FC236}">
                <a16:creationId xmlns:a16="http://schemas.microsoft.com/office/drawing/2014/main" id="{CF99723F-6AEE-74C5-83DE-FDDEB23FE360}"/>
              </a:ext>
            </a:extLst>
          </xdr:cNvPr>
          <xdr:cNvPicPr>
            <a:picLocks noChangeAspect="1"/>
          </xdr:cNvPicPr>
        </xdr:nvPicPr>
        <xdr:blipFill>
          <a:blip xmlns:r="http://schemas.openxmlformats.org/officeDocument/2006/relationships" r:embed="rId35"/>
          <a:stretch>
            <a:fillRect/>
          </a:stretch>
        </xdr:blipFill>
        <xdr:spPr>
          <a:xfrm>
            <a:off x="762000" y="162496500"/>
            <a:ext cx="14895238" cy="9542857"/>
          </a:xfrm>
          <a:prstGeom prst="rect">
            <a:avLst/>
          </a:prstGeom>
          <a:effectLst>
            <a:outerShdw blurRad="63500" algn="ctr" rotWithShape="0">
              <a:srgbClr val="000000">
                <a:alpha val="95000"/>
              </a:srgbClr>
            </a:outerShdw>
          </a:effectLst>
        </xdr:spPr>
      </xdr:pic>
      <xdr:pic>
        <xdr:nvPicPr>
          <xdr:cNvPr id="43" name="Picture 42">
            <a:extLst>
              <a:ext uri="{FF2B5EF4-FFF2-40B4-BE49-F238E27FC236}">
                <a16:creationId xmlns:a16="http://schemas.microsoft.com/office/drawing/2014/main" id="{DFBCC113-C3BA-E761-FCAD-AB5613CB3E8C}"/>
              </a:ext>
            </a:extLst>
          </xdr:cNvPr>
          <xdr:cNvPicPr>
            <a:picLocks noChangeAspect="1"/>
          </xdr:cNvPicPr>
        </xdr:nvPicPr>
        <xdr:blipFill>
          <a:blip xmlns:r="http://schemas.openxmlformats.org/officeDocument/2006/relationships" r:embed="rId36"/>
          <a:stretch>
            <a:fillRect/>
          </a:stretch>
        </xdr:blipFill>
        <xdr:spPr>
          <a:xfrm>
            <a:off x="762000" y="155638500"/>
            <a:ext cx="14895238" cy="6714286"/>
          </a:xfrm>
          <a:prstGeom prst="rect">
            <a:avLst/>
          </a:prstGeom>
          <a:effectLst>
            <a:outerShdw blurRad="63500" algn="ctr" rotWithShape="0">
              <a:srgbClr val="000000">
                <a:alpha val="95000"/>
              </a:srgbClr>
            </a:outerShdw>
          </a:effectLst>
        </xdr:spPr>
      </xdr:pic>
      <xdr:sp macro="" textlink="">
        <xdr:nvSpPr>
          <xdr:cNvPr id="44" name="Rectangle 43">
            <a:extLst>
              <a:ext uri="{FF2B5EF4-FFF2-40B4-BE49-F238E27FC236}">
                <a16:creationId xmlns:a16="http://schemas.microsoft.com/office/drawing/2014/main" id="{BDE2F3EE-863C-B48D-5BE4-9022E1C7DD8E}"/>
              </a:ext>
            </a:extLst>
          </xdr:cNvPr>
          <xdr:cNvSpPr/>
        </xdr:nvSpPr>
        <xdr:spPr>
          <a:xfrm>
            <a:off x="3520328" y="160591500"/>
            <a:ext cx="11854143" cy="114300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Arrow: Right 44">
            <a:extLst>
              <a:ext uri="{FF2B5EF4-FFF2-40B4-BE49-F238E27FC236}">
                <a16:creationId xmlns:a16="http://schemas.microsoft.com/office/drawing/2014/main" id="{AA99CFE4-D793-2943-ABC0-D7F6B3DFB651}"/>
              </a:ext>
            </a:extLst>
          </xdr:cNvPr>
          <xdr:cNvSpPr/>
        </xdr:nvSpPr>
        <xdr:spPr>
          <a:xfrm rot="5400000">
            <a:off x="6845955" y="160557045"/>
            <a:ext cx="1862414" cy="3137086"/>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7.xml><?xml version="1.0" encoding="utf-8"?>
<xdr:wsDr xmlns:xdr="http://schemas.openxmlformats.org/drawingml/2006/spreadsheetDrawing" xmlns:a="http://schemas.openxmlformats.org/drawingml/2006/main">
  <xdr:oneCellAnchor>
    <xdr:from>
      <xdr:col>26</xdr:col>
      <xdr:colOff>0</xdr:colOff>
      <xdr:row>34</xdr:row>
      <xdr:rowOff>0</xdr:rowOff>
    </xdr:from>
    <xdr:ext cx="11580952" cy="523810"/>
    <xdr:pic>
      <xdr:nvPicPr>
        <xdr:cNvPr id="2" name="Picture 1">
          <a:extLst>
            <a:ext uri="{FF2B5EF4-FFF2-40B4-BE49-F238E27FC236}">
              <a16:creationId xmlns:a16="http://schemas.microsoft.com/office/drawing/2014/main" id="{9EE572B5-0BC3-4539-B1B2-CC88B46ECED2}"/>
            </a:ext>
          </a:extLst>
        </xdr:cNvPr>
        <xdr:cNvPicPr>
          <a:picLocks noChangeAspect="1"/>
        </xdr:cNvPicPr>
      </xdr:nvPicPr>
      <xdr:blipFill>
        <a:blip xmlns:r="http://schemas.openxmlformats.org/officeDocument/2006/relationships" r:embed="rId1"/>
        <a:stretch>
          <a:fillRect/>
        </a:stretch>
      </xdr:blipFill>
      <xdr:spPr>
        <a:xfrm>
          <a:off x="4953000" y="1916801475"/>
          <a:ext cx="11580952" cy="523810"/>
        </a:xfrm>
        <a:prstGeom prst="rect">
          <a:avLst/>
        </a:prstGeom>
        <a:effectLst>
          <a:outerShdw blurRad="63500" algn="ctr" rotWithShape="0">
            <a:srgbClr val="000000">
              <a:alpha val="95000"/>
            </a:srgbClr>
          </a:outerShdw>
        </a:effectLst>
      </xdr:spPr>
    </xdr:pic>
    <xdr:clientData/>
  </xdr:oneCellAnchor>
  <xdr:oneCellAnchor>
    <xdr:from>
      <xdr:col>24</xdr:col>
      <xdr:colOff>0</xdr:colOff>
      <xdr:row>51</xdr:row>
      <xdr:rowOff>0</xdr:rowOff>
    </xdr:from>
    <xdr:ext cx="11590476" cy="523810"/>
    <xdr:pic>
      <xdr:nvPicPr>
        <xdr:cNvPr id="3" name="Picture 2">
          <a:extLst>
            <a:ext uri="{FF2B5EF4-FFF2-40B4-BE49-F238E27FC236}">
              <a16:creationId xmlns:a16="http://schemas.microsoft.com/office/drawing/2014/main" id="{918FD22B-EE5A-4D43-B58A-F7F381F8E87B}"/>
            </a:ext>
          </a:extLst>
        </xdr:cNvPr>
        <xdr:cNvPicPr>
          <a:picLocks noChangeAspect="1"/>
        </xdr:cNvPicPr>
      </xdr:nvPicPr>
      <xdr:blipFill>
        <a:blip xmlns:r="http://schemas.openxmlformats.org/officeDocument/2006/relationships" r:embed="rId2"/>
        <a:stretch>
          <a:fillRect/>
        </a:stretch>
      </xdr:blipFill>
      <xdr:spPr>
        <a:xfrm>
          <a:off x="4572000" y="1920039975"/>
          <a:ext cx="11590476" cy="5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73</xdr:row>
      <xdr:rowOff>0</xdr:rowOff>
    </xdr:from>
    <xdr:to>
      <xdr:col>166</xdr:col>
      <xdr:colOff>17119</xdr:colOff>
      <xdr:row>105</xdr:row>
      <xdr:rowOff>151619</xdr:rowOff>
    </xdr:to>
    <xdr:grpSp>
      <xdr:nvGrpSpPr>
        <xdr:cNvPr id="4" name="Group 3">
          <a:extLst>
            <a:ext uri="{FF2B5EF4-FFF2-40B4-BE49-F238E27FC236}">
              <a16:creationId xmlns:a16="http://schemas.microsoft.com/office/drawing/2014/main" id="{54458E3A-DF0F-4956-98E2-D80DEA7A96B8}"/>
            </a:ext>
          </a:extLst>
        </xdr:cNvPr>
        <xdr:cNvGrpSpPr/>
      </xdr:nvGrpSpPr>
      <xdr:grpSpPr>
        <a:xfrm>
          <a:off x="762000" y="13906500"/>
          <a:ext cx="30878119" cy="6247619"/>
          <a:chOff x="762000" y="1716584294"/>
          <a:chExt cx="30878119" cy="6247619"/>
        </a:xfrm>
      </xdr:grpSpPr>
      <xdr:pic>
        <xdr:nvPicPr>
          <xdr:cNvPr id="5" name="Picture 4">
            <a:extLst>
              <a:ext uri="{FF2B5EF4-FFF2-40B4-BE49-F238E27FC236}">
                <a16:creationId xmlns:a16="http://schemas.microsoft.com/office/drawing/2014/main" id="{DBD636BE-4A51-433C-8AAF-D0BC41836989}"/>
              </a:ext>
            </a:extLst>
          </xdr:cNvPr>
          <xdr:cNvPicPr>
            <a:picLocks noChangeAspect="1"/>
          </xdr:cNvPicPr>
        </xdr:nvPicPr>
        <xdr:blipFill>
          <a:blip xmlns:r="http://schemas.openxmlformats.org/officeDocument/2006/relationships" r:embed="rId3"/>
          <a:stretch>
            <a:fillRect/>
          </a:stretch>
        </xdr:blipFill>
        <xdr:spPr>
          <a:xfrm>
            <a:off x="16192500" y="1716584294"/>
            <a:ext cx="15447619" cy="6238095"/>
          </a:xfrm>
          <a:prstGeom prst="rect">
            <a:avLst/>
          </a:prstGeom>
          <a:effectLst>
            <a:outerShdw blurRad="63500" algn="ctr" rotWithShape="0">
              <a:srgbClr val="000000">
                <a:alpha val="95000"/>
              </a:srgbClr>
            </a:outerShdw>
          </a:effectLst>
        </xdr:spPr>
      </xdr:pic>
      <xdr:grpSp>
        <xdr:nvGrpSpPr>
          <xdr:cNvPr id="6" name="Group 5">
            <a:extLst>
              <a:ext uri="{FF2B5EF4-FFF2-40B4-BE49-F238E27FC236}">
                <a16:creationId xmlns:a16="http://schemas.microsoft.com/office/drawing/2014/main" id="{61D6C85E-B636-829B-D958-87B4F299EA4B}"/>
              </a:ext>
            </a:extLst>
          </xdr:cNvPr>
          <xdr:cNvGrpSpPr/>
        </xdr:nvGrpSpPr>
        <xdr:grpSpPr>
          <a:xfrm>
            <a:off x="762000" y="1716584294"/>
            <a:ext cx="15295238" cy="6247619"/>
            <a:chOff x="762000" y="1716584294"/>
            <a:chExt cx="15295238" cy="6247619"/>
          </a:xfrm>
        </xdr:grpSpPr>
        <xdr:pic>
          <xdr:nvPicPr>
            <xdr:cNvPr id="8" name="Picture 7">
              <a:extLst>
                <a:ext uri="{FF2B5EF4-FFF2-40B4-BE49-F238E27FC236}">
                  <a16:creationId xmlns:a16="http://schemas.microsoft.com/office/drawing/2014/main" id="{51CC03E5-386F-7AF0-AE8F-70C3C5DD2EB3}"/>
                </a:ext>
              </a:extLst>
            </xdr:cNvPr>
            <xdr:cNvPicPr>
              <a:picLocks noChangeAspect="1"/>
            </xdr:cNvPicPr>
          </xdr:nvPicPr>
          <xdr:blipFill>
            <a:blip xmlns:r="http://schemas.openxmlformats.org/officeDocument/2006/relationships" r:embed="rId4"/>
            <a:stretch>
              <a:fillRect/>
            </a:stretch>
          </xdr:blipFill>
          <xdr:spPr>
            <a:xfrm>
              <a:off x="762000" y="1716584294"/>
              <a:ext cx="15295238" cy="6247619"/>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EA66072C-DAB3-B4B1-87D6-D7D615A068BD}"/>
                </a:ext>
              </a:extLst>
            </xdr:cNvPr>
            <xdr:cNvSpPr/>
          </xdr:nvSpPr>
          <xdr:spPr>
            <a:xfrm>
              <a:off x="9592235" y="1721638147"/>
              <a:ext cx="1680883" cy="5827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7" name="Rectangle 6">
            <a:extLst>
              <a:ext uri="{FF2B5EF4-FFF2-40B4-BE49-F238E27FC236}">
                <a16:creationId xmlns:a16="http://schemas.microsoft.com/office/drawing/2014/main" id="{1AE645DD-0602-6CB0-D830-A77BCE55A9F3}"/>
              </a:ext>
            </a:extLst>
          </xdr:cNvPr>
          <xdr:cNvSpPr/>
        </xdr:nvSpPr>
        <xdr:spPr>
          <a:xfrm>
            <a:off x="25033940" y="1721582117"/>
            <a:ext cx="1680883" cy="582706"/>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110</xdr:row>
      <xdr:rowOff>0</xdr:rowOff>
    </xdr:from>
    <xdr:ext cx="7333333" cy="4314286"/>
    <xdr:pic>
      <xdr:nvPicPr>
        <xdr:cNvPr id="10" name="Picture 9">
          <a:extLst>
            <a:ext uri="{FF2B5EF4-FFF2-40B4-BE49-F238E27FC236}">
              <a16:creationId xmlns:a16="http://schemas.microsoft.com/office/drawing/2014/main" id="{B4D24C76-EDBC-4437-9595-D3F0040A43F3}"/>
            </a:ext>
          </a:extLst>
        </xdr:cNvPr>
        <xdr:cNvPicPr>
          <a:picLocks noChangeAspect="1"/>
        </xdr:cNvPicPr>
      </xdr:nvPicPr>
      <xdr:blipFill>
        <a:blip xmlns:r="http://schemas.openxmlformats.org/officeDocument/2006/relationships" r:embed="rId5"/>
        <a:stretch>
          <a:fillRect/>
        </a:stretch>
      </xdr:blipFill>
      <xdr:spPr>
        <a:xfrm>
          <a:off x="762000" y="1931279475"/>
          <a:ext cx="7333333" cy="4314286"/>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144</xdr:row>
      <xdr:rowOff>0</xdr:rowOff>
    </xdr:from>
    <xdr:ext cx="7457143" cy="2647619"/>
    <xdr:pic>
      <xdr:nvPicPr>
        <xdr:cNvPr id="11" name="Picture 10">
          <a:extLst>
            <a:ext uri="{FF2B5EF4-FFF2-40B4-BE49-F238E27FC236}">
              <a16:creationId xmlns:a16="http://schemas.microsoft.com/office/drawing/2014/main" id="{68FE4FF2-0C87-4F26-B385-3AAB155A1E21}"/>
            </a:ext>
          </a:extLst>
        </xdr:cNvPr>
        <xdr:cNvPicPr>
          <a:picLocks noChangeAspect="1"/>
        </xdr:cNvPicPr>
      </xdr:nvPicPr>
      <xdr:blipFill>
        <a:blip xmlns:r="http://schemas.openxmlformats.org/officeDocument/2006/relationships" r:embed="rId6"/>
        <a:stretch>
          <a:fillRect/>
        </a:stretch>
      </xdr:blipFill>
      <xdr:spPr>
        <a:xfrm>
          <a:off x="762000" y="1937756475"/>
          <a:ext cx="7457143" cy="2647619"/>
        </a:xfrm>
        <a:prstGeom prst="rect">
          <a:avLst/>
        </a:prstGeom>
        <a:effectLst>
          <a:outerShdw blurRad="127000" algn="ctr" rotWithShape="0">
            <a:srgbClr val="000000">
              <a:alpha val="90000"/>
            </a:srgbClr>
          </a:outerShdw>
        </a:effectLst>
      </xdr:spPr>
    </xdr:pic>
    <xdr:clientData/>
  </xdr:oneCellAnchor>
  <xdr:oneCellAnchor>
    <xdr:from>
      <xdr:col>4</xdr:col>
      <xdr:colOff>0</xdr:colOff>
      <xdr:row>159</xdr:row>
      <xdr:rowOff>0</xdr:rowOff>
    </xdr:from>
    <xdr:ext cx="9563100" cy="5657850"/>
    <xdr:pic>
      <xdr:nvPicPr>
        <xdr:cNvPr id="12" name="Picture 11">
          <a:extLst>
            <a:ext uri="{FF2B5EF4-FFF2-40B4-BE49-F238E27FC236}">
              <a16:creationId xmlns:a16="http://schemas.microsoft.com/office/drawing/2014/main" id="{5E79F2FE-9CCF-40AC-980B-A642793F67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1940613975"/>
          <a:ext cx="9563100" cy="5657850"/>
        </a:xfrm>
        <a:prstGeom prst="rect">
          <a:avLst/>
        </a:prstGeom>
        <a:noFill/>
        <a:effectLst>
          <a:outerShdw blurRad="1270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4</xdr:col>
      <xdr:colOff>0</xdr:colOff>
      <xdr:row>189</xdr:row>
      <xdr:rowOff>0</xdr:rowOff>
    </xdr:from>
    <xdr:to>
      <xdr:col>99</xdr:col>
      <xdr:colOff>16786</xdr:colOff>
      <xdr:row>251</xdr:row>
      <xdr:rowOff>141381</xdr:rowOff>
    </xdr:to>
    <xdr:grpSp>
      <xdr:nvGrpSpPr>
        <xdr:cNvPr id="13" name="Group 12">
          <a:extLst>
            <a:ext uri="{FF2B5EF4-FFF2-40B4-BE49-F238E27FC236}">
              <a16:creationId xmlns:a16="http://schemas.microsoft.com/office/drawing/2014/main" id="{2D903D9C-4D33-43A5-9E18-2AE9776B4E1F}"/>
            </a:ext>
          </a:extLst>
        </xdr:cNvPr>
        <xdr:cNvGrpSpPr/>
      </xdr:nvGrpSpPr>
      <xdr:grpSpPr>
        <a:xfrm>
          <a:off x="762000" y="36004500"/>
          <a:ext cx="18114286" cy="11952381"/>
          <a:chOff x="762000" y="1857363794"/>
          <a:chExt cx="18114286" cy="11952381"/>
        </a:xfrm>
      </xdr:grpSpPr>
      <xdr:grpSp>
        <xdr:nvGrpSpPr>
          <xdr:cNvPr id="14" name="Group 13">
            <a:extLst>
              <a:ext uri="{FF2B5EF4-FFF2-40B4-BE49-F238E27FC236}">
                <a16:creationId xmlns:a16="http://schemas.microsoft.com/office/drawing/2014/main" id="{5C20D526-679E-0222-C4D5-FF4A01ED050D}"/>
              </a:ext>
            </a:extLst>
          </xdr:cNvPr>
          <xdr:cNvGrpSpPr/>
        </xdr:nvGrpSpPr>
        <xdr:grpSpPr>
          <a:xfrm>
            <a:off x="762000" y="1857363794"/>
            <a:ext cx="18114286" cy="11952381"/>
            <a:chOff x="762000" y="1857363794"/>
            <a:chExt cx="18114286" cy="11952381"/>
          </a:xfrm>
        </xdr:grpSpPr>
        <xdr:pic>
          <xdr:nvPicPr>
            <xdr:cNvPr id="17" name="Picture 16">
              <a:extLst>
                <a:ext uri="{FF2B5EF4-FFF2-40B4-BE49-F238E27FC236}">
                  <a16:creationId xmlns:a16="http://schemas.microsoft.com/office/drawing/2014/main" id="{483A0938-2178-D806-8C1D-9D80FB6D9581}"/>
                </a:ext>
              </a:extLst>
            </xdr:cNvPr>
            <xdr:cNvPicPr>
              <a:picLocks noChangeAspect="1"/>
            </xdr:cNvPicPr>
          </xdr:nvPicPr>
          <xdr:blipFill>
            <a:blip xmlns:r="http://schemas.openxmlformats.org/officeDocument/2006/relationships" r:embed="rId8"/>
            <a:stretch>
              <a:fillRect/>
            </a:stretch>
          </xdr:blipFill>
          <xdr:spPr>
            <a:xfrm>
              <a:off x="762000" y="1857363794"/>
              <a:ext cx="18114286" cy="11952381"/>
            </a:xfrm>
            <a:prstGeom prst="rect">
              <a:avLst/>
            </a:prstGeom>
            <a:effectLst>
              <a:outerShdw blurRad="127000" algn="ctr" rotWithShape="0">
                <a:srgbClr val="000000">
                  <a:alpha val="90000"/>
                </a:srgbClr>
              </a:outerShdw>
            </a:effectLst>
          </xdr:spPr>
        </xdr:pic>
        <xdr:sp macro="" textlink="">
          <xdr:nvSpPr>
            <xdr:cNvPr id="18" name="Rectangle 17">
              <a:extLst>
                <a:ext uri="{FF2B5EF4-FFF2-40B4-BE49-F238E27FC236}">
                  <a16:creationId xmlns:a16="http://schemas.microsoft.com/office/drawing/2014/main" id="{64E08BED-4A00-1D90-4AAC-A59DA9E6E3D5}"/>
                </a:ext>
              </a:extLst>
            </xdr:cNvPr>
            <xdr:cNvSpPr/>
          </xdr:nvSpPr>
          <xdr:spPr>
            <a:xfrm>
              <a:off x="3741922" y="1865667353"/>
              <a:ext cx="15019267"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85CFFB76-66C5-7010-4E67-10A49C342D7E}"/>
                </a:ext>
              </a:extLst>
            </xdr:cNvPr>
            <xdr:cNvSpPr/>
          </xdr:nvSpPr>
          <xdr:spPr>
            <a:xfrm>
              <a:off x="3737438" y="1861539097"/>
              <a:ext cx="15019267"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5" name="Rectangle 14">
            <a:extLst>
              <a:ext uri="{FF2B5EF4-FFF2-40B4-BE49-F238E27FC236}">
                <a16:creationId xmlns:a16="http://schemas.microsoft.com/office/drawing/2014/main" id="{7BD16B7B-C3AE-0B03-8DFB-995E1FD265F8}"/>
              </a:ext>
            </a:extLst>
          </xdr:cNvPr>
          <xdr:cNvSpPr/>
        </xdr:nvSpPr>
        <xdr:spPr>
          <a:xfrm>
            <a:off x="6869205" y="1861711677"/>
            <a:ext cx="1187824" cy="280146"/>
          </a:xfrm>
          <a:prstGeom prst="rect">
            <a:avLst/>
          </a:prstGeom>
          <a:solidFill>
            <a:srgbClr val="FFFF99"/>
          </a:solidFill>
          <a:ln>
            <a:solidFill>
              <a:srgbClr val="0000FF"/>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IZIN CUTI</a:t>
            </a:r>
            <a:endParaRPr lang="en-US" sz="1000" b="1" i="0" u="none" strike="noStrike" baseline="0">
              <a:solidFill>
                <a:srgbClr val="FF0000"/>
              </a:solidFill>
              <a:latin typeface="Lucida Sans Typewriter" panose="020B0509030504030204" pitchFamily="49" charset="0"/>
              <a:ea typeface="+mn-ea"/>
              <a:cs typeface="+mn-cs"/>
            </a:endParaRPr>
          </a:p>
        </xdr:txBody>
      </xdr:sp>
      <xdr:sp macro="" textlink="">
        <xdr:nvSpPr>
          <xdr:cNvPr id="16" name="Rectangle 15">
            <a:extLst>
              <a:ext uri="{FF2B5EF4-FFF2-40B4-BE49-F238E27FC236}">
                <a16:creationId xmlns:a16="http://schemas.microsoft.com/office/drawing/2014/main" id="{00ABBA1C-97FD-6016-6F56-19D3992E7B0F}"/>
              </a:ext>
            </a:extLst>
          </xdr:cNvPr>
          <xdr:cNvSpPr/>
        </xdr:nvSpPr>
        <xdr:spPr>
          <a:xfrm>
            <a:off x="6864723" y="1865830966"/>
            <a:ext cx="1187824" cy="28014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IZIN SAKIT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24</xdr:row>
      <xdr:rowOff>0</xdr:rowOff>
    </xdr:from>
    <xdr:ext cx="5571429" cy="1971429"/>
    <xdr:pic>
      <xdr:nvPicPr>
        <xdr:cNvPr id="2" name="Picture 1">
          <a:extLst>
            <a:ext uri="{FF2B5EF4-FFF2-40B4-BE49-F238E27FC236}">
              <a16:creationId xmlns:a16="http://schemas.microsoft.com/office/drawing/2014/main" id="{04FCD218-1388-449D-92ED-D9E9F7519FD0}"/>
            </a:ext>
          </a:extLst>
        </xdr:cNvPr>
        <xdr:cNvPicPr>
          <a:picLocks noChangeAspect="1"/>
        </xdr:cNvPicPr>
      </xdr:nvPicPr>
      <xdr:blipFill>
        <a:blip xmlns:r="http://schemas.openxmlformats.org/officeDocument/2006/relationships" r:embed="rId1"/>
        <a:stretch>
          <a:fillRect/>
        </a:stretch>
      </xdr:blipFill>
      <xdr:spPr>
        <a:xfrm>
          <a:off x="762000" y="849630000"/>
          <a:ext cx="5571429"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xdr:row>
      <xdr:rowOff>0</xdr:rowOff>
    </xdr:from>
    <xdr:ext cx="6800000" cy="1800000"/>
    <xdr:pic>
      <xdr:nvPicPr>
        <xdr:cNvPr id="3" name="Picture 2">
          <a:extLst>
            <a:ext uri="{FF2B5EF4-FFF2-40B4-BE49-F238E27FC236}">
              <a16:creationId xmlns:a16="http://schemas.microsoft.com/office/drawing/2014/main" id="{720FD1D6-D9AD-429F-87DD-025D16B0EBAA}"/>
            </a:ext>
          </a:extLst>
        </xdr:cNvPr>
        <xdr:cNvPicPr>
          <a:picLocks noChangeAspect="1"/>
        </xdr:cNvPicPr>
      </xdr:nvPicPr>
      <xdr:blipFill>
        <a:blip xmlns:r="http://schemas.openxmlformats.org/officeDocument/2006/relationships" r:embed="rId2"/>
        <a:stretch>
          <a:fillRect/>
        </a:stretch>
      </xdr:blipFill>
      <xdr:spPr>
        <a:xfrm>
          <a:off x="762000" y="851725500"/>
          <a:ext cx="6800000"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45</xdr:row>
      <xdr:rowOff>0</xdr:rowOff>
    </xdr:from>
    <xdr:ext cx="6838095" cy="6028571"/>
    <xdr:pic>
      <xdr:nvPicPr>
        <xdr:cNvPr id="4" name="Picture 3">
          <a:extLst>
            <a:ext uri="{FF2B5EF4-FFF2-40B4-BE49-F238E27FC236}">
              <a16:creationId xmlns:a16="http://schemas.microsoft.com/office/drawing/2014/main" id="{52F7E493-D0D0-45B9-818A-24D21084048F}"/>
            </a:ext>
          </a:extLst>
        </xdr:cNvPr>
        <xdr:cNvPicPr>
          <a:picLocks noChangeAspect="1"/>
        </xdr:cNvPicPr>
      </xdr:nvPicPr>
      <xdr:blipFill>
        <a:blip xmlns:r="http://schemas.openxmlformats.org/officeDocument/2006/relationships" r:embed="rId3"/>
        <a:stretch>
          <a:fillRect/>
        </a:stretch>
      </xdr:blipFill>
      <xdr:spPr>
        <a:xfrm>
          <a:off x="762000" y="853630500"/>
          <a:ext cx="6838095" cy="6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82</xdr:row>
      <xdr:rowOff>0</xdr:rowOff>
    </xdr:from>
    <xdr:ext cx="6457143" cy="2419048"/>
    <xdr:pic>
      <xdr:nvPicPr>
        <xdr:cNvPr id="5" name="Picture 4">
          <a:extLst>
            <a:ext uri="{FF2B5EF4-FFF2-40B4-BE49-F238E27FC236}">
              <a16:creationId xmlns:a16="http://schemas.microsoft.com/office/drawing/2014/main" id="{A9A55146-DBA5-41B3-B264-BA93CB687E17}"/>
            </a:ext>
          </a:extLst>
        </xdr:cNvPr>
        <xdr:cNvPicPr>
          <a:picLocks noChangeAspect="1"/>
        </xdr:cNvPicPr>
      </xdr:nvPicPr>
      <xdr:blipFill>
        <a:blip xmlns:r="http://schemas.openxmlformats.org/officeDocument/2006/relationships" r:embed="rId4"/>
        <a:stretch>
          <a:fillRect/>
        </a:stretch>
      </xdr:blipFill>
      <xdr:spPr>
        <a:xfrm>
          <a:off x="762000" y="860679000"/>
          <a:ext cx="645714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xdr:row>
      <xdr:rowOff>0</xdr:rowOff>
    </xdr:from>
    <xdr:ext cx="12209524" cy="7923809"/>
    <xdr:pic>
      <xdr:nvPicPr>
        <xdr:cNvPr id="6" name="Picture 5">
          <a:extLst>
            <a:ext uri="{FF2B5EF4-FFF2-40B4-BE49-F238E27FC236}">
              <a16:creationId xmlns:a16="http://schemas.microsoft.com/office/drawing/2014/main" id="{D5422755-C491-433F-975E-7A0E25F56C02}"/>
            </a:ext>
          </a:extLst>
        </xdr:cNvPr>
        <xdr:cNvPicPr>
          <a:picLocks noChangeAspect="1"/>
        </xdr:cNvPicPr>
      </xdr:nvPicPr>
      <xdr:blipFill>
        <a:blip xmlns:r="http://schemas.openxmlformats.org/officeDocument/2006/relationships" r:embed="rId5"/>
        <a:stretch>
          <a:fillRect/>
        </a:stretch>
      </xdr:blipFill>
      <xdr:spPr>
        <a:xfrm>
          <a:off x="762000" y="8700135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175</xdr:row>
      <xdr:rowOff>0</xdr:rowOff>
    </xdr:from>
    <xdr:to>
      <xdr:col>69</xdr:col>
      <xdr:colOff>46071</xdr:colOff>
      <xdr:row>225</xdr:row>
      <xdr:rowOff>84524</xdr:rowOff>
    </xdr:to>
    <xdr:pic>
      <xdr:nvPicPr>
        <xdr:cNvPr id="7" name="Picture 6">
          <a:extLst>
            <a:ext uri="{FF2B5EF4-FFF2-40B4-BE49-F238E27FC236}">
              <a16:creationId xmlns:a16="http://schemas.microsoft.com/office/drawing/2014/main" id="{3953CF24-448B-41D1-9FDB-3FE3637209E1}"/>
            </a:ext>
          </a:extLst>
        </xdr:cNvPr>
        <xdr:cNvPicPr>
          <a:picLocks noChangeAspect="1"/>
        </xdr:cNvPicPr>
      </xdr:nvPicPr>
      <xdr:blipFill>
        <a:blip xmlns:r="http://schemas.openxmlformats.org/officeDocument/2006/relationships" r:embed="rId6"/>
        <a:stretch>
          <a:fillRect/>
        </a:stretch>
      </xdr:blipFill>
      <xdr:spPr>
        <a:xfrm>
          <a:off x="762000" y="878395500"/>
          <a:ext cx="12428571" cy="96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16352381" cy="4790476"/>
    <xdr:pic>
      <xdr:nvPicPr>
        <xdr:cNvPr id="8" name="Picture 7">
          <a:extLst>
            <a:ext uri="{FF2B5EF4-FFF2-40B4-BE49-F238E27FC236}">
              <a16:creationId xmlns:a16="http://schemas.microsoft.com/office/drawing/2014/main" id="{8C861A7F-4366-4743-97B2-20D560CC308C}"/>
            </a:ext>
          </a:extLst>
        </xdr:cNvPr>
        <xdr:cNvPicPr>
          <a:picLocks noChangeAspect="1"/>
        </xdr:cNvPicPr>
      </xdr:nvPicPr>
      <xdr:blipFill>
        <a:blip xmlns:r="http://schemas.openxmlformats.org/officeDocument/2006/relationships" r:embed="rId7"/>
        <a:stretch>
          <a:fillRect/>
        </a:stretch>
      </xdr:blipFill>
      <xdr:spPr>
        <a:xfrm>
          <a:off x="762000" y="888111000"/>
          <a:ext cx="16352381"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6447619" cy="9952381"/>
    <xdr:pic>
      <xdr:nvPicPr>
        <xdr:cNvPr id="9" name="Picture 8">
          <a:extLst>
            <a:ext uri="{FF2B5EF4-FFF2-40B4-BE49-F238E27FC236}">
              <a16:creationId xmlns:a16="http://schemas.microsoft.com/office/drawing/2014/main" id="{253336B0-B432-4BC4-B7AE-2616DBE06147}"/>
            </a:ext>
          </a:extLst>
        </xdr:cNvPr>
        <xdr:cNvPicPr>
          <a:picLocks noChangeAspect="1"/>
        </xdr:cNvPicPr>
      </xdr:nvPicPr>
      <xdr:blipFill>
        <a:blip xmlns:r="http://schemas.openxmlformats.org/officeDocument/2006/relationships" r:embed="rId8"/>
        <a:stretch>
          <a:fillRect/>
        </a:stretch>
      </xdr:blipFill>
      <xdr:spPr>
        <a:xfrm>
          <a:off x="762000" y="893635500"/>
          <a:ext cx="6447619" cy="9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xdr:row>
      <xdr:rowOff>0</xdr:rowOff>
    </xdr:from>
    <xdr:ext cx="6400000" cy="2876190"/>
    <xdr:pic>
      <xdr:nvPicPr>
        <xdr:cNvPr id="10" name="Picture 9">
          <a:extLst>
            <a:ext uri="{FF2B5EF4-FFF2-40B4-BE49-F238E27FC236}">
              <a16:creationId xmlns:a16="http://schemas.microsoft.com/office/drawing/2014/main" id="{81C1FE01-BFF5-48E0-9FCD-2F5334236368}"/>
            </a:ext>
          </a:extLst>
        </xdr:cNvPr>
        <xdr:cNvPicPr>
          <a:picLocks noChangeAspect="1"/>
        </xdr:cNvPicPr>
      </xdr:nvPicPr>
      <xdr:blipFill>
        <a:blip xmlns:r="http://schemas.openxmlformats.org/officeDocument/2006/relationships" r:embed="rId9"/>
        <a:stretch>
          <a:fillRect/>
        </a:stretch>
      </xdr:blipFill>
      <xdr:spPr>
        <a:xfrm>
          <a:off x="762000" y="904684500"/>
          <a:ext cx="6400000" cy="2876190"/>
        </a:xfrm>
        <a:prstGeom prst="rect">
          <a:avLst/>
        </a:prstGeom>
        <a:effectLst>
          <a:outerShdw blurRad="127000" algn="ctr" rotWithShape="0">
            <a:srgbClr val="0000FF">
              <a:alpha val="90000"/>
            </a:srgbClr>
          </a:outerShdw>
        </a:effectLst>
      </xdr:spPr>
    </xdr:pic>
    <xdr:clientData/>
  </xdr:oneCellAnchor>
  <xdr:oneCellAnchor>
    <xdr:from>
      <xdr:col>4</xdr:col>
      <xdr:colOff>0</xdr:colOff>
      <xdr:row>379</xdr:row>
      <xdr:rowOff>0</xdr:rowOff>
    </xdr:from>
    <xdr:ext cx="7342857" cy="3180952"/>
    <xdr:pic>
      <xdr:nvPicPr>
        <xdr:cNvPr id="11" name="Picture 10">
          <a:extLst>
            <a:ext uri="{FF2B5EF4-FFF2-40B4-BE49-F238E27FC236}">
              <a16:creationId xmlns:a16="http://schemas.microsoft.com/office/drawing/2014/main" id="{14792188-883E-4C6A-BFA8-619D13936E56}"/>
            </a:ext>
          </a:extLst>
        </xdr:cNvPr>
        <xdr:cNvPicPr>
          <a:picLocks noChangeAspect="1"/>
        </xdr:cNvPicPr>
      </xdr:nvPicPr>
      <xdr:blipFill>
        <a:blip xmlns:r="http://schemas.openxmlformats.org/officeDocument/2006/relationships" r:embed="rId10"/>
        <a:stretch>
          <a:fillRect/>
        </a:stretch>
      </xdr:blipFill>
      <xdr:spPr>
        <a:xfrm>
          <a:off x="762000" y="1928612475"/>
          <a:ext cx="7342857" cy="31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401</xdr:row>
      <xdr:rowOff>0</xdr:rowOff>
    </xdr:from>
    <xdr:to>
      <xdr:col>76</xdr:col>
      <xdr:colOff>109061</xdr:colOff>
      <xdr:row>463</xdr:row>
      <xdr:rowOff>108586</xdr:rowOff>
    </xdr:to>
    <xdr:grpSp>
      <xdr:nvGrpSpPr>
        <xdr:cNvPr id="12" name="Group 11">
          <a:extLst>
            <a:ext uri="{FF2B5EF4-FFF2-40B4-BE49-F238E27FC236}">
              <a16:creationId xmlns:a16="http://schemas.microsoft.com/office/drawing/2014/main" id="{6732847A-DE0B-41C1-BB81-AF6BA6E61667}"/>
            </a:ext>
          </a:extLst>
        </xdr:cNvPr>
        <xdr:cNvGrpSpPr/>
      </xdr:nvGrpSpPr>
      <xdr:grpSpPr>
        <a:xfrm>
          <a:off x="762000" y="76390500"/>
          <a:ext cx="13825061" cy="11919586"/>
          <a:chOff x="762000" y="1937945294"/>
          <a:chExt cx="13825061" cy="11919586"/>
        </a:xfrm>
      </xdr:grpSpPr>
      <xdr:pic>
        <xdr:nvPicPr>
          <xdr:cNvPr id="13" name="Picture 12">
            <a:extLst>
              <a:ext uri="{FF2B5EF4-FFF2-40B4-BE49-F238E27FC236}">
                <a16:creationId xmlns:a16="http://schemas.microsoft.com/office/drawing/2014/main" id="{D95953A4-5A93-A94F-E253-2175EF0A67C9}"/>
              </a:ext>
            </a:extLst>
          </xdr:cNvPr>
          <xdr:cNvPicPr>
            <a:picLocks noChangeAspect="1"/>
          </xdr:cNvPicPr>
        </xdr:nvPicPr>
        <xdr:blipFill>
          <a:blip xmlns:r="http://schemas.openxmlformats.org/officeDocument/2006/relationships" r:embed="rId11"/>
          <a:stretch>
            <a:fillRect/>
          </a:stretch>
        </xdr:blipFill>
        <xdr:spPr>
          <a:xfrm>
            <a:off x="762000" y="1937945294"/>
            <a:ext cx="6790476" cy="5742857"/>
          </a:xfrm>
          <a:prstGeom prst="rect">
            <a:avLst/>
          </a:prstGeom>
          <a:effectLst>
            <a:outerShdw blurRad="127000" algn="ctr" rotWithShape="0">
              <a:srgbClr val="0000FF">
                <a:alpha val="90000"/>
              </a:srgbClr>
            </a:outerShdw>
          </a:effectLst>
        </xdr:spPr>
      </xdr:pic>
      <xdr:pic>
        <xdr:nvPicPr>
          <xdr:cNvPr id="14" name="Picture 13">
            <a:extLst>
              <a:ext uri="{FF2B5EF4-FFF2-40B4-BE49-F238E27FC236}">
                <a16:creationId xmlns:a16="http://schemas.microsoft.com/office/drawing/2014/main" id="{0A4751CA-E5EC-0417-B0BC-0EAE632F93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1943850795"/>
            <a:ext cx="13825061" cy="601408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467</xdr:row>
      <xdr:rowOff>0</xdr:rowOff>
    </xdr:from>
    <xdr:ext cx="6790476" cy="2333333"/>
    <xdr:pic>
      <xdr:nvPicPr>
        <xdr:cNvPr id="15" name="Picture 14">
          <a:extLst>
            <a:ext uri="{FF2B5EF4-FFF2-40B4-BE49-F238E27FC236}">
              <a16:creationId xmlns:a16="http://schemas.microsoft.com/office/drawing/2014/main" id="{CE08D80C-A197-45C2-81C7-34923F65DAF8}"/>
            </a:ext>
          </a:extLst>
        </xdr:cNvPr>
        <xdr:cNvPicPr>
          <a:picLocks noChangeAspect="1"/>
        </xdr:cNvPicPr>
      </xdr:nvPicPr>
      <xdr:blipFill>
        <a:blip xmlns:r="http://schemas.openxmlformats.org/officeDocument/2006/relationships" r:embed="rId13"/>
        <a:stretch>
          <a:fillRect/>
        </a:stretch>
      </xdr:blipFill>
      <xdr:spPr>
        <a:xfrm>
          <a:off x="762000" y="1945376475"/>
          <a:ext cx="6790476" cy="23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494</xdr:row>
      <xdr:rowOff>0</xdr:rowOff>
    </xdr:from>
    <xdr:ext cx="6485714" cy="3428571"/>
    <xdr:pic>
      <xdr:nvPicPr>
        <xdr:cNvPr id="16" name="Picture 15">
          <a:extLst>
            <a:ext uri="{FF2B5EF4-FFF2-40B4-BE49-F238E27FC236}">
              <a16:creationId xmlns:a16="http://schemas.microsoft.com/office/drawing/2014/main" id="{8004FF6C-B922-44BE-9B83-3636889ECF76}"/>
            </a:ext>
          </a:extLst>
        </xdr:cNvPr>
        <xdr:cNvPicPr>
          <a:picLocks noChangeAspect="1"/>
        </xdr:cNvPicPr>
      </xdr:nvPicPr>
      <xdr:blipFill>
        <a:blip xmlns:r="http://schemas.openxmlformats.org/officeDocument/2006/relationships" r:embed="rId14"/>
        <a:stretch>
          <a:fillRect/>
        </a:stretch>
      </xdr:blipFill>
      <xdr:spPr>
        <a:xfrm>
          <a:off x="762000" y="1969950975"/>
          <a:ext cx="6485714"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589</xdr:row>
      <xdr:rowOff>0</xdr:rowOff>
    </xdr:from>
    <xdr:ext cx="6238095" cy="2876190"/>
    <xdr:pic>
      <xdr:nvPicPr>
        <xdr:cNvPr id="17" name="Picture 16">
          <a:extLst>
            <a:ext uri="{FF2B5EF4-FFF2-40B4-BE49-F238E27FC236}">
              <a16:creationId xmlns:a16="http://schemas.microsoft.com/office/drawing/2014/main" id="{0EE34A1E-BD1C-4568-9AF3-7DDD9176239E}"/>
            </a:ext>
          </a:extLst>
        </xdr:cNvPr>
        <xdr:cNvPicPr>
          <a:picLocks noChangeAspect="1"/>
        </xdr:cNvPicPr>
      </xdr:nvPicPr>
      <xdr:blipFill>
        <a:blip xmlns:r="http://schemas.openxmlformats.org/officeDocument/2006/relationships" r:embed="rId15"/>
        <a:stretch>
          <a:fillRect/>
        </a:stretch>
      </xdr:blipFill>
      <xdr:spPr>
        <a:xfrm>
          <a:off x="762000" y="1988048475"/>
          <a:ext cx="6238095" cy="2876190"/>
        </a:xfrm>
        <a:prstGeom prst="rect">
          <a:avLst/>
        </a:prstGeom>
        <a:effectLst>
          <a:outerShdw blurRad="127000" algn="ctr" rotWithShape="0">
            <a:srgbClr val="0000FF">
              <a:alpha val="90000"/>
            </a:srgbClr>
          </a:outerShdw>
        </a:effectLst>
      </xdr:spPr>
    </xdr:pic>
    <xdr:clientData/>
  </xdr:oneCellAnchor>
  <xdr:twoCellAnchor>
    <xdr:from>
      <xdr:col>4</xdr:col>
      <xdr:colOff>0</xdr:colOff>
      <xdr:row>617</xdr:row>
      <xdr:rowOff>0</xdr:rowOff>
    </xdr:from>
    <xdr:to>
      <xdr:col>67</xdr:col>
      <xdr:colOff>123286</xdr:colOff>
      <xdr:row>633</xdr:row>
      <xdr:rowOff>142476</xdr:rowOff>
    </xdr:to>
    <xdr:grpSp>
      <xdr:nvGrpSpPr>
        <xdr:cNvPr id="18" name="Group 17">
          <a:extLst>
            <a:ext uri="{FF2B5EF4-FFF2-40B4-BE49-F238E27FC236}">
              <a16:creationId xmlns:a16="http://schemas.microsoft.com/office/drawing/2014/main" id="{74BBDCA5-2146-456C-AD95-F314D7968034}"/>
            </a:ext>
          </a:extLst>
        </xdr:cNvPr>
        <xdr:cNvGrpSpPr/>
      </xdr:nvGrpSpPr>
      <xdr:grpSpPr>
        <a:xfrm>
          <a:off x="762000" y="117538500"/>
          <a:ext cx="12124786" cy="3190476"/>
          <a:chOff x="762000" y="2063294294"/>
          <a:chExt cx="12124786" cy="3190476"/>
        </a:xfrm>
      </xdr:grpSpPr>
      <xdr:pic>
        <xdr:nvPicPr>
          <xdr:cNvPr id="19" name="Picture 18">
            <a:extLst>
              <a:ext uri="{FF2B5EF4-FFF2-40B4-BE49-F238E27FC236}">
                <a16:creationId xmlns:a16="http://schemas.microsoft.com/office/drawing/2014/main" id="{9C075814-FA31-43C1-DDE0-CED9F40E977F}"/>
              </a:ext>
            </a:extLst>
          </xdr:cNvPr>
          <xdr:cNvPicPr>
            <a:picLocks noChangeAspect="1"/>
          </xdr:cNvPicPr>
        </xdr:nvPicPr>
        <xdr:blipFill>
          <a:blip xmlns:r="http://schemas.openxmlformats.org/officeDocument/2006/relationships" r:embed="rId16"/>
          <a:stretch>
            <a:fillRect/>
          </a:stretch>
        </xdr:blipFill>
        <xdr:spPr>
          <a:xfrm>
            <a:off x="762000" y="2063294294"/>
            <a:ext cx="6371429" cy="3190476"/>
          </a:xfrm>
          <a:prstGeom prst="rect">
            <a:avLst/>
          </a:prstGeom>
          <a:effectLst>
            <a:outerShdw blurRad="63500" algn="ctr" rotWithShape="0">
              <a:srgbClr val="000000">
                <a:alpha val="95000"/>
              </a:srgbClr>
            </a:outerShdw>
          </a:effectLst>
        </xdr:spPr>
      </xdr:pic>
      <xdr:pic>
        <xdr:nvPicPr>
          <xdr:cNvPr id="20" name="Picture 19">
            <a:extLst>
              <a:ext uri="{FF2B5EF4-FFF2-40B4-BE49-F238E27FC236}">
                <a16:creationId xmlns:a16="http://schemas.microsoft.com/office/drawing/2014/main" id="{0C28F9FC-F752-7361-CEA5-9D6BBF3B5052}"/>
              </a:ext>
            </a:extLst>
          </xdr:cNvPr>
          <xdr:cNvPicPr>
            <a:picLocks noChangeAspect="1"/>
          </xdr:cNvPicPr>
        </xdr:nvPicPr>
        <xdr:blipFill>
          <a:blip xmlns:r="http://schemas.openxmlformats.org/officeDocument/2006/relationships" r:embed="rId17"/>
          <a:stretch>
            <a:fillRect/>
          </a:stretch>
        </xdr:blipFill>
        <xdr:spPr>
          <a:xfrm>
            <a:off x="8572500" y="2063294294"/>
            <a:ext cx="4314286" cy="2180952"/>
          </a:xfrm>
          <a:prstGeom prst="rect">
            <a:avLst/>
          </a:prstGeom>
          <a:effectLst>
            <a:outerShdw blurRad="63500" algn="ctr" rotWithShape="0">
              <a:srgbClr val="000000">
                <a:alpha val="95000"/>
              </a:srgbClr>
            </a:outerShdw>
          </a:effectLst>
        </xdr:spPr>
      </xdr:pic>
      <xdr:sp macro="" textlink="">
        <xdr:nvSpPr>
          <xdr:cNvPr id="21" name="Arrow: Up-Down 20">
            <a:extLst>
              <a:ext uri="{FF2B5EF4-FFF2-40B4-BE49-F238E27FC236}">
                <a16:creationId xmlns:a16="http://schemas.microsoft.com/office/drawing/2014/main" id="{F71762CE-D9FB-4D67-81CD-48584E0D7232}"/>
              </a:ext>
            </a:extLst>
          </xdr:cNvPr>
          <xdr:cNvSpPr/>
        </xdr:nvSpPr>
        <xdr:spPr>
          <a:xfrm rot="5400000">
            <a:off x="7143751" y="2063389543"/>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728</xdr:row>
      <xdr:rowOff>0</xdr:rowOff>
    </xdr:from>
    <xdr:ext cx="6409524" cy="7676190"/>
    <xdr:pic>
      <xdr:nvPicPr>
        <xdr:cNvPr id="22" name="Picture 21">
          <a:extLst>
            <a:ext uri="{FF2B5EF4-FFF2-40B4-BE49-F238E27FC236}">
              <a16:creationId xmlns:a16="http://schemas.microsoft.com/office/drawing/2014/main" id="{F8C59F1A-4EF3-47ED-B5CE-F135FD097268}"/>
            </a:ext>
          </a:extLst>
        </xdr:cNvPr>
        <xdr:cNvPicPr>
          <a:picLocks noChangeAspect="1"/>
        </xdr:cNvPicPr>
      </xdr:nvPicPr>
      <xdr:blipFill>
        <a:blip xmlns:r="http://schemas.openxmlformats.org/officeDocument/2006/relationships" r:embed="rId18"/>
        <a:stretch>
          <a:fillRect/>
        </a:stretch>
      </xdr:blipFill>
      <xdr:spPr>
        <a:xfrm>
          <a:off x="762000" y="2014337475"/>
          <a:ext cx="6409524" cy="7676190"/>
        </a:xfrm>
        <a:prstGeom prst="rect">
          <a:avLst/>
        </a:prstGeom>
        <a:effectLst>
          <a:outerShdw blurRad="127000" algn="ctr" rotWithShape="0">
            <a:srgbClr val="0000FF">
              <a:alpha val="90000"/>
            </a:srgbClr>
          </a:outerShdw>
        </a:effectLst>
      </xdr:spPr>
    </xdr:pic>
    <xdr:clientData/>
  </xdr:oneCellAnchor>
  <xdr:oneCellAnchor>
    <xdr:from>
      <xdr:col>4</xdr:col>
      <xdr:colOff>0</xdr:colOff>
      <xdr:row>772</xdr:row>
      <xdr:rowOff>0</xdr:rowOff>
    </xdr:from>
    <xdr:ext cx="6419048" cy="4190476"/>
    <xdr:pic>
      <xdr:nvPicPr>
        <xdr:cNvPr id="23" name="Picture 22">
          <a:extLst>
            <a:ext uri="{FF2B5EF4-FFF2-40B4-BE49-F238E27FC236}">
              <a16:creationId xmlns:a16="http://schemas.microsoft.com/office/drawing/2014/main" id="{1575F7E0-CB46-4DB8-985B-5009F5BA2FC5}"/>
            </a:ext>
          </a:extLst>
        </xdr:cNvPr>
        <xdr:cNvPicPr>
          <a:picLocks noChangeAspect="1"/>
        </xdr:cNvPicPr>
      </xdr:nvPicPr>
      <xdr:blipFill>
        <a:blip xmlns:r="http://schemas.openxmlformats.org/officeDocument/2006/relationships" r:embed="rId19"/>
        <a:stretch>
          <a:fillRect/>
        </a:stretch>
      </xdr:blipFill>
      <xdr:spPr>
        <a:xfrm>
          <a:off x="762000" y="2022719475"/>
          <a:ext cx="6419048" cy="4190476"/>
        </a:xfrm>
        <a:prstGeom prst="rect">
          <a:avLst/>
        </a:prstGeom>
        <a:effectLst>
          <a:outerShdw blurRad="127000" algn="ctr" rotWithShape="0">
            <a:srgbClr val="0000FF">
              <a:alpha val="90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4</xdr:col>
      <xdr:colOff>0</xdr:colOff>
      <xdr:row>21</xdr:row>
      <xdr:rowOff>0</xdr:rowOff>
    </xdr:from>
    <xdr:ext cx="7647619" cy="1466667"/>
    <xdr:pic>
      <xdr:nvPicPr>
        <xdr:cNvPr id="2" name="Picture 1">
          <a:extLst>
            <a:ext uri="{FF2B5EF4-FFF2-40B4-BE49-F238E27FC236}">
              <a16:creationId xmlns:a16="http://schemas.microsoft.com/office/drawing/2014/main" id="{B9CC65E6-0E86-4339-B55F-986D4CDA1FE9}"/>
            </a:ext>
          </a:extLst>
        </xdr:cNvPr>
        <xdr:cNvPicPr>
          <a:picLocks noChangeAspect="1"/>
        </xdr:cNvPicPr>
      </xdr:nvPicPr>
      <xdr:blipFill>
        <a:blip xmlns:r="http://schemas.openxmlformats.org/officeDocument/2006/relationships" r:embed="rId1"/>
        <a:stretch>
          <a:fillRect/>
        </a:stretch>
      </xdr:blipFill>
      <xdr:spPr>
        <a:xfrm>
          <a:off x="762000" y="138112500"/>
          <a:ext cx="7647619"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xdr:row>
      <xdr:rowOff>0</xdr:rowOff>
    </xdr:from>
    <xdr:ext cx="5180952" cy="4561905"/>
    <xdr:pic>
      <xdr:nvPicPr>
        <xdr:cNvPr id="3" name="Picture 2">
          <a:extLst>
            <a:ext uri="{FF2B5EF4-FFF2-40B4-BE49-F238E27FC236}">
              <a16:creationId xmlns:a16="http://schemas.microsoft.com/office/drawing/2014/main" id="{C24D57A1-5D6B-4A92-AB50-9A019E8A1E7A}"/>
            </a:ext>
          </a:extLst>
        </xdr:cNvPr>
        <xdr:cNvPicPr>
          <a:picLocks noChangeAspect="1"/>
        </xdr:cNvPicPr>
      </xdr:nvPicPr>
      <xdr:blipFill>
        <a:blip xmlns:r="http://schemas.openxmlformats.org/officeDocument/2006/relationships" r:embed="rId2"/>
        <a:stretch>
          <a:fillRect/>
        </a:stretch>
      </xdr:blipFill>
      <xdr:spPr>
        <a:xfrm>
          <a:off x="762000" y="140017500"/>
          <a:ext cx="5180952" cy="4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xdr:row>
      <xdr:rowOff>0</xdr:rowOff>
    </xdr:from>
    <xdr:ext cx="6428571" cy="1438095"/>
    <xdr:pic>
      <xdr:nvPicPr>
        <xdr:cNvPr id="4" name="Picture 3">
          <a:extLst>
            <a:ext uri="{FF2B5EF4-FFF2-40B4-BE49-F238E27FC236}">
              <a16:creationId xmlns:a16="http://schemas.microsoft.com/office/drawing/2014/main" id="{20827C35-48AD-424B-8E3E-34A30E6F10D3}"/>
            </a:ext>
          </a:extLst>
        </xdr:cNvPr>
        <xdr:cNvPicPr>
          <a:picLocks noChangeAspect="1"/>
        </xdr:cNvPicPr>
      </xdr:nvPicPr>
      <xdr:blipFill>
        <a:blip xmlns:r="http://schemas.openxmlformats.org/officeDocument/2006/relationships" r:embed="rId3"/>
        <a:stretch>
          <a:fillRect/>
        </a:stretch>
      </xdr:blipFill>
      <xdr:spPr>
        <a:xfrm>
          <a:off x="762000" y="144780000"/>
          <a:ext cx="6428571"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xdr:row>
      <xdr:rowOff>0</xdr:rowOff>
    </xdr:from>
    <xdr:ext cx="5180952" cy="1914286"/>
    <xdr:pic>
      <xdr:nvPicPr>
        <xdr:cNvPr id="5" name="Picture 4">
          <a:extLst>
            <a:ext uri="{FF2B5EF4-FFF2-40B4-BE49-F238E27FC236}">
              <a16:creationId xmlns:a16="http://schemas.microsoft.com/office/drawing/2014/main" id="{8BF0E7D7-6D18-4A92-BCA5-67C4744607CD}"/>
            </a:ext>
          </a:extLst>
        </xdr:cNvPr>
        <xdr:cNvPicPr>
          <a:picLocks noChangeAspect="1"/>
        </xdr:cNvPicPr>
      </xdr:nvPicPr>
      <xdr:blipFill>
        <a:blip xmlns:r="http://schemas.openxmlformats.org/officeDocument/2006/relationships" r:embed="rId4"/>
        <a:stretch>
          <a:fillRect/>
        </a:stretch>
      </xdr:blipFill>
      <xdr:spPr>
        <a:xfrm>
          <a:off x="762000" y="146685000"/>
          <a:ext cx="518095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77</xdr:row>
      <xdr:rowOff>0</xdr:rowOff>
    </xdr:from>
    <xdr:ext cx="6276190" cy="3371429"/>
    <xdr:pic>
      <xdr:nvPicPr>
        <xdr:cNvPr id="6" name="Picture 5">
          <a:extLst>
            <a:ext uri="{FF2B5EF4-FFF2-40B4-BE49-F238E27FC236}">
              <a16:creationId xmlns:a16="http://schemas.microsoft.com/office/drawing/2014/main" id="{06503703-C5E9-49D4-A6CF-B1C05E0F2FDD}"/>
            </a:ext>
          </a:extLst>
        </xdr:cNvPr>
        <xdr:cNvPicPr>
          <a:picLocks noChangeAspect="1"/>
        </xdr:cNvPicPr>
      </xdr:nvPicPr>
      <xdr:blipFill>
        <a:blip xmlns:r="http://schemas.openxmlformats.org/officeDocument/2006/relationships" r:embed="rId5"/>
        <a:stretch>
          <a:fillRect/>
        </a:stretch>
      </xdr:blipFill>
      <xdr:spPr>
        <a:xfrm>
          <a:off x="762000" y="148780500"/>
          <a:ext cx="6276190" cy="3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95</xdr:row>
      <xdr:rowOff>0</xdr:rowOff>
    </xdr:from>
    <xdr:ext cx="6295238" cy="4723809"/>
    <xdr:pic>
      <xdr:nvPicPr>
        <xdr:cNvPr id="7" name="Picture 6">
          <a:extLst>
            <a:ext uri="{FF2B5EF4-FFF2-40B4-BE49-F238E27FC236}">
              <a16:creationId xmlns:a16="http://schemas.microsoft.com/office/drawing/2014/main" id="{938CBF5E-3B61-4E5D-8B46-F9FD0359A2A8}"/>
            </a:ext>
          </a:extLst>
        </xdr:cNvPr>
        <xdr:cNvPicPr>
          <a:picLocks noChangeAspect="1"/>
        </xdr:cNvPicPr>
      </xdr:nvPicPr>
      <xdr:blipFill>
        <a:blip xmlns:r="http://schemas.openxmlformats.org/officeDocument/2006/relationships" r:embed="rId6"/>
        <a:stretch>
          <a:fillRect/>
        </a:stretch>
      </xdr:blipFill>
      <xdr:spPr>
        <a:xfrm>
          <a:off x="762000" y="152209500"/>
          <a:ext cx="6295238" cy="4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xdr:row>
      <xdr:rowOff>0</xdr:rowOff>
    </xdr:from>
    <xdr:ext cx="5466667" cy="3638095"/>
    <xdr:pic>
      <xdr:nvPicPr>
        <xdr:cNvPr id="8" name="Picture 7">
          <a:extLst>
            <a:ext uri="{FF2B5EF4-FFF2-40B4-BE49-F238E27FC236}">
              <a16:creationId xmlns:a16="http://schemas.microsoft.com/office/drawing/2014/main" id="{E84394F7-42CB-4CCD-AB69-2C6177370CB7}"/>
            </a:ext>
          </a:extLst>
        </xdr:cNvPr>
        <xdr:cNvPicPr>
          <a:picLocks noChangeAspect="1"/>
        </xdr:cNvPicPr>
      </xdr:nvPicPr>
      <xdr:blipFill>
        <a:blip xmlns:r="http://schemas.openxmlformats.org/officeDocument/2006/relationships" r:embed="rId7"/>
        <a:stretch>
          <a:fillRect/>
        </a:stretch>
      </xdr:blipFill>
      <xdr:spPr>
        <a:xfrm>
          <a:off x="762000" y="160782000"/>
          <a:ext cx="54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438095" cy="4923809"/>
    <xdr:pic>
      <xdr:nvPicPr>
        <xdr:cNvPr id="9" name="Picture 8">
          <a:extLst>
            <a:ext uri="{FF2B5EF4-FFF2-40B4-BE49-F238E27FC236}">
              <a16:creationId xmlns:a16="http://schemas.microsoft.com/office/drawing/2014/main" id="{B252382B-470B-49D9-8693-5FEE7B6B13CD}"/>
            </a:ext>
          </a:extLst>
        </xdr:cNvPr>
        <xdr:cNvPicPr>
          <a:picLocks noChangeAspect="1"/>
        </xdr:cNvPicPr>
      </xdr:nvPicPr>
      <xdr:blipFill>
        <a:blip xmlns:r="http://schemas.openxmlformats.org/officeDocument/2006/relationships" r:embed="rId8"/>
        <a:stretch>
          <a:fillRect/>
        </a:stretch>
      </xdr:blipFill>
      <xdr:spPr>
        <a:xfrm>
          <a:off x="762000" y="170116500"/>
          <a:ext cx="6438095" cy="49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219</xdr:row>
      <xdr:rowOff>0</xdr:rowOff>
    </xdr:from>
    <xdr:ext cx="6942857" cy="1752381"/>
    <xdr:pic>
      <xdr:nvPicPr>
        <xdr:cNvPr id="10" name="Picture 9">
          <a:extLst>
            <a:ext uri="{FF2B5EF4-FFF2-40B4-BE49-F238E27FC236}">
              <a16:creationId xmlns:a16="http://schemas.microsoft.com/office/drawing/2014/main" id="{B8209274-BB24-4098-9B6A-E2BBF3734D1E}"/>
            </a:ext>
          </a:extLst>
        </xdr:cNvPr>
        <xdr:cNvPicPr>
          <a:picLocks noChangeAspect="1"/>
        </xdr:cNvPicPr>
      </xdr:nvPicPr>
      <xdr:blipFill>
        <a:blip xmlns:r="http://schemas.openxmlformats.org/officeDocument/2006/relationships" r:embed="rId9"/>
        <a:stretch>
          <a:fillRect/>
        </a:stretch>
      </xdr:blipFill>
      <xdr:spPr>
        <a:xfrm>
          <a:off x="762000" y="175831500"/>
          <a:ext cx="694285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232</xdr:row>
      <xdr:rowOff>0</xdr:rowOff>
    </xdr:from>
    <xdr:ext cx="6819048" cy="2819048"/>
    <xdr:pic>
      <xdr:nvPicPr>
        <xdr:cNvPr id="11" name="Picture 10">
          <a:extLst>
            <a:ext uri="{FF2B5EF4-FFF2-40B4-BE49-F238E27FC236}">
              <a16:creationId xmlns:a16="http://schemas.microsoft.com/office/drawing/2014/main" id="{1F07EDF4-486D-4B19-9453-519FA2429A64}"/>
            </a:ext>
          </a:extLst>
        </xdr:cNvPr>
        <xdr:cNvPicPr>
          <a:picLocks noChangeAspect="1"/>
        </xdr:cNvPicPr>
      </xdr:nvPicPr>
      <xdr:blipFill>
        <a:blip xmlns:r="http://schemas.openxmlformats.org/officeDocument/2006/relationships" r:embed="rId10"/>
        <a:stretch>
          <a:fillRect/>
        </a:stretch>
      </xdr:blipFill>
      <xdr:spPr>
        <a:xfrm>
          <a:off x="762000" y="178308000"/>
          <a:ext cx="6819048"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85714" cy="3257143"/>
    <xdr:pic>
      <xdr:nvPicPr>
        <xdr:cNvPr id="12" name="Picture 11">
          <a:extLst>
            <a:ext uri="{FF2B5EF4-FFF2-40B4-BE49-F238E27FC236}">
              <a16:creationId xmlns:a16="http://schemas.microsoft.com/office/drawing/2014/main" id="{485AC568-C755-484F-BF54-A095A6944801}"/>
            </a:ext>
          </a:extLst>
        </xdr:cNvPr>
        <xdr:cNvPicPr>
          <a:picLocks noChangeAspect="1"/>
        </xdr:cNvPicPr>
      </xdr:nvPicPr>
      <xdr:blipFill>
        <a:blip xmlns:r="http://schemas.openxmlformats.org/officeDocument/2006/relationships" r:embed="rId11"/>
        <a:stretch>
          <a:fillRect/>
        </a:stretch>
      </xdr:blipFill>
      <xdr:spPr>
        <a:xfrm>
          <a:off x="762000" y="182308500"/>
          <a:ext cx="6285714" cy="3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274</xdr:row>
      <xdr:rowOff>0</xdr:rowOff>
    </xdr:from>
    <xdr:ext cx="6352381" cy="4476190"/>
    <xdr:pic>
      <xdr:nvPicPr>
        <xdr:cNvPr id="13" name="Picture 12">
          <a:extLst>
            <a:ext uri="{FF2B5EF4-FFF2-40B4-BE49-F238E27FC236}">
              <a16:creationId xmlns:a16="http://schemas.microsoft.com/office/drawing/2014/main" id="{EFB757A5-BD77-4271-9917-CFFD4196BC4C}"/>
            </a:ext>
          </a:extLst>
        </xdr:cNvPr>
        <xdr:cNvPicPr>
          <a:picLocks noChangeAspect="1"/>
        </xdr:cNvPicPr>
      </xdr:nvPicPr>
      <xdr:blipFill>
        <a:blip xmlns:r="http://schemas.openxmlformats.org/officeDocument/2006/relationships" r:embed="rId12"/>
        <a:stretch>
          <a:fillRect/>
        </a:stretch>
      </xdr:blipFill>
      <xdr:spPr>
        <a:xfrm>
          <a:off x="762000" y="186309000"/>
          <a:ext cx="6352381" cy="4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301</xdr:row>
      <xdr:rowOff>0</xdr:rowOff>
    </xdr:from>
    <xdr:ext cx="6266667" cy="4219048"/>
    <xdr:pic>
      <xdr:nvPicPr>
        <xdr:cNvPr id="14" name="Picture 13">
          <a:extLst>
            <a:ext uri="{FF2B5EF4-FFF2-40B4-BE49-F238E27FC236}">
              <a16:creationId xmlns:a16="http://schemas.microsoft.com/office/drawing/2014/main" id="{90FA3E10-8F84-455A-8445-EAFCEA285B50}"/>
            </a:ext>
          </a:extLst>
        </xdr:cNvPr>
        <xdr:cNvPicPr>
          <a:picLocks noChangeAspect="1"/>
        </xdr:cNvPicPr>
      </xdr:nvPicPr>
      <xdr:blipFill>
        <a:blip xmlns:r="http://schemas.openxmlformats.org/officeDocument/2006/relationships" r:embed="rId13"/>
        <a:stretch>
          <a:fillRect/>
        </a:stretch>
      </xdr:blipFill>
      <xdr:spPr>
        <a:xfrm>
          <a:off x="762000" y="191452500"/>
          <a:ext cx="6266667"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47619" cy="3466667"/>
    <xdr:pic>
      <xdr:nvPicPr>
        <xdr:cNvPr id="15" name="Picture 14">
          <a:extLst>
            <a:ext uri="{FF2B5EF4-FFF2-40B4-BE49-F238E27FC236}">
              <a16:creationId xmlns:a16="http://schemas.microsoft.com/office/drawing/2014/main" id="{0DBAF987-0C79-46B3-A16A-C8D826F47977}"/>
            </a:ext>
          </a:extLst>
        </xdr:cNvPr>
        <xdr:cNvPicPr>
          <a:picLocks noChangeAspect="1"/>
        </xdr:cNvPicPr>
      </xdr:nvPicPr>
      <xdr:blipFill>
        <a:blip xmlns:r="http://schemas.openxmlformats.org/officeDocument/2006/relationships" r:embed="rId14"/>
        <a:stretch>
          <a:fillRect/>
        </a:stretch>
      </xdr:blipFill>
      <xdr:spPr>
        <a:xfrm>
          <a:off x="762000" y="165544500"/>
          <a:ext cx="6247619"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400000" cy="9409524"/>
    <xdr:pic>
      <xdr:nvPicPr>
        <xdr:cNvPr id="16" name="Picture 15">
          <a:extLst>
            <a:ext uri="{FF2B5EF4-FFF2-40B4-BE49-F238E27FC236}">
              <a16:creationId xmlns:a16="http://schemas.microsoft.com/office/drawing/2014/main" id="{A8C7A0BF-1EC9-4641-B6EB-14EA6D491FEF}"/>
            </a:ext>
          </a:extLst>
        </xdr:cNvPr>
        <xdr:cNvPicPr>
          <a:picLocks noChangeAspect="1"/>
        </xdr:cNvPicPr>
      </xdr:nvPicPr>
      <xdr:blipFill>
        <a:blip xmlns:r="http://schemas.openxmlformats.org/officeDocument/2006/relationships" r:embed="rId15"/>
        <a:stretch>
          <a:fillRect/>
        </a:stretch>
      </xdr:blipFill>
      <xdr:spPr>
        <a:xfrm>
          <a:off x="762000" y="196405500"/>
          <a:ext cx="6400000" cy="9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933333"/>
    <xdr:pic>
      <xdr:nvPicPr>
        <xdr:cNvPr id="17" name="Picture 16">
          <a:extLst>
            <a:ext uri="{FF2B5EF4-FFF2-40B4-BE49-F238E27FC236}">
              <a16:creationId xmlns:a16="http://schemas.microsoft.com/office/drawing/2014/main" id="{17836A63-9488-4B3D-BAB9-D58A39003A41}"/>
            </a:ext>
          </a:extLst>
        </xdr:cNvPr>
        <xdr:cNvPicPr>
          <a:picLocks noChangeAspect="1"/>
        </xdr:cNvPicPr>
      </xdr:nvPicPr>
      <xdr:blipFill>
        <a:blip xmlns:r="http://schemas.openxmlformats.org/officeDocument/2006/relationships" r:embed="rId16"/>
        <a:stretch>
          <a:fillRect/>
        </a:stretch>
      </xdr:blipFill>
      <xdr:spPr>
        <a:xfrm>
          <a:off x="762000" y="215265000"/>
          <a:ext cx="6276190"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452</xdr:row>
      <xdr:rowOff>0</xdr:rowOff>
    </xdr:from>
    <xdr:ext cx="6380952" cy="2723809"/>
    <xdr:pic>
      <xdr:nvPicPr>
        <xdr:cNvPr id="18" name="Picture 17">
          <a:extLst>
            <a:ext uri="{FF2B5EF4-FFF2-40B4-BE49-F238E27FC236}">
              <a16:creationId xmlns:a16="http://schemas.microsoft.com/office/drawing/2014/main" id="{912F3FF7-E098-443A-8C3D-8AC28E2F746D}"/>
            </a:ext>
          </a:extLst>
        </xdr:cNvPr>
        <xdr:cNvPicPr>
          <a:picLocks noChangeAspect="1"/>
        </xdr:cNvPicPr>
      </xdr:nvPicPr>
      <xdr:blipFill>
        <a:blip xmlns:r="http://schemas.openxmlformats.org/officeDocument/2006/relationships" r:embed="rId17"/>
        <a:stretch>
          <a:fillRect/>
        </a:stretch>
      </xdr:blipFill>
      <xdr:spPr>
        <a:xfrm>
          <a:off x="762000" y="220218000"/>
          <a:ext cx="6380952"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533</xdr:row>
      <xdr:rowOff>0</xdr:rowOff>
    </xdr:from>
    <xdr:ext cx="6428571" cy="2009524"/>
    <xdr:pic>
      <xdr:nvPicPr>
        <xdr:cNvPr id="19" name="Picture 18">
          <a:extLst>
            <a:ext uri="{FF2B5EF4-FFF2-40B4-BE49-F238E27FC236}">
              <a16:creationId xmlns:a16="http://schemas.microsoft.com/office/drawing/2014/main" id="{2F13FF1B-D16F-4E58-B8B5-5269AFC906DC}"/>
            </a:ext>
          </a:extLst>
        </xdr:cNvPr>
        <xdr:cNvPicPr>
          <a:picLocks noChangeAspect="1"/>
        </xdr:cNvPicPr>
      </xdr:nvPicPr>
      <xdr:blipFill>
        <a:blip xmlns:r="http://schemas.openxmlformats.org/officeDocument/2006/relationships" r:embed="rId18"/>
        <a:stretch>
          <a:fillRect/>
        </a:stretch>
      </xdr:blipFill>
      <xdr:spPr>
        <a:xfrm>
          <a:off x="762000" y="235648500"/>
          <a:ext cx="6428571" cy="20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470</xdr:row>
      <xdr:rowOff>0</xdr:rowOff>
    </xdr:from>
    <xdr:ext cx="6161905" cy="10857143"/>
    <xdr:pic>
      <xdr:nvPicPr>
        <xdr:cNvPr id="20" name="Picture 19">
          <a:extLst>
            <a:ext uri="{FF2B5EF4-FFF2-40B4-BE49-F238E27FC236}">
              <a16:creationId xmlns:a16="http://schemas.microsoft.com/office/drawing/2014/main" id="{FDF70A5F-6D6A-4DC0-A237-C088A853401F}"/>
            </a:ext>
          </a:extLst>
        </xdr:cNvPr>
        <xdr:cNvPicPr>
          <a:picLocks noChangeAspect="1"/>
        </xdr:cNvPicPr>
      </xdr:nvPicPr>
      <xdr:blipFill>
        <a:blip xmlns:r="http://schemas.openxmlformats.org/officeDocument/2006/relationships" r:embed="rId19"/>
        <a:stretch>
          <a:fillRect/>
        </a:stretch>
      </xdr:blipFill>
      <xdr:spPr>
        <a:xfrm>
          <a:off x="762000" y="223647000"/>
          <a:ext cx="6161905" cy="10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547</xdr:row>
      <xdr:rowOff>0</xdr:rowOff>
    </xdr:from>
    <xdr:ext cx="6257143" cy="2428571"/>
    <xdr:pic>
      <xdr:nvPicPr>
        <xdr:cNvPr id="21" name="Picture 20">
          <a:extLst>
            <a:ext uri="{FF2B5EF4-FFF2-40B4-BE49-F238E27FC236}">
              <a16:creationId xmlns:a16="http://schemas.microsoft.com/office/drawing/2014/main" id="{4DC4233E-8B62-46F6-8385-4C4869B99ADA}"/>
            </a:ext>
          </a:extLst>
        </xdr:cNvPr>
        <xdr:cNvPicPr>
          <a:picLocks noChangeAspect="1"/>
        </xdr:cNvPicPr>
      </xdr:nvPicPr>
      <xdr:blipFill>
        <a:blip xmlns:r="http://schemas.openxmlformats.org/officeDocument/2006/relationships" r:embed="rId20"/>
        <a:stretch>
          <a:fillRect/>
        </a:stretch>
      </xdr:blipFill>
      <xdr:spPr>
        <a:xfrm>
          <a:off x="762000" y="238315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371429" cy="1609524"/>
    <xdr:pic>
      <xdr:nvPicPr>
        <xdr:cNvPr id="22" name="Picture 21">
          <a:extLst>
            <a:ext uri="{FF2B5EF4-FFF2-40B4-BE49-F238E27FC236}">
              <a16:creationId xmlns:a16="http://schemas.microsoft.com/office/drawing/2014/main" id="{63FB8A92-895F-43D7-8BBE-F58BB06903DF}"/>
            </a:ext>
          </a:extLst>
        </xdr:cNvPr>
        <xdr:cNvPicPr>
          <a:picLocks noChangeAspect="1"/>
        </xdr:cNvPicPr>
      </xdr:nvPicPr>
      <xdr:blipFill>
        <a:blip xmlns:r="http://schemas.openxmlformats.org/officeDocument/2006/relationships" r:embed="rId21"/>
        <a:stretch>
          <a:fillRect/>
        </a:stretch>
      </xdr:blipFill>
      <xdr:spPr>
        <a:xfrm>
          <a:off x="762000" y="241363500"/>
          <a:ext cx="6371429"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575</xdr:row>
      <xdr:rowOff>0</xdr:rowOff>
    </xdr:from>
    <xdr:ext cx="6285714" cy="4971429"/>
    <xdr:pic>
      <xdr:nvPicPr>
        <xdr:cNvPr id="23" name="Picture 22">
          <a:extLst>
            <a:ext uri="{FF2B5EF4-FFF2-40B4-BE49-F238E27FC236}">
              <a16:creationId xmlns:a16="http://schemas.microsoft.com/office/drawing/2014/main" id="{15E7CA1E-1D17-42F4-9F94-CD586C63B43F}"/>
            </a:ext>
          </a:extLst>
        </xdr:cNvPr>
        <xdr:cNvPicPr>
          <a:picLocks noChangeAspect="1"/>
        </xdr:cNvPicPr>
      </xdr:nvPicPr>
      <xdr:blipFill>
        <a:blip xmlns:r="http://schemas.openxmlformats.org/officeDocument/2006/relationships" r:embed="rId22"/>
        <a:stretch>
          <a:fillRect/>
        </a:stretch>
      </xdr:blipFill>
      <xdr:spPr>
        <a:xfrm>
          <a:off x="762000" y="243649500"/>
          <a:ext cx="6285714" cy="4971429"/>
        </a:xfrm>
        <a:prstGeom prst="rect">
          <a:avLst/>
        </a:prstGeom>
        <a:effectLst>
          <a:outerShdw blurRad="63500" algn="ctr" rotWithShape="0">
            <a:srgbClr val="000000">
              <a:alpha val="95000"/>
            </a:srgbClr>
          </a:outerShdw>
        </a:effectLst>
      </xdr:spPr>
    </xdr:pic>
    <xdr:clientData/>
  </xdr:oneCellAnchor>
  <xdr:twoCellAnchor>
    <xdr:from>
      <xdr:col>4</xdr:col>
      <xdr:colOff>0</xdr:colOff>
      <xdr:row>380</xdr:row>
      <xdr:rowOff>0</xdr:rowOff>
    </xdr:from>
    <xdr:to>
      <xdr:col>99</xdr:col>
      <xdr:colOff>30127</xdr:colOff>
      <xdr:row>421</xdr:row>
      <xdr:rowOff>151405</xdr:rowOff>
    </xdr:to>
    <xdr:grpSp>
      <xdr:nvGrpSpPr>
        <xdr:cNvPr id="24" name="Group 23">
          <a:extLst>
            <a:ext uri="{FF2B5EF4-FFF2-40B4-BE49-F238E27FC236}">
              <a16:creationId xmlns:a16="http://schemas.microsoft.com/office/drawing/2014/main" id="{ACB1A075-6C05-49CB-A23F-2AC6783EF7E9}"/>
            </a:ext>
          </a:extLst>
        </xdr:cNvPr>
        <xdr:cNvGrpSpPr/>
      </xdr:nvGrpSpPr>
      <xdr:grpSpPr>
        <a:xfrm>
          <a:off x="762000" y="72378794"/>
          <a:ext cx="18127627" cy="7961905"/>
          <a:chOff x="762000" y="449199000"/>
          <a:chExt cx="18127627" cy="7961905"/>
        </a:xfrm>
      </xdr:grpSpPr>
      <xdr:pic>
        <xdr:nvPicPr>
          <xdr:cNvPr id="25" name="Picture 24">
            <a:extLst>
              <a:ext uri="{FF2B5EF4-FFF2-40B4-BE49-F238E27FC236}">
                <a16:creationId xmlns:a16="http://schemas.microsoft.com/office/drawing/2014/main" id="{EF8A384F-FD5F-01BC-CC7B-94ADC2625154}"/>
              </a:ext>
            </a:extLst>
          </xdr:cNvPr>
          <xdr:cNvPicPr>
            <a:picLocks noChangeAspect="1"/>
          </xdr:cNvPicPr>
        </xdr:nvPicPr>
        <xdr:blipFill>
          <a:blip xmlns:r="http://schemas.openxmlformats.org/officeDocument/2006/relationships" r:embed="rId23"/>
          <a:stretch>
            <a:fillRect/>
          </a:stretch>
        </xdr:blipFill>
        <xdr:spPr>
          <a:xfrm>
            <a:off x="762000" y="449199000"/>
            <a:ext cx="6371429" cy="7961905"/>
          </a:xfrm>
          <a:prstGeom prst="rect">
            <a:avLst/>
          </a:prstGeom>
          <a:effectLst>
            <a:outerShdw blurRad="63500" algn="ctr" rotWithShape="0">
              <a:srgbClr val="000000">
                <a:alpha val="95000"/>
              </a:srgbClr>
            </a:outerShdw>
          </a:effectLst>
        </xdr:spPr>
      </xdr:pic>
      <xdr:pic>
        <xdr:nvPicPr>
          <xdr:cNvPr id="26" name="Picture 25">
            <a:extLst>
              <a:ext uri="{FF2B5EF4-FFF2-40B4-BE49-F238E27FC236}">
                <a16:creationId xmlns:a16="http://schemas.microsoft.com/office/drawing/2014/main" id="{6A2BB3FB-326C-1F43-E0A6-952DFB61C36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239000" y="451485000"/>
            <a:ext cx="11650627" cy="562384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605</xdr:row>
      <xdr:rowOff>0</xdr:rowOff>
    </xdr:from>
    <xdr:to>
      <xdr:col>67</xdr:col>
      <xdr:colOff>112786</xdr:colOff>
      <xdr:row>813</xdr:row>
      <xdr:rowOff>82047</xdr:rowOff>
    </xdr:to>
    <xdr:grpSp>
      <xdr:nvGrpSpPr>
        <xdr:cNvPr id="27" name="Group 26">
          <a:extLst>
            <a:ext uri="{FF2B5EF4-FFF2-40B4-BE49-F238E27FC236}">
              <a16:creationId xmlns:a16="http://schemas.microsoft.com/office/drawing/2014/main" id="{BDE6707A-8C67-4444-9952-66E2D7EBBCEA}"/>
            </a:ext>
          </a:extLst>
        </xdr:cNvPr>
        <xdr:cNvGrpSpPr/>
      </xdr:nvGrpSpPr>
      <xdr:grpSpPr>
        <a:xfrm>
          <a:off x="762000" y="115241294"/>
          <a:ext cx="12114286" cy="39706047"/>
          <a:chOff x="762000" y="492061500"/>
          <a:chExt cx="12114286" cy="39706047"/>
        </a:xfrm>
      </xdr:grpSpPr>
      <xdr:grpSp>
        <xdr:nvGrpSpPr>
          <xdr:cNvPr id="28" name="Group 27">
            <a:extLst>
              <a:ext uri="{FF2B5EF4-FFF2-40B4-BE49-F238E27FC236}">
                <a16:creationId xmlns:a16="http://schemas.microsoft.com/office/drawing/2014/main" id="{3FE4168E-AF4D-69E1-E706-55AC61F4DFB4}"/>
              </a:ext>
            </a:extLst>
          </xdr:cNvPr>
          <xdr:cNvGrpSpPr/>
        </xdr:nvGrpSpPr>
        <xdr:grpSpPr>
          <a:xfrm>
            <a:off x="762000" y="492061500"/>
            <a:ext cx="12114286" cy="9476190"/>
            <a:chOff x="762000" y="31242000"/>
            <a:chExt cx="12114286" cy="9476190"/>
          </a:xfrm>
        </xdr:grpSpPr>
        <xdr:pic>
          <xdr:nvPicPr>
            <xdr:cNvPr id="33" name="Picture 32">
              <a:extLst>
                <a:ext uri="{FF2B5EF4-FFF2-40B4-BE49-F238E27FC236}">
                  <a16:creationId xmlns:a16="http://schemas.microsoft.com/office/drawing/2014/main" id="{6F438A4F-BA88-9205-E254-8F113926CACA}"/>
                </a:ext>
              </a:extLst>
            </xdr:cNvPr>
            <xdr:cNvPicPr>
              <a:picLocks noChangeAspect="1"/>
            </xdr:cNvPicPr>
          </xdr:nvPicPr>
          <xdr:blipFill>
            <a:blip xmlns:r="http://schemas.openxmlformats.org/officeDocument/2006/relationships" r:embed="rId25"/>
            <a:stretch>
              <a:fillRect/>
            </a:stretch>
          </xdr:blipFill>
          <xdr:spPr>
            <a:xfrm>
              <a:off x="762000" y="31242000"/>
              <a:ext cx="12114286" cy="947619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4634AD69-54CA-2228-F76A-574B04842040}"/>
                </a:ext>
              </a:extLst>
            </xdr:cNvPr>
            <xdr:cNvSpPr/>
          </xdr:nvSpPr>
          <xdr:spPr>
            <a:xfrm>
              <a:off x="10553799" y="40038668"/>
              <a:ext cx="1294635" cy="2251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9" name="Group 28">
            <a:extLst>
              <a:ext uri="{FF2B5EF4-FFF2-40B4-BE49-F238E27FC236}">
                <a16:creationId xmlns:a16="http://schemas.microsoft.com/office/drawing/2014/main" id="{94CC3618-AE9B-BE77-4453-DF943D2D7B0F}"/>
              </a:ext>
            </a:extLst>
          </xdr:cNvPr>
          <xdr:cNvGrpSpPr/>
        </xdr:nvGrpSpPr>
        <xdr:grpSpPr>
          <a:xfrm>
            <a:off x="762000" y="502348500"/>
            <a:ext cx="12114286" cy="29419047"/>
            <a:chOff x="762000" y="41529000"/>
            <a:chExt cx="12114286" cy="29419047"/>
          </a:xfrm>
        </xdr:grpSpPr>
        <xdr:pic>
          <xdr:nvPicPr>
            <xdr:cNvPr id="31" name="Picture 30">
              <a:extLst>
                <a:ext uri="{FF2B5EF4-FFF2-40B4-BE49-F238E27FC236}">
                  <a16:creationId xmlns:a16="http://schemas.microsoft.com/office/drawing/2014/main" id="{66B25754-F88A-01C6-2850-502527FDDD14}"/>
                </a:ext>
              </a:extLst>
            </xdr:cNvPr>
            <xdr:cNvPicPr>
              <a:picLocks noChangeAspect="1"/>
            </xdr:cNvPicPr>
          </xdr:nvPicPr>
          <xdr:blipFill>
            <a:blip xmlns:r="http://schemas.openxmlformats.org/officeDocument/2006/relationships" r:embed="rId26"/>
            <a:stretch>
              <a:fillRect/>
            </a:stretch>
          </xdr:blipFill>
          <xdr:spPr>
            <a:xfrm>
              <a:off x="762000" y="41529000"/>
              <a:ext cx="12114286" cy="29419047"/>
            </a:xfrm>
            <a:prstGeom prst="rect">
              <a:avLst/>
            </a:prstGeom>
            <a:effectLst>
              <a:outerShdw blurRad="63500" algn="ctr" rotWithShape="0">
                <a:srgbClr val="000000">
                  <a:alpha val="95000"/>
                </a:srgbClr>
              </a:outerShdw>
            </a:effectLst>
          </xdr:spPr>
        </xdr:pic>
        <xdr:sp macro="" textlink="">
          <xdr:nvSpPr>
            <xdr:cNvPr id="32" name="Rectangle 31">
              <a:extLst>
                <a:ext uri="{FF2B5EF4-FFF2-40B4-BE49-F238E27FC236}">
                  <a16:creationId xmlns:a16="http://schemas.microsoft.com/office/drawing/2014/main" id="{2C12A0D1-F60A-CA11-32A2-EA61D06CF104}"/>
                </a:ext>
              </a:extLst>
            </xdr:cNvPr>
            <xdr:cNvSpPr/>
          </xdr:nvSpPr>
          <xdr:spPr>
            <a:xfrm>
              <a:off x="3496235" y="43680529"/>
              <a:ext cx="1294635" cy="2251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xnSp macro="">
        <xdr:nvCxnSpPr>
          <xdr:cNvPr id="30" name="Straight Arrow Connector 29">
            <a:extLst>
              <a:ext uri="{FF2B5EF4-FFF2-40B4-BE49-F238E27FC236}">
                <a16:creationId xmlns:a16="http://schemas.microsoft.com/office/drawing/2014/main" id="{0C841082-22EC-3899-7110-0D77BF4AB041}"/>
              </a:ext>
            </a:extLst>
          </xdr:cNvPr>
          <xdr:cNvCxnSpPr>
            <a:stCxn id="34" idx="2"/>
            <a:endCxn id="32" idx="3"/>
          </xdr:cNvCxnSpPr>
        </xdr:nvCxnSpPr>
        <xdr:spPr>
          <a:xfrm flipH="1">
            <a:off x="4790870" y="501083304"/>
            <a:ext cx="6410247" cy="352929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0</xdr:colOff>
      <xdr:row>817</xdr:row>
      <xdr:rowOff>0</xdr:rowOff>
    </xdr:from>
    <xdr:to>
      <xdr:col>58</xdr:col>
      <xdr:colOff>151976</xdr:colOff>
      <xdr:row>848</xdr:row>
      <xdr:rowOff>27833</xdr:rowOff>
    </xdr:to>
    <xdr:grpSp>
      <xdr:nvGrpSpPr>
        <xdr:cNvPr id="35" name="Group 34">
          <a:extLst>
            <a:ext uri="{FF2B5EF4-FFF2-40B4-BE49-F238E27FC236}">
              <a16:creationId xmlns:a16="http://schemas.microsoft.com/office/drawing/2014/main" id="{8B118CA6-1FDE-43B5-AF9F-9731A7B1066E}"/>
            </a:ext>
          </a:extLst>
        </xdr:cNvPr>
        <xdr:cNvGrpSpPr/>
      </xdr:nvGrpSpPr>
      <xdr:grpSpPr>
        <a:xfrm>
          <a:off x="762000" y="155627294"/>
          <a:ext cx="10438976" cy="5933333"/>
          <a:chOff x="762000" y="532447500"/>
          <a:chExt cx="10438976" cy="5933333"/>
        </a:xfrm>
      </xdr:grpSpPr>
      <xdr:pic>
        <xdr:nvPicPr>
          <xdr:cNvPr id="36" name="Picture 35">
            <a:extLst>
              <a:ext uri="{FF2B5EF4-FFF2-40B4-BE49-F238E27FC236}">
                <a16:creationId xmlns:a16="http://schemas.microsoft.com/office/drawing/2014/main" id="{3547CBF8-FA92-56B3-B384-D9F5AB5A97FC}"/>
              </a:ext>
            </a:extLst>
          </xdr:cNvPr>
          <xdr:cNvPicPr>
            <a:picLocks noChangeAspect="1"/>
          </xdr:cNvPicPr>
        </xdr:nvPicPr>
        <xdr:blipFill>
          <a:blip xmlns:r="http://schemas.openxmlformats.org/officeDocument/2006/relationships" r:embed="rId27"/>
          <a:stretch>
            <a:fillRect/>
          </a:stretch>
        </xdr:blipFill>
        <xdr:spPr>
          <a:xfrm>
            <a:off x="7810500" y="532447500"/>
            <a:ext cx="3390476" cy="2952381"/>
          </a:xfrm>
          <a:prstGeom prst="rect">
            <a:avLst/>
          </a:prstGeom>
          <a:effectLst>
            <a:outerShdw blurRad="63500" algn="ctr" rotWithShape="0">
              <a:srgbClr val="000000">
                <a:alpha val="95000"/>
              </a:srgbClr>
            </a:outerShdw>
          </a:effectLst>
        </xdr:spPr>
      </xdr:pic>
      <xdr:pic>
        <xdr:nvPicPr>
          <xdr:cNvPr id="37" name="Picture 36">
            <a:extLst>
              <a:ext uri="{FF2B5EF4-FFF2-40B4-BE49-F238E27FC236}">
                <a16:creationId xmlns:a16="http://schemas.microsoft.com/office/drawing/2014/main" id="{8AD5D99F-DD48-7313-72E7-01CC7CAB7468}"/>
              </a:ext>
            </a:extLst>
          </xdr:cNvPr>
          <xdr:cNvPicPr>
            <a:picLocks noChangeAspect="1"/>
          </xdr:cNvPicPr>
        </xdr:nvPicPr>
        <xdr:blipFill>
          <a:blip xmlns:r="http://schemas.openxmlformats.org/officeDocument/2006/relationships" r:embed="rId28"/>
          <a:stretch>
            <a:fillRect/>
          </a:stretch>
        </xdr:blipFill>
        <xdr:spPr>
          <a:xfrm>
            <a:off x="762000" y="532447500"/>
            <a:ext cx="6866667" cy="5933333"/>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852</xdr:row>
      <xdr:rowOff>0</xdr:rowOff>
    </xdr:from>
    <xdr:ext cx="6142857" cy="3980952"/>
    <xdr:pic>
      <xdr:nvPicPr>
        <xdr:cNvPr id="38" name="Picture 37">
          <a:extLst>
            <a:ext uri="{FF2B5EF4-FFF2-40B4-BE49-F238E27FC236}">
              <a16:creationId xmlns:a16="http://schemas.microsoft.com/office/drawing/2014/main" id="{409353F1-FAE8-4ABC-8686-19196E4254A9}"/>
            </a:ext>
          </a:extLst>
        </xdr:cNvPr>
        <xdr:cNvPicPr>
          <a:picLocks noChangeAspect="1"/>
        </xdr:cNvPicPr>
      </xdr:nvPicPr>
      <xdr:blipFill>
        <a:blip xmlns:r="http://schemas.openxmlformats.org/officeDocument/2006/relationships" r:embed="rId29"/>
        <a:stretch>
          <a:fillRect/>
        </a:stretch>
      </xdr:blipFill>
      <xdr:spPr>
        <a:xfrm>
          <a:off x="762000" y="296418000"/>
          <a:ext cx="6142857"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879</xdr:row>
      <xdr:rowOff>0</xdr:rowOff>
    </xdr:from>
    <xdr:ext cx="6552381" cy="3161905"/>
    <xdr:pic>
      <xdr:nvPicPr>
        <xdr:cNvPr id="39" name="Picture 38">
          <a:extLst>
            <a:ext uri="{FF2B5EF4-FFF2-40B4-BE49-F238E27FC236}">
              <a16:creationId xmlns:a16="http://schemas.microsoft.com/office/drawing/2014/main" id="{4366AAFB-EAF3-4173-AEEA-3F9F25FE5B40}"/>
            </a:ext>
          </a:extLst>
        </xdr:cNvPr>
        <xdr:cNvPicPr>
          <a:picLocks noChangeAspect="1"/>
        </xdr:cNvPicPr>
      </xdr:nvPicPr>
      <xdr:blipFill>
        <a:blip xmlns:r="http://schemas.openxmlformats.org/officeDocument/2006/relationships" r:embed="rId30"/>
        <a:stretch>
          <a:fillRect/>
        </a:stretch>
      </xdr:blipFill>
      <xdr:spPr>
        <a:xfrm>
          <a:off x="762000" y="301561500"/>
          <a:ext cx="6552381" cy="31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899</xdr:row>
      <xdr:rowOff>0</xdr:rowOff>
    </xdr:from>
    <xdr:ext cx="6295238" cy="3409524"/>
    <xdr:pic>
      <xdr:nvPicPr>
        <xdr:cNvPr id="40" name="Picture 39">
          <a:extLst>
            <a:ext uri="{FF2B5EF4-FFF2-40B4-BE49-F238E27FC236}">
              <a16:creationId xmlns:a16="http://schemas.microsoft.com/office/drawing/2014/main" id="{AC088658-5F2C-4E3F-9EED-487158B61AB0}"/>
            </a:ext>
          </a:extLst>
        </xdr:cNvPr>
        <xdr:cNvPicPr>
          <a:picLocks noChangeAspect="1"/>
        </xdr:cNvPicPr>
      </xdr:nvPicPr>
      <xdr:blipFill>
        <a:blip xmlns:r="http://schemas.openxmlformats.org/officeDocument/2006/relationships" r:embed="rId31"/>
        <a:stretch>
          <a:fillRect/>
        </a:stretch>
      </xdr:blipFill>
      <xdr:spPr>
        <a:xfrm>
          <a:off x="762000" y="3053715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923</xdr:row>
      <xdr:rowOff>0</xdr:rowOff>
    </xdr:from>
    <xdr:ext cx="6304762" cy="8866667"/>
    <xdr:pic>
      <xdr:nvPicPr>
        <xdr:cNvPr id="41" name="Picture 40">
          <a:extLst>
            <a:ext uri="{FF2B5EF4-FFF2-40B4-BE49-F238E27FC236}">
              <a16:creationId xmlns:a16="http://schemas.microsoft.com/office/drawing/2014/main" id="{E503FDBD-538F-4A9B-BFE5-303A925BB47F}"/>
            </a:ext>
          </a:extLst>
        </xdr:cNvPr>
        <xdr:cNvPicPr>
          <a:picLocks noChangeAspect="1"/>
        </xdr:cNvPicPr>
      </xdr:nvPicPr>
      <xdr:blipFill>
        <a:blip xmlns:r="http://schemas.openxmlformats.org/officeDocument/2006/relationships" r:embed="rId32"/>
        <a:stretch>
          <a:fillRect/>
        </a:stretch>
      </xdr:blipFill>
      <xdr:spPr>
        <a:xfrm>
          <a:off x="762000" y="309943500"/>
          <a:ext cx="6304762" cy="88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973</xdr:row>
      <xdr:rowOff>0</xdr:rowOff>
    </xdr:from>
    <xdr:ext cx="6295238" cy="2019048"/>
    <xdr:pic>
      <xdr:nvPicPr>
        <xdr:cNvPr id="42" name="Picture 41">
          <a:extLst>
            <a:ext uri="{FF2B5EF4-FFF2-40B4-BE49-F238E27FC236}">
              <a16:creationId xmlns:a16="http://schemas.microsoft.com/office/drawing/2014/main" id="{B547C038-C945-49A3-B30C-6A466FF97B88}"/>
            </a:ext>
          </a:extLst>
        </xdr:cNvPr>
        <xdr:cNvPicPr>
          <a:picLocks noChangeAspect="1"/>
        </xdr:cNvPicPr>
      </xdr:nvPicPr>
      <xdr:blipFill>
        <a:blip xmlns:r="http://schemas.openxmlformats.org/officeDocument/2006/relationships" r:embed="rId33"/>
        <a:stretch>
          <a:fillRect/>
        </a:stretch>
      </xdr:blipFill>
      <xdr:spPr>
        <a:xfrm>
          <a:off x="762000" y="319468500"/>
          <a:ext cx="6295238"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987</xdr:row>
      <xdr:rowOff>0</xdr:rowOff>
    </xdr:from>
    <xdr:ext cx="6600000" cy="6352381"/>
    <xdr:pic>
      <xdr:nvPicPr>
        <xdr:cNvPr id="43" name="Picture 42">
          <a:extLst>
            <a:ext uri="{FF2B5EF4-FFF2-40B4-BE49-F238E27FC236}">
              <a16:creationId xmlns:a16="http://schemas.microsoft.com/office/drawing/2014/main" id="{B8059107-1054-4B2B-BD79-4AB4672E6461}"/>
            </a:ext>
          </a:extLst>
        </xdr:cNvPr>
        <xdr:cNvPicPr>
          <a:picLocks noChangeAspect="1"/>
        </xdr:cNvPicPr>
      </xdr:nvPicPr>
      <xdr:blipFill>
        <a:blip xmlns:r="http://schemas.openxmlformats.org/officeDocument/2006/relationships" r:embed="rId34"/>
        <a:stretch>
          <a:fillRect/>
        </a:stretch>
      </xdr:blipFill>
      <xdr:spPr>
        <a:xfrm>
          <a:off x="762000" y="322135500"/>
          <a:ext cx="6600000" cy="6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1024</xdr:row>
      <xdr:rowOff>0</xdr:rowOff>
    </xdr:from>
    <xdr:ext cx="6133333" cy="1980952"/>
    <xdr:pic>
      <xdr:nvPicPr>
        <xdr:cNvPr id="44" name="Picture 43">
          <a:extLst>
            <a:ext uri="{FF2B5EF4-FFF2-40B4-BE49-F238E27FC236}">
              <a16:creationId xmlns:a16="http://schemas.microsoft.com/office/drawing/2014/main" id="{1D436B3D-4388-4712-AFEF-432D755B8F80}"/>
            </a:ext>
          </a:extLst>
        </xdr:cNvPr>
        <xdr:cNvPicPr>
          <a:picLocks noChangeAspect="1"/>
        </xdr:cNvPicPr>
      </xdr:nvPicPr>
      <xdr:blipFill>
        <a:blip xmlns:r="http://schemas.openxmlformats.org/officeDocument/2006/relationships" r:embed="rId35"/>
        <a:stretch>
          <a:fillRect/>
        </a:stretch>
      </xdr:blipFill>
      <xdr:spPr>
        <a:xfrm>
          <a:off x="762000" y="329184000"/>
          <a:ext cx="6133333" cy="1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1038</xdr:row>
      <xdr:rowOff>0</xdr:rowOff>
    </xdr:from>
    <xdr:ext cx="5142857" cy="2190476"/>
    <xdr:pic>
      <xdr:nvPicPr>
        <xdr:cNvPr id="45" name="Picture 44">
          <a:extLst>
            <a:ext uri="{FF2B5EF4-FFF2-40B4-BE49-F238E27FC236}">
              <a16:creationId xmlns:a16="http://schemas.microsoft.com/office/drawing/2014/main" id="{ABCB0231-2440-4659-BC1D-3D8FCAD3785A}"/>
            </a:ext>
          </a:extLst>
        </xdr:cNvPr>
        <xdr:cNvPicPr>
          <a:picLocks noChangeAspect="1"/>
        </xdr:cNvPicPr>
      </xdr:nvPicPr>
      <xdr:blipFill>
        <a:blip xmlns:r="http://schemas.openxmlformats.org/officeDocument/2006/relationships" r:embed="rId36"/>
        <a:stretch>
          <a:fillRect/>
        </a:stretch>
      </xdr:blipFill>
      <xdr:spPr>
        <a:xfrm>
          <a:off x="762000" y="331851000"/>
          <a:ext cx="5142857"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7133333" cy="2961905"/>
    <xdr:pic>
      <xdr:nvPicPr>
        <xdr:cNvPr id="46" name="Picture 45">
          <a:extLst>
            <a:ext uri="{FF2B5EF4-FFF2-40B4-BE49-F238E27FC236}">
              <a16:creationId xmlns:a16="http://schemas.microsoft.com/office/drawing/2014/main" id="{B0EF43FB-0482-4D88-B190-8B54ABA463C1}"/>
            </a:ext>
          </a:extLst>
        </xdr:cNvPr>
        <xdr:cNvPicPr>
          <a:picLocks noChangeAspect="1"/>
        </xdr:cNvPicPr>
      </xdr:nvPicPr>
      <xdr:blipFill>
        <a:blip xmlns:r="http://schemas.openxmlformats.org/officeDocument/2006/relationships" r:embed="rId37"/>
        <a:stretch>
          <a:fillRect/>
        </a:stretch>
      </xdr:blipFill>
      <xdr:spPr>
        <a:xfrm>
          <a:off x="762000" y="156972000"/>
          <a:ext cx="7133333"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1053</xdr:row>
      <xdr:rowOff>0</xdr:rowOff>
    </xdr:from>
    <xdr:ext cx="6580952" cy="2990476"/>
    <xdr:pic>
      <xdr:nvPicPr>
        <xdr:cNvPr id="47" name="Picture 46">
          <a:extLst>
            <a:ext uri="{FF2B5EF4-FFF2-40B4-BE49-F238E27FC236}">
              <a16:creationId xmlns:a16="http://schemas.microsoft.com/office/drawing/2014/main" id="{B8FBF8EB-4B47-4186-935E-CBCB93E95A01}"/>
            </a:ext>
          </a:extLst>
        </xdr:cNvPr>
        <xdr:cNvPicPr>
          <a:picLocks noChangeAspect="1"/>
        </xdr:cNvPicPr>
      </xdr:nvPicPr>
      <xdr:blipFill>
        <a:blip xmlns:r="http://schemas.openxmlformats.org/officeDocument/2006/relationships" r:embed="rId38"/>
        <a:stretch>
          <a:fillRect/>
        </a:stretch>
      </xdr:blipFill>
      <xdr:spPr>
        <a:xfrm>
          <a:off x="762000" y="334708500"/>
          <a:ext cx="6580952" cy="2990476"/>
        </a:xfrm>
        <a:prstGeom prst="rect">
          <a:avLst/>
        </a:prstGeom>
        <a:effectLst>
          <a:outerShdw blurRad="127000" algn="ctr" rotWithShape="0">
            <a:srgbClr val="FF0000">
              <a:alpha val="90000"/>
            </a:srgbClr>
          </a:outerShdw>
        </a:effectLst>
      </xdr:spPr>
    </xdr:pic>
    <xdr:clientData/>
  </xdr:oneCellAnchor>
  <xdr:twoCellAnchor>
    <xdr:from>
      <xdr:col>4</xdr:col>
      <xdr:colOff>0</xdr:colOff>
      <xdr:row>1072</xdr:row>
      <xdr:rowOff>0</xdr:rowOff>
    </xdr:from>
    <xdr:to>
      <xdr:col>122</xdr:col>
      <xdr:colOff>0</xdr:colOff>
      <xdr:row>1094</xdr:row>
      <xdr:rowOff>9000</xdr:rowOff>
    </xdr:to>
    <xdr:grpSp>
      <xdr:nvGrpSpPr>
        <xdr:cNvPr id="48" name="Group 47">
          <a:extLst>
            <a:ext uri="{FF2B5EF4-FFF2-40B4-BE49-F238E27FC236}">
              <a16:creationId xmlns:a16="http://schemas.microsoft.com/office/drawing/2014/main" id="{60467246-729A-429D-90AC-275E9D11BB47}"/>
            </a:ext>
          </a:extLst>
        </xdr:cNvPr>
        <xdr:cNvGrpSpPr/>
      </xdr:nvGrpSpPr>
      <xdr:grpSpPr>
        <a:xfrm>
          <a:off x="762000" y="204204794"/>
          <a:ext cx="22479000" cy="4200000"/>
          <a:chOff x="762000" y="338328000"/>
          <a:chExt cx="22479000" cy="4200000"/>
        </a:xfrm>
      </xdr:grpSpPr>
      <xdr:pic>
        <xdr:nvPicPr>
          <xdr:cNvPr id="49" name="Picture 48">
            <a:extLst>
              <a:ext uri="{FF2B5EF4-FFF2-40B4-BE49-F238E27FC236}">
                <a16:creationId xmlns:a16="http://schemas.microsoft.com/office/drawing/2014/main" id="{3FEE3C5B-6806-C604-AB9A-C122FACD86B2}"/>
              </a:ext>
            </a:extLst>
          </xdr:cNvPr>
          <xdr:cNvPicPr>
            <a:picLocks noChangeAspect="1"/>
          </xdr:cNvPicPr>
        </xdr:nvPicPr>
        <xdr:blipFill>
          <a:blip xmlns:r="http://schemas.openxmlformats.org/officeDocument/2006/relationships" r:embed="rId39"/>
          <a:stretch>
            <a:fillRect/>
          </a:stretch>
        </xdr:blipFill>
        <xdr:spPr>
          <a:xfrm>
            <a:off x="762000" y="338328000"/>
            <a:ext cx="6314286" cy="4200000"/>
          </a:xfrm>
          <a:prstGeom prst="rect">
            <a:avLst/>
          </a:prstGeom>
          <a:effectLst>
            <a:outerShdw blurRad="63500" algn="ctr" rotWithShape="0">
              <a:srgbClr val="000000">
                <a:alpha val="95000"/>
              </a:srgbClr>
            </a:outerShdw>
          </a:effectLst>
        </xdr:spPr>
      </xdr:pic>
      <xdr:pic>
        <xdr:nvPicPr>
          <xdr:cNvPr id="50" name="Picture 49">
            <a:extLst>
              <a:ext uri="{FF2B5EF4-FFF2-40B4-BE49-F238E27FC236}">
                <a16:creationId xmlns:a16="http://schemas.microsoft.com/office/drawing/2014/main" id="{BDDD5AA0-39DA-C864-78CE-3B97A65173C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239000" y="338328000"/>
            <a:ext cx="16002000" cy="2981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1098</xdr:row>
      <xdr:rowOff>0</xdr:rowOff>
    </xdr:from>
    <xdr:ext cx="6561905" cy="2285714"/>
    <xdr:pic>
      <xdr:nvPicPr>
        <xdr:cNvPr id="51" name="Picture 50">
          <a:extLst>
            <a:ext uri="{FF2B5EF4-FFF2-40B4-BE49-F238E27FC236}">
              <a16:creationId xmlns:a16="http://schemas.microsoft.com/office/drawing/2014/main" id="{91416D5B-B092-4923-9500-4D49F2403391}"/>
            </a:ext>
          </a:extLst>
        </xdr:cNvPr>
        <xdr:cNvPicPr>
          <a:picLocks noChangeAspect="1"/>
        </xdr:cNvPicPr>
      </xdr:nvPicPr>
      <xdr:blipFill>
        <a:blip xmlns:r="http://schemas.openxmlformats.org/officeDocument/2006/relationships" r:embed="rId41"/>
        <a:stretch>
          <a:fillRect/>
        </a:stretch>
      </xdr:blipFill>
      <xdr:spPr>
        <a:xfrm>
          <a:off x="762000" y="343281000"/>
          <a:ext cx="6561905" cy="2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1148</xdr:row>
      <xdr:rowOff>0</xdr:rowOff>
    </xdr:from>
    <xdr:ext cx="3914286" cy="1790476"/>
    <xdr:pic>
      <xdr:nvPicPr>
        <xdr:cNvPr id="52" name="Picture 51">
          <a:extLst>
            <a:ext uri="{FF2B5EF4-FFF2-40B4-BE49-F238E27FC236}">
              <a16:creationId xmlns:a16="http://schemas.microsoft.com/office/drawing/2014/main" id="{2B923130-34D7-4218-9838-7A39739C0570}"/>
            </a:ext>
          </a:extLst>
        </xdr:cNvPr>
        <xdr:cNvPicPr>
          <a:picLocks noChangeAspect="1"/>
        </xdr:cNvPicPr>
      </xdr:nvPicPr>
      <xdr:blipFill>
        <a:blip xmlns:r="http://schemas.openxmlformats.org/officeDocument/2006/relationships" r:embed="rId42"/>
        <a:stretch>
          <a:fillRect/>
        </a:stretch>
      </xdr:blipFill>
      <xdr:spPr>
        <a:xfrm>
          <a:off x="762000" y="352806000"/>
          <a:ext cx="3914286" cy="17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1116</xdr:row>
      <xdr:rowOff>0</xdr:rowOff>
    </xdr:from>
    <xdr:to>
      <xdr:col>97</xdr:col>
      <xdr:colOff>98108</xdr:colOff>
      <xdr:row>1144</xdr:row>
      <xdr:rowOff>75524</xdr:rowOff>
    </xdr:to>
    <xdr:grpSp>
      <xdr:nvGrpSpPr>
        <xdr:cNvPr id="53" name="Group 52">
          <a:extLst>
            <a:ext uri="{FF2B5EF4-FFF2-40B4-BE49-F238E27FC236}">
              <a16:creationId xmlns:a16="http://schemas.microsoft.com/office/drawing/2014/main" id="{4111095C-F457-49EE-BCB2-F7E37F001327}"/>
            </a:ext>
          </a:extLst>
        </xdr:cNvPr>
        <xdr:cNvGrpSpPr/>
      </xdr:nvGrpSpPr>
      <xdr:grpSpPr>
        <a:xfrm>
          <a:off x="762000" y="212586794"/>
          <a:ext cx="17814608" cy="5409524"/>
          <a:chOff x="762000" y="346710000"/>
          <a:chExt cx="17814608" cy="5409524"/>
        </a:xfrm>
      </xdr:grpSpPr>
      <xdr:pic>
        <xdr:nvPicPr>
          <xdr:cNvPr id="54" name="Picture 53">
            <a:extLst>
              <a:ext uri="{FF2B5EF4-FFF2-40B4-BE49-F238E27FC236}">
                <a16:creationId xmlns:a16="http://schemas.microsoft.com/office/drawing/2014/main" id="{6DC5AE55-8BBE-DD9F-799A-2AB0DA1FE461}"/>
              </a:ext>
            </a:extLst>
          </xdr:cNvPr>
          <xdr:cNvPicPr>
            <a:picLocks noChangeAspect="1"/>
          </xdr:cNvPicPr>
        </xdr:nvPicPr>
        <xdr:blipFill>
          <a:blip xmlns:r="http://schemas.openxmlformats.org/officeDocument/2006/relationships" r:embed="rId43"/>
          <a:stretch>
            <a:fillRect/>
          </a:stretch>
        </xdr:blipFill>
        <xdr:spPr>
          <a:xfrm>
            <a:off x="762000" y="346710000"/>
            <a:ext cx="7333333" cy="5409524"/>
          </a:xfrm>
          <a:prstGeom prst="rect">
            <a:avLst/>
          </a:prstGeom>
          <a:effectLst>
            <a:outerShdw blurRad="127000" algn="ctr" rotWithShape="0">
              <a:srgbClr val="FF0000">
                <a:alpha val="90000"/>
              </a:srgbClr>
            </a:outerShdw>
          </a:effectLst>
        </xdr:spPr>
      </xdr:pic>
      <xdr:pic>
        <xdr:nvPicPr>
          <xdr:cNvPr id="55" name="Picture 54">
            <a:extLst>
              <a:ext uri="{FF2B5EF4-FFF2-40B4-BE49-F238E27FC236}">
                <a16:creationId xmlns:a16="http://schemas.microsoft.com/office/drawing/2014/main" id="{EB8CF314-C0AA-7AFF-985A-6A5F30AF31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0" y="346710001"/>
            <a:ext cx="10194608" cy="261099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1161</xdr:row>
      <xdr:rowOff>0</xdr:rowOff>
    </xdr:from>
    <xdr:ext cx="7276190" cy="3523809"/>
    <xdr:pic>
      <xdr:nvPicPr>
        <xdr:cNvPr id="56" name="Picture 55">
          <a:extLst>
            <a:ext uri="{FF2B5EF4-FFF2-40B4-BE49-F238E27FC236}">
              <a16:creationId xmlns:a16="http://schemas.microsoft.com/office/drawing/2014/main" id="{46059194-E6BB-41A9-88FD-8055F221BCDD}"/>
            </a:ext>
          </a:extLst>
        </xdr:cNvPr>
        <xdr:cNvPicPr>
          <a:picLocks noChangeAspect="1"/>
        </xdr:cNvPicPr>
      </xdr:nvPicPr>
      <xdr:blipFill>
        <a:blip xmlns:r="http://schemas.openxmlformats.org/officeDocument/2006/relationships" r:embed="rId45"/>
        <a:stretch>
          <a:fillRect/>
        </a:stretch>
      </xdr:blipFill>
      <xdr:spPr>
        <a:xfrm>
          <a:off x="762000" y="355282500"/>
          <a:ext cx="7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1185</xdr:row>
      <xdr:rowOff>0</xdr:rowOff>
    </xdr:from>
    <xdr:ext cx="7542857" cy="5619048"/>
    <xdr:pic>
      <xdr:nvPicPr>
        <xdr:cNvPr id="57" name="Picture 56">
          <a:extLst>
            <a:ext uri="{FF2B5EF4-FFF2-40B4-BE49-F238E27FC236}">
              <a16:creationId xmlns:a16="http://schemas.microsoft.com/office/drawing/2014/main" id="{928C3DA5-A23D-4CEF-8B75-70467B0F25EA}"/>
            </a:ext>
          </a:extLst>
        </xdr:cNvPr>
        <xdr:cNvPicPr>
          <a:picLocks noChangeAspect="1"/>
        </xdr:cNvPicPr>
      </xdr:nvPicPr>
      <xdr:blipFill>
        <a:blip xmlns:r="http://schemas.openxmlformats.org/officeDocument/2006/relationships" r:embed="rId46"/>
        <a:stretch>
          <a:fillRect/>
        </a:stretch>
      </xdr:blipFill>
      <xdr:spPr>
        <a:xfrm>
          <a:off x="762000" y="359854500"/>
          <a:ext cx="754285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1220</xdr:row>
      <xdr:rowOff>0</xdr:rowOff>
    </xdr:from>
    <xdr:ext cx="6333333" cy="3552381"/>
    <xdr:pic>
      <xdr:nvPicPr>
        <xdr:cNvPr id="58" name="Picture 57">
          <a:extLst>
            <a:ext uri="{FF2B5EF4-FFF2-40B4-BE49-F238E27FC236}">
              <a16:creationId xmlns:a16="http://schemas.microsoft.com/office/drawing/2014/main" id="{304476E2-5F40-43D3-9A13-5BB61B5E3169}"/>
            </a:ext>
          </a:extLst>
        </xdr:cNvPr>
        <xdr:cNvPicPr>
          <a:picLocks noChangeAspect="1"/>
        </xdr:cNvPicPr>
      </xdr:nvPicPr>
      <xdr:blipFill>
        <a:blip xmlns:r="http://schemas.openxmlformats.org/officeDocument/2006/relationships" r:embed="rId47"/>
        <a:stretch>
          <a:fillRect/>
        </a:stretch>
      </xdr:blipFill>
      <xdr:spPr>
        <a:xfrm>
          <a:off x="762000" y="366522000"/>
          <a:ext cx="6333333"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1242</xdr:row>
      <xdr:rowOff>0</xdr:rowOff>
    </xdr:from>
    <xdr:ext cx="7352381" cy="1609524"/>
    <xdr:pic>
      <xdr:nvPicPr>
        <xdr:cNvPr id="59" name="Picture 58">
          <a:extLst>
            <a:ext uri="{FF2B5EF4-FFF2-40B4-BE49-F238E27FC236}">
              <a16:creationId xmlns:a16="http://schemas.microsoft.com/office/drawing/2014/main" id="{C71B875D-98E5-48FF-A465-B4406C3242AF}"/>
            </a:ext>
          </a:extLst>
        </xdr:cNvPr>
        <xdr:cNvPicPr>
          <a:picLocks noChangeAspect="1"/>
        </xdr:cNvPicPr>
      </xdr:nvPicPr>
      <xdr:blipFill>
        <a:blip xmlns:r="http://schemas.openxmlformats.org/officeDocument/2006/relationships" r:embed="rId48"/>
        <a:stretch>
          <a:fillRect/>
        </a:stretch>
      </xdr:blipFill>
      <xdr:spPr>
        <a:xfrm>
          <a:off x="762000" y="370713000"/>
          <a:ext cx="7352381"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1254</xdr:row>
      <xdr:rowOff>0</xdr:rowOff>
    </xdr:from>
    <xdr:ext cx="2323809" cy="1771429"/>
    <xdr:pic>
      <xdr:nvPicPr>
        <xdr:cNvPr id="60" name="Picture 59">
          <a:extLst>
            <a:ext uri="{FF2B5EF4-FFF2-40B4-BE49-F238E27FC236}">
              <a16:creationId xmlns:a16="http://schemas.microsoft.com/office/drawing/2014/main" id="{B78A3E1A-795E-41DC-88ED-EB8AEEF9FF0A}"/>
            </a:ext>
          </a:extLst>
        </xdr:cNvPr>
        <xdr:cNvPicPr>
          <a:picLocks noChangeAspect="1"/>
        </xdr:cNvPicPr>
      </xdr:nvPicPr>
      <xdr:blipFill>
        <a:blip xmlns:r="http://schemas.openxmlformats.org/officeDocument/2006/relationships" r:embed="rId49"/>
        <a:stretch>
          <a:fillRect/>
        </a:stretch>
      </xdr:blipFill>
      <xdr:spPr>
        <a:xfrm>
          <a:off x="762000" y="372999000"/>
          <a:ext cx="2323809" cy="1771429"/>
        </a:xfrm>
        <a:prstGeom prst="rect">
          <a:avLst/>
        </a:prstGeom>
        <a:effectLst>
          <a:outerShdw blurRad="63500" algn="ctr" rotWithShape="0">
            <a:srgbClr val="000000">
              <a:alpha val="95000"/>
            </a:srgbClr>
          </a:outerShdw>
        </a:effectLst>
      </xdr:spPr>
    </xdr:pic>
    <xdr:clientData/>
  </xdr:oneCellAnchor>
  <xdr:twoCellAnchor>
    <xdr:from>
      <xdr:col>4</xdr:col>
      <xdr:colOff>0</xdr:colOff>
      <xdr:row>1278</xdr:row>
      <xdr:rowOff>0</xdr:rowOff>
    </xdr:from>
    <xdr:to>
      <xdr:col>40</xdr:col>
      <xdr:colOff>28575</xdr:colOff>
      <xdr:row>1336</xdr:row>
      <xdr:rowOff>28575</xdr:rowOff>
    </xdr:to>
    <xdr:grpSp>
      <xdr:nvGrpSpPr>
        <xdr:cNvPr id="61" name="Group 60">
          <a:extLst>
            <a:ext uri="{FF2B5EF4-FFF2-40B4-BE49-F238E27FC236}">
              <a16:creationId xmlns:a16="http://schemas.microsoft.com/office/drawing/2014/main" id="{81E0FE0B-0FB0-4C73-8698-D37E8A9E7496}"/>
            </a:ext>
          </a:extLst>
        </xdr:cNvPr>
        <xdr:cNvGrpSpPr/>
      </xdr:nvGrpSpPr>
      <xdr:grpSpPr>
        <a:xfrm>
          <a:off x="762000" y="243447794"/>
          <a:ext cx="6886575" cy="11077575"/>
          <a:chOff x="762000" y="375475500"/>
          <a:chExt cx="6886575" cy="11077575"/>
        </a:xfrm>
      </xdr:grpSpPr>
      <xdr:pic>
        <xdr:nvPicPr>
          <xdr:cNvPr id="62" name="Picture 61">
            <a:extLst>
              <a:ext uri="{FF2B5EF4-FFF2-40B4-BE49-F238E27FC236}">
                <a16:creationId xmlns:a16="http://schemas.microsoft.com/office/drawing/2014/main" id="{5342E008-0EAF-5BC8-5852-E34D65EDEFFD}"/>
              </a:ext>
            </a:extLst>
          </xdr:cNvPr>
          <xdr:cNvPicPr>
            <a:picLocks noChangeAspect="1"/>
          </xdr:cNvPicPr>
        </xdr:nvPicPr>
        <xdr:blipFill>
          <a:blip xmlns:r="http://schemas.openxmlformats.org/officeDocument/2006/relationships" r:embed="rId50"/>
          <a:stretch>
            <a:fillRect/>
          </a:stretch>
        </xdr:blipFill>
        <xdr:spPr>
          <a:xfrm>
            <a:off x="762000" y="375475500"/>
            <a:ext cx="4952381" cy="4580952"/>
          </a:xfrm>
          <a:prstGeom prst="rect">
            <a:avLst/>
          </a:prstGeom>
          <a:effectLst>
            <a:outerShdw blurRad="63500" algn="ctr" rotWithShape="0">
              <a:srgbClr val="000000">
                <a:alpha val="95000"/>
              </a:srgbClr>
            </a:outerShdw>
          </a:effectLst>
        </xdr:spPr>
      </xdr:pic>
      <xdr:pic>
        <xdr:nvPicPr>
          <xdr:cNvPr id="63" name="Picture 62">
            <a:extLst>
              <a:ext uri="{FF2B5EF4-FFF2-40B4-BE49-F238E27FC236}">
                <a16:creationId xmlns:a16="http://schemas.microsoft.com/office/drawing/2014/main" id="{269384C2-1678-BF4C-24EF-C4C93E7A8492}"/>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62000" y="380238000"/>
            <a:ext cx="6886575" cy="63150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1340</xdr:row>
      <xdr:rowOff>0</xdr:rowOff>
    </xdr:from>
    <xdr:to>
      <xdr:col>76</xdr:col>
      <xdr:colOff>123730</xdr:colOff>
      <xdr:row>1443</xdr:row>
      <xdr:rowOff>28480</xdr:rowOff>
    </xdr:to>
    <xdr:grpSp>
      <xdr:nvGrpSpPr>
        <xdr:cNvPr id="64" name="Group 63">
          <a:extLst>
            <a:ext uri="{FF2B5EF4-FFF2-40B4-BE49-F238E27FC236}">
              <a16:creationId xmlns:a16="http://schemas.microsoft.com/office/drawing/2014/main" id="{DB22F36A-0356-41D4-9B4B-875904DD27BF}"/>
            </a:ext>
          </a:extLst>
        </xdr:cNvPr>
        <xdr:cNvGrpSpPr/>
      </xdr:nvGrpSpPr>
      <xdr:grpSpPr>
        <a:xfrm>
          <a:off x="762000" y="255258794"/>
          <a:ext cx="13839730" cy="19649980"/>
          <a:chOff x="762000" y="152019000"/>
          <a:chExt cx="13839730" cy="19649980"/>
        </a:xfrm>
      </xdr:grpSpPr>
      <xdr:pic>
        <xdr:nvPicPr>
          <xdr:cNvPr id="65" name="Picture 64">
            <a:extLst>
              <a:ext uri="{FF2B5EF4-FFF2-40B4-BE49-F238E27FC236}">
                <a16:creationId xmlns:a16="http://schemas.microsoft.com/office/drawing/2014/main" id="{624D33FC-A3EE-1181-9F78-106DCE26A061}"/>
              </a:ext>
            </a:extLst>
          </xdr:cNvPr>
          <xdr:cNvPicPr>
            <a:picLocks noChangeAspect="1"/>
          </xdr:cNvPicPr>
        </xdr:nvPicPr>
        <xdr:blipFill>
          <a:blip xmlns:r="http://schemas.openxmlformats.org/officeDocument/2006/relationships" r:embed="rId52"/>
          <a:stretch>
            <a:fillRect/>
          </a:stretch>
        </xdr:blipFill>
        <xdr:spPr>
          <a:xfrm>
            <a:off x="762000" y="152019000"/>
            <a:ext cx="6580952" cy="6400000"/>
          </a:xfrm>
          <a:prstGeom prst="rect">
            <a:avLst/>
          </a:prstGeom>
          <a:effectLst>
            <a:outerShdw blurRad="63500" algn="ctr" rotWithShape="0">
              <a:srgbClr val="000000">
                <a:alpha val="95000"/>
              </a:srgbClr>
            </a:outerShdw>
          </a:effectLst>
        </xdr:spPr>
      </xdr:pic>
      <xdr:pic>
        <xdr:nvPicPr>
          <xdr:cNvPr id="66" name="Picture 65">
            <a:extLst>
              <a:ext uri="{FF2B5EF4-FFF2-40B4-BE49-F238E27FC236}">
                <a16:creationId xmlns:a16="http://schemas.microsoft.com/office/drawing/2014/main" id="{21A6586C-CA3B-1E84-6E83-17458DADD042}"/>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62000" y="158496000"/>
            <a:ext cx="13839730" cy="65714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67" name="Picture 66">
            <a:extLst>
              <a:ext uri="{FF2B5EF4-FFF2-40B4-BE49-F238E27FC236}">
                <a16:creationId xmlns:a16="http://schemas.microsoft.com/office/drawing/2014/main" id="{AF3B2987-9025-0077-B380-0EFAB5845344}"/>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762000" y="165163500"/>
            <a:ext cx="13825061" cy="65054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1267</xdr:row>
      <xdr:rowOff>0</xdr:rowOff>
    </xdr:from>
    <xdr:ext cx="4314286" cy="1419048"/>
    <xdr:pic>
      <xdr:nvPicPr>
        <xdr:cNvPr id="68" name="Picture 67">
          <a:extLst>
            <a:ext uri="{FF2B5EF4-FFF2-40B4-BE49-F238E27FC236}">
              <a16:creationId xmlns:a16="http://schemas.microsoft.com/office/drawing/2014/main" id="{EF770B2F-AAE7-4001-8C1C-7140DC83D057}"/>
            </a:ext>
          </a:extLst>
        </xdr:cNvPr>
        <xdr:cNvPicPr>
          <a:picLocks noChangeAspect="1"/>
        </xdr:cNvPicPr>
      </xdr:nvPicPr>
      <xdr:blipFill>
        <a:blip xmlns:r="http://schemas.openxmlformats.org/officeDocument/2006/relationships" r:embed="rId55"/>
        <a:stretch>
          <a:fillRect/>
        </a:stretch>
      </xdr:blipFill>
      <xdr:spPr>
        <a:xfrm>
          <a:off x="762000" y="375475500"/>
          <a:ext cx="4314286" cy="1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1447</xdr:row>
      <xdr:rowOff>0</xdr:rowOff>
    </xdr:from>
    <xdr:ext cx="4638095" cy="1933333"/>
    <xdr:pic>
      <xdr:nvPicPr>
        <xdr:cNvPr id="69" name="Picture 68">
          <a:extLst>
            <a:ext uri="{FF2B5EF4-FFF2-40B4-BE49-F238E27FC236}">
              <a16:creationId xmlns:a16="http://schemas.microsoft.com/office/drawing/2014/main" id="{0DE3146E-9862-41AC-88FD-313AA4890D91}"/>
            </a:ext>
          </a:extLst>
        </xdr:cNvPr>
        <xdr:cNvPicPr>
          <a:picLocks noChangeAspect="1"/>
        </xdr:cNvPicPr>
      </xdr:nvPicPr>
      <xdr:blipFill>
        <a:blip xmlns:r="http://schemas.openxmlformats.org/officeDocument/2006/relationships" r:embed="rId56"/>
        <a:stretch>
          <a:fillRect/>
        </a:stretch>
      </xdr:blipFill>
      <xdr:spPr>
        <a:xfrm>
          <a:off x="762000" y="409765500"/>
          <a:ext cx="4638095" cy="1933333"/>
        </a:xfrm>
        <a:prstGeom prst="rect">
          <a:avLst/>
        </a:prstGeom>
        <a:effectLst>
          <a:outerShdw blurRad="63500" algn="ctr" rotWithShape="0">
            <a:srgbClr val="000000">
              <a:alpha val="95000"/>
            </a:srgbClr>
          </a:outerShdw>
        </a:effectLst>
      </xdr:spPr>
    </xdr:pic>
    <xdr:clientData/>
  </xdr:oneCellAnchor>
  <xdr:twoCellAnchor>
    <xdr:from>
      <xdr:col>4</xdr:col>
      <xdr:colOff>0</xdr:colOff>
      <xdr:row>1461</xdr:row>
      <xdr:rowOff>0</xdr:rowOff>
    </xdr:from>
    <xdr:to>
      <xdr:col>81</xdr:col>
      <xdr:colOff>57150</xdr:colOff>
      <xdr:row>1581</xdr:row>
      <xdr:rowOff>47625</xdr:rowOff>
    </xdr:to>
    <xdr:grpSp>
      <xdr:nvGrpSpPr>
        <xdr:cNvPr id="70" name="Group 69">
          <a:extLst>
            <a:ext uri="{FF2B5EF4-FFF2-40B4-BE49-F238E27FC236}">
              <a16:creationId xmlns:a16="http://schemas.microsoft.com/office/drawing/2014/main" id="{62D007DD-A329-422F-B71A-D1CBCBEFA45F}"/>
            </a:ext>
          </a:extLst>
        </xdr:cNvPr>
        <xdr:cNvGrpSpPr/>
      </xdr:nvGrpSpPr>
      <xdr:grpSpPr>
        <a:xfrm>
          <a:off x="762000" y="278309294"/>
          <a:ext cx="14725650" cy="22907625"/>
          <a:chOff x="762000" y="412432500"/>
          <a:chExt cx="14725650" cy="22907625"/>
        </a:xfrm>
      </xdr:grpSpPr>
      <xdr:pic>
        <xdr:nvPicPr>
          <xdr:cNvPr id="71" name="Picture 70">
            <a:extLst>
              <a:ext uri="{FF2B5EF4-FFF2-40B4-BE49-F238E27FC236}">
                <a16:creationId xmlns:a16="http://schemas.microsoft.com/office/drawing/2014/main" id="{9C4C34C2-CA2F-B490-1EF7-2F8448BEE2B9}"/>
              </a:ext>
            </a:extLst>
          </xdr:cNvPr>
          <xdr:cNvPicPr>
            <a:picLocks noChangeAspect="1"/>
          </xdr:cNvPicPr>
        </xdr:nvPicPr>
        <xdr:blipFill>
          <a:blip xmlns:r="http://schemas.openxmlformats.org/officeDocument/2006/relationships" r:embed="rId57"/>
          <a:stretch>
            <a:fillRect/>
          </a:stretch>
        </xdr:blipFill>
        <xdr:spPr>
          <a:xfrm>
            <a:off x="762000" y="412432500"/>
            <a:ext cx="7266667" cy="8380952"/>
          </a:xfrm>
          <a:prstGeom prst="rect">
            <a:avLst/>
          </a:prstGeom>
          <a:effectLst>
            <a:outerShdw blurRad="50800" dist="50800" dir="5400000" algn="ctr" rotWithShape="0">
              <a:srgbClr val="000000">
                <a:alpha val="95000"/>
              </a:srgbClr>
            </a:outerShdw>
          </a:effectLst>
        </xdr:spPr>
      </xdr:pic>
      <xdr:grpSp>
        <xdr:nvGrpSpPr>
          <xdr:cNvPr id="72" name="Group 71">
            <a:extLst>
              <a:ext uri="{FF2B5EF4-FFF2-40B4-BE49-F238E27FC236}">
                <a16:creationId xmlns:a16="http://schemas.microsoft.com/office/drawing/2014/main" id="{DD3E1D3D-C516-CDD4-024B-831F2E3027AA}"/>
              </a:ext>
            </a:extLst>
          </xdr:cNvPr>
          <xdr:cNvGrpSpPr/>
        </xdr:nvGrpSpPr>
        <xdr:grpSpPr>
          <a:xfrm>
            <a:off x="762000" y="421005000"/>
            <a:ext cx="14725650" cy="14335125"/>
            <a:chOff x="762000" y="151638000"/>
            <a:chExt cx="14725650" cy="14335125"/>
          </a:xfrm>
          <a:effectLst>
            <a:outerShdw blurRad="50800" dist="50800" dir="5400000" algn="ctr" rotWithShape="0">
              <a:srgbClr val="000000">
                <a:alpha val="95000"/>
              </a:srgbClr>
            </a:outerShdw>
          </a:effectLst>
        </xdr:grpSpPr>
        <xdr:pic>
          <xdr:nvPicPr>
            <xdr:cNvPr id="73" name="Picture 72">
              <a:extLst>
                <a:ext uri="{FF2B5EF4-FFF2-40B4-BE49-F238E27FC236}">
                  <a16:creationId xmlns:a16="http://schemas.microsoft.com/office/drawing/2014/main" id="{3D9B5E48-D79A-4445-5B36-19D92A2CFCB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000" y="151638000"/>
              <a:ext cx="14592300" cy="6524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74" name="Picture 73">
              <a:extLst>
                <a:ext uri="{FF2B5EF4-FFF2-40B4-BE49-F238E27FC236}">
                  <a16:creationId xmlns:a16="http://schemas.microsoft.com/office/drawing/2014/main" id="{CEA3781D-1AFE-56C1-828B-E552903952CB}"/>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62000" y="158305500"/>
              <a:ext cx="14725650" cy="7667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grpSp>
    <xdr:clientData/>
  </xdr:twoCellAnchor>
  <xdr:oneCellAnchor>
    <xdr:from>
      <xdr:col>4</xdr:col>
      <xdr:colOff>0</xdr:colOff>
      <xdr:row>1585</xdr:row>
      <xdr:rowOff>0</xdr:rowOff>
    </xdr:from>
    <xdr:ext cx="7219048" cy="1619048"/>
    <xdr:pic>
      <xdr:nvPicPr>
        <xdr:cNvPr id="75" name="Picture 74">
          <a:extLst>
            <a:ext uri="{FF2B5EF4-FFF2-40B4-BE49-F238E27FC236}">
              <a16:creationId xmlns:a16="http://schemas.microsoft.com/office/drawing/2014/main" id="{8FA7393C-FE73-45FC-A383-4BF10ED4EBEA}"/>
            </a:ext>
          </a:extLst>
        </xdr:cNvPr>
        <xdr:cNvPicPr>
          <a:picLocks noChangeAspect="1"/>
        </xdr:cNvPicPr>
      </xdr:nvPicPr>
      <xdr:blipFill>
        <a:blip xmlns:r="http://schemas.openxmlformats.org/officeDocument/2006/relationships" r:embed="rId60"/>
        <a:stretch>
          <a:fillRect/>
        </a:stretch>
      </xdr:blipFill>
      <xdr:spPr>
        <a:xfrm>
          <a:off x="762000" y="436054500"/>
          <a:ext cx="7219048" cy="1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1597</xdr:row>
      <xdr:rowOff>0</xdr:rowOff>
    </xdr:from>
    <xdr:ext cx="7304762" cy="4390476"/>
    <xdr:pic>
      <xdr:nvPicPr>
        <xdr:cNvPr id="76" name="Picture 75">
          <a:extLst>
            <a:ext uri="{FF2B5EF4-FFF2-40B4-BE49-F238E27FC236}">
              <a16:creationId xmlns:a16="http://schemas.microsoft.com/office/drawing/2014/main" id="{222EDD7E-60D4-4668-9096-EC21C36BF76B}"/>
            </a:ext>
          </a:extLst>
        </xdr:cNvPr>
        <xdr:cNvPicPr>
          <a:picLocks noChangeAspect="1"/>
        </xdr:cNvPicPr>
      </xdr:nvPicPr>
      <xdr:blipFill>
        <a:blip xmlns:r="http://schemas.openxmlformats.org/officeDocument/2006/relationships" r:embed="rId61"/>
        <a:stretch>
          <a:fillRect/>
        </a:stretch>
      </xdr:blipFill>
      <xdr:spPr>
        <a:xfrm>
          <a:off x="762000" y="438340500"/>
          <a:ext cx="7304762" cy="4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1624</xdr:row>
      <xdr:rowOff>0</xdr:rowOff>
    </xdr:from>
    <xdr:ext cx="3676190" cy="1171429"/>
    <xdr:pic>
      <xdr:nvPicPr>
        <xdr:cNvPr id="77" name="Picture 76">
          <a:extLst>
            <a:ext uri="{FF2B5EF4-FFF2-40B4-BE49-F238E27FC236}">
              <a16:creationId xmlns:a16="http://schemas.microsoft.com/office/drawing/2014/main" id="{2B213C68-D2C9-466D-A97B-BEB1EB7BFD64}"/>
            </a:ext>
          </a:extLst>
        </xdr:cNvPr>
        <xdr:cNvPicPr>
          <a:picLocks noChangeAspect="1"/>
        </xdr:cNvPicPr>
      </xdr:nvPicPr>
      <xdr:blipFill>
        <a:blip xmlns:r="http://schemas.openxmlformats.org/officeDocument/2006/relationships" r:embed="rId62"/>
        <a:stretch>
          <a:fillRect/>
        </a:stretch>
      </xdr:blipFill>
      <xdr:spPr>
        <a:xfrm>
          <a:off x="762000" y="443484000"/>
          <a:ext cx="3676190" cy="1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1634</xdr:row>
      <xdr:rowOff>0</xdr:rowOff>
    </xdr:from>
    <xdr:ext cx="7352381" cy="1228571"/>
    <xdr:pic>
      <xdr:nvPicPr>
        <xdr:cNvPr id="78" name="Picture 77">
          <a:extLst>
            <a:ext uri="{FF2B5EF4-FFF2-40B4-BE49-F238E27FC236}">
              <a16:creationId xmlns:a16="http://schemas.microsoft.com/office/drawing/2014/main" id="{782E7FF0-628F-4884-B20A-66E4D13E3768}"/>
            </a:ext>
          </a:extLst>
        </xdr:cNvPr>
        <xdr:cNvPicPr>
          <a:picLocks noChangeAspect="1"/>
        </xdr:cNvPicPr>
      </xdr:nvPicPr>
      <xdr:blipFill>
        <a:blip xmlns:r="http://schemas.openxmlformats.org/officeDocument/2006/relationships" r:embed="rId63"/>
        <a:stretch>
          <a:fillRect/>
        </a:stretch>
      </xdr:blipFill>
      <xdr:spPr>
        <a:xfrm>
          <a:off x="762000" y="445389000"/>
          <a:ext cx="7352381" cy="1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1644</xdr:row>
      <xdr:rowOff>0</xdr:rowOff>
    </xdr:from>
    <xdr:ext cx="7257143" cy="4095238"/>
    <xdr:pic>
      <xdr:nvPicPr>
        <xdr:cNvPr id="79" name="Picture 78">
          <a:extLst>
            <a:ext uri="{FF2B5EF4-FFF2-40B4-BE49-F238E27FC236}">
              <a16:creationId xmlns:a16="http://schemas.microsoft.com/office/drawing/2014/main" id="{AEF9D02F-D4F2-4175-8310-917BBC154886}"/>
            </a:ext>
          </a:extLst>
        </xdr:cNvPr>
        <xdr:cNvPicPr>
          <a:picLocks noChangeAspect="1"/>
        </xdr:cNvPicPr>
      </xdr:nvPicPr>
      <xdr:blipFill>
        <a:blip xmlns:r="http://schemas.openxmlformats.org/officeDocument/2006/relationships" r:embed="rId64"/>
        <a:stretch>
          <a:fillRect/>
        </a:stretch>
      </xdr:blipFill>
      <xdr:spPr>
        <a:xfrm>
          <a:off x="762000" y="447294000"/>
          <a:ext cx="7257143" cy="4095238"/>
        </a:xfrm>
        <a:prstGeom prst="rect">
          <a:avLst/>
        </a:prstGeom>
        <a:effectLst>
          <a:outerShdw blurRad="127000" algn="ctr" rotWithShape="0">
            <a:srgbClr val="0000FF">
              <a:alpha val="90000"/>
            </a:srgbClr>
          </a:outerShdw>
        </a:effectLst>
      </xdr:spPr>
    </xdr:pic>
    <xdr:clientData/>
  </xdr:oneCellAnchor>
  <xdr:twoCellAnchor>
    <xdr:from>
      <xdr:col>4</xdr:col>
      <xdr:colOff>0</xdr:colOff>
      <xdr:row>1776</xdr:row>
      <xdr:rowOff>0</xdr:rowOff>
    </xdr:from>
    <xdr:to>
      <xdr:col>42</xdr:col>
      <xdr:colOff>122905</xdr:colOff>
      <xdr:row>1831</xdr:row>
      <xdr:rowOff>141548</xdr:rowOff>
    </xdr:to>
    <xdr:pic>
      <xdr:nvPicPr>
        <xdr:cNvPr id="80" name="Picture 79">
          <a:extLst>
            <a:ext uri="{FF2B5EF4-FFF2-40B4-BE49-F238E27FC236}">
              <a16:creationId xmlns:a16="http://schemas.microsoft.com/office/drawing/2014/main" id="{1ACA4E50-A6AB-400F-9F5C-E88692A85A07}"/>
            </a:ext>
          </a:extLst>
        </xdr:cNvPr>
        <xdr:cNvPicPr>
          <a:picLocks noChangeAspect="1"/>
        </xdr:cNvPicPr>
      </xdr:nvPicPr>
      <xdr:blipFill>
        <a:blip xmlns:r="http://schemas.openxmlformats.org/officeDocument/2006/relationships" r:embed="rId65"/>
        <a:stretch>
          <a:fillRect/>
        </a:stretch>
      </xdr:blipFill>
      <xdr:spPr>
        <a:xfrm>
          <a:off x="762000" y="472440000"/>
          <a:ext cx="7361905" cy="10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1836</xdr:row>
      <xdr:rowOff>0</xdr:rowOff>
    </xdr:from>
    <xdr:ext cx="5971429" cy="7990476"/>
    <xdr:pic>
      <xdr:nvPicPr>
        <xdr:cNvPr id="81" name="Picture 80">
          <a:extLst>
            <a:ext uri="{FF2B5EF4-FFF2-40B4-BE49-F238E27FC236}">
              <a16:creationId xmlns:a16="http://schemas.microsoft.com/office/drawing/2014/main" id="{26C975C8-360F-47C6-8D2F-1F4B62BB5956}"/>
            </a:ext>
          </a:extLst>
        </xdr:cNvPr>
        <xdr:cNvPicPr>
          <a:picLocks noChangeAspect="1"/>
        </xdr:cNvPicPr>
      </xdr:nvPicPr>
      <xdr:blipFill>
        <a:blip xmlns:r="http://schemas.openxmlformats.org/officeDocument/2006/relationships" r:embed="rId66"/>
        <a:stretch>
          <a:fillRect/>
        </a:stretch>
      </xdr:blipFill>
      <xdr:spPr>
        <a:xfrm>
          <a:off x="762000" y="483870000"/>
          <a:ext cx="5971429" cy="79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1669</xdr:row>
      <xdr:rowOff>0</xdr:rowOff>
    </xdr:from>
    <xdr:to>
      <xdr:col>117</xdr:col>
      <xdr:colOff>175260</xdr:colOff>
      <xdr:row>1771</xdr:row>
      <xdr:rowOff>188952</xdr:rowOff>
    </xdr:to>
    <xdr:grpSp>
      <xdr:nvGrpSpPr>
        <xdr:cNvPr id="82" name="Group 81">
          <a:extLst>
            <a:ext uri="{FF2B5EF4-FFF2-40B4-BE49-F238E27FC236}">
              <a16:creationId xmlns:a16="http://schemas.microsoft.com/office/drawing/2014/main" id="{BFECAD7B-D4C6-4A67-823E-7A5E3FD3F2BE}"/>
            </a:ext>
          </a:extLst>
        </xdr:cNvPr>
        <xdr:cNvGrpSpPr/>
      </xdr:nvGrpSpPr>
      <xdr:grpSpPr>
        <a:xfrm>
          <a:off x="762000" y="317933294"/>
          <a:ext cx="21701760" cy="19619952"/>
          <a:chOff x="762000" y="452056500"/>
          <a:chExt cx="21701760" cy="19619952"/>
        </a:xfrm>
      </xdr:grpSpPr>
      <xdr:pic>
        <xdr:nvPicPr>
          <xdr:cNvPr id="83" name="Picture 82">
            <a:extLst>
              <a:ext uri="{FF2B5EF4-FFF2-40B4-BE49-F238E27FC236}">
                <a16:creationId xmlns:a16="http://schemas.microsoft.com/office/drawing/2014/main" id="{582FCA7F-E4AE-09C8-287B-8E3FDA2B849C}"/>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8382000" y="45243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nvGrpSpPr>
          <xdr:cNvPr id="84" name="Group 83">
            <a:extLst>
              <a:ext uri="{FF2B5EF4-FFF2-40B4-BE49-F238E27FC236}">
                <a16:creationId xmlns:a16="http://schemas.microsoft.com/office/drawing/2014/main" id="{B74392DC-93BC-C56F-4F95-AC6F9379B397}"/>
              </a:ext>
            </a:extLst>
          </xdr:cNvPr>
          <xdr:cNvGrpSpPr/>
        </xdr:nvGrpSpPr>
        <xdr:grpSpPr>
          <a:xfrm>
            <a:off x="762000" y="452056500"/>
            <a:ext cx="9200000" cy="19619952"/>
            <a:chOff x="762000" y="452056500"/>
            <a:chExt cx="9200000" cy="19619952"/>
          </a:xfrm>
        </xdr:grpSpPr>
        <xdr:grpSp>
          <xdr:nvGrpSpPr>
            <xdr:cNvPr id="86" name="Group 85">
              <a:extLst>
                <a:ext uri="{FF2B5EF4-FFF2-40B4-BE49-F238E27FC236}">
                  <a16:creationId xmlns:a16="http://schemas.microsoft.com/office/drawing/2014/main" id="{A08E6BE0-424A-4EB9-49B6-47FBBAD6E09A}"/>
                </a:ext>
              </a:extLst>
            </xdr:cNvPr>
            <xdr:cNvGrpSpPr/>
          </xdr:nvGrpSpPr>
          <xdr:grpSpPr>
            <a:xfrm>
              <a:off x="762000" y="452056500"/>
              <a:ext cx="9200000" cy="19619952"/>
              <a:chOff x="762000" y="149161500"/>
              <a:chExt cx="9200000" cy="19619952"/>
            </a:xfrm>
          </xdr:grpSpPr>
          <xdr:pic>
            <xdr:nvPicPr>
              <xdr:cNvPr id="88" name="Picture 87">
                <a:extLst>
                  <a:ext uri="{FF2B5EF4-FFF2-40B4-BE49-F238E27FC236}">
                    <a16:creationId xmlns:a16="http://schemas.microsoft.com/office/drawing/2014/main" id="{75919711-B5C4-9142-754A-413459BFFA57}"/>
                  </a:ext>
                </a:extLst>
              </xdr:cNvPr>
              <xdr:cNvPicPr>
                <a:picLocks noChangeAspect="1"/>
              </xdr:cNvPicPr>
            </xdr:nvPicPr>
            <xdr:blipFill>
              <a:blip xmlns:r="http://schemas.openxmlformats.org/officeDocument/2006/relationships" r:embed="rId68"/>
              <a:stretch>
                <a:fillRect/>
              </a:stretch>
            </xdr:blipFill>
            <xdr:spPr>
              <a:xfrm>
                <a:off x="762000" y="149161500"/>
                <a:ext cx="7380952" cy="7123809"/>
              </a:xfrm>
              <a:prstGeom prst="rect">
                <a:avLst/>
              </a:prstGeom>
              <a:effectLst>
                <a:outerShdw blurRad="127000" algn="ctr" rotWithShape="0">
                  <a:srgbClr val="FF0000">
                    <a:alpha val="90000"/>
                  </a:srgbClr>
                </a:outerShdw>
              </a:effectLst>
            </xdr:spPr>
          </xdr:pic>
          <xdr:pic>
            <xdr:nvPicPr>
              <xdr:cNvPr id="89" name="Picture 88">
                <a:extLst>
                  <a:ext uri="{FF2B5EF4-FFF2-40B4-BE49-F238E27FC236}">
                    <a16:creationId xmlns:a16="http://schemas.microsoft.com/office/drawing/2014/main" id="{3DA20488-5B22-52B4-1EBB-30330CE50B4F}"/>
                  </a:ext>
                </a:extLst>
              </xdr:cNvPr>
              <xdr:cNvPicPr>
                <a:picLocks noChangeAspect="1"/>
              </xdr:cNvPicPr>
            </xdr:nvPicPr>
            <xdr:blipFill>
              <a:blip xmlns:r="http://schemas.openxmlformats.org/officeDocument/2006/relationships" r:embed="rId69"/>
              <a:stretch>
                <a:fillRect/>
              </a:stretch>
            </xdr:blipFill>
            <xdr:spPr>
              <a:xfrm>
                <a:off x="762000" y="156400500"/>
                <a:ext cx="9200000" cy="12380952"/>
              </a:xfrm>
              <a:prstGeom prst="rect">
                <a:avLst/>
              </a:prstGeom>
              <a:effectLst>
                <a:outerShdw blurRad="63500" algn="ctr" rotWithShape="0">
                  <a:srgbClr val="000000">
                    <a:alpha val="95000"/>
                  </a:srgbClr>
                </a:outerShdw>
              </a:effectLst>
            </xdr:spPr>
          </xdr:pic>
        </xdr:grpSp>
        <xdr:sp macro="" textlink="">
          <xdr:nvSpPr>
            <xdr:cNvPr id="87" name="Rectangle 86">
              <a:extLst>
                <a:ext uri="{FF2B5EF4-FFF2-40B4-BE49-F238E27FC236}">
                  <a16:creationId xmlns:a16="http://schemas.microsoft.com/office/drawing/2014/main" id="{FE848B53-6D3C-AF1B-301C-8851D0687FF5}"/>
                </a:ext>
              </a:extLst>
            </xdr:cNvPr>
            <xdr:cNvSpPr/>
          </xdr:nvSpPr>
          <xdr:spPr>
            <a:xfrm>
              <a:off x="6084794" y="462791736"/>
              <a:ext cx="1232647" cy="38100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5" name="Rectangle 84">
            <a:extLst>
              <a:ext uri="{FF2B5EF4-FFF2-40B4-BE49-F238E27FC236}">
                <a16:creationId xmlns:a16="http://schemas.microsoft.com/office/drawing/2014/main" id="{38E7992F-1E3F-3D09-BF96-E8B666B43A7A}"/>
              </a:ext>
            </a:extLst>
          </xdr:cNvPr>
          <xdr:cNvSpPr/>
        </xdr:nvSpPr>
        <xdr:spPr>
          <a:xfrm>
            <a:off x="11598089" y="454465765"/>
            <a:ext cx="9625852" cy="38100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1882</xdr:row>
      <xdr:rowOff>0</xdr:rowOff>
    </xdr:from>
    <xdr:ext cx="5114286" cy="9866667"/>
    <xdr:pic>
      <xdr:nvPicPr>
        <xdr:cNvPr id="90" name="Picture 89">
          <a:extLst>
            <a:ext uri="{FF2B5EF4-FFF2-40B4-BE49-F238E27FC236}">
              <a16:creationId xmlns:a16="http://schemas.microsoft.com/office/drawing/2014/main" id="{5D82B2A5-E9FB-4145-86A6-2C7E681C02F3}"/>
            </a:ext>
          </a:extLst>
        </xdr:cNvPr>
        <xdr:cNvPicPr>
          <a:picLocks noChangeAspect="1"/>
        </xdr:cNvPicPr>
      </xdr:nvPicPr>
      <xdr:blipFill>
        <a:blip xmlns:r="http://schemas.openxmlformats.org/officeDocument/2006/relationships" r:embed="rId70"/>
        <a:stretch>
          <a:fillRect/>
        </a:stretch>
      </xdr:blipFill>
      <xdr:spPr>
        <a:xfrm>
          <a:off x="762000" y="492633000"/>
          <a:ext cx="5114286" cy="9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1937</xdr:row>
      <xdr:rowOff>0</xdr:rowOff>
    </xdr:from>
    <xdr:ext cx="7361905" cy="9390476"/>
    <xdr:pic>
      <xdr:nvPicPr>
        <xdr:cNvPr id="91" name="Picture 90">
          <a:extLst>
            <a:ext uri="{FF2B5EF4-FFF2-40B4-BE49-F238E27FC236}">
              <a16:creationId xmlns:a16="http://schemas.microsoft.com/office/drawing/2014/main" id="{90B4BB78-C4FC-4FFE-98A4-E2DBAAB45196}"/>
            </a:ext>
          </a:extLst>
        </xdr:cNvPr>
        <xdr:cNvPicPr>
          <a:picLocks noChangeAspect="1"/>
        </xdr:cNvPicPr>
      </xdr:nvPicPr>
      <xdr:blipFill>
        <a:blip xmlns:r="http://schemas.openxmlformats.org/officeDocument/2006/relationships" r:embed="rId71"/>
        <a:stretch>
          <a:fillRect/>
        </a:stretch>
      </xdr:blipFill>
      <xdr:spPr>
        <a:xfrm>
          <a:off x="762000" y="503110500"/>
          <a:ext cx="7361905" cy="9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1990</xdr:row>
      <xdr:rowOff>0</xdr:rowOff>
    </xdr:from>
    <xdr:ext cx="6038095" cy="2428571"/>
    <xdr:pic>
      <xdr:nvPicPr>
        <xdr:cNvPr id="92" name="Picture 91">
          <a:extLst>
            <a:ext uri="{FF2B5EF4-FFF2-40B4-BE49-F238E27FC236}">
              <a16:creationId xmlns:a16="http://schemas.microsoft.com/office/drawing/2014/main" id="{5FA3B550-57EF-4B0C-BDB0-BCBD5CF272D1}"/>
            </a:ext>
          </a:extLst>
        </xdr:cNvPr>
        <xdr:cNvPicPr>
          <a:picLocks noChangeAspect="1"/>
        </xdr:cNvPicPr>
      </xdr:nvPicPr>
      <xdr:blipFill>
        <a:blip xmlns:r="http://schemas.openxmlformats.org/officeDocument/2006/relationships" r:embed="rId72"/>
        <a:stretch>
          <a:fillRect/>
        </a:stretch>
      </xdr:blipFill>
      <xdr:spPr>
        <a:xfrm>
          <a:off x="762000" y="513207000"/>
          <a:ext cx="6038095"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2006</xdr:row>
      <xdr:rowOff>0</xdr:rowOff>
    </xdr:from>
    <xdr:ext cx="4857143" cy="1790476"/>
    <xdr:pic>
      <xdr:nvPicPr>
        <xdr:cNvPr id="93" name="Picture 92">
          <a:extLst>
            <a:ext uri="{FF2B5EF4-FFF2-40B4-BE49-F238E27FC236}">
              <a16:creationId xmlns:a16="http://schemas.microsoft.com/office/drawing/2014/main" id="{FA71D5C6-35A8-4CBF-87C6-908EEAA62B2F}"/>
            </a:ext>
          </a:extLst>
        </xdr:cNvPr>
        <xdr:cNvPicPr>
          <a:picLocks noChangeAspect="1"/>
        </xdr:cNvPicPr>
      </xdr:nvPicPr>
      <xdr:blipFill>
        <a:blip xmlns:r="http://schemas.openxmlformats.org/officeDocument/2006/relationships" r:embed="rId73"/>
        <a:stretch>
          <a:fillRect/>
        </a:stretch>
      </xdr:blipFill>
      <xdr:spPr>
        <a:xfrm>
          <a:off x="762000" y="516255000"/>
          <a:ext cx="4857143"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2019</xdr:row>
      <xdr:rowOff>0</xdr:rowOff>
    </xdr:from>
    <xdr:ext cx="7333333" cy="3457143"/>
    <xdr:pic>
      <xdr:nvPicPr>
        <xdr:cNvPr id="94" name="Picture 93">
          <a:extLst>
            <a:ext uri="{FF2B5EF4-FFF2-40B4-BE49-F238E27FC236}">
              <a16:creationId xmlns:a16="http://schemas.microsoft.com/office/drawing/2014/main" id="{F1054CF8-BABC-4EB4-8DF9-C4F7F6DA90D1}"/>
            </a:ext>
          </a:extLst>
        </xdr:cNvPr>
        <xdr:cNvPicPr>
          <a:picLocks noChangeAspect="1"/>
        </xdr:cNvPicPr>
      </xdr:nvPicPr>
      <xdr:blipFill>
        <a:blip xmlns:r="http://schemas.openxmlformats.org/officeDocument/2006/relationships" r:embed="rId74"/>
        <a:stretch>
          <a:fillRect/>
        </a:stretch>
      </xdr:blipFill>
      <xdr:spPr>
        <a:xfrm>
          <a:off x="762000" y="518731500"/>
          <a:ext cx="7333333"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2041</xdr:row>
      <xdr:rowOff>0</xdr:rowOff>
    </xdr:from>
    <xdr:ext cx="6038095" cy="1809524"/>
    <xdr:pic>
      <xdr:nvPicPr>
        <xdr:cNvPr id="95" name="Picture 94">
          <a:extLst>
            <a:ext uri="{FF2B5EF4-FFF2-40B4-BE49-F238E27FC236}">
              <a16:creationId xmlns:a16="http://schemas.microsoft.com/office/drawing/2014/main" id="{510ACCF4-4D77-42F6-A1BE-F3C5244B1762}"/>
            </a:ext>
          </a:extLst>
        </xdr:cNvPr>
        <xdr:cNvPicPr>
          <a:picLocks noChangeAspect="1"/>
        </xdr:cNvPicPr>
      </xdr:nvPicPr>
      <xdr:blipFill>
        <a:blip xmlns:r="http://schemas.openxmlformats.org/officeDocument/2006/relationships" r:embed="rId75"/>
        <a:stretch>
          <a:fillRect/>
        </a:stretch>
      </xdr:blipFill>
      <xdr:spPr>
        <a:xfrm>
          <a:off x="762000" y="522922500"/>
          <a:ext cx="603809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2054</xdr:row>
      <xdr:rowOff>0</xdr:rowOff>
    </xdr:from>
    <xdr:ext cx="7638095" cy="6457143"/>
    <xdr:pic>
      <xdr:nvPicPr>
        <xdr:cNvPr id="96" name="Picture 95">
          <a:extLst>
            <a:ext uri="{FF2B5EF4-FFF2-40B4-BE49-F238E27FC236}">
              <a16:creationId xmlns:a16="http://schemas.microsoft.com/office/drawing/2014/main" id="{37841748-88D7-4122-B9C4-AFEF2443500D}"/>
            </a:ext>
          </a:extLst>
        </xdr:cNvPr>
        <xdr:cNvPicPr>
          <a:picLocks noChangeAspect="1"/>
        </xdr:cNvPicPr>
      </xdr:nvPicPr>
      <xdr:blipFill>
        <a:blip xmlns:r="http://schemas.openxmlformats.org/officeDocument/2006/relationships" r:embed="rId76"/>
        <a:stretch>
          <a:fillRect/>
        </a:stretch>
      </xdr:blipFill>
      <xdr:spPr>
        <a:xfrm>
          <a:off x="762000" y="525399000"/>
          <a:ext cx="7638095" cy="6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2092</xdr:row>
      <xdr:rowOff>0</xdr:rowOff>
    </xdr:from>
    <xdr:ext cx="6809524" cy="2419048"/>
    <xdr:pic>
      <xdr:nvPicPr>
        <xdr:cNvPr id="97" name="Picture 96">
          <a:extLst>
            <a:ext uri="{FF2B5EF4-FFF2-40B4-BE49-F238E27FC236}">
              <a16:creationId xmlns:a16="http://schemas.microsoft.com/office/drawing/2014/main" id="{CCCBC5B2-F419-4F07-BAA1-F6DDA8B5DC2C}"/>
            </a:ext>
          </a:extLst>
        </xdr:cNvPr>
        <xdr:cNvPicPr>
          <a:picLocks noChangeAspect="1"/>
        </xdr:cNvPicPr>
      </xdr:nvPicPr>
      <xdr:blipFill>
        <a:blip xmlns:r="http://schemas.openxmlformats.org/officeDocument/2006/relationships" r:embed="rId77"/>
        <a:stretch>
          <a:fillRect/>
        </a:stretch>
      </xdr:blipFill>
      <xdr:spPr>
        <a:xfrm>
          <a:off x="762000" y="532638000"/>
          <a:ext cx="680952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2111</xdr:row>
      <xdr:rowOff>0</xdr:rowOff>
    </xdr:from>
    <xdr:ext cx="7990476" cy="7571428"/>
    <xdr:pic>
      <xdr:nvPicPr>
        <xdr:cNvPr id="98" name="Picture 97">
          <a:extLst>
            <a:ext uri="{FF2B5EF4-FFF2-40B4-BE49-F238E27FC236}">
              <a16:creationId xmlns:a16="http://schemas.microsoft.com/office/drawing/2014/main" id="{5C48FC4D-BDAE-4BEC-852F-C515DB1C0ACA}"/>
            </a:ext>
          </a:extLst>
        </xdr:cNvPr>
        <xdr:cNvPicPr>
          <a:picLocks noChangeAspect="1"/>
        </xdr:cNvPicPr>
      </xdr:nvPicPr>
      <xdr:blipFill>
        <a:blip xmlns:r="http://schemas.openxmlformats.org/officeDocument/2006/relationships" r:embed="rId78"/>
        <a:stretch>
          <a:fillRect/>
        </a:stretch>
      </xdr:blipFill>
      <xdr:spPr>
        <a:xfrm>
          <a:off x="762000" y="536257500"/>
          <a:ext cx="7990476" cy="7571428"/>
        </a:xfrm>
        <a:prstGeom prst="rect">
          <a:avLst/>
        </a:prstGeom>
        <a:effectLst>
          <a:outerShdw blurRad="63500" algn="ctr" rotWithShape="0">
            <a:srgbClr val="000000">
              <a:alpha val="95000"/>
            </a:srgbClr>
          </a:outerShdw>
        </a:effectLst>
      </xdr:spPr>
    </xdr:pic>
    <xdr:clientData/>
  </xdr:oneCellAnchor>
  <xdr:twoCellAnchor>
    <xdr:from>
      <xdr:col>4</xdr:col>
      <xdr:colOff>0</xdr:colOff>
      <xdr:row>2201</xdr:row>
      <xdr:rowOff>0</xdr:rowOff>
    </xdr:from>
    <xdr:to>
      <xdr:col>120</xdr:col>
      <xdr:colOff>65430</xdr:colOff>
      <xdr:row>2241</xdr:row>
      <xdr:rowOff>65714</xdr:rowOff>
    </xdr:to>
    <xdr:grpSp>
      <xdr:nvGrpSpPr>
        <xdr:cNvPr id="99" name="Group 98">
          <a:extLst>
            <a:ext uri="{FF2B5EF4-FFF2-40B4-BE49-F238E27FC236}">
              <a16:creationId xmlns:a16="http://schemas.microsoft.com/office/drawing/2014/main" id="{371C9AD9-BD36-4348-9FD3-7E22C18CB618}"/>
            </a:ext>
          </a:extLst>
        </xdr:cNvPr>
        <xdr:cNvGrpSpPr/>
      </xdr:nvGrpSpPr>
      <xdr:grpSpPr>
        <a:xfrm>
          <a:off x="762000" y="419279294"/>
          <a:ext cx="22163430" cy="7685714"/>
          <a:chOff x="762000" y="553402500"/>
          <a:chExt cx="22163430" cy="7685714"/>
        </a:xfrm>
      </xdr:grpSpPr>
      <xdr:pic>
        <xdr:nvPicPr>
          <xdr:cNvPr id="100" name="Picture 99">
            <a:extLst>
              <a:ext uri="{FF2B5EF4-FFF2-40B4-BE49-F238E27FC236}">
                <a16:creationId xmlns:a16="http://schemas.microsoft.com/office/drawing/2014/main" id="{D405846D-A1BB-F895-507D-C6A7EB03CDE1}"/>
              </a:ext>
            </a:extLst>
          </xdr:cNvPr>
          <xdr:cNvPicPr>
            <a:picLocks noChangeAspect="1"/>
          </xdr:cNvPicPr>
        </xdr:nvPicPr>
        <xdr:blipFill>
          <a:blip xmlns:r="http://schemas.openxmlformats.org/officeDocument/2006/relationships" r:embed="rId79"/>
          <a:stretch>
            <a:fillRect/>
          </a:stretch>
        </xdr:blipFill>
        <xdr:spPr>
          <a:xfrm>
            <a:off x="762000" y="553402500"/>
            <a:ext cx="9057143" cy="7685714"/>
          </a:xfrm>
          <a:prstGeom prst="rect">
            <a:avLst/>
          </a:prstGeom>
          <a:effectLst>
            <a:outerShdw blurRad="63500" algn="ctr" rotWithShape="0">
              <a:srgbClr val="000000">
                <a:alpha val="95000"/>
              </a:srgbClr>
            </a:outerShdw>
          </a:effectLst>
        </xdr:spPr>
      </xdr:pic>
      <xdr:pic>
        <xdr:nvPicPr>
          <xdr:cNvPr id="101" name="Picture 100">
            <a:extLst>
              <a:ext uri="{FF2B5EF4-FFF2-40B4-BE49-F238E27FC236}">
                <a16:creationId xmlns:a16="http://schemas.microsoft.com/office/drawing/2014/main" id="{6FDE2E87-7E28-B996-920B-57B9B2BF8EB6}"/>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0096500" y="553402500"/>
            <a:ext cx="10253282" cy="80676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02" name="Picture 101">
            <a:extLst>
              <a:ext uri="{FF2B5EF4-FFF2-40B4-BE49-F238E27FC236}">
                <a16:creationId xmlns:a16="http://schemas.microsoft.com/office/drawing/2014/main" id="{21151E4E-4A55-C377-A168-773ECE6A0386}"/>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0096501" y="554355000"/>
            <a:ext cx="12828929" cy="63157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2248</xdr:row>
      <xdr:rowOff>0</xdr:rowOff>
    </xdr:from>
    <xdr:ext cx="6942857" cy="2466667"/>
    <xdr:pic>
      <xdr:nvPicPr>
        <xdr:cNvPr id="103" name="Picture 102">
          <a:extLst>
            <a:ext uri="{FF2B5EF4-FFF2-40B4-BE49-F238E27FC236}">
              <a16:creationId xmlns:a16="http://schemas.microsoft.com/office/drawing/2014/main" id="{45B24AF3-019E-4AC6-B783-9CE2587C9C41}"/>
            </a:ext>
          </a:extLst>
        </xdr:cNvPr>
        <xdr:cNvPicPr>
          <a:picLocks noChangeAspect="1"/>
        </xdr:cNvPicPr>
      </xdr:nvPicPr>
      <xdr:blipFill>
        <a:blip xmlns:r="http://schemas.openxmlformats.org/officeDocument/2006/relationships" r:embed="rId82"/>
        <a:stretch>
          <a:fillRect/>
        </a:stretch>
      </xdr:blipFill>
      <xdr:spPr>
        <a:xfrm>
          <a:off x="762000" y="562356000"/>
          <a:ext cx="694285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2265</xdr:row>
      <xdr:rowOff>0</xdr:rowOff>
    </xdr:from>
    <xdr:ext cx="6819048" cy="1600000"/>
    <xdr:pic>
      <xdr:nvPicPr>
        <xdr:cNvPr id="104" name="Picture 103">
          <a:extLst>
            <a:ext uri="{FF2B5EF4-FFF2-40B4-BE49-F238E27FC236}">
              <a16:creationId xmlns:a16="http://schemas.microsoft.com/office/drawing/2014/main" id="{20FCD315-0072-4A1E-8E59-10610CD01DF1}"/>
            </a:ext>
          </a:extLst>
        </xdr:cNvPr>
        <xdr:cNvPicPr>
          <a:picLocks noChangeAspect="1"/>
        </xdr:cNvPicPr>
      </xdr:nvPicPr>
      <xdr:blipFill>
        <a:blip xmlns:r="http://schemas.openxmlformats.org/officeDocument/2006/relationships" r:embed="rId83"/>
        <a:stretch>
          <a:fillRect/>
        </a:stretch>
      </xdr:blipFill>
      <xdr:spPr>
        <a:xfrm>
          <a:off x="762000" y="565594500"/>
          <a:ext cx="6819048" cy="1600000"/>
        </a:xfrm>
        <a:prstGeom prst="rect">
          <a:avLst/>
        </a:prstGeom>
        <a:effectLst>
          <a:outerShdw blurRad="63500" algn="ctr" rotWithShape="0">
            <a:srgbClr val="000000">
              <a:alpha val="95000"/>
            </a:srgbClr>
          </a:outerShdw>
        </a:effectLst>
      </xdr:spPr>
    </xdr:pic>
    <xdr:clientData/>
  </xdr:oneCellAnchor>
  <xdr:twoCellAnchor>
    <xdr:from>
      <xdr:col>3</xdr:col>
      <xdr:colOff>179294</xdr:colOff>
      <xdr:row>2154</xdr:row>
      <xdr:rowOff>1</xdr:rowOff>
    </xdr:from>
    <xdr:to>
      <xdr:col>109</xdr:col>
      <xdr:colOff>150016</xdr:colOff>
      <xdr:row>2196</xdr:row>
      <xdr:rowOff>146904</xdr:rowOff>
    </xdr:to>
    <xdr:grpSp>
      <xdr:nvGrpSpPr>
        <xdr:cNvPr id="105" name="Group 104">
          <a:extLst>
            <a:ext uri="{FF2B5EF4-FFF2-40B4-BE49-F238E27FC236}">
              <a16:creationId xmlns:a16="http://schemas.microsoft.com/office/drawing/2014/main" id="{9438764C-D6C5-4AAD-AA70-AA8CE882BE10}"/>
            </a:ext>
          </a:extLst>
        </xdr:cNvPr>
        <xdr:cNvGrpSpPr/>
      </xdr:nvGrpSpPr>
      <xdr:grpSpPr>
        <a:xfrm>
          <a:off x="750794" y="410325795"/>
          <a:ext cx="20163722" cy="8147903"/>
          <a:chOff x="750794" y="544449001"/>
          <a:chExt cx="20163722" cy="8147903"/>
        </a:xfrm>
      </xdr:grpSpPr>
      <xdr:pic>
        <xdr:nvPicPr>
          <xdr:cNvPr id="106" name="Picture 105">
            <a:extLst>
              <a:ext uri="{FF2B5EF4-FFF2-40B4-BE49-F238E27FC236}">
                <a16:creationId xmlns:a16="http://schemas.microsoft.com/office/drawing/2014/main" id="{7E22E599-CB8C-4791-FF10-1A104F7405C2}"/>
              </a:ext>
            </a:extLst>
          </xdr:cNvPr>
          <xdr:cNvPicPr>
            <a:picLocks noChangeAspect="1"/>
          </xdr:cNvPicPr>
        </xdr:nvPicPr>
        <xdr:blipFill>
          <a:blip xmlns:r="http://schemas.openxmlformats.org/officeDocument/2006/relationships" r:embed="rId84"/>
          <a:stretch>
            <a:fillRect/>
          </a:stretch>
        </xdr:blipFill>
        <xdr:spPr>
          <a:xfrm>
            <a:off x="750794" y="544482618"/>
            <a:ext cx="7123809" cy="8114286"/>
          </a:xfrm>
          <a:prstGeom prst="rect">
            <a:avLst/>
          </a:prstGeom>
          <a:effectLst>
            <a:outerShdw blurRad="63500" algn="ctr" rotWithShape="0">
              <a:srgbClr val="000000">
                <a:alpha val="95000"/>
              </a:srgbClr>
            </a:outerShdw>
          </a:effectLst>
        </xdr:spPr>
      </xdr:pic>
      <xdr:pic>
        <xdr:nvPicPr>
          <xdr:cNvPr id="107" name="Picture 106">
            <a:extLst>
              <a:ext uri="{FF2B5EF4-FFF2-40B4-BE49-F238E27FC236}">
                <a16:creationId xmlns:a16="http://schemas.microsoft.com/office/drawing/2014/main" id="{ED1BD1B8-696E-A4A7-ED77-2067E42E7EE8}"/>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8001000" y="544449001"/>
            <a:ext cx="12913516" cy="630168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2277</xdr:row>
      <xdr:rowOff>0</xdr:rowOff>
    </xdr:from>
    <xdr:to>
      <xdr:col>109</xdr:col>
      <xdr:colOff>6382</xdr:colOff>
      <xdr:row>2307</xdr:row>
      <xdr:rowOff>159734</xdr:rowOff>
    </xdr:to>
    <xdr:grpSp>
      <xdr:nvGrpSpPr>
        <xdr:cNvPr id="108" name="Group 107">
          <a:extLst>
            <a:ext uri="{FF2B5EF4-FFF2-40B4-BE49-F238E27FC236}">
              <a16:creationId xmlns:a16="http://schemas.microsoft.com/office/drawing/2014/main" id="{82DD8DBA-2773-4E2C-B2FF-FA9B1CF927F9}"/>
            </a:ext>
          </a:extLst>
        </xdr:cNvPr>
        <xdr:cNvGrpSpPr/>
      </xdr:nvGrpSpPr>
      <xdr:grpSpPr>
        <a:xfrm>
          <a:off x="762000" y="433757294"/>
          <a:ext cx="20008882" cy="5874734"/>
          <a:chOff x="762000" y="567880500"/>
          <a:chExt cx="20008882" cy="5874734"/>
        </a:xfrm>
      </xdr:grpSpPr>
      <xdr:pic>
        <xdr:nvPicPr>
          <xdr:cNvPr id="109" name="Picture 108">
            <a:extLst>
              <a:ext uri="{FF2B5EF4-FFF2-40B4-BE49-F238E27FC236}">
                <a16:creationId xmlns:a16="http://schemas.microsoft.com/office/drawing/2014/main" id="{607153F0-55F9-DDEC-1A01-784ACB420067}"/>
              </a:ext>
            </a:extLst>
          </xdr:cNvPr>
          <xdr:cNvPicPr>
            <a:picLocks noChangeAspect="1"/>
          </xdr:cNvPicPr>
        </xdr:nvPicPr>
        <xdr:blipFill>
          <a:blip xmlns:r="http://schemas.openxmlformats.org/officeDocument/2006/relationships" r:embed="rId86"/>
          <a:stretch>
            <a:fillRect/>
          </a:stretch>
        </xdr:blipFill>
        <xdr:spPr>
          <a:xfrm>
            <a:off x="762000" y="567880500"/>
            <a:ext cx="6133333" cy="5019048"/>
          </a:xfrm>
          <a:prstGeom prst="rect">
            <a:avLst/>
          </a:prstGeom>
          <a:effectLst>
            <a:outerShdw blurRad="127000" algn="ctr" rotWithShape="0">
              <a:srgbClr val="0000FF">
                <a:alpha val="90000"/>
              </a:srgbClr>
            </a:outerShdw>
          </a:effectLst>
        </xdr:spPr>
      </xdr:pic>
      <xdr:pic>
        <xdr:nvPicPr>
          <xdr:cNvPr id="110" name="Picture 109">
            <a:extLst>
              <a:ext uri="{FF2B5EF4-FFF2-40B4-BE49-F238E27FC236}">
                <a16:creationId xmlns:a16="http://schemas.microsoft.com/office/drawing/2014/main" id="{C72BD02B-F0FC-3097-E5F9-CD6F14FC082E}"/>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048500" y="567880500"/>
            <a:ext cx="13722382" cy="587473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0</xdr:colOff>
      <xdr:row>2314</xdr:row>
      <xdr:rowOff>0</xdr:rowOff>
    </xdr:from>
    <xdr:to>
      <xdr:col>77</xdr:col>
      <xdr:colOff>103928</xdr:colOff>
      <xdr:row>2329</xdr:row>
      <xdr:rowOff>123452</xdr:rowOff>
    </xdr:to>
    <xdr:pic>
      <xdr:nvPicPr>
        <xdr:cNvPr id="111" name="Picture 110">
          <a:extLst>
            <a:ext uri="{FF2B5EF4-FFF2-40B4-BE49-F238E27FC236}">
              <a16:creationId xmlns:a16="http://schemas.microsoft.com/office/drawing/2014/main" id="{9ADA7BDE-CC93-422A-9C62-1BD28A3C1722}"/>
            </a:ext>
          </a:extLst>
        </xdr:cNvPr>
        <xdr:cNvPicPr>
          <a:picLocks noChangeAspect="1"/>
        </xdr:cNvPicPr>
      </xdr:nvPicPr>
      <xdr:blipFill>
        <a:blip xmlns:r="http://schemas.openxmlformats.org/officeDocument/2006/relationships" r:embed="rId88"/>
        <a:stretch>
          <a:fillRect/>
        </a:stretch>
      </xdr:blipFill>
      <xdr:spPr>
        <a:xfrm>
          <a:off x="8001000" y="574929000"/>
          <a:ext cx="6771428" cy="29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2314</xdr:row>
      <xdr:rowOff>0</xdr:rowOff>
    </xdr:from>
    <xdr:ext cx="7066667" cy="7866667"/>
    <xdr:pic>
      <xdr:nvPicPr>
        <xdr:cNvPr id="112" name="Picture 111">
          <a:extLst>
            <a:ext uri="{FF2B5EF4-FFF2-40B4-BE49-F238E27FC236}">
              <a16:creationId xmlns:a16="http://schemas.microsoft.com/office/drawing/2014/main" id="{491BD598-C7F6-44C3-ABE2-FDED72E4C3DD}"/>
            </a:ext>
          </a:extLst>
        </xdr:cNvPr>
        <xdr:cNvPicPr>
          <a:picLocks noChangeAspect="1"/>
        </xdr:cNvPicPr>
      </xdr:nvPicPr>
      <xdr:blipFill>
        <a:blip xmlns:r="http://schemas.openxmlformats.org/officeDocument/2006/relationships" r:embed="rId89"/>
        <a:stretch>
          <a:fillRect/>
        </a:stretch>
      </xdr:blipFill>
      <xdr:spPr>
        <a:xfrm>
          <a:off x="762000" y="574929000"/>
          <a:ext cx="7066667" cy="7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2359</xdr:row>
      <xdr:rowOff>0</xdr:rowOff>
    </xdr:from>
    <xdr:ext cx="7057143" cy="1628571"/>
    <xdr:pic>
      <xdr:nvPicPr>
        <xdr:cNvPr id="113" name="Picture 112">
          <a:extLst>
            <a:ext uri="{FF2B5EF4-FFF2-40B4-BE49-F238E27FC236}">
              <a16:creationId xmlns:a16="http://schemas.microsoft.com/office/drawing/2014/main" id="{F7CC8546-6BA4-4976-8C7E-DA71BC3C652C}"/>
            </a:ext>
          </a:extLst>
        </xdr:cNvPr>
        <xdr:cNvPicPr>
          <a:picLocks noChangeAspect="1"/>
        </xdr:cNvPicPr>
      </xdr:nvPicPr>
      <xdr:blipFill>
        <a:blip xmlns:r="http://schemas.openxmlformats.org/officeDocument/2006/relationships" r:embed="rId90"/>
        <a:stretch>
          <a:fillRect/>
        </a:stretch>
      </xdr:blipFill>
      <xdr:spPr>
        <a:xfrm>
          <a:off x="762000" y="583501500"/>
          <a:ext cx="7057143" cy="1628571"/>
        </a:xfrm>
        <a:prstGeom prst="rect">
          <a:avLst/>
        </a:prstGeom>
        <a:effectLst>
          <a:outerShdw blurRad="127000" algn="ctr" rotWithShape="0">
            <a:srgbClr val="0000FF">
              <a:alpha val="90000"/>
            </a:srgbClr>
          </a:outerShdw>
        </a:effectLst>
      </xdr:spPr>
    </xdr:pic>
    <xdr:clientData/>
  </xdr:oneCellAnchor>
  <xdr:oneCellAnchor>
    <xdr:from>
      <xdr:col>12</xdr:col>
      <xdr:colOff>0</xdr:colOff>
      <xdr:row>2438</xdr:row>
      <xdr:rowOff>0</xdr:rowOff>
    </xdr:from>
    <xdr:ext cx="5838095" cy="352381"/>
    <xdr:pic>
      <xdr:nvPicPr>
        <xdr:cNvPr id="114" name="Picture 113">
          <a:extLst>
            <a:ext uri="{FF2B5EF4-FFF2-40B4-BE49-F238E27FC236}">
              <a16:creationId xmlns:a16="http://schemas.microsoft.com/office/drawing/2014/main" id="{A63640AB-C043-4CEB-86DB-1436CD1CF006}"/>
            </a:ext>
          </a:extLst>
        </xdr:cNvPr>
        <xdr:cNvPicPr>
          <a:picLocks noChangeAspect="1"/>
        </xdr:cNvPicPr>
      </xdr:nvPicPr>
      <xdr:blipFill>
        <a:blip xmlns:r="http://schemas.openxmlformats.org/officeDocument/2006/relationships" r:embed="rId91"/>
        <a:stretch>
          <a:fillRect/>
        </a:stretch>
      </xdr:blipFill>
      <xdr:spPr>
        <a:xfrm>
          <a:off x="2286000" y="598551000"/>
          <a:ext cx="5838095"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2379</xdr:row>
      <xdr:rowOff>0</xdr:rowOff>
    </xdr:from>
    <xdr:to>
      <xdr:col>154</xdr:col>
      <xdr:colOff>188714</xdr:colOff>
      <xdr:row>2437</xdr:row>
      <xdr:rowOff>17667</xdr:rowOff>
    </xdr:to>
    <xdr:grpSp>
      <xdr:nvGrpSpPr>
        <xdr:cNvPr id="115" name="Group 114">
          <a:extLst>
            <a:ext uri="{FF2B5EF4-FFF2-40B4-BE49-F238E27FC236}">
              <a16:creationId xmlns:a16="http://schemas.microsoft.com/office/drawing/2014/main" id="{C3A5B391-E62F-484D-A586-B7CFACCEFE34}"/>
            </a:ext>
          </a:extLst>
        </xdr:cNvPr>
        <xdr:cNvGrpSpPr/>
      </xdr:nvGrpSpPr>
      <xdr:grpSpPr>
        <a:xfrm>
          <a:off x="762000" y="453188294"/>
          <a:ext cx="28763714" cy="11066667"/>
          <a:chOff x="762000" y="195072000"/>
          <a:chExt cx="28763714" cy="11066667"/>
        </a:xfrm>
      </xdr:grpSpPr>
      <xdr:grpSp>
        <xdr:nvGrpSpPr>
          <xdr:cNvPr id="116" name="Group 115">
            <a:extLst>
              <a:ext uri="{FF2B5EF4-FFF2-40B4-BE49-F238E27FC236}">
                <a16:creationId xmlns:a16="http://schemas.microsoft.com/office/drawing/2014/main" id="{3F796AD0-085D-384C-3933-C71823CCBC87}"/>
              </a:ext>
            </a:extLst>
          </xdr:cNvPr>
          <xdr:cNvGrpSpPr/>
        </xdr:nvGrpSpPr>
        <xdr:grpSpPr>
          <a:xfrm>
            <a:off x="762000" y="195072000"/>
            <a:ext cx="14285714" cy="11028571"/>
            <a:chOff x="762000" y="195072000"/>
            <a:chExt cx="14285714" cy="11028571"/>
          </a:xfrm>
        </xdr:grpSpPr>
        <xdr:pic>
          <xdr:nvPicPr>
            <xdr:cNvPr id="120" name="Picture 119">
              <a:extLst>
                <a:ext uri="{FF2B5EF4-FFF2-40B4-BE49-F238E27FC236}">
                  <a16:creationId xmlns:a16="http://schemas.microsoft.com/office/drawing/2014/main" id="{3E2312EA-2527-D952-12FE-CE7EC9EA8C8D}"/>
                </a:ext>
              </a:extLst>
            </xdr:cNvPr>
            <xdr:cNvPicPr>
              <a:picLocks noChangeAspect="1"/>
            </xdr:cNvPicPr>
          </xdr:nvPicPr>
          <xdr:blipFill>
            <a:blip xmlns:r="http://schemas.openxmlformats.org/officeDocument/2006/relationships" r:embed="rId92"/>
            <a:stretch>
              <a:fillRect/>
            </a:stretch>
          </xdr:blipFill>
          <xdr:spPr>
            <a:xfrm>
              <a:off x="762000" y="195072000"/>
              <a:ext cx="14285714" cy="11028571"/>
            </a:xfrm>
            <a:prstGeom prst="rect">
              <a:avLst/>
            </a:prstGeom>
            <a:effectLst>
              <a:outerShdw blurRad="63500" algn="ctr" rotWithShape="0">
                <a:srgbClr val="000000">
                  <a:alpha val="95000"/>
                </a:srgbClr>
              </a:outerShdw>
            </a:effectLst>
          </xdr:spPr>
        </xdr:pic>
        <xdr:sp macro="" textlink="">
          <xdr:nvSpPr>
            <xdr:cNvPr id="121" name="Rectangle 120">
              <a:extLst>
                <a:ext uri="{FF2B5EF4-FFF2-40B4-BE49-F238E27FC236}">
                  <a16:creationId xmlns:a16="http://schemas.microsoft.com/office/drawing/2014/main" id="{3D5D56C7-E5A9-D117-6C94-CBC17D521AD7}"/>
                </a:ext>
              </a:extLst>
            </xdr:cNvPr>
            <xdr:cNvSpPr/>
          </xdr:nvSpPr>
          <xdr:spPr>
            <a:xfrm>
              <a:off x="3440206" y="198030351"/>
              <a:ext cx="1199029"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7" name="Group 116">
            <a:extLst>
              <a:ext uri="{FF2B5EF4-FFF2-40B4-BE49-F238E27FC236}">
                <a16:creationId xmlns:a16="http://schemas.microsoft.com/office/drawing/2014/main" id="{37525C4C-5DC3-843E-35B1-C1096F860214}"/>
              </a:ext>
            </a:extLst>
          </xdr:cNvPr>
          <xdr:cNvGrpSpPr/>
        </xdr:nvGrpSpPr>
        <xdr:grpSpPr>
          <a:xfrm>
            <a:off x="15240000" y="195072000"/>
            <a:ext cx="14285714" cy="11066667"/>
            <a:chOff x="15240000" y="195072000"/>
            <a:chExt cx="14285714" cy="11066667"/>
          </a:xfrm>
        </xdr:grpSpPr>
        <xdr:pic>
          <xdr:nvPicPr>
            <xdr:cNvPr id="118" name="Picture 117">
              <a:extLst>
                <a:ext uri="{FF2B5EF4-FFF2-40B4-BE49-F238E27FC236}">
                  <a16:creationId xmlns:a16="http://schemas.microsoft.com/office/drawing/2014/main" id="{3DA842AA-B7A7-4E16-9D6E-29E4E848B642}"/>
                </a:ext>
              </a:extLst>
            </xdr:cNvPr>
            <xdr:cNvPicPr>
              <a:picLocks noChangeAspect="1"/>
            </xdr:cNvPicPr>
          </xdr:nvPicPr>
          <xdr:blipFill>
            <a:blip xmlns:r="http://schemas.openxmlformats.org/officeDocument/2006/relationships" r:embed="rId93"/>
            <a:stretch>
              <a:fillRect/>
            </a:stretch>
          </xdr:blipFill>
          <xdr:spPr>
            <a:xfrm>
              <a:off x="15240000" y="195072000"/>
              <a:ext cx="14285714" cy="11066667"/>
            </a:xfrm>
            <a:prstGeom prst="rect">
              <a:avLst/>
            </a:prstGeom>
            <a:effectLst>
              <a:outerShdw blurRad="63500" algn="ctr" rotWithShape="0">
                <a:srgbClr val="000000">
                  <a:alpha val="95000"/>
                </a:srgbClr>
              </a:outerShdw>
            </a:effectLst>
          </xdr:spPr>
        </xdr:pic>
        <xdr:sp macro="" textlink="">
          <xdr:nvSpPr>
            <xdr:cNvPr id="119" name="Rectangle 118">
              <a:extLst>
                <a:ext uri="{FF2B5EF4-FFF2-40B4-BE49-F238E27FC236}">
                  <a16:creationId xmlns:a16="http://schemas.microsoft.com/office/drawing/2014/main" id="{D32D12B3-3495-5C85-BBAC-7A5024812084}"/>
                </a:ext>
              </a:extLst>
            </xdr:cNvPr>
            <xdr:cNvSpPr/>
          </xdr:nvSpPr>
          <xdr:spPr>
            <a:xfrm>
              <a:off x="17918205" y="198030353"/>
              <a:ext cx="1199029" cy="526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0</xdr:colOff>
      <xdr:row>2371</xdr:row>
      <xdr:rowOff>0</xdr:rowOff>
    </xdr:from>
    <xdr:ext cx="4638095" cy="1361905"/>
    <xdr:pic>
      <xdr:nvPicPr>
        <xdr:cNvPr id="122" name="Picture 121">
          <a:extLst>
            <a:ext uri="{FF2B5EF4-FFF2-40B4-BE49-F238E27FC236}">
              <a16:creationId xmlns:a16="http://schemas.microsoft.com/office/drawing/2014/main" id="{252B9E2D-2CEB-4AAD-AC4E-4A2F39F3C868}"/>
            </a:ext>
          </a:extLst>
        </xdr:cNvPr>
        <xdr:cNvPicPr>
          <a:picLocks noChangeAspect="1"/>
        </xdr:cNvPicPr>
      </xdr:nvPicPr>
      <xdr:blipFill>
        <a:blip xmlns:r="http://schemas.openxmlformats.org/officeDocument/2006/relationships" r:embed="rId94"/>
        <a:stretch>
          <a:fillRect/>
        </a:stretch>
      </xdr:blipFill>
      <xdr:spPr>
        <a:xfrm>
          <a:off x="762000" y="585787500"/>
          <a:ext cx="4638095" cy="13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2458</xdr:row>
      <xdr:rowOff>0</xdr:rowOff>
    </xdr:from>
    <xdr:ext cx="7638095" cy="1600000"/>
    <xdr:pic>
      <xdr:nvPicPr>
        <xdr:cNvPr id="123" name="Picture 122">
          <a:extLst>
            <a:ext uri="{FF2B5EF4-FFF2-40B4-BE49-F238E27FC236}">
              <a16:creationId xmlns:a16="http://schemas.microsoft.com/office/drawing/2014/main" id="{754F2153-442C-4051-AEA7-71A388EE8A56}"/>
            </a:ext>
          </a:extLst>
        </xdr:cNvPr>
        <xdr:cNvPicPr>
          <a:picLocks noChangeAspect="1"/>
        </xdr:cNvPicPr>
      </xdr:nvPicPr>
      <xdr:blipFill>
        <a:blip xmlns:r="http://schemas.openxmlformats.org/officeDocument/2006/relationships" r:embed="rId95"/>
        <a:stretch>
          <a:fillRect/>
        </a:stretch>
      </xdr:blipFill>
      <xdr:spPr>
        <a:xfrm>
          <a:off x="762000" y="602361000"/>
          <a:ext cx="7638095" cy="1600000"/>
        </a:xfrm>
        <a:prstGeom prst="rect">
          <a:avLst/>
        </a:prstGeom>
        <a:effectLst>
          <a:outerShdw blurRad="127000" algn="ctr" rotWithShape="0">
            <a:srgbClr val="0000FF">
              <a:alpha val="90000"/>
            </a:srgbClr>
          </a:outerShdw>
        </a:effectLst>
      </xdr:spPr>
    </xdr:pic>
    <xdr:clientData/>
  </xdr:oneCellAnchor>
  <xdr:twoCellAnchor>
    <xdr:from>
      <xdr:col>4</xdr:col>
      <xdr:colOff>0</xdr:colOff>
      <xdr:row>2470</xdr:row>
      <xdr:rowOff>0</xdr:rowOff>
    </xdr:from>
    <xdr:to>
      <xdr:col>82</xdr:col>
      <xdr:colOff>133350</xdr:colOff>
      <xdr:row>2534</xdr:row>
      <xdr:rowOff>19050</xdr:rowOff>
    </xdr:to>
    <xdr:grpSp>
      <xdr:nvGrpSpPr>
        <xdr:cNvPr id="124" name="Group 123">
          <a:extLst>
            <a:ext uri="{FF2B5EF4-FFF2-40B4-BE49-F238E27FC236}">
              <a16:creationId xmlns:a16="http://schemas.microsoft.com/office/drawing/2014/main" id="{53BC2D20-36D6-4C72-A658-657BEEDE4298}"/>
            </a:ext>
          </a:extLst>
        </xdr:cNvPr>
        <xdr:cNvGrpSpPr/>
      </xdr:nvGrpSpPr>
      <xdr:grpSpPr>
        <a:xfrm>
          <a:off x="762000" y="470523794"/>
          <a:ext cx="14992350" cy="12211050"/>
          <a:chOff x="762000" y="195643500"/>
          <a:chExt cx="14992350" cy="12211050"/>
        </a:xfrm>
      </xdr:grpSpPr>
      <xdr:pic>
        <xdr:nvPicPr>
          <xdr:cNvPr id="125" name="Picture 124">
            <a:extLst>
              <a:ext uri="{FF2B5EF4-FFF2-40B4-BE49-F238E27FC236}">
                <a16:creationId xmlns:a16="http://schemas.microsoft.com/office/drawing/2014/main" id="{253CD469-1125-4B99-89DD-64000E7C8662}"/>
              </a:ext>
            </a:extLst>
          </xdr:cNvPr>
          <xdr:cNvPicPr>
            <a:picLocks noChangeAspect="1"/>
          </xdr:cNvPicPr>
        </xdr:nvPicPr>
        <xdr:blipFill>
          <a:blip xmlns:r="http://schemas.openxmlformats.org/officeDocument/2006/relationships" r:embed="rId96"/>
          <a:stretch>
            <a:fillRect/>
          </a:stretch>
        </xdr:blipFill>
        <xdr:spPr>
          <a:xfrm>
            <a:off x="762000" y="195643500"/>
            <a:ext cx="5019048" cy="3628571"/>
          </a:xfrm>
          <a:prstGeom prst="rect">
            <a:avLst/>
          </a:prstGeom>
          <a:effectLst>
            <a:outerShdw blurRad="127000" algn="ctr" rotWithShape="0">
              <a:srgbClr val="FF0000">
                <a:alpha val="90000"/>
              </a:srgbClr>
            </a:outerShdw>
          </a:effectLst>
        </xdr:spPr>
      </xdr:pic>
      <xdr:pic>
        <xdr:nvPicPr>
          <xdr:cNvPr id="126" name="Picture 125">
            <a:extLst>
              <a:ext uri="{FF2B5EF4-FFF2-40B4-BE49-F238E27FC236}">
                <a16:creationId xmlns:a16="http://schemas.microsoft.com/office/drawing/2014/main" id="{C36DB06F-BA3C-A6CE-FF51-384AD9E54927}"/>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762000" y="199453500"/>
            <a:ext cx="14992350" cy="84010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17</xdr:col>
      <xdr:colOff>0</xdr:colOff>
      <xdr:row>2538</xdr:row>
      <xdr:rowOff>0</xdr:rowOff>
    </xdr:from>
    <xdr:ext cx="7161905" cy="352381"/>
    <xdr:pic>
      <xdr:nvPicPr>
        <xdr:cNvPr id="127" name="Picture 126">
          <a:extLst>
            <a:ext uri="{FF2B5EF4-FFF2-40B4-BE49-F238E27FC236}">
              <a16:creationId xmlns:a16="http://schemas.microsoft.com/office/drawing/2014/main" id="{B7178948-F120-4AA2-89FD-2A0C614EFDB3}"/>
            </a:ext>
          </a:extLst>
        </xdr:cNvPr>
        <xdr:cNvPicPr>
          <a:picLocks noChangeAspect="1"/>
        </xdr:cNvPicPr>
      </xdr:nvPicPr>
      <xdr:blipFill>
        <a:blip xmlns:r="http://schemas.openxmlformats.org/officeDocument/2006/relationships" r:embed="rId98"/>
        <a:stretch>
          <a:fillRect/>
        </a:stretch>
      </xdr:blipFill>
      <xdr:spPr>
        <a:xfrm>
          <a:off x="3238500" y="617601000"/>
          <a:ext cx="7161905"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2608</xdr:row>
      <xdr:rowOff>0</xdr:rowOff>
    </xdr:from>
    <xdr:ext cx="6790476" cy="2657143"/>
    <xdr:pic>
      <xdr:nvPicPr>
        <xdr:cNvPr id="131" name="Picture 130">
          <a:extLst>
            <a:ext uri="{FF2B5EF4-FFF2-40B4-BE49-F238E27FC236}">
              <a16:creationId xmlns:a16="http://schemas.microsoft.com/office/drawing/2014/main" id="{F45A9F09-D44F-4997-89F3-CA8125CF3292}"/>
            </a:ext>
          </a:extLst>
        </xdr:cNvPr>
        <xdr:cNvPicPr>
          <a:picLocks noChangeAspect="1"/>
        </xdr:cNvPicPr>
      </xdr:nvPicPr>
      <xdr:blipFill>
        <a:blip xmlns:r="http://schemas.openxmlformats.org/officeDocument/2006/relationships" r:embed="rId99"/>
        <a:stretch>
          <a:fillRect/>
        </a:stretch>
      </xdr:blipFill>
      <xdr:spPr>
        <a:xfrm>
          <a:off x="762000" y="630936000"/>
          <a:ext cx="6790476"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2715</xdr:row>
      <xdr:rowOff>0</xdr:rowOff>
    </xdr:from>
    <xdr:ext cx="6295238" cy="3866667"/>
    <xdr:pic>
      <xdr:nvPicPr>
        <xdr:cNvPr id="132" name="Picture 131">
          <a:extLst>
            <a:ext uri="{FF2B5EF4-FFF2-40B4-BE49-F238E27FC236}">
              <a16:creationId xmlns:a16="http://schemas.microsoft.com/office/drawing/2014/main" id="{09E53968-BAF7-43B4-9BA5-62841DEA76DD}"/>
            </a:ext>
          </a:extLst>
        </xdr:cNvPr>
        <xdr:cNvPicPr>
          <a:picLocks noChangeAspect="1"/>
        </xdr:cNvPicPr>
      </xdr:nvPicPr>
      <xdr:blipFill>
        <a:blip xmlns:r="http://schemas.openxmlformats.org/officeDocument/2006/relationships" r:embed="rId100"/>
        <a:stretch>
          <a:fillRect/>
        </a:stretch>
      </xdr:blipFill>
      <xdr:spPr>
        <a:xfrm>
          <a:off x="762000" y="1025652000"/>
          <a:ext cx="6295238" cy="3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2739</xdr:row>
      <xdr:rowOff>0</xdr:rowOff>
    </xdr:from>
    <xdr:ext cx="6333333" cy="5295238"/>
    <xdr:pic>
      <xdr:nvPicPr>
        <xdr:cNvPr id="133" name="Picture 132">
          <a:extLst>
            <a:ext uri="{FF2B5EF4-FFF2-40B4-BE49-F238E27FC236}">
              <a16:creationId xmlns:a16="http://schemas.microsoft.com/office/drawing/2014/main" id="{FB14C0A3-80D7-4D99-859C-BD06FA830B44}"/>
            </a:ext>
          </a:extLst>
        </xdr:cNvPr>
        <xdr:cNvPicPr>
          <a:picLocks noChangeAspect="1"/>
        </xdr:cNvPicPr>
      </xdr:nvPicPr>
      <xdr:blipFill>
        <a:blip xmlns:r="http://schemas.openxmlformats.org/officeDocument/2006/relationships" r:embed="rId101"/>
        <a:stretch>
          <a:fillRect/>
        </a:stretch>
      </xdr:blipFill>
      <xdr:spPr>
        <a:xfrm>
          <a:off x="762000" y="1030224000"/>
          <a:ext cx="6333333" cy="5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2770</xdr:row>
      <xdr:rowOff>0</xdr:rowOff>
    </xdr:from>
    <xdr:ext cx="6533333" cy="6609524"/>
    <xdr:pic>
      <xdr:nvPicPr>
        <xdr:cNvPr id="134" name="Picture 133">
          <a:extLst>
            <a:ext uri="{FF2B5EF4-FFF2-40B4-BE49-F238E27FC236}">
              <a16:creationId xmlns:a16="http://schemas.microsoft.com/office/drawing/2014/main" id="{7CC2C367-A34B-4ACF-BE28-E52DDF1965EB}"/>
            </a:ext>
          </a:extLst>
        </xdr:cNvPr>
        <xdr:cNvPicPr>
          <a:picLocks noChangeAspect="1"/>
        </xdr:cNvPicPr>
      </xdr:nvPicPr>
      <xdr:blipFill>
        <a:blip xmlns:r="http://schemas.openxmlformats.org/officeDocument/2006/relationships" r:embed="rId102"/>
        <a:stretch>
          <a:fillRect/>
        </a:stretch>
      </xdr:blipFill>
      <xdr:spPr>
        <a:xfrm>
          <a:off x="762000" y="1036129500"/>
          <a:ext cx="6533333" cy="6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2808</xdr:row>
      <xdr:rowOff>0</xdr:rowOff>
    </xdr:from>
    <xdr:ext cx="6342857" cy="7333333"/>
    <xdr:pic>
      <xdr:nvPicPr>
        <xdr:cNvPr id="135" name="Picture 134">
          <a:extLst>
            <a:ext uri="{FF2B5EF4-FFF2-40B4-BE49-F238E27FC236}">
              <a16:creationId xmlns:a16="http://schemas.microsoft.com/office/drawing/2014/main" id="{89A24FB2-E360-46BF-998A-170752382675}"/>
            </a:ext>
          </a:extLst>
        </xdr:cNvPr>
        <xdr:cNvPicPr>
          <a:picLocks noChangeAspect="1"/>
        </xdr:cNvPicPr>
      </xdr:nvPicPr>
      <xdr:blipFill>
        <a:blip xmlns:r="http://schemas.openxmlformats.org/officeDocument/2006/relationships" r:embed="rId103"/>
        <a:stretch>
          <a:fillRect/>
        </a:stretch>
      </xdr:blipFill>
      <xdr:spPr>
        <a:xfrm>
          <a:off x="762000" y="1043368500"/>
          <a:ext cx="6342857" cy="7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2850</xdr:row>
      <xdr:rowOff>0</xdr:rowOff>
    </xdr:from>
    <xdr:ext cx="8314286" cy="5276190"/>
    <xdr:pic>
      <xdr:nvPicPr>
        <xdr:cNvPr id="136" name="Picture 135">
          <a:extLst>
            <a:ext uri="{FF2B5EF4-FFF2-40B4-BE49-F238E27FC236}">
              <a16:creationId xmlns:a16="http://schemas.microsoft.com/office/drawing/2014/main" id="{A80066B5-E72D-4D29-8DB8-3AF83DDD8D11}"/>
            </a:ext>
          </a:extLst>
        </xdr:cNvPr>
        <xdr:cNvPicPr>
          <a:picLocks noChangeAspect="1"/>
        </xdr:cNvPicPr>
      </xdr:nvPicPr>
      <xdr:blipFill>
        <a:blip xmlns:r="http://schemas.openxmlformats.org/officeDocument/2006/relationships" r:embed="rId104"/>
        <a:stretch>
          <a:fillRect/>
        </a:stretch>
      </xdr:blipFill>
      <xdr:spPr>
        <a:xfrm>
          <a:off x="762000" y="1051369500"/>
          <a:ext cx="8314286" cy="5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2883</xdr:row>
      <xdr:rowOff>0</xdr:rowOff>
    </xdr:from>
    <xdr:ext cx="6295238" cy="5866667"/>
    <xdr:pic>
      <xdr:nvPicPr>
        <xdr:cNvPr id="137" name="Picture 136">
          <a:extLst>
            <a:ext uri="{FF2B5EF4-FFF2-40B4-BE49-F238E27FC236}">
              <a16:creationId xmlns:a16="http://schemas.microsoft.com/office/drawing/2014/main" id="{05CB16D8-0418-4BB4-AAA4-4FB5A0964284}"/>
            </a:ext>
          </a:extLst>
        </xdr:cNvPr>
        <xdr:cNvPicPr>
          <a:picLocks noChangeAspect="1"/>
        </xdr:cNvPicPr>
      </xdr:nvPicPr>
      <xdr:blipFill>
        <a:blip xmlns:r="http://schemas.openxmlformats.org/officeDocument/2006/relationships" r:embed="rId105"/>
        <a:stretch>
          <a:fillRect/>
        </a:stretch>
      </xdr:blipFill>
      <xdr:spPr>
        <a:xfrm>
          <a:off x="762000" y="1057656000"/>
          <a:ext cx="6295238" cy="5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2918</xdr:row>
      <xdr:rowOff>0</xdr:rowOff>
    </xdr:from>
    <xdr:ext cx="7095238" cy="3133333"/>
    <xdr:pic>
      <xdr:nvPicPr>
        <xdr:cNvPr id="138" name="Picture 137">
          <a:extLst>
            <a:ext uri="{FF2B5EF4-FFF2-40B4-BE49-F238E27FC236}">
              <a16:creationId xmlns:a16="http://schemas.microsoft.com/office/drawing/2014/main" id="{916C0296-6DA4-4E9A-836C-5031AA64D04F}"/>
            </a:ext>
          </a:extLst>
        </xdr:cNvPr>
        <xdr:cNvPicPr>
          <a:picLocks noChangeAspect="1"/>
        </xdr:cNvPicPr>
      </xdr:nvPicPr>
      <xdr:blipFill>
        <a:blip xmlns:r="http://schemas.openxmlformats.org/officeDocument/2006/relationships" r:embed="rId106"/>
        <a:stretch>
          <a:fillRect/>
        </a:stretch>
      </xdr:blipFill>
      <xdr:spPr>
        <a:xfrm>
          <a:off x="762000" y="1064323500"/>
          <a:ext cx="7095238"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2940</xdr:row>
      <xdr:rowOff>0</xdr:rowOff>
    </xdr:from>
    <xdr:ext cx="5047619" cy="3457143"/>
    <xdr:pic>
      <xdr:nvPicPr>
        <xdr:cNvPr id="139" name="Picture 138">
          <a:extLst>
            <a:ext uri="{FF2B5EF4-FFF2-40B4-BE49-F238E27FC236}">
              <a16:creationId xmlns:a16="http://schemas.microsoft.com/office/drawing/2014/main" id="{43002A91-9F2F-4164-90A2-9A381F8315C2}"/>
            </a:ext>
          </a:extLst>
        </xdr:cNvPr>
        <xdr:cNvPicPr>
          <a:picLocks noChangeAspect="1"/>
        </xdr:cNvPicPr>
      </xdr:nvPicPr>
      <xdr:blipFill>
        <a:blip xmlns:r="http://schemas.openxmlformats.org/officeDocument/2006/relationships" r:embed="rId107"/>
        <a:stretch>
          <a:fillRect/>
        </a:stretch>
      </xdr:blipFill>
      <xdr:spPr>
        <a:xfrm>
          <a:off x="762000" y="1068514500"/>
          <a:ext cx="5047619" cy="34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2962</xdr:row>
      <xdr:rowOff>0</xdr:rowOff>
    </xdr:from>
    <xdr:ext cx="7333333" cy="1438095"/>
    <xdr:pic>
      <xdr:nvPicPr>
        <xdr:cNvPr id="140" name="Picture 139">
          <a:extLst>
            <a:ext uri="{FF2B5EF4-FFF2-40B4-BE49-F238E27FC236}">
              <a16:creationId xmlns:a16="http://schemas.microsoft.com/office/drawing/2014/main" id="{602EFF51-35F0-43A2-A287-17B0E7C2D560}"/>
            </a:ext>
          </a:extLst>
        </xdr:cNvPr>
        <xdr:cNvPicPr>
          <a:picLocks noChangeAspect="1"/>
        </xdr:cNvPicPr>
      </xdr:nvPicPr>
      <xdr:blipFill>
        <a:blip xmlns:r="http://schemas.openxmlformats.org/officeDocument/2006/relationships" r:embed="rId108"/>
        <a:stretch>
          <a:fillRect/>
        </a:stretch>
      </xdr:blipFill>
      <xdr:spPr>
        <a:xfrm>
          <a:off x="762000" y="1072705500"/>
          <a:ext cx="7333333"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2973</xdr:row>
      <xdr:rowOff>0</xdr:rowOff>
    </xdr:from>
    <xdr:ext cx="7333333" cy="8304762"/>
    <xdr:pic>
      <xdr:nvPicPr>
        <xdr:cNvPr id="141" name="Picture 140">
          <a:extLst>
            <a:ext uri="{FF2B5EF4-FFF2-40B4-BE49-F238E27FC236}">
              <a16:creationId xmlns:a16="http://schemas.microsoft.com/office/drawing/2014/main" id="{4264CBB3-B0FA-4A57-AF1F-36BC1FE50F0E}"/>
            </a:ext>
          </a:extLst>
        </xdr:cNvPr>
        <xdr:cNvPicPr>
          <a:picLocks noChangeAspect="1"/>
        </xdr:cNvPicPr>
      </xdr:nvPicPr>
      <xdr:blipFill>
        <a:blip xmlns:r="http://schemas.openxmlformats.org/officeDocument/2006/relationships" r:embed="rId109"/>
        <a:stretch>
          <a:fillRect/>
        </a:stretch>
      </xdr:blipFill>
      <xdr:spPr>
        <a:xfrm>
          <a:off x="762000" y="1074801000"/>
          <a:ext cx="7333333" cy="8304762"/>
        </a:xfrm>
        <a:prstGeom prst="rect">
          <a:avLst/>
        </a:prstGeom>
        <a:effectLst>
          <a:outerShdw blurRad="63500" algn="ctr" rotWithShape="0">
            <a:srgbClr val="000000">
              <a:alpha val="95000"/>
            </a:srgbClr>
          </a:outerShdw>
        </a:effectLst>
      </xdr:spPr>
    </xdr:pic>
    <xdr:clientData/>
  </xdr:oneCellAnchor>
  <xdr:twoCellAnchor>
    <xdr:from>
      <xdr:col>4</xdr:col>
      <xdr:colOff>0</xdr:colOff>
      <xdr:row>3020</xdr:row>
      <xdr:rowOff>0</xdr:rowOff>
    </xdr:from>
    <xdr:to>
      <xdr:col>105</xdr:col>
      <xdr:colOff>182117</xdr:colOff>
      <xdr:row>3091</xdr:row>
      <xdr:rowOff>55452</xdr:rowOff>
    </xdr:to>
    <xdr:grpSp>
      <xdr:nvGrpSpPr>
        <xdr:cNvPr id="142" name="Group 141">
          <a:extLst>
            <a:ext uri="{FF2B5EF4-FFF2-40B4-BE49-F238E27FC236}">
              <a16:creationId xmlns:a16="http://schemas.microsoft.com/office/drawing/2014/main" id="{37EB3C08-EB87-4A23-A0CC-6070EC068F31}"/>
            </a:ext>
          </a:extLst>
        </xdr:cNvPr>
        <xdr:cNvGrpSpPr/>
      </xdr:nvGrpSpPr>
      <xdr:grpSpPr>
        <a:xfrm>
          <a:off x="762000" y="575298794"/>
          <a:ext cx="19422617" cy="13580952"/>
          <a:chOff x="762000" y="1231582500"/>
          <a:chExt cx="19422617" cy="13580952"/>
        </a:xfrm>
      </xdr:grpSpPr>
      <xdr:pic>
        <xdr:nvPicPr>
          <xdr:cNvPr id="143" name="Picture 142">
            <a:extLst>
              <a:ext uri="{FF2B5EF4-FFF2-40B4-BE49-F238E27FC236}">
                <a16:creationId xmlns:a16="http://schemas.microsoft.com/office/drawing/2014/main" id="{D63C15D6-6E5D-CF95-DE08-389F67DB28E2}"/>
              </a:ext>
            </a:extLst>
          </xdr:cNvPr>
          <xdr:cNvPicPr>
            <a:picLocks noChangeAspect="1"/>
          </xdr:cNvPicPr>
        </xdr:nvPicPr>
        <xdr:blipFill>
          <a:blip xmlns:r="http://schemas.openxmlformats.org/officeDocument/2006/relationships" r:embed="rId110"/>
          <a:stretch>
            <a:fillRect/>
          </a:stretch>
        </xdr:blipFill>
        <xdr:spPr>
          <a:xfrm>
            <a:off x="762000" y="1231582500"/>
            <a:ext cx="6685714" cy="13580952"/>
          </a:xfrm>
          <a:prstGeom prst="rect">
            <a:avLst/>
          </a:prstGeom>
          <a:effectLst>
            <a:outerShdw blurRad="63500" algn="ctr" rotWithShape="0">
              <a:srgbClr val="000000">
                <a:alpha val="95000"/>
              </a:srgbClr>
            </a:outerShdw>
          </a:effectLst>
        </xdr:spPr>
      </xdr:pic>
      <xdr:pic>
        <xdr:nvPicPr>
          <xdr:cNvPr id="144" name="Picture 143">
            <a:extLst>
              <a:ext uri="{FF2B5EF4-FFF2-40B4-BE49-F238E27FC236}">
                <a16:creationId xmlns:a16="http://schemas.microsoft.com/office/drawing/2014/main" id="{A899C8F6-147E-9062-13E8-BE6357DED3F8}"/>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7619999" y="1236345000"/>
            <a:ext cx="12564618" cy="767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3097</xdr:row>
      <xdr:rowOff>0</xdr:rowOff>
    </xdr:from>
    <xdr:ext cx="7371428" cy="10761905"/>
    <xdr:pic>
      <xdr:nvPicPr>
        <xdr:cNvPr id="145" name="Picture 144">
          <a:extLst>
            <a:ext uri="{FF2B5EF4-FFF2-40B4-BE49-F238E27FC236}">
              <a16:creationId xmlns:a16="http://schemas.microsoft.com/office/drawing/2014/main" id="{2963B30C-3E24-4FBE-96EB-C4FA2AE2D5BA}"/>
            </a:ext>
          </a:extLst>
        </xdr:cNvPr>
        <xdr:cNvPicPr>
          <a:picLocks noChangeAspect="1"/>
        </xdr:cNvPicPr>
      </xdr:nvPicPr>
      <xdr:blipFill>
        <a:blip xmlns:r="http://schemas.openxmlformats.org/officeDocument/2006/relationships" r:embed="rId112"/>
        <a:stretch>
          <a:fillRect/>
        </a:stretch>
      </xdr:blipFill>
      <xdr:spPr>
        <a:xfrm>
          <a:off x="762000" y="1098423000"/>
          <a:ext cx="7371428" cy="10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3157</xdr:row>
      <xdr:rowOff>0</xdr:rowOff>
    </xdr:from>
    <xdr:ext cx="6619048" cy="6276190"/>
    <xdr:pic>
      <xdr:nvPicPr>
        <xdr:cNvPr id="146" name="Picture 145">
          <a:extLst>
            <a:ext uri="{FF2B5EF4-FFF2-40B4-BE49-F238E27FC236}">
              <a16:creationId xmlns:a16="http://schemas.microsoft.com/office/drawing/2014/main" id="{393D5B62-DB78-427A-B26B-442B986886D0}"/>
            </a:ext>
          </a:extLst>
        </xdr:cNvPr>
        <xdr:cNvPicPr>
          <a:picLocks noChangeAspect="1"/>
        </xdr:cNvPicPr>
      </xdr:nvPicPr>
      <xdr:blipFill>
        <a:blip xmlns:r="http://schemas.openxmlformats.org/officeDocument/2006/relationships" r:embed="rId113"/>
        <a:stretch>
          <a:fillRect/>
        </a:stretch>
      </xdr:blipFill>
      <xdr:spPr>
        <a:xfrm>
          <a:off x="762000" y="1109853000"/>
          <a:ext cx="6619048" cy="6276190"/>
        </a:xfrm>
        <a:prstGeom prst="rect">
          <a:avLst/>
        </a:prstGeom>
        <a:effectLst>
          <a:outerShdw blurRad="127000" algn="ctr" rotWithShape="0">
            <a:srgbClr val="FF0000">
              <a:alpha val="90000"/>
            </a:srgbClr>
          </a:outerShdw>
        </a:effectLst>
      </xdr:spPr>
    </xdr:pic>
    <xdr:clientData/>
  </xdr:oneCellAnchor>
  <xdr:twoCellAnchor>
    <xdr:from>
      <xdr:col>4</xdr:col>
      <xdr:colOff>0</xdr:colOff>
      <xdr:row>3194</xdr:row>
      <xdr:rowOff>0</xdr:rowOff>
    </xdr:from>
    <xdr:to>
      <xdr:col>95</xdr:col>
      <xdr:colOff>104775</xdr:colOff>
      <xdr:row>3266</xdr:row>
      <xdr:rowOff>85725</xdr:rowOff>
    </xdr:to>
    <xdr:grpSp>
      <xdr:nvGrpSpPr>
        <xdr:cNvPr id="147" name="Group 146">
          <a:extLst>
            <a:ext uri="{FF2B5EF4-FFF2-40B4-BE49-F238E27FC236}">
              <a16:creationId xmlns:a16="http://schemas.microsoft.com/office/drawing/2014/main" id="{1C4D7F97-64AC-4374-8892-EA23295D83D6}"/>
            </a:ext>
          </a:extLst>
        </xdr:cNvPr>
        <xdr:cNvGrpSpPr/>
      </xdr:nvGrpSpPr>
      <xdr:grpSpPr>
        <a:xfrm>
          <a:off x="762000" y="608445794"/>
          <a:ext cx="17440275" cy="13801725"/>
          <a:chOff x="762000" y="1317879000"/>
          <a:chExt cx="17440275" cy="13801725"/>
        </a:xfrm>
      </xdr:grpSpPr>
      <xdr:pic>
        <xdr:nvPicPr>
          <xdr:cNvPr id="148" name="Picture 147">
            <a:extLst>
              <a:ext uri="{FF2B5EF4-FFF2-40B4-BE49-F238E27FC236}">
                <a16:creationId xmlns:a16="http://schemas.microsoft.com/office/drawing/2014/main" id="{D6995C5B-B575-4E38-E7F7-69138CB60CE4}"/>
              </a:ext>
            </a:extLst>
          </xdr:cNvPr>
          <xdr:cNvPicPr>
            <a:picLocks noChangeAspect="1"/>
          </xdr:cNvPicPr>
        </xdr:nvPicPr>
        <xdr:blipFill>
          <a:blip xmlns:r="http://schemas.openxmlformats.org/officeDocument/2006/relationships" r:embed="rId114"/>
          <a:stretch>
            <a:fillRect/>
          </a:stretch>
        </xdr:blipFill>
        <xdr:spPr>
          <a:xfrm>
            <a:off x="762000" y="1317879000"/>
            <a:ext cx="6228571" cy="4828571"/>
          </a:xfrm>
          <a:prstGeom prst="rect">
            <a:avLst/>
          </a:prstGeom>
          <a:effectLst>
            <a:outerShdw blurRad="63500" algn="ctr" rotWithShape="0">
              <a:srgbClr val="000000">
                <a:alpha val="95000"/>
              </a:srgbClr>
            </a:outerShdw>
          </a:effectLst>
        </xdr:spPr>
      </xdr:pic>
      <xdr:pic>
        <xdr:nvPicPr>
          <xdr:cNvPr id="149" name="Picture 148">
            <a:extLst>
              <a:ext uri="{FF2B5EF4-FFF2-40B4-BE49-F238E27FC236}">
                <a16:creationId xmlns:a16="http://schemas.microsoft.com/office/drawing/2014/main" id="{0CC30A1F-72A7-1A8B-517D-DDFAA27FC4F6}"/>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762000" y="1322832000"/>
            <a:ext cx="17440275" cy="8848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3270</xdr:row>
      <xdr:rowOff>0</xdr:rowOff>
    </xdr:from>
    <xdr:ext cx="6533333" cy="5371429"/>
    <xdr:pic>
      <xdr:nvPicPr>
        <xdr:cNvPr id="150" name="Picture 149">
          <a:extLst>
            <a:ext uri="{FF2B5EF4-FFF2-40B4-BE49-F238E27FC236}">
              <a16:creationId xmlns:a16="http://schemas.microsoft.com/office/drawing/2014/main" id="{854A9192-3478-443B-954B-EF88EF5B2FB4}"/>
            </a:ext>
          </a:extLst>
        </xdr:cNvPr>
        <xdr:cNvPicPr>
          <a:picLocks noChangeAspect="1"/>
        </xdr:cNvPicPr>
      </xdr:nvPicPr>
      <xdr:blipFill>
        <a:blip xmlns:r="http://schemas.openxmlformats.org/officeDocument/2006/relationships" r:embed="rId116"/>
        <a:stretch>
          <a:fillRect/>
        </a:stretch>
      </xdr:blipFill>
      <xdr:spPr>
        <a:xfrm>
          <a:off x="762000" y="1131379500"/>
          <a:ext cx="6533333"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3304</xdr:row>
      <xdr:rowOff>0</xdr:rowOff>
    </xdr:from>
    <xdr:ext cx="6476190" cy="3638095"/>
    <xdr:pic>
      <xdr:nvPicPr>
        <xdr:cNvPr id="151" name="Picture 150">
          <a:extLst>
            <a:ext uri="{FF2B5EF4-FFF2-40B4-BE49-F238E27FC236}">
              <a16:creationId xmlns:a16="http://schemas.microsoft.com/office/drawing/2014/main" id="{75A0D6D7-648C-4360-B3D6-0C1C37835530}"/>
            </a:ext>
          </a:extLst>
        </xdr:cNvPr>
        <xdr:cNvPicPr>
          <a:picLocks noChangeAspect="1"/>
        </xdr:cNvPicPr>
      </xdr:nvPicPr>
      <xdr:blipFill>
        <a:blip xmlns:r="http://schemas.openxmlformats.org/officeDocument/2006/relationships" r:embed="rId117"/>
        <a:stretch>
          <a:fillRect/>
        </a:stretch>
      </xdr:blipFill>
      <xdr:spPr>
        <a:xfrm>
          <a:off x="762000" y="1137856500"/>
          <a:ext cx="6476190"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3327</xdr:row>
      <xdr:rowOff>0</xdr:rowOff>
    </xdr:from>
    <xdr:ext cx="7361905" cy="3180952"/>
    <xdr:pic>
      <xdr:nvPicPr>
        <xdr:cNvPr id="152" name="Picture 151">
          <a:extLst>
            <a:ext uri="{FF2B5EF4-FFF2-40B4-BE49-F238E27FC236}">
              <a16:creationId xmlns:a16="http://schemas.microsoft.com/office/drawing/2014/main" id="{4C7493C4-3CAA-4B1C-B62D-14596A8C4620}"/>
            </a:ext>
          </a:extLst>
        </xdr:cNvPr>
        <xdr:cNvPicPr>
          <a:picLocks noChangeAspect="1"/>
        </xdr:cNvPicPr>
      </xdr:nvPicPr>
      <xdr:blipFill>
        <a:blip xmlns:r="http://schemas.openxmlformats.org/officeDocument/2006/relationships" r:embed="rId118"/>
        <a:stretch>
          <a:fillRect/>
        </a:stretch>
      </xdr:blipFill>
      <xdr:spPr>
        <a:xfrm>
          <a:off x="762000" y="1142238000"/>
          <a:ext cx="7361905" cy="31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3347</xdr:row>
      <xdr:rowOff>0</xdr:rowOff>
    </xdr:from>
    <xdr:to>
      <xdr:col>77</xdr:col>
      <xdr:colOff>175260</xdr:colOff>
      <xdr:row>3411</xdr:row>
      <xdr:rowOff>110490</xdr:rowOff>
    </xdr:to>
    <xdr:grpSp>
      <xdr:nvGrpSpPr>
        <xdr:cNvPr id="153" name="Group 152">
          <a:extLst>
            <a:ext uri="{FF2B5EF4-FFF2-40B4-BE49-F238E27FC236}">
              <a16:creationId xmlns:a16="http://schemas.microsoft.com/office/drawing/2014/main" id="{D5A5ED0E-0219-4581-975D-2641AB0D689D}"/>
            </a:ext>
          </a:extLst>
        </xdr:cNvPr>
        <xdr:cNvGrpSpPr/>
      </xdr:nvGrpSpPr>
      <xdr:grpSpPr>
        <a:xfrm>
          <a:off x="762000" y="637592294"/>
          <a:ext cx="14081760" cy="12302490"/>
          <a:chOff x="762000" y="1347025500"/>
          <a:chExt cx="14081760" cy="12302490"/>
        </a:xfrm>
      </xdr:grpSpPr>
      <xdr:pic>
        <xdr:nvPicPr>
          <xdr:cNvPr id="154" name="Picture 153">
            <a:extLst>
              <a:ext uri="{FF2B5EF4-FFF2-40B4-BE49-F238E27FC236}">
                <a16:creationId xmlns:a16="http://schemas.microsoft.com/office/drawing/2014/main" id="{7814E945-C355-B7D3-9E9E-91C92DD90BB6}"/>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762000" y="1351407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55" name="Picture 154">
            <a:extLst>
              <a:ext uri="{FF2B5EF4-FFF2-40B4-BE49-F238E27FC236}">
                <a16:creationId xmlns:a16="http://schemas.microsoft.com/office/drawing/2014/main" id="{A2DB6F48-EFEA-44BA-BFB6-6F20E6F5E2A0}"/>
              </a:ext>
            </a:extLst>
          </xdr:cNvPr>
          <xdr:cNvPicPr>
            <a:picLocks noChangeAspect="1"/>
          </xdr:cNvPicPr>
        </xdr:nvPicPr>
        <xdr:blipFill>
          <a:blip xmlns:r="http://schemas.openxmlformats.org/officeDocument/2006/relationships" r:embed="rId120"/>
          <a:stretch>
            <a:fillRect/>
          </a:stretch>
        </xdr:blipFill>
        <xdr:spPr>
          <a:xfrm>
            <a:off x="762000" y="1347025500"/>
            <a:ext cx="6485714" cy="4200000"/>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3415</xdr:row>
      <xdr:rowOff>0</xdr:rowOff>
    </xdr:from>
    <xdr:ext cx="5333333" cy="2352381"/>
    <xdr:pic>
      <xdr:nvPicPr>
        <xdr:cNvPr id="156" name="Picture 155">
          <a:extLst>
            <a:ext uri="{FF2B5EF4-FFF2-40B4-BE49-F238E27FC236}">
              <a16:creationId xmlns:a16="http://schemas.microsoft.com/office/drawing/2014/main" id="{1DBD6877-66C2-470A-8259-3DC5BC81D745}"/>
            </a:ext>
          </a:extLst>
        </xdr:cNvPr>
        <xdr:cNvPicPr>
          <a:picLocks noChangeAspect="1"/>
        </xdr:cNvPicPr>
      </xdr:nvPicPr>
      <xdr:blipFill>
        <a:blip xmlns:r="http://schemas.openxmlformats.org/officeDocument/2006/relationships" r:embed="rId121"/>
        <a:stretch>
          <a:fillRect/>
        </a:stretch>
      </xdr:blipFill>
      <xdr:spPr>
        <a:xfrm>
          <a:off x="762000" y="1159002000"/>
          <a:ext cx="5333333" cy="2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3431</xdr:row>
      <xdr:rowOff>0</xdr:rowOff>
    </xdr:from>
    <xdr:ext cx="1980952" cy="1076190"/>
    <xdr:pic>
      <xdr:nvPicPr>
        <xdr:cNvPr id="157" name="Picture 156">
          <a:extLst>
            <a:ext uri="{FF2B5EF4-FFF2-40B4-BE49-F238E27FC236}">
              <a16:creationId xmlns:a16="http://schemas.microsoft.com/office/drawing/2014/main" id="{62EBA01F-56EC-4F34-AF64-BB15390A72DB}"/>
            </a:ext>
          </a:extLst>
        </xdr:cNvPr>
        <xdr:cNvPicPr>
          <a:picLocks noChangeAspect="1"/>
        </xdr:cNvPicPr>
      </xdr:nvPicPr>
      <xdr:blipFill>
        <a:blip xmlns:r="http://schemas.openxmlformats.org/officeDocument/2006/relationships" r:embed="rId122"/>
        <a:stretch>
          <a:fillRect/>
        </a:stretch>
      </xdr:blipFill>
      <xdr:spPr>
        <a:xfrm>
          <a:off x="762000" y="1162050000"/>
          <a:ext cx="1980952" cy="1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3481</xdr:row>
      <xdr:rowOff>0</xdr:rowOff>
    </xdr:from>
    <xdr:ext cx="7285714" cy="4971429"/>
    <xdr:pic>
      <xdr:nvPicPr>
        <xdr:cNvPr id="158" name="Picture 157">
          <a:extLst>
            <a:ext uri="{FF2B5EF4-FFF2-40B4-BE49-F238E27FC236}">
              <a16:creationId xmlns:a16="http://schemas.microsoft.com/office/drawing/2014/main" id="{77D454AA-E905-4DD7-989E-665251D0C447}"/>
            </a:ext>
          </a:extLst>
        </xdr:cNvPr>
        <xdr:cNvPicPr>
          <a:picLocks noChangeAspect="1"/>
        </xdr:cNvPicPr>
      </xdr:nvPicPr>
      <xdr:blipFill>
        <a:blip xmlns:r="http://schemas.openxmlformats.org/officeDocument/2006/relationships" r:embed="rId123"/>
        <a:stretch>
          <a:fillRect/>
        </a:stretch>
      </xdr:blipFill>
      <xdr:spPr>
        <a:xfrm>
          <a:off x="762000" y="1171575000"/>
          <a:ext cx="7285714" cy="49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3513</xdr:row>
      <xdr:rowOff>0</xdr:rowOff>
    </xdr:from>
    <xdr:ext cx="6504762" cy="3304762"/>
    <xdr:pic>
      <xdr:nvPicPr>
        <xdr:cNvPr id="159" name="Picture 158">
          <a:extLst>
            <a:ext uri="{FF2B5EF4-FFF2-40B4-BE49-F238E27FC236}">
              <a16:creationId xmlns:a16="http://schemas.microsoft.com/office/drawing/2014/main" id="{2AF3DB1A-5326-42A1-9EFF-5BC2A6797B4E}"/>
            </a:ext>
          </a:extLst>
        </xdr:cNvPr>
        <xdr:cNvPicPr>
          <a:picLocks noChangeAspect="1"/>
        </xdr:cNvPicPr>
      </xdr:nvPicPr>
      <xdr:blipFill>
        <a:blip xmlns:r="http://schemas.openxmlformats.org/officeDocument/2006/relationships" r:embed="rId124"/>
        <a:stretch>
          <a:fillRect/>
        </a:stretch>
      </xdr:blipFill>
      <xdr:spPr>
        <a:xfrm>
          <a:off x="762000" y="1177671000"/>
          <a:ext cx="6504762" cy="33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3534</xdr:row>
      <xdr:rowOff>0</xdr:rowOff>
    </xdr:from>
    <xdr:ext cx="6771428" cy="1790476"/>
    <xdr:pic>
      <xdr:nvPicPr>
        <xdr:cNvPr id="160" name="Picture 159">
          <a:extLst>
            <a:ext uri="{FF2B5EF4-FFF2-40B4-BE49-F238E27FC236}">
              <a16:creationId xmlns:a16="http://schemas.microsoft.com/office/drawing/2014/main" id="{2659F709-FEC3-4B6F-831C-67F813DA08DA}"/>
            </a:ext>
          </a:extLst>
        </xdr:cNvPr>
        <xdr:cNvPicPr>
          <a:picLocks noChangeAspect="1"/>
        </xdr:cNvPicPr>
      </xdr:nvPicPr>
      <xdr:blipFill>
        <a:blip xmlns:r="http://schemas.openxmlformats.org/officeDocument/2006/relationships" r:embed="rId125"/>
        <a:stretch>
          <a:fillRect/>
        </a:stretch>
      </xdr:blipFill>
      <xdr:spPr>
        <a:xfrm>
          <a:off x="762000" y="1181671500"/>
          <a:ext cx="6771428"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3547</xdr:row>
      <xdr:rowOff>0</xdr:rowOff>
    </xdr:from>
    <xdr:ext cx="6438095" cy="4876190"/>
    <xdr:pic>
      <xdr:nvPicPr>
        <xdr:cNvPr id="161" name="Picture 160">
          <a:extLst>
            <a:ext uri="{FF2B5EF4-FFF2-40B4-BE49-F238E27FC236}">
              <a16:creationId xmlns:a16="http://schemas.microsoft.com/office/drawing/2014/main" id="{D887A659-3B6C-4900-8689-E7CE6B9A2922}"/>
            </a:ext>
          </a:extLst>
        </xdr:cNvPr>
        <xdr:cNvPicPr>
          <a:picLocks noChangeAspect="1"/>
        </xdr:cNvPicPr>
      </xdr:nvPicPr>
      <xdr:blipFill>
        <a:blip xmlns:r="http://schemas.openxmlformats.org/officeDocument/2006/relationships" r:embed="rId126"/>
        <a:stretch>
          <a:fillRect/>
        </a:stretch>
      </xdr:blipFill>
      <xdr:spPr>
        <a:xfrm>
          <a:off x="762000" y="1184148000"/>
          <a:ext cx="6438095"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3576</xdr:row>
      <xdr:rowOff>0</xdr:rowOff>
    </xdr:from>
    <xdr:ext cx="6800000" cy="9400000"/>
    <xdr:pic>
      <xdr:nvPicPr>
        <xdr:cNvPr id="162" name="Picture 161">
          <a:extLst>
            <a:ext uri="{FF2B5EF4-FFF2-40B4-BE49-F238E27FC236}">
              <a16:creationId xmlns:a16="http://schemas.microsoft.com/office/drawing/2014/main" id="{B8000762-067D-4663-A9E4-59996481521B}"/>
            </a:ext>
          </a:extLst>
        </xdr:cNvPr>
        <xdr:cNvPicPr>
          <a:picLocks noChangeAspect="1"/>
        </xdr:cNvPicPr>
      </xdr:nvPicPr>
      <xdr:blipFill>
        <a:blip xmlns:r="http://schemas.openxmlformats.org/officeDocument/2006/relationships" r:embed="rId127"/>
        <a:stretch>
          <a:fillRect/>
        </a:stretch>
      </xdr:blipFill>
      <xdr:spPr>
        <a:xfrm>
          <a:off x="762000" y="1189672500"/>
          <a:ext cx="6800000" cy="9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3629</xdr:row>
      <xdr:rowOff>0</xdr:rowOff>
    </xdr:from>
    <xdr:ext cx="6447619" cy="3114286"/>
    <xdr:pic>
      <xdr:nvPicPr>
        <xdr:cNvPr id="163" name="Picture 162">
          <a:extLst>
            <a:ext uri="{FF2B5EF4-FFF2-40B4-BE49-F238E27FC236}">
              <a16:creationId xmlns:a16="http://schemas.microsoft.com/office/drawing/2014/main" id="{706B03CF-6BDD-4452-8C54-183BD3595588}"/>
            </a:ext>
          </a:extLst>
        </xdr:cNvPr>
        <xdr:cNvPicPr>
          <a:picLocks noChangeAspect="1"/>
        </xdr:cNvPicPr>
      </xdr:nvPicPr>
      <xdr:blipFill>
        <a:blip xmlns:r="http://schemas.openxmlformats.org/officeDocument/2006/relationships" r:embed="rId128"/>
        <a:stretch>
          <a:fillRect/>
        </a:stretch>
      </xdr:blipFill>
      <xdr:spPr>
        <a:xfrm>
          <a:off x="762000" y="1199769000"/>
          <a:ext cx="6447619"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3651</xdr:row>
      <xdr:rowOff>0</xdr:rowOff>
    </xdr:from>
    <xdr:ext cx="7038095" cy="2228571"/>
    <xdr:pic>
      <xdr:nvPicPr>
        <xdr:cNvPr id="164" name="Picture 163">
          <a:extLst>
            <a:ext uri="{FF2B5EF4-FFF2-40B4-BE49-F238E27FC236}">
              <a16:creationId xmlns:a16="http://schemas.microsoft.com/office/drawing/2014/main" id="{41B298D0-0911-440C-9094-8DB15BCF15A9}"/>
            </a:ext>
          </a:extLst>
        </xdr:cNvPr>
        <xdr:cNvPicPr>
          <a:picLocks noChangeAspect="1"/>
        </xdr:cNvPicPr>
      </xdr:nvPicPr>
      <xdr:blipFill>
        <a:blip xmlns:r="http://schemas.openxmlformats.org/officeDocument/2006/relationships" r:embed="rId129"/>
        <a:stretch>
          <a:fillRect/>
        </a:stretch>
      </xdr:blipFill>
      <xdr:spPr>
        <a:xfrm>
          <a:off x="762000" y="1203960000"/>
          <a:ext cx="7038095" cy="2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3666</xdr:row>
      <xdr:rowOff>0</xdr:rowOff>
    </xdr:from>
    <xdr:ext cx="6771428" cy="4238095"/>
    <xdr:pic>
      <xdr:nvPicPr>
        <xdr:cNvPr id="165" name="Picture 164">
          <a:extLst>
            <a:ext uri="{FF2B5EF4-FFF2-40B4-BE49-F238E27FC236}">
              <a16:creationId xmlns:a16="http://schemas.microsoft.com/office/drawing/2014/main" id="{9F7E7CD1-2FFF-4502-899D-7B09DE7AA832}"/>
            </a:ext>
          </a:extLst>
        </xdr:cNvPr>
        <xdr:cNvPicPr>
          <a:picLocks noChangeAspect="1"/>
        </xdr:cNvPicPr>
      </xdr:nvPicPr>
      <xdr:blipFill>
        <a:blip xmlns:r="http://schemas.openxmlformats.org/officeDocument/2006/relationships" r:embed="rId130"/>
        <a:stretch>
          <a:fillRect/>
        </a:stretch>
      </xdr:blipFill>
      <xdr:spPr>
        <a:xfrm>
          <a:off x="762000" y="1206817500"/>
          <a:ext cx="6771428" cy="4238095"/>
        </a:xfrm>
        <a:prstGeom prst="rect">
          <a:avLst/>
        </a:prstGeom>
        <a:effectLst>
          <a:outerShdw blurRad="63500" algn="ctr" rotWithShape="0">
            <a:srgbClr val="000000">
              <a:alpha val="95000"/>
            </a:srgbClr>
          </a:outerShdw>
        </a:effectLst>
      </xdr:spPr>
    </xdr:pic>
    <xdr:clientData/>
  </xdr:oneCellAnchor>
  <xdr:twoCellAnchor>
    <xdr:from>
      <xdr:col>4</xdr:col>
      <xdr:colOff>0</xdr:colOff>
      <xdr:row>3440</xdr:row>
      <xdr:rowOff>0</xdr:rowOff>
    </xdr:from>
    <xdr:to>
      <xdr:col>79</xdr:col>
      <xdr:colOff>145677</xdr:colOff>
      <xdr:row>3475</xdr:row>
      <xdr:rowOff>103928</xdr:rowOff>
    </xdr:to>
    <xdr:grpSp>
      <xdr:nvGrpSpPr>
        <xdr:cNvPr id="166" name="Group 165">
          <a:extLst>
            <a:ext uri="{FF2B5EF4-FFF2-40B4-BE49-F238E27FC236}">
              <a16:creationId xmlns:a16="http://schemas.microsoft.com/office/drawing/2014/main" id="{6F882DE6-7D75-49F4-B7D9-E9E81DAE7A97}"/>
            </a:ext>
          </a:extLst>
        </xdr:cNvPr>
        <xdr:cNvGrpSpPr/>
      </xdr:nvGrpSpPr>
      <xdr:grpSpPr>
        <a:xfrm>
          <a:off x="762000" y="655308794"/>
          <a:ext cx="14433177" cy="6771428"/>
          <a:chOff x="762000" y="1609725000"/>
          <a:chExt cx="14433177" cy="6771428"/>
        </a:xfrm>
      </xdr:grpSpPr>
      <xdr:pic>
        <xdr:nvPicPr>
          <xdr:cNvPr id="167" name="Picture 166">
            <a:extLst>
              <a:ext uri="{FF2B5EF4-FFF2-40B4-BE49-F238E27FC236}">
                <a16:creationId xmlns:a16="http://schemas.microsoft.com/office/drawing/2014/main" id="{1259A172-0013-33CF-BCDA-C8C42CAA50E1}"/>
              </a:ext>
            </a:extLst>
          </xdr:cNvPr>
          <xdr:cNvPicPr>
            <a:picLocks noChangeAspect="1"/>
          </xdr:cNvPicPr>
        </xdr:nvPicPr>
        <xdr:blipFill>
          <a:blip xmlns:r="http://schemas.openxmlformats.org/officeDocument/2006/relationships" r:embed="rId131"/>
          <a:stretch>
            <a:fillRect/>
          </a:stretch>
        </xdr:blipFill>
        <xdr:spPr>
          <a:xfrm>
            <a:off x="762000" y="1609725000"/>
            <a:ext cx="6609524" cy="6771428"/>
          </a:xfrm>
          <a:prstGeom prst="rect">
            <a:avLst/>
          </a:prstGeom>
          <a:effectLst>
            <a:outerShdw blurRad="127000" algn="ctr" rotWithShape="0">
              <a:srgbClr val="0000FF">
                <a:alpha val="90000"/>
              </a:srgbClr>
            </a:outerShdw>
          </a:effectLst>
        </xdr:spPr>
      </xdr:pic>
      <xdr:pic>
        <xdr:nvPicPr>
          <xdr:cNvPr id="168" name="Picture 167">
            <a:extLst>
              <a:ext uri="{FF2B5EF4-FFF2-40B4-BE49-F238E27FC236}">
                <a16:creationId xmlns:a16="http://schemas.microsoft.com/office/drawing/2014/main" id="{34D35532-D367-F3BC-A26C-1D9CC9FEEF86}"/>
              </a:ext>
            </a:extLst>
          </xdr:cNvPr>
          <xdr:cNvPicPr>
            <a:picLocks noChangeAspect="1"/>
          </xdr:cNvPicPr>
        </xdr:nvPicPr>
        <xdr:blipFill>
          <a:blip xmlns:r="http://schemas.openxmlformats.org/officeDocument/2006/relationships" r:embed="rId132"/>
          <a:stretch>
            <a:fillRect/>
          </a:stretch>
        </xdr:blipFill>
        <xdr:spPr>
          <a:xfrm>
            <a:off x="2902324" y="1611663618"/>
            <a:ext cx="5276190" cy="409524"/>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3704EDF5-F687-0F9D-82AD-E4FCDEE6D425}"/>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7575177" y="1611943764"/>
            <a:ext cx="7620000" cy="43053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3694</xdr:row>
      <xdr:rowOff>0</xdr:rowOff>
    </xdr:from>
    <xdr:ext cx="7076190" cy="3066667"/>
    <xdr:pic>
      <xdr:nvPicPr>
        <xdr:cNvPr id="170" name="Picture 169">
          <a:extLst>
            <a:ext uri="{FF2B5EF4-FFF2-40B4-BE49-F238E27FC236}">
              <a16:creationId xmlns:a16="http://schemas.microsoft.com/office/drawing/2014/main" id="{46436323-195F-47DE-B258-47C7A68BF1B6}"/>
            </a:ext>
          </a:extLst>
        </xdr:cNvPr>
        <xdr:cNvPicPr>
          <a:picLocks noChangeAspect="1"/>
        </xdr:cNvPicPr>
      </xdr:nvPicPr>
      <xdr:blipFill>
        <a:blip xmlns:r="http://schemas.openxmlformats.org/officeDocument/2006/relationships" r:embed="rId134"/>
        <a:stretch>
          <a:fillRect/>
        </a:stretch>
      </xdr:blipFill>
      <xdr:spPr>
        <a:xfrm>
          <a:off x="762000" y="1212151500"/>
          <a:ext cx="7076190" cy="3066667"/>
        </a:xfrm>
        <a:prstGeom prst="rect">
          <a:avLst/>
        </a:prstGeom>
        <a:effectLst>
          <a:outerShdw blurRad="127000" algn="ctr" rotWithShape="0">
            <a:srgbClr val="0000FF">
              <a:alpha val="90000"/>
            </a:srgbClr>
          </a:outerShdw>
        </a:effectLst>
      </xdr:spPr>
    </xdr:pic>
    <xdr:clientData/>
  </xdr:oneCellAnchor>
  <xdr:twoCellAnchor>
    <xdr:from>
      <xdr:col>4</xdr:col>
      <xdr:colOff>0</xdr:colOff>
      <xdr:row>3724</xdr:row>
      <xdr:rowOff>0</xdr:rowOff>
    </xdr:from>
    <xdr:to>
      <xdr:col>101</xdr:col>
      <xdr:colOff>85725</xdr:colOff>
      <xdr:row>3755</xdr:row>
      <xdr:rowOff>27833</xdr:rowOff>
    </xdr:to>
    <xdr:grpSp>
      <xdr:nvGrpSpPr>
        <xdr:cNvPr id="171" name="Group 170">
          <a:extLst>
            <a:ext uri="{FF2B5EF4-FFF2-40B4-BE49-F238E27FC236}">
              <a16:creationId xmlns:a16="http://schemas.microsoft.com/office/drawing/2014/main" id="{9C84BA75-DC3F-4C0B-B5D5-59A7257675A1}"/>
            </a:ext>
          </a:extLst>
        </xdr:cNvPr>
        <xdr:cNvGrpSpPr/>
      </xdr:nvGrpSpPr>
      <xdr:grpSpPr>
        <a:xfrm>
          <a:off x="762000" y="709399588"/>
          <a:ext cx="18564225" cy="5933333"/>
          <a:chOff x="762000" y="3551289794"/>
          <a:chExt cx="18564225" cy="5933333"/>
        </a:xfrm>
      </xdr:grpSpPr>
      <xdr:pic>
        <xdr:nvPicPr>
          <xdr:cNvPr id="172" name="Picture 171">
            <a:extLst>
              <a:ext uri="{FF2B5EF4-FFF2-40B4-BE49-F238E27FC236}">
                <a16:creationId xmlns:a16="http://schemas.microsoft.com/office/drawing/2014/main" id="{A839945B-11F6-FEBA-2AE0-097F250C65C8}"/>
              </a:ext>
            </a:extLst>
          </xdr:cNvPr>
          <xdr:cNvPicPr>
            <a:picLocks noChangeAspect="1"/>
          </xdr:cNvPicPr>
        </xdr:nvPicPr>
        <xdr:blipFill>
          <a:blip xmlns:r="http://schemas.openxmlformats.org/officeDocument/2006/relationships" r:embed="rId135"/>
          <a:stretch>
            <a:fillRect/>
          </a:stretch>
        </xdr:blipFill>
        <xdr:spPr>
          <a:xfrm>
            <a:off x="762000" y="3551289794"/>
            <a:ext cx="7142857" cy="5933333"/>
          </a:xfrm>
          <a:prstGeom prst="rect">
            <a:avLst/>
          </a:prstGeom>
          <a:effectLst>
            <a:outerShdw blurRad="63500" algn="ctr" rotWithShape="0">
              <a:srgbClr val="000000">
                <a:alpha val="95000"/>
              </a:srgbClr>
            </a:outerShdw>
          </a:effectLst>
        </xdr:spPr>
      </xdr:pic>
      <xdr:pic>
        <xdr:nvPicPr>
          <xdr:cNvPr id="173" name="Picture 1">
            <a:extLst>
              <a:ext uri="{FF2B5EF4-FFF2-40B4-BE49-F238E27FC236}">
                <a16:creationId xmlns:a16="http://schemas.microsoft.com/office/drawing/2014/main" id="{4D458DA8-182D-30C1-CCA2-0B5DB62C50A4}"/>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8191500" y="3551670794"/>
            <a:ext cx="10982325" cy="12001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4" name="Picture 2">
            <a:extLst>
              <a:ext uri="{FF2B5EF4-FFF2-40B4-BE49-F238E27FC236}">
                <a16:creationId xmlns:a16="http://schemas.microsoft.com/office/drawing/2014/main" id="{BA048AD7-20B3-79D4-3FFC-C88B39FCAE27}"/>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8191500" y="3553385294"/>
            <a:ext cx="11134725" cy="9048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3760</xdr:row>
      <xdr:rowOff>0</xdr:rowOff>
    </xdr:from>
    <xdr:ext cx="10666667" cy="3504762"/>
    <xdr:pic>
      <xdr:nvPicPr>
        <xdr:cNvPr id="175" name="Picture 174">
          <a:extLst>
            <a:ext uri="{FF2B5EF4-FFF2-40B4-BE49-F238E27FC236}">
              <a16:creationId xmlns:a16="http://schemas.microsoft.com/office/drawing/2014/main" id="{C27601E5-FCDA-4C47-A9BE-08AF72C4743D}"/>
            </a:ext>
          </a:extLst>
        </xdr:cNvPr>
        <xdr:cNvPicPr>
          <a:picLocks noChangeAspect="1"/>
        </xdr:cNvPicPr>
      </xdr:nvPicPr>
      <xdr:blipFill>
        <a:blip xmlns:r="http://schemas.openxmlformats.org/officeDocument/2006/relationships" r:embed="rId138"/>
        <a:stretch>
          <a:fillRect/>
        </a:stretch>
      </xdr:blipFill>
      <xdr:spPr>
        <a:xfrm>
          <a:off x="762000" y="1040892000"/>
          <a:ext cx="10666667" cy="35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3820</xdr:row>
      <xdr:rowOff>0</xdr:rowOff>
    </xdr:from>
    <xdr:ext cx="6780952" cy="4580952"/>
    <xdr:pic>
      <xdr:nvPicPr>
        <xdr:cNvPr id="176" name="Picture 175">
          <a:extLst>
            <a:ext uri="{FF2B5EF4-FFF2-40B4-BE49-F238E27FC236}">
              <a16:creationId xmlns:a16="http://schemas.microsoft.com/office/drawing/2014/main" id="{9B0A281A-B065-4931-8152-452B91460C3B}"/>
            </a:ext>
          </a:extLst>
        </xdr:cNvPr>
        <xdr:cNvPicPr>
          <a:picLocks noChangeAspect="1"/>
        </xdr:cNvPicPr>
      </xdr:nvPicPr>
      <xdr:blipFill>
        <a:blip xmlns:r="http://schemas.openxmlformats.org/officeDocument/2006/relationships" r:embed="rId139"/>
        <a:stretch>
          <a:fillRect/>
        </a:stretch>
      </xdr:blipFill>
      <xdr:spPr>
        <a:xfrm>
          <a:off x="762000" y="1386078000"/>
          <a:ext cx="6780952" cy="45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3850</xdr:row>
      <xdr:rowOff>0</xdr:rowOff>
    </xdr:from>
    <xdr:to>
      <xdr:col>53</xdr:col>
      <xdr:colOff>9525</xdr:colOff>
      <xdr:row>3919</xdr:row>
      <xdr:rowOff>85725</xdr:rowOff>
    </xdr:to>
    <xdr:grpSp>
      <xdr:nvGrpSpPr>
        <xdr:cNvPr id="177" name="Group 176">
          <a:extLst>
            <a:ext uri="{FF2B5EF4-FFF2-40B4-BE49-F238E27FC236}">
              <a16:creationId xmlns:a16="http://schemas.microsoft.com/office/drawing/2014/main" id="{8605742B-15B4-45FB-A549-C06223954FAE}"/>
            </a:ext>
          </a:extLst>
        </xdr:cNvPr>
        <xdr:cNvGrpSpPr/>
      </xdr:nvGrpSpPr>
      <xdr:grpSpPr>
        <a:xfrm>
          <a:off x="762000" y="733402588"/>
          <a:ext cx="9344025" cy="13230225"/>
          <a:chOff x="762000" y="195643500"/>
          <a:chExt cx="9344025" cy="13230225"/>
        </a:xfrm>
      </xdr:grpSpPr>
      <xdr:pic>
        <xdr:nvPicPr>
          <xdr:cNvPr id="178" name="Picture 177">
            <a:extLst>
              <a:ext uri="{FF2B5EF4-FFF2-40B4-BE49-F238E27FC236}">
                <a16:creationId xmlns:a16="http://schemas.microsoft.com/office/drawing/2014/main" id="{2D92B0AE-6E71-B4A3-A655-658A70EC07C7}"/>
              </a:ext>
            </a:extLst>
          </xdr:cNvPr>
          <xdr:cNvPicPr>
            <a:picLocks noChangeAspect="1"/>
          </xdr:cNvPicPr>
        </xdr:nvPicPr>
        <xdr:blipFill>
          <a:blip xmlns:r="http://schemas.openxmlformats.org/officeDocument/2006/relationships" r:embed="rId140"/>
          <a:stretch>
            <a:fillRect/>
          </a:stretch>
        </xdr:blipFill>
        <xdr:spPr>
          <a:xfrm>
            <a:off x="762000" y="195643500"/>
            <a:ext cx="6447619" cy="5600000"/>
          </a:xfrm>
          <a:prstGeom prst="rect">
            <a:avLst/>
          </a:prstGeom>
          <a:effectLst>
            <a:outerShdw blurRad="63500" algn="ctr" rotWithShape="0">
              <a:srgbClr val="000000">
                <a:alpha val="95000"/>
              </a:srgbClr>
            </a:outerShdw>
          </a:effectLst>
        </xdr:spPr>
      </xdr:pic>
      <xdr:pic>
        <xdr:nvPicPr>
          <xdr:cNvPr id="179" name="Picture 178">
            <a:extLst>
              <a:ext uri="{FF2B5EF4-FFF2-40B4-BE49-F238E27FC236}">
                <a16:creationId xmlns:a16="http://schemas.microsoft.com/office/drawing/2014/main" id="{82214CD5-471A-03ED-C6D2-E885ECDADF8B}"/>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762000" y="201358500"/>
            <a:ext cx="9344025" cy="75152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3923</xdr:row>
      <xdr:rowOff>0</xdr:rowOff>
    </xdr:from>
    <xdr:ext cx="6438095" cy="9209524"/>
    <xdr:pic>
      <xdr:nvPicPr>
        <xdr:cNvPr id="180" name="Picture 179">
          <a:extLst>
            <a:ext uri="{FF2B5EF4-FFF2-40B4-BE49-F238E27FC236}">
              <a16:creationId xmlns:a16="http://schemas.microsoft.com/office/drawing/2014/main" id="{B6580B58-86D6-447F-8290-72DB5D1F5714}"/>
            </a:ext>
          </a:extLst>
        </xdr:cNvPr>
        <xdr:cNvPicPr>
          <a:picLocks noChangeAspect="1"/>
        </xdr:cNvPicPr>
      </xdr:nvPicPr>
      <xdr:blipFill>
        <a:blip xmlns:r="http://schemas.openxmlformats.org/officeDocument/2006/relationships" r:embed="rId142"/>
        <a:stretch>
          <a:fillRect/>
        </a:stretch>
      </xdr:blipFill>
      <xdr:spPr>
        <a:xfrm>
          <a:off x="762000" y="1405699500"/>
          <a:ext cx="6438095" cy="9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3975</xdr:row>
      <xdr:rowOff>0</xdr:rowOff>
    </xdr:from>
    <xdr:ext cx="6380952" cy="2952381"/>
    <xdr:pic>
      <xdr:nvPicPr>
        <xdr:cNvPr id="181" name="Picture 180">
          <a:extLst>
            <a:ext uri="{FF2B5EF4-FFF2-40B4-BE49-F238E27FC236}">
              <a16:creationId xmlns:a16="http://schemas.microsoft.com/office/drawing/2014/main" id="{668C8B68-3612-42E8-8B24-22BA238A6337}"/>
            </a:ext>
          </a:extLst>
        </xdr:cNvPr>
        <xdr:cNvPicPr>
          <a:picLocks noChangeAspect="1"/>
        </xdr:cNvPicPr>
      </xdr:nvPicPr>
      <xdr:blipFill>
        <a:blip xmlns:r="http://schemas.openxmlformats.org/officeDocument/2006/relationships" r:embed="rId143"/>
        <a:stretch>
          <a:fillRect/>
        </a:stretch>
      </xdr:blipFill>
      <xdr:spPr>
        <a:xfrm>
          <a:off x="762000" y="1415605500"/>
          <a:ext cx="6380952" cy="29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3994</xdr:row>
      <xdr:rowOff>0</xdr:rowOff>
    </xdr:from>
    <xdr:ext cx="6409524" cy="2333333"/>
    <xdr:pic>
      <xdr:nvPicPr>
        <xdr:cNvPr id="182" name="Picture 181">
          <a:extLst>
            <a:ext uri="{FF2B5EF4-FFF2-40B4-BE49-F238E27FC236}">
              <a16:creationId xmlns:a16="http://schemas.microsoft.com/office/drawing/2014/main" id="{6CBC249E-7CAA-40E0-BD25-7A94338877B7}"/>
            </a:ext>
          </a:extLst>
        </xdr:cNvPr>
        <xdr:cNvPicPr>
          <a:picLocks noChangeAspect="1"/>
        </xdr:cNvPicPr>
      </xdr:nvPicPr>
      <xdr:blipFill>
        <a:blip xmlns:r="http://schemas.openxmlformats.org/officeDocument/2006/relationships" r:embed="rId144"/>
        <a:stretch>
          <a:fillRect/>
        </a:stretch>
      </xdr:blipFill>
      <xdr:spPr>
        <a:xfrm>
          <a:off x="762000" y="1419225000"/>
          <a:ext cx="6409524"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4112</xdr:row>
      <xdr:rowOff>0</xdr:rowOff>
    </xdr:from>
    <xdr:ext cx="6304762" cy="1000000"/>
    <xdr:pic>
      <xdr:nvPicPr>
        <xdr:cNvPr id="183" name="Picture 182">
          <a:extLst>
            <a:ext uri="{FF2B5EF4-FFF2-40B4-BE49-F238E27FC236}">
              <a16:creationId xmlns:a16="http://schemas.microsoft.com/office/drawing/2014/main" id="{698CDD7E-CEFF-4E5C-B86A-96B82B481A73}"/>
            </a:ext>
          </a:extLst>
        </xdr:cNvPr>
        <xdr:cNvPicPr>
          <a:picLocks noChangeAspect="1"/>
        </xdr:cNvPicPr>
      </xdr:nvPicPr>
      <xdr:blipFill>
        <a:blip xmlns:r="http://schemas.openxmlformats.org/officeDocument/2006/relationships" r:embed="rId145"/>
        <a:stretch>
          <a:fillRect/>
        </a:stretch>
      </xdr:blipFill>
      <xdr:spPr>
        <a:xfrm>
          <a:off x="762000" y="1441704000"/>
          <a:ext cx="6304762" cy="10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4123</xdr:row>
      <xdr:rowOff>0</xdr:rowOff>
    </xdr:from>
    <xdr:ext cx="6304762" cy="1609524"/>
    <xdr:pic>
      <xdr:nvPicPr>
        <xdr:cNvPr id="184" name="Picture 183">
          <a:extLst>
            <a:ext uri="{FF2B5EF4-FFF2-40B4-BE49-F238E27FC236}">
              <a16:creationId xmlns:a16="http://schemas.microsoft.com/office/drawing/2014/main" id="{9CDDFF51-2922-4E1F-9505-376314C3B509}"/>
            </a:ext>
          </a:extLst>
        </xdr:cNvPr>
        <xdr:cNvPicPr>
          <a:picLocks noChangeAspect="1"/>
        </xdr:cNvPicPr>
      </xdr:nvPicPr>
      <xdr:blipFill>
        <a:blip xmlns:r="http://schemas.openxmlformats.org/officeDocument/2006/relationships" r:embed="rId146"/>
        <a:stretch>
          <a:fillRect/>
        </a:stretch>
      </xdr:blipFill>
      <xdr:spPr>
        <a:xfrm>
          <a:off x="762000" y="1443799500"/>
          <a:ext cx="6304762" cy="1609524"/>
        </a:xfrm>
        <a:prstGeom prst="rect">
          <a:avLst/>
        </a:prstGeom>
        <a:effectLst>
          <a:outerShdw blurRad="127000" algn="ctr" rotWithShape="0">
            <a:srgbClr val="0000FF">
              <a:alpha val="90000"/>
            </a:srgbClr>
          </a:outerShdw>
        </a:effectLst>
      </xdr:spPr>
    </xdr:pic>
    <xdr:clientData/>
  </xdr:oneCellAnchor>
  <xdr:twoCellAnchor>
    <xdr:from>
      <xdr:col>4</xdr:col>
      <xdr:colOff>0</xdr:colOff>
      <xdr:row>4010</xdr:row>
      <xdr:rowOff>0</xdr:rowOff>
    </xdr:from>
    <xdr:to>
      <xdr:col>109</xdr:col>
      <xdr:colOff>79534</xdr:colOff>
      <xdr:row>4116</xdr:row>
      <xdr:rowOff>159734</xdr:rowOff>
    </xdr:to>
    <xdr:grpSp>
      <xdr:nvGrpSpPr>
        <xdr:cNvPr id="185" name="Group 184">
          <a:extLst>
            <a:ext uri="{FF2B5EF4-FFF2-40B4-BE49-F238E27FC236}">
              <a16:creationId xmlns:a16="http://schemas.microsoft.com/office/drawing/2014/main" id="{01BE9423-E957-4F3E-AD96-36864CC7FA7A}"/>
            </a:ext>
          </a:extLst>
        </xdr:cNvPr>
        <xdr:cNvGrpSpPr/>
      </xdr:nvGrpSpPr>
      <xdr:grpSpPr>
        <a:xfrm>
          <a:off x="762000" y="763882588"/>
          <a:ext cx="20082034" cy="20352734"/>
          <a:chOff x="762000" y="1962329294"/>
          <a:chExt cx="20082034" cy="20352734"/>
        </a:xfrm>
      </xdr:grpSpPr>
      <xdr:pic>
        <xdr:nvPicPr>
          <xdr:cNvPr id="186" name="Picture 185">
            <a:extLst>
              <a:ext uri="{FF2B5EF4-FFF2-40B4-BE49-F238E27FC236}">
                <a16:creationId xmlns:a16="http://schemas.microsoft.com/office/drawing/2014/main" id="{518BDA19-32F8-5029-863E-1CE848602F47}"/>
              </a:ext>
            </a:extLst>
          </xdr:cNvPr>
          <xdr:cNvPicPr>
            <a:picLocks noChangeAspect="1"/>
          </xdr:cNvPicPr>
        </xdr:nvPicPr>
        <xdr:blipFill>
          <a:blip xmlns:r="http://schemas.openxmlformats.org/officeDocument/2006/relationships" r:embed="rId147"/>
          <a:stretch>
            <a:fillRect/>
          </a:stretch>
        </xdr:blipFill>
        <xdr:spPr>
          <a:xfrm>
            <a:off x="762000" y="1962329294"/>
            <a:ext cx="6323809" cy="18638095"/>
          </a:xfrm>
          <a:prstGeom prst="rect">
            <a:avLst/>
          </a:prstGeom>
          <a:effectLst>
            <a:outerShdw blurRad="127000" algn="ctr" rotWithShape="0">
              <a:srgbClr val="0000FF">
                <a:alpha val="90000"/>
              </a:srgbClr>
            </a:outerShdw>
          </a:effectLst>
        </xdr:spPr>
      </xdr:pic>
      <xdr:pic>
        <xdr:nvPicPr>
          <xdr:cNvPr id="187" name="Picture 186">
            <a:extLst>
              <a:ext uri="{FF2B5EF4-FFF2-40B4-BE49-F238E27FC236}">
                <a16:creationId xmlns:a16="http://schemas.microsoft.com/office/drawing/2014/main" id="{01400201-015C-DB42-7E9F-0C2251B3170E}"/>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7239000" y="1962710294"/>
            <a:ext cx="11214068" cy="648347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88" name="Picture 187">
            <a:extLst>
              <a:ext uri="{FF2B5EF4-FFF2-40B4-BE49-F238E27FC236}">
                <a16:creationId xmlns:a16="http://schemas.microsoft.com/office/drawing/2014/main" id="{CE84A48C-5E53-C489-8B08-36AF61D4FA15}"/>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7239000" y="1969758794"/>
            <a:ext cx="11331416" cy="649081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89" name="Picture 188">
            <a:extLst>
              <a:ext uri="{FF2B5EF4-FFF2-40B4-BE49-F238E27FC236}">
                <a16:creationId xmlns:a16="http://schemas.microsoft.com/office/drawing/2014/main" id="{366C6DB2-FCA8-62C3-EEA0-E3623AB7118C}"/>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7239000" y="1976807294"/>
            <a:ext cx="13605034" cy="587473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4144</xdr:row>
      <xdr:rowOff>0</xdr:rowOff>
    </xdr:from>
    <xdr:ext cx="5952381" cy="5780952"/>
    <xdr:pic>
      <xdr:nvPicPr>
        <xdr:cNvPr id="190" name="Picture 189">
          <a:extLst>
            <a:ext uri="{FF2B5EF4-FFF2-40B4-BE49-F238E27FC236}">
              <a16:creationId xmlns:a16="http://schemas.microsoft.com/office/drawing/2014/main" id="{1CEA9A0D-B625-40ED-92EB-0566C9C18721}"/>
            </a:ext>
          </a:extLst>
        </xdr:cNvPr>
        <xdr:cNvPicPr>
          <a:picLocks noChangeAspect="1"/>
        </xdr:cNvPicPr>
      </xdr:nvPicPr>
      <xdr:blipFill>
        <a:blip xmlns:r="http://schemas.openxmlformats.org/officeDocument/2006/relationships" r:embed="rId151"/>
        <a:stretch>
          <a:fillRect/>
        </a:stretch>
      </xdr:blipFill>
      <xdr:spPr>
        <a:xfrm>
          <a:off x="762000" y="1390459500"/>
          <a:ext cx="5952381" cy="57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4203</xdr:row>
      <xdr:rowOff>0</xdr:rowOff>
    </xdr:from>
    <xdr:to>
      <xdr:col>143</xdr:col>
      <xdr:colOff>65024</xdr:colOff>
      <xdr:row>4357</xdr:row>
      <xdr:rowOff>159238</xdr:rowOff>
    </xdr:to>
    <xdr:grpSp>
      <xdr:nvGrpSpPr>
        <xdr:cNvPr id="191" name="Group 190">
          <a:extLst>
            <a:ext uri="{FF2B5EF4-FFF2-40B4-BE49-F238E27FC236}">
              <a16:creationId xmlns:a16="http://schemas.microsoft.com/office/drawing/2014/main" id="{F79FAE49-8721-4F65-BF7D-FB23D678DD69}"/>
            </a:ext>
          </a:extLst>
        </xdr:cNvPr>
        <xdr:cNvGrpSpPr/>
      </xdr:nvGrpSpPr>
      <xdr:grpSpPr>
        <a:xfrm>
          <a:off x="762000" y="800649088"/>
          <a:ext cx="26544524" cy="29496238"/>
          <a:chOff x="762000" y="2008811294"/>
          <a:chExt cx="26544524" cy="29496238"/>
        </a:xfrm>
      </xdr:grpSpPr>
      <xdr:pic>
        <xdr:nvPicPr>
          <xdr:cNvPr id="192" name="Picture 191">
            <a:extLst>
              <a:ext uri="{FF2B5EF4-FFF2-40B4-BE49-F238E27FC236}">
                <a16:creationId xmlns:a16="http://schemas.microsoft.com/office/drawing/2014/main" id="{8BE6CD05-5562-DC99-F8A0-8322C171BAF0}"/>
              </a:ext>
            </a:extLst>
          </xdr:cNvPr>
          <xdr:cNvPicPr>
            <a:picLocks noChangeAspect="1"/>
          </xdr:cNvPicPr>
        </xdr:nvPicPr>
        <xdr:blipFill>
          <a:blip xmlns:r="http://schemas.openxmlformats.org/officeDocument/2006/relationships" r:embed="rId152"/>
          <a:stretch>
            <a:fillRect/>
          </a:stretch>
        </xdr:blipFill>
        <xdr:spPr>
          <a:xfrm>
            <a:off x="762000" y="2008811294"/>
            <a:ext cx="12209524" cy="7923809"/>
          </a:xfrm>
          <a:prstGeom prst="rect">
            <a:avLst/>
          </a:prstGeom>
          <a:effectLst>
            <a:outerShdw blurRad="63500" algn="ctr" rotWithShape="0">
              <a:srgbClr val="000000">
                <a:alpha val="95000"/>
              </a:srgbClr>
            </a:outerShdw>
          </a:effectLst>
        </xdr:spPr>
      </xdr:pic>
      <xdr:grpSp>
        <xdr:nvGrpSpPr>
          <xdr:cNvPr id="193" name="Group 192">
            <a:extLst>
              <a:ext uri="{FF2B5EF4-FFF2-40B4-BE49-F238E27FC236}">
                <a16:creationId xmlns:a16="http://schemas.microsoft.com/office/drawing/2014/main" id="{D6EEF1F1-6F41-0017-08D8-B3DF2E3046B4}"/>
              </a:ext>
            </a:extLst>
          </xdr:cNvPr>
          <xdr:cNvGrpSpPr/>
        </xdr:nvGrpSpPr>
        <xdr:grpSpPr>
          <a:xfrm>
            <a:off x="762000" y="2016812294"/>
            <a:ext cx="13209524" cy="21495238"/>
            <a:chOff x="762000" y="2016431294"/>
            <a:chExt cx="13209524" cy="21495238"/>
          </a:xfrm>
        </xdr:grpSpPr>
        <xdr:pic>
          <xdr:nvPicPr>
            <xdr:cNvPr id="197" name="Picture 196">
              <a:extLst>
                <a:ext uri="{FF2B5EF4-FFF2-40B4-BE49-F238E27FC236}">
                  <a16:creationId xmlns:a16="http://schemas.microsoft.com/office/drawing/2014/main" id="{42453032-441C-C234-6D0D-7929E212B82B}"/>
                </a:ext>
              </a:extLst>
            </xdr:cNvPr>
            <xdr:cNvPicPr>
              <a:picLocks noChangeAspect="1"/>
            </xdr:cNvPicPr>
          </xdr:nvPicPr>
          <xdr:blipFill>
            <a:blip xmlns:r="http://schemas.openxmlformats.org/officeDocument/2006/relationships" r:embed="rId153"/>
            <a:stretch>
              <a:fillRect/>
            </a:stretch>
          </xdr:blipFill>
          <xdr:spPr>
            <a:xfrm>
              <a:off x="762000" y="2016431294"/>
              <a:ext cx="13209524" cy="21495238"/>
            </a:xfrm>
            <a:prstGeom prst="rect">
              <a:avLst/>
            </a:prstGeom>
            <a:effectLst>
              <a:outerShdw blurRad="63500" algn="ctr" rotWithShape="0">
                <a:srgbClr val="000000">
                  <a:alpha val="95000"/>
                </a:srgbClr>
              </a:outerShdw>
            </a:effectLst>
          </xdr:spPr>
        </xdr:pic>
        <xdr:sp macro="" textlink="">
          <xdr:nvSpPr>
            <xdr:cNvPr id="198" name="Rectangle 197">
              <a:extLst>
                <a:ext uri="{FF2B5EF4-FFF2-40B4-BE49-F238E27FC236}">
                  <a16:creationId xmlns:a16="http://schemas.microsoft.com/office/drawing/2014/main" id="{333A73DC-A8C1-9D3E-C324-ECB936E94AC1}"/>
                </a:ext>
              </a:extLst>
            </xdr:cNvPr>
            <xdr:cNvSpPr/>
          </xdr:nvSpPr>
          <xdr:spPr>
            <a:xfrm>
              <a:off x="10376646" y="2031637676"/>
              <a:ext cx="2678207" cy="560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94" name="Picture 193">
            <a:extLst>
              <a:ext uri="{FF2B5EF4-FFF2-40B4-BE49-F238E27FC236}">
                <a16:creationId xmlns:a16="http://schemas.microsoft.com/office/drawing/2014/main" id="{4DD5924D-013F-7227-6D28-223E755DFE4E}"/>
              </a:ext>
            </a:extLst>
          </xdr:cNvPr>
          <xdr:cNvPicPr>
            <a:picLocks noChangeAspect="1"/>
          </xdr:cNvPicPr>
        </xdr:nvPicPr>
        <xdr:blipFill>
          <a:blip xmlns:r="http://schemas.openxmlformats.org/officeDocument/2006/relationships" r:embed="rId154"/>
          <a:stretch>
            <a:fillRect/>
          </a:stretch>
        </xdr:blipFill>
        <xdr:spPr>
          <a:xfrm>
            <a:off x="14097000" y="2016812294"/>
            <a:ext cx="13209524" cy="20533333"/>
          </a:xfrm>
          <a:prstGeom prst="rect">
            <a:avLst/>
          </a:prstGeom>
          <a:effectLst>
            <a:outerShdw blurRad="63500" algn="ctr" rotWithShape="0">
              <a:srgbClr val="000000">
                <a:alpha val="95000"/>
              </a:srgbClr>
            </a:outerShdw>
          </a:effectLst>
        </xdr:spPr>
      </xdr:pic>
      <xdr:pic>
        <xdr:nvPicPr>
          <xdr:cNvPr id="195" name="Picture 194">
            <a:extLst>
              <a:ext uri="{FF2B5EF4-FFF2-40B4-BE49-F238E27FC236}">
                <a16:creationId xmlns:a16="http://schemas.microsoft.com/office/drawing/2014/main" id="{CDE38E9D-193C-C4E9-CCB5-53914324959D}"/>
              </a:ext>
            </a:extLst>
          </xdr:cNvPr>
          <xdr:cNvPicPr>
            <a:picLocks noChangeAspect="1"/>
          </xdr:cNvPicPr>
        </xdr:nvPicPr>
        <xdr:blipFill>
          <a:blip xmlns:r="http://schemas.openxmlformats.org/officeDocument/2006/relationships" r:embed="rId155"/>
          <a:stretch>
            <a:fillRect/>
          </a:stretch>
        </xdr:blipFill>
        <xdr:spPr>
          <a:xfrm>
            <a:off x="14097000" y="2008811294"/>
            <a:ext cx="12209524" cy="7923809"/>
          </a:xfrm>
          <a:prstGeom prst="rect">
            <a:avLst/>
          </a:prstGeom>
          <a:effectLst>
            <a:outerShdw blurRad="63500" algn="ctr" rotWithShape="0">
              <a:srgbClr val="000000">
                <a:alpha val="95000"/>
              </a:srgbClr>
            </a:outerShdw>
          </a:effectLst>
        </xdr:spPr>
      </xdr:pic>
      <xdr:sp macro="" textlink="">
        <xdr:nvSpPr>
          <xdr:cNvPr id="196" name="Rectangle 195">
            <a:extLst>
              <a:ext uri="{FF2B5EF4-FFF2-40B4-BE49-F238E27FC236}">
                <a16:creationId xmlns:a16="http://schemas.microsoft.com/office/drawing/2014/main" id="{6FFA9A80-B62D-D915-7AF8-2D56436E8E43}"/>
              </a:ext>
            </a:extLst>
          </xdr:cNvPr>
          <xdr:cNvSpPr/>
        </xdr:nvSpPr>
        <xdr:spPr>
          <a:xfrm>
            <a:off x="23711647" y="2031032558"/>
            <a:ext cx="2678207"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4359</xdr:row>
      <xdr:rowOff>0</xdr:rowOff>
    </xdr:from>
    <xdr:ext cx="5676190" cy="5180952"/>
    <xdr:pic>
      <xdr:nvPicPr>
        <xdr:cNvPr id="199" name="Picture 198">
          <a:extLst>
            <a:ext uri="{FF2B5EF4-FFF2-40B4-BE49-F238E27FC236}">
              <a16:creationId xmlns:a16="http://schemas.microsoft.com/office/drawing/2014/main" id="{2718F3C5-6943-4E4F-BAFA-6C5715042731}"/>
            </a:ext>
          </a:extLst>
        </xdr:cNvPr>
        <xdr:cNvPicPr>
          <a:picLocks noChangeAspect="1"/>
        </xdr:cNvPicPr>
      </xdr:nvPicPr>
      <xdr:blipFill>
        <a:blip xmlns:r="http://schemas.openxmlformats.org/officeDocument/2006/relationships" r:embed="rId156"/>
        <a:stretch>
          <a:fillRect/>
        </a:stretch>
      </xdr:blipFill>
      <xdr:spPr>
        <a:xfrm>
          <a:off x="762000" y="1431417000"/>
          <a:ext cx="5676190" cy="5180952"/>
        </a:xfrm>
        <a:prstGeom prst="rect">
          <a:avLst/>
        </a:prstGeom>
        <a:effectLst>
          <a:outerShdw blurRad="127000" algn="ctr" rotWithShape="0">
            <a:srgbClr val="0000FF">
              <a:alpha val="90000"/>
            </a:srgbClr>
          </a:outerShdw>
        </a:effectLst>
      </xdr:spPr>
    </xdr:pic>
    <xdr:clientData/>
  </xdr:oneCellAnchor>
  <xdr:twoCellAnchor>
    <xdr:from>
      <xdr:col>4</xdr:col>
      <xdr:colOff>0</xdr:colOff>
      <xdr:row>4398</xdr:row>
      <xdr:rowOff>0</xdr:rowOff>
    </xdr:from>
    <xdr:to>
      <xdr:col>126</xdr:col>
      <xdr:colOff>76055</xdr:colOff>
      <xdr:row>4422</xdr:row>
      <xdr:rowOff>56571</xdr:rowOff>
    </xdr:to>
    <xdr:grpSp>
      <xdr:nvGrpSpPr>
        <xdr:cNvPr id="200" name="Group 199">
          <a:extLst>
            <a:ext uri="{FF2B5EF4-FFF2-40B4-BE49-F238E27FC236}">
              <a16:creationId xmlns:a16="http://schemas.microsoft.com/office/drawing/2014/main" id="{75D5662D-1EC7-4098-A5A6-4141A5D4CE37}"/>
            </a:ext>
          </a:extLst>
        </xdr:cNvPr>
        <xdr:cNvGrpSpPr/>
      </xdr:nvGrpSpPr>
      <xdr:grpSpPr>
        <a:xfrm>
          <a:off x="762000" y="837796588"/>
          <a:ext cx="23317055" cy="4628571"/>
          <a:chOff x="762000" y="2081963294"/>
          <a:chExt cx="23317055" cy="4628571"/>
        </a:xfrm>
      </xdr:grpSpPr>
      <xdr:pic>
        <xdr:nvPicPr>
          <xdr:cNvPr id="201" name="Picture 200">
            <a:extLst>
              <a:ext uri="{FF2B5EF4-FFF2-40B4-BE49-F238E27FC236}">
                <a16:creationId xmlns:a16="http://schemas.microsoft.com/office/drawing/2014/main" id="{5B7DA2C8-16E2-829B-7772-DCFD6068D48B}"/>
              </a:ext>
            </a:extLst>
          </xdr:cNvPr>
          <xdr:cNvPicPr>
            <a:picLocks noChangeAspect="1"/>
          </xdr:cNvPicPr>
        </xdr:nvPicPr>
        <xdr:blipFill>
          <a:blip xmlns:r="http://schemas.openxmlformats.org/officeDocument/2006/relationships" r:embed="rId157"/>
          <a:stretch>
            <a:fillRect/>
          </a:stretch>
        </xdr:blipFill>
        <xdr:spPr>
          <a:xfrm>
            <a:off x="762000" y="2081963294"/>
            <a:ext cx="7466667" cy="4628571"/>
          </a:xfrm>
          <a:prstGeom prst="rect">
            <a:avLst/>
          </a:prstGeom>
          <a:effectLst>
            <a:outerShdw blurRad="63500" algn="ctr" rotWithShape="0">
              <a:srgbClr val="000000">
                <a:alpha val="95000"/>
              </a:srgbClr>
            </a:outerShdw>
          </a:effectLst>
        </xdr:spPr>
      </xdr:pic>
      <xdr:pic>
        <xdr:nvPicPr>
          <xdr:cNvPr id="202" name="Picture 1">
            <a:extLst>
              <a:ext uri="{FF2B5EF4-FFF2-40B4-BE49-F238E27FC236}">
                <a16:creationId xmlns:a16="http://schemas.microsoft.com/office/drawing/2014/main" id="{F3449B1D-3BE6-00D7-8CDA-4EDC2B8F5494}"/>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8382000" y="2081963294"/>
            <a:ext cx="15697055" cy="442363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4473</xdr:row>
      <xdr:rowOff>0</xdr:rowOff>
    </xdr:from>
    <xdr:ext cx="8009524" cy="7028571"/>
    <xdr:pic>
      <xdr:nvPicPr>
        <xdr:cNvPr id="203" name="Picture 202">
          <a:extLst>
            <a:ext uri="{FF2B5EF4-FFF2-40B4-BE49-F238E27FC236}">
              <a16:creationId xmlns:a16="http://schemas.microsoft.com/office/drawing/2014/main" id="{82277465-A7B0-4F8C-8C46-1D6DA6E46FDE}"/>
            </a:ext>
          </a:extLst>
        </xdr:cNvPr>
        <xdr:cNvPicPr>
          <a:picLocks noChangeAspect="1"/>
        </xdr:cNvPicPr>
      </xdr:nvPicPr>
      <xdr:blipFill>
        <a:blip xmlns:r="http://schemas.openxmlformats.org/officeDocument/2006/relationships" r:embed="rId159"/>
        <a:stretch>
          <a:fillRect/>
        </a:stretch>
      </xdr:blipFill>
      <xdr:spPr>
        <a:xfrm>
          <a:off x="762000" y="1427226000"/>
          <a:ext cx="8009524" cy="7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4513</xdr:row>
      <xdr:rowOff>0</xdr:rowOff>
    </xdr:from>
    <xdr:ext cx="12209524" cy="7923809"/>
    <xdr:pic>
      <xdr:nvPicPr>
        <xdr:cNvPr id="204" name="Picture 203">
          <a:extLst>
            <a:ext uri="{FF2B5EF4-FFF2-40B4-BE49-F238E27FC236}">
              <a16:creationId xmlns:a16="http://schemas.microsoft.com/office/drawing/2014/main" id="{6987FE7E-170B-4A94-8829-1233D1127F90}"/>
            </a:ext>
          </a:extLst>
        </xdr:cNvPr>
        <xdr:cNvPicPr>
          <a:picLocks noChangeAspect="1"/>
        </xdr:cNvPicPr>
      </xdr:nvPicPr>
      <xdr:blipFill>
        <a:blip xmlns:r="http://schemas.openxmlformats.org/officeDocument/2006/relationships" r:embed="rId160"/>
        <a:stretch>
          <a:fillRect/>
        </a:stretch>
      </xdr:blipFill>
      <xdr:spPr>
        <a:xfrm>
          <a:off x="762000" y="14348460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4555</xdr:row>
      <xdr:rowOff>0</xdr:rowOff>
    </xdr:from>
    <xdr:to>
      <xdr:col>86</xdr:col>
      <xdr:colOff>7571</xdr:colOff>
      <xdr:row>4577</xdr:row>
      <xdr:rowOff>132809</xdr:rowOff>
    </xdr:to>
    <xdr:grpSp>
      <xdr:nvGrpSpPr>
        <xdr:cNvPr id="205" name="Group 204">
          <a:extLst>
            <a:ext uri="{FF2B5EF4-FFF2-40B4-BE49-F238E27FC236}">
              <a16:creationId xmlns:a16="http://schemas.microsoft.com/office/drawing/2014/main" id="{1DCE0A61-ED12-4107-BE75-83DD7F939447}"/>
            </a:ext>
          </a:extLst>
        </xdr:cNvPr>
        <xdr:cNvGrpSpPr/>
      </xdr:nvGrpSpPr>
      <xdr:grpSpPr>
        <a:xfrm>
          <a:off x="762000" y="867705088"/>
          <a:ext cx="15628571" cy="4323809"/>
          <a:chOff x="762000" y="1556575500"/>
          <a:chExt cx="15628571" cy="4323809"/>
        </a:xfrm>
      </xdr:grpSpPr>
      <xdr:pic>
        <xdr:nvPicPr>
          <xdr:cNvPr id="206" name="Picture 205">
            <a:extLst>
              <a:ext uri="{FF2B5EF4-FFF2-40B4-BE49-F238E27FC236}">
                <a16:creationId xmlns:a16="http://schemas.microsoft.com/office/drawing/2014/main" id="{6861607F-F5C3-A9A6-ACF6-EACC52C4DC1F}"/>
              </a:ext>
            </a:extLst>
          </xdr:cNvPr>
          <xdr:cNvPicPr>
            <a:picLocks noChangeAspect="1"/>
          </xdr:cNvPicPr>
        </xdr:nvPicPr>
        <xdr:blipFill>
          <a:blip xmlns:r="http://schemas.openxmlformats.org/officeDocument/2006/relationships" r:embed="rId161"/>
          <a:stretch>
            <a:fillRect/>
          </a:stretch>
        </xdr:blipFill>
        <xdr:spPr>
          <a:xfrm>
            <a:off x="762000" y="1556575500"/>
            <a:ext cx="15628571" cy="4323809"/>
          </a:xfrm>
          <a:prstGeom prst="rect">
            <a:avLst/>
          </a:prstGeom>
          <a:effectLst>
            <a:outerShdw blurRad="63500" algn="ctr" rotWithShape="0">
              <a:srgbClr val="000000">
                <a:alpha val="95000"/>
              </a:srgbClr>
            </a:outerShdw>
          </a:effectLst>
        </xdr:spPr>
      </xdr:pic>
      <xdr:sp macro="" textlink="">
        <xdr:nvSpPr>
          <xdr:cNvPr id="207" name="Rectangle 206">
            <a:extLst>
              <a:ext uri="{FF2B5EF4-FFF2-40B4-BE49-F238E27FC236}">
                <a16:creationId xmlns:a16="http://schemas.microsoft.com/office/drawing/2014/main" id="{51FE3017-E0FD-BF1F-EECD-616295E72B14}"/>
              </a:ext>
            </a:extLst>
          </xdr:cNvPr>
          <xdr:cNvSpPr/>
        </xdr:nvSpPr>
        <xdr:spPr>
          <a:xfrm>
            <a:off x="11508441" y="1559690735"/>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87</xdr:col>
      <xdr:colOff>0</xdr:colOff>
      <xdr:row>4513</xdr:row>
      <xdr:rowOff>0</xdr:rowOff>
    </xdr:from>
    <xdr:ext cx="12209524" cy="7923809"/>
    <xdr:pic>
      <xdr:nvPicPr>
        <xdr:cNvPr id="208" name="Picture 207">
          <a:extLst>
            <a:ext uri="{FF2B5EF4-FFF2-40B4-BE49-F238E27FC236}">
              <a16:creationId xmlns:a16="http://schemas.microsoft.com/office/drawing/2014/main" id="{3A751BD1-8E25-41D4-B021-CC2A97A774ED}"/>
            </a:ext>
          </a:extLst>
        </xdr:cNvPr>
        <xdr:cNvPicPr>
          <a:picLocks noChangeAspect="1"/>
        </xdr:cNvPicPr>
      </xdr:nvPicPr>
      <xdr:blipFill>
        <a:blip xmlns:r="http://schemas.openxmlformats.org/officeDocument/2006/relationships" r:embed="rId162"/>
        <a:stretch>
          <a:fillRect/>
        </a:stretch>
      </xdr:blipFill>
      <xdr:spPr>
        <a:xfrm>
          <a:off x="16573500" y="1434846000"/>
          <a:ext cx="12209524" cy="7923809"/>
        </a:xfrm>
        <a:prstGeom prst="rect">
          <a:avLst/>
        </a:prstGeom>
      </xdr:spPr>
    </xdr:pic>
    <xdr:clientData/>
  </xdr:oneCellAnchor>
  <xdr:oneCellAnchor>
    <xdr:from>
      <xdr:col>87</xdr:col>
      <xdr:colOff>0</xdr:colOff>
      <xdr:row>4555</xdr:row>
      <xdr:rowOff>0</xdr:rowOff>
    </xdr:from>
    <xdr:ext cx="16685714" cy="4790476"/>
    <xdr:pic>
      <xdr:nvPicPr>
        <xdr:cNvPr id="209" name="Picture 208">
          <a:extLst>
            <a:ext uri="{FF2B5EF4-FFF2-40B4-BE49-F238E27FC236}">
              <a16:creationId xmlns:a16="http://schemas.microsoft.com/office/drawing/2014/main" id="{BC608767-DA7F-4C3D-AF8C-E15B5DA99006}"/>
            </a:ext>
          </a:extLst>
        </xdr:cNvPr>
        <xdr:cNvPicPr>
          <a:picLocks noChangeAspect="1"/>
        </xdr:cNvPicPr>
      </xdr:nvPicPr>
      <xdr:blipFill>
        <a:blip xmlns:r="http://schemas.openxmlformats.org/officeDocument/2006/relationships" r:embed="rId163"/>
        <a:stretch>
          <a:fillRect/>
        </a:stretch>
      </xdr:blipFill>
      <xdr:spPr>
        <a:xfrm>
          <a:off x="16573500" y="1442847000"/>
          <a:ext cx="16685714"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4616</xdr:row>
      <xdr:rowOff>0</xdr:rowOff>
    </xdr:from>
    <xdr:ext cx="6923809" cy="1828571"/>
    <xdr:pic>
      <xdr:nvPicPr>
        <xdr:cNvPr id="210" name="Picture 209">
          <a:extLst>
            <a:ext uri="{FF2B5EF4-FFF2-40B4-BE49-F238E27FC236}">
              <a16:creationId xmlns:a16="http://schemas.microsoft.com/office/drawing/2014/main" id="{143A622B-AAEE-48DD-BCFC-938005E27AE4}"/>
            </a:ext>
          </a:extLst>
        </xdr:cNvPr>
        <xdr:cNvPicPr>
          <a:picLocks noChangeAspect="1"/>
        </xdr:cNvPicPr>
      </xdr:nvPicPr>
      <xdr:blipFill>
        <a:blip xmlns:r="http://schemas.openxmlformats.org/officeDocument/2006/relationships" r:embed="rId164"/>
        <a:stretch>
          <a:fillRect/>
        </a:stretch>
      </xdr:blipFill>
      <xdr:spPr>
        <a:xfrm>
          <a:off x="762000" y="1454467500"/>
          <a:ext cx="6923809"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4728</xdr:row>
      <xdr:rowOff>0</xdr:rowOff>
    </xdr:from>
    <xdr:ext cx="7057143" cy="3085714"/>
    <xdr:pic>
      <xdr:nvPicPr>
        <xdr:cNvPr id="211" name="Picture 210">
          <a:extLst>
            <a:ext uri="{FF2B5EF4-FFF2-40B4-BE49-F238E27FC236}">
              <a16:creationId xmlns:a16="http://schemas.microsoft.com/office/drawing/2014/main" id="{CF6310E6-73D6-48BF-BF70-8360D984364E}"/>
            </a:ext>
          </a:extLst>
        </xdr:cNvPr>
        <xdr:cNvPicPr>
          <a:picLocks noChangeAspect="1"/>
        </xdr:cNvPicPr>
      </xdr:nvPicPr>
      <xdr:blipFill>
        <a:blip xmlns:r="http://schemas.openxmlformats.org/officeDocument/2006/relationships" r:embed="rId165"/>
        <a:stretch>
          <a:fillRect/>
        </a:stretch>
      </xdr:blipFill>
      <xdr:spPr>
        <a:xfrm>
          <a:off x="762000" y="1475803500"/>
          <a:ext cx="7057143" cy="30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4580</xdr:row>
      <xdr:rowOff>0</xdr:rowOff>
    </xdr:from>
    <xdr:ext cx="7409524" cy="3266667"/>
    <xdr:pic>
      <xdr:nvPicPr>
        <xdr:cNvPr id="212" name="Picture 211">
          <a:extLst>
            <a:ext uri="{FF2B5EF4-FFF2-40B4-BE49-F238E27FC236}">
              <a16:creationId xmlns:a16="http://schemas.microsoft.com/office/drawing/2014/main" id="{59FFCDF0-114E-4D2E-9BB8-5CBB43B6D61D}"/>
            </a:ext>
          </a:extLst>
        </xdr:cNvPr>
        <xdr:cNvPicPr>
          <a:picLocks noChangeAspect="1"/>
        </xdr:cNvPicPr>
      </xdr:nvPicPr>
      <xdr:blipFill>
        <a:blip xmlns:r="http://schemas.openxmlformats.org/officeDocument/2006/relationships" r:embed="rId166"/>
        <a:stretch>
          <a:fillRect/>
        </a:stretch>
      </xdr:blipFill>
      <xdr:spPr>
        <a:xfrm>
          <a:off x="762000" y="1447609500"/>
          <a:ext cx="7409524" cy="3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4758</xdr:row>
      <xdr:rowOff>0</xdr:rowOff>
    </xdr:from>
    <xdr:ext cx="7400000" cy="8238095"/>
    <xdr:pic>
      <xdr:nvPicPr>
        <xdr:cNvPr id="213" name="Picture 212">
          <a:extLst>
            <a:ext uri="{FF2B5EF4-FFF2-40B4-BE49-F238E27FC236}">
              <a16:creationId xmlns:a16="http://schemas.microsoft.com/office/drawing/2014/main" id="{E0DCFF57-7F6F-467A-9CB1-FE6C855CA63C}"/>
            </a:ext>
          </a:extLst>
        </xdr:cNvPr>
        <xdr:cNvPicPr>
          <a:picLocks noChangeAspect="1"/>
        </xdr:cNvPicPr>
      </xdr:nvPicPr>
      <xdr:blipFill>
        <a:blip xmlns:r="http://schemas.openxmlformats.org/officeDocument/2006/relationships" r:embed="rId167"/>
        <a:stretch>
          <a:fillRect/>
        </a:stretch>
      </xdr:blipFill>
      <xdr:spPr>
        <a:xfrm>
          <a:off x="762000" y="1426845000"/>
          <a:ext cx="7400000" cy="8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4829</xdr:row>
      <xdr:rowOff>0</xdr:rowOff>
    </xdr:from>
    <xdr:ext cx="14371428" cy="8704762"/>
    <xdr:pic>
      <xdr:nvPicPr>
        <xdr:cNvPr id="214" name="Picture 213">
          <a:extLst>
            <a:ext uri="{FF2B5EF4-FFF2-40B4-BE49-F238E27FC236}">
              <a16:creationId xmlns:a16="http://schemas.microsoft.com/office/drawing/2014/main" id="{1F7C9D44-5A0F-449A-AD79-286DBD6E6CE1}"/>
            </a:ext>
          </a:extLst>
        </xdr:cNvPr>
        <xdr:cNvPicPr>
          <a:picLocks noChangeAspect="1"/>
        </xdr:cNvPicPr>
      </xdr:nvPicPr>
      <xdr:blipFill>
        <a:blip xmlns:r="http://schemas.openxmlformats.org/officeDocument/2006/relationships" r:embed="rId168"/>
        <a:stretch>
          <a:fillRect/>
        </a:stretch>
      </xdr:blipFill>
      <xdr:spPr>
        <a:xfrm>
          <a:off x="762000" y="1440370500"/>
          <a:ext cx="14371428" cy="8704762"/>
        </a:xfrm>
        <a:prstGeom prst="rect">
          <a:avLst/>
        </a:prstGeom>
        <a:effectLst>
          <a:outerShdw blurRad="63500" algn="ctr" rotWithShape="0">
            <a:srgbClr val="000000">
              <a:alpha val="95000"/>
            </a:srgbClr>
          </a:outerShdw>
        </a:effectLst>
      </xdr:spPr>
    </xdr:pic>
    <xdr:clientData/>
  </xdr:oneCellAnchor>
  <xdr:oneCellAnchor>
    <xdr:from>
      <xdr:col>80</xdr:col>
      <xdr:colOff>0</xdr:colOff>
      <xdr:row>4829</xdr:row>
      <xdr:rowOff>0</xdr:rowOff>
    </xdr:from>
    <xdr:ext cx="14523809" cy="8657143"/>
    <xdr:pic>
      <xdr:nvPicPr>
        <xdr:cNvPr id="215" name="Picture 214">
          <a:extLst>
            <a:ext uri="{FF2B5EF4-FFF2-40B4-BE49-F238E27FC236}">
              <a16:creationId xmlns:a16="http://schemas.microsoft.com/office/drawing/2014/main" id="{6EEA91A2-DE51-4666-9288-A31169A3676D}"/>
            </a:ext>
          </a:extLst>
        </xdr:cNvPr>
        <xdr:cNvPicPr>
          <a:picLocks noChangeAspect="1"/>
        </xdr:cNvPicPr>
      </xdr:nvPicPr>
      <xdr:blipFill>
        <a:blip xmlns:r="http://schemas.openxmlformats.org/officeDocument/2006/relationships" r:embed="rId169"/>
        <a:stretch>
          <a:fillRect/>
        </a:stretch>
      </xdr:blipFill>
      <xdr:spPr>
        <a:xfrm>
          <a:off x="15240000" y="1440370500"/>
          <a:ext cx="14523809" cy="86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4805</xdr:row>
      <xdr:rowOff>0</xdr:rowOff>
    </xdr:from>
    <xdr:ext cx="7971428" cy="371429"/>
    <xdr:pic>
      <xdr:nvPicPr>
        <xdr:cNvPr id="216" name="Picture 215">
          <a:extLst>
            <a:ext uri="{FF2B5EF4-FFF2-40B4-BE49-F238E27FC236}">
              <a16:creationId xmlns:a16="http://schemas.microsoft.com/office/drawing/2014/main" id="{5AC03E22-EF67-4492-A248-161E75E4C71A}"/>
            </a:ext>
          </a:extLst>
        </xdr:cNvPr>
        <xdr:cNvPicPr>
          <a:picLocks noChangeAspect="1"/>
        </xdr:cNvPicPr>
      </xdr:nvPicPr>
      <xdr:blipFill>
        <a:blip xmlns:r="http://schemas.openxmlformats.org/officeDocument/2006/relationships" r:embed="rId170"/>
        <a:stretch>
          <a:fillRect/>
        </a:stretch>
      </xdr:blipFill>
      <xdr:spPr>
        <a:xfrm>
          <a:off x="4000500" y="1435798500"/>
          <a:ext cx="7971428"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4878</xdr:row>
      <xdr:rowOff>0</xdr:rowOff>
    </xdr:from>
    <xdr:ext cx="7400000" cy="3428571"/>
    <xdr:pic>
      <xdr:nvPicPr>
        <xdr:cNvPr id="217" name="Picture 216">
          <a:extLst>
            <a:ext uri="{FF2B5EF4-FFF2-40B4-BE49-F238E27FC236}">
              <a16:creationId xmlns:a16="http://schemas.microsoft.com/office/drawing/2014/main" id="{86BFE916-2E16-44FB-9888-C25B13380A0E}"/>
            </a:ext>
          </a:extLst>
        </xdr:cNvPr>
        <xdr:cNvPicPr>
          <a:picLocks noChangeAspect="1"/>
        </xdr:cNvPicPr>
      </xdr:nvPicPr>
      <xdr:blipFill>
        <a:blip xmlns:r="http://schemas.openxmlformats.org/officeDocument/2006/relationships" r:embed="rId171"/>
        <a:stretch>
          <a:fillRect/>
        </a:stretch>
      </xdr:blipFill>
      <xdr:spPr>
        <a:xfrm>
          <a:off x="762000" y="1449705000"/>
          <a:ext cx="7400000" cy="34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2557</xdr:row>
      <xdr:rowOff>0</xdr:rowOff>
    </xdr:from>
    <xdr:to>
      <xdr:col>160</xdr:col>
      <xdr:colOff>169595</xdr:colOff>
      <xdr:row>2604</xdr:row>
      <xdr:rowOff>132214</xdr:rowOff>
    </xdr:to>
    <xdr:grpSp>
      <xdr:nvGrpSpPr>
        <xdr:cNvPr id="221" name="Group 220">
          <a:extLst>
            <a:ext uri="{FF2B5EF4-FFF2-40B4-BE49-F238E27FC236}">
              <a16:creationId xmlns:a16="http://schemas.microsoft.com/office/drawing/2014/main" id="{7C269237-D3DF-B8AF-0EDD-0D39B2424F02}"/>
            </a:ext>
          </a:extLst>
        </xdr:cNvPr>
        <xdr:cNvGrpSpPr/>
      </xdr:nvGrpSpPr>
      <xdr:grpSpPr>
        <a:xfrm>
          <a:off x="762000" y="487097294"/>
          <a:ext cx="29887595" cy="9085714"/>
          <a:chOff x="762000" y="487097294"/>
          <a:chExt cx="29887595" cy="9085714"/>
        </a:xfrm>
      </xdr:grpSpPr>
      <xdr:grpSp>
        <xdr:nvGrpSpPr>
          <xdr:cNvPr id="219" name="Group 218">
            <a:extLst>
              <a:ext uri="{FF2B5EF4-FFF2-40B4-BE49-F238E27FC236}">
                <a16:creationId xmlns:a16="http://schemas.microsoft.com/office/drawing/2014/main" id="{5A7310AE-33B5-4DC1-2066-6AB8BF44DD96}"/>
              </a:ext>
            </a:extLst>
          </xdr:cNvPr>
          <xdr:cNvGrpSpPr/>
        </xdr:nvGrpSpPr>
        <xdr:grpSpPr>
          <a:xfrm>
            <a:off x="762000" y="487097294"/>
            <a:ext cx="29887595" cy="9085714"/>
            <a:chOff x="762000" y="487097294"/>
            <a:chExt cx="29887595" cy="9085714"/>
          </a:xfrm>
        </xdr:grpSpPr>
        <xdr:grpSp>
          <xdr:nvGrpSpPr>
            <xdr:cNvPr id="128" name="Group 127">
              <a:extLst>
                <a:ext uri="{FF2B5EF4-FFF2-40B4-BE49-F238E27FC236}">
                  <a16:creationId xmlns:a16="http://schemas.microsoft.com/office/drawing/2014/main" id="{98A93266-2D88-4456-AEEA-B735F07E82EE}"/>
                </a:ext>
              </a:extLst>
            </xdr:cNvPr>
            <xdr:cNvGrpSpPr/>
          </xdr:nvGrpSpPr>
          <xdr:grpSpPr>
            <a:xfrm>
              <a:off x="762000" y="487097294"/>
              <a:ext cx="29887595" cy="9085714"/>
              <a:chOff x="762000" y="196977000"/>
              <a:chExt cx="29887595" cy="9085714"/>
            </a:xfrm>
          </xdr:grpSpPr>
          <xdr:pic>
            <xdr:nvPicPr>
              <xdr:cNvPr id="129" name="Picture 128">
                <a:extLst>
                  <a:ext uri="{FF2B5EF4-FFF2-40B4-BE49-F238E27FC236}">
                    <a16:creationId xmlns:a16="http://schemas.microsoft.com/office/drawing/2014/main" id="{71744E50-EEE2-F6F7-A040-F067BE4DB95A}"/>
                  </a:ext>
                </a:extLst>
              </xdr:cNvPr>
              <xdr:cNvPicPr>
                <a:picLocks noChangeAspect="1"/>
              </xdr:cNvPicPr>
            </xdr:nvPicPr>
            <xdr:blipFill>
              <a:blip xmlns:r="http://schemas.openxmlformats.org/officeDocument/2006/relationships" r:embed="rId172"/>
              <a:stretch>
                <a:fillRect/>
              </a:stretch>
            </xdr:blipFill>
            <xdr:spPr>
              <a:xfrm>
                <a:off x="762000" y="196977000"/>
                <a:ext cx="14838095" cy="9038095"/>
              </a:xfrm>
              <a:prstGeom prst="rect">
                <a:avLst/>
              </a:prstGeom>
              <a:effectLst>
                <a:outerShdw blurRad="63500" algn="ctr" rotWithShape="0">
                  <a:srgbClr val="000000">
                    <a:alpha val="95000"/>
                  </a:srgbClr>
                </a:outerShdw>
              </a:effectLst>
            </xdr:spPr>
          </xdr:pic>
          <xdr:pic>
            <xdr:nvPicPr>
              <xdr:cNvPr id="130" name="Picture 129">
                <a:extLst>
                  <a:ext uri="{FF2B5EF4-FFF2-40B4-BE49-F238E27FC236}">
                    <a16:creationId xmlns:a16="http://schemas.microsoft.com/office/drawing/2014/main" id="{D3D10B7C-3B6A-7C13-65B4-1BF58AFEF14C}"/>
                  </a:ext>
                </a:extLst>
              </xdr:cNvPr>
              <xdr:cNvPicPr>
                <a:picLocks noChangeAspect="1"/>
              </xdr:cNvPicPr>
            </xdr:nvPicPr>
            <xdr:blipFill>
              <a:blip xmlns:r="http://schemas.openxmlformats.org/officeDocument/2006/relationships" r:embed="rId173"/>
              <a:stretch>
                <a:fillRect/>
              </a:stretch>
            </xdr:blipFill>
            <xdr:spPr>
              <a:xfrm>
                <a:off x="15811500" y="196977000"/>
                <a:ext cx="14838095" cy="9085714"/>
              </a:xfrm>
              <a:prstGeom prst="rect">
                <a:avLst/>
              </a:prstGeom>
              <a:effectLst>
                <a:outerShdw blurRad="63500" algn="ctr" rotWithShape="0">
                  <a:srgbClr val="000000">
                    <a:alpha val="95000"/>
                  </a:srgbClr>
                </a:outerShdw>
              </a:effectLst>
            </xdr:spPr>
          </xdr:pic>
        </xdr:grpSp>
        <xdr:sp macro="" textlink="">
          <xdr:nvSpPr>
            <xdr:cNvPr id="218" name="Rectangle 217">
              <a:extLst>
                <a:ext uri="{FF2B5EF4-FFF2-40B4-BE49-F238E27FC236}">
                  <a16:creationId xmlns:a16="http://schemas.microsoft.com/office/drawing/2014/main" id="{3E533162-DF5B-4A1B-A27F-59931C6FA376}"/>
                </a:ext>
              </a:extLst>
            </xdr:cNvPr>
            <xdr:cNvSpPr/>
          </xdr:nvSpPr>
          <xdr:spPr>
            <a:xfrm>
              <a:off x="5658971" y="495064676"/>
              <a:ext cx="1042148" cy="61632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20" name="Rectangle 219">
            <a:extLst>
              <a:ext uri="{FF2B5EF4-FFF2-40B4-BE49-F238E27FC236}">
                <a16:creationId xmlns:a16="http://schemas.microsoft.com/office/drawing/2014/main" id="{DBE573F2-7EAF-4116-894B-149BF4F96BD2}"/>
              </a:ext>
            </a:extLst>
          </xdr:cNvPr>
          <xdr:cNvSpPr/>
        </xdr:nvSpPr>
        <xdr:spPr>
          <a:xfrm>
            <a:off x="20753294" y="495120706"/>
            <a:ext cx="1042148" cy="6163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2628</xdr:row>
      <xdr:rowOff>0</xdr:rowOff>
    </xdr:from>
    <xdr:ext cx="7447619" cy="5980952"/>
    <xdr:pic>
      <xdr:nvPicPr>
        <xdr:cNvPr id="222" name="Picture 221">
          <a:extLst>
            <a:ext uri="{FF2B5EF4-FFF2-40B4-BE49-F238E27FC236}">
              <a16:creationId xmlns:a16="http://schemas.microsoft.com/office/drawing/2014/main" id="{DBC6442B-9666-4B2E-AAEC-72713DC9DB4B}"/>
            </a:ext>
          </a:extLst>
        </xdr:cNvPr>
        <xdr:cNvPicPr>
          <a:picLocks noChangeAspect="1"/>
        </xdr:cNvPicPr>
      </xdr:nvPicPr>
      <xdr:blipFill>
        <a:blip xmlns:r="http://schemas.openxmlformats.org/officeDocument/2006/relationships" r:embed="rId174"/>
        <a:stretch>
          <a:fillRect/>
        </a:stretch>
      </xdr:blipFill>
      <xdr:spPr>
        <a:xfrm>
          <a:off x="762000" y="195643500"/>
          <a:ext cx="7447619" cy="59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2663</xdr:row>
      <xdr:rowOff>0</xdr:rowOff>
    </xdr:from>
    <xdr:ext cx="7580952" cy="3657143"/>
    <xdr:pic>
      <xdr:nvPicPr>
        <xdr:cNvPr id="223" name="Picture 222">
          <a:extLst>
            <a:ext uri="{FF2B5EF4-FFF2-40B4-BE49-F238E27FC236}">
              <a16:creationId xmlns:a16="http://schemas.microsoft.com/office/drawing/2014/main" id="{3B57C1FA-5543-4F1A-8A17-183821FBE523}"/>
            </a:ext>
          </a:extLst>
        </xdr:cNvPr>
        <xdr:cNvPicPr>
          <a:picLocks noChangeAspect="1"/>
        </xdr:cNvPicPr>
      </xdr:nvPicPr>
      <xdr:blipFill>
        <a:blip xmlns:r="http://schemas.openxmlformats.org/officeDocument/2006/relationships" r:embed="rId175"/>
        <a:stretch>
          <a:fillRect/>
        </a:stretch>
      </xdr:blipFill>
      <xdr:spPr>
        <a:xfrm>
          <a:off x="762000" y="195643500"/>
          <a:ext cx="7580952" cy="3657143"/>
        </a:xfrm>
        <a:prstGeom prst="rect">
          <a:avLst/>
        </a:prstGeom>
        <a:effectLst>
          <a:outerShdw blurRad="127000" algn="ctr" rotWithShape="0">
            <a:srgbClr val="0000FF">
              <a:alpha val="90000"/>
            </a:srgbClr>
          </a:outerShdw>
        </a:effec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7</xdr:row>
      <xdr:rowOff>0</xdr:rowOff>
    </xdr:from>
    <xdr:ext cx="7419048" cy="8400000"/>
    <xdr:pic>
      <xdr:nvPicPr>
        <xdr:cNvPr id="2" name="Picture 1">
          <a:extLst>
            <a:ext uri="{FF2B5EF4-FFF2-40B4-BE49-F238E27FC236}">
              <a16:creationId xmlns:a16="http://schemas.microsoft.com/office/drawing/2014/main" id="{10E34CCB-E038-4165-9051-6DC6BB60DFE0}"/>
            </a:ext>
          </a:extLst>
        </xdr:cNvPr>
        <xdr:cNvPicPr>
          <a:picLocks noChangeAspect="1"/>
        </xdr:cNvPicPr>
      </xdr:nvPicPr>
      <xdr:blipFill>
        <a:blip xmlns:r="http://schemas.openxmlformats.org/officeDocument/2006/relationships" r:embed="rId1"/>
        <a:stretch>
          <a:fillRect/>
        </a:stretch>
      </xdr:blipFill>
      <xdr:spPr>
        <a:xfrm>
          <a:off x="762000" y="1529524500"/>
          <a:ext cx="7419048" cy="84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54</xdr:row>
      <xdr:rowOff>0</xdr:rowOff>
    </xdr:from>
    <xdr:ext cx="7419048" cy="8361905"/>
    <xdr:pic>
      <xdr:nvPicPr>
        <xdr:cNvPr id="3" name="Picture 2">
          <a:extLst>
            <a:ext uri="{FF2B5EF4-FFF2-40B4-BE49-F238E27FC236}">
              <a16:creationId xmlns:a16="http://schemas.microsoft.com/office/drawing/2014/main" id="{EEFD5F78-20C7-4FF4-8053-F11C0613E36A}"/>
            </a:ext>
          </a:extLst>
        </xdr:cNvPr>
        <xdr:cNvPicPr>
          <a:picLocks noChangeAspect="1"/>
        </xdr:cNvPicPr>
      </xdr:nvPicPr>
      <xdr:blipFill>
        <a:blip xmlns:r="http://schemas.openxmlformats.org/officeDocument/2006/relationships" r:embed="rId2"/>
        <a:stretch>
          <a:fillRect/>
        </a:stretch>
      </xdr:blipFill>
      <xdr:spPr>
        <a:xfrm>
          <a:off x="762000" y="1538478000"/>
          <a:ext cx="7419048" cy="8361905"/>
        </a:xfrm>
        <a:prstGeom prst="rect">
          <a:avLst/>
        </a:prstGeom>
        <a:effectLst>
          <a:outerShdw blurRad="63500" algn="ctr" rotWithShape="0">
            <a:srgbClr val="000000">
              <a:alpha val="95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12</xdr:row>
      <xdr:rowOff>0</xdr:rowOff>
    </xdr:from>
    <xdr:ext cx="7304762" cy="2123810"/>
    <xdr:pic>
      <xdr:nvPicPr>
        <xdr:cNvPr id="2" name="Picture 1">
          <a:extLst>
            <a:ext uri="{FF2B5EF4-FFF2-40B4-BE49-F238E27FC236}">
              <a16:creationId xmlns:a16="http://schemas.microsoft.com/office/drawing/2014/main" id="{DE283358-6BDB-406A-B0D2-D03A78630352}"/>
            </a:ext>
          </a:extLst>
        </xdr:cNvPr>
        <xdr:cNvPicPr>
          <a:picLocks noChangeAspect="1"/>
        </xdr:cNvPicPr>
      </xdr:nvPicPr>
      <xdr:blipFill>
        <a:blip xmlns:r="http://schemas.openxmlformats.org/officeDocument/2006/relationships" r:embed="rId1"/>
        <a:stretch>
          <a:fillRect/>
        </a:stretch>
      </xdr:blipFill>
      <xdr:spPr>
        <a:xfrm>
          <a:off x="762000" y="1050607500"/>
          <a:ext cx="7304762"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28</xdr:row>
      <xdr:rowOff>0</xdr:rowOff>
    </xdr:from>
    <xdr:ext cx="7400000" cy="3438095"/>
    <xdr:pic>
      <xdr:nvPicPr>
        <xdr:cNvPr id="3" name="Picture 2">
          <a:extLst>
            <a:ext uri="{FF2B5EF4-FFF2-40B4-BE49-F238E27FC236}">
              <a16:creationId xmlns:a16="http://schemas.microsoft.com/office/drawing/2014/main" id="{ED99A735-8ADF-4A80-84FC-B318564EDB1C}"/>
            </a:ext>
          </a:extLst>
        </xdr:cNvPr>
        <xdr:cNvPicPr>
          <a:picLocks noChangeAspect="1"/>
        </xdr:cNvPicPr>
      </xdr:nvPicPr>
      <xdr:blipFill>
        <a:blip xmlns:r="http://schemas.openxmlformats.org/officeDocument/2006/relationships" r:embed="rId2"/>
        <a:stretch>
          <a:fillRect/>
        </a:stretch>
      </xdr:blipFill>
      <xdr:spPr>
        <a:xfrm>
          <a:off x="762000" y="1053655500"/>
          <a:ext cx="7400000" cy="34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50</xdr:row>
      <xdr:rowOff>0</xdr:rowOff>
    </xdr:from>
    <xdr:ext cx="6800000" cy="1771429"/>
    <xdr:pic>
      <xdr:nvPicPr>
        <xdr:cNvPr id="4" name="Picture 3">
          <a:extLst>
            <a:ext uri="{FF2B5EF4-FFF2-40B4-BE49-F238E27FC236}">
              <a16:creationId xmlns:a16="http://schemas.microsoft.com/office/drawing/2014/main" id="{21961752-EC3D-4E3A-837A-32FD02DCA24F}"/>
            </a:ext>
          </a:extLst>
        </xdr:cNvPr>
        <xdr:cNvPicPr>
          <a:picLocks noChangeAspect="1"/>
        </xdr:cNvPicPr>
      </xdr:nvPicPr>
      <xdr:blipFill>
        <a:blip xmlns:r="http://schemas.openxmlformats.org/officeDocument/2006/relationships" r:embed="rId3"/>
        <a:stretch>
          <a:fillRect/>
        </a:stretch>
      </xdr:blipFill>
      <xdr:spPr>
        <a:xfrm>
          <a:off x="762000" y="1057846500"/>
          <a:ext cx="6800000"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62</xdr:row>
      <xdr:rowOff>0</xdr:rowOff>
    </xdr:from>
    <xdr:ext cx="7352381" cy="2723809"/>
    <xdr:pic>
      <xdr:nvPicPr>
        <xdr:cNvPr id="5" name="Picture 4">
          <a:extLst>
            <a:ext uri="{FF2B5EF4-FFF2-40B4-BE49-F238E27FC236}">
              <a16:creationId xmlns:a16="http://schemas.microsoft.com/office/drawing/2014/main" id="{1FF916EB-3422-4349-B5F4-368A1EC4D765}"/>
            </a:ext>
          </a:extLst>
        </xdr:cNvPr>
        <xdr:cNvPicPr>
          <a:picLocks noChangeAspect="1"/>
        </xdr:cNvPicPr>
      </xdr:nvPicPr>
      <xdr:blipFill>
        <a:blip xmlns:r="http://schemas.openxmlformats.org/officeDocument/2006/relationships" r:embed="rId4"/>
        <a:stretch>
          <a:fillRect/>
        </a:stretch>
      </xdr:blipFill>
      <xdr:spPr>
        <a:xfrm>
          <a:off x="762000" y="1060132500"/>
          <a:ext cx="7352381"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5866667" cy="1923810"/>
    <xdr:pic>
      <xdr:nvPicPr>
        <xdr:cNvPr id="6" name="Picture 5">
          <a:extLst>
            <a:ext uri="{FF2B5EF4-FFF2-40B4-BE49-F238E27FC236}">
              <a16:creationId xmlns:a16="http://schemas.microsoft.com/office/drawing/2014/main" id="{98781F58-B113-4474-9EFB-697C8664DE6B}"/>
            </a:ext>
          </a:extLst>
        </xdr:cNvPr>
        <xdr:cNvPicPr>
          <a:picLocks noChangeAspect="1"/>
        </xdr:cNvPicPr>
      </xdr:nvPicPr>
      <xdr:blipFill>
        <a:blip xmlns:r="http://schemas.openxmlformats.org/officeDocument/2006/relationships" r:embed="rId5"/>
        <a:stretch>
          <a:fillRect/>
        </a:stretch>
      </xdr:blipFill>
      <xdr:spPr>
        <a:xfrm>
          <a:off x="762000" y="1063561500"/>
          <a:ext cx="5866667"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7419048" cy="2761905"/>
    <xdr:pic>
      <xdr:nvPicPr>
        <xdr:cNvPr id="7" name="Picture 6">
          <a:extLst>
            <a:ext uri="{FF2B5EF4-FFF2-40B4-BE49-F238E27FC236}">
              <a16:creationId xmlns:a16="http://schemas.microsoft.com/office/drawing/2014/main" id="{7A65271D-71B8-468E-8EE7-9371DFB875A3}"/>
            </a:ext>
          </a:extLst>
        </xdr:cNvPr>
        <xdr:cNvPicPr>
          <a:picLocks noChangeAspect="1"/>
        </xdr:cNvPicPr>
      </xdr:nvPicPr>
      <xdr:blipFill>
        <a:blip xmlns:r="http://schemas.openxmlformats.org/officeDocument/2006/relationships" r:embed="rId6"/>
        <a:stretch>
          <a:fillRect/>
        </a:stretch>
      </xdr:blipFill>
      <xdr:spPr>
        <a:xfrm>
          <a:off x="762000" y="1066038000"/>
          <a:ext cx="7419048"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xdr:row>
      <xdr:rowOff>0</xdr:rowOff>
    </xdr:from>
    <xdr:ext cx="6476190" cy="1038095"/>
    <xdr:pic>
      <xdr:nvPicPr>
        <xdr:cNvPr id="8" name="Picture 7">
          <a:extLst>
            <a:ext uri="{FF2B5EF4-FFF2-40B4-BE49-F238E27FC236}">
              <a16:creationId xmlns:a16="http://schemas.microsoft.com/office/drawing/2014/main" id="{E36A5B59-DD7B-40A8-8987-9ACE03338D2A}"/>
            </a:ext>
          </a:extLst>
        </xdr:cNvPr>
        <xdr:cNvPicPr>
          <a:picLocks noChangeAspect="1"/>
        </xdr:cNvPicPr>
      </xdr:nvPicPr>
      <xdr:blipFill>
        <a:blip xmlns:r="http://schemas.openxmlformats.org/officeDocument/2006/relationships" r:embed="rId7"/>
        <a:stretch>
          <a:fillRect/>
        </a:stretch>
      </xdr:blipFill>
      <xdr:spPr>
        <a:xfrm>
          <a:off x="762000" y="1076706000"/>
          <a:ext cx="6476190" cy="1038095"/>
        </a:xfrm>
        <a:prstGeom prst="rect">
          <a:avLst/>
        </a:prstGeom>
        <a:effectLst>
          <a:outerShdw blurRad="63500" algn="ctr" rotWithShape="0">
            <a:srgbClr val="000000">
              <a:alpha val="95000"/>
            </a:srgbClr>
          </a:outerShdw>
        </a:effectLst>
      </xdr:spPr>
    </xdr:pic>
    <xdr:clientData/>
  </xdr:oneCellAnchor>
  <xdr:twoCellAnchor>
    <xdr:from>
      <xdr:col>4</xdr:col>
      <xdr:colOff>0</xdr:colOff>
      <xdr:row>113</xdr:row>
      <xdr:rowOff>0</xdr:rowOff>
    </xdr:from>
    <xdr:to>
      <xdr:col>111</xdr:col>
      <xdr:colOff>189738</xdr:colOff>
      <xdr:row>145</xdr:row>
      <xdr:rowOff>37333</xdr:rowOff>
    </xdr:to>
    <xdr:grpSp>
      <xdr:nvGrpSpPr>
        <xdr:cNvPr id="9" name="Group 8">
          <a:extLst>
            <a:ext uri="{FF2B5EF4-FFF2-40B4-BE49-F238E27FC236}">
              <a16:creationId xmlns:a16="http://schemas.microsoft.com/office/drawing/2014/main" id="{0EA59233-799B-4BCE-9438-12A00453C455}"/>
            </a:ext>
          </a:extLst>
        </xdr:cNvPr>
        <xdr:cNvGrpSpPr/>
      </xdr:nvGrpSpPr>
      <xdr:grpSpPr>
        <a:xfrm>
          <a:off x="762000" y="21526500"/>
          <a:ext cx="20573238" cy="6133333"/>
          <a:chOff x="762000" y="1069848000"/>
          <a:chExt cx="20573238" cy="6133333"/>
        </a:xfrm>
      </xdr:grpSpPr>
      <xdr:pic>
        <xdr:nvPicPr>
          <xdr:cNvPr id="10" name="Picture 9">
            <a:extLst>
              <a:ext uri="{FF2B5EF4-FFF2-40B4-BE49-F238E27FC236}">
                <a16:creationId xmlns:a16="http://schemas.microsoft.com/office/drawing/2014/main" id="{7FC0145B-D579-B499-C8E6-2F257C3C3FAD}"/>
              </a:ext>
            </a:extLst>
          </xdr:cNvPr>
          <xdr:cNvPicPr>
            <a:picLocks noChangeAspect="1"/>
          </xdr:cNvPicPr>
        </xdr:nvPicPr>
        <xdr:blipFill>
          <a:blip xmlns:r="http://schemas.openxmlformats.org/officeDocument/2006/relationships" r:embed="rId8"/>
          <a:stretch>
            <a:fillRect/>
          </a:stretch>
        </xdr:blipFill>
        <xdr:spPr>
          <a:xfrm>
            <a:off x="762000" y="1069848000"/>
            <a:ext cx="6390476" cy="6133333"/>
          </a:xfrm>
          <a:prstGeom prst="rect">
            <a:avLst/>
          </a:prstGeom>
          <a:effectLst>
            <a:outerShdw blurRad="127000" algn="ctr" rotWithShape="0">
              <a:srgbClr val="0000FF">
                <a:alpha val="90000"/>
              </a:srgbClr>
            </a:outerShdw>
          </a:effectLst>
        </xdr:spPr>
      </xdr:pic>
      <xdr:pic>
        <xdr:nvPicPr>
          <xdr:cNvPr id="11" name="Picture 10">
            <a:extLst>
              <a:ext uri="{FF2B5EF4-FFF2-40B4-BE49-F238E27FC236}">
                <a16:creationId xmlns:a16="http://schemas.microsoft.com/office/drawing/2014/main" id="{0AAF249D-22DF-0F15-02D1-FC82ACDB3B2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29500" y="1069848001"/>
            <a:ext cx="13905738" cy="570604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158</xdr:row>
      <xdr:rowOff>0</xdr:rowOff>
    </xdr:from>
    <xdr:ext cx="6485714" cy="2657143"/>
    <xdr:pic>
      <xdr:nvPicPr>
        <xdr:cNvPr id="12" name="Picture 11">
          <a:extLst>
            <a:ext uri="{FF2B5EF4-FFF2-40B4-BE49-F238E27FC236}">
              <a16:creationId xmlns:a16="http://schemas.microsoft.com/office/drawing/2014/main" id="{0F4B32B9-4C4A-493B-B731-EDF1F25CDBD9}"/>
            </a:ext>
          </a:extLst>
        </xdr:cNvPr>
        <xdr:cNvPicPr>
          <a:picLocks noChangeAspect="1"/>
        </xdr:cNvPicPr>
      </xdr:nvPicPr>
      <xdr:blipFill>
        <a:blip xmlns:r="http://schemas.openxmlformats.org/officeDocument/2006/relationships" r:embed="rId10"/>
        <a:stretch>
          <a:fillRect/>
        </a:stretch>
      </xdr:blipFill>
      <xdr:spPr>
        <a:xfrm>
          <a:off x="762000" y="1078420500"/>
          <a:ext cx="6485714"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189</xdr:row>
      <xdr:rowOff>0</xdr:rowOff>
    </xdr:from>
    <xdr:ext cx="9314286" cy="10085714"/>
    <xdr:pic>
      <xdr:nvPicPr>
        <xdr:cNvPr id="13" name="Picture 12">
          <a:extLst>
            <a:ext uri="{FF2B5EF4-FFF2-40B4-BE49-F238E27FC236}">
              <a16:creationId xmlns:a16="http://schemas.microsoft.com/office/drawing/2014/main" id="{048767BA-7B66-454C-A9D6-ADA4BBAAE4D9}"/>
            </a:ext>
          </a:extLst>
        </xdr:cNvPr>
        <xdr:cNvPicPr>
          <a:picLocks noChangeAspect="1"/>
        </xdr:cNvPicPr>
      </xdr:nvPicPr>
      <xdr:blipFill>
        <a:blip xmlns:r="http://schemas.openxmlformats.org/officeDocument/2006/relationships" r:embed="rId11"/>
        <a:stretch>
          <a:fillRect/>
        </a:stretch>
      </xdr:blipFill>
      <xdr:spPr>
        <a:xfrm>
          <a:off x="762000" y="1349311500"/>
          <a:ext cx="9314286" cy="10085714"/>
        </a:xfrm>
        <a:prstGeom prst="rect">
          <a:avLst/>
        </a:prstGeom>
        <a:effectLst>
          <a:outerShdw blurRad="63500" algn="ctr" rotWithShape="0">
            <a:srgbClr val="000000">
              <a:alpha val="94000"/>
            </a:srgbClr>
          </a:outerShdw>
        </a:effectLst>
      </xdr:spPr>
    </xdr:pic>
    <xdr:clientData/>
  </xdr:oneCellAnchor>
  <xdr:oneCellAnchor>
    <xdr:from>
      <xdr:col>4</xdr:col>
      <xdr:colOff>0</xdr:colOff>
      <xdr:row>248</xdr:row>
      <xdr:rowOff>0</xdr:rowOff>
    </xdr:from>
    <xdr:ext cx="8076190" cy="2238095"/>
    <xdr:pic>
      <xdr:nvPicPr>
        <xdr:cNvPr id="14" name="Picture 13">
          <a:extLst>
            <a:ext uri="{FF2B5EF4-FFF2-40B4-BE49-F238E27FC236}">
              <a16:creationId xmlns:a16="http://schemas.microsoft.com/office/drawing/2014/main" id="{EA7374B4-0801-4197-B37B-50D98FE07698}"/>
            </a:ext>
          </a:extLst>
        </xdr:cNvPr>
        <xdr:cNvPicPr>
          <a:picLocks noChangeAspect="1"/>
        </xdr:cNvPicPr>
      </xdr:nvPicPr>
      <xdr:blipFill>
        <a:blip xmlns:r="http://schemas.openxmlformats.org/officeDocument/2006/relationships" r:embed="rId12"/>
        <a:stretch>
          <a:fillRect/>
        </a:stretch>
      </xdr:blipFill>
      <xdr:spPr>
        <a:xfrm>
          <a:off x="762000" y="1360551000"/>
          <a:ext cx="8076190" cy="2238095"/>
        </a:xfrm>
        <a:prstGeom prst="rect">
          <a:avLst/>
        </a:prstGeom>
        <a:effectLst>
          <a:outerShdw blurRad="127000" algn="ctr" rotWithShape="0">
            <a:srgbClr val="FF0000">
              <a:alpha val="90000"/>
            </a:srgbClr>
          </a:outerShdw>
        </a:effectLst>
      </xdr:spPr>
    </xdr:pic>
    <xdr:clientData/>
  </xdr:oneCellAnchor>
  <xdr:twoCellAnchor>
    <xdr:from>
      <xdr:col>4</xdr:col>
      <xdr:colOff>0</xdr:colOff>
      <xdr:row>266</xdr:row>
      <xdr:rowOff>0</xdr:rowOff>
    </xdr:from>
    <xdr:to>
      <xdr:col>71</xdr:col>
      <xdr:colOff>160309</xdr:colOff>
      <xdr:row>334</xdr:row>
      <xdr:rowOff>74571</xdr:rowOff>
    </xdr:to>
    <xdr:grpSp>
      <xdr:nvGrpSpPr>
        <xdr:cNvPr id="15" name="Group 14">
          <a:extLst>
            <a:ext uri="{FF2B5EF4-FFF2-40B4-BE49-F238E27FC236}">
              <a16:creationId xmlns:a16="http://schemas.microsoft.com/office/drawing/2014/main" id="{EFC46AC6-F79C-428C-B1B4-0846A6EA81D4}"/>
            </a:ext>
          </a:extLst>
        </xdr:cNvPr>
        <xdr:cNvGrpSpPr/>
      </xdr:nvGrpSpPr>
      <xdr:grpSpPr>
        <a:xfrm>
          <a:off x="762000" y="50673000"/>
          <a:ext cx="12923809" cy="13028571"/>
          <a:chOff x="762000" y="1607035588"/>
          <a:chExt cx="12923809" cy="13028571"/>
        </a:xfrm>
      </xdr:grpSpPr>
      <xdr:pic>
        <xdr:nvPicPr>
          <xdr:cNvPr id="16" name="Picture 15">
            <a:extLst>
              <a:ext uri="{FF2B5EF4-FFF2-40B4-BE49-F238E27FC236}">
                <a16:creationId xmlns:a16="http://schemas.microsoft.com/office/drawing/2014/main" id="{ABD06B4F-CEF2-4620-7740-777EB1AE7168}"/>
              </a:ext>
            </a:extLst>
          </xdr:cNvPr>
          <xdr:cNvPicPr>
            <a:picLocks noChangeAspect="1"/>
          </xdr:cNvPicPr>
        </xdr:nvPicPr>
        <xdr:blipFill>
          <a:blip xmlns:r="http://schemas.openxmlformats.org/officeDocument/2006/relationships" r:embed="rId13"/>
          <a:stretch>
            <a:fillRect/>
          </a:stretch>
        </xdr:blipFill>
        <xdr:spPr>
          <a:xfrm>
            <a:off x="762000" y="1607035588"/>
            <a:ext cx="12923809" cy="13028571"/>
          </a:xfrm>
          <a:prstGeom prst="rect">
            <a:avLst/>
          </a:prstGeom>
          <a:effectLst>
            <a:outerShdw blurRad="63500" algn="ctr" rotWithShape="0">
              <a:srgbClr val="000000">
                <a:alpha val="95000"/>
              </a:srgbClr>
            </a:outerShdw>
          </a:effectLst>
        </xdr:spPr>
      </xdr:pic>
      <xdr:sp macro="" textlink="">
        <xdr:nvSpPr>
          <xdr:cNvPr id="17" name="Rectangle 16">
            <a:extLst>
              <a:ext uri="{FF2B5EF4-FFF2-40B4-BE49-F238E27FC236}">
                <a16:creationId xmlns:a16="http://schemas.microsoft.com/office/drawing/2014/main" id="{6E76B850-80A8-427B-D14E-41AA83E6DF0B}"/>
              </a:ext>
            </a:extLst>
          </xdr:cNvPr>
          <xdr:cNvSpPr/>
        </xdr:nvSpPr>
        <xdr:spPr>
          <a:xfrm>
            <a:off x="3686736" y="1615327940"/>
            <a:ext cx="9524999" cy="4336677"/>
          </a:xfrm>
          <a:prstGeom prst="rect">
            <a:avLst/>
          </a:prstGeom>
          <a:noFill/>
          <a:ln w="635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266</xdr:row>
      <xdr:rowOff>0</xdr:rowOff>
    </xdr:from>
    <xdr:to>
      <xdr:col>133</xdr:col>
      <xdr:colOff>179524</xdr:colOff>
      <xdr:row>365</xdr:row>
      <xdr:rowOff>7738</xdr:rowOff>
    </xdr:to>
    <xdr:grpSp>
      <xdr:nvGrpSpPr>
        <xdr:cNvPr id="18" name="Group 17">
          <a:extLst>
            <a:ext uri="{FF2B5EF4-FFF2-40B4-BE49-F238E27FC236}">
              <a16:creationId xmlns:a16="http://schemas.microsoft.com/office/drawing/2014/main" id="{623B7201-74A7-42A0-8CB5-3A9261289E97}"/>
            </a:ext>
          </a:extLst>
        </xdr:cNvPr>
        <xdr:cNvGrpSpPr/>
      </xdr:nvGrpSpPr>
      <xdr:grpSpPr>
        <a:xfrm>
          <a:off x="13906500" y="50673000"/>
          <a:ext cx="11609524" cy="18867238"/>
          <a:chOff x="13906500" y="1379791500"/>
          <a:chExt cx="11609524" cy="14295238"/>
        </a:xfrm>
      </xdr:grpSpPr>
      <xdr:pic>
        <xdr:nvPicPr>
          <xdr:cNvPr id="19" name="Picture 18">
            <a:extLst>
              <a:ext uri="{FF2B5EF4-FFF2-40B4-BE49-F238E27FC236}">
                <a16:creationId xmlns:a16="http://schemas.microsoft.com/office/drawing/2014/main" id="{5C9EB054-7AD8-E8FA-F939-32CB63DFA18C}"/>
              </a:ext>
            </a:extLst>
          </xdr:cNvPr>
          <xdr:cNvPicPr>
            <a:picLocks noChangeAspect="1"/>
          </xdr:cNvPicPr>
        </xdr:nvPicPr>
        <xdr:blipFill>
          <a:blip xmlns:r="http://schemas.openxmlformats.org/officeDocument/2006/relationships" r:embed="rId14"/>
          <a:stretch>
            <a:fillRect/>
          </a:stretch>
        </xdr:blipFill>
        <xdr:spPr>
          <a:xfrm>
            <a:off x="13906500" y="1379791500"/>
            <a:ext cx="11609524" cy="14295238"/>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E57361B-31ED-0E52-F538-B9ADF1802259}"/>
              </a:ext>
            </a:extLst>
          </xdr:cNvPr>
          <xdr:cNvSpPr/>
        </xdr:nvSpPr>
        <xdr:spPr>
          <a:xfrm>
            <a:off x="16887265" y="1388969118"/>
            <a:ext cx="8135469" cy="4740088"/>
          </a:xfrm>
          <a:prstGeom prst="rect">
            <a:avLst/>
          </a:prstGeom>
          <a:noFill/>
          <a:ln w="635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366</xdr:row>
      <xdr:rowOff>0</xdr:rowOff>
    </xdr:from>
    <xdr:ext cx="6523809" cy="6266667"/>
    <xdr:pic>
      <xdr:nvPicPr>
        <xdr:cNvPr id="21" name="Picture 20">
          <a:extLst>
            <a:ext uri="{FF2B5EF4-FFF2-40B4-BE49-F238E27FC236}">
              <a16:creationId xmlns:a16="http://schemas.microsoft.com/office/drawing/2014/main" id="{2DB21B9F-9D97-45E9-9F16-B554E8B4FB2D}"/>
            </a:ext>
          </a:extLst>
        </xdr:cNvPr>
        <xdr:cNvPicPr>
          <a:picLocks noChangeAspect="1"/>
        </xdr:cNvPicPr>
      </xdr:nvPicPr>
      <xdr:blipFill>
        <a:blip xmlns:r="http://schemas.openxmlformats.org/officeDocument/2006/relationships" r:embed="rId15"/>
        <a:stretch>
          <a:fillRect/>
        </a:stretch>
      </xdr:blipFill>
      <xdr:spPr>
        <a:xfrm>
          <a:off x="762000" y="1383030000"/>
          <a:ext cx="6523809"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342</xdr:row>
      <xdr:rowOff>0</xdr:rowOff>
    </xdr:from>
    <xdr:ext cx="6323809" cy="3809524"/>
    <xdr:pic>
      <xdr:nvPicPr>
        <xdr:cNvPr id="22" name="Picture 21">
          <a:extLst>
            <a:ext uri="{FF2B5EF4-FFF2-40B4-BE49-F238E27FC236}">
              <a16:creationId xmlns:a16="http://schemas.microsoft.com/office/drawing/2014/main" id="{6A300091-B931-48EA-AE24-EB1A06DCB9B2}"/>
            </a:ext>
          </a:extLst>
        </xdr:cNvPr>
        <xdr:cNvPicPr>
          <a:picLocks noChangeAspect="1"/>
        </xdr:cNvPicPr>
      </xdr:nvPicPr>
      <xdr:blipFill>
        <a:blip xmlns:r="http://schemas.openxmlformats.org/officeDocument/2006/relationships" r:embed="rId16"/>
        <a:stretch>
          <a:fillRect/>
        </a:stretch>
      </xdr:blipFill>
      <xdr:spPr>
        <a:xfrm>
          <a:off x="762000" y="1378458000"/>
          <a:ext cx="6323809" cy="3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552</xdr:row>
      <xdr:rowOff>0</xdr:rowOff>
    </xdr:from>
    <xdr:ext cx="5866667" cy="6761905"/>
    <xdr:pic>
      <xdr:nvPicPr>
        <xdr:cNvPr id="23" name="Picture 22">
          <a:extLst>
            <a:ext uri="{FF2B5EF4-FFF2-40B4-BE49-F238E27FC236}">
              <a16:creationId xmlns:a16="http://schemas.microsoft.com/office/drawing/2014/main" id="{5D74FFC1-48D2-4AE9-9A4C-71E19E1EA2CD}"/>
            </a:ext>
          </a:extLst>
        </xdr:cNvPr>
        <xdr:cNvPicPr>
          <a:picLocks noChangeAspect="1"/>
        </xdr:cNvPicPr>
      </xdr:nvPicPr>
      <xdr:blipFill>
        <a:blip xmlns:r="http://schemas.openxmlformats.org/officeDocument/2006/relationships" r:embed="rId17"/>
        <a:stretch>
          <a:fillRect/>
        </a:stretch>
      </xdr:blipFill>
      <xdr:spPr>
        <a:xfrm>
          <a:off x="762000" y="1400937000"/>
          <a:ext cx="5866667" cy="6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876190" cy="1695238"/>
    <xdr:pic>
      <xdr:nvPicPr>
        <xdr:cNvPr id="24" name="Picture 23">
          <a:extLst>
            <a:ext uri="{FF2B5EF4-FFF2-40B4-BE49-F238E27FC236}">
              <a16:creationId xmlns:a16="http://schemas.microsoft.com/office/drawing/2014/main" id="{05D83DE8-9E36-4359-B9DE-DCE44B1669F6}"/>
            </a:ext>
          </a:extLst>
        </xdr:cNvPr>
        <xdr:cNvPicPr>
          <a:picLocks noChangeAspect="1"/>
        </xdr:cNvPicPr>
      </xdr:nvPicPr>
      <xdr:blipFill>
        <a:blip xmlns:r="http://schemas.openxmlformats.org/officeDocument/2006/relationships" r:embed="rId18"/>
        <a:stretch>
          <a:fillRect/>
        </a:stretch>
      </xdr:blipFill>
      <xdr:spPr>
        <a:xfrm>
          <a:off x="762000" y="1408366500"/>
          <a:ext cx="6876190"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637</xdr:row>
      <xdr:rowOff>0</xdr:rowOff>
    </xdr:from>
    <xdr:ext cx="7666667" cy="3400000"/>
    <xdr:pic>
      <xdr:nvPicPr>
        <xdr:cNvPr id="25" name="Picture 24">
          <a:extLst>
            <a:ext uri="{FF2B5EF4-FFF2-40B4-BE49-F238E27FC236}">
              <a16:creationId xmlns:a16="http://schemas.microsoft.com/office/drawing/2014/main" id="{B7C62559-869B-42AB-B20A-55FBAD13D9D4}"/>
            </a:ext>
          </a:extLst>
        </xdr:cNvPr>
        <xdr:cNvPicPr>
          <a:picLocks noChangeAspect="1"/>
        </xdr:cNvPicPr>
      </xdr:nvPicPr>
      <xdr:blipFill>
        <a:blip xmlns:r="http://schemas.openxmlformats.org/officeDocument/2006/relationships" r:embed="rId19"/>
        <a:stretch>
          <a:fillRect/>
        </a:stretch>
      </xdr:blipFill>
      <xdr:spPr>
        <a:xfrm>
          <a:off x="762000" y="1417129500"/>
          <a:ext cx="7666667"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701</xdr:row>
      <xdr:rowOff>0</xdr:rowOff>
    </xdr:from>
    <xdr:ext cx="6800000" cy="4066667"/>
    <xdr:pic>
      <xdr:nvPicPr>
        <xdr:cNvPr id="26" name="Picture 25">
          <a:extLst>
            <a:ext uri="{FF2B5EF4-FFF2-40B4-BE49-F238E27FC236}">
              <a16:creationId xmlns:a16="http://schemas.microsoft.com/office/drawing/2014/main" id="{910397AC-9551-4E81-8DAF-482E0E9D06EE}"/>
            </a:ext>
          </a:extLst>
        </xdr:cNvPr>
        <xdr:cNvPicPr>
          <a:picLocks noChangeAspect="1"/>
        </xdr:cNvPicPr>
      </xdr:nvPicPr>
      <xdr:blipFill>
        <a:blip xmlns:r="http://schemas.openxmlformats.org/officeDocument/2006/relationships" r:embed="rId20"/>
        <a:stretch>
          <a:fillRect/>
        </a:stretch>
      </xdr:blipFill>
      <xdr:spPr>
        <a:xfrm>
          <a:off x="762000" y="1406652000"/>
          <a:ext cx="6800000" cy="4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783</xdr:row>
      <xdr:rowOff>0</xdr:rowOff>
    </xdr:from>
    <xdr:to>
      <xdr:col>110</xdr:col>
      <xdr:colOff>42864</xdr:colOff>
      <xdr:row>808</xdr:row>
      <xdr:rowOff>100108</xdr:rowOff>
    </xdr:to>
    <xdr:grpSp>
      <xdr:nvGrpSpPr>
        <xdr:cNvPr id="27" name="Group 26">
          <a:extLst>
            <a:ext uri="{FF2B5EF4-FFF2-40B4-BE49-F238E27FC236}">
              <a16:creationId xmlns:a16="http://schemas.microsoft.com/office/drawing/2014/main" id="{800E7ADE-FA7D-4A39-B205-0E274F851CD8}"/>
            </a:ext>
          </a:extLst>
        </xdr:cNvPr>
        <xdr:cNvGrpSpPr/>
      </xdr:nvGrpSpPr>
      <xdr:grpSpPr>
        <a:xfrm>
          <a:off x="762000" y="149161500"/>
          <a:ext cx="20235864" cy="4862608"/>
          <a:chOff x="762000" y="205168500"/>
          <a:chExt cx="20235864" cy="4862608"/>
        </a:xfrm>
      </xdr:grpSpPr>
      <xdr:pic>
        <xdr:nvPicPr>
          <xdr:cNvPr id="28" name="Picture 27">
            <a:extLst>
              <a:ext uri="{FF2B5EF4-FFF2-40B4-BE49-F238E27FC236}">
                <a16:creationId xmlns:a16="http://schemas.microsoft.com/office/drawing/2014/main" id="{4F31419B-4354-3EDF-7AD6-58156E19A0F0}"/>
              </a:ext>
            </a:extLst>
          </xdr:cNvPr>
          <xdr:cNvPicPr>
            <a:picLocks noChangeAspect="1"/>
          </xdr:cNvPicPr>
        </xdr:nvPicPr>
        <xdr:blipFill>
          <a:blip xmlns:r="http://schemas.openxmlformats.org/officeDocument/2006/relationships" r:embed="rId21"/>
          <a:stretch>
            <a:fillRect/>
          </a:stretch>
        </xdr:blipFill>
        <xdr:spPr>
          <a:xfrm>
            <a:off x="762000" y="205168500"/>
            <a:ext cx="6438095" cy="4095238"/>
          </a:xfrm>
          <a:prstGeom prst="rect">
            <a:avLst/>
          </a:prstGeom>
          <a:effectLst>
            <a:outerShdw blurRad="127000" algn="ctr" rotWithShape="0">
              <a:srgbClr val="0000FF">
                <a:alpha val="90000"/>
              </a:srgbClr>
            </a:outerShdw>
          </a:effectLst>
        </xdr:spPr>
      </xdr:pic>
      <xdr:pic>
        <xdr:nvPicPr>
          <xdr:cNvPr id="29" name="Picture 28">
            <a:extLst>
              <a:ext uri="{FF2B5EF4-FFF2-40B4-BE49-F238E27FC236}">
                <a16:creationId xmlns:a16="http://schemas.microsoft.com/office/drawing/2014/main" id="{A0F21964-7214-51FC-7FCF-3CA2091466A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429501" y="205168500"/>
            <a:ext cx="13568363" cy="486260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723</xdr:row>
      <xdr:rowOff>0</xdr:rowOff>
    </xdr:from>
    <xdr:ext cx="18288000" cy="10287000"/>
    <xdr:pic>
      <xdr:nvPicPr>
        <xdr:cNvPr id="30" name="Picture 29">
          <a:extLst>
            <a:ext uri="{FF2B5EF4-FFF2-40B4-BE49-F238E27FC236}">
              <a16:creationId xmlns:a16="http://schemas.microsoft.com/office/drawing/2014/main" id="{011AAD44-6D28-4ADA-9CE2-63B1FDF4AB1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62000" y="1410843000"/>
          <a:ext cx="18288000" cy="10287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4</xdr:col>
      <xdr:colOff>0</xdr:colOff>
      <xdr:row>809</xdr:row>
      <xdr:rowOff>0</xdr:rowOff>
    </xdr:from>
    <xdr:to>
      <xdr:col>77</xdr:col>
      <xdr:colOff>17309</xdr:colOff>
      <xdr:row>879</xdr:row>
      <xdr:rowOff>132262</xdr:rowOff>
    </xdr:to>
    <xdr:grpSp>
      <xdr:nvGrpSpPr>
        <xdr:cNvPr id="31" name="Group 30">
          <a:extLst>
            <a:ext uri="{FF2B5EF4-FFF2-40B4-BE49-F238E27FC236}">
              <a16:creationId xmlns:a16="http://schemas.microsoft.com/office/drawing/2014/main" id="{9F009A09-6F15-4740-8427-A34987B0EEB7}"/>
            </a:ext>
          </a:extLst>
        </xdr:cNvPr>
        <xdr:cNvGrpSpPr/>
      </xdr:nvGrpSpPr>
      <xdr:grpSpPr>
        <a:xfrm>
          <a:off x="762000" y="154114500"/>
          <a:ext cx="13923809" cy="13467262"/>
          <a:chOff x="762000" y="1506474000"/>
          <a:chExt cx="13923809" cy="13467262"/>
        </a:xfrm>
      </xdr:grpSpPr>
      <xdr:pic>
        <xdr:nvPicPr>
          <xdr:cNvPr id="32" name="Picture 31">
            <a:extLst>
              <a:ext uri="{FF2B5EF4-FFF2-40B4-BE49-F238E27FC236}">
                <a16:creationId xmlns:a16="http://schemas.microsoft.com/office/drawing/2014/main" id="{E60BF80E-0015-6020-01EB-B89CA00D1B79}"/>
              </a:ext>
            </a:extLst>
          </xdr:cNvPr>
          <xdr:cNvPicPr>
            <a:picLocks noChangeAspect="1"/>
          </xdr:cNvPicPr>
        </xdr:nvPicPr>
        <xdr:blipFill>
          <a:blip xmlns:r="http://schemas.openxmlformats.org/officeDocument/2006/relationships" r:embed="rId24"/>
          <a:stretch>
            <a:fillRect/>
          </a:stretch>
        </xdr:blipFill>
        <xdr:spPr>
          <a:xfrm>
            <a:off x="762000" y="1506474000"/>
            <a:ext cx="13923809" cy="4695238"/>
          </a:xfrm>
          <a:prstGeom prst="rect">
            <a:avLst/>
          </a:prstGeom>
          <a:effectLst>
            <a:outerShdw blurRad="63500" algn="ctr" rotWithShape="0">
              <a:srgbClr val="000000">
                <a:alpha val="95000"/>
              </a:srgbClr>
            </a:outerShdw>
          </a:effectLst>
        </xdr:spPr>
      </xdr:pic>
      <xdr:pic>
        <xdr:nvPicPr>
          <xdr:cNvPr id="33" name="Picture 32">
            <a:extLst>
              <a:ext uri="{FF2B5EF4-FFF2-40B4-BE49-F238E27FC236}">
                <a16:creationId xmlns:a16="http://schemas.microsoft.com/office/drawing/2014/main" id="{BA67FCEB-E99E-2F82-7168-CDFF1C4B18DC}"/>
              </a:ext>
            </a:extLst>
          </xdr:cNvPr>
          <xdr:cNvPicPr>
            <a:picLocks noChangeAspect="1"/>
          </xdr:cNvPicPr>
        </xdr:nvPicPr>
        <xdr:blipFill>
          <a:blip xmlns:r="http://schemas.openxmlformats.org/officeDocument/2006/relationships" r:embed="rId25"/>
          <a:stretch>
            <a:fillRect/>
          </a:stretch>
        </xdr:blipFill>
        <xdr:spPr>
          <a:xfrm>
            <a:off x="762000" y="1511236500"/>
            <a:ext cx="13771428" cy="8704762"/>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883</xdr:row>
      <xdr:rowOff>0</xdr:rowOff>
    </xdr:from>
    <xdr:ext cx="7990476" cy="8485714"/>
    <xdr:pic>
      <xdr:nvPicPr>
        <xdr:cNvPr id="34" name="Picture 33">
          <a:extLst>
            <a:ext uri="{FF2B5EF4-FFF2-40B4-BE49-F238E27FC236}">
              <a16:creationId xmlns:a16="http://schemas.microsoft.com/office/drawing/2014/main" id="{A1928470-4AC4-49B9-9386-8C26FA1D08DE}"/>
            </a:ext>
          </a:extLst>
        </xdr:cNvPr>
        <xdr:cNvPicPr>
          <a:picLocks noChangeAspect="1"/>
        </xdr:cNvPicPr>
      </xdr:nvPicPr>
      <xdr:blipFill>
        <a:blip xmlns:r="http://schemas.openxmlformats.org/officeDocument/2006/relationships" r:embed="rId26"/>
        <a:stretch>
          <a:fillRect/>
        </a:stretch>
      </xdr:blipFill>
      <xdr:spPr>
        <a:xfrm>
          <a:off x="762000" y="1441323000"/>
          <a:ext cx="7990476" cy="8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931</xdr:row>
      <xdr:rowOff>0</xdr:rowOff>
    </xdr:from>
    <xdr:ext cx="8276190" cy="2342857"/>
    <xdr:pic>
      <xdr:nvPicPr>
        <xdr:cNvPr id="35" name="Picture 34">
          <a:extLst>
            <a:ext uri="{FF2B5EF4-FFF2-40B4-BE49-F238E27FC236}">
              <a16:creationId xmlns:a16="http://schemas.microsoft.com/office/drawing/2014/main" id="{6D4D54F3-E751-46AD-8756-21936D20B678}"/>
            </a:ext>
          </a:extLst>
        </xdr:cNvPr>
        <xdr:cNvPicPr>
          <a:picLocks noChangeAspect="1"/>
        </xdr:cNvPicPr>
      </xdr:nvPicPr>
      <xdr:blipFill>
        <a:blip xmlns:r="http://schemas.openxmlformats.org/officeDocument/2006/relationships" r:embed="rId27"/>
        <a:stretch>
          <a:fillRect/>
        </a:stretch>
      </xdr:blipFill>
      <xdr:spPr>
        <a:xfrm>
          <a:off x="762000" y="1450467000"/>
          <a:ext cx="8276190" cy="2342857"/>
        </a:xfrm>
        <a:prstGeom prst="rect">
          <a:avLst/>
        </a:prstGeom>
        <a:effectLst>
          <a:outerShdw blurRad="127000" algn="ctr" rotWithShape="0">
            <a:srgbClr val="0000FF">
              <a:alpha val="90000"/>
            </a:srgbClr>
          </a:outerShdw>
        </a:effectLst>
      </xdr:spPr>
    </xdr:pic>
    <xdr:clientData/>
  </xdr:oneCellAnchor>
  <xdr:oneCellAnchor>
    <xdr:from>
      <xdr:col>4</xdr:col>
      <xdr:colOff>0</xdr:colOff>
      <xdr:row>992</xdr:row>
      <xdr:rowOff>0</xdr:rowOff>
    </xdr:from>
    <xdr:ext cx="6485714" cy="1990476"/>
    <xdr:pic>
      <xdr:nvPicPr>
        <xdr:cNvPr id="36" name="Picture 35">
          <a:extLst>
            <a:ext uri="{FF2B5EF4-FFF2-40B4-BE49-F238E27FC236}">
              <a16:creationId xmlns:a16="http://schemas.microsoft.com/office/drawing/2014/main" id="{D8F8D28C-E30A-46F6-B69B-771338172350}"/>
            </a:ext>
          </a:extLst>
        </xdr:cNvPr>
        <xdr:cNvPicPr>
          <a:picLocks noChangeAspect="1"/>
        </xdr:cNvPicPr>
      </xdr:nvPicPr>
      <xdr:blipFill>
        <a:blip xmlns:r="http://schemas.openxmlformats.org/officeDocument/2006/relationships" r:embed="rId28"/>
        <a:stretch>
          <a:fillRect/>
        </a:stretch>
      </xdr:blipFill>
      <xdr:spPr>
        <a:xfrm>
          <a:off x="762000" y="1510855500"/>
          <a:ext cx="6485714" cy="1990476"/>
        </a:xfrm>
        <a:prstGeom prst="rect">
          <a:avLst/>
        </a:prstGeom>
        <a:effectLst>
          <a:outerShdw blurRad="127000" algn="ctr" rotWithShape="0">
            <a:srgbClr val="FF0000">
              <a:alpha val="90000"/>
            </a:srgbClr>
          </a:outerShdw>
        </a:effectLst>
      </xdr:spPr>
    </xdr:pic>
    <xdr:clientData/>
  </xdr:oneCellAnchor>
  <xdr:oneCellAnchor>
    <xdr:from>
      <xdr:col>26</xdr:col>
      <xdr:colOff>0</xdr:colOff>
      <xdr:row>1027</xdr:row>
      <xdr:rowOff>0</xdr:rowOff>
    </xdr:from>
    <xdr:ext cx="11304762" cy="352381"/>
    <xdr:pic>
      <xdr:nvPicPr>
        <xdr:cNvPr id="37" name="Picture 36">
          <a:extLst>
            <a:ext uri="{FF2B5EF4-FFF2-40B4-BE49-F238E27FC236}">
              <a16:creationId xmlns:a16="http://schemas.microsoft.com/office/drawing/2014/main" id="{9F2FC605-B431-462C-8C69-B4A372C2A81A}"/>
            </a:ext>
          </a:extLst>
        </xdr:cNvPr>
        <xdr:cNvPicPr>
          <a:picLocks noChangeAspect="1"/>
        </xdr:cNvPicPr>
      </xdr:nvPicPr>
      <xdr:blipFill>
        <a:blip xmlns:r="http://schemas.openxmlformats.org/officeDocument/2006/relationships" r:embed="rId29"/>
        <a:stretch>
          <a:fillRect/>
        </a:stretch>
      </xdr:blipFill>
      <xdr:spPr>
        <a:xfrm>
          <a:off x="4953000" y="1517523000"/>
          <a:ext cx="11304762"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1043</xdr:row>
      <xdr:rowOff>0</xdr:rowOff>
    </xdr:from>
    <xdr:ext cx="11038095" cy="352381"/>
    <xdr:pic>
      <xdr:nvPicPr>
        <xdr:cNvPr id="38" name="Picture 37">
          <a:extLst>
            <a:ext uri="{FF2B5EF4-FFF2-40B4-BE49-F238E27FC236}">
              <a16:creationId xmlns:a16="http://schemas.microsoft.com/office/drawing/2014/main" id="{E9046ABF-FB8B-4A2F-B90D-707647A6F526}"/>
            </a:ext>
          </a:extLst>
        </xdr:cNvPr>
        <xdr:cNvPicPr>
          <a:picLocks noChangeAspect="1"/>
        </xdr:cNvPicPr>
      </xdr:nvPicPr>
      <xdr:blipFill>
        <a:blip xmlns:r="http://schemas.openxmlformats.org/officeDocument/2006/relationships" r:embed="rId30"/>
        <a:stretch>
          <a:fillRect/>
        </a:stretch>
      </xdr:blipFill>
      <xdr:spPr>
        <a:xfrm>
          <a:off x="4572000" y="1520571000"/>
          <a:ext cx="11038095"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1064</xdr:row>
      <xdr:rowOff>0</xdr:rowOff>
    </xdr:from>
    <xdr:to>
      <xdr:col>168</xdr:col>
      <xdr:colOff>102833</xdr:colOff>
      <xdr:row>1093</xdr:row>
      <xdr:rowOff>104071</xdr:rowOff>
    </xdr:to>
    <xdr:grpSp>
      <xdr:nvGrpSpPr>
        <xdr:cNvPr id="39" name="Group 38">
          <a:extLst>
            <a:ext uri="{FF2B5EF4-FFF2-40B4-BE49-F238E27FC236}">
              <a16:creationId xmlns:a16="http://schemas.microsoft.com/office/drawing/2014/main" id="{7653C4CD-9840-45BE-B77C-EC62ED207506}"/>
            </a:ext>
          </a:extLst>
        </xdr:cNvPr>
        <xdr:cNvGrpSpPr/>
      </xdr:nvGrpSpPr>
      <xdr:grpSpPr>
        <a:xfrm>
          <a:off x="762000" y="202692000"/>
          <a:ext cx="31344833" cy="5628571"/>
          <a:chOff x="762000" y="1506855000"/>
          <a:chExt cx="31344833" cy="5628571"/>
        </a:xfrm>
      </xdr:grpSpPr>
      <xdr:pic>
        <xdr:nvPicPr>
          <xdr:cNvPr id="40" name="Picture 39">
            <a:extLst>
              <a:ext uri="{FF2B5EF4-FFF2-40B4-BE49-F238E27FC236}">
                <a16:creationId xmlns:a16="http://schemas.microsoft.com/office/drawing/2014/main" id="{6CBDF7EE-E106-C314-5D3B-4254EFFABE31}"/>
              </a:ext>
            </a:extLst>
          </xdr:cNvPr>
          <xdr:cNvPicPr>
            <a:picLocks noChangeAspect="1"/>
          </xdr:cNvPicPr>
        </xdr:nvPicPr>
        <xdr:blipFill>
          <a:blip xmlns:r="http://schemas.openxmlformats.org/officeDocument/2006/relationships" r:embed="rId31"/>
          <a:stretch>
            <a:fillRect/>
          </a:stretch>
        </xdr:blipFill>
        <xdr:spPr>
          <a:xfrm>
            <a:off x="762000" y="1506855000"/>
            <a:ext cx="15533333" cy="5628571"/>
          </a:xfrm>
          <a:prstGeom prst="rect">
            <a:avLst/>
          </a:prstGeom>
          <a:effectLst>
            <a:outerShdw blurRad="63500" algn="ctr" rotWithShape="0">
              <a:srgbClr val="000000">
                <a:alpha val="95000"/>
              </a:srgbClr>
            </a:outerShdw>
          </a:effectLst>
        </xdr:spPr>
      </xdr:pic>
      <xdr:pic>
        <xdr:nvPicPr>
          <xdr:cNvPr id="41" name="Picture 40">
            <a:extLst>
              <a:ext uri="{FF2B5EF4-FFF2-40B4-BE49-F238E27FC236}">
                <a16:creationId xmlns:a16="http://schemas.microsoft.com/office/drawing/2014/main" id="{E3F9A20F-F04A-EEF1-B6E1-3B24270634D9}"/>
              </a:ext>
            </a:extLst>
          </xdr:cNvPr>
          <xdr:cNvPicPr>
            <a:picLocks noChangeAspect="1"/>
          </xdr:cNvPicPr>
        </xdr:nvPicPr>
        <xdr:blipFill>
          <a:blip xmlns:r="http://schemas.openxmlformats.org/officeDocument/2006/relationships" r:embed="rId32"/>
          <a:stretch>
            <a:fillRect/>
          </a:stretch>
        </xdr:blipFill>
        <xdr:spPr>
          <a:xfrm>
            <a:off x="16573500" y="1506855000"/>
            <a:ext cx="15533333" cy="5628571"/>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1097</xdr:row>
      <xdr:rowOff>0</xdr:rowOff>
    </xdr:from>
    <xdr:ext cx="6438095" cy="3047619"/>
    <xdr:pic>
      <xdr:nvPicPr>
        <xdr:cNvPr id="42" name="Picture 41">
          <a:extLst>
            <a:ext uri="{FF2B5EF4-FFF2-40B4-BE49-F238E27FC236}">
              <a16:creationId xmlns:a16="http://schemas.microsoft.com/office/drawing/2014/main" id="{49F21C09-E7CA-47E2-9BA0-0E7F68AF40E6}"/>
            </a:ext>
          </a:extLst>
        </xdr:cNvPr>
        <xdr:cNvPicPr>
          <a:picLocks noChangeAspect="1"/>
        </xdr:cNvPicPr>
      </xdr:nvPicPr>
      <xdr:blipFill>
        <a:blip xmlns:r="http://schemas.openxmlformats.org/officeDocument/2006/relationships" r:embed="rId33"/>
        <a:stretch>
          <a:fillRect/>
        </a:stretch>
      </xdr:blipFill>
      <xdr:spPr>
        <a:xfrm>
          <a:off x="762000" y="1530858000"/>
          <a:ext cx="6438095" cy="30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1128</xdr:row>
      <xdr:rowOff>0</xdr:rowOff>
    </xdr:from>
    <xdr:ext cx="7971428" cy="6180952"/>
    <xdr:pic>
      <xdr:nvPicPr>
        <xdr:cNvPr id="43" name="Picture 42">
          <a:extLst>
            <a:ext uri="{FF2B5EF4-FFF2-40B4-BE49-F238E27FC236}">
              <a16:creationId xmlns:a16="http://schemas.microsoft.com/office/drawing/2014/main" id="{099FADD3-99D1-431A-BFEB-988E1B12F324}"/>
            </a:ext>
          </a:extLst>
        </xdr:cNvPr>
        <xdr:cNvPicPr>
          <a:picLocks noChangeAspect="1"/>
        </xdr:cNvPicPr>
      </xdr:nvPicPr>
      <xdr:blipFill>
        <a:blip xmlns:r="http://schemas.openxmlformats.org/officeDocument/2006/relationships" r:embed="rId34"/>
        <a:stretch>
          <a:fillRect/>
        </a:stretch>
      </xdr:blipFill>
      <xdr:spPr>
        <a:xfrm>
          <a:off x="762000" y="1542288000"/>
          <a:ext cx="7971428" cy="6180952"/>
        </a:xfrm>
        <a:prstGeom prst="rect">
          <a:avLst/>
        </a:prstGeom>
        <a:effectLst>
          <a:outerShdw blurRad="63500" algn="ctr" rotWithShape="0">
            <a:srgbClr val="000000">
              <a:alpha val="95000"/>
            </a:srgbClr>
          </a:outerShdw>
        </a:effectLst>
      </xdr:spPr>
    </xdr:pic>
    <xdr:clientData/>
  </xdr:oneCellAnchor>
  <xdr:oneCellAnchor>
    <xdr:from>
      <xdr:col>47</xdr:col>
      <xdr:colOff>0</xdr:colOff>
      <xdr:row>1128</xdr:row>
      <xdr:rowOff>0</xdr:rowOff>
    </xdr:from>
    <xdr:ext cx="18145125" cy="5876925"/>
    <xdr:pic>
      <xdr:nvPicPr>
        <xdr:cNvPr id="44" name="Picture 43">
          <a:extLst>
            <a:ext uri="{FF2B5EF4-FFF2-40B4-BE49-F238E27FC236}">
              <a16:creationId xmlns:a16="http://schemas.microsoft.com/office/drawing/2014/main" id="{B07C9881-3338-409E-8C22-00FC4A5C1AE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953500" y="1542288000"/>
          <a:ext cx="18145125" cy="58769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2010</xdr:row>
      <xdr:rowOff>0</xdr:rowOff>
    </xdr:from>
    <xdr:ext cx="8219048" cy="4638095"/>
    <xdr:pic>
      <xdr:nvPicPr>
        <xdr:cNvPr id="45" name="Picture 44">
          <a:extLst>
            <a:ext uri="{FF2B5EF4-FFF2-40B4-BE49-F238E27FC236}">
              <a16:creationId xmlns:a16="http://schemas.microsoft.com/office/drawing/2014/main" id="{6BCE51C3-7FE0-466C-8024-656B1742DACE}"/>
            </a:ext>
          </a:extLst>
        </xdr:cNvPr>
        <xdr:cNvPicPr>
          <a:picLocks noChangeAspect="1"/>
        </xdr:cNvPicPr>
      </xdr:nvPicPr>
      <xdr:blipFill>
        <a:blip xmlns:r="http://schemas.openxmlformats.org/officeDocument/2006/relationships" r:embed="rId36"/>
        <a:stretch>
          <a:fillRect/>
        </a:stretch>
      </xdr:blipFill>
      <xdr:spPr>
        <a:xfrm>
          <a:off x="762000" y="1710309000"/>
          <a:ext cx="8219048" cy="4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2040</xdr:row>
      <xdr:rowOff>0</xdr:rowOff>
    </xdr:from>
    <xdr:ext cx="8209524" cy="2514286"/>
    <xdr:pic>
      <xdr:nvPicPr>
        <xdr:cNvPr id="46" name="Picture 45">
          <a:extLst>
            <a:ext uri="{FF2B5EF4-FFF2-40B4-BE49-F238E27FC236}">
              <a16:creationId xmlns:a16="http://schemas.microsoft.com/office/drawing/2014/main" id="{CD029BDE-230F-483B-AACB-581A9E1C9239}"/>
            </a:ext>
          </a:extLst>
        </xdr:cNvPr>
        <xdr:cNvPicPr>
          <a:picLocks noChangeAspect="1"/>
        </xdr:cNvPicPr>
      </xdr:nvPicPr>
      <xdr:blipFill>
        <a:blip xmlns:r="http://schemas.openxmlformats.org/officeDocument/2006/relationships" r:embed="rId37"/>
        <a:stretch>
          <a:fillRect/>
        </a:stretch>
      </xdr:blipFill>
      <xdr:spPr>
        <a:xfrm>
          <a:off x="762000" y="196405500"/>
          <a:ext cx="8209524" cy="2514286"/>
        </a:xfrm>
        <a:prstGeom prst="rect">
          <a:avLst/>
        </a:prstGeom>
        <a:effectLst>
          <a:outerShdw blurRad="127000" algn="ctr" rotWithShape="0">
            <a:srgbClr val="0000FF">
              <a:alpha val="90000"/>
            </a:srgbClr>
          </a:outerShdw>
        </a:effectLst>
      </xdr:spPr>
    </xdr:pic>
    <xdr:clientData/>
  </xdr:oneCellAnchor>
  <xdr:twoCellAnchor>
    <xdr:from>
      <xdr:col>4</xdr:col>
      <xdr:colOff>0</xdr:colOff>
      <xdr:row>949</xdr:row>
      <xdr:rowOff>0</xdr:rowOff>
    </xdr:from>
    <xdr:to>
      <xdr:col>99</xdr:col>
      <xdr:colOff>161925</xdr:colOff>
      <xdr:row>972</xdr:row>
      <xdr:rowOff>66119</xdr:rowOff>
    </xdr:to>
    <xdr:grpSp>
      <xdr:nvGrpSpPr>
        <xdr:cNvPr id="47" name="Group 46">
          <a:extLst>
            <a:ext uri="{FF2B5EF4-FFF2-40B4-BE49-F238E27FC236}">
              <a16:creationId xmlns:a16="http://schemas.microsoft.com/office/drawing/2014/main" id="{A05248A9-F724-49B7-B15D-2E090D9F12DA}"/>
            </a:ext>
          </a:extLst>
        </xdr:cNvPr>
        <xdr:cNvGrpSpPr/>
      </xdr:nvGrpSpPr>
      <xdr:grpSpPr>
        <a:xfrm>
          <a:off x="762000" y="180784500"/>
          <a:ext cx="18259425" cy="4447619"/>
          <a:chOff x="762000" y="274129500"/>
          <a:chExt cx="18259425" cy="4447619"/>
        </a:xfrm>
      </xdr:grpSpPr>
      <xdr:pic>
        <xdr:nvPicPr>
          <xdr:cNvPr id="48" name="Picture 47">
            <a:extLst>
              <a:ext uri="{FF2B5EF4-FFF2-40B4-BE49-F238E27FC236}">
                <a16:creationId xmlns:a16="http://schemas.microsoft.com/office/drawing/2014/main" id="{F44A63CA-D21F-9E75-1CD9-73F0F3E27B5F}"/>
              </a:ext>
            </a:extLst>
          </xdr:cNvPr>
          <xdr:cNvPicPr>
            <a:picLocks noChangeAspect="1"/>
          </xdr:cNvPicPr>
        </xdr:nvPicPr>
        <xdr:blipFill>
          <a:blip xmlns:r="http://schemas.openxmlformats.org/officeDocument/2006/relationships" r:embed="rId38"/>
          <a:stretch>
            <a:fillRect/>
          </a:stretch>
        </xdr:blipFill>
        <xdr:spPr>
          <a:xfrm>
            <a:off x="762000" y="274129500"/>
            <a:ext cx="8323809" cy="4447619"/>
          </a:xfrm>
          <a:prstGeom prst="rect">
            <a:avLst/>
          </a:prstGeom>
          <a:effectLst>
            <a:outerShdw blurRad="127000" algn="ctr" rotWithShape="0">
              <a:srgbClr val="FF0000">
                <a:alpha val="90000"/>
              </a:srgbClr>
            </a:outerShdw>
          </a:effectLst>
        </xdr:spPr>
      </xdr:pic>
      <xdr:pic>
        <xdr:nvPicPr>
          <xdr:cNvPr id="49" name="Picture 48">
            <a:extLst>
              <a:ext uri="{FF2B5EF4-FFF2-40B4-BE49-F238E27FC236}">
                <a16:creationId xmlns:a16="http://schemas.microsoft.com/office/drawing/2014/main" id="{67941A3E-A28F-3CC3-EED9-3889ABD2B37F}"/>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334500" y="274129500"/>
            <a:ext cx="9686925" cy="2257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108856</xdr:colOff>
      <xdr:row>10</xdr:row>
      <xdr:rowOff>148222</xdr:rowOff>
    </xdr:from>
    <xdr:to>
      <xdr:col>38</xdr:col>
      <xdr:colOff>33941</xdr:colOff>
      <xdr:row>27</xdr:row>
      <xdr:rowOff>185075</xdr:rowOff>
    </xdr:to>
    <xdr:sp macro="" textlink="">
      <xdr:nvSpPr>
        <xdr:cNvPr id="2" name="Rectangle 1">
          <a:extLst>
            <a:ext uri="{FF2B5EF4-FFF2-40B4-BE49-F238E27FC236}">
              <a16:creationId xmlns:a16="http://schemas.microsoft.com/office/drawing/2014/main" id="{7765F03A-5BA9-46E6-A765-5A7D10617A37}"/>
            </a:ext>
          </a:extLst>
        </xdr:cNvPr>
        <xdr:cNvSpPr/>
      </xdr:nvSpPr>
      <xdr:spPr>
        <a:xfrm rot="18900000">
          <a:off x="108856" y="2053222"/>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42</xdr:row>
      <xdr:rowOff>0</xdr:rowOff>
    </xdr:from>
    <xdr:to>
      <xdr:col>33</xdr:col>
      <xdr:colOff>27881</xdr:colOff>
      <xdr:row>68</xdr:row>
      <xdr:rowOff>94619</xdr:rowOff>
    </xdr:to>
    <xdr:pic>
      <xdr:nvPicPr>
        <xdr:cNvPr id="2" name="Picture 1">
          <a:extLst>
            <a:ext uri="{FF2B5EF4-FFF2-40B4-BE49-F238E27FC236}">
              <a16:creationId xmlns:a16="http://schemas.microsoft.com/office/drawing/2014/main" id="{98D4C13F-6F41-4238-9E88-8851303C253C}"/>
            </a:ext>
          </a:extLst>
        </xdr:cNvPr>
        <xdr:cNvPicPr>
          <a:picLocks noChangeAspect="1"/>
        </xdr:cNvPicPr>
      </xdr:nvPicPr>
      <xdr:blipFill>
        <a:blip xmlns:r="http://schemas.openxmlformats.org/officeDocument/2006/relationships" r:embed="rId1"/>
        <a:stretch>
          <a:fillRect/>
        </a:stretch>
      </xdr:blipFill>
      <xdr:spPr>
        <a:xfrm>
          <a:off x="762000" y="7429500"/>
          <a:ext cx="5552381" cy="5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8</xdr:row>
      <xdr:rowOff>0</xdr:rowOff>
    </xdr:from>
    <xdr:to>
      <xdr:col>73</xdr:col>
      <xdr:colOff>176498</xdr:colOff>
      <xdr:row>38</xdr:row>
      <xdr:rowOff>123095</xdr:rowOff>
    </xdr:to>
    <xdr:grpSp>
      <xdr:nvGrpSpPr>
        <xdr:cNvPr id="4" name="Group 3">
          <a:extLst>
            <a:ext uri="{FF2B5EF4-FFF2-40B4-BE49-F238E27FC236}">
              <a16:creationId xmlns:a16="http://schemas.microsoft.com/office/drawing/2014/main" id="{98254A48-F880-063E-0328-EE7BCE86318B}"/>
            </a:ext>
          </a:extLst>
        </xdr:cNvPr>
        <xdr:cNvGrpSpPr/>
      </xdr:nvGrpSpPr>
      <xdr:grpSpPr>
        <a:xfrm>
          <a:off x="762000" y="1524000"/>
          <a:ext cx="13320998" cy="5838095"/>
          <a:chOff x="762000" y="1524000"/>
          <a:chExt cx="13320998" cy="5838095"/>
        </a:xfrm>
      </xdr:grpSpPr>
      <xdr:pic>
        <xdr:nvPicPr>
          <xdr:cNvPr id="7" name="Picture 6">
            <a:extLst>
              <a:ext uri="{FF2B5EF4-FFF2-40B4-BE49-F238E27FC236}">
                <a16:creationId xmlns:a16="http://schemas.microsoft.com/office/drawing/2014/main" id="{777E7F5A-8298-EB46-2300-ECCB3352AADD}"/>
              </a:ext>
            </a:extLst>
          </xdr:cNvPr>
          <xdr:cNvPicPr>
            <a:picLocks noChangeAspect="1"/>
          </xdr:cNvPicPr>
        </xdr:nvPicPr>
        <xdr:blipFill>
          <a:blip xmlns:r="http://schemas.openxmlformats.org/officeDocument/2006/relationships" r:embed="rId2"/>
          <a:stretch>
            <a:fillRect/>
          </a:stretch>
        </xdr:blipFill>
        <xdr:spPr>
          <a:xfrm>
            <a:off x="762000" y="1524000"/>
            <a:ext cx="5114286" cy="5838095"/>
          </a:xfrm>
          <a:prstGeom prst="rect">
            <a:avLst/>
          </a:prstGeom>
          <a:effectLst>
            <a:outerShdw blurRad="63500" algn="ctr" rotWithShape="0">
              <a:srgbClr val="000000">
                <a:alpha val="95000"/>
              </a:srgbClr>
            </a:outerShdw>
          </a:effectLst>
        </xdr:spPr>
      </xdr:pic>
      <xdr:pic>
        <xdr:nvPicPr>
          <xdr:cNvPr id="9" name="Picture 8">
            <a:extLst>
              <a:ext uri="{FF2B5EF4-FFF2-40B4-BE49-F238E27FC236}">
                <a16:creationId xmlns:a16="http://schemas.microsoft.com/office/drawing/2014/main" id="{F9B29D4D-5B0C-4879-83FF-E16997AFBF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857500"/>
            <a:ext cx="7986998" cy="437854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3" name="Arrow: Right 2">
            <a:extLst>
              <a:ext uri="{FF2B5EF4-FFF2-40B4-BE49-F238E27FC236}">
                <a16:creationId xmlns:a16="http://schemas.microsoft.com/office/drawing/2014/main" id="{4F70A29B-24CD-4573-A87B-4A21A04A5D2B}"/>
              </a:ext>
            </a:extLst>
          </xdr:cNvPr>
          <xdr:cNvSpPr/>
        </xdr:nvSpPr>
        <xdr:spPr>
          <a:xfrm>
            <a:off x="5334000" y="496420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108</xdr:row>
      <xdr:rowOff>0</xdr:rowOff>
    </xdr:from>
    <xdr:to>
      <xdr:col>31</xdr:col>
      <xdr:colOff>37452</xdr:colOff>
      <xdr:row>129</xdr:row>
      <xdr:rowOff>47119</xdr:rowOff>
    </xdr:to>
    <xdr:pic>
      <xdr:nvPicPr>
        <xdr:cNvPr id="6" name="Picture 5">
          <a:extLst>
            <a:ext uri="{FF2B5EF4-FFF2-40B4-BE49-F238E27FC236}">
              <a16:creationId xmlns:a16="http://schemas.microsoft.com/office/drawing/2014/main" id="{7631BB22-5D68-A09D-4DDB-6FB1D5E3F8E6}"/>
            </a:ext>
          </a:extLst>
        </xdr:cNvPr>
        <xdr:cNvPicPr>
          <a:picLocks noChangeAspect="1"/>
        </xdr:cNvPicPr>
      </xdr:nvPicPr>
      <xdr:blipFill>
        <a:blip xmlns:r="http://schemas.openxmlformats.org/officeDocument/2006/relationships" r:embed="rId4"/>
        <a:stretch>
          <a:fillRect/>
        </a:stretch>
      </xdr:blipFill>
      <xdr:spPr>
        <a:xfrm>
          <a:off x="762000" y="19431000"/>
          <a:ext cx="5180952" cy="4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130</xdr:row>
      <xdr:rowOff>0</xdr:rowOff>
    </xdr:from>
    <xdr:to>
      <xdr:col>65</xdr:col>
      <xdr:colOff>30127</xdr:colOff>
      <xdr:row>159</xdr:row>
      <xdr:rowOff>99349</xdr:rowOff>
    </xdr:to>
    <xdr:pic>
      <xdr:nvPicPr>
        <xdr:cNvPr id="8" name="Picture 7">
          <a:extLst>
            <a:ext uri="{FF2B5EF4-FFF2-40B4-BE49-F238E27FC236}">
              <a16:creationId xmlns:a16="http://schemas.microsoft.com/office/drawing/2014/main" id="{8757B20E-240E-40C4-9131-98BCB53AC5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3622000"/>
          <a:ext cx="11650627" cy="562384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104</xdr:row>
      <xdr:rowOff>0</xdr:rowOff>
    </xdr:from>
    <xdr:to>
      <xdr:col>31</xdr:col>
      <xdr:colOff>180309</xdr:colOff>
      <xdr:row>107</xdr:row>
      <xdr:rowOff>133262</xdr:rowOff>
    </xdr:to>
    <xdr:pic>
      <xdr:nvPicPr>
        <xdr:cNvPr id="11" name="Picture 10">
          <a:extLst>
            <a:ext uri="{FF2B5EF4-FFF2-40B4-BE49-F238E27FC236}">
              <a16:creationId xmlns:a16="http://schemas.microsoft.com/office/drawing/2014/main" id="{23A9B915-C434-4A75-8ECA-214E865517DC}"/>
            </a:ext>
          </a:extLst>
        </xdr:cNvPr>
        <xdr:cNvPicPr>
          <a:picLocks noChangeAspect="1"/>
        </xdr:cNvPicPr>
      </xdr:nvPicPr>
      <xdr:blipFill>
        <a:blip xmlns:r="http://schemas.openxmlformats.org/officeDocument/2006/relationships" r:embed="rId6"/>
        <a:stretch>
          <a:fillRect/>
        </a:stretch>
      </xdr:blipFill>
      <xdr:spPr>
        <a:xfrm>
          <a:off x="762000" y="29337000"/>
          <a:ext cx="5323809" cy="704762"/>
        </a:xfrm>
        <a:prstGeom prst="rect">
          <a:avLst/>
        </a:prstGeom>
        <a:effectLst>
          <a:outerShdw blurRad="63500" algn="ctr" rotWithShape="0">
            <a:srgbClr val="000000">
              <a:alpha val="95000"/>
            </a:srgbClr>
          </a:outerShdw>
        </a:effectLst>
      </xdr:spPr>
    </xdr:pic>
    <xdr:clientData/>
  </xdr:twoCellAnchor>
  <xdr:twoCellAnchor>
    <xdr:from>
      <xdr:col>4</xdr:col>
      <xdr:colOff>0</xdr:colOff>
      <xdr:row>665</xdr:row>
      <xdr:rowOff>0</xdr:rowOff>
    </xdr:from>
    <xdr:to>
      <xdr:col>81</xdr:col>
      <xdr:colOff>1619</xdr:colOff>
      <xdr:row>689</xdr:row>
      <xdr:rowOff>56571</xdr:rowOff>
    </xdr:to>
    <xdr:grpSp>
      <xdr:nvGrpSpPr>
        <xdr:cNvPr id="17" name="Group 16">
          <a:extLst>
            <a:ext uri="{FF2B5EF4-FFF2-40B4-BE49-F238E27FC236}">
              <a16:creationId xmlns:a16="http://schemas.microsoft.com/office/drawing/2014/main" id="{C443F537-CE50-410F-BA81-78564705AD82}"/>
            </a:ext>
          </a:extLst>
        </xdr:cNvPr>
        <xdr:cNvGrpSpPr/>
      </xdr:nvGrpSpPr>
      <xdr:grpSpPr>
        <a:xfrm>
          <a:off x="762000" y="126682500"/>
          <a:ext cx="14670119" cy="4628571"/>
          <a:chOff x="762000" y="1165456588"/>
          <a:chExt cx="14670119" cy="4628571"/>
        </a:xfrm>
      </xdr:grpSpPr>
      <xdr:pic>
        <xdr:nvPicPr>
          <xdr:cNvPr id="18" name="Picture 17">
            <a:extLst>
              <a:ext uri="{FF2B5EF4-FFF2-40B4-BE49-F238E27FC236}">
                <a16:creationId xmlns:a16="http://schemas.microsoft.com/office/drawing/2014/main" id="{82868CE1-07F2-B5C8-4DB1-D19F9873CCE2}"/>
              </a:ext>
            </a:extLst>
          </xdr:cNvPr>
          <xdr:cNvPicPr>
            <a:picLocks noChangeAspect="1"/>
          </xdr:cNvPicPr>
        </xdr:nvPicPr>
        <xdr:blipFill>
          <a:blip xmlns:r="http://schemas.openxmlformats.org/officeDocument/2006/relationships" r:embed="rId7"/>
          <a:stretch>
            <a:fillRect/>
          </a:stretch>
        </xdr:blipFill>
        <xdr:spPr>
          <a:xfrm>
            <a:off x="762000" y="1165456588"/>
            <a:ext cx="5476190" cy="4628571"/>
          </a:xfrm>
          <a:prstGeom prst="rect">
            <a:avLst/>
          </a:prstGeom>
          <a:effectLst>
            <a:outerShdw blurRad="63500" algn="ctr" rotWithShape="0">
              <a:srgbClr val="000000">
                <a:alpha val="95000"/>
              </a:srgbClr>
            </a:outerShdw>
          </a:effectLst>
        </xdr:spPr>
      </xdr:pic>
      <xdr:pic>
        <xdr:nvPicPr>
          <xdr:cNvPr id="19" name="Picture 18">
            <a:extLst>
              <a:ext uri="{FF2B5EF4-FFF2-40B4-BE49-F238E27FC236}">
                <a16:creationId xmlns:a16="http://schemas.microsoft.com/office/drawing/2014/main" id="{66C70F54-DEB7-4CCA-E20E-5C2EDE091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0" y="1165456588"/>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422</xdr:row>
      <xdr:rowOff>0</xdr:rowOff>
    </xdr:from>
    <xdr:to>
      <xdr:col>93</xdr:col>
      <xdr:colOff>155908</xdr:colOff>
      <xdr:row>512</xdr:row>
      <xdr:rowOff>64524</xdr:rowOff>
    </xdr:to>
    <xdr:grpSp>
      <xdr:nvGrpSpPr>
        <xdr:cNvPr id="30" name="Group 29">
          <a:extLst>
            <a:ext uri="{FF2B5EF4-FFF2-40B4-BE49-F238E27FC236}">
              <a16:creationId xmlns:a16="http://schemas.microsoft.com/office/drawing/2014/main" id="{C1DC7EDF-B8EC-8E1B-4E6F-5BA329F44292}"/>
            </a:ext>
          </a:extLst>
        </xdr:cNvPr>
        <xdr:cNvGrpSpPr/>
      </xdr:nvGrpSpPr>
      <xdr:grpSpPr>
        <a:xfrm>
          <a:off x="762000" y="80391000"/>
          <a:ext cx="17110408" cy="17209524"/>
          <a:chOff x="762000" y="59245500"/>
          <a:chExt cx="17110408" cy="17209524"/>
        </a:xfrm>
      </xdr:grpSpPr>
      <xdr:pic>
        <xdr:nvPicPr>
          <xdr:cNvPr id="5" name="Picture 4">
            <a:extLst>
              <a:ext uri="{FF2B5EF4-FFF2-40B4-BE49-F238E27FC236}">
                <a16:creationId xmlns:a16="http://schemas.microsoft.com/office/drawing/2014/main" id="{4461B1AA-7451-48D4-8E2B-8D0E5DCF124D}"/>
              </a:ext>
            </a:extLst>
          </xdr:cNvPr>
          <xdr:cNvPicPr>
            <a:picLocks noChangeAspect="1"/>
          </xdr:cNvPicPr>
        </xdr:nvPicPr>
        <xdr:blipFill>
          <a:blip xmlns:r="http://schemas.openxmlformats.org/officeDocument/2006/relationships" r:embed="rId9"/>
          <a:stretch>
            <a:fillRect/>
          </a:stretch>
        </xdr:blipFill>
        <xdr:spPr>
          <a:xfrm>
            <a:off x="762000" y="59245500"/>
            <a:ext cx="6714286" cy="17209524"/>
          </a:xfrm>
          <a:prstGeom prst="rect">
            <a:avLst/>
          </a:prstGeom>
          <a:effectLst>
            <a:outerShdw blurRad="63500" algn="ctr" rotWithShape="0">
              <a:srgbClr val="000000">
                <a:alpha val="95000"/>
              </a:srgbClr>
            </a:outerShdw>
          </a:effectLst>
        </xdr:spPr>
      </xdr:pic>
      <xdr:pic>
        <xdr:nvPicPr>
          <xdr:cNvPr id="29" name="Picture 28">
            <a:extLst>
              <a:ext uri="{FF2B5EF4-FFF2-40B4-BE49-F238E27FC236}">
                <a16:creationId xmlns:a16="http://schemas.microsoft.com/office/drawing/2014/main" id="{A53657C8-A197-4781-96FA-F34785444D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68353" y="74451882"/>
            <a:ext cx="11104055" cy="185556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516</xdr:row>
      <xdr:rowOff>0</xdr:rowOff>
    </xdr:from>
    <xdr:to>
      <xdr:col>104</xdr:col>
      <xdr:colOff>33829</xdr:colOff>
      <xdr:row>661</xdr:row>
      <xdr:rowOff>91785</xdr:rowOff>
    </xdr:to>
    <xdr:grpSp>
      <xdr:nvGrpSpPr>
        <xdr:cNvPr id="34" name="Group 33">
          <a:extLst>
            <a:ext uri="{FF2B5EF4-FFF2-40B4-BE49-F238E27FC236}">
              <a16:creationId xmlns:a16="http://schemas.microsoft.com/office/drawing/2014/main" id="{1AA15BEA-4C18-9E7D-DAB0-EB52684327EB}"/>
            </a:ext>
          </a:extLst>
        </xdr:cNvPr>
        <xdr:cNvGrpSpPr/>
      </xdr:nvGrpSpPr>
      <xdr:grpSpPr>
        <a:xfrm>
          <a:off x="762000" y="98298000"/>
          <a:ext cx="19083829" cy="27714285"/>
          <a:chOff x="762000" y="77152500"/>
          <a:chExt cx="19083829" cy="27714285"/>
        </a:xfrm>
      </xdr:grpSpPr>
      <xdr:grpSp>
        <xdr:nvGrpSpPr>
          <xdr:cNvPr id="32" name="Group 31">
            <a:extLst>
              <a:ext uri="{FF2B5EF4-FFF2-40B4-BE49-F238E27FC236}">
                <a16:creationId xmlns:a16="http://schemas.microsoft.com/office/drawing/2014/main" id="{20C108DA-18FD-D88C-FAA5-2B1E21094EC5}"/>
              </a:ext>
            </a:extLst>
          </xdr:cNvPr>
          <xdr:cNvGrpSpPr/>
        </xdr:nvGrpSpPr>
        <xdr:grpSpPr>
          <a:xfrm>
            <a:off x="762000" y="77152500"/>
            <a:ext cx="19083829" cy="27714285"/>
            <a:chOff x="762000" y="77152500"/>
            <a:chExt cx="19083829" cy="27714285"/>
          </a:xfrm>
        </xdr:grpSpPr>
        <xdr:pic>
          <xdr:nvPicPr>
            <xdr:cNvPr id="10" name="Picture 9">
              <a:extLst>
                <a:ext uri="{FF2B5EF4-FFF2-40B4-BE49-F238E27FC236}">
                  <a16:creationId xmlns:a16="http://schemas.microsoft.com/office/drawing/2014/main" id="{BCC34506-3888-2AA9-DF3A-5002329F801F}"/>
                </a:ext>
              </a:extLst>
            </xdr:cNvPr>
            <xdr:cNvPicPr>
              <a:picLocks noChangeAspect="1"/>
            </xdr:cNvPicPr>
          </xdr:nvPicPr>
          <xdr:blipFill>
            <a:blip xmlns:r="http://schemas.openxmlformats.org/officeDocument/2006/relationships" r:embed="rId11"/>
            <a:stretch>
              <a:fillRect/>
            </a:stretch>
          </xdr:blipFill>
          <xdr:spPr>
            <a:xfrm>
              <a:off x="762000" y="77152500"/>
              <a:ext cx="6123809" cy="27714285"/>
            </a:xfrm>
            <a:prstGeom prst="rect">
              <a:avLst/>
            </a:prstGeom>
            <a:effectLst>
              <a:outerShdw blurRad="63500" algn="ctr" rotWithShape="0">
                <a:srgbClr val="000000">
                  <a:alpha val="95000"/>
                </a:srgbClr>
              </a:outerShdw>
            </a:effectLst>
          </xdr:spPr>
        </xdr:pic>
        <xdr:pic>
          <xdr:nvPicPr>
            <xdr:cNvPr id="31" name="Picture 30">
              <a:extLst>
                <a:ext uri="{FF2B5EF4-FFF2-40B4-BE49-F238E27FC236}">
                  <a16:creationId xmlns:a16="http://schemas.microsoft.com/office/drawing/2014/main" id="{C6460A3C-33DC-AA57-FB63-98FE1C9659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7648" y="87047295"/>
              <a:ext cx="12898181" cy="609043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3" name="Picture 32">
            <a:extLst>
              <a:ext uri="{FF2B5EF4-FFF2-40B4-BE49-F238E27FC236}">
                <a16:creationId xmlns:a16="http://schemas.microsoft.com/office/drawing/2014/main" id="{8D07D84A-3B07-B61D-C868-F4A9227413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55441" y="95754264"/>
            <a:ext cx="6999241" cy="323439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37</xdr:col>
      <xdr:colOff>0</xdr:colOff>
      <xdr:row>638</xdr:row>
      <xdr:rowOff>0</xdr:rowOff>
    </xdr:from>
    <xdr:to>
      <xdr:col>127</xdr:col>
      <xdr:colOff>121666</xdr:colOff>
      <xdr:row>660</xdr:row>
      <xdr:rowOff>132809</xdr:rowOff>
    </xdr:to>
    <xdr:grpSp>
      <xdr:nvGrpSpPr>
        <xdr:cNvPr id="12" name="Group 11">
          <a:extLst>
            <a:ext uri="{FF2B5EF4-FFF2-40B4-BE49-F238E27FC236}">
              <a16:creationId xmlns:a16="http://schemas.microsoft.com/office/drawing/2014/main" id="{80E39DF7-0DDF-47EA-8CE9-9F98C863E222}"/>
            </a:ext>
          </a:extLst>
        </xdr:cNvPr>
        <xdr:cNvGrpSpPr/>
      </xdr:nvGrpSpPr>
      <xdr:grpSpPr>
        <a:xfrm>
          <a:off x="7048500" y="121539000"/>
          <a:ext cx="17266666" cy="4323809"/>
          <a:chOff x="762000" y="952500"/>
          <a:chExt cx="17266666" cy="4323809"/>
        </a:xfrm>
      </xdr:grpSpPr>
      <xdr:grpSp>
        <xdr:nvGrpSpPr>
          <xdr:cNvPr id="13" name="Group 12">
            <a:extLst>
              <a:ext uri="{FF2B5EF4-FFF2-40B4-BE49-F238E27FC236}">
                <a16:creationId xmlns:a16="http://schemas.microsoft.com/office/drawing/2014/main" id="{6F38A8EC-AB13-198D-8C40-8A47FCCBB000}"/>
              </a:ext>
            </a:extLst>
          </xdr:cNvPr>
          <xdr:cNvGrpSpPr/>
        </xdr:nvGrpSpPr>
        <xdr:grpSpPr>
          <a:xfrm>
            <a:off x="762000" y="952500"/>
            <a:ext cx="17266666" cy="4323809"/>
            <a:chOff x="762000" y="952500"/>
            <a:chExt cx="17266666" cy="4323809"/>
          </a:xfrm>
        </xdr:grpSpPr>
        <xdr:pic>
          <xdr:nvPicPr>
            <xdr:cNvPr id="26" name="Picture 25">
              <a:extLst>
                <a:ext uri="{FF2B5EF4-FFF2-40B4-BE49-F238E27FC236}">
                  <a16:creationId xmlns:a16="http://schemas.microsoft.com/office/drawing/2014/main" id="{37B1FEF3-5B74-3D5F-C32B-4E09734D9AF2}"/>
                </a:ext>
              </a:extLst>
            </xdr:cNvPr>
            <xdr:cNvPicPr>
              <a:picLocks noChangeAspect="1"/>
            </xdr:cNvPicPr>
          </xdr:nvPicPr>
          <xdr:blipFill>
            <a:blip xmlns:r="http://schemas.openxmlformats.org/officeDocument/2006/relationships" r:embed="rId14"/>
            <a:stretch>
              <a:fillRect/>
            </a:stretch>
          </xdr:blipFill>
          <xdr:spPr>
            <a:xfrm>
              <a:off x="762000" y="952500"/>
              <a:ext cx="17266666" cy="4323809"/>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AB27AC76-BD13-378B-DBD9-3427F812A3C0}"/>
                </a:ext>
              </a:extLst>
            </xdr:cNvPr>
            <xdr:cNvSpPr/>
          </xdr:nvSpPr>
          <xdr:spPr>
            <a:xfrm>
              <a:off x="1331731" y="2476500"/>
              <a:ext cx="37500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4" name="Rectangle 23">
            <a:extLst>
              <a:ext uri="{FF2B5EF4-FFF2-40B4-BE49-F238E27FC236}">
                <a16:creationId xmlns:a16="http://schemas.microsoft.com/office/drawing/2014/main" id="{1562D7A9-2B13-F306-AEB7-B3B585804591}"/>
              </a:ext>
            </a:extLst>
          </xdr:cNvPr>
          <xdr:cNvSpPr/>
        </xdr:nvSpPr>
        <xdr:spPr>
          <a:xfrm>
            <a:off x="4687175" y="2476500"/>
            <a:ext cx="884253"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693</xdr:row>
      <xdr:rowOff>0</xdr:rowOff>
    </xdr:from>
    <xdr:to>
      <xdr:col>39</xdr:col>
      <xdr:colOff>65833</xdr:colOff>
      <xdr:row>713</xdr:row>
      <xdr:rowOff>18571</xdr:rowOff>
    </xdr:to>
    <xdr:pic>
      <xdr:nvPicPr>
        <xdr:cNvPr id="44" name="Picture 43">
          <a:extLst>
            <a:ext uri="{FF2B5EF4-FFF2-40B4-BE49-F238E27FC236}">
              <a16:creationId xmlns:a16="http://schemas.microsoft.com/office/drawing/2014/main" id="{E36718A4-A32A-4D74-F552-7E145394F887}"/>
            </a:ext>
          </a:extLst>
        </xdr:cNvPr>
        <xdr:cNvPicPr>
          <a:picLocks noChangeAspect="1"/>
        </xdr:cNvPicPr>
      </xdr:nvPicPr>
      <xdr:blipFill>
        <a:blip xmlns:r="http://schemas.openxmlformats.org/officeDocument/2006/relationships" r:embed="rId15"/>
        <a:stretch>
          <a:fillRect/>
        </a:stretch>
      </xdr:blipFill>
      <xdr:spPr>
        <a:xfrm>
          <a:off x="762000" y="144208500"/>
          <a:ext cx="6733333" cy="3828571"/>
        </a:xfrm>
        <a:prstGeom prst="rect">
          <a:avLst/>
        </a:prstGeom>
        <a:effectLst>
          <a:outerShdw blurRad="63500" algn="ctr" rotWithShape="0">
            <a:srgbClr val="000000">
              <a:alpha val="95000"/>
            </a:srgbClr>
          </a:outerShdw>
        </a:effectLst>
      </xdr:spPr>
    </xdr:pic>
    <xdr:clientData/>
  </xdr:twoCellAnchor>
  <xdr:twoCellAnchor>
    <xdr:from>
      <xdr:col>4</xdr:col>
      <xdr:colOff>0</xdr:colOff>
      <xdr:row>719</xdr:row>
      <xdr:rowOff>0</xdr:rowOff>
    </xdr:from>
    <xdr:to>
      <xdr:col>107</xdr:col>
      <xdr:colOff>117487</xdr:colOff>
      <xdr:row>886</xdr:row>
      <xdr:rowOff>24595</xdr:rowOff>
    </xdr:to>
    <xdr:grpSp>
      <xdr:nvGrpSpPr>
        <xdr:cNvPr id="48" name="Group 47">
          <a:extLst>
            <a:ext uri="{FF2B5EF4-FFF2-40B4-BE49-F238E27FC236}">
              <a16:creationId xmlns:a16="http://schemas.microsoft.com/office/drawing/2014/main" id="{11267EEA-FECC-32AA-FEEB-58B54891CB41}"/>
            </a:ext>
          </a:extLst>
        </xdr:cNvPr>
        <xdr:cNvGrpSpPr/>
      </xdr:nvGrpSpPr>
      <xdr:grpSpPr>
        <a:xfrm>
          <a:off x="762000" y="136969500"/>
          <a:ext cx="19738987" cy="31838095"/>
          <a:chOff x="762000" y="115824000"/>
          <a:chExt cx="19738987" cy="31838095"/>
        </a:xfrm>
      </xdr:grpSpPr>
      <xdr:grpSp>
        <xdr:nvGrpSpPr>
          <xdr:cNvPr id="40" name="Group 39">
            <a:extLst>
              <a:ext uri="{FF2B5EF4-FFF2-40B4-BE49-F238E27FC236}">
                <a16:creationId xmlns:a16="http://schemas.microsoft.com/office/drawing/2014/main" id="{604C5C84-D4D6-7EB6-984C-739D20A8F6C8}"/>
              </a:ext>
            </a:extLst>
          </xdr:cNvPr>
          <xdr:cNvGrpSpPr/>
        </xdr:nvGrpSpPr>
        <xdr:grpSpPr>
          <a:xfrm>
            <a:off x="762000" y="115824000"/>
            <a:ext cx="19738987" cy="31838095"/>
            <a:chOff x="762000" y="111252000"/>
            <a:chExt cx="19738987" cy="31838095"/>
          </a:xfrm>
        </xdr:grpSpPr>
        <xdr:grpSp>
          <xdr:nvGrpSpPr>
            <xdr:cNvPr id="38" name="Group 37">
              <a:extLst>
                <a:ext uri="{FF2B5EF4-FFF2-40B4-BE49-F238E27FC236}">
                  <a16:creationId xmlns:a16="http://schemas.microsoft.com/office/drawing/2014/main" id="{C2EEC9DD-A926-0421-64CD-922FEA92D55F}"/>
                </a:ext>
              </a:extLst>
            </xdr:cNvPr>
            <xdr:cNvGrpSpPr/>
          </xdr:nvGrpSpPr>
          <xdr:grpSpPr>
            <a:xfrm>
              <a:off x="762000" y="111252000"/>
              <a:ext cx="15241619" cy="31838095"/>
              <a:chOff x="762000" y="111252000"/>
              <a:chExt cx="15241619" cy="31838095"/>
            </a:xfrm>
          </xdr:grpSpPr>
          <xdr:pic>
            <xdr:nvPicPr>
              <xdr:cNvPr id="16" name="Picture 15">
                <a:extLst>
                  <a:ext uri="{FF2B5EF4-FFF2-40B4-BE49-F238E27FC236}">
                    <a16:creationId xmlns:a16="http://schemas.microsoft.com/office/drawing/2014/main" id="{C9A66468-C74A-B308-3AC8-FFA6F80028B1}"/>
                  </a:ext>
                </a:extLst>
              </xdr:cNvPr>
              <xdr:cNvPicPr>
                <a:picLocks noChangeAspect="1"/>
              </xdr:cNvPicPr>
            </xdr:nvPicPr>
            <xdr:blipFill>
              <a:blip xmlns:r="http://schemas.openxmlformats.org/officeDocument/2006/relationships" r:embed="rId16"/>
              <a:stretch>
                <a:fillRect/>
              </a:stretch>
            </xdr:blipFill>
            <xdr:spPr>
              <a:xfrm>
                <a:off x="762000" y="111252000"/>
                <a:ext cx="6133333" cy="31838095"/>
              </a:xfrm>
              <a:prstGeom prst="rect">
                <a:avLst/>
              </a:prstGeom>
              <a:effectLst>
                <a:outerShdw blurRad="63500" algn="ctr" rotWithShape="0">
                  <a:srgbClr val="000000">
                    <a:alpha val="95000"/>
                  </a:srgbClr>
                </a:outerShdw>
              </a:effectLst>
            </xdr:spPr>
          </xdr:pic>
          <xdr:pic>
            <xdr:nvPicPr>
              <xdr:cNvPr id="37" name="Picture 36">
                <a:extLst>
                  <a:ext uri="{FF2B5EF4-FFF2-40B4-BE49-F238E27FC236}">
                    <a16:creationId xmlns:a16="http://schemas.microsoft.com/office/drawing/2014/main" id="{B6649310-5AB3-4088-BAF3-22E9041533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048500" y="111252000"/>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9" name="Picture 38">
              <a:extLst>
                <a:ext uri="{FF2B5EF4-FFF2-40B4-BE49-F238E27FC236}">
                  <a16:creationId xmlns:a16="http://schemas.microsoft.com/office/drawing/2014/main" id="{F359FB07-98EB-76F5-D8A7-FC6B5189C45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026089" y="115801588"/>
              <a:ext cx="13474898" cy="611761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grpSp>
        <xdr:nvGrpSpPr>
          <xdr:cNvPr id="45" name="Group 44">
            <a:extLst>
              <a:ext uri="{FF2B5EF4-FFF2-40B4-BE49-F238E27FC236}">
                <a16:creationId xmlns:a16="http://schemas.microsoft.com/office/drawing/2014/main" id="{38BE8EE0-FD52-4BD5-B601-6DF093E04D42}"/>
              </a:ext>
            </a:extLst>
          </xdr:cNvPr>
          <xdr:cNvGrpSpPr/>
        </xdr:nvGrpSpPr>
        <xdr:grpSpPr>
          <a:xfrm>
            <a:off x="7239000" y="133921500"/>
            <a:ext cx="11523833" cy="6123833"/>
            <a:chOff x="7810500" y="1265088088"/>
            <a:chExt cx="11523833" cy="6123833"/>
          </a:xfrm>
        </xdr:grpSpPr>
        <xdr:pic>
          <xdr:nvPicPr>
            <xdr:cNvPr id="46" name="Picture 45">
              <a:extLst>
                <a:ext uri="{FF2B5EF4-FFF2-40B4-BE49-F238E27FC236}">
                  <a16:creationId xmlns:a16="http://schemas.microsoft.com/office/drawing/2014/main" id="{840FDBF5-9D30-1C54-C152-54F68FAC2625}"/>
                </a:ext>
              </a:extLst>
            </xdr:cNvPr>
            <xdr:cNvPicPr>
              <a:picLocks noChangeAspect="1"/>
            </xdr:cNvPicPr>
          </xdr:nvPicPr>
          <xdr:blipFill>
            <a:blip xmlns:r="http://schemas.openxmlformats.org/officeDocument/2006/relationships" r:embed="rId18"/>
            <a:stretch>
              <a:fillRect/>
            </a:stretch>
          </xdr:blipFill>
          <xdr:spPr>
            <a:xfrm>
              <a:off x="7810500" y="1265088088"/>
              <a:ext cx="11333333" cy="5933333"/>
            </a:xfrm>
            <a:prstGeom prst="rect">
              <a:avLst/>
            </a:prstGeom>
            <a:effectLst>
              <a:outerShdw blurRad="63500" algn="ctr" rotWithShape="0">
                <a:srgbClr val="000000">
                  <a:alpha val="95000"/>
                </a:srgbClr>
              </a:outerShdw>
            </a:effectLst>
          </xdr:spPr>
        </xdr:pic>
        <xdr:pic>
          <xdr:nvPicPr>
            <xdr:cNvPr id="47" name="Picture 46">
              <a:extLst>
                <a:ext uri="{FF2B5EF4-FFF2-40B4-BE49-F238E27FC236}">
                  <a16:creationId xmlns:a16="http://schemas.microsoft.com/office/drawing/2014/main" id="{28FFB0C9-9764-E358-0C61-C351C5363BDC}"/>
                </a:ext>
              </a:extLst>
            </xdr:cNvPr>
            <xdr:cNvPicPr>
              <a:picLocks noChangeAspect="1"/>
            </xdr:cNvPicPr>
          </xdr:nvPicPr>
          <xdr:blipFill>
            <a:blip xmlns:r="http://schemas.openxmlformats.org/officeDocument/2006/relationships" r:embed="rId19"/>
            <a:stretch>
              <a:fillRect/>
            </a:stretch>
          </xdr:blipFill>
          <xdr:spPr>
            <a:xfrm>
              <a:off x="8001000" y="1265278588"/>
              <a:ext cx="11333333" cy="5933333"/>
            </a:xfrm>
            <a:prstGeom prst="rect">
              <a:avLst/>
            </a:prstGeom>
            <a:effectLst>
              <a:outerShdw blurRad="63500" algn="ctr" rotWithShape="0">
                <a:srgbClr val="000000">
                  <a:alpha val="95000"/>
                </a:srgbClr>
              </a:outerShdw>
            </a:effectLst>
          </xdr:spPr>
        </xdr:pic>
      </xdr:grpSp>
    </xdr:grpSp>
    <xdr:clientData/>
  </xdr:twoCellAnchor>
  <xdr:twoCellAnchor editAs="oneCell">
    <xdr:from>
      <xdr:col>4</xdr:col>
      <xdr:colOff>0</xdr:colOff>
      <xdr:row>1008</xdr:row>
      <xdr:rowOff>0</xdr:rowOff>
    </xdr:from>
    <xdr:to>
      <xdr:col>30</xdr:col>
      <xdr:colOff>170809</xdr:colOff>
      <xdr:row>1016</xdr:row>
      <xdr:rowOff>28381</xdr:rowOff>
    </xdr:to>
    <xdr:pic>
      <xdr:nvPicPr>
        <xdr:cNvPr id="80" name="Picture 79">
          <a:extLst>
            <a:ext uri="{FF2B5EF4-FFF2-40B4-BE49-F238E27FC236}">
              <a16:creationId xmlns:a16="http://schemas.microsoft.com/office/drawing/2014/main" id="{F8D0390F-83E7-8591-B54A-744117F2ABF4}"/>
            </a:ext>
          </a:extLst>
        </xdr:cNvPr>
        <xdr:cNvPicPr>
          <a:picLocks noChangeAspect="1"/>
        </xdr:cNvPicPr>
      </xdr:nvPicPr>
      <xdr:blipFill>
        <a:blip xmlns:r="http://schemas.openxmlformats.org/officeDocument/2006/relationships" r:embed="rId20"/>
        <a:stretch>
          <a:fillRect/>
        </a:stretch>
      </xdr:blipFill>
      <xdr:spPr>
        <a:xfrm>
          <a:off x="762000" y="149161500"/>
          <a:ext cx="51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36</xdr:col>
      <xdr:colOff>161143</xdr:colOff>
      <xdr:row>975</xdr:row>
      <xdr:rowOff>9262</xdr:rowOff>
    </xdr:to>
    <xdr:pic>
      <xdr:nvPicPr>
        <xdr:cNvPr id="81" name="Picture 80">
          <a:extLst>
            <a:ext uri="{FF2B5EF4-FFF2-40B4-BE49-F238E27FC236}">
              <a16:creationId xmlns:a16="http://schemas.microsoft.com/office/drawing/2014/main" id="{0A28FD35-F91B-6954-3D77-F7A40D04F818}"/>
            </a:ext>
          </a:extLst>
        </xdr:cNvPr>
        <xdr:cNvPicPr>
          <a:picLocks noChangeAspect="1"/>
        </xdr:cNvPicPr>
      </xdr:nvPicPr>
      <xdr:blipFill>
        <a:blip xmlns:r="http://schemas.openxmlformats.org/officeDocument/2006/relationships" r:embed="rId21"/>
        <a:stretch>
          <a:fillRect/>
        </a:stretch>
      </xdr:blipFill>
      <xdr:spPr>
        <a:xfrm>
          <a:off x="762000" y="152209500"/>
          <a:ext cx="6257143"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18262</xdr:colOff>
      <xdr:row>991</xdr:row>
      <xdr:rowOff>28286</xdr:rowOff>
    </xdr:to>
    <xdr:pic>
      <xdr:nvPicPr>
        <xdr:cNvPr id="82" name="Picture 81">
          <a:extLst>
            <a:ext uri="{FF2B5EF4-FFF2-40B4-BE49-F238E27FC236}">
              <a16:creationId xmlns:a16="http://schemas.microsoft.com/office/drawing/2014/main" id="{A11F72C0-230D-1023-3CA2-A07FC70313B1}"/>
            </a:ext>
          </a:extLst>
        </xdr:cNvPr>
        <xdr:cNvPicPr>
          <a:picLocks noChangeAspect="1"/>
        </xdr:cNvPicPr>
      </xdr:nvPicPr>
      <xdr:blipFill>
        <a:blip xmlns:r="http://schemas.openxmlformats.org/officeDocument/2006/relationships" r:embed="rId22"/>
        <a:stretch>
          <a:fillRect/>
        </a:stretch>
      </xdr:blipFill>
      <xdr:spPr>
        <a:xfrm>
          <a:off x="762000" y="155067000"/>
          <a:ext cx="6304762" cy="2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995</xdr:row>
      <xdr:rowOff>0</xdr:rowOff>
    </xdr:from>
    <xdr:to>
      <xdr:col>31</xdr:col>
      <xdr:colOff>37452</xdr:colOff>
      <xdr:row>1004</xdr:row>
      <xdr:rowOff>18833</xdr:rowOff>
    </xdr:to>
    <xdr:pic>
      <xdr:nvPicPr>
        <xdr:cNvPr id="83" name="Picture 82">
          <a:extLst>
            <a:ext uri="{FF2B5EF4-FFF2-40B4-BE49-F238E27FC236}">
              <a16:creationId xmlns:a16="http://schemas.microsoft.com/office/drawing/2014/main" id="{F59DEC1A-F0FA-83AB-0EA7-691AEDD88B42}"/>
            </a:ext>
          </a:extLst>
        </xdr:cNvPr>
        <xdr:cNvPicPr>
          <a:picLocks noChangeAspect="1"/>
        </xdr:cNvPicPr>
      </xdr:nvPicPr>
      <xdr:blipFill>
        <a:blip xmlns:r="http://schemas.openxmlformats.org/officeDocument/2006/relationships" r:embed="rId23"/>
        <a:stretch>
          <a:fillRect/>
        </a:stretch>
      </xdr:blipFill>
      <xdr:spPr>
        <a:xfrm>
          <a:off x="762000" y="158115000"/>
          <a:ext cx="5180952"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925</xdr:row>
      <xdr:rowOff>0</xdr:rowOff>
    </xdr:from>
    <xdr:to>
      <xdr:col>36</xdr:col>
      <xdr:colOff>180190</xdr:colOff>
      <xdr:row>935</xdr:row>
      <xdr:rowOff>37857</xdr:rowOff>
    </xdr:to>
    <xdr:pic>
      <xdr:nvPicPr>
        <xdr:cNvPr id="84" name="Picture 83">
          <a:extLst>
            <a:ext uri="{FF2B5EF4-FFF2-40B4-BE49-F238E27FC236}">
              <a16:creationId xmlns:a16="http://schemas.microsoft.com/office/drawing/2014/main" id="{49A3DE8F-ED41-AE8D-9D81-B838D9186067}"/>
            </a:ext>
          </a:extLst>
        </xdr:cNvPr>
        <xdr:cNvPicPr>
          <a:picLocks noChangeAspect="1"/>
        </xdr:cNvPicPr>
      </xdr:nvPicPr>
      <xdr:blipFill>
        <a:blip xmlns:r="http://schemas.openxmlformats.org/officeDocument/2006/relationships" r:embed="rId24"/>
        <a:stretch>
          <a:fillRect/>
        </a:stretch>
      </xdr:blipFill>
      <xdr:spPr>
        <a:xfrm>
          <a:off x="762000" y="161163000"/>
          <a:ext cx="6276190" cy="1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38</xdr:col>
      <xdr:colOff>151571</xdr:colOff>
      <xdr:row>920</xdr:row>
      <xdr:rowOff>170809</xdr:rowOff>
    </xdr:to>
    <xdr:pic>
      <xdr:nvPicPr>
        <xdr:cNvPr id="85" name="Picture 84">
          <a:extLst>
            <a:ext uri="{FF2B5EF4-FFF2-40B4-BE49-F238E27FC236}">
              <a16:creationId xmlns:a16="http://schemas.microsoft.com/office/drawing/2014/main" id="{A77C9EC6-7268-FD19-A6B4-5998401BA2D3}"/>
            </a:ext>
          </a:extLst>
        </xdr:cNvPr>
        <xdr:cNvPicPr>
          <a:picLocks noChangeAspect="1"/>
        </xdr:cNvPicPr>
      </xdr:nvPicPr>
      <xdr:blipFill>
        <a:blip xmlns:r="http://schemas.openxmlformats.org/officeDocument/2006/relationships" r:embed="rId25"/>
        <a:stretch>
          <a:fillRect/>
        </a:stretch>
      </xdr:blipFill>
      <xdr:spPr>
        <a:xfrm>
          <a:off x="762000" y="163830000"/>
          <a:ext cx="6628571"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31</xdr:col>
      <xdr:colOff>46976</xdr:colOff>
      <xdr:row>951</xdr:row>
      <xdr:rowOff>152095</xdr:rowOff>
    </xdr:to>
    <xdr:pic>
      <xdr:nvPicPr>
        <xdr:cNvPr id="86" name="Picture 85">
          <a:extLst>
            <a:ext uri="{FF2B5EF4-FFF2-40B4-BE49-F238E27FC236}">
              <a16:creationId xmlns:a16="http://schemas.microsoft.com/office/drawing/2014/main" id="{D69C24CB-F78A-BE77-70C8-C7EB9714D268}"/>
            </a:ext>
          </a:extLst>
        </xdr:cNvPr>
        <xdr:cNvPicPr>
          <a:picLocks noChangeAspect="1"/>
        </xdr:cNvPicPr>
      </xdr:nvPicPr>
      <xdr:blipFill>
        <a:blip xmlns:r="http://schemas.openxmlformats.org/officeDocument/2006/relationships" r:embed="rId26"/>
        <a:stretch>
          <a:fillRect/>
        </a:stretch>
      </xdr:blipFill>
      <xdr:spPr>
        <a:xfrm>
          <a:off x="762000" y="168402000"/>
          <a:ext cx="5190476"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36</xdr:col>
      <xdr:colOff>46857</xdr:colOff>
      <xdr:row>200</xdr:row>
      <xdr:rowOff>46833</xdr:rowOff>
    </xdr:to>
    <xdr:pic>
      <xdr:nvPicPr>
        <xdr:cNvPr id="35" name="Picture 34">
          <a:extLst>
            <a:ext uri="{FF2B5EF4-FFF2-40B4-BE49-F238E27FC236}">
              <a16:creationId xmlns:a16="http://schemas.microsoft.com/office/drawing/2014/main" id="{006687ED-0F21-AED5-2B4D-49D6449E98B2}"/>
            </a:ext>
          </a:extLst>
        </xdr:cNvPr>
        <xdr:cNvPicPr>
          <a:picLocks noChangeAspect="1"/>
        </xdr:cNvPicPr>
      </xdr:nvPicPr>
      <xdr:blipFill>
        <a:blip xmlns:r="http://schemas.openxmlformats.org/officeDocument/2006/relationships" r:embed="rId27"/>
        <a:stretch>
          <a:fillRect/>
        </a:stretch>
      </xdr:blipFill>
      <xdr:spPr>
        <a:xfrm>
          <a:off x="762000" y="31813500"/>
          <a:ext cx="6142857" cy="6333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209</xdr:row>
      <xdr:rowOff>0</xdr:rowOff>
    </xdr:from>
    <xdr:to>
      <xdr:col>132</xdr:col>
      <xdr:colOff>38100</xdr:colOff>
      <xdr:row>413</xdr:row>
      <xdr:rowOff>28575</xdr:rowOff>
    </xdr:to>
    <xdr:grpSp>
      <xdr:nvGrpSpPr>
        <xdr:cNvPr id="36" name="Group 35">
          <a:extLst>
            <a:ext uri="{FF2B5EF4-FFF2-40B4-BE49-F238E27FC236}">
              <a16:creationId xmlns:a16="http://schemas.microsoft.com/office/drawing/2014/main" id="{2B3E45EA-F367-486B-B438-3F96BD538F7D}"/>
            </a:ext>
          </a:extLst>
        </xdr:cNvPr>
        <xdr:cNvGrpSpPr/>
      </xdr:nvGrpSpPr>
      <xdr:grpSpPr>
        <a:xfrm>
          <a:off x="762000" y="39814500"/>
          <a:ext cx="24422100" cy="38890575"/>
          <a:chOff x="762000" y="28384500"/>
          <a:chExt cx="24422100" cy="38890575"/>
        </a:xfrm>
      </xdr:grpSpPr>
      <xdr:pic>
        <xdr:nvPicPr>
          <xdr:cNvPr id="41" name="Picture 40">
            <a:extLst>
              <a:ext uri="{FF2B5EF4-FFF2-40B4-BE49-F238E27FC236}">
                <a16:creationId xmlns:a16="http://schemas.microsoft.com/office/drawing/2014/main" id="{BCF53890-6BD1-7FB6-3E51-ABFA9A1FA211}"/>
              </a:ext>
            </a:extLst>
          </xdr:cNvPr>
          <xdr:cNvPicPr>
            <a:picLocks noChangeAspect="1"/>
          </xdr:cNvPicPr>
        </xdr:nvPicPr>
        <xdr:blipFill>
          <a:blip xmlns:r="http://schemas.openxmlformats.org/officeDocument/2006/relationships" r:embed="rId28"/>
          <a:stretch>
            <a:fillRect/>
          </a:stretch>
        </xdr:blipFill>
        <xdr:spPr>
          <a:xfrm>
            <a:off x="762000" y="28384500"/>
            <a:ext cx="6657143" cy="20009524"/>
          </a:xfrm>
          <a:prstGeom prst="rect">
            <a:avLst/>
          </a:prstGeom>
          <a:effectLst>
            <a:outerShdw blurRad="63500" algn="ctr" rotWithShape="0">
              <a:srgbClr val="000000">
                <a:alpha val="95000"/>
              </a:srgbClr>
            </a:outerShdw>
          </a:effectLst>
        </xdr:spPr>
      </xdr:pic>
      <xdr:pic>
        <xdr:nvPicPr>
          <xdr:cNvPr id="42" name="Picture 41">
            <a:extLst>
              <a:ext uri="{FF2B5EF4-FFF2-40B4-BE49-F238E27FC236}">
                <a16:creationId xmlns:a16="http://schemas.microsoft.com/office/drawing/2014/main" id="{E595AADF-BF0A-DCAB-8387-B5CF39F216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62000" y="49339500"/>
            <a:ext cx="11525250" cy="5324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49" name="Picture 48">
            <a:extLst>
              <a:ext uri="{FF2B5EF4-FFF2-40B4-BE49-F238E27FC236}">
                <a16:creationId xmlns:a16="http://schemas.microsoft.com/office/drawing/2014/main" id="{EEA1C52C-B484-37CA-590E-5609B713D86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55626000"/>
            <a:ext cx="11268075" cy="5334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0" name="Picture 49">
            <a:extLst>
              <a:ext uri="{FF2B5EF4-FFF2-40B4-BE49-F238E27FC236}">
                <a16:creationId xmlns:a16="http://schemas.microsoft.com/office/drawing/2014/main" id="{9E731F3D-A3F1-3789-798A-5B0D0772DA7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73000" y="49339500"/>
            <a:ext cx="11687175" cy="5286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1" name="Picture 50">
            <a:extLst>
              <a:ext uri="{FF2B5EF4-FFF2-40B4-BE49-F238E27FC236}">
                <a16:creationId xmlns:a16="http://schemas.microsoft.com/office/drawing/2014/main" id="{E4972749-B391-F9A1-7A47-5D0E13439EB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0" y="55626000"/>
            <a:ext cx="11334750" cy="53530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2" name="Picture 51">
            <a:extLst>
              <a:ext uri="{FF2B5EF4-FFF2-40B4-BE49-F238E27FC236}">
                <a16:creationId xmlns:a16="http://schemas.microsoft.com/office/drawing/2014/main" id="{42078C63-A084-C499-D5B3-7CCB99C7DBC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62000" y="61912500"/>
            <a:ext cx="11287125" cy="5248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3" name="Picture 52">
            <a:extLst>
              <a:ext uri="{FF2B5EF4-FFF2-40B4-BE49-F238E27FC236}">
                <a16:creationId xmlns:a16="http://schemas.microsoft.com/office/drawing/2014/main" id="{C87D74FE-0221-5CC4-2243-99C17C31FFDA}"/>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0" y="61912500"/>
            <a:ext cx="12992100" cy="5362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4.xml><?xml version="1.0" encoding="utf-8"?>
<xdr:wsDr xmlns:xdr="http://schemas.openxmlformats.org/drawingml/2006/spreadsheetDrawing" xmlns:a="http://schemas.openxmlformats.org/drawingml/2006/main">
  <xdr:oneCellAnchor>
    <xdr:from>
      <xdr:col>1</xdr:col>
      <xdr:colOff>0</xdr:colOff>
      <xdr:row>1</xdr:row>
      <xdr:rowOff>0</xdr:rowOff>
    </xdr:from>
    <xdr:ext cx="5304762" cy="25980952"/>
    <xdr:pic>
      <xdr:nvPicPr>
        <xdr:cNvPr id="2" name="Picture 1">
          <a:extLst>
            <a:ext uri="{FF2B5EF4-FFF2-40B4-BE49-F238E27FC236}">
              <a16:creationId xmlns:a16="http://schemas.microsoft.com/office/drawing/2014/main" id="{004EA166-CAC2-406F-BBF8-4A3576735498}"/>
            </a:ext>
          </a:extLst>
        </xdr:cNvPr>
        <xdr:cNvPicPr>
          <a:picLocks noChangeAspect="1"/>
        </xdr:cNvPicPr>
      </xdr:nvPicPr>
      <xdr:blipFill>
        <a:blip xmlns:r="http://schemas.openxmlformats.org/officeDocument/2006/relationships" r:embed="rId1"/>
        <a:stretch>
          <a:fillRect/>
        </a:stretch>
      </xdr:blipFill>
      <xdr:spPr>
        <a:xfrm>
          <a:off x="190500" y="190500"/>
          <a:ext cx="5304762" cy="25980952"/>
        </a:xfrm>
        <a:prstGeom prst="rect">
          <a:avLst/>
        </a:prstGeom>
        <a:effectLst>
          <a:outerShdw blurRad="63500" algn="ctr" rotWithShape="0">
            <a:srgbClr val="000000">
              <a:alpha val="95000"/>
            </a:srgbClr>
          </a:outerShdw>
        </a:effectLst>
      </xdr:spPr>
    </xdr:pic>
    <xdr:clientData/>
  </xdr:oneCellAnchor>
  <xdr:twoCellAnchor>
    <xdr:from>
      <xdr:col>2</xdr:col>
      <xdr:colOff>0</xdr:colOff>
      <xdr:row>144</xdr:row>
      <xdr:rowOff>0</xdr:rowOff>
    </xdr:from>
    <xdr:to>
      <xdr:col>39</xdr:col>
      <xdr:colOff>56262</xdr:colOff>
      <xdr:row>190</xdr:row>
      <xdr:rowOff>103667</xdr:rowOff>
    </xdr:to>
    <xdr:grpSp>
      <xdr:nvGrpSpPr>
        <xdr:cNvPr id="11" name="Group 10">
          <a:extLst>
            <a:ext uri="{FF2B5EF4-FFF2-40B4-BE49-F238E27FC236}">
              <a16:creationId xmlns:a16="http://schemas.microsoft.com/office/drawing/2014/main" id="{3942C92F-EB8C-A322-04EA-CF81C5CD68C3}"/>
            </a:ext>
          </a:extLst>
        </xdr:cNvPr>
        <xdr:cNvGrpSpPr/>
      </xdr:nvGrpSpPr>
      <xdr:grpSpPr>
        <a:xfrm>
          <a:off x="381000" y="27432000"/>
          <a:ext cx="7104762" cy="8866667"/>
          <a:chOff x="381000" y="27432000"/>
          <a:chExt cx="7104762" cy="8866667"/>
        </a:xfrm>
      </xdr:grpSpPr>
      <xdr:pic>
        <xdr:nvPicPr>
          <xdr:cNvPr id="3" name="Picture 2">
            <a:extLst>
              <a:ext uri="{FF2B5EF4-FFF2-40B4-BE49-F238E27FC236}">
                <a16:creationId xmlns:a16="http://schemas.microsoft.com/office/drawing/2014/main" id="{89556938-D7EE-C34E-9296-B5E176B78A16}"/>
              </a:ext>
            </a:extLst>
          </xdr:cNvPr>
          <xdr:cNvPicPr>
            <a:picLocks noChangeAspect="1"/>
          </xdr:cNvPicPr>
        </xdr:nvPicPr>
        <xdr:blipFill>
          <a:blip xmlns:r="http://schemas.openxmlformats.org/officeDocument/2006/relationships" r:embed="rId2"/>
          <a:stretch>
            <a:fillRect/>
          </a:stretch>
        </xdr:blipFill>
        <xdr:spPr>
          <a:xfrm>
            <a:off x="381000" y="27432000"/>
            <a:ext cx="7104762" cy="8866667"/>
          </a:xfrm>
          <a:prstGeom prst="rect">
            <a:avLst/>
          </a:prstGeom>
          <a:effectLst>
            <a:outerShdw blurRad="63500" algn="ctr" rotWithShape="0">
              <a:srgbClr val="000000">
                <a:alpha val="95000"/>
              </a:srgbClr>
            </a:outerShdw>
          </a:effectLst>
        </xdr:spPr>
      </xdr:pic>
      <xdr:grpSp>
        <xdr:nvGrpSpPr>
          <xdr:cNvPr id="7" name="Group 6">
            <a:extLst>
              <a:ext uri="{FF2B5EF4-FFF2-40B4-BE49-F238E27FC236}">
                <a16:creationId xmlns:a16="http://schemas.microsoft.com/office/drawing/2014/main" id="{1EE3B46A-93D3-9533-FEA7-E90F641DA149}"/>
              </a:ext>
            </a:extLst>
          </xdr:cNvPr>
          <xdr:cNvGrpSpPr/>
        </xdr:nvGrpSpPr>
        <xdr:grpSpPr>
          <a:xfrm>
            <a:off x="807983" y="28535586"/>
            <a:ext cx="6247086" cy="4637031"/>
            <a:chOff x="807983" y="28535586"/>
            <a:chExt cx="6247086" cy="4637031"/>
          </a:xfrm>
        </xdr:grpSpPr>
        <xdr:sp macro="" textlink="">
          <xdr:nvSpPr>
            <xdr:cNvPr id="4" name="Rectangle 3">
              <a:extLst>
                <a:ext uri="{FF2B5EF4-FFF2-40B4-BE49-F238E27FC236}">
                  <a16:creationId xmlns:a16="http://schemas.microsoft.com/office/drawing/2014/main" id="{B88D4FB8-2644-40B2-A202-F4575E17262C}"/>
                </a:ext>
              </a:extLst>
            </xdr:cNvPr>
            <xdr:cNvSpPr/>
          </xdr:nvSpPr>
          <xdr:spPr>
            <a:xfrm>
              <a:off x="1589675" y="32922882"/>
              <a:ext cx="71075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569E1CEC-ADED-414A-84DA-AFAB9A4FF663}"/>
                </a:ext>
              </a:extLst>
            </xdr:cNvPr>
            <xdr:cNvSpPr/>
          </xdr:nvSpPr>
          <xdr:spPr>
            <a:xfrm>
              <a:off x="4737539" y="32924967"/>
              <a:ext cx="231753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4DDD48F4-464C-479F-8A92-674F7FA81ECE}"/>
                </a:ext>
              </a:extLst>
            </xdr:cNvPr>
            <xdr:cNvSpPr/>
          </xdr:nvSpPr>
          <xdr:spPr>
            <a:xfrm>
              <a:off x="807983" y="28535586"/>
              <a:ext cx="71075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0</xdr:colOff>
      <xdr:row>191</xdr:row>
      <xdr:rowOff>0</xdr:rowOff>
    </xdr:from>
    <xdr:to>
      <xdr:col>27</xdr:col>
      <xdr:colOff>104167</xdr:colOff>
      <xdr:row>224</xdr:row>
      <xdr:rowOff>84929</xdr:rowOff>
    </xdr:to>
    <xdr:grpSp>
      <xdr:nvGrpSpPr>
        <xdr:cNvPr id="10" name="Group 9">
          <a:extLst>
            <a:ext uri="{FF2B5EF4-FFF2-40B4-BE49-F238E27FC236}">
              <a16:creationId xmlns:a16="http://schemas.microsoft.com/office/drawing/2014/main" id="{AF4A0309-8CD7-566F-6350-3E29FDBE4111}"/>
            </a:ext>
          </a:extLst>
        </xdr:cNvPr>
        <xdr:cNvGrpSpPr/>
      </xdr:nvGrpSpPr>
      <xdr:grpSpPr>
        <a:xfrm>
          <a:off x="381000" y="36385500"/>
          <a:ext cx="4866667" cy="6371429"/>
          <a:chOff x="381000" y="36385500"/>
          <a:chExt cx="4866667" cy="6371429"/>
        </a:xfrm>
      </xdr:grpSpPr>
      <xdr:pic>
        <xdr:nvPicPr>
          <xdr:cNvPr id="8" name="Picture 7">
            <a:extLst>
              <a:ext uri="{FF2B5EF4-FFF2-40B4-BE49-F238E27FC236}">
                <a16:creationId xmlns:a16="http://schemas.microsoft.com/office/drawing/2014/main" id="{8FBBF0DD-A37F-85E7-FFB4-6EAB97474658}"/>
              </a:ext>
            </a:extLst>
          </xdr:cNvPr>
          <xdr:cNvPicPr>
            <a:picLocks noChangeAspect="1"/>
          </xdr:cNvPicPr>
        </xdr:nvPicPr>
        <xdr:blipFill>
          <a:blip xmlns:r="http://schemas.openxmlformats.org/officeDocument/2006/relationships" r:embed="rId3"/>
          <a:stretch>
            <a:fillRect/>
          </a:stretch>
        </xdr:blipFill>
        <xdr:spPr>
          <a:xfrm>
            <a:off x="381000" y="36385500"/>
            <a:ext cx="4866667" cy="6371429"/>
          </a:xfrm>
          <a:prstGeom prst="rect">
            <a:avLst/>
          </a:prstGeom>
          <a:effectLst>
            <a:outerShdw blurRad="63500" sx="101000" sy="1010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751778E9-59E0-4F56-A094-3E9A54AE4C9C}"/>
              </a:ext>
            </a:extLst>
          </xdr:cNvPr>
          <xdr:cNvSpPr/>
        </xdr:nvSpPr>
        <xdr:spPr>
          <a:xfrm>
            <a:off x="3277913" y="42343551"/>
            <a:ext cx="965639" cy="32187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225</xdr:row>
      <xdr:rowOff>0</xdr:rowOff>
    </xdr:from>
    <xdr:to>
      <xdr:col>45</xdr:col>
      <xdr:colOff>27548</xdr:colOff>
      <xdr:row>231</xdr:row>
      <xdr:rowOff>72258</xdr:rowOff>
    </xdr:to>
    <xdr:grpSp>
      <xdr:nvGrpSpPr>
        <xdr:cNvPr id="14" name="Group 13">
          <a:extLst>
            <a:ext uri="{FF2B5EF4-FFF2-40B4-BE49-F238E27FC236}">
              <a16:creationId xmlns:a16="http://schemas.microsoft.com/office/drawing/2014/main" id="{8E9D33BE-66D5-E446-4BE2-52886C98075F}"/>
            </a:ext>
          </a:extLst>
        </xdr:cNvPr>
        <xdr:cNvGrpSpPr/>
      </xdr:nvGrpSpPr>
      <xdr:grpSpPr>
        <a:xfrm>
          <a:off x="381000" y="42862500"/>
          <a:ext cx="8219048" cy="1215258"/>
          <a:chOff x="381000" y="42862500"/>
          <a:chExt cx="8219048" cy="1215258"/>
        </a:xfrm>
      </xdr:grpSpPr>
      <xdr:pic>
        <xdr:nvPicPr>
          <xdr:cNvPr id="12" name="Picture 11">
            <a:extLst>
              <a:ext uri="{FF2B5EF4-FFF2-40B4-BE49-F238E27FC236}">
                <a16:creationId xmlns:a16="http://schemas.microsoft.com/office/drawing/2014/main" id="{8EE4578F-D334-6113-68F4-91A8B9C3A1A5}"/>
              </a:ext>
            </a:extLst>
          </xdr:cNvPr>
          <xdr:cNvPicPr>
            <a:picLocks noChangeAspect="1"/>
          </xdr:cNvPicPr>
        </xdr:nvPicPr>
        <xdr:blipFill>
          <a:blip xmlns:r="http://schemas.openxmlformats.org/officeDocument/2006/relationships" r:embed="rId4"/>
          <a:stretch>
            <a:fillRect/>
          </a:stretch>
        </xdr:blipFill>
        <xdr:spPr>
          <a:xfrm>
            <a:off x="381000" y="42862500"/>
            <a:ext cx="8219048" cy="1200000"/>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9F92917B-7D74-4D6F-B309-C6ACB51DF81B}"/>
              </a:ext>
            </a:extLst>
          </xdr:cNvPr>
          <xdr:cNvSpPr/>
        </xdr:nvSpPr>
        <xdr:spPr>
          <a:xfrm>
            <a:off x="1083879" y="43755879"/>
            <a:ext cx="2739259" cy="32187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19</xdr:col>
      <xdr:colOff>56762</xdr:colOff>
      <xdr:row>18</xdr:row>
      <xdr:rowOff>190071</xdr:rowOff>
    </xdr:to>
    <xdr:pic>
      <xdr:nvPicPr>
        <xdr:cNvPr id="10" name="Picture 9">
          <a:extLst>
            <a:ext uri="{FF2B5EF4-FFF2-40B4-BE49-F238E27FC236}">
              <a16:creationId xmlns:a16="http://schemas.microsoft.com/office/drawing/2014/main" id="{F6AEEA0B-AC5C-4E4A-984B-6C0B66A7E0A4}"/>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xdr:row>
      <xdr:rowOff>0</xdr:rowOff>
    </xdr:from>
    <xdr:to>
      <xdr:col>39</xdr:col>
      <xdr:colOff>56762</xdr:colOff>
      <xdr:row>18</xdr:row>
      <xdr:rowOff>190071</xdr:rowOff>
    </xdr:to>
    <xdr:pic>
      <xdr:nvPicPr>
        <xdr:cNvPr id="11" name="Picture 10">
          <a:extLst>
            <a:ext uri="{FF2B5EF4-FFF2-40B4-BE49-F238E27FC236}">
              <a16:creationId xmlns:a16="http://schemas.microsoft.com/office/drawing/2014/main" id="{81AA0DCC-4E4B-FA03-0986-B1301AF73F5E}"/>
            </a:ext>
          </a:extLst>
        </xdr:cNvPr>
        <xdr:cNvPicPr>
          <a:picLocks noChangeAspect="1"/>
        </xdr:cNvPicPr>
      </xdr:nvPicPr>
      <xdr:blipFill>
        <a:blip xmlns:r="http://schemas.openxmlformats.org/officeDocument/2006/relationships" r:embed="rId2"/>
        <a:stretch>
          <a:fillRect/>
        </a:stretch>
      </xdr:blipFill>
      <xdr:spPr>
        <a:xfrm>
          <a:off x="45720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1</xdr:row>
      <xdr:rowOff>0</xdr:rowOff>
    </xdr:from>
    <xdr:to>
      <xdr:col>59</xdr:col>
      <xdr:colOff>56762</xdr:colOff>
      <xdr:row>18</xdr:row>
      <xdr:rowOff>190071</xdr:rowOff>
    </xdr:to>
    <xdr:pic>
      <xdr:nvPicPr>
        <xdr:cNvPr id="12" name="Picture 11">
          <a:extLst>
            <a:ext uri="{FF2B5EF4-FFF2-40B4-BE49-F238E27FC236}">
              <a16:creationId xmlns:a16="http://schemas.microsoft.com/office/drawing/2014/main" id="{5C3D87B2-B871-361C-B5C7-099FA9A21D04}"/>
            </a:ext>
          </a:extLst>
        </xdr:cNvPr>
        <xdr:cNvPicPr>
          <a:picLocks noChangeAspect="1"/>
        </xdr:cNvPicPr>
      </xdr:nvPicPr>
      <xdr:blipFill>
        <a:blip xmlns:r="http://schemas.openxmlformats.org/officeDocument/2006/relationships" r:embed="rId3"/>
        <a:stretch>
          <a:fillRect/>
        </a:stretch>
      </xdr:blipFill>
      <xdr:spPr>
        <a:xfrm>
          <a:off x="8572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63</xdr:col>
      <xdr:colOff>0</xdr:colOff>
      <xdr:row>1</xdr:row>
      <xdr:rowOff>0</xdr:rowOff>
    </xdr:from>
    <xdr:to>
      <xdr:col>79</xdr:col>
      <xdr:colOff>56762</xdr:colOff>
      <xdr:row>18</xdr:row>
      <xdr:rowOff>190071</xdr:rowOff>
    </xdr:to>
    <xdr:pic>
      <xdr:nvPicPr>
        <xdr:cNvPr id="13" name="Picture 12">
          <a:extLst>
            <a:ext uri="{FF2B5EF4-FFF2-40B4-BE49-F238E27FC236}">
              <a16:creationId xmlns:a16="http://schemas.microsoft.com/office/drawing/2014/main" id="{DD020000-8812-F48F-A726-AF0FF044AC79}"/>
            </a:ext>
          </a:extLst>
        </xdr:cNvPr>
        <xdr:cNvPicPr>
          <a:picLocks noChangeAspect="1"/>
        </xdr:cNvPicPr>
      </xdr:nvPicPr>
      <xdr:blipFill>
        <a:blip xmlns:r="http://schemas.openxmlformats.org/officeDocument/2006/relationships" r:embed="rId4"/>
        <a:stretch>
          <a:fillRect/>
        </a:stretch>
      </xdr:blipFill>
      <xdr:spPr>
        <a:xfrm>
          <a:off x="1200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20</xdr:row>
      <xdr:rowOff>0</xdr:rowOff>
    </xdr:from>
    <xdr:to>
      <xdr:col>19</xdr:col>
      <xdr:colOff>56762</xdr:colOff>
      <xdr:row>37</xdr:row>
      <xdr:rowOff>190071</xdr:rowOff>
    </xdr:to>
    <xdr:pic>
      <xdr:nvPicPr>
        <xdr:cNvPr id="14" name="Picture 13">
          <a:extLst>
            <a:ext uri="{FF2B5EF4-FFF2-40B4-BE49-F238E27FC236}">
              <a16:creationId xmlns:a16="http://schemas.microsoft.com/office/drawing/2014/main" id="{5DA0EFBA-6651-99BC-D82F-276534F21F70}"/>
            </a:ext>
          </a:extLst>
        </xdr:cNvPr>
        <xdr:cNvPicPr>
          <a:picLocks noChangeAspect="1"/>
        </xdr:cNvPicPr>
      </xdr:nvPicPr>
      <xdr:blipFill>
        <a:blip xmlns:r="http://schemas.openxmlformats.org/officeDocument/2006/relationships" r:embed="rId5"/>
        <a:stretch>
          <a:fillRect/>
        </a:stretch>
      </xdr:blipFill>
      <xdr:spPr>
        <a:xfrm>
          <a:off x="57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20</xdr:row>
      <xdr:rowOff>0</xdr:rowOff>
    </xdr:from>
    <xdr:to>
      <xdr:col>39</xdr:col>
      <xdr:colOff>56762</xdr:colOff>
      <xdr:row>37</xdr:row>
      <xdr:rowOff>190071</xdr:rowOff>
    </xdr:to>
    <xdr:pic>
      <xdr:nvPicPr>
        <xdr:cNvPr id="15" name="Picture 14">
          <a:extLst>
            <a:ext uri="{FF2B5EF4-FFF2-40B4-BE49-F238E27FC236}">
              <a16:creationId xmlns:a16="http://schemas.microsoft.com/office/drawing/2014/main" id="{03BFFE95-DA35-C95F-3817-7D89DF34EE52}"/>
            </a:ext>
          </a:extLst>
        </xdr:cNvPr>
        <xdr:cNvPicPr>
          <a:picLocks noChangeAspect="1"/>
        </xdr:cNvPicPr>
      </xdr:nvPicPr>
      <xdr:blipFill>
        <a:blip xmlns:r="http://schemas.openxmlformats.org/officeDocument/2006/relationships" r:embed="rId6"/>
        <a:stretch>
          <a:fillRect/>
        </a:stretch>
      </xdr:blipFill>
      <xdr:spPr>
        <a:xfrm>
          <a:off x="438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20</xdr:row>
      <xdr:rowOff>0</xdr:rowOff>
    </xdr:from>
    <xdr:to>
      <xdr:col>59</xdr:col>
      <xdr:colOff>56762</xdr:colOff>
      <xdr:row>37</xdr:row>
      <xdr:rowOff>190071</xdr:rowOff>
    </xdr:to>
    <xdr:pic>
      <xdr:nvPicPr>
        <xdr:cNvPr id="16" name="Picture 15">
          <a:extLst>
            <a:ext uri="{FF2B5EF4-FFF2-40B4-BE49-F238E27FC236}">
              <a16:creationId xmlns:a16="http://schemas.microsoft.com/office/drawing/2014/main" id="{AF3D9B5A-9B38-E9A6-08D5-0F43240A34AA}"/>
            </a:ext>
          </a:extLst>
        </xdr:cNvPr>
        <xdr:cNvPicPr>
          <a:picLocks noChangeAspect="1"/>
        </xdr:cNvPicPr>
      </xdr:nvPicPr>
      <xdr:blipFill>
        <a:blip xmlns:r="http://schemas.openxmlformats.org/officeDocument/2006/relationships" r:embed="rId7"/>
        <a:stretch>
          <a:fillRect/>
        </a:stretch>
      </xdr:blipFill>
      <xdr:spPr>
        <a:xfrm>
          <a:off x="8191500" y="3810000"/>
          <a:ext cx="3104762" cy="3428571"/>
        </a:xfrm>
        <a:prstGeom prst="rect">
          <a:avLst/>
        </a:prstGeom>
        <a:effectLst>
          <a:outerShdw blurRad="63500" algn="ctr" rotWithShape="0">
            <a:srgbClr val="000000">
              <a:alpha val="95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eams.microsoft.com/l/message/19:57ccd10e-6d2b-4ba7-ad90-627bae897f2d_f57b8c00-4882-4d7c-a3b9-0ecf369ec9ad@unq.gbl.spaces/1719387055744?context=%7B%22contextType%22%3A%22chat%22%7D" TargetMode="External"/><Relationship Id="rId13" Type="http://schemas.openxmlformats.org/officeDocument/2006/relationships/drawing" Target="../drawings/drawing1.xml"/><Relationship Id="rId3" Type="http://schemas.openxmlformats.org/officeDocument/2006/relationships/hyperlink" Target="https://teams.microsoft.com/l/message/19:ac27c957-8479-4246-9a66-a06d9fae4f56_c869a345-f176-4ecc-a5d1-ed669c946231@unq.gbl.spaces/1719199772200?context=%7B%22contextType%22%3A%22chat%22%7D" TargetMode="External"/><Relationship Id="rId7" Type="http://schemas.openxmlformats.org/officeDocument/2006/relationships/hyperlink" Target="https://teams.microsoft.com/l/message/19:7b2fa5fe-edc2-4da3-875b-3ab936362b45_f57b8c00-4882-4d7c-a3b9-0ecf369ec9ad@unq.gbl.spaces/1719370971572?context=%7B%22contextType%22%3A%22chat%22%7D" TargetMode="External"/><Relationship Id="rId12" Type="http://schemas.openxmlformats.org/officeDocument/2006/relationships/hyperlink" Target="https://teams.microsoft.com/l/message/19:7b2fa5fe-edc2-4da3-875b-3ab936362b45_f57b8c00-4882-4d7c-a3b9-0ecf369ec9ad@unq.gbl.spaces/1719374972010?context=%7B%22contextType%22%3A%22chat%22%7D" TargetMode="External"/><Relationship Id="rId2" Type="http://schemas.openxmlformats.org/officeDocument/2006/relationships/hyperlink" Target="https://teams.microsoft.com/l/message/19:ac27c957-8479-4246-9a66-a06d9fae4f56_c869a345-f176-4ecc-a5d1-ed669c946231@unq.gbl.spaces/1719197958331?context=%7B%22contextType%22%3A%22chat%22%7D" TargetMode="External"/><Relationship Id="rId1" Type="http://schemas.openxmlformats.org/officeDocument/2006/relationships/hyperlink" Target="https://teams.microsoft.com/l/message/19:76d358a5-b57e-4e37-a58b-b674bf097467_c869a345-f176-4ecc-a5d1-ed669c946231@unq.gbl.spaces/1719382004185?context=%7B%22contextType%22%3A%22chat%22%7D" TargetMode="External"/><Relationship Id="rId6" Type="http://schemas.openxmlformats.org/officeDocument/2006/relationships/hyperlink" Target="https://teams.microsoft.com/l/message/19:ac27c957-8479-4246-9a66-a06d9fae4f56_c869a345-f176-4ecc-a5d1-ed669c946231@unq.gbl.spaces/1719370169850?context=%7B%22contextType%22%3A%22chat%22%7D" TargetMode="External"/><Relationship Id="rId11" Type="http://schemas.openxmlformats.org/officeDocument/2006/relationships/hyperlink" Target="https://teams.microsoft.com/l/message/19:ac27c957-8479-4246-9a66-a06d9fae4f56_c869a345-f176-4ecc-a5d1-ed669c946231@unq.gbl.spaces/1719374677514?context=%7B%22contextType%22%3A%22chat%22%7D" TargetMode="External"/><Relationship Id="rId5" Type="http://schemas.openxmlformats.org/officeDocument/2006/relationships/hyperlink" Target="https://teams.microsoft.com/l/message/19:7b2fa5fe-edc2-4da3-875b-3ab936362b45_f57b8c00-4882-4d7c-a3b9-0ecf369ec9ad@unq.gbl.spaces/1719366564453?context=%7B%22contextType%22%3A%22chat%22%7D" TargetMode="External"/><Relationship Id="rId10" Type="http://schemas.openxmlformats.org/officeDocument/2006/relationships/hyperlink" Target="https://teams.microsoft.com/l/message/19:ac27c957-8479-4246-9a66-a06d9fae4f56_c869a345-f176-4ecc-a5d1-ed669c946231@unq.gbl.spaces/1719371577853?context=%7B%22contextType%22%3A%22chat%22%7D" TargetMode="External"/><Relationship Id="rId4" Type="http://schemas.openxmlformats.org/officeDocument/2006/relationships/hyperlink" Target="https://teams.microsoft.com/l/message/19:ac27c957-8479-4246-9a66-a06d9fae4f56_c869a345-f176-4ecc-a5d1-ed669c946231@unq.gbl.spaces/1719201869626?context=%7B%22contextType%22%3A%22chat%22%7D" TargetMode="External"/><Relationship Id="rId9" Type="http://schemas.openxmlformats.org/officeDocument/2006/relationships/hyperlink" Target="https://teams.microsoft.com/l/message/19:ea9129dd-a8f6-49df-b3b3-b24bece85c93_f57b8c00-4882-4d7c-a3b9-0ecf369ec9ad@unq.gbl.spaces/1719368224162?context=%7B%22contextType%22%3A%22chat%22%7D"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eams.microsoft.com/l/message/19:05e04ef6-a8c9-48db-8065-061fa260292c_f57b8c00-4882-4d7c-a3b9-0ecf369ec9ad@unq.gbl.spaces/1719390341681?context=%7B%22contextType%22%3A%22chat%22%7D" TargetMode="External"/><Relationship Id="rId13" Type="http://schemas.openxmlformats.org/officeDocument/2006/relationships/hyperlink" Target="https://teams.microsoft.com/l/message/19:71e20dca-d92e-4db0-ac85-802f8fac4498_f57b8c00-4882-4d7c-a3b9-0ecf369ec9ad@unq.gbl.spaces/1719818584829?context=%7B%22contextType%22%3A%22chat%22%7D" TargetMode="External"/><Relationship Id="rId3" Type="http://schemas.openxmlformats.org/officeDocument/2006/relationships/hyperlink" Target="https://teams.microsoft.com/l/message/19:c869a345-f176-4ecc-a5d1-ed669c946231_f7907c49-91de-43f2-a9df-3c610dd9af93@unq.gbl.spaces/1718682620076?context=%7B%22contextType%22%3A%22chat%22%7D" TargetMode="External"/><Relationship Id="rId7" Type="http://schemas.openxmlformats.org/officeDocument/2006/relationships/hyperlink" Target="https://teams.microsoft.com/l/message/19:10702a0a-67bc-415d-880e-f00101b491af_c869a345-f176-4ecc-a5d1-ed669c946231@unq.gbl.spaces/1719372838786?context=%7B%22contextType%22%3A%22chat%22%7D" TargetMode="External"/><Relationship Id="rId12" Type="http://schemas.openxmlformats.org/officeDocument/2006/relationships/hyperlink" Target="https://teams.microsoft.com/l/message/19:17976837-45fa-44d8-9bbf-875089912c80_c869a345-f176-4ecc-a5d1-ed669c946231@unq.gbl.spaces/1719468932298?context=%7B%22contextType%22%3A%22chat%22%7D" TargetMode="External"/><Relationship Id="rId2" Type="http://schemas.openxmlformats.org/officeDocument/2006/relationships/hyperlink" Target="https://teams.microsoft.com/l/message/19:70b1339d-d4af-44b4-8b8b-c3996f8d8e0d_c869a345-f176-4ecc-a5d1-ed669c946231@unq.gbl.spaces/1717579083912?context=%7B%22contextType%22%3A%22chat%22%7D" TargetMode="External"/><Relationship Id="rId1" Type="http://schemas.openxmlformats.org/officeDocument/2006/relationships/hyperlink" Target="https://teams.microsoft.com/l/message/19:d7afe02c6ef44f8b911b53dfceb5756d@thread.v2/1717578134245?context=%7B%22contextType%22%3A%22chat%22%7D" TargetMode="External"/><Relationship Id="rId6" Type="http://schemas.openxmlformats.org/officeDocument/2006/relationships/hyperlink" Target="https://teams.microsoft.com/l/message/19:71e20dca-d92e-4db0-ac85-802f8fac4498_f57b8c00-4882-4d7c-a3b9-0ecf369ec9ad@unq.gbl.spaces/1719470388737?context=%7B%22contextType%22%3A%22chat%22%7D" TargetMode="External"/><Relationship Id="rId11" Type="http://schemas.openxmlformats.org/officeDocument/2006/relationships/hyperlink" Target="https://teams.microsoft.com/l/message/19:10702a0a-67bc-415d-880e-f00101b491af_c869a345-f176-4ecc-a5d1-ed669c946231@unq.gbl.spaces/1719461958288?context=%7B%22contextType%22%3A%22chat%22%7D" TargetMode="External"/><Relationship Id="rId5" Type="http://schemas.openxmlformats.org/officeDocument/2006/relationships/hyperlink" Target="https://teams.microsoft.com/l/message/19:71e20dca-d92e-4db0-ac85-802f8fac4498_f57b8c00-4882-4d7c-a3b9-0ecf369ec9ad@unq.gbl.spaces/1718934995998?context=%7B%22contextType%22%3A%22chat%22%7D" TargetMode="External"/><Relationship Id="rId15" Type="http://schemas.openxmlformats.org/officeDocument/2006/relationships/drawing" Target="../drawings/drawing2.xml"/><Relationship Id="rId10" Type="http://schemas.openxmlformats.org/officeDocument/2006/relationships/hyperlink" Target="https://teams.microsoft.com/l/message/19:10702a0a-67bc-415d-880e-f00101b491af_c869a345-f176-4ecc-a5d1-ed669c946231@unq.gbl.spaces/1719460054290?context=%7B%22contextType%22%3A%22chat%22%7D" TargetMode="External"/><Relationship Id="rId4" Type="http://schemas.openxmlformats.org/officeDocument/2006/relationships/hyperlink" Target="https://teams.microsoft.com/l/message/19:71e20dca-d92e-4db0-ac85-802f8fac4498_f57b8c00-4882-4d7c-a3b9-0ecf369ec9ad@unq.gbl.spaces/1718687436908?context=%7B%22contextType%22%3A%22chat%22%7D" TargetMode="External"/><Relationship Id="rId9" Type="http://schemas.openxmlformats.org/officeDocument/2006/relationships/hyperlink" Target="https://teams.microsoft.com/l/message/19:05e04ef6-a8c9-48db-8065-061fa260292c_f57b8c00-4882-4d7c-a3b9-0ecf369ec9ad@unq.gbl.spaces/1719454019381?context=%7B%22contextType%22%3A%22chat%22%7D" TargetMode="External"/><Relationship Id="rId14" Type="http://schemas.openxmlformats.org/officeDocument/2006/relationships/hyperlink" Target="https://teams.microsoft.com/l/message/19:71e20dca-d92e-4db0-ac85-802f8fac4498_f57b8c00-4882-4d7c-a3b9-0ecf369ec9ad@unq.gbl.spaces/1719821019525?context=%7B%22contextType%22%3A%22chat%22%7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teams.microsoft.com/l/message/19:05e04ef6-a8c9-48db-8065-061fa260292c_f57b8c00-4882-4d7c-a3b9-0ecf369ec9ad@unq.gbl.spaces/1719476489091?context=%7B%22contextType%22%3A%22chat%22%7D" TargetMode="External"/><Relationship Id="rId7" Type="http://schemas.openxmlformats.org/officeDocument/2006/relationships/drawing" Target="../drawings/drawing4.xml"/><Relationship Id="rId2" Type="http://schemas.openxmlformats.org/officeDocument/2006/relationships/hyperlink" Target="https://365dipostar-my.sharepoint.com/:x:/g/personal/himawan_surozi_dipostar_com/EdgLbdfeWN1FiB455QDg464BBJeGU32wlG3JwwTuwp4-OA?e=HyThob" TargetMode="External"/><Relationship Id="rId1" Type="http://schemas.openxmlformats.org/officeDocument/2006/relationships/hyperlink" Target="https://teams.microsoft.com/l/message/19:05e04ef6-a8c9-48db-8065-061fa260292c_f57b8c00-4882-4d7c-a3b9-0ecf369ec9ad@unq.gbl.spaces/1719452991768?context=%7B%22contextType%22%3A%22chat%22%7D" TargetMode="External"/><Relationship Id="rId6" Type="http://schemas.openxmlformats.org/officeDocument/2006/relationships/hyperlink" Target="https://teams.microsoft.com/l/message/19:05e04ef6-a8c9-48db-8065-061fa260292c_f57b8c00-4882-4d7c-a3b9-0ecf369ec9ad@unq.gbl.spaces/1719818128399?context=%7B%22contextType%22%3A%22chat%22%7D" TargetMode="External"/><Relationship Id="rId5" Type="http://schemas.openxmlformats.org/officeDocument/2006/relationships/hyperlink" Target="https://teams.microsoft.com/l/message/19:05e04ef6-a8c9-48db-8065-061fa260292c_f57b8c00-4882-4d7c-a3b9-0ecf369ec9ad@unq.gbl.spaces/1719797480854?context=%7B%22contextType%22%3A%22chat%22%7D" TargetMode="External"/><Relationship Id="rId4" Type="http://schemas.openxmlformats.org/officeDocument/2006/relationships/hyperlink" Target="https://teams.microsoft.com/l/message/19:22870836-c99c-4508-8b12-267f76945dfa_c869a345-f176-4ecc-a5d1-ed669c946231@unq.gbl.spaces/1719807484469?context=%7B%22contextType%22%3A%22chat%22%7D"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teams.microsoft.com/l/message/19:8441c21d-003a-47a5-97a7-53390526a729_c869a345-f176-4ecc-a5d1-ed669c946231@unq.gbl.spaces/1719907923253?context=%7B%22contextType%22%3A%22chat%22%7D" TargetMode="External"/><Relationship Id="rId7" Type="http://schemas.openxmlformats.org/officeDocument/2006/relationships/drawing" Target="../drawings/drawing5.xml"/><Relationship Id="rId2" Type="http://schemas.openxmlformats.org/officeDocument/2006/relationships/hyperlink" Target="https://teams.microsoft.com/l/message/19:8441c21d-003a-47a5-97a7-53390526a729_c869a345-f176-4ecc-a5d1-ed669c946231@unq.gbl.spaces/1719905077075?context=%7B%22contextType%22%3A%22chat%22%7D" TargetMode="External"/><Relationship Id="rId1" Type="http://schemas.openxmlformats.org/officeDocument/2006/relationships/hyperlink" Target="https://teams.microsoft.com/l/message/19:ea9129dd-a8f6-49df-b3b3-b24bece85c93_f57b8c00-4882-4d7c-a3b9-0ecf369ec9ad@unq.gbl.spaces/1719905023484?context=%7B%22contextType%22%3A%22chat%22%7D" TargetMode="External"/><Relationship Id="rId6" Type="http://schemas.openxmlformats.org/officeDocument/2006/relationships/hyperlink" Target="https://teams.microsoft.com/l/message/19:27889f5f-8363-4054-bc62-5d210980d794_f57b8c00-4882-4d7c-a3b9-0ecf369ec9ad@unq.gbl.spaces/1719893718772?context=%7B%22contextType%22%3A%22chat%22%7D" TargetMode="External"/><Relationship Id="rId5" Type="http://schemas.openxmlformats.org/officeDocument/2006/relationships/hyperlink" Target="https://teams.microsoft.com/l/message/19:8441c21d-003a-47a5-97a7-53390526a729_c869a345-f176-4ecc-a5d1-ed669c946231@unq.gbl.spaces/1719910847578?context=%7B%22contextType%22%3A%22chat%22%7D" TargetMode="External"/><Relationship Id="rId4" Type="http://schemas.openxmlformats.org/officeDocument/2006/relationships/hyperlink" Target="https://teams.microsoft.com/l/message/19:8441c21d-003a-47a5-97a7-53390526a729_c869a345-f176-4ecc-a5d1-ed669c946231@unq.gbl.spaces/1719907967432?context=%7B%22contextType%22%3A%22chat%22%7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eams.microsoft.com/l/message/19:ac27c957-8479-4246-9a66-a06d9fae4f56_c869a345-f176-4ecc-a5d1-ed669c946231@unq.gbl.spaces/1719968291955?context=%7B%22contextType%22%3A%22chat%22%7D" TargetMode="External"/><Relationship Id="rId13" Type="http://schemas.openxmlformats.org/officeDocument/2006/relationships/drawing" Target="../drawings/drawing6.xml"/><Relationship Id="rId3" Type="http://schemas.openxmlformats.org/officeDocument/2006/relationships/hyperlink" Target="https://teams.microsoft.com/l/message/19:7b2fa5fe-edc2-4da3-875b-3ab936362b45_f57b8c00-4882-4d7c-a3b9-0ecf369ec9ad@unq.gbl.spaces/1717385319267?context=%7B%22contextType%22%3A%22chat%22%7D" TargetMode="External"/><Relationship Id="rId7" Type="http://schemas.openxmlformats.org/officeDocument/2006/relationships/hyperlink" Target="https://teams.microsoft.com/l/message/19:ac27c957-8479-4246-9a66-a06d9fae4f56_c869a345-f176-4ecc-a5d1-ed669c946231@unq.gbl.spaces/1719914348647?context=%7B%22contextType%22%3A%22chat%22%7D" TargetMode="External"/><Relationship Id="rId12" Type="http://schemas.openxmlformats.org/officeDocument/2006/relationships/hyperlink" Target="https://teams.microsoft.com/l/message/19:ac27c957-8479-4246-9a66-a06d9fae4f56_c869a345-f176-4ecc-a5d1-ed669c946231@unq.gbl.spaces/1720003223705?context=%7B%22contextType%22%3A%22chat%22%7D" TargetMode="External"/><Relationship Id="rId2" Type="http://schemas.openxmlformats.org/officeDocument/2006/relationships/hyperlink" Target="https://teams.microsoft.com/l/message/19:8441c21d-003a-47a5-97a7-53390526a729_c869a345-f176-4ecc-a5d1-ed669c946231@unq.gbl.spaces/1719974963954?context=%7B%22contextType%22%3A%22chat%22%7D" TargetMode="External"/><Relationship Id="rId1" Type="http://schemas.openxmlformats.org/officeDocument/2006/relationships/hyperlink" Target="https://teams.microsoft.com/l/message/19:17976837-45fa-44d8-9bbf-875089912c80_c869a345-f176-4ecc-a5d1-ed669c946231@unq.gbl.spaces/1719971157598?context=%7B%22contextType%22%3A%22chat%22%7D" TargetMode="External"/><Relationship Id="rId6" Type="http://schemas.openxmlformats.org/officeDocument/2006/relationships/hyperlink" Target="https://teams.microsoft.com/l/message/19:ac27c957-8479-4246-9a66-a06d9fae4f56_c869a345-f176-4ecc-a5d1-ed669c946231@unq.gbl.spaces/1717382519818?context=%7B%22contextType%22%3A%22chat%22%7D" TargetMode="External"/><Relationship Id="rId11" Type="http://schemas.openxmlformats.org/officeDocument/2006/relationships/hyperlink" Target="https://teams.microsoft.com/l/message/19:ac27c957-8479-4246-9a66-a06d9fae4f56_c869a345-f176-4ecc-a5d1-ed669c946231@unq.gbl.spaces/1720002015132?context=%7B%22contextType%22%3A%22chat%22%7D" TargetMode="External"/><Relationship Id="rId5" Type="http://schemas.openxmlformats.org/officeDocument/2006/relationships/hyperlink" Target="https://teams.microsoft.com/l/message/19:7b2fa5fe-edc2-4da3-875b-3ab936362b45_f57b8c00-4882-4d7c-a3b9-0ecf369ec9ad@unq.gbl.spaces/1719911915736?context=%7B%22contextType%22%3A%22chat%22%7D" TargetMode="External"/><Relationship Id="rId10" Type="http://schemas.openxmlformats.org/officeDocument/2006/relationships/hyperlink" Target="https://teams.microsoft.com/l/message/19:7b2fa5fe-edc2-4da3-875b-3ab936362b45_f57b8c00-4882-4d7c-a3b9-0ecf369ec9ad@unq.gbl.spaces/1719997495131?context=%7B%22contextType%22%3A%22chat%22%7D" TargetMode="External"/><Relationship Id="rId4" Type="http://schemas.openxmlformats.org/officeDocument/2006/relationships/hyperlink" Target="https://teams.microsoft.com/l/message/19:ea9129dd-a8f6-49df-b3b3-b24bece85c93_f57b8c00-4882-4d7c-a3b9-0ecf369ec9ad@unq.gbl.spaces/1719911504330?context=%7B%22contextType%22%3A%22chat%22%7D" TargetMode="External"/><Relationship Id="rId9" Type="http://schemas.openxmlformats.org/officeDocument/2006/relationships/hyperlink" Target="https://teams.microsoft.com/l/message/19:ac27c957-8479-4246-9a66-a06d9fae4f56_c869a345-f176-4ecc-a5d1-ed669c946231@unq.gbl.spaces/1719972673453?context=%7B%22contextType%22%3A%22chat%22%7D"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teams.microsoft.com/l/message/19:8441c21d-003a-47a5-97a7-53390526a729_c869a345-f176-4ecc-a5d1-ed669c946231@unq.gbl.spaces/1720058418059?context=%7B%22contextType%22%3A%22chat%22%7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eams.microsoft.com/l/message/19:05e04ef6-a8c9-48db-8065-061fa260292c_f57b8c00-4882-4d7c-a3b9-0ecf369ec9ad@unq.gbl.spaces/1720148917987?context=%7B%22contextType%22%3A%22chat%22%7D" TargetMode="External"/><Relationship Id="rId13" Type="http://schemas.openxmlformats.org/officeDocument/2006/relationships/hyperlink" Target="https://365dipostar.sharepoint.com/:x:/r/sites/PJ_NewOPLSystemImplementation/Shared%20Documents/Post%20Go%20Live/Treasury_cash_out.xlsx?d=w96b5913b20af4f37994d4377a89d0c45&amp;csf=1&amp;web=1&amp;e=DEonfK" TargetMode="External"/><Relationship Id="rId3" Type="http://schemas.openxmlformats.org/officeDocument/2006/relationships/hyperlink" Target="https://teams.microsoft.com/l/message/19:05e04ef6-a8c9-48db-8065-061fa260292c_f57b8c00-4882-4d7c-a3b9-0ecf369ec9ad@unq.gbl.spaces/1720162659182?context=%7B%22contextType%22%3A%22chat%22%7D" TargetMode="External"/><Relationship Id="rId7" Type="http://schemas.openxmlformats.org/officeDocument/2006/relationships/hyperlink" Target="https://teams.microsoft.com/l/message/19:ac27c957-8479-4246-9a66-a06d9fae4f56_c869a345-f176-4ecc-a5d1-ed669c946231@unq.gbl.spaces/1720145953142?context=%7B%22contextType%22%3A%22chat%22%7D" TargetMode="External"/><Relationship Id="rId12" Type="http://schemas.openxmlformats.org/officeDocument/2006/relationships/hyperlink" Target="https://teams.microsoft.com/l/message/19:05e04ef6-a8c9-48db-8065-061fa260292c_f57b8c00-4882-4d7c-a3b9-0ecf369ec9ad@unq.gbl.spaces/1704355876669?context=%7B%22contextType%22%3A%22chat%22%7D" TargetMode="External"/><Relationship Id="rId2" Type="http://schemas.openxmlformats.org/officeDocument/2006/relationships/hyperlink" Target="https://teams.microsoft.com/l/message/19:05e04ef6-a8c9-48db-8065-061fa260292c_f57b8c00-4882-4d7c-a3b9-0ecf369ec9ad@unq.gbl.spaces/1720145986149?context=%7B%22contextType%22%3A%22chat%22%7D" TargetMode="External"/><Relationship Id="rId16" Type="http://schemas.openxmlformats.org/officeDocument/2006/relationships/drawing" Target="../drawings/drawing8.xml"/><Relationship Id="rId1" Type="http://schemas.openxmlformats.org/officeDocument/2006/relationships/hyperlink" Target="https://teams.microsoft.com/l/message/19:05e04ef6-a8c9-48db-8065-061fa260292c_f57b8c00-4882-4d7c-a3b9-0ecf369ec9ad@unq.gbl.spaces/1720143671810?context=%7B%22contextType%22%3A%22chat%22%7D" TargetMode="External"/><Relationship Id="rId6" Type="http://schemas.openxmlformats.org/officeDocument/2006/relationships/hyperlink" Target="https://teams.microsoft.com/l/message/19:71e20dca-d92e-4db0-ac85-802f8fac4498_c869a345-f176-4ecc-a5d1-ed669c946231@unq.gbl.spaces/1720146904744?context=%7B%22contextType%22%3A%22chat%22%7D" TargetMode="External"/><Relationship Id="rId11" Type="http://schemas.openxmlformats.org/officeDocument/2006/relationships/hyperlink" Target="https://teams.microsoft.com/l/message/19:05e04ef6-a8c9-48db-8065-061fa260292c_f57b8c00-4882-4d7c-a3b9-0ecf369ec9ad@unq.gbl.spaces/1720166244838?context=%7B%22contextType%22%3A%22chat%22%7D" TargetMode="External"/><Relationship Id="rId5" Type="http://schemas.openxmlformats.org/officeDocument/2006/relationships/hyperlink" Target="https://teams.microsoft.com/l/message/19:ac27c957-8479-4246-9a66-a06d9fae4f56_c869a345-f176-4ecc-a5d1-ed669c946231@unq.gbl.spaces/1720145953142?context=%7B%22contextType%22%3A%22chat%22%7D" TargetMode="External"/><Relationship Id="rId15" Type="http://schemas.openxmlformats.org/officeDocument/2006/relationships/hyperlink" Target="https://teams.microsoft.com/l/message/19:05e04ef6-a8c9-48db-8065-061fa260292c_f57b8c00-4882-4d7c-a3b9-0ecf369ec9ad@unq.gbl.spaces/1720170616672?context=%7B%22contextType%22%3A%22chat%22%7D" TargetMode="External"/><Relationship Id="rId10" Type="http://schemas.openxmlformats.org/officeDocument/2006/relationships/hyperlink" Target="https://teams.microsoft.com/l/message/19:05e04ef6-a8c9-48db-8065-061fa260292c_f57b8c00-4882-4d7c-a3b9-0ecf369ec9ad@unq.gbl.spaces/1720160957853?context=%7B%22contextType%22%3A%22chat%22%7D" TargetMode="External"/><Relationship Id="rId4" Type="http://schemas.openxmlformats.org/officeDocument/2006/relationships/hyperlink" Target="https://teams.microsoft.com/l/message/19:ac27c957-8479-4246-9a66-a06d9fae4f56_c869a345-f176-4ecc-a5d1-ed669c946231@unq.gbl.spaces/1719977210533?context=%7B%22contextType%22%3A%22chat%22%7D" TargetMode="External"/><Relationship Id="rId9" Type="http://schemas.openxmlformats.org/officeDocument/2006/relationships/hyperlink" Target="https://365dipostar-my.sharepoint.com/:x:/g/personal/himawan_surozi_dipostar_com/EdgLbdfeWN1FiB455QDg464BBJeGU32wlG3JwwTuwp4-OA?e=PSQthF" TargetMode="External"/><Relationship Id="rId14" Type="http://schemas.openxmlformats.org/officeDocument/2006/relationships/hyperlink" Target="https://teams.microsoft.com/l/message/19:7e4bf65b-c166-49b1-a28f-18b30321b33a_f57b8c00-4882-4d7c-a3b9-0ecf369ec9ad@unq.gbl.spaces/1720170407548?context=%7B%22contextType%22%3A%22chat%22%7D"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teams.microsoft.com/l/message/19:ac27c957-8479-4246-9a66-a06d9fae4f56_c869a345-f176-4ecc-a5d1-ed669c946231@unq.gbl.spaces/1719478017644?context=%7B%22contextType%22%3A%22chat%22%7D" TargetMode="External"/><Relationship Id="rId21" Type="http://schemas.openxmlformats.org/officeDocument/2006/relationships/hyperlink" Target="https://teams.microsoft.com/l/message/19:27889f5f-8363-4054-bc62-5d210980d794_f57b8c00-4882-4d7c-a3b9-0ecf369ec9ad@unq.gbl.spaces/1719308023790?context=%7B%22contextType%22%3A%22chat%22%7D" TargetMode="External"/><Relationship Id="rId42" Type="http://schemas.openxmlformats.org/officeDocument/2006/relationships/hyperlink" Target="https://teams.microsoft.com/l/message/19:27889f5f-8363-4054-bc62-5d210980d794_f57b8c00-4882-4d7c-a3b9-0ecf369ec9ad@unq.gbl.spaces/1720061750467?context=%7B%22contextType%22%3A%22chat%22%7D" TargetMode="External"/><Relationship Id="rId47" Type="http://schemas.openxmlformats.org/officeDocument/2006/relationships/hyperlink" Target="https://teams.microsoft.com/l/message/19:c869a345-f176-4ecc-a5d1-ed669c946231_f7907c49-91de-43f2-a9df-3c610dd9af93@unq.gbl.spaces/1720068147517?context=%7B%22contextType%22%3A%22chat%22%7D" TargetMode="External"/><Relationship Id="rId63" Type="http://schemas.openxmlformats.org/officeDocument/2006/relationships/hyperlink" Target="https://teams.microsoft.com/l/message/19:d7afe02c6ef44f8b911b53dfceb5756d@thread.v2/1720414416100?context=%7B%22contextType%22%3A%22chat%22%7D" TargetMode="External"/><Relationship Id="rId68" Type="http://schemas.openxmlformats.org/officeDocument/2006/relationships/hyperlink" Target="https://teams.microsoft.com/l/message/19:27889f5f-8363-4054-bc62-5d210980d794_f57b8c00-4882-4d7c-a3b9-0ecf369ec9ad@unq.gbl.spaces/1720423201080?context=%7B%22contextType%22%3A%22chat%22%7D" TargetMode="External"/><Relationship Id="rId84" Type="http://schemas.openxmlformats.org/officeDocument/2006/relationships/hyperlink" Target="https://teams.microsoft.com/l/message/19:ac27c957-8479-4246-9a66-a06d9fae4f56_c869a345-f176-4ecc-a5d1-ed669c946231@unq.gbl.spaces/1719912097908?context=%7B%22contextType%22%3A%22chat%22%7D" TargetMode="External"/><Relationship Id="rId89" Type="http://schemas.openxmlformats.org/officeDocument/2006/relationships/hyperlink" Target="https://teams.microsoft.com/l/message/19:ac27c957-8479-4246-9a66-a06d9fae4f56_c869a345-f176-4ecc-a5d1-ed669c946231@unq.gbl.spaces/1719979274441?context=%7B%22contextType%22%3A%22chat%22%7D" TargetMode="External"/><Relationship Id="rId112" Type="http://schemas.openxmlformats.org/officeDocument/2006/relationships/hyperlink" Target="https://teams.microsoft.com/l/message/19:05e04ef6-a8c9-48db-8065-061fa260292c_f57b8c00-4882-4d7c-a3b9-0ecf369ec9ad@unq.gbl.spaces/1720419841434?context=%7B%22contextType%22%3A%22chat%22%7D" TargetMode="External"/><Relationship Id="rId16" Type="http://schemas.openxmlformats.org/officeDocument/2006/relationships/hyperlink" Target="https://teams.microsoft.com/l/message/19:27889f5f-8363-4054-bc62-5d210980d794_f57b8c00-4882-4d7c-a3b9-0ecf369ec9ad@unq.gbl.spaces/1719205431024?context=%7B%22contextType%22%3A%22chat%22%7D" TargetMode="External"/><Relationship Id="rId107" Type="http://schemas.openxmlformats.org/officeDocument/2006/relationships/hyperlink" Target="https://teams.microsoft.com/l/message/19:d7afe02c6ef44f8b911b53dfceb5756d@thread.v2/1720173199134?context=%7B%22contextType%22%3A%22chat%22%7D" TargetMode="External"/><Relationship Id="rId11" Type="http://schemas.openxmlformats.org/officeDocument/2006/relationships/hyperlink" Target="https://teams.microsoft.com/l/message/19:ac27c957-8479-4246-9a66-a06d9fae4f56_c869a345-f176-4ecc-a5d1-ed669c946231@unq.gbl.spaces/1718876725757?context=%7B%22contextType%22%3A%22chat%22%7D" TargetMode="External"/><Relationship Id="rId32" Type="http://schemas.openxmlformats.org/officeDocument/2006/relationships/hyperlink" Target="https://teams.microsoft.com/l/message/19:ac27c957-8479-4246-9a66-a06d9fae4f56_c869a345-f176-4ecc-a5d1-ed669c946231@unq.gbl.spaces/1719800269535?context=%7B%22contextType%22%3A%22chat%22%7D" TargetMode="External"/><Relationship Id="rId37" Type="http://schemas.openxmlformats.org/officeDocument/2006/relationships/hyperlink" Target="https://teams.microsoft.com/l/message/19:ac27c957-8479-4246-9a66-a06d9fae4f56_c869a345-f176-4ecc-a5d1-ed669c946231@unq.gbl.spaces/1720058512304?context=%7B%22contextType%22%3A%22chat%22%7D" TargetMode="External"/><Relationship Id="rId53" Type="http://schemas.openxmlformats.org/officeDocument/2006/relationships/hyperlink" Target="https://teams.microsoft.com/l/message/19:d7afe02c6ef44f8b911b53dfceb5756d@thread.v2/1720078970956?context=%7B%22contextType%22%3A%22chat%22%7D" TargetMode="External"/><Relationship Id="rId58" Type="http://schemas.openxmlformats.org/officeDocument/2006/relationships/hyperlink" Target="https://teams.microsoft.com/l/message/19:27889f5f-8363-4054-bc62-5d210980d794_f57b8c00-4882-4d7c-a3b9-0ecf369ec9ad@unq.gbl.spaces/1720410680627?context=%7B%22contextType%22%3A%22chat%22%7D" TargetMode="External"/><Relationship Id="rId74" Type="http://schemas.openxmlformats.org/officeDocument/2006/relationships/hyperlink" Target="https://teams.microsoft.com/l/message/19:ac27c957-8479-4246-9a66-a06d9fae4f56_c869a345-f176-4ecc-a5d1-ed669c946231@unq.gbl.spaces/1719302804826?context=%7B%22contextType%22%3A%22chat%22%7D" TargetMode="External"/><Relationship Id="rId79" Type="http://schemas.openxmlformats.org/officeDocument/2006/relationships/hyperlink" Target="https://teams.microsoft.com/l/message/19:c869a345-f176-4ecc-a5d1-ed669c946231_f90cc129-60ac-4631-8c4a-8ce70155ccd6@unq.gbl.spaces/1719805292844?context=%7B%22contextType%22%3A%22chat%22%7D" TargetMode="External"/><Relationship Id="rId102" Type="http://schemas.openxmlformats.org/officeDocument/2006/relationships/hyperlink" Target="https://teams.microsoft.com/l/message/19:d7afe02c6ef44f8b911b53dfceb5756d@thread.v2/1720147911887?context=%7B%22contextType%22%3A%22chat%22%7D" TargetMode="External"/><Relationship Id="rId5" Type="http://schemas.openxmlformats.org/officeDocument/2006/relationships/hyperlink" Target="https://teams.microsoft.com/l/message/19:ac27c957-8479-4246-9a66-a06d9fae4f56_c869a345-f176-4ecc-a5d1-ed669c946231@unq.gbl.spaces/1718014869541?context=%7B%22contextType%22%3A%22chat%22%7D" TargetMode="External"/><Relationship Id="rId90" Type="http://schemas.openxmlformats.org/officeDocument/2006/relationships/hyperlink" Target="https://teams.microsoft.com/l/message/19:f57b8c00-4882-4d7c-a3b9-0ecf369ec9ad_f90cc129-60ac-4631-8c4a-8ce70155ccd6@unq.gbl.spaces/1719980101873?context=%7B%22contextType%22%3A%22chat%22%7D" TargetMode="External"/><Relationship Id="rId95" Type="http://schemas.openxmlformats.org/officeDocument/2006/relationships/hyperlink" Target="https://teams.microsoft.com/l/message/19:ac27c957-8479-4246-9a66-a06d9fae4f56_c869a345-f176-4ecc-a5d1-ed669c946231@unq.gbl.spaces/1720165208604?context=%7B%22contextType%22%3A%22chat%22%7D" TargetMode="External"/><Relationship Id="rId22" Type="http://schemas.openxmlformats.org/officeDocument/2006/relationships/hyperlink" Target="https://teams.microsoft.com/l/message/19:c869a345-f176-4ecc-a5d1-ed669c946231_f7907c49-91de-43f2-a9df-3c610dd9af93@unq.gbl.spaces/1719454955598?context=%7B%22contextType%22%3A%22chat%22%7D" TargetMode="External"/><Relationship Id="rId27" Type="http://schemas.openxmlformats.org/officeDocument/2006/relationships/hyperlink" Target="https://teams.microsoft.com/l/message/19:27889f5f-8363-4054-bc62-5d210980d794_f57b8c00-4882-4d7c-a3b9-0ecf369ec9ad@unq.gbl.spaces/1719479130693?context=%7B%22contextType%22%3A%22chat%22%7D" TargetMode="External"/><Relationship Id="rId43" Type="http://schemas.openxmlformats.org/officeDocument/2006/relationships/hyperlink" Target="https://teams.microsoft.com/l/message/19:ac27c957-8479-4246-9a66-a06d9fae4f56_c869a345-f176-4ecc-a5d1-ed669c946231@unq.gbl.spaces/1720062968311?context=%7B%22contextType%22%3A%22chat%22%7D" TargetMode="External"/><Relationship Id="rId48" Type="http://schemas.openxmlformats.org/officeDocument/2006/relationships/hyperlink" Target="https://teams.microsoft.com/l/message/19:c869a345-f176-4ecc-a5d1-ed669c946231_f7907c49-91de-43f2-a9df-3c610dd9af93@unq.gbl.spaces/1720074268060?context=%7B%22contextType%22%3A%22chat%22%7D" TargetMode="External"/><Relationship Id="rId64" Type="http://schemas.openxmlformats.org/officeDocument/2006/relationships/hyperlink" Target="https://teams.microsoft.com/l/message/19:d7afe02c6ef44f8b911b53dfceb5756d@thread.v2/1720418572237?context=%7B%22contextType%22%3A%22chat%22%7D" TargetMode="External"/><Relationship Id="rId69" Type="http://schemas.openxmlformats.org/officeDocument/2006/relationships/hyperlink" Target="https://teams.microsoft.com/l/message/19:27889f5f-8363-4054-bc62-5d210980d794_f57b8c00-4882-4d7c-a3b9-0ecf369ec9ad@unq.gbl.spaces/1720425159287?context=%7B%22contextType%22%3A%22chat%22%7D" TargetMode="External"/><Relationship Id="rId113" Type="http://schemas.openxmlformats.org/officeDocument/2006/relationships/hyperlink" Target="https://teams.microsoft.com/l/message/19:c7ba91b6-d843-40c1-bc3b-4fc1ab7dbaaa_c869a345-f176-4ecc-a5d1-ed669c946231@unq.gbl.spaces/1720584397383?context=%7B%22contextType%22%3A%22chat%22%7D" TargetMode="External"/><Relationship Id="rId80" Type="http://schemas.openxmlformats.org/officeDocument/2006/relationships/hyperlink" Target="https://teams.microsoft.com/l/message/19:ac27c957-8479-4246-9a66-a06d9fae4f56_c869a345-f176-4ecc-a5d1-ed669c946231@unq.gbl.spaces/1719805826275?context=%7B%22contextType%22%3A%22chat%22%7D" TargetMode="External"/><Relationship Id="rId85" Type="http://schemas.openxmlformats.org/officeDocument/2006/relationships/hyperlink" Target="https://teams.microsoft.com/l/message/19:f57b8c00-4882-4d7c-a3b9-0ecf369ec9ad_f90cc129-60ac-4631-8c4a-8ce70155ccd6@unq.gbl.spaces/1719913690205?context=%7B%22contextType%22%3A%22chat%22%7D" TargetMode="External"/><Relationship Id="rId12" Type="http://schemas.openxmlformats.org/officeDocument/2006/relationships/hyperlink" Target="https://teams.microsoft.com/l/message/19:ac27c957-8479-4246-9a66-a06d9fae4f56_c869a345-f176-4ecc-a5d1-ed669c946231@unq.gbl.spaces/1718941223566?context=%7B%22contextType%22%3A%22chat%22%7D" TargetMode="External"/><Relationship Id="rId17" Type="http://schemas.openxmlformats.org/officeDocument/2006/relationships/hyperlink" Target="https://teams.microsoft.com/l/message/19:ac27c957-8479-4246-9a66-a06d9fae4f56_c869a345-f176-4ecc-a5d1-ed669c946231@unq.gbl.spaces/1719209660246?context=%7B%22contextType%22%3A%22chat%22%7D" TargetMode="External"/><Relationship Id="rId33" Type="http://schemas.openxmlformats.org/officeDocument/2006/relationships/hyperlink" Target="https://teams.microsoft.com/l/message/19:27889f5f-8363-4054-bc62-5d210980d794_f57b8c00-4882-4d7c-a3b9-0ecf369ec9ad@unq.gbl.spaces/1720000029650?context=%7B%22contextType%22%3A%22chat%22%7D" TargetMode="External"/><Relationship Id="rId38" Type="http://schemas.openxmlformats.org/officeDocument/2006/relationships/hyperlink" Target="https://teams.microsoft.com/l/message/19:d7afe02c6ef44f8b911b53dfceb5756d@thread.v2/1719549112450?context=%7B%22contextType%22%3A%22chat%22%7D" TargetMode="External"/><Relationship Id="rId59" Type="http://schemas.openxmlformats.org/officeDocument/2006/relationships/hyperlink" Target="https://teams.microsoft.com/l/message/19:27889f5f-8363-4054-bc62-5d210980d794_f57b8c00-4882-4d7c-a3b9-0ecf369ec9ad@unq.gbl.spaces/1720412700173?context=%7B%22contextType%22%3A%22chat%22%7D" TargetMode="External"/><Relationship Id="rId103" Type="http://schemas.openxmlformats.org/officeDocument/2006/relationships/hyperlink" Target="https://teams.microsoft.com/l/message/19:7b2fa5fe-edc2-4da3-875b-3ab936362b45_f57b8c00-4882-4d7c-a3b9-0ecf369ec9ad@unq.gbl.spaces/1720148375427?context=%7B%22contextType%22%3A%22chat%22%7D" TargetMode="External"/><Relationship Id="rId108" Type="http://schemas.openxmlformats.org/officeDocument/2006/relationships/hyperlink" Target="https://teams.microsoft.com/l/message/19:7b2fa5fe-edc2-4da3-875b-3ab936362b45_f57b8c00-4882-4d7c-a3b9-0ecf369ec9ad@unq.gbl.spaces/1720183865175?context=%7B%22contextType%22%3A%22chat%22%7D" TargetMode="External"/><Relationship Id="rId54" Type="http://schemas.openxmlformats.org/officeDocument/2006/relationships/hyperlink" Target="https://teams.microsoft.com/l/message/19:c869a345-f176-4ecc-a5d1-ed669c946231_f7907c49-91de-43f2-a9df-3c610dd9af93@unq.gbl.spaces/1720079022248?context=%7B%22contextType%22%3A%22chat%22%7D" TargetMode="External"/><Relationship Id="rId70" Type="http://schemas.openxmlformats.org/officeDocument/2006/relationships/hyperlink" Target="https://teams.microsoft.com/l/message/19:27889f5f-8363-4054-bc62-5d210980d794_f57b8c00-4882-4d7c-a3b9-0ecf369ec9ad@unq.gbl.spaces/1720425837694?context=%7B%22contextType%22%3A%22chat%22%7D" TargetMode="External"/><Relationship Id="rId75" Type="http://schemas.openxmlformats.org/officeDocument/2006/relationships/hyperlink" Target="https://teams.microsoft.com/l/message/19:f57b8c00-4882-4d7c-a3b9-0ecf369ec9ad_f90cc129-60ac-4631-8c4a-8ce70155ccd6@unq.gbl.spaces/1719306798678?context=%7B%22contextType%22%3A%22chat%22%7D" TargetMode="External"/><Relationship Id="rId91" Type="http://schemas.openxmlformats.org/officeDocument/2006/relationships/hyperlink" Target="https://teams.microsoft.com/l/message/19:f57b8c00-4882-4d7c-a3b9-0ecf369ec9ad_f90cc129-60ac-4631-8c4a-8ce70155ccd6@unq.gbl.spaces/1720059385196?context=%7B%22contextType%22%3A%22chat%22%7D" TargetMode="External"/><Relationship Id="rId96" Type="http://schemas.openxmlformats.org/officeDocument/2006/relationships/hyperlink" Target="https://teams.microsoft.com/l/message/19:f57b8c00-4882-4d7c-a3b9-0ecf369ec9ad_f90cc129-60ac-4631-8c4a-8ce70155ccd6@unq.gbl.spaces/1720165607762?context=%7B%22contextType%22%3A%22chat%22%7D" TargetMode="External"/><Relationship Id="rId1" Type="http://schemas.openxmlformats.org/officeDocument/2006/relationships/hyperlink" Target="https://teams.microsoft.com/l/message/19:27889f5f-8363-4054-bc62-5d210980d794_f57b8c00-4882-4d7c-a3b9-0ecf369ec9ad@unq.gbl.spaces/1718865182438?context=%7B%22contextType%22%3A%22chat%22%7D" TargetMode="External"/><Relationship Id="rId6" Type="http://schemas.openxmlformats.org/officeDocument/2006/relationships/hyperlink" Target="https://teams.microsoft.com/l/message/19:ac27c957-8479-4246-9a66-a06d9fae4f56_c869a345-f176-4ecc-a5d1-ed669c946231@unq.gbl.spaces/1718333803182?context=%7B%22contextType%22%3A%22chat%22%7D" TargetMode="External"/><Relationship Id="rId15" Type="http://schemas.openxmlformats.org/officeDocument/2006/relationships/hyperlink" Target="https://teams.microsoft.com/l/message/19:ac27c957-8479-4246-9a66-a06d9fae4f56_c869a345-f176-4ecc-a5d1-ed669c946231@unq.gbl.spaces/1719205197711?context=%7B%22contextType%22%3A%22chat%22%7D" TargetMode="External"/><Relationship Id="rId23" Type="http://schemas.openxmlformats.org/officeDocument/2006/relationships/hyperlink" Target="https://teams.microsoft.com/l/message/19:ac27c957-8479-4246-9a66-a06d9fae4f56_c869a345-f176-4ecc-a5d1-ed669c946231@unq.gbl.spaces/1719455278982?context=%7B%22contextType%22%3A%22chat%22%7D" TargetMode="External"/><Relationship Id="rId28" Type="http://schemas.openxmlformats.org/officeDocument/2006/relationships/hyperlink" Target="https://teams.microsoft.com/l/message/19:ac27c957-8479-4246-9a66-a06d9fae4f56_c869a345-f176-4ecc-a5d1-ed669c946231@unq.gbl.spaces/1719479338120?context=%7B%22contextType%22%3A%22chat%22%7D" TargetMode="External"/><Relationship Id="rId36" Type="http://schemas.openxmlformats.org/officeDocument/2006/relationships/hyperlink" Target="https://teams.microsoft.com/l/message/19:27889f5f-8363-4054-bc62-5d210980d794_f57b8c00-4882-4d7c-a3b9-0ecf369ec9ad@unq.gbl.spaces/1720057042588?context=%7B%22contextType%22%3A%22chat%22%7D" TargetMode="External"/><Relationship Id="rId49" Type="http://schemas.openxmlformats.org/officeDocument/2006/relationships/hyperlink" Target="https://teams.microsoft.com/l/message/19:d7afe02c6ef44f8b911b53dfceb5756d@thread.v2/1720075745987?context=%7B%22contextType%22%3A%22chat%22%7D" TargetMode="External"/><Relationship Id="rId57" Type="http://schemas.openxmlformats.org/officeDocument/2006/relationships/hyperlink" Target="https://teams.microsoft.com/l/message/19:c869a345-f176-4ecc-a5d1-ed669c946231_f7907c49-91de-43f2-a9df-3c610dd9af93@unq.gbl.spaces/1720080658412?context=%7B%22contextType%22%3A%22chat%22%7D" TargetMode="External"/><Relationship Id="rId106" Type="http://schemas.openxmlformats.org/officeDocument/2006/relationships/hyperlink" Target="https://teams.microsoft.com/l/message/19:d7afe02c6ef44f8b911b53dfceb5756d@thread.v2/1720171202268?context=%7B%22contextType%22%3A%22chat%22%7D" TargetMode="External"/><Relationship Id="rId114" Type="http://schemas.openxmlformats.org/officeDocument/2006/relationships/hyperlink" Target="https://teams.microsoft.com/l/message/19:c7ba91b6-d843-40c1-bc3b-4fc1ab7dbaaa_c869a345-f176-4ecc-a5d1-ed669c946231@unq.gbl.spaces/1720585258200?context=%7B%22contextType%22%3A%22chat%22%7D" TargetMode="External"/><Relationship Id="rId10" Type="http://schemas.openxmlformats.org/officeDocument/2006/relationships/hyperlink" Target="https://teams.microsoft.com/l/message/19:27889f5f-8363-4054-bc62-5d210980d794_f57b8c00-4882-4d7c-a3b9-0ecf369ec9ad@unq.gbl.spaces/1718871104351?context=%7B%22contextType%22%3A%22chat%22%7D" TargetMode="External"/><Relationship Id="rId31" Type="http://schemas.openxmlformats.org/officeDocument/2006/relationships/hyperlink" Target="https://teams.microsoft.com/l/message/19:ac27c957-8479-4246-9a66-a06d9fae4f56_c869a345-f176-4ecc-a5d1-ed669c946231@unq.gbl.spaces/1719799932832?context=%7B%22contextType%22%3A%22chat%22%7D" TargetMode="External"/><Relationship Id="rId44" Type="http://schemas.openxmlformats.org/officeDocument/2006/relationships/hyperlink" Target="https://teams.microsoft.com/l/message/19:ac27c957-8479-4246-9a66-a06d9fae4f56_c869a345-f176-4ecc-a5d1-ed669c946231@unq.gbl.spaces/1720063068190?context=%7B%22contextType%22%3A%22chat%22%7D" TargetMode="External"/><Relationship Id="rId52" Type="http://schemas.openxmlformats.org/officeDocument/2006/relationships/hyperlink" Target="https://teams.microsoft.com/l/message/19:d7afe02c6ef44f8b911b53dfceb5756d@thread.v2/1720078131518?context=%7B%22contextType%22%3A%22chat%22%7D" TargetMode="External"/><Relationship Id="rId60" Type="http://schemas.openxmlformats.org/officeDocument/2006/relationships/hyperlink" Target="https://teams.microsoft.com/l/message/19:d7afe02c6ef44f8b911b53dfceb5756d@thread.v2/1720413793390?context=%7B%22contextType%22%3A%22chat%22%7D" TargetMode="External"/><Relationship Id="rId65" Type="http://schemas.openxmlformats.org/officeDocument/2006/relationships/hyperlink" Target="https://teams.microsoft.com/l/message/19:27889f5f-8363-4054-bc62-5d210980d794_f57b8c00-4882-4d7c-a3b9-0ecf369ec9ad@unq.gbl.spaces/1720418905388?context=%7B%22contextType%22%3A%22chat%22%7D" TargetMode="External"/><Relationship Id="rId73" Type="http://schemas.openxmlformats.org/officeDocument/2006/relationships/hyperlink" Target="https://teams.microsoft.com/l/message/19:f57b8c00-4882-4d7c-a3b9-0ecf369ec9ad_f90cc129-60ac-4631-8c4a-8ce70155ccd6@unq.gbl.spaces/1719301978317?context=%7B%22contextType%22%3A%22chat%22%7D" TargetMode="External"/><Relationship Id="rId78" Type="http://schemas.openxmlformats.org/officeDocument/2006/relationships/hyperlink" Target="https://teams.microsoft.com/l/message/19:c869a345-f176-4ecc-a5d1-ed669c946231_f90cc129-60ac-4631-8c4a-8ce70155ccd6@unq.gbl.spaces/1719805037165?context=%7B%22contextType%22%3A%22chat%22%7D" TargetMode="External"/><Relationship Id="rId81" Type="http://schemas.openxmlformats.org/officeDocument/2006/relationships/hyperlink" Target="https://teams.microsoft.com/l/message/19:f57b8c00-4882-4d7c-a3b9-0ecf369ec9ad_f90cc129-60ac-4631-8c4a-8ce70155ccd6@unq.gbl.spaces/1719819785857?context=%7B%22contextType%22%3A%22chat%22%7D" TargetMode="External"/><Relationship Id="rId86" Type="http://schemas.openxmlformats.org/officeDocument/2006/relationships/hyperlink" Target="https://teams.microsoft.com/l/message/19:f57b8c00-4882-4d7c-a3b9-0ecf369ec9ad_f90cc129-60ac-4631-8c4a-8ce70155ccd6@unq.gbl.spaces/1719970342983?context=%7B%22contextType%22%3A%22chat%22%7D" TargetMode="External"/><Relationship Id="rId94" Type="http://schemas.openxmlformats.org/officeDocument/2006/relationships/hyperlink" Target="https://teams.microsoft.com/l/message/19:f57b8c00-4882-4d7c-a3b9-0ecf369ec9ad_f90cc129-60ac-4631-8c4a-8ce70155ccd6@unq.gbl.spaces/1720163066896?context=%7B%22contextType%22%3A%22chat%22%7D" TargetMode="External"/><Relationship Id="rId99" Type="http://schemas.openxmlformats.org/officeDocument/2006/relationships/hyperlink" Target="https://teams.microsoft.com/l/message/19:ac27c957-8479-4246-9a66-a06d9fae4f56_c869a345-f176-4ecc-a5d1-ed669c946231@unq.gbl.spaces/1719982081675?context=%7B%22contextType%22%3A%22chat%22%7D" TargetMode="External"/><Relationship Id="rId101" Type="http://schemas.openxmlformats.org/officeDocument/2006/relationships/hyperlink" Target="https://teams.microsoft.com/l/message/19:ac27c957-8479-4246-9a66-a06d9fae4f56_c869a345-f176-4ecc-a5d1-ed669c946231@unq.gbl.spaces/1720142087058?context=%7B%22contextType%22%3A%22chat%22%7D" TargetMode="External"/><Relationship Id="rId4" Type="http://schemas.openxmlformats.org/officeDocument/2006/relationships/hyperlink" Target="https://teams.microsoft.com/l/message/19:27889f5f-8363-4054-bc62-5d210980d794_f57b8c00-4882-4d7c-a3b9-0ecf369ec9ad@unq.gbl.spaces/1718867051944?context=%7B%22contextType%22%3A%22chat%22%7D" TargetMode="External"/><Relationship Id="rId9" Type="http://schemas.openxmlformats.org/officeDocument/2006/relationships/hyperlink" Target="https://teams.microsoft.com/l/message/19:d7afe02c6ef44f8b911b53dfceb5756d@thread.v2/1718869915038?context=%7B%22contextType%22%3A%22chat%22%7D" TargetMode="External"/><Relationship Id="rId13" Type="http://schemas.openxmlformats.org/officeDocument/2006/relationships/hyperlink" Target="https://teams.microsoft.com/l/message/19:27889f5f-8363-4054-bc62-5d210980d794_f57b8c00-4882-4d7c-a3b9-0ecf369ec9ad@unq.gbl.spaces/1718941080398?context=%7B%22contextType%22%3A%22chat%22%7D" TargetMode="External"/><Relationship Id="rId18" Type="http://schemas.openxmlformats.org/officeDocument/2006/relationships/hyperlink" Target="https://teams.microsoft.com/l/message/19:27889f5f-8363-4054-bc62-5d210980d794_f57b8c00-4882-4d7c-a3b9-0ecf369ec9ad@unq.gbl.spaces/1719212159992?context=%7B%22contextType%22%3A%22chat%22%7D" TargetMode="External"/><Relationship Id="rId39" Type="http://schemas.openxmlformats.org/officeDocument/2006/relationships/hyperlink" Target="https://teams.microsoft.com/l/message/19:ac27c957-8479-4246-9a66-a06d9fae4f56_c869a345-f176-4ecc-a5d1-ed669c946231@unq.gbl.spaces/1720058512304?context=%7B%22contextType%22%3A%22chat%22%7D" TargetMode="External"/><Relationship Id="rId109" Type="http://schemas.openxmlformats.org/officeDocument/2006/relationships/hyperlink" Target="https://teams.microsoft.com/l/message/19:7b2fa5fe-edc2-4da3-875b-3ab936362b45_f57b8c00-4882-4d7c-a3b9-0ecf369ec9ad@unq.gbl.spaces/1720402726343?context=%7B%22contextType%22%3A%22chat%22%7D" TargetMode="External"/><Relationship Id="rId34" Type="http://schemas.openxmlformats.org/officeDocument/2006/relationships/hyperlink" Target="https://teams.microsoft.com/l/message/19:27889f5f-8363-4054-bc62-5d210980d794_f57b8c00-4882-4d7c-a3b9-0ecf369ec9ad@unq.gbl.spaces/1720054854370?context=%7B%22contextType%22%3A%22chat%22%7D" TargetMode="External"/><Relationship Id="rId50" Type="http://schemas.openxmlformats.org/officeDocument/2006/relationships/hyperlink" Target="https://teams.microsoft.com/l/message/19:d7afe02c6ef44f8b911b53dfceb5756d@thread.v2/1720077174298?context=%7B%22contextType%22%3A%22chat%22%7D" TargetMode="External"/><Relationship Id="rId55" Type="http://schemas.openxmlformats.org/officeDocument/2006/relationships/hyperlink" Target="https://teams.microsoft.com/l/message/19:d7afe02c6ef44f8b911b53dfceb5756d@thread.v2/1720079212290?context=%7B%22contextType%22%3A%22chat%22%7D" TargetMode="External"/><Relationship Id="rId76" Type="http://schemas.openxmlformats.org/officeDocument/2006/relationships/hyperlink" Target="https://teams.microsoft.com/l/message/19:ac27c957-8479-4246-9a66-a06d9fae4f56_c869a345-f176-4ecc-a5d1-ed669c946231@unq.gbl.spaces/1719365512562?context=%7B%22contextType%22%3A%22chat%22%7D" TargetMode="External"/><Relationship Id="rId97" Type="http://schemas.openxmlformats.org/officeDocument/2006/relationships/hyperlink" Target="https://teams.microsoft.com/l/message/19:f57b8c00-4882-4d7c-a3b9-0ecf369ec9ad_f90cc129-60ac-4631-8c4a-8ce70155ccd6@unq.gbl.spaces/1720414929247?context=%7B%22contextType%22%3A%22chat%22%7D" TargetMode="External"/><Relationship Id="rId104" Type="http://schemas.openxmlformats.org/officeDocument/2006/relationships/hyperlink" Target="https://teams.microsoft.com/l/message/19:7b2fa5fe-edc2-4da3-875b-3ab936362b45_f57b8c00-4882-4d7c-a3b9-0ecf369ec9ad@unq.gbl.spaces/1720163977910?context=%7B%22contextType%22%3A%22chat%22%7D" TargetMode="External"/><Relationship Id="rId7" Type="http://schemas.openxmlformats.org/officeDocument/2006/relationships/hyperlink" Target="https://teams.microsoft.com/l/message/19:27889f5f-8363-4054-bc62-5d210980d794_f57b8c00-4882-4d7c-a3b9-0ecf369ec9ad@unq.gbl.spaces/1718332745269?context=%7B%22contextType%22%3A%22chat%22%7D" TargetMode="External"/><Relationship Id="rId71" Type="http://schemas.openxmlformats.org/officeDocument/2006/relationships/hyperlink" Target="https://teams.microsoft.com/l/message/19:ac27c957-8479-4246-9a66-a06d9fae4f56_c869a345-f176-4ecc-a5d1-ed669c946231@unq.gbl.spaces/1719297116310?context=%7B%22contextType%22%3A%22chat%22%7D" TargetMode="External"/><Relationship Id="rId92" Type="http://schemas.openxmlformats.org/officeDocument/2006/relationships/hyperlink" Target="https://teams.microsoft.com/l/message/19:f57b8c00-4882-4d7c-a3b9-0ecf369ec9ad_f90cc129-60ac-4631-8c4a-8ce70155ccd6@unq.gbl.spaces/1720162694807?context=%7B%22contextType%22%3A%22chat%22%7D" TargetMode="External"/><Relationship Id="rId2" Type="http://schemas.openxmlformats.org/officeDocument/2006/relationships/hyperlink" Target="https://teams.microsoft.com/l/message/19:d7afe02c6ef44f8b911b53dfceb5756d@thread.v2/1718865419397?context=%7B%22contextType%22%3A%22chat%22%7D" TargetMode="External"/><Relationship Id="rId29" Type="http://schemas.openxmlformats.org/officeDocument/2006/relationships/hyperlink" Target="https://teams.microsoft.com/l/message/19:27889f5f-8363-4054-bc62-5d210980d794_f57b8c00-4882-4d7c-a3b9-0ecf369ec9ad@unq.gbl.spaces/1719480100073?context=%7B%22contextType%22%3A%22chat%22%7D" TargetMode="External"/><Relationship Id="rId24" Type="http://schemas.openxmlformats.org/officeDocument/2006/relationships/hyperlink" Target="https://teams.microsoft.com/l/message/19:27889f5f-8363-4054-bc62-5d210980d794_f57b8c00-4882-4d7c-a3b9-0ecf369ec9ad@unq.gbl.spaces/1719455532882?context=%7B%22contextType%22%3A%22chat%22%7D" TargetMode="External"/><Relationship Id="rId40" Type="http://schemas.openxmlformats.org/officeDocument/2006/relationships/hyperlink" Target="https://teams.microsoft.com/l/message/19:ac27c957-8479-4246-9a66-a06d9fae4f56_c869a345-f176-4ecc-a5d1-ed669c946231@unq.gbl.spaces/1720059030602?context=%7B%22contextType%22%3A%22chat%22%7D" TargetMode="External"/><Relationship Id="rId45" Type="http://schemas.openxmlformats.org/officeDocument/2006/relationships/hyperlink" Target="https://teams.microsoft.com/l/message/19:ac27c957-8479-4246-9a66-a06d9fae4f56_c869a345-f176-4ecc-a5d1-ed669c946231@unq.gbl.spaces/1720063350053?context=%7B%22contextType%22%3A%22chat%22%7D" TargetMode="External"/><Relationship Id="rId66" Type="http://schemas.openxmlformats.org/officeDocument/2006/relationships/hyperlink" Target="https://teams.microsoft.com/l/message/19:ac27c957-8479-4246-9a66-a06d9fae4f56_c869a345-f176-4ecc-a5d1-ed669c946231@unq.gbl.spaces/1719986889735?context=%7B%22contextType%22%3A%22chat%22%7D" TargetMode="External"/><Relationship Id="rId87" Type="http://schemas.openxmlformats.org/officeDocument/2006/relationships/hyperlink" Target="https://teams.microsoft.com/l/message/19:ac27c957-8479-4246-9a66-a06d9fae4f56_c869a345-f176-4ecc-a5d1-ed669c946231@unq.gbl.spaces/1719970563733?context=%7B%22contextType%22%3A%22chat%22%7D" TargetMode="External"/><Relationship Id="rId110" Type="http://schemas.openxmlformats.org/officeDocument/2006/relationships/hyperlink" Target="https://teams.microsoft.com/l/message/19:27889f5f-8363-4054-bc62-5d210980d794_f57b8c00-4882-4d7c-a3b9-0ecf369ec9ad@unq.gbl.spaces/1720411781201?context=%7B%22contextType%22%3A%22chat%22%7D" TargetMode="External"/><Relationship Id="rId115" Type="http://schemas.openxmlformats.org/officeDocument/2006/relationships/drawing" Target="../drawings/drawing9.xml"/><Relationship Id="rId61" Type="http://schemas.openxmlformats.org/officeDocument/2006/relationships/hyperlink" Target="https://teams.microsoft.com/l/message/19:b2d6c8cc-6b41-4571-86ad-dab0311d6bec_c869a345-f176-4ecc-a5d1-ed669c946231@unq.gbl.spaces/1720413807943?context=%7B%22contextType%22%3A%22chat%22%7D" TargetMode="External"/><Relationship Id="rId82" Type="http://schemas.openxmlformats.org/officeDocument/2006/relationships/hyperlink" Target="https://teams.microsoft.com/l/message/19:ac27c957-8479-4246-9a66-a06d9fae4f56_c869a345-f176-4ecc-a5d1-ed669c946231@unq.gbl.spaces/1719886666526?context=%7B%22contextType%22%3A%22chat%22%7D" TargetMode="External"/><Relationship Id="rId19" Type="http://schemas.openxmlformats.org/officeDocument/2006/relationships/hyperlink" Target="https://teams.microsoft.com/l/message/19:ac27c957-8479-4246-9a66-a06d9fae4f56_c869a345-f176-4ecc-a5d1-ed669c946231@unq.gbl.spaces/1719215561060?context=%7B%22contextType%22%3A%22chat%22%7D" TargetMode="External"/><Relationship Id="rId14" Type="http://schemas.openxmlformats.org/officeDocument/2006/relationships/hyperlink" Target="https://teams.microsoft.com/l/message/19:27889f5f-8363-4054-bc62-5d210980d794_f57b8c00-4882-4d7c-a3b9-0ecf369ec9ad@unq.gbl.spaces/1719202727563?context=%7B%22contextType%22%3A%22chat%22%7D" TargetMode="External"/><Relationship Id="rId30" Type="http://schemas.openxmlformats.org/officeDocument/2006/relationships/hyperlink" Target="https://teams.microsoft.com/l/message/19:c869a345-f176-4ecc-a5d1-ed669c946231_f7907c49-91de-43f2-a9df-3c610dd9af93@unq.gbl.spaces/1719542844062?context=%7B%22contextType%22%3A%22chat%22%7D" TargetMode="External"/><Relationship Id="rId35" Type="http://schemas.openxmlformats.org/officeDocument/2006/relationships/hyperlink" Target="https://teams.microsoft.com/l/message/19:ac27c957-8479-4246-9a66-a06d9fae4f56_c869a345-f176-4ecc-a5d1-ed669c946231@unq.gbl.spaces/1720056905830?context=%7B%22contextType%22%3A%22chat%22%7D" TargetMode="External"/><Relationship Id="rId56" Type="http://schemas.openxmlformats.org/officeDocument/2006/relationships/hyperlink" Target="https://teams.microsoft.com/l/message/19:d7afe02c6ef44f8b911b53dfceb5756d@thread.v2/1720080281869?context=%7B%22contextType%22%3A%22chat%22%7D" TargetMode="External"/><Relationship Id="rId77" Type="http://schemas.openxmlformats.org/officeDocument/2006/relationships/hyperlink" Target="https://teams.microsoft.com/l/message/19:f57b8c00-4882-4d7c-a3b9-0ecf369ec9ad_f90cc129-60ac-4631-8c4a-8ce70155ccd6@unq.gbl.spaces/1719369967687?context=%7B%22contextType%22%3A%22chat%22%7D" TargetMode="External"/><Relationship Id="rId100" Type="http://schemas.openxmlformats.org/officeDocument/2006/relationships/hyperlink" Target="https://teams.microsoft.com/l/message/19:f57b8c00-4882-4d7c-a3b9-0ecf369ec9ad_f90cc129-60ac-4631-8c4a-8ce70155ccd6@unq.gbl.spaces/1720420564582?context=%7B%22contextType%22%3A%22chat%22%7D" TargetMode="External"/><Relationship Id="rId105" Type="http://schemas.openxmlformats.org/officeDocument/2006/relationships/hyperlink" Target="https://teams.microsoft.com/l/message/19:7b2fa5fe-edc2-4da3-875b-3ab936362b45_f57b8c00-4882-4d7c-a3b9-0ecf369ec9ad@unq.gbl.spaces/1720166764645?context=%7B%22contextType%22%3A%22chat%22%7D" TargetMode="External"/><Relationship Id="rId8" Type="http://schemas.openxmlformats.org/officeDocument/2006/relationships/hyperlink" Target="https://teams.microsoft.com/l/message/19:ac27c957-8479-4246-9a66-a06d9fae4f56_c869a345-f176-4ecc-a5d1-ed669c946231@unq.gbl.spaces/1718159383730?context=%7B%22contextType%22%3A%22chat%22%7D" TargetMode="External"/><Relationship Id="rId51" Type="http://schemas.openxmlformats.org/officeDocument/2006/relationships/hyperlink" Target="https://teams.microsoft.com/l/message/19:c869a345-f176-4ecc-a5d1-ed669c946231_f7907c49-91de-43f2-a9df-3c610dd9af93@unq.gbl.spaces/1720077892444?context=%7B%22contextType%22%3A%22chat%22%7D" TargetMode="External"/><Relationship Id="rId72" Type="http://schemas.openxmlformats.org/officeDocument/2006/relationships/hyperlink" Target="https://teams.microsoft.com/l/message/19:ac27c957-8479-4246-9a66-a06d9fae4f56_c869a345-f176-4ecc-a5d1-ed669c946231@unq.gbl.spaces/1719301681355?context=%7B%22contextType%22%3A%22chat%22%7D" TargetMode="External"/><Relationship Id="rId93" Type="http://schemas.openxmlformats.org/officeDocument/2006/relationships/hyperlink" Target="https://teams.microsoft.com/l/message/19:ac27c957-8479-4246-9a66-a06d9fae4f56_c869a345-f176-4ecc-a5d1-ed669c946231@unq.gbl.spaces/1720162865550?context=%7B%22contextType%22%3A%22chat%22%7D" TargetMode="External"/><Relationship Id="rId98" Type="http://schemas.openxmlformats.org/officeDocument/2006/relationships/hyperlink" Target="https://teams.microsoft.com/l/message/19:ac27c957-8479-4246-9a66-a06d9fae4f56_c869a345-f176-4ecc-a5d1-ed669c946231@unq.gbl.spaces/1720415185632?context=%7B%22contextType%22%3A%22chat%22%7D" TargetMode="External"/><Relationship Id="rId3" Type="http://schemas.openxmlformats.org/officeDocument/2006/relationships/hyperlink" Target="https://teams.microsoft.com/l/message/19:ac27c957-8479-4246-9a66-a06d9fae4f56_c869a345-f176-4ecc-a5d1-ed669c946231@unq.gbl.spaces/1718334121424?context=%7B%22contextType%22%3A%22chat%22%7D" TargetMode="External"/><Relationship Id="rId25" Type="http://schemas.openxmlformats.org/officeDocument/2006/relationships/hyperlink" Target="https://teams.microsoft.com/l/message/19:ac27c957-8479-4246-9a66-a06d9fae4f56_c869a345-f176-4ecc-a5d1-ed669c946231@unq.gbl.spaces/1719455278982?context=%7B%22contextType%22%3A%22chat%22%7D" TargetMode="External"/><Relationship Id="rId46" Type="http://schemas.openxmlformats.org/officeDocument/2006/relationships/hyperlink" Target="https://teams.microsoft.com/l/message/19:27889f5f-8363-4054-bc62-5d210980d794_f57b8c00-4882-4d7c-a3b9-0ecf369ec9ad@unq.gbl.spaces/1720061750467?context=%7B%22contextType%22%3A%22chat%22%7D" TargetMode="External"/><Relationship Id="rId67" Type="http://schemas.openxmlformats.org/officeDocument/2006/relationships/hyperlink" Target="https://teams.microsoft.com/l/message/19:27889f5f-8363-4054-bc62-5d210980d794_f57b8c00-4882-4d7c-a3b9-0ecf369ec9ad@unq.gbl.spaces/1720422500464?context=%7B%22contextType%22%3A%22chat%22%7D" TargetMode="External"/><Relationship Id="rId20" Type="http://schemas.openxmlformats.org/officeDocument/2006/relationships/hyperlink" Target="https://teams.microsoft.com/l/message/19:ac27c957-8479-4246-9a66-a06d9fae4f56_c869a345-f176-4ecc-a5d1-ed669c946231@unq.gbl.spaces/1719308273627?context=%7B%22contextType%22%3A%22chat%22%7D" TargetMode="External"/><Relationship Id="rId41" Type="http://schemas.openxmlformats.org/officeDocument/2006/relationships/hyperlink" Target="https://teams.microsoft.com/l/message/19:27889f5f-8363-4054-bc62-5d210980d794_f57b8c00-4882-4d7c-a3b9-0ecf369ec9ad@unq.gbl.spaces/1720059361677?context=%7B%22contextType%22%3A%22chat%22%7D" TargetMode="External"/><Relationship Id="rId62" Type="http://schemas.openxmlformats.org/officeDocument/2006/relationships/hyperlink" Target="https://teams.microsoft.com/l/message/19:27889f5f-8363-4054-bc62-5d210980d794_f57b8c00-4882-4d7c-a3b9-0ecf369ec9ad@unq.gbl.spaces/1720411242639?context=%7B%22contextType%22%3A%22chat%22%7D" TargetMode="External"/><Relationship Id="rId83" Type="http://schemas.openxmlformats.org/officeDocument/2006/relationships/hyperlink" Target="https://teams.microsoft.com/l/message/19:f57b8c00-4882-4d7c-a3b9-0ecf369ec9ad_f90cc129-60ac-4631-8c4a-8ce70155ccd6@unq.gbl.spaces/1719892049988?context=%7B%22contextType%22%3A%22chat%22%7D" TargetMode="External"/><Relationship Id="rId88" Type="http://schemas.openxmlformats.org/officeDocument/2006/relationships/hyperlink" Target="https://teams.microsoft.com/l/message/19:f57b8c00-4882-4d7c-a3b9-0ecf369ec9ad_f90cc129-60ac-4631-8c4a-8ce70155ccd6@unq.gbl.spaces/1719978711575?context=%7B%22contextType%22%3A%22chat%22%7D" TargetMode="External"/><Relationship Id="rId111" Type="http://schemas.openxmlformats.org/officeDocument/2006/relationships/hyperlink" Target="https://teams.microsoft.com/l/message/19:05e04ef6-a8c9-48db-8065-061fa260292c_f57b8c00-4882-4d7c-a3b9-0ecf369ec9ad@unq.gbl.spaces/1720406000926?context=%7B%22contextType%22%3A%22chat%22%7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teams.microsoft.com/l/message/19:2e7b6d21-ef22-4111-a3df-57e9dec9ae64_f57b8c00-4882-4d7c-a3b9-0ecf369ec9ad@unq.gbl.spaces/1719970961786?context=%7B%22contextType%22%3A%22chat%22%7D" TargetMode="External"/><Relationship Id="rId13" Type="http://schemas.openxmlformats.org/officeDocument/2006/relationships/hyperlink" Target="https://teams.microsoft.com/l/message/19:a5581c15b823463391c980d3ab1cd226@thread.v2/1720423939239?context=%7B%22contextType%22%3A%22chat%22%7D" TargetMode="External"/><Relationship Id="rId18" Type="http://schemas.openxmlformats.org/officeDocument/2006/relationships/hyperlink" Target="https://teams.microsoft.com/l/message/19:8441c21d-003a-47a5-97a7-53390526a729_c869a345-f176-4ecc-a5d1-ed669c946231@unq.gbl.spaces/1720576211399?context=%7B%22contextType%22%3A%22chat%22%7D" TargetMode="External"/><Relationship Id="rId3" Type="http://schemas.openxmlformats.org/officeDocument/2006/relationships/hyperlink" Target="https://teams.microsoft.com/l/message/19:ac27c957-8479-4246-9a66-a06d9fae4f56_c869a345-f176-4ecc-a5d1-ed669c946231@unq.gbl.spaces/1720421840627?context=%7B%22contextType%22%3A%22chat%22%7D" TargetMode="External"/><Relationship Id="rId21" Type="http://schemas.openxmlformats.org/officeDocument/2006/relationships/hyperlink" Target="https://365dipostar-my.sharepoint.com/:x:/g/personal/wawan_hermawan_dipostar_com/EVezeH7nE5RMhN1tLNO4nRoBIgkj7lrJtLOVBrnSRCXjZg?e=iyuWRw" TargetMode="External"/><Relationship Id="rId7" Type="http://schemas.openxmlformats.org/officeDocument/2006/relationships/hyperlink" Target="https://teams.microsoft.com/l/message/19:05e04ef6-a8c9-48db-8065-061fa260292c_f57b8c00-4882-4d7c-a3b9-0ecf369ec9ad@unq.gbl.spaces/1718959678454?context=%7B%22contextType%22%3A%22chat%22%7D" TargetMode="External"/><Relationship Id="rId12" Type="http://schemas.openxmlformats.org/officeDocument/2006/relationships/hyperlink" Target="https://teams.microsoft.com/l/message/19:a5581c15b823463391c980d3ab1cd226@thread.v2/1720406587416?context=%7B%22contextType%22%3A%22chat%22%7D" TargetMode="External"/><Relationship Id="rId17" Type="http://schemas.openxmlformats.org/officeDocument/2006/relationships/hyperlink" Target="https://teams.microsoft.com/l/message/19:30d9d198-3714-4452-91f0-c18e5911e465_c869a345-f176-4ecc-a5d1-ed669c946231@unq.gbl.spaces/1720595202608?context=%7B%22contextType%22%3A%22chat%22%7D" TargetMode="External"/><Relationship Id="rId25" Type="http://schemas.openxmlformats.org/officeDocument/2006/relationships/drawing" Target="../drawings/drawing11.xml"/><Relationship Id="rId2" Type="http://schemas.openxmlformats.org/officeDocument/2006/relationships/hyperlink" Target="https://teams.microsoft.com/l/message/19:ac27c957-8479-4246-9a66-a06d9fae4f56_c869a345-f176-4ecc-a5d1-ed669c946231@unq.gbl.spaces/1720414818698?context=%7B%22contextType%22%3A%22chat%22%7D" TargetMode="External"/><Relationship Id="rId16" Type="http://schemas.openxmlformats.org/officeDocument/2006/relationships/hyperlink" Target="https://teams.microsoft.com/l/message/19:ac27c957-8479-4246-9a66-a06d9fae4f56_c869a345-f176-4ecc-a5d1-ed669c946231@unq.gbl.spaces/1720593120744?context=%7B%22contextType%22%3A%22chat%22%7D" TargetMode="External"/><Relationship Id="rId20" Type="http://schemas.openxmlformats.org/officeDocument/2006/relationships/hyperlink" Target="https://teams.microsoft.com/l/message/19:c869a345-f176-4ecc-a5d1-ed669c946231_ea9129dd-a8f6-49df-b3b3-b24bece85c93@unq.gbl.spaces/1720593335610?context=%7B%22contextType%22%3A%22chat%22%7D" TargetMode="External"/><Relationship Id="rId1" Type="http://schemas.openxmlformats.org/officeDocument/2006/relationships/hyperlink" Target="https://teams.microsoft.com/l/message/19:ac27c957-8479-4246-9a66-a06d9fae4f56_c869a345-f176-4ecc-a5d1-ed669c946231@unq.gbl.spaces/1719911564065?context=%7B%22contextType%22%3A%22chat%22%7D" TargetMode="External"/><Relationship Id="rId6" Type="http://schemas.openxmlformats.org/officeDocument/2006/relationships/hyperlink" Target="https://teams.microsoft.com/l/message/19:78f8023c-a6b9-46d0-895a-61f557bdde5d_c869a345-f176-4ecc-a5d1-ed669c946231@unq.gbl.spaces/1720587179532?context=%7B%22contextType%22%3A%22chat%22%7D" TargetMode="External"/><Relationship Id="rId11" Type="http://schemas.openxmlformats.org/officeDocument/2006/relationships/hyperlink" Target="https://teams.microsoft.com/l/message/19:a5581c15b823463391c980d3ab1cd226@thread.v2/1720406358554?context=%7B%22contextType%22%3A%22chat%22%7D" TargetMode="External"/><Relationship Id="rId24" Type="http://schemas.openxmlformats.org/officeDocument/2006/relationships/hyperlink" Target="https://teams.microsoft.com/l/message/19:c869a345-f176-4ecc-a5d1-ed669c946231_ea9129dd-a8f6-49df-b3b3-b24bece85c93@unq.gbl.spaces/1722825313034?context=%7B%22contextType%22%3A%22chat%22%7D" TargetMode="External"/><Relationship Id="rId5" Type="http://schemas.openxmlformats.org/officeDocument/2006/relationships/hyperlink" Target="https://teams.microsoft.com/l/message/19:ac27c957-8479-4246-9a66-a06d9fae4f56_c869a345-f176-4ecc-a5d1-ed669c946231@unq.gbl.spaces/1720585510269?context=%7B%22contextType%22%3A%22chat%22%7D" TargetMode="External"/><Relationship Id="rId15" Type="http://schemas.openxmlformats.org/officeDocument/2006/relationships/hyperlink" Target="https://teams.microsoft.com/l/message/19:ac27c957-8479-4246-9a66-a06d9fae4f56_c869a345-f176-4ecc-a5d1-ed669c946231@unq.gbl.spaces/1720585319659?context=%7B%22contextType%22%3A%22chat%22%7D" TargetMode="External"/><Relationship Id="rId23" Type="http://schemas.openxmlformats.org/officeDocument/2006/relationships/hyperlink" Target="https://teams.microsoft.com/l/message/19:27889f5f-8363-4054-bc62-5d210980d794_c869a345-f176-4ecc-a5d1-ed669c946231@unq.gbl.spaces/1720664343560?context=%7B%22contextType%22%3A%22chat%22%7D" TargetMode="External"/><Relationship Id="rId10" Type="http://schemas.openxmlformats.org/officeDocument/2006/relationships/hyperlink" Target="https://teams.microsoft.com/l/message/19:2e7b6d21-ef22-4111-a3df-57e9dec9ae64_f57b8c00-4882-4d7c-a3b9-0ecf369ec9ad@unq.gbl.spaces/1720505828583?context=%7B%22contextType%22%3A%22chat%22%7D" TargetMode="External"/><Relationship Id="rId19" Type="http://schemas.openxmlformats.org/officeDocument/2006/relationships/hyperlink" Target="https://teams.microsoft.com/l/message/19:8441c21d-003a-47a5-97a7-53390526a729_c869a345-f176-4ecc-a5d1-ed669c946231@unq.gbl.spaces/1720578493333?context=%7B%22contextType%22%3A%22chat%22%7D" TargetMode="External"/><Relationship Id="rId4" Type="http://schemas.openxmlformats.org/officeDocument/2006/relationships/hyperlink" Target="https://teams.microsoft.com/l/message/19:ac27c957-8479-4246-9a66-a06d9fae4f56_c869a345-f176-4ecc-a5d1-ed669c946231@unq.gbl.spaces/1720585224349?context=%7B%22contextType%22%3A%22chat%22%7D" TargetMode="External"/><Relationship Id="rId9" Type="http://schemas.openxmlformats.org/officeDocument/2006/relationships/hyperlink" Target="https://teams.microsoft.com/l/message/19:b2d6c8cc-6b41-4571-86ad-dab0311d6bec_c869a345-f176-4ecc-a5d1-ed669c946231@unq.gbl.spaces/1720507317728?context=%7B%22contextType%22%3A%22chat%22%7D" TargetMode="External"/><Relationship Id="rId14" Type="http://schemas.openxmlformats.org/officeDocument/2006/relationships/hyperlink" Target="https://teams.microsoft.com/l/message/19:ac27c957-8479-4246-9a66-a06d9fae4f56_c869a345-f176-4ecc-a5d1-ed669c946231@unq.gbl.spaces/1720424987575?context=%7B%22contextType%22%3A%22chat%22%7D" TargetMode="External"/><Relationship Id="rId22" Type="http://schemas.openxmlformats.org/officeDocument/2006/relationships/hyperlink" Target="https://teams.microsoft.com/l/message/19:c869a345-f176-4ecc-a5d1-ed669c946231_ea9129dd-a8f6-49df-b3b3-b24bece85c93@unq.gbl.spaces/1720597809535?context=%7B%22contextType%22%3A%22chat%22%7D"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19549164784?context=%7B%22contextType%22%3A%22chat%22%7D" TargetMode="External"/><Relationship Id="rId13" Type="http://schemas.openxmlformats.org/officeDocument/2006/relationships/hyperlink" Target="https://teams.microsoft.com/l/message/19:d7afe02c6ef44f8b911b53dfceb5756d@thread.v2/1717576222716?context=%7B%22contextType%22%3A%22chat%22%7D" TargetMode="External"/><Relationship Id="rId3" Type="http://schemas.openxmlformats.org/officeDocument/2006/relationships/hyperlink" Target="https://teams.microsoft.com/l/message/19:72d88441-0b4e-4b71-b744-217457de10b5_c869a345-f176-4ecc-a5d1-ed669c946231@unq.gbl.spaces/1717567749249?context=%7B%22contextType%22%3A%22chat%22%7D" TargetMode="External"/><Relationship Id="rId7" Type="http://schemas.openxmlformats.org/officeDocument/2006/relationships/hyperlink" Target="https://teams.microsoft.com/l/message/19:d7afe02c6ef44f8b911b53dfceb5756d@thread.v2/1717581640690?context=%7B%22contextType%22%3A%22chat%22%7D" TargetMode="External"/><Relationship Id="rId12" Type="http://schemas.openxmlformats.org/officeDocument/2006/relationships/hyperlink" Target="https://teams.microsoft.com/l/message/19:d7afe02c6ef44f8b911b53dfceb5756d@thread.v2/1719567027064?context=%7B%22contextType%22%3A%22chat%22%7D" TargetMode="External"/><Relationship Id="rId2" Type="http://schemas.openxmlformats.org/officeDocument/2006/relationships/hyperlink" Target="https://teams.microsoft.com/l/message/19:d7afe02c6ef44f8b911b53dfceb5756d@thread.v2/1717563532280?context=%7B%22contextType%22%3A%22chat%22%7D" TargetMode="External"/><Relationship Id="rId16" Type="http://schemas.openxmlformats.org/officeDocument/2006/relationships/drawing" Target="../drawings/drawing13.xml"/><Relationship Id="rId1" Type="http://schemas.openxmlformats.org/officeDocument/2006/relationships/hyperlink" Target="https://teams.microsoft.com/l/message/19:d7afe02c6ef44f8b911b53dfceb5756d@thread.v2/1718335973762?context=%7B%22contextType%22%3A%22chat%22%7D" TargetMode="External"/><Relationship Id="rId6" Type="http://schemas.openxmlformats.org/officeDocument/2006/relationships/hyperlink" Target="https://teams.microsoft.com/l/message/19:d7afe02c6ef44f8b911b53dfceb5756d@thread.v2/1717576222716?context=%7B%22contextType%22%3A%22chat%22%7D" TargetMode="External"/><Relationship Id="rId11" Type="http://schemas.openxmlformats.org/officeDocument/2006/relationships/hyperlink" Target="https://teams.microsoft.com/l/message/19:d7afe02c6ef44f8b911b53dfceb5756d@thread.v2/1719541477675?context=%7B%22contextType%22%3A%22chat%22%7D" TargetMode="External"/><Relationship Id="rId5" Type="http://schemas.openxmlformats.org/officeDocument/2006/relationships/hyperlink" Target="https://teams.microsoft.com/l/message/19:72d88441-0b4e-4b71-b744-217457de10b5_c869a345-f176-4ecc-a5d1-ed669c946231@unq.gbl.spaces/1717637718332?context=%7B%22contextType%22%3A%22chat%22%7D" TargetMode="External"/><Relationship Id="rId15" Type="http://schemas.openxmlformats.org/officeDocument/2006/relationships/hyperlink" Target="https://teams.microsoft.com/l/message/19:ac27c957-8479-4246-9a66-a06d9fae4f56_c869a345-f176-4ecc-a5d1-ed669c946231@unq.gbl.spaces/1717496375042?context=%7B%22contextType%22%3A%22chat%22%7D" TargetMode="External"/><Relationship Id="rId10" Type="http://schemas.openxmlformats.org/officeDocument/2006/relationships/hyperlink" Target="https://teams.microsoft.com/l/message/19:d7afe02c6ef44f8b911b53dfceb5756d@thread.v2/1719541288953?context=%7B%22contextType%22%3A%22chat%22%7D" TargetMode="External"/><Relationship Id="rId4" Type="http://schemas.openxmlformats.org/officeDocument/2006/relationships/hyperlink" Target="https://teams.microsoft.com/l/message/19:ac27c957-8479-4246-9a66-a06d9fae4f56_c869a345-f176-4ecc-a5d1-ed669c946231@unq.gbl.spaces/1717485385185?context=%7B%22contextType%22%3A%22chat%22%7D" TargetMode="External"/><Relationship Id="rId9" Type="http://schemas.openxmlformats.org/officeDocument/2006/relationships/hyperlink" Target="https://teams.microsoft.com/l/message/19:d7afe02c6ef44f8b911b53dfceb5756d@thread.v2/1719541050532?context=%7B%22contextType%22%3A%22chat%22%7D" TargetMode="External"/><Relationship Id="rId14" Type="http://schemas.openxmlformats.org/officeDocument/2006/relationships/hyperlink" Target="https://teams.microsoft.com/l/message/19:d7afe02c6ef44f8b911b53dfceb5756d@thread.v2/1719567131854?context=%7B%22contextType%22%3A%22chat%22%7D"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17563-006D-4289-9DA0-F4594C4AC65C}">
  <dimension ref="B2:CS1561"/>
  <sheetViews>
    <sheetView tabSelected="1" topLeftCell="A1339" zoomScale="85" zoomScaleNormal="85" workbookViewId="0">
      <selection activeCell="E1377" sqref="E1377"/>
    </sheetView>
  </sheetViews>
  <sheetFormatPr defaultColWidth="2.85546875" defaultRowHeight="15" x14ac:dyDescent="0.25"/>
  <cols>
    <col min="1" max="16384" width="2.85546875" style="3"/>
  </cols>
  <sheetData>
    <row r="2" spans="2:5" x14ac:dyDescent="0.25">
      <c r="B2" s="1" t="s">
        <v>705</v>
      </c>
      <c r="C2"/>
    </row>
    <row r="3" spans="2:5" x14ac:dyDescent="0.25">
      <c r="B3"/>
      <c r="C3"/>
    </row>
    <row r="4" spans="2:5" customFormat="1" x14ac:dyDescent="0.25">
      <c r="C4" s="21">
        <v>0</v>
      </c>
      <c r="E4" s="1" t="s">
        <v>131</v>
      </c>
    </row>
    <row r="5" spans="2:5" customFormat="1" x14ac:dyDescent="0.25">
      <c r="E5" t="s">
        <v>154</v>
      </c>
    </row>
    <row r="6" spans="2:5" customFormat="1" x14ac:dyDescent="0.25">
      <c r="E6" s="2" t="s">
        <v>132</v>
      </c>
    </row>
    <row r="7" spans="2:5" customFormat="1" x14ac:dyDescent="0.25">
      <c r="E7" t="s">
        <v>133</v>
      </c>
    </row>
    <row r="8" spans="2:5" customFormat="1" x14ac:dyDescent="0.25">
      <c r="E8" t="s">
        <v>134</v>
      </c>
    </row>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row r="47" spans="5:5" customFormat="1" x14ac:dyDescent="0.25"/>
    <row r="48" spans="5:5" customFormat="1" x14ac:dyDescent="0.25">
      <c r="E48" s="1" t="s">
        <v>151</v>
      </c>
    </row>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5" customFormat="1" x14ac:dyDescent="0.25">
      <c r="E81" s="1" t="s">
        <v>155</v>
      </c>
    </row>
    <row r="82" spans="5:5" customFormat="1" x14ac:dyDescent="0.25"/>
    <row r="83" spans="5:5" customFormat="1" x14ac:dyDescent="0.25">
      <c r="E83" s="1" t="s">
        <v>159</v>
      </c>
    </row>
    <row r="84" spans="5:5" customFormat="1" x14ac:dyDescent="0.25"/>
    <row r="109" spans="5:5" customFormat="1" x14ac:dyDescent="0.25"/>
    <row r="110" spans="5:5" customFormat="1" x14ac:dyDescent="0.25">
      <c r="E110" s="1" t="s">
        <v>162</v>
      </c>
    </row>
    <row r="111" spans="5:5" customFormat="1" x14ac:dyDescent="0.25"/>
    <row r="112" spans="5:5" customFormat="1" x14ac:dyDescent="0.25">
      <c r="E112" s="1" t="s">
        <v>168</v>
      </c>
    </row>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3:6" customFormat="1" x14ac:dyDescent="0.25"/>
    <row r="146" spans="3:6" customFormat="1" x14ac:dyDescent="0.25"/>
    <row r="147" spans="3:6" x14ac:dyDescent="0.25">
      <c r="C147"/>
      <c r="D147"/>
      <c r="E147"/>
      <c r="F147"/>
    </row>
    <row r="148" spans="3:6" x14ac:dyDescent="0.25">
      <c r="C148"/>
      <c r="D148"/>
      <c r="E148"/>
      <c r="F148"/>
    </row>
    <row r="149" spans="3:6" x14ac:dyDescent="0.25">
      <c r="C149"/>
      <c r="D149"/>
      <c r="E149"/>
      <c r="F149"/>
    </row>
    <row r="150" spans="3:6" x14ac:dyDescent="0.25">
      <c r="C150"/>
      <c r="D150"/>
      <c r="E150"/>
      <c r="F150"/>
    </row>
    <row r="151" spans="3:6" x14ac:dyDescent="0.25">
      <c r="C151"/>
      <c r="D151"/>
      <c r="E151"/>
      <c r="F151"/>
    </row>
    <row r="152" spans="3:6" x14ac:dyDescent="0.25">
      <c r="C152"/>
      <c r="D152"/>
      <c r="E152"/>
      <c r="F152"/>
    </row>
    <row r="153" spans="3:6" x14ac:dyDescent="0.25">
      <c r="C153"/>
      <c r="D153"/>
      <c r="E153"/>
      <c r="F153"/>
    </row>
    <row r="154" spans="3:6" x14ac:dyDescent="0.25">
      <c r="C154"/>
      <c r="D154"/>
      <c r="E154"/>
      <c r="F154"/>
    </row>
    <row r="155" spans="3:6" x14ac:dyDescent="0.25">
      <c r="C155"/>
      <c r="D155"/>
      <c r="E155"/>
      <c r="F155"/>
    </row>
    <row r="156" spans="3:6" x14ac:dyDescent="0.25">
      <c r="C156"/>
      <c r="D156"/>
      <c r="E156"/>
      <c r="F156"/>
    </row>
    <row r="157" spans="3:6" x14ac:dyDescent="0.25">
      <c r="C157"/>
      <c r="D157"/>
      <c r="E157"/>
      <c r="F157"/>
    </row>
    <row r="158" spans="3:6" x14ac:dyDescent="0.25">
      <c r="C158"/>
      <c r="D158"/>
      <c r="E158"/>
      <c r="F158"/>
    </row>
    <row r="159" spans="3:6" customFormat="1" x14ac:dyDescent="0.25"/>
    <row r="160" spans="3:6"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41" customFormat="1" x14ac:dyDescent="0.25"/>
    <row r="178" spans="5:41" customFormat="1" x14ac:dyDescent="0.25"/>
    <row r="179" spans="5:41" customFormat="1" x14ac:dyDescent="0.25"/>
    <row r="180" spans="5:41" customFormat="1" x14ac:dyDescent="0.25"/>
    <row r="181" spans="5:41" customFormat="1" x14ac:dyDescent="0.25"/>
    <row r="182" spans="5:41" customFormat="1" x14ac:dyDescent="0.25"/>
    <row r="183" spans="5:41" customFormat="1" x14ac:dyDescent="0.25"/>
    <row r="184" spans="5:41" customFormat="1" x14ac:dyDescent="0.25"/>
    <row r="185" spans="5:41" customFormat="1" x14ac:dyDescent="0.25"/>
    <row r="186" spans="5:41" customFormat="1" x14ac:dyDescent="0.25"/>
    <row r="187" spans="5:41" customFormat="1" x14ac:dyDescent="0.25"/>
    <row r="188" spans="5:41" customFormat="1" x14ac:dyDescent="0.25"/>
    <row r="189" spans="5:41" customFormat="1" x14ac:dyDescent="0.25">
      <c r="E189" s="28" t="s">
        <v>58</v>
      </c>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row>
    <row r="190" spans="5:41" customFormat="1" x14ac:dyDescent="0.25">
      <c r="E190" s="28" t="s">
        <v>170</v>
      </c>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row>
    <row r="191" spans="5:41" customFormat="1" x14ac:dyDescent="0.25">
      <c r="E191" s="28" t="s">
        <v>171</v>
      </c>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row>
    <row r="192" spans="5:41" customFormat="1" x14ac:dyDescent="0.25">
      <c r="E192" s="28" t="s">
        <v>172</v>
      </c>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row>
    <row r="193" spans="3:41" customFormat="1" x14ac:dyDescent="0.25">
      <c r="E193" s="28" t="s">
        <v>118</v>
      </c>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row>
    <row r="194" spans="3:41" customFormat="1" x14ac:dyDescent="0.25">
      <c r="E194" s="28" t="s">
        <v>117</v>
      </c>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row>
    <row r="195" spans="3:41" customFormat="1" x14ac:dyDescent="0.25">
      <c r="E195" s="28" t="s">
        <v>173</v>
      </c>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row>
    <row r="196" spans="3:41" customFormat="1" x14ac:dyDescent="0.25">
      <c r="E196" s="28" t="s">
        <v>174</v>
      </c>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row>
    <row r="197" spans="3:41" customFormat="1" x14ac:dyDescent="0.25">
      <c r="E197" s="28" t="s">
        <v>175</v>
      </c>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row>
    <row r="198" spans="3:41" customFormat="1" x14ac:dyDescent="0.25">
      <c r="E198" s="28" t="s">
        <v>176</v>
      </c>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row>
    <row r="199" spans="3:41" customFormat="1" x14ac:dyDescent="0.25">
      <c r="E199" s="28" t="s">
        <v>177</v>
      </c>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row>
    <row r="200" spans="3:41" customFormat="1" x14ac:dyDescent="0.25">
      <c r="E200" s="28" t="s">
        <v>178</v>
      </c>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row>
    <row r="201" spans="3:41" customFormat="1" x14ac:dyDescent="0.25">
      <c r="E201" s="28" t="s">
        <v>179</v>
      </c>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row>
    <row r="202" spans="3:41" x14ac:dyDescent="0.25">
      <c r="C202"/>
      <c r="D202"/>
      <c r="E202" s="28" t="s">
        <v>180</v>
      </c>
      <c r="F202" s="29"/>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row>
    <row r="203" spans="3:41" x14ac:dyDescent="0.25">
      <c r="C203"/>
      <c r="D203"/>
      <c r="E203" s="28" t="s">
        <v>181</v>
      </c>
      <c r="F203" s="29"/>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row>
    <row r="204" spans="3:41" x14ac:dyDescent="0.25">
      <c r="C204"/>
      <c r="D204"/>
      <c r="E204" s="28"/>
      <c r="F204" s="29"/>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row>
    <row r="205" spans="3:41" x14ac:dyDescent="0.25">
      <c r="C205"/>
      <c r="D205"/>
      <c r="E205" s="28" t="s">
        <v>28</v>
      </c>
      <c r="F205" s="29"/>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row>
    <row r="206" spans="3:41" x14ac:dyDescent="0.25">
      <c r="C206"/>
      <c r="D206" t="s">
        <v>379</v>
      </c>
      <c r="E206" s="28" t="s">
        <v>183</v>
      </c>
      <c r="F206" s="29"/>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row>
    <row r="207" spans="3:41" x14ac:dyDescent="0.25">
      <c r="C207"/>
      <c r="D207"/>
      <c r="E207" s="28"/>
      <c r="F207" s="29"/>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row>
    <row r="208" spans="3:41" x14ac:dyDescent="0.25">
      <c r="C208"/>
      <c r="D208" t="s">
        <v>380</v>
      </c>
      <c r="E208" s="28" t="s">
        <v>363</v>
      </c>
      <c r="F208" s="29"/>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row>
    <row r="209" spans="3:41" x14ac:dyDescent="0.25">
      <c r="C209"/>
      <c r="D209"/>
      <c r="E209" s="28" t="s">
        <v>273</v>
      </c>
      <c r="F209" s="29"/>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row>
    <row r="210" spans="3:41" x14ac:dyDescent="0.25">
      <c r="C210"/>
      <c r="D210"/>
      <c r="E210" s="28"/>
      <c r="F210" s="29"/>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row>
    <row r="211" spans="3:41" x14ac:dyDescent="0.25">
      <c r="C211"/>
      <c r="D211" t="s">
        <v>381</v>
      </c>
      <c r="E211" s="28" t="s">
        <v>364</v>
      </c>
      <c r="F211" s="29"/>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row>
    <row r="212" spans="3:41" x14ac:dyDescent="0.25">
      <c r="C212"/>
      <c r="D212"/>
      <c r="E212" s="28" t="s">
        <v>274</v>
      </c>
      <c r="F212" s="29"/>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row>
    <row r="213" spans="3:41" x14ac:dyDescent="0.25">
      <c r="C213"/>
      <c r="D213"/>
      <c r="E213" s="28"/>
      <c r="F213" s="29"/>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row>
    <row r="214" spans="3:41" x14ac:dyDescent="0.25">
      <c r="C214"/>
      <c r="D214" t="s">
        <v>382</v>
      </c>
      <c r="E214" s="28" t="s">
        <v>365</v>
      </c>
      <c r="F214" s="29"/>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row>
    <row r="215" spans="3:41" x14ac:dyDescent="0.25">
      <c r="C215"/>
      <c r="D215"/>
      <c r="E215" s="28" t="s">
        <v>267</v>
      </c>
      <c r="F215" s="29"/>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row>
    <row r="216" spans="3:41" x14ac:dyDescent="0.25">
      <c r="C216"/>
      <c r="D216"/>
      <c r="E216" s="28"/>
      <c r="F216" s="29"/>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row>
    <row r="217" spans="3:41" x14ac:dyDescent="0.25">
      <c r="C217"/>
      <c r="D217" t="s">
        <v>383</v>
      </c>
      <c r="E217" s="28" t="s">
        <v>184</v>
      </c>
      <c r="F217" s="29"/>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row>
    <row r="218" spans="3:41" x14ac:dyDescent="0.25">
      <c r="C218"/>
      <c r="D218"/>
      <c r="E218" s="28" t="s">
        <v>268</v>
      </c>
      <c r="F218" s="29"/>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row>
    <row r="219" spans="3:41" x14ac:dyDescent="0.25">
      <c r="C219"/>
      <c r="D219"/>
      <c r="E219" s="28"/>
      <c r="F219" s="29"/>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row>
    <row r="220" spans="3:41" x14ac:dyDescent="0.25">
      <c r="C220"/>
      <c r="D220" t="s">
        <v>384</v>
      </c>
      <c r="E220" s="28" t="s">
        <v>366</v>
      </c>
      <c r="F220" s="29"/>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row>
    <row r="221" spans="3:41" x14ac:dyDescent="0.25">
      <c r="C221"/>
      <c r="D221"/>
      <c r="E221" s="28" t="s">
        <v>277</v>
      </c>
      <c r="F221" s="29"/>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row>
    <row r="222" spans="3:41" x14ac:dyDescent="0.25">
      <c r="E222" s="14"/>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row>
    <row r="223" spans="3:41" x14ac:dyDescent="0.25">
      <c r="D223" s="3" t="s">
        <v>385</v>
      </c>
      <c r="E223" s="14" t="s">
        <v>367</v>
      </c>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row>
    <row r="224" spans="3:41" x14ac:dyDescent="0.25">
      <c r="E224" s="14" t="s">
        <v>276</v>
      </c>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row>
    <row r="225" spans="4:41" x14ac:dyDescent="0.25">
      <c r="E225" s="14"/>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row>
    <row r="226" spans="4:41" x14ac:dyDescent="0.25">
      <c r="D226" s="3" t="s">
        <v>386</v>
      </c>
      <c r="E226" s="14" t="s">
        <v>368</v>
      </c>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row>
    <row r="227" spans="4:41" x14ac:dyDescent="0.25">
      <c r="E227" s="14" t="s">
        <v>275</v>
      </c>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row>
    <row r="228" spans="4:41" x14ac:dyDescent="0.25">
      <c r="E228" s="14"/>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row>
    <row r="229" spans="4:41" x14ac:dyDescent="0.25">
      <c r="D229" s="3" t="s">
        <v>387</v>
      </c>
      <c r="E229" s="14" t="s">
        <v>369</v>
      </c>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row>
    <row r="230" spans="4:41" x14ac:dyDescent="0.25">
      <c r="E230" s="14" t="s">
        <v>278</v>
      </c>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row>
    <row r="231" spans="4:41" x14ac:dyDescent="0.25">
      <c r="E231" s="14"/>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row>
    <row r="232" spans="4:41" x14ac:dyDescent="0.25">
      <c r="D232" s="3" t="s">
        <v>388</v>
      </c>
      <c r="E232" s="14" t="s">
        <v>370</v>
      </c>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row>
    <row r="233" spans="4:41" x14ac:dyDescent="0.25">
      <c r="E233" s="14" t="s">
        <v>279</v>
      </c>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row>
    <row r="234" spans="4:41" x14ac:dyDescent="0.25">
      <c r="E234" s="14"/>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row>
    <row r="235" spans="4:41" x14ac:dyDescent="0.25">
      <c r="D235" s="3" t="s">
        <v>389</v>
      </c>
      <c r="E235" s="14" t="s">
        <v>371</v>
      </c>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row>
    <row r="236" spans="4:41" x14ac:dyDescent="0.25">
      <c r="E236" s="14" t="s">
        <v>362</v>
      </c>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row>
    <row r="237" spans="4:41" x14ac:dyDescent="0.25">
      <c r="E237" s="14"/>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row>
    <row r="238" spans="4:41" x14ac:dyDescent="0.25">
      <c r="D238" s="3" t="s">
        <v>390</v>
      </c>
      <c r="E238" s="14" t="s">
        <v>372</v>
      </c>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row>
    <row r="239" spans="4:41" x14ac:dyDescent="0.25">
      <c r="E239" s="14" t="s">
        <v>269</v>
      </c>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row>
    <row r="240" spans="4:41" x14ac:dyDescent="0.25">
      <c r="E240" s="14"/>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row>
    <row r="241" spans="4:41" x14ac:dyDescent="0.25">
      <c r="D241" s="3" t="s">
        <v>391</v>
      </c>
      <c r="E241" s="14" t="s">
        <v>373</v>
      </c>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row>
    <row r="242" spans="4:41" x14ac:dyDescent="0.25">
      <c r="E242" s="14" t="s">
        <v>378</v>
      </c>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row>
    <row r="243" spans="4:41" x14ac:dyDescent="0.25">
      <c r="E243" s="14"/>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row>
    <row r="244" spans="4:41" customFormat="1" x14ac:dyDescent="0.25">
      <c r="D244" t="s">
        <v>392</v>
      </c>
      <c r="E244" s="28" t="s">
        <v>374</v>
      </c>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row>
    <row r="245" spans="4:41" customFormat="1" x14ac:dyDescent="0.25">
      <c r="E245" s="28" t="s">
        <v>270</v>
      </c>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row>
    <row r="246" spans="4:41" customFormat="1" x14ac:dyDescent="0.25">
      <c r="E246" s="28"/>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row>
    <row r="247" spans="4:41" customFormat="1" x14ac:dyDescent="0.25">
      <c r="D247" t="s">
        <v>393</v>
      </c>
      <c r="E247" s="28" t="s">
        <v>375</v>
      </c>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row>
    <row r="248" spans="4:41" customFormat="1" x14ac:dyDescent="0.25">
      <c r="E248" s="28" t="s">
        <v>271</v>
      </c>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row>
    <row r="249" spans="4:41" customFormat="1" x14ac:dyDescent="0.25">
      <c r="E249" s="28"/>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row>
    <row r="250" spans="4:41" customFormat="1" x14ac:dyDescent="0.25">
      <c r="E250" s="28" t="s">
        <v>376</v>
      </c>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row>
    <row r="251" spans="4:41" customFormat="1" x14ac:dyDescent="0.25">
      <c r="E251" s="28" t="s">
        <v>280</v>
      </c>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row>
    <row r="252" spans="4:41" customFormat="1" x14ac:dyDescent="0.25">
      <c r="E252" s="28"/>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row>
    <row r="253" spans="4:41" customFormat="1" x14ac:dyDescent="0.25">
      <c r="E253" s="28" t="s">
        <v>377</v>
      </c>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row>
    <row r="254" spans="4:41" customFormat="1" x14ac:dyDescent="0.25">
      <c r="E254" s="28" t="s">
        <v>272</v>
      </c>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row>
    <row r="255" spans="4:41" customFormat="1" x14ac:dyDescent="0.25">
      <c r="E255" s="28"/>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row>
    <row r="256" spans="4:41" customFormat="1" x14ac:dyDescent="0.25">
      <c r="E256" s="28" t="s">
        <v>29</v>
      </c>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row>
    <row r="257" spans="5:41" customFormat="1" x14ac:dyDescent="0.25">
      <c r="E257" s="28" t="s">
        <v>281</v>
      </c>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row>
    <row r="258" spans="5:41" customFormat="1" x14ac:dyDescent="0.25"/>
    <row r="259" spans="5:41" customFormat="1" x14ac:dyDescent="0.25">
      <c r="E259" s="2" t="s">
        <v>182</v>
      </c>
    </row>
    <row r="260" spans="5:41" customFormat="1" x14ac:dyDescent="0.25"/>
    <row r="261" spans="5:41" customFormat="1" x14ac:dyDescent="0.25"/>
    <row r="262" spans="5:41" customFormat="1" x14ac:dyDescent="0.25"/>
    <row r="263" spans="5:41" customFormat="1" x14ac:dyDescent="0.25"/>
    <row r="264" spans="5:41" customFormat="1" x14ac:dyDescent="0.25"/>
    <row r="265" spans="5:41" customFormat="1" x14ac:dyDescent="0.25"/>
    <row r="266" spans="5:41" customFormat="1" x14ac:dyDescent="0.25"/>
    <row r="267" spans="5:41" customFormat="1" x14ac:dyDescent="0.25"/>
    <row r="268" spans="5:41" customFormat="1" x14ac:dyDescent="0.25"/>
    <row r="269" spans="5:41" customFormat="1" x14ac:dyDescent="0.25"/>
    <row r="270" spans="5:41" customFormat="1" x14ac:dyDescent="0.25"/>
    <row r="271" spans="5:41" customFormat="1" x14ac:dyDescent="0.25"/>
    <row r="272" spans="5:41"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c r="E278" s="2" t="s">
        <v>234</v>
      </c>
    </row>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row r="323" spans="5:5" customFormat="1" x14ac:dyDescent="0.25"/>
    <row r="324" spans="5:5" customFormat="1" x14ac:dyDescent="0.25"/>
    <row r="325" spans="5:5" customFormat="1" x14ac:dyDescent="0.25"/>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c r="E333" s="1" t="s">
        <v>236</v>
      </c>
    </row>
    <row r="334" spans="5:5"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spans="5:5" customFormat="1" x14ac:dyDescent="0.25"/>
    <row r="386" spans="5:5" customFormat="1" x14ac:dyDescent="0.25">
      <c r="E386" s="1" t="s">
        <v>237</v>
      </c>
    </row>
    <row r="387" spans="5:5" customFormat="1" x14ac:dyDescent="0.25"/>
    <row r="388" spans="5:5" customFormat="1" x14ac:dyDescent="0.25"/>
    <row r="389" spans="5:5" customFormat="1" x14ac:dyDescent="0.25"/>
    <row r="390" spans="5:5" customFormat="1" x14ac:dyDescent="0.25"/>
    <row r="391" spans="5:5" customFormat="1" x14ac:dyDescent="0.25"/>
    <row r="392" spans="5:5" customFormat="1" x14ac:dyDescent="0.25"/>
    <row r="393" spans="5:5" customFormat="1" x14ac:dyDescent="0.25"/>
    <row r="394" spans="5:5" customFormat="1" x14ac:dyDescent="0.25"/>
    <row r="395" spans="5:5" customFormat="1" x14ac:dyDescent="0.25"/>
    <row r="396" spans="5:5" customFormat="1" x14ac:dyDescent="0.25"/>
    <row r="397" spans="5:5" customFormat="1" x14ac:dyDescent="0.25"/>
    <row r="398" spans="5:5" customFormat="1" x14ac:dyDescent="0.25">
      <c r="E398" s="1" t="s">
        <v>238</v>
      </c>
    </row>
    <row r="399" spans="5:5" customFormat="1" x14ac:dyDescent="0.25"/>
    <row r="400" spans="5:5"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row r="579" spans="5:5" customFormat="1" x14ac:dyDescent="0.25"/>
    <row r="580" spans="5:5" customFormat="1" x14ac:dyDescent="0.25"/>
    <row r="581" spans="5:5" customFormat="1" x14ac:dyDescent="0.25"/>
    <row r="582" spans="5:5" customFormat="1" x14ac:dyDescent="0.25"/>
    <row r="583" spans="5:5" customFormat="1" x14ac:dyDescent="0.25"/>
    <row r="584" spans="5:5" customFormat="1" x14ac:dyDescent="0.25">
      <c r="E584" s="1" t="s">
        <v>705</v>
      </c>
    </row>
    <row r="585" spans="5:5" customFormat="1" x14ac:dyDescent="0.25"/>
    <row r="586" spans="5:5" customFormat="1" x14ac:dyDescent="0.25"/>
    <row r="587" spans="5:5" customFormat="1" x14ac:dyDescent="0.25"/>
    <row r="588" spans="5:5" customFormat="1" x14ac:dyDescent="0.25"/>
    <row r="589" spans="5:5" customFormat="1" x14ac:dyDescent="0.25"/>
    <row r="590" spans="5:5" customFormat="1" x14ac:dyDescent="0.25"/>
    <row r="591" spans="5:5" customFormat="1" x14ac:dyDescent="0.25"/>
    <row r="592" spans="5:5" customFormat="1" x14ac:dyDescent="0.25"/>
    <row r="593" spans="3:5" customFormat="1" x14ac:dyDescent="0.25"/>
    <row r="594" spans="3:5" customFormat="1" x14ac:dyDescent="0.25"/>
    <row r="595" spans="3:5" customFormat="1" x14ac:dyDescent="0.25"/>
    <row r="596" spans="3:5" customFormat="1" x14ac:dyDescent="0.25"/>
    <row r="597" spans="3:5" customFormat="1" x14ac:dyDescent="0.25"/>
    <row r="598" spans="3:5" customFormat="1" x14ac:dyDescent="0.25"/>
    <row r="599" spans="3:5" customFormat="1" x14ac:dyDescent="0.25"/>
    <row r="600" spans="3:5" customFormat="1" x14ac:dyDescent="0.25"/>
    <row r="601" spans="3:5" customFormat="1" x14ac:dyDescent="0.25"/>
    <row r="602" spans="3:5" customFormat="1" x14ac:dyDescent="0.25"/>
    <row r="603" spans="3:5" customFormat="1" x14ac:dyDescent="0.25"/>
    <row r="604" spans="3:5" customFormat="1" x14ac:dyDescent="0.25"/>
    <row r="605" spans="3:5" customFormat="1" x14ac:dyDescent="0.25"/>
    <row r="606" spans="3:5" customFormat="1" x14ac:dyDescent="0.25"/>
    <row r="607" spans="3:5" customFormat="1" x14ac:dyDescent="0.25"/>
    <row r="608" spans="3:5" customFormat="1" x14ac:dyDescent="0.25">
      <c r="C608" s="21">
        <v>0</v>
      </c>
      <c r="E608" s="1" t="s">
        <v>169</v>
      </c>
    </row>
    <row r="609" spans="5:39" customFormat="1" x14ac:dyDescent="0.25">
      <c r="E609" t="s">
        <v>185</v>
      </c>
    </row>
    <row r="610" spans="5:39" customFormat="1" x14ac:dyDescent="0.25">
      <c r="E610" s="2" t="s">
        <v>187</v>
      </c>
    </row>
    <row r="611" spans="5:39" customFormat="1" x14ac:dyDescent="0.25">
      <c r="E611" t="s">
        <v>186</v>
      </c>
    </row>
    <row r="612" spans="5:39" customFormat="1" x14ac:dyDescent="0.25">
      <c r="E612" t="s">
        <v>233</v>
      </c>
    </row>
    <row r="613" spans="5:39" customFormat="1" x14ac:dyDescent="0.25"/>
    <row r="614" spans="5:39" customFormat="1" x14ac:dyDescent="0.25">
      <c r="E614" s="36" t="s">
        <v>122</v>
      </c>
      <c r="AD614" t="s">
        <v>190</v>
      </c>
      <c r="AM614" t="s">
        <v>188</v>
      </c>
    </row>
    <row r="615" spans="5:39" customFormat="1" x14ac:dyDescent="0.25">
      <c r="E615" t="s">
        <v>189</v>
      </c>
    </row>
    <row r="616" spans="5:39" customFormat="1" x14ac:dyDescent="0.25"/>
    <row r="617" spans="5:39" customFormat="1" x14ac:dyDescent="0.25">
      <c r="E617" s="36" t="s">
        <v>123</v>
      </c>
    </row>
    <row r="618" spans="5:39" customFormat="1" x14ac:dyDescent="0.25">
      <c r="E618" t="s">
        <v>191</v>
      </c>
    </row>
    <row r="619" spans="5:39" customFormat="1" x14ac:dyDescent="0.25"/>
    <row r="620" spans="5:39" customFormat="1" x14ac:dyDescent="0.25">
      <c r="E620" s="36" t="s">
        <v>127</v>
      </c>
    </row>
    <row r="621" spans="5:39" customFormat="1" x14ac:dyDescent="0.25">
      <c r="E621" t="s">
        <v>212</v>
      </c>
      <c r="Q621" s="2" t="s">
        <v>188</v>
      </c>
    </row>
    <row r="622" spans="5:39" customFormat="1" x14ac:dyDescent="0.25"/>
    <row r="623" spans="5:39" customFormat="1" x14ac:dyDescent="0.25">
      <c r="E623" t="s">
        <v>192</v>
      </c>
    </row>
    <row r="624" spans="5:39" customFormat="1" x14ac:dyDescent="0.25">
      <c r="E624" t="s">
        <v>193</v>
      </c>
    </row>
    <row r="625" spans="5:5" customFormat="1" x14ac:dyDescent="0.25">
      <c r="E625" t="s">
        <v>194</v>
      </c>
    </row>
    <row r="626" spans="5:5" customFormat="1" x14ac:dyDescent="0.25">
      <c r="E626" t="s">
        <v>195</v>
      </c>
    </row>
    <row r="627" spans="5:5" customFormat="1" x14ac:dyDescent="0.25">
      <c r="E627" t="s">
        <v>196</v>
      </c>
    </row>
    <row r="628" spans="5:5" customFormat="1" x14ac:dyDescent="0.25">
      <c r="E628" t="s">
        <v>197</v>
      </c>
    </row>
    <row r="629" spans="5:5" customFormat="1" x14ac:dyDescent="0.25">
      <c r="E629" t="s">
        <v>198</v>
      </c>
    </row>
    <row r="630" spans="5:5" customFormat="1" x14ac:dyDescent="0.25">
      <c r="E630" t="s">
        <v>199</v>
      </c>
    </row>
    <row r="631" spans="5:5" customFormat="1" x14ac:dyDescent="0.25">
      <c r="E631" t="s">
        <v>200</v>
      </c>
    </row>
    <row r="632" spans="5:5" customFormat="1" x14ac:dyDescent="0.25">
      <c r="E632" t="s">
        <v>201</v>
      </c>
    </row>
    <row r="633" spans="5:5" customFormat="1" x14ac:dyDescent="0.25">
      <c r="E633" t="s">
        <v>202</v>
      </c>
    </row>
    <row r="634" spans="5:5" customFormat="1" x14ac:dyDescent="0.25">
      <c r="E634" t="s">
        <v>203</v>
      </c>
    </row>
    <row r="635" spans="5:5" customFormat="1" x14ac:dyDescent="0.25">
      <c r="E635" t="s">
        <v>204</v>
      </c>
    </row>
    <row r="636" spans="5:5" customFormat="1" x14ac:dyDescent="0.25">
      <c r="E636" t="s">
        <v>205</v>
      </c>
    </row>
    <row r="637" spans="5:5" customFormat="1" x14ac:dyDescent="0.25">
      <c r="E637" t="s">
        <v>206</v>
      </c>
    </row>
    <row r="638" spans="5:5" customFormat="1" x14ac:dyDescent="0.25">
      <c r="E638" t="s">
        <v>207</v>
      </c>
    </row>
    <row r="639" spans="5:5" customFormat="1" x14ac:dyDescent="0.25">
      <c r="E639" t="s">
        <v>208</v>
      </c>
    </row>
    <row r="640" spans="5:5" customFormat="1" x14ac:dyDescent="0.25">
      <c r="E640" t="s">
        <v>209</v>
      </c>
    </row>
    <row r="641" spans="5:5" customFormat="1" x14ac:dyDescent="0.25">
      <c r="E641" t="s">
        <v>210</v>
      </c>
    </row>
    <row r="642" spans="5:5" customFormat="1" x14ac:dyDescent="0.25">
      <c r="E642" t="s">
        <v>211</v>
      </c>
    </row>
    <row r="643" spans="5:5" customFormat="1" x14ac:dyDescent="0.25"/>
    <row r="644" spans="5:5" customFormat="1" x14ac:dyDescent="0.25">
      <c r="E644" s="36" t="s">
        <v>124</v>
      </c>
    </row>
    <row r="645" spans="5:5" customFormat="1" x14ac:dyDescent="0.25">
      <c r="E645" t="s">
        <v>212</v>
      </c>
    </row>
    <row r="646" spans="5:5" customFormat="1" x14ac:dyDescent="0.25"/>
    <row r="647" spans="5:5" customFormat="1" x14ac:dyDescent="0.25">
      <c r="E647" t="s">
        <v>213</v>
      </c>
    </row>
    <row r="648" spans="5:5" customFormat="1" x14ac:dyDescent="0.25">
      <c r="E648" t="s">
        <v>214</v>
      </c>
    </row>
    <row r="649" spans="5:5" customFormat="1" x14ac:dyDescent="0.25">
      <c r="E649" t="s">
        <v>215</v>
      </c>
    </row>
    <row r="650" spans="5:5" customFormat="1" x14ac:dyDescent="0.25">
      <c r="E650" t="s">
        <v>216</v>
      </c>
    </row>
    <row r="651" spans="5:5" customFormat="1" x14ac:dyDescent="0.25">
      <c r="E651" t="s">
        <v>217</v>
      </c>
    </row>
    <row r="652" spans="5:5" customFormat="1" x14ac:dyDescent="0.25">
      <c r="E652" t="s">
        <v>218</v>
      </c>
    </row>
    <row r="653" spans="5:5" customFormat="1" x14ac:dyDescent="0.25">
      <c r="E653" t="s">
        <v>219</v>
      </c>
    </row>
    <row r="654" spans="5:5" customFormat="1" x14ac:dyDescent="0.25">
      <c r="E654" t="s">
        <v>220</v>
      </c>
    </row>
    <row r="655" spans="5:5" customFormat="1" x14ac:dyDescent="0.25">
      <c r="E655" t="s">
        <v>221</v>
      </c>
    </row>
    <row r="656" spans="5:5" customFormat="1" x14ac:dyDescent="0.25">
      <c r="E656" t="s">
        <v>222</v>
      </c>
    </row>
    <row r="657" spans="5:5" customFormat="1" x14ac:dyDescent="0.25">
      <c r="E657" t="s">
        <v>223</v>
      </c>
    </row>
    <row r="658" spans="5:5" customFormat="1" x14ac:dyDescent="0.25">
      <c r="E658" t="s">
        <v>224</v>
      </c>
    </row>
    <row r="659" spans="5:5" customFormat="1" x14ac:dyDescent="0.25">
      <c r="E659" t="s">
        <v>225</v>
      </c>
    </row>
    <row r="660" spans="5:5" customFormat="1" x14ac:dyDescent="0.25">
      <c r="E660" t="s">
        <v>226</v>
      </c>
    </row>
    <row r="661" spans="5:5" customFormat="1" x14ac:dyDescent="0.25">
      <c r="E661" t="s">
        <v>227</v>
      </c>
    </row>
    <row r="662" spans="5:5" customFormat="1" x14ac:dyDescent="0.25">
      <c r="E662" t="s">
        <v>228</v>
      </c>
    </row>
    <row r="663" spans="5:5" customFormat="1" x14ac:dyDescent="0.25">
      <c r="E663" t="s">
        <v>229</v>
      </c>
    </row>
    <row r="664" spans="5:5" customFormat="1" x14ac:dyDescent="0.25">
      <c r="E664" t="s">
        <v>230</v>
      </c>
    </row>
    <row r="665" spans="5:5" customFormat="1" x14ac:dyDescent="0.25">
      <c r="E665" t="s">
        <v>231</v>
      </c>
    </row>
    <row r="666" spans="5:5" customFormat="1" x14ac:dyDescent="0.25">
      <c r="E666" t="s">
        <v>232</v>
      </c>
    </row>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834" spans="5:5" x14ac:dyDescent="0.25">
      <c r="E834" s="1" t="s">
        <v>236</v>
      </c>
    </row>
    <row r="875" spans="5:5" x14ac:dyDescent="0.25">
      <c r="E875" s="1" t="s">
        <v>237</v>
      </c>
    </row>
    <row r="888" spans="5:5" x14ac:dyDescent="0.25">
      <c r="E888" s="1" t="s">
        <v>705</v>
      </c>
    </row>
    <row r="890" spans="5:5" x14ac:dyDescent="0.25">
      <c r="E890" s="22" t="s">
        <v>733</v>
      </c>
    </row>
    <row r="891" spans="5:5" x14ac:dyDescent="0.25">
      <c r="E891" t="s">
        <v>734</v>
      </c>
    </row>
    <row r="892" spans="5:5" x14ac:dyDescent="0.25">
      <c r="E892"/>
    </row>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3:36" customFormat="1" x14ac:dyDescent="0.25"/>
    <row r="914" spans="3:36" customFormat="1" x14ac:dyDescent="0.25">
      <c r="C914" s="21">
        <v>0</v>
      </c>
      <c r="E914" s="1" t="s">
        <v>630</v>
      </c>
    </row>
    <row r="915" spans="3:36" customFormat="1" x14ac:dyDescent="0.25">
      <c r="E915" t="s">
        <v>631</v>
      </c>
    </row>
    <row r="916" spans="3:36" customFormat="1" x14ac:dyDescent="0.25">
      <c r="E916" s="2" t="s">
        <v>632</v>
      </c>
    </row>
    <row r="917" spans="3:36" customFormat="1" x14ac:dyDescent="0.25">
      <c r="E917" t="s">
        <v>125</v>
      </c>
    </row>
    <row r="918" spans="3:36" customFormat="1" x14ac:dyDescent="0.25">
      <c r="E918" t="s">
        <v>126</v>
      </c>
    </row>
    <row r="919" spans="3:36" customFormat="1" x14ac:dyDescent="0.25"/>
    <row r="920" spans="3:36" customFormat="1" x14ac:dyDescent="0.25">
      <c r="E920" s="41" t="s">
        <v>122</v>
      </c>
    </row>
    <row r="921" spans="3:36" customFormat="1" x14ac:dyDescent="0.25">
      <c r="E921" t="s">
        <v>633</v>
      </c>
      <c r="AJ921" s="2" t="s">
        <v>634</v>
      </c>
    </row>
    <row r="922" spans="3:36" customFormat="1" x14ac:dyDescent="0.25"/>
    <row r="923" spans="3:36" customFormat="1" x14ac:dyDescent="0.25">
      <c r="E923" s="41" t="s">
        <v>123</v>
      </c>
    </row>
    <row r="924" spans="3:36" customFormat="1" x14ac:dyDescent="0.25">
      <c r="E924" t="s">
        <v>633</v>
      </c>
      <c r="AJ924" s="2" t="s">
        <v>634</v>
      </c>
    </row>
    <row r="925" spans="3:36" customFormat="1" x14ac:dyDescent="0.25"/>
    <row r="926" spans="3:36" customFormat="1" x14ac:dyDescent="0.25">
      <c r="E926" s="41" t="s">
        <v>127</v>
      </c>
    </row>
    <row r="927" spans="3:36" customFormat="1" x14ac:dyDescent="0.25">
      <c r="E927" t="s">
        <v>635</v>
      </c>
    </row>
    <row r="928" spans="3:36" customFormat="1" x14ac:dyDescent="0.25"/>
    <row r="929" spans="5:5" customFormat="1" x14ac:dyDescent="0.25">
      <c r="E929" s="41" t="s">
        <v>124</v>
      </c>
    </row>
    <row r="930" spans="5:5" customFormat="1" x14ac:dyDescent="0.25">
      <c r="E930" t="s">
        <v>636</v>
      </c>
    </row>
    <row r="931" spans="5:5" customFormat="1" x14ac:dyDescent="0.25"/>
    <row r="932" spans="5:5" customFormat="1" x14ac:dyDescent="0.25">
      <c r="E932" s="1" t="s">
        <v>629</v>
      </c>
    </row>
    <row r="933" spans="5:5" customFormat="1" x14ac:dyDescent="0.25"/>
    <row r="934" spans="5:5" customFormat="1" x14ac:dyDescent="0.25">
      <c r="E934" s="22" t="s">
        <v>637</v>
      </c>
    </row>
    <row r="935" spans="5:5" customFormat="1" x14ac:dyDescent="0.25">
      <c r="E935" t="s">
        <v>638</v>
      </c>
    </row>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row r="963" spans="5:5" customFormat="1" x14ac:dyDescent="0.25"/>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row r="972" spans="5:5" customFormat="1" x14ac:dyDescent="0.25"/>
    <row r="973" spans="5:5" customFormat="1" x14ac:dyDescent="0.25"/>
    <row r="974" spans="5:5" customFormat="1" x14ac:dyDescent="0.25">
      <c r="E974" s="22" t="s">
        <v>639</v>
      </c>
    </row>
    <row r="975" spans="5:5" customFormat="1" x14ac:dyDescent="0.25">
      <c r="E975" t="s">
        <v>640</v>
      </c>
    </row>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5:5" customFormat="1" x14ac:dyDescent="0.25"/>
    <row r="994" spans="5:5" customFormat="1" x14ac:dyDescent="0.25"/>
    <row r="995" spans="5:5" customFormat="1" x14ac:dyDescent="0.25"/>
    <row r="996" spans="5:5" customFormat="1" x14ac:dyDescent="0.25"/>
    <row r="997" spans="5:5" customFormat="1" x14ac:dyDescent="0.25"/>
    <row r="998" spans="5:5" customFormat="1" x14ac:dyDescent="0.25">
      <c r="E998" s="22" t="s">
        <v>641</v>
      </c>
    </row>
    <row r="999" spans="5:5" customFormat="1" x14ac:dyDescent="0.25">
      <c r="E999" t="s">
        <v>642</v>
      </c>
    </row>
    <row r="1000" spans="5:5" customFormat="1" x14ac:dyDescent="0.25"/>
    <row r="1001" spans="5:5" customFormat="1" x14ac:dyDescent="0.25"/>
    <row r="1002" spans="5:5" customFormat="1" x14ac:dyDescent="0.25"/>
    <row r="1003" spans="5:5" customFormat="1" x14ac:dyDescent="0.25"/>
    <row r="1004" spans="5:5" customFormat="1" x14ac:dyDescent="0.25"/>
    <row r="1005" spans="5:5" customFormat="1" x14ac:dyDescent="0.25"/>
    <row r="1006" spans="5:5" customFormat="1" x14ac:dyDescent="0.25"/>
    <row r="1007" spans="5:5" customFormat="1" x14ac:dyDescent="0.25"/>
    <row r="1008" spans="5:5" customFormat="1" x14ac:dyDescent="0.25"/>
    <row r="1009" spans="5:5" customFormat="1" x14ac:dyDescent="0.25"/>
    <row r="1010" spans="5:5" customFormat="1" x14ac:dyDescent="0.25"/>
    <row r="1011" spans="5:5" customFormat="1" x14ac:dyDescent="0.25"/>
    <row r="1012" spans="5:5" customFormat="1" x14ac:dyDescent="0.25"/>
    <row r="1013" spans="5:5" customFormat="1" x14ac:dyDescent="0.25"/>
    <row r="1014" spans="5:5" customFormat="1" x14ac:dyDescent="0.25"/>
    <row r="1015" spans="5:5" customFormat="1" x14ac:dyDescent="0.25">
      <c r="E1015" s="1" t="s">
        <v>705</v>
      </c>
    </row>
    <row r="1016" spans="5:5" customFormat="1" x14ac:dyDescent="0.25"/>
    <row r="1017" spans="5:5" customFormat="1" x14ac:dyDescent="0.25">
      <c r="E1017" s="22" t="s">
        <v>710</v>
      </c>
    </row>
    <row r="1018" spans="5:5" customFormat="1" x14ac:dyDescent="0.25">
      <c r="E1018" t="s">
        <v>711</v>
      </c>
    </row>
    <row r="1019" spans="5:5" customFormat="1" x14ac:dyDescent="0.25"/>
    <row r="1020" spans="5:5" customFormat="1" x14ac:dyDescent="0.25"/>
    <row r="1021" spans="5:5" customFormat="1" x14ac:dyDescent="0.25"/>
    <row r="1022" spans="5:5" customFormat="1" x14ac:dyDescent="0.25"/>
    <row r="1023" spans="5:5" customFormat="1" x14ac:dyDescent="0.25"/>
    <row r="1024" spans="5:5"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spans="5:5" customFormat="1" x14ac:dyDescent="0.25"/>
    <row r="1042" spans="5:5" customFormat="1" x14ac:dyDescent="0.25"/>
    <row r="1043" spans="5:5" customFormat="1" x14ac:dyDescent="0.25">
      <c r="E1043" s="22" t="s">
        <v>714</v>
      </c>
    </row>
    <row r="1044" spans="5:5" customFormat="1" x14ac:dyDescent="0.25">
      <c r="E1044" t="s">
        <v>715</v>
      </c>
    </row>
    <row r="1045" spans="5:5" customFormat="1" x14ac:dyDescent="0.25"/>
    <row r="1046" spans="5:5" customFormat="1" x14ac:dyDescent="0.25"/>
    <row r="1047" spans="5:5" customFormat="1" x14ac:dyDescent="0.25"/>
    <row r="1048" spans="5:5" customFormat="1" x14ac:dyDescent="0.25"/>
    <row r="1049" spans="5:5" customFormat="1" x14ac:dyDescent="0.25"/>
    <row r="1050" spans="5:5" customFormat="1" x14ac:dyDescent="0.25"/>
    <row r="1051" spans="5:5" customFormat="1" x14ac:dyDescent="0.25"/>
    <row r="1052" spans="5:5" customFormat="1" x14ac:dyDescent="0.25"/>
    <row r="1053" spans="5:5" customFormat="1" x14ac:dyDescent="0.25"/>
    <row r="1054" spans="5:5" customFormat="1" x14ac:dyDescent="0.25"/>
    <row r="1055" spans="5:5" customFormat="1" x14ac:dyDescent="0.25"/>
    <row r="1056" spans="5:5"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spans="5:5" customFormat="1" x14ac:dyDescent="0.25"/>
    <row r="1074" spans="5:5" customFormat="1" x14ac:dyDescent="0.25"/>
    <row r="1075" spans="5:5" customFormat="1" x14ac:dyDescent="0.25"/>
    <row r="1076" spans="5:5" customFormat="1" x14ac:dyDescent="0.25"/>
    <row r="1077" spans="5:5" customFormat="1" x14ac:dyDescent="0.25"/>
    <row r="1078" spans="5:5" customFormat="1" x14ac:dyDescent="0.25">
      <c r="E1078" s="2" t="s">
        <v>150</v>
      </c>
    </row>
    <row r="1079" spans="5:5" customFormat="1" x14ac:dyDescent="0.25"/>
    <row r="1080" spans="5:5" customFormat="1" x14ac:dyDescent="0.25"/>
    <row r="1081" spans="5:5" customFormat="1" x14ac:dyDescent="0.25"/>
    <row r="1082" spans="5:5" customFormat="1" x14ac:dyDescent="0.25"/>
    <row r="1083" spans="5:5" customFormat="1" x14ac:dyDescent="0.25"/>
    <row r="1084" spans="5:5" customFormat="1" x14ac:dyDescent="0.25"/>
    <row r="1085" spans="5:5" customFormat="1" x14ac:dyDescent="0.25"/>
    <row r="1086" spans="5:5" customFormat="1" x14ac:dyDescent="0.25"/>
    <row r="1087" spans="5:5" customFormat="1" x14ac:dyDescent="0.25"/>
    <row r="1088" spans="5:5"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spans="5:5" customFormat="1" x14ac:dyDescent="0.25"/>
    <row r="1106" spans="5:5" customFormat="1" x14ac:dyDescent="0.25"/>
    <row r="1107" spans="5:5" customFormat="1" x14ac:dyDescent="0.25"/>
    <row r="1108" spans="5:5" customFormat="1" x14ac:dyDescent="0.25">
      <c r="E1108" s="22" t="s">
        <v>718</v>
      </c>
    </row>
    <row r="1109" spans="5:5" customFormat="1" x14ac:dyDescent="0.25">
      <c r="E1109" t="s">
        <v>719</v>
      </c>
    </row>
    <row r="1110" spans="5:5" customFormat="1" x14ac:dyDescent="0.25"/>
    <row r="1111" spans="5:5" customFormat="1" x14ac:dyDescent="0.25"/>
    <row r="1112" spans="5:5" customFormat="1" x14ac:dyDescent="0.25"/>
    <row r="1113" spans="5:5" customFormat="1" x14ac:dyDescent="0.25"/>
    <row r="1114" spans="5:5" customFormat="1" x14ac:dyDescent="0.25"/>
    <row r="1115" spans="5:5" customFormat="1" x14ac:dyDescent="0.25"/>
    <row r="1116" spans="5:5" customFormat="1" x14ac:dyDescent="0.25"/>
    <row r="1117" spans="5:5" customFormat="1" x14ac:dyDescent="0.25"/>
    <row r="1118" spans="5:5" customFormat="1" x14ac:dyDescent="0.25"/>
    <row r="1119" spans="5:5" customFormat="1" x14ac:dyDescent="0.25"/>
    <row r="1120" spans="5:5"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3:5" customFormat="1" x14ac:dyDescent="0.25"/>
    <row r="1138" spans="3:5" customFormat="1" x14ac:dyDescent="0.25"/>
    <row r="1139" spans="3:5" customFormat="1" x14ac:dyDescent="0.25"/>
    <row r="1140" spans="3:5" customFormat="1" x14ac:dyDescent="0.25"/>
    <row r="1141" spans="3:5" customFormat="1" x14ac:dyDescent="0.25"/>
    <row r="1142" spans="3:5" customFormat="1" x14ac:dyDescent="0.25"/>
    <row r="1143" spans="3:5" customFormat="1" x14ac:dyDescent="0.25"/>
    <row r="1144" spans="3:5" customFormat="1" x14ac:dyDescent="0.25"/>
    <row r="1145" spans="3:5" customFormat="1" x14ac:dyDescent="0.25">
      <c r="C1145" s="21">
        <v>0</v>
      </c>
      <c r="E1145" s="1" t="s">
        <v>709</v>
      </c>
    </row>
    <row r="1146" spans="3:5" customFormat="1" x14ac:dyDescent="0.25">
      <c r="E1146" t="s">
        <v>720</v>
      </c>
    </row>
    <row r="1147" spans="3:5" customFormat="1" x14ac:dyDescent="0.25">
      <c r="E1147" s="2" t="s">
        <v>721</v>
      </c>
    </row>
    <row r="1148" spans="3:5" customFormat="1" x14ac:dyDescent="0.25">
      <c r="E1148" t="s">
        <v>125</v>
      </c>
    </row>
    <row r="1149" spans="3:5" customFormat="1" x14ac:dyDescent="0.25">
      <c r="E1149" t="s">
        <v>126</v>
      </c>
    </row>
    <row r="1150" spans="3:5" customFormat="1" x14ac:dyDescent="0.25"/>
    <row r="1151" spans="3:5" customFormat="1" x14ac:dyDescent="0.25">
      <c r="E1151" s="22" t="s">
        <v>716</v>
      </c>
    </row>
    <row r="1152" spans="3:5" customFormat="1" x14ac:dyDescent="0.25">
      <c r="E1152" t="s">
        <v>717</v>
      </c>
    </row>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spans="5:5" customFormat="1" x14ac:dyDescent="0.25"/>
    <row r="1186" spans="5:5" customFormat="1" x14ac:dyDescent="0.25"/>
    <row r="1187" spans="5:5" customFormat="1" x14ac:dyDescent="0.25"/>
    <row r="1188" spans="5:5" customFormat="1" x14ac:dyDescent="0.25"/>
    <row r="1189" spans="5:5" customFormat="1" x14ac:dyDescent="0.25"/>
    <row r="1190" spans="5:5" customFormat="1" x14ac:dyDescent="0.25"/>
    <row r="1191" spans="5:5" customFormat="1" x14ac:dyDescent="0.25"/>
    <row r="1192" spans="5:5" customFormat="1" x14ac:dyDescent="0.25">
      <c r="E1192" s="22" t="s">
        <v>722</v>
      </c>
    </row>
    <row r="1193" spans="5:5" customFormat="1" x14ac:dyDescent="0.25">
      <c r="E1193" t="s">
        <v>723</v>
      </c>
    </row>
    <row r="1194" spans="5:5" customFormat="1" x14ac:dyDescent="0.25"/>
    <row r="1195" spans="5:5" customFormat="1" x14ac:dyDescent="0.25"/>
    <row r="1196" spans="5:5" customFormat="1" x14ac:dyDescent="0.25"/>
    <row r="1197" spans="5:5" customFormat="1" x14ac:dyDescent="0.25"/>
    <row r="1198" spans="5:5" customFormat="1" x14ac:dyDescent="0.25"/>
    <row r="1199" spans="5:5" customFormat="1" x14ac:dyDescent="0.25"/>
    <row r="1200" spans="5:5" customFormat="1" x14ac:dyDescent="0.25"/>
    <row r="1201" spans="5:5" customFormat="1" x14ac:dyDescent="0.25"/>
    <row r="1202" spans="5:5" customFormat="1" x14ac:dyDescent="0.25"/>
    <row r="1203" spans="5:5" customFormat="1" x14ac:dyDescent="0.25"/>
    <row r="1204" spans="5:5" customFormat="1" x14ac:dyDescent="0.25"/>
    <row r="1205" spans="5:5" customFormat="1" x14ac:dyDescent="0.25"/>
    <row r="1206" spans="5:5" customFormat="1" x14ac:dyDescent="0.25"/>
    <row r="1207" spans="5:5" customFormat="1" x14ac:dyDescent="0.25"/>
    <row r="1208" spans="5:5" customFormat="1" x14ac:dyDescent="0.25"/>
    <row r="1209" spans="5:5" customFormat="1" x14ac:dyDescent="0.25"/>
    <row r="1210" spans="5:5" customFormat="1" x14ac:dyDescent="0.25"/>
    <row r="1211" spans="5:5" customFormat="1" x14ac:dyDescent="0.25">
      <c r="E1211" s="22" t="s">
        <v>725</v>
      </c>
    </row>
    <row r="1212" spans="5:5" customFormat="1" x14ac:dyDescent="0.25">
      <c r="E1212" t="s">
        <v>726</v>
      </c>
    </row>
    <row r="1213" spans="5:5" customFormat="1" x14ac:dyDescent="0.25"/>
    <row r="1214" spans="5:5" customFormat="1" x14ac:dyDescent="0.25"/>
    <row r="1215" spans="5:5" customFormat="1" x14ac:dyDescent="0.25"/>
    <row r="1216" spans="5:5"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spans="5:5" customFormat="1" x14ac:dyDescent="0.25"/>
    <row r="1266" spans="5:5" customFormat="1" x14ac:dyDescent="0.25">
      <c r="E1266" s="2" t="s">
        <v>643</v>
      </c>
    </row>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row r="1277" spans="5:5" customFormat="1" x14ac:dyDescent="0.25"/>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spans="5:5" customFormat="1" x14ac:dyDescent="0.25"/>
    <row r="1298" spans="5:5" customFormat="1" x14ac:dyDescent="0.25"/>
    <row r="1299" spans="5:5" customFormat="1" x14ac:dyDescent="0.25"/>
    <row r="1300" spans="5:5" customFormat="1" x14ac:dyDescent="0.25"/>
    <row r="1301" spans="5:5" customFormat="1" x14ac:dyDescent="0.25">
      <c r="E1301" s="2" t="s">
        <v>4</v>
      </c>
    </row>
    <row r="1302" spans="5:5" customFormat="1" x14ac:dyDescent="0.25"/>
    <row r="1303" spans="5:5" customFormat="1" x14ac:dyDescent="0.25"/>
    <row r="1304" spans="5:5" customFormat="1" x14ac:dyDescent="0.25"/>
    <row r="1305" spans="5:5" customFormat="1" x14ac:dyDescent="0.25"/>
    <row r="1306" spans="5:5" customFormat="1" x14ac:dyDescent="0.25"/>
    <row r="1307" spans="5:5" customFormat="1" x14ac:dyDescent="0.25"/>
    <row r="1308" spans="5:5" customFormat="1" x14ac:dyDescent="0.25"/>
    <row r="1309" spans="5:5" customFormat="1" x14ac:dyDescent="0.25"/>
    <row r="1310" spans="5:5" customFormat="1" x14ac:dyDescent="0.25"/>
    <row r="1311" spans="5:5" customFormat="1" x14ac:dyDescent="0.25"/>
    <row r="1312" spans="5:5" customFormat="1" x14ac:dyDescent="0.25"/>
    <row r="1313" spans="5:5" customFormat="1" x14ac:dyDescent="0.25"/>
    <row r="1314" spans="5:5" customFormat="1" x14ac:dyDescent="0.25"/>
    <row r="1315" spans="5:5" customFormat="1" x14ac:dyDescent="0.25"/>
    <row r="1316" spans="5:5" customFormat="1" x14ac:dyDescent="0.25"/>
    <row r="1317" spans="5:5" customFormat="1" x14ac:dyDescent="0.25"/>
    <row r="1318" spans="5:5" customFormat="1" x14ac:dyDescent="0.25"/>
    <row r="1319" spans="5:5" customFormat="1" x14ac:dyDescent="0.25">
      <c r="E1319" s="2" t="s">
        <v>5</v>
      </c>
    </row>
    <row r="1320" spans="5:5" customFormat="1" x14ac:dyDescent="0.25"/>
    <row r="1321" spans="5:5" customFormat="1" x14ac:dyDescent="0.25"/>
    <row r="1322" spans="5:5" customFormat="1" x14ac:dyDescent="0.25"/>
    <row r="1323" spans="5:5" customFormat="1" x14ac:dyDescent="0.25"/>
    <row r="1324" spans="5:5" customFormat="1" x14ac:dyDescent="0.25"/>
    <row r="1325" spans="5:5" customFormat="1" x14ac:dyDescent="0.25"/>
    <row r="1326" spans="5:5" customFormat="1" x14ac:dyDescent="0.25"/>
    <row r="1327" spans="5:5" customFormat="1" x14ac:dyDescent="0.25"/>
    <row r="1328" spans="5:5" customFormat="1" x14ac:dyDescent="0.25"/>
    <row r="1329" spans="5:5" customFormat="1" x14ac:dyDescent="0.25"/>
    <row r="1330" spans="5:5" customFormat="1" x14ac:dyDescent="0.25"/>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c r="E1337" s="22" t="s">
        <v>727</v>
      </c>
    </row>
    <row r="1338" spans="5:5" customFormat="1" x14ac:dyDescent="0.25">
      <c r="E1338" t="s">
        <v>728</v>
      </c>
    </row>
    <row r="1339" spans="5:5" customFormat="1" x14ac:dyDescent="0.25"/>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spans="3:5" customFormat="1" x14ac:dyDescent="0.25"/>
    <row r="1362" spans="3:5" customFormat="1" x14ac:dyDescent="0.25"/>
    <row r="1363" spans="3:5" customFormat="1" x14ac:dyDescent="0.25"/>
    <row r="1364" spans="3:5" customFormat="1" x14ac:dyDescent="0.25"/>
    <row r="1365" spans="3:5" customFormat="1" x14ac:dyDescent="0.25"/>
    <row r="1366" spans="3:5" customFormat="1" x14ac:dyDescent="0.25"/>
    <row r="1367" spans="3:5" customFormat="1" x14ac:dyDescent="0.25"/>
    <row r="1368" spans="3:5" customFormat="1" x14ac:dyDescent="0.25"/>
    <row r="1369" spans="3:5" customFormat="1" x14ac:dyDescent="0.25"/>
    <row r="1370" spans="3:5" customFormat="1" x14ac:dyDescent="0.25"/>
    <row r="1371" spans="3:5" customFormat="1" x14ac:dyDescent="0.25"/>
    <row r="1372" spans="3:5" customFormat="1" x14ac:dyDescent="0.25"/>
    <row r="1373" spans="3:5" customFormat="1" x14ac:dyDescent="0.25">
      <c r="C1373" s="21">
        <v>0</v>
      </c>
      <c r="E1373" s="1" t="s">
        <v>732</v>
      </c>
    </row>
    <row r="1374" spans="3:5" customFormat="1" x14ac:dyDescent="0.25">
      <c r="E1374" t="s">
        <v>735</v>
      </c>
    </row>
    <row r="1375" spans="3:5" customFormat="1" x14ac:dyDescent="0.25">
      <c r="E1375" s="2" t="s">
        <v>736</v>
      </c>
    </row>
    <row r="1376" spans="3:5" customFormat="1" x14ac:dyDescent="0.25">
      <c r="E1376" t="s">
        <v>164</v>
      </c>
    </row>
    <row r="1377" spans="5:26" customFormat="1" x14ac:dyDescent="0.25">
      <c r="E1377" t="s">
        <v>165</v>
      </c>
    </row>
    <row r="1378" spans="5:26" customFormat="1" x14ac:dyDescent="0.25"/>
    <row r="1379" spans="5:26" customFormat="1" x14ac:dyDescent="0.25">
      <c r="E1379" s="41" t="s">
        <v>122</v>
      </c>
    </row>
    <row r="1380" spans="5:26" customFormat="1" x14ac:dyDescent="0.25">
      <c r="E1380" t="s">
        <v>737</v>
      </c>
    </row>
    <row r="1381" spans="5:26" customFormat="1" x14ac:dyDescent="0.25">
      <c r="E1381" t="s">
        <v>738</v>
      </c>
      <c r="Z1381" s="2" t="s">
        <v>739</v>
      </c>
    </row>
    <row r="1382" spans="5:26" customFormat="1" x14ac:dyDescent="0.25">
      <c r="E1382" t="s">
        <v>740</v>
      </c>
      <c r="Z1382" s="2" t="s">
        <v>741</v>
      </c>
    </row>
    <row r="1383" spans="5:26" customFormat="1" x14ac:dyDescent="0.25"/>
    <row r="1384" spans="5:26" customFormat="1" x14ac:dyDescent="0.25">
      <c r="E1384" s="41" t="s">
        <v>123</v>
      </c>
    </row>
    <row r="1385" spans="5:26" customFormat="1" x14ac:dyDescent="0.25">
      <c r="E1385" t="s">
        <v>742</v>
      </c>
    </row>
    <row r="1386" spans="5:26" customFormat="1" x14ac:dyDescent="0.25"/>
    <row r="1387" spans="5:26" customFormat="1" x14ac:dyDescent="0.25">
      <c r="E1387" s="41" t="s">
        <v>127</v>
      </c>
    </row>
    <row r="1388" spans="5:26" customFormat="1" x14ac:dyDescent="0.25">
      <c r="E1388" t="s">
        <v>738</v>
      </c>
      <c r="V1388" s="2" t="s">
        <v>739</v>
      </c>
    </row>
    <row r="1389" spans="5:26" customFormat="1" x14ac:dyDescent="0.25"/>
    <row r="1390" spans="5:26" customFormat="1" x14ac:dyDescent="0.25">
      <c r="E1390" s="41" t="s">
        <v>124</v>
      </c>
    </row>
    <row r="1391" spans="5:26" customFormat="1" x14ac:dyDescent="0.25">
      <c r="E1391" t="s">
        <v>743</v>
      </c>
      <c r="V1391" s="2" t="s">
        <v>741</v>
      </c>
    </row>
    <row r="1392" spans="5:26" customFormat="1" x14ac:dyDescent="0.25"/>
    <row r="1393" spans="5:77" customFormat="1" x14ac:dyDescent="0.25">
      <c r="E1393" t="s">
        <v>27</v>
      </c>
      <c r="N1393" t="s">
        <v>44</v>
      </c>
    </row>
    <row r="1394" spans="5:77" customFormat="1" x14ac:dyDescent="0.25">
      <c r="E1394" s="2" t="s">
        <v>744</v>
      </c>
      <c r="N1394" s="2" t="s">
        <v>739</v>
      </c>
    </row>
    <row r="1395" spans="5:77" customFormat="1" x14ac:dyDescent="0.25"/>
    <row r="1396" spans="5:77" customFormat="1" x14ac:dyDescent="0.25">
      <c r="E1396" s="2" t="s">
        <v>4</v>
      </c>
      <c r="BY1396" s="2" t="s">
        <v>5</v>
      </c>
    </row>
    <row r="1397" spans="5:77" customFormat="1" x14ac:dyDescent="0.25"/>
    <row r="1398" spans="5:77" customFormat="1" x14ac:dyDescent="0.25"/>
    <row r="1399" spans="5:77" customFormat="1" x14ac:dyDescent="0.25"/>
    <row r="1400" spans="5:77" customFormat="1" x14ac:dyDescent="0.25"/>
    <row r="1401" spans="5:77" customFormat="1" x14ac:dyDescent="0.25"/>
    <row r="1402" spans="5:77" customFormat="1" x14ac:dyDescent="0.25"/>
    <row r="1403" spans="5:77" customFormat="1" x14ac:dyDescent="0.25"/>
    <row r="1404" spans="5:77" customFormat="1" x14ac:dyDescent="0.25"/>
    <row r="1405" spans="5:77" customFormat="1" x14ac:dyDescent="0.25"/>
    <row r="1406" spans="5:77" customFormat="1" x14ac:dyDescent="0.25"/>
    <row r="1407" spans="5:77" customFormat="1" x14ac:dyDescent="0.25"/>
    <row r="1408" spans="5:77"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spans="5:97" customFormat="1" x14ac:dyDescent="0.25"/>
    <row r="1474" spans="5:97" customFormat="1" x14ac:dyDescent="0.25"/>
    <row r="1475" spans="5:97" customFormat="1" x14ac:dyDescent="0.25">
      <c r="E1475" s="2" t="s">
        <v>4</v>
      </c>
      <c r="BR1475" s="2" t="s">
        <v>5</v>
      </c>
    </row>
    <row r="1476" spans="5:97" customFormat="1" x14ac:dyDescent="0.25"/>
    <row r="1477" spans="5:97" customFormat="1" x14ac:dyDescent="0.25">
      <c r="E1477" s="28" t="s">
        <v>2</v>
      </c>
      <c r="F1477" s="29"/>
      <c r="G1477" s="29"/>
      <c r="H1477" s="29"/>
      <c r="I1477" s="29"/>
      <c r="J1477" s="29"/>
      <c r="K1477" s="29"/>
      <c r="L1477" s="29"/>
      <c r="M1477" s="29"/>
      <c r="N1477" s="29"/>
      <c r="O1477" s="29"/>
      <c r="P1477" s="29"/>
      <c r="Q1477" s="29"/>
      <c r="R1477" s="29"/>
      <c r="S1477" s="29"/>
      <c r="T1477" s="29"/>
      <c r="U1477" s="29"/>
      <c r="V1477" s="29"/>
      <c r="W1477" s="29"/>
      <c r="X1477" s="29"/>
      <c r="Y1477" s="29"/>
      <c r="Z1477" s="29"/>
      <c r="AA1477" s="29"/>
      <c r="AB1477" s="29"/>
      <c r="AC1477" s="29"/>
      <c r="AD1477" s="29"/>
      <c r="AE1477" s="29"/>
      <c r="AF1477" s="29"/>
      <c r="BR1477" s="28" t="s">
        <v>2</v>
      </c>
      <c r="BS1477" s="29"/>
      <c r="BT1477" s="29"/>
      <c r="BU1477" s="29"/>
      <c r="BV1477" s="29"/>
      <c r="BW1477" s="29"/>
      <c r="BX1477" s="29"/>
      <c r="BY1477" s="29"/>
      <c r="BZ1477" s="29"/>
      <c r="CA1477" s="29"/>
      <c r="CB1477" s="29"/>
      <c r="CC1477" s="29"/>
      <c r="CD1477" s="29"/>
      <c r="CE1477" s="29"/>
      <c r="CF1477" s="29"/>
      <c r="CG1477" s="29"/>
      <c r="CH1477" s="29"/>
      <c r="CI1477" s="29"/>
      <c r="CJ1477" s="29"/>
      <c r="CK1477" s="29"/>
      <c r="CL1477" s="29"/>
      <c r="CM1477" s="29"/>
      <c r="CN1477" s="29"/>
      <c r="CO1477" s="29"/>
      <c r="CP1477" s="29"/>
      <c r="CQ1477" s="29"/>
      <c r="CR1477" s="29"/>
      <c r="CS1477" s="29"/>
    </row>
    <row r="1478" spans="5:97" customFormat="1" x14ac:dyDescent="0.25">
      <c r="E1478" s="28" t="s">
        <v>257</v>
      </c>
      <c r="F1478" s="29"/>
      <c r="G1478" s="29"/>
      <c r="H1478" s="29"/>
      <c r="I1478" s="29"/>
      <c r="J1478" s="29"/>
      <c r="K1478" s="29"/>
      <c r="L1478" s="29"/>
      <c r="M1478" s="29"/>
      <c r="N1478" s="29"/>
      <c r="O1478" s="29"/>
      <c r="P1478" s="29"/>
      <c r="Q1478" s="29"/>
      <c r="R1478" s="29"/>
      <c r="S1478" s="29"/>
      <c r="T1478" s="29"/>
      <c r="U1478" s="29"/>
      <c r="V1478" s="29"/>
      <c r="W1478" s="29"/>
      <c r="X1478" s="29"/>
      <c r="Y1478" s="29"/>
      <c r="Z1478" s="29"/>
      <c r="AA1478" s="29"/>
      <c r="AB1478" s="29"/>
      <c r="AC1478" s="29"/>
      <c r="AD1478" s="29"/>
      <c r="AE1478" s="29"/>
      <c r="AF1478" s="29"/>
      <c r="BR1478" s="28" t="s">
        <v>406</v>
      </c>
      <c r="BS1478" s="29"/>
      <c r="BT1478" s="29"/>
      <c r="BU1478" s="29"/>
      <c r="BV1478" s="29"/>
      <c r="BW1478" s="29"/>
      <c r="BX1478" s="29"/>
      <c r="BY1478" s="29"/>
      <c r="BZ1478" s="29"/>
      <c r="CA1478" s="29"/>
      <c r="CB1478" s="29"/>
      <c r="CC1478" s="29"/>
      <c r="CD1478" s="29"/>
      <c r="CE1478" s="29"/>
      <c r="CF1478" s="29"/>
      <c r="CG1478" s="29"/>
      <c r="CH1478" s="29"/>
      <c r="CI1478" s="29"/>
      <c r="CJ1478" s="29"/>
      <c r="CK1478" s="29"/>
      <c r="CL1478" s="29"/>
      <c r="CM1478" s="29"/>
      <c r="CN1478" s="29"/>
      <c r="CO1478" s="29"/>
      <c r="CP1478" s="29"/>
      <c r="CQ1478" s="29"/>
      <c r="CR1478" s="29"/>
      <c r="CS1478" s="29"/>
    </row>
    <row r="1479" spans="5:97" customFormat="1" x14ac:dyDescent="0.25">
      <c r="E1479" s="28" t="s">
        <v>33</v>
      </c>
      <c r="F1479" s="29"/>
      <c r="G1479" s="29"/>
      <c r="H1479" s="29"/>
      <c r="I1479" s="29"/>
      <c r="J1479" s="29"/>
      <c r="K1479" s="29"/>
      <c r="L1479" s="29"/>
      <c r="M1479" s="29"/>
      <c r="N1479" s="29"/>
      <c r="O1479" s="29"/>
      <c r="P1479" s="29"/>
      <c r="Q1479" s="29"/>
      <c r="R1479" s="29"/>
      <c r="S1479" s="29"/>
      <c r="T1479" s="29"/>
      <c r="U1479" s="29"/>
      <c r="V1479" s="29"/>
      <c r="W1479" s="29"/>
      <c r="X1479" s="29"/>
      <c r="Y1479" s="29"/>
      <c r="Z1479" s="29"/>
      <c r="AA1479" s="29"/>
      <c r="AB1479" s="29"/>
      <c r="AC1479" s="29"/>
      <c r="AD1479" s="29"/>
      <c r="AE1479" s="29"/>
      <c r="AF1479" s="29"/>
      <c r="BR1479" s="28" t="s">
        <v>33</v>
      </c>
      <c r="BS1479" s="29"/>
      <c r="BT1479" s="29"/>
      <c r="BU1479" s="29"/>
      <c r="BV1479" s="29"/>
      <c r="BW1479" s="29"/>
      <c r="BX1479" s="29"/>
      <c r="BY1479" s="29"/>
      <c r="BZ1479" s="29"/>
      <c r="CA1479" s="29"/>
      <c r="CB1479" s="29"/>
      <c r="CC1479" s="29"/>
      <c r="CD1479" s="29"/>
      <c r="CE1479" s="29"/>
      <c r="CF1479" s="29"/>
      <c r="CG1479" s="29"/>
      <c r="CH1479" s="29"/>
      <c r="CI1479" s="29"/>
      <c r="CJ1479" s="29"/>
      <c r="CK1479" s="29"/>
      <c r="CL1479" s="29"/>
      <c r="CM1479" s="29"/>
      <c r="CN1479" s="29"/>
      <c r="CO1479" s="29"/>
      <c r="CP1479" s="29"/>
      <c r="CQ1479" s="29"/>
      <c r="CR1479" s="29"/>
      <c r="CS1479" s="29"/>
    </row>
    <row r="1480" spans="5:97" customFormat="1" x14ac:dyDescent="0.25">
      <c r="E1480" s="28" t="s">
        <v>258</v>
      </c>
      <c r="F1480" s="29"/>
      <c r="G1480" s="29"/>
      <c r="H1480" s="29"/>
      <c r="I1480" s="29"/>
      <c r="J1480" s="29"/>
      <c r="K1480" s="29"/>
      <c r="L1480" s="29"/>
      <c r="M1480" s="29"/>
      <c r="N1480" s="29"/>
      <c r="O1480" s="29"/>
      <c r="P1480" s="29"/>
      <c r="Q1480" s="29"/>
      <c r="R1480" s="29"/>
      <c r="S1480" s="29"/>
      <c r="T1480" s="29"/>
      <c r="U1480" s="29"/>
      <c r="V1480" s="29"/>
      <c r="W1480" s="29"/>
      <c r="X1480" s="29"/>
      <c r="Y1480" s="29"/>
      <c r="Z1480" s="29"/>
      <c r="AA1480" s="29"/>
      <c r="AB1480" s="29"/>
      <c r="AC1480" s="29"/>
      <c r="AD1480" s="29"/>
      <c r="AE1480" s="29"/>
      <c r="AF1480" s="29"/>
      <c r="BR1480" s="28" t="s">
        <v>258</v>
      </c>
      <c r="BS1480" s="29"/>
      <c r="BT1480" s="29"/>
      <c r="BU1480" s="29"/>
      <c r="BV1480" s="29"/>
      <c r="BW1480" s="29"/>
      <c r="BX1480" s="29"/>
      <c r="BY1480" s="29"/>
      <c r="BZ1480" s="29"/>
      <c r="CA1480" s="29"/>
      <c r="CB1480" s="29"/>
      <c r="CC1480" s="29"/>
      <c r="CD1480" s="29"/>
      <c r="CE1480" s="29"/>
      <c r="CF1480" s="29"/>
      <c r="CG1480" s="29"/>
      <c r="CH1480" s="29"/>
      <c r="CI1480" s="29"/>
      <c r="CJ1480" s="29"/>
      <c r="CK1480" s="29"/>
      <c r="CL1480" s="29"/>
      <c r="CM1480" s="29"/>
      <c r="CN1480" s="29"/>
      <c r="CO1480" s="29"/>
      <c r="CP1480" s="29"/>
      <c r="CQ1480" s="29"/>
      <c r="CR1480" s="29"/>
      <c r="CS1480" s="29"/>
    </row>
    <row r="1481" spans="5:97" customFormat="1" x14ac:dyDescent="0.25">
      <c r="E1481" s="28" t="s">
        <v>25</v>
      </c>
      <c r="F1481" s="29"/>
      <c r="G1481" s="29"/>
      <c r="H1481" s="29"/>
      <c r="I1481" s="29"/>
      <c r="J1481" s="29"/>
      <c r="K1481" s="29"/>
      <c r="L1481" s="29"/>
      <c r="M1481" s="29"/>
      <c r="N1481" s="29"/>
      <c r="O1481" s="29"/>
      <c r="P1481" s="29"/>
      <c r="Q1481" s="29"/>
      <c r="R1481" s="29"/>
      <c r="S1481" s="29"/>
      <c r="T1481" s="29"/>
      <c r="U1481" s="29"/>
      <c r="V1481" s="29"/>
      <c r="W1481" s="29"/>
      <c r="X1481" s="29"/>
      <c r="Y1481" s="29"/>
      <c r="Z1481" s="29"/>
      <c r="AA1481" s="29"/>
      <c r="AB1481" s="29"/>
      <c r="AC1481" s="29"/>
      <c r="AD1481" s="29"/>
      <c r="AE1481" s="29"/>
      <c r="AF1481" s="29"/>
      <c r="BR1481" s="28" t="s">
        <v>25</v>
      </c>
      <c r="BS1481" s="29"/>
      <c r="BT1481" s="29"/>
      <c r="BU1481" s="29"/>
      <c r="BV1481" s="29"/>
      <c r="BW1481" s="29"/>
      <c r="BX1481" s="29"/>
      <c r="BY1481" s="29"/>
      <c r="BZ1481" s="29"/>
      <c r="CA1481" s="29"/>
      <c r="CB1481" s="29"/>
      <c r="CC1481" s="29"/>
      <c r="CD1481" s="29"/>
      <c r="CE1481" s="29"/>
      <c r="CF1481" s="29"/>
      <c r="CG1481" s="29"/>
      <c r="CH1481" s="29"/>
      <c r="CI1481" s="29"/>
      <c r="CJ1481" s="29"/>
      <c r="CK1481" s="29"/>
      <c r="CL1481" s="29"/>
      <c r="CM1481" s="29"/>
      <c r="CN1481" s="29"/>
      <c r="CO1481" s="29"/>
      <c r="CP1481" s="29"/>
      <c r="CQ1481" s="29"/>
      <c r="CR1481" s="29"/>
      <c r="CS1481" s="29"/>
    </row>
    <row r="1482" spans="5:97" customFormat="1" x14ac:dyDescent="0.25">
      <c r="E1482" s="28" t="s">
        <v>745</v>
      </c>
      <c r="F1482" s="29"/>
      <c r="G1482" s="29"/>
      <c r="H1482" s="29"/>
      <c r="I1482" s="29"/>
      <c r="J1482" s="29"/>
      <c r="K1482" s="29"/>
      <c r="L1482" s="29"/>
      <c r="M1482" s="29"/>
      <c r="N1482" s="29"/>
      <c r="O1482" s="29"/>
      <c r="P1482" s="29"/>
      <c r="Q1482" s="29"/>
      <c r="R1482" s="29"/>
      <c r="S1482" s="29"/>
      <c r="T1482" s="29"/>
      <c r="U1482" s="29"/>
      <c r="V1482" s="29"/>
      <c r="W1482" s="29"/>
      <c r="X1482" s="29"/>
      <c r="Y1482" s="29"/>
      <c r="Z1482" s="29"/>
      <c r="AA1482" s="29"/>
      <c r="AB1482" s="29"/>
      <c r="AC1482" s="29"/>
      <c r="AD1482" s="29"/>
      <c r="AE1482" s="29"/>
      <c r="AF1482" s="29"/>
      <c r="BR1482" s="28" t="s">
        <v>745</v>
      </c>
      <c r="BS1482" s="29"/>
      <c r="BT1482" s="29"/>
      <c r="BU1482" s="29"/>
      <c r="BV1482" s="29"/>
      <c r="BW1482" s="29"/>
      <c r="BX1482" s="29"/>
      <c r="BY1482" s="29"/>
      <c r="BZ1482" s="29"/>
      <c r="CA1482" s="29"/>
      <c r="CB1482" s="29"/>
      <c r="CC1482" s="29"/>
      <c r="CD1482" s="29"/>
      <c r="CE1482" s="29"/>
      <c r="CF1482" s="29"/>
      <c r="CG1482" s="29"/>
      <c r="CH1482" s="29"/>
      <c r="CI1482" s="29"/>
      <c r="CJ1482" s="29"/>
      <c r="CK1482" s="29"/>
      <c r="CL1482" s="29"/>
      <c r="CM1482" s="29"/>
      <c r="CN1482" s="29"/>
      <c r="CO1482" s="29"/>
      <c r="CP1482" s="29"/>
      <c r="CQ1482" s="29"/>
      <c r="CR1482" s="29"/>
      <c r="CS1482" s="29"/>
    </row>
    <row r="1483" spans="5:97" customFormat="1" x14ac:dyDescent="0.25">
      <c r="E1483" s="28" t="s">
        <v>746</v>
      </c>
      <c r="F1483" s="29"/>
      <c r="G1483" s="29"/>
      <c r="H1483" s="29"/>
      <c r="I1483" s="29"/>
      <c r="J1483" s="29"/>
      <c r="K1483" s="29"/>
      <c r="L1483" s="29"/>
      <c r="M1483" s="29"/>
      <c r="N1483" s="29"/>
      <c r="O1483" s="29"/>
      <c r="P1483" s="29"/>
      <c r="Q1483" s="29"/>
      <c r="R1483" s="29"/>
      <c r="S1483" s="29"/>
      <c r="T1483" s="29"/>
      <c r="U1483" s="29"/>
      <c r="V1483" s="29"/>
      <c r="W1483" s="29"/>
      <c r="X1483" s="29"/>
      <c r="Y1483" s="29"/>
      <c r="Z1483" s="29"/>
      <c r="AA1483" s="29"/>
      <c r="AB1483" s="29"/>
      <c r="AC1483" s="29"/>
      <c r="AD1483" s="29"/>
      <c r="AE1483" s="29"/>
      <c r="AF1483" s="29"/>
      <c r="BR1483" s="28" t="s">
        <v>755</v>
      </c>
      <c r="BS1483" s="29"/>
      <c r="BT1483" s="29"/>
      <c r="BU1483" s="29"/>
      <c r="BV1483" s="29"/>
      <c r="BW1483" s="29"/>
      <c r="BX1483" s="29"/>
      <c r="BY1483" s="29"/>
      <c r="BZ1483" s="29"/>
      <c r="CA1483" s="29"/>
      <c r="CB1483" s="29"/>
      <c r="CC1483" s="29"/>
      <c r="CD1483" s="29"/>
      <c r="CE1483" s="29"/>
      <c r="CF1483" s="29"/>
      <c r="CG1483" s="29"/>
      <c r="CH1483" s="29"/>
      <c r="CI1483" s="29"/>
      <c r="CJ1483" s="29"/>
      <c r="CK1483" s="29"/>
      <c r="CL1483" s="29"/>
      <c r="CM1483" s="29"/>
      <c r="CN1483" s="29"/>
      <c r="CO1483" s="29"/>
      <c r="CP1483" s="29"/>
      <c r="CQ1483" s="29"/>
      <c r="CR1483" s="29"/>
      <c r="CS1483" s="29"/>
    </row>
    <row r="1484" spans="5:97" customFormat="1" x14ac:dyDescent="0.25">
      <c r="E1484" s="28" t="s">
        <v>747</v>
      </c>
      <c r="F1484" s="29"/>
      <c r="G1484" s="29"/>
      <c r="H1484" s="29"/>
      <c r="I1484" s="29"/>
      <c r="J1484" s="29"/>
      <c r="K1484" s="29"/>
      <c r="L1484" s="29"/>
      <c r="M1484" s="29"/>
      <c r="N1484" s="29"/>
      <c r="O1484" s="29"/>
      <c r="P1484" s="29"/>
      <c r="Q1484" s="29"/>
      <c r="R1484" s="29"/>
      <c r="S1484" s="29"/>
      <c r="T1484" s="29"/>
      <c r="U1484" s="29"/>
      <c r="V1484" s="29"/>
      <c r="W1484" s="29"/>
      <c r="X1484" s="29"/>
      <c r="Y1484" s="29"/>
      <c r="Z1484" s="29"/>
      <c r="AA1484" s="29"/>
      <c r="AB1484" s="29"/>
      <c r="AC1484" s="29"/>
      <c r="AD1484" s="29"/>
      <c r="AE1484" s="29"/>
      <c r="AF1484" s="29"/>
      <c r="BR1484" s="28" t="s">
        <v>747</v>
      </c>
      <c r="BS1484" s="29"/>
      <c r="BT1484" s="29"/>
      <c r="BU1484" s="29"/>
      <c r="BV1484" s="29"/>
      <c r="BW1484" s="29"/>
      <c r="BX1484" s="29"/>
      <c r="BY1484" s="29"/>
      <c r="BZ1484" s="29"/>
      <c r="CA1484" s="29"/>
      <c r="CB1484" s="29"/>
      <c r="CC1484" s="29"/>
      <c r="CD1484" s="29"/>
      <c r="CE1484" s="29"/>
      <c r="CF1484" s="29"/>
      <c r="CG1484" s="29"/>
      <c r="CH1484" s="29"/>
      <c r="CI1484" s="29"/>
      <c r="CJ1484" s="29"/>
      <c r="CK1484" s="29"/>
      <c r="CL1484" s="29"/>
      <c r="CM1484" s="29"/>
      <c r="CN1484" s="29"/>
      <c r="CO1484" s="29"/>
      <c r="CP1484" s="29"/>
      <c r="CQ1484" s="29"/>
      <c r="CR1484" s="29"/>
      <c r="CS1484" s="29"/>
    </row>
    <row r="1485" spans="5:97" customFormat="1" x14ac:dyDescent="0.25"/>
    <row r="1486" spans="5:97" customFormat="1" x14ac:dyDescent="0.25"/>
    <row r="1487" spans="5:97" customFormat="1" x14ac:dyDescent="0.25"/>
    <row r="1488" spans="5:97"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spans="5:39" customFormat="1" x14ac:dyDescent="0.25"/>
    <row r="1522" spans="5:39" customFormat="1" x14ac:dyDescent="0.25"/>
    <row r="1523" spans="5:39" customFormat="1" x14ac:dyDescent="0.25"/>
    <row r="1524" spans="5:39" customFormat="1" x14ac:dyDescent="0.25"/>
    <row r="1525" spans="5:39" customFormat="1" x14ac:dyDescent="0.25"/>
    <row r="1526" spans="5:39" customFormat="1" x14ac:dyDescent="0.25"/>
    <row r="1527" spans="5:39" customFormat="1" x14ac:dyDescent="0.25"/>
    <row r="1528" spans="5:39" customFormat="1" x14ac:dyDescent="0.25">
      <c r="E1528" s="30" t="s">
        <v>22</v>
      </c>
      <c r="F1528" s="31"/>
      <c r="G1528" s="31"/>
      <c r="H1528" s="31"/>
      <c r="I1528" s="31"/>
      <c r="J1528" s="31"/>
      <c r="K1528" s="31"/>
      <c r="L1528" s="31"/>
      <c r="M1528" s="31"/>
      <c r="N1528" s="31"/>
      <c r="O1528" s="31"/>
      <c r="P1528" s="31"/>
      <c r="Q1528" s="31"/>
      <c r="R1528" s="31"/>
      <c r="S1528" s="31"/>
      <c r="T1528" s="31"/>
      <c r="U1528" s="31"/>
      <c r="V1528" s="31"/>
      <c r="W1528" s="31"/>
      <c r="X1528" s="31"/>
      <c r="Y1528" s="31"/>
      <c r="Z1528" s="31"/>
      <c r="AA1528" s="31"/>
      <c r="AB1528" s="31"/>
      <c r="AC1528" s="31"/>
      <c r="AD1528" s="31"/>
      <c r="AE1528" s="31"/>
      <c r="AF1528" s="31"/>
      <c r="AG1528" s="31"/>
      <c r="AH1528" s="31"/>
      <c r="AI1528" s="31"/>
      <c r="AJ1528" s="31"/>
      <c r="AK1528" s="31"/>
      <c r="AL1528" s="31"/>
      <c r="AM1528" s="31"/>
    </row>
    <row r="1529" spans="5:39" customFormat="1" x14ac:dyDescent="0.25">
      <c r="E1529" s="30"/>
      <c r="F1529" s="31"/>
      <c r="G1529" s="31"/>
      <c r="H1529" s="31"/>
      <c r="I1529" s="31"/>
      <c r="J1529" s="31"/>
      <c r="K1529" s="31"/>
      <c r="L1529" s="31"/>
      <c r="M1529" s="31"/>
      <c r="N1529" s="31"/>
      <c r="O1529" s="31"/>
      <c r="P1529" s="31"/>
      <c r="Q1529" s="31"/>
      <c r="R1529" s="31"/>
      <c r="S1529" s="31"/>
      <c r="T1529" s="31"/>
      <c r="U1529" s="31"/>
      <c r="V1529" s="31"/>
      <c r="W1529" s="31"/>
      <c r="X1529" s="31"/>
      <c r="Y1529" s="31"/>
      <c r="Z1529" s="31"/>
      <c r="AA1529" s="31"/>
      <c r="AB1529" s="31"/>
      <c r="AC1529" s="31"/>
      <c r="AD1529" s="31"/>
      <c r="AE1529" s="31"/>
      <c r="AF1529" s="31"/>
      <c r="AG1529" s="31"/>
      <c r="AH1529" s="31"/>
      <c r="AI1529" s="31"/>
      <c r="AJ1529" s="31"/>
      <c r="AK1529" s="31"/>
      <c r="AL1529" s="31"/>
      <c r="AM1529" s="31"/>
    </row>
    <row r="1530" spans="5:39" customFormat="1" x14ac:dyDescent="0.25">
      <c r="E1530" s="30" t="s">
        <v>235</v>
      </c>
      <c r="F1530" s="31"/>
      <c r="G1530" s="31"/>
      <c r="H1530" s="31"/>
      <c r="I1530" s="31"/>
      <c r="J1530" s="31"/>
      <c r="K1530" s="31"/>
      <c r="L1530" s="31"/>
      <c r="M1530" s="31"/>
      <c r="N1530" s="31"/>
      <c r="O1530" s="31"/>
      <c r="P1530" s="31"/>
      <c r="Q1530" s="31"/>
      <c r="R1530" s="31"/>
      <c r="S1530" s="31"/>
      <c r="T1530" s="31"/>
      <c r="U1530" s="31"/>
      <c r="V1530" s="31"/>
      <c r="W1530" s="31"/>
      <c r="X1530" s="31"/>
      <c r="Y1530" s="31"/>
      <c r="Z1530" s="31"/>
      <c r="AA1530" s="31"/>
      <c r="AB1530" s="31"/>
      <c r="AC1530" s="31"/>
      <c r="AD1530" s="31"/>
      <c r="AE1530" s="31"/>
      <c r="AF1530" s="31"/>
      <c r="AG1530" s="31"/>
      <c r="AH1530" s="31"/>
      <c r="AI1530" s="31"/>
      <c r="AJ1530" s="31"/>
      <c r="AK1530" s="31"/>
      <c r="AL1530" s="31"/>
      <c r="AM1530" s="31"/>
    </row>
    <row r="1531" spans="5:39" customFormat="1" x14ac:dyDescent="0.25">
      <c r="E1531" s="30" t="s">
        <v>23</v>
      </c>
      <c r="F1531" s="31"/>
      <c r="G1531" s="31"/>
      <c r="H1531" s="31"/>
      <c r="I1531" s="31"/>
      <c r="J1531" s="31"/>
      <c r="K1531" s="31"/>
      <c r="L1531" s="31"/>
      <c r="M1531" s="31"/>
      <c r="N1531" s="31"/>
      <c r="O1531" s="31"/>
      <c r="P1531" s="31"/>
      <c r="Q1531" s="31"/>
      <c r="R1531" s="31"/>
      <c r="S1531" s="31"/>
      <c r="T1531" s="31"/>
      <c r="U1531" s="31"/>
      <c r="V1531" s="31"/>
      <c r="W1531" s="31"/>
      <c r="X1531" s="31"/>
      <c r="Y1531" s="31"/>
      <c r="Z1531" s="31"/>
      <c r="AA1531" s="31"/>
      <c r="AB1531" s="31"/>
      <c r="AC1531" s="31"/>
      <c r="AD1531" s="31"/>
      <c r="AE1531" s="31"/>
      <c r="AF1531" s="31"/>
      <c r="AG1531" s="31"/>
      <c r="AH1531" s="31"/>
      <c r="AI1531" s="31"/>
      <c r="AJ1531" s="31"/>
      <c r="AK1531" s="31"/>
      <c r="AL1531" s="31"/>
      <c r="AM1531" s="31"/>
    </row>
    <row r="1532" spans="5:39" customFormat="1" x14ac:dyDescent="0.25">
      <c r="E1532" s="30" t="s">
        <v>748</v>
      </c>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row>
    <row r="1533" spans="5:39" customFormat="1" x14ac:dyDescent="0.25">
      <c r="E1533" s="30" t="s">
        <v>749</v>
      </c>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row>
    <row r="1534" spans="5:39" customFormat="1" x14ac:dyDescent="0.25">
      <c r="E1534" s="30" t="s">
        <v>750</v>
      </c>
      <c r="F1534" s="31"/>
      <c r="G1534" s="31"/>
      <c r="H1534" s="31"/>
      <c r="I1534" s="31"/>
      <c r="J1534" s="31"/>
      <c r="K1534" s="31"/>
      <c r="L1534" s="31"/>
      <c r="M1534" s="31"/>
      <c r="N1534" s="31"/>
      <c r="O1534" s="31"/>
      <c r="P1534" s="31"/>
      <c r="Q1534" s="31"/>
      <c r="R1534" s="31"/>
      <c r="S1534" s="31"/>
      <c r="T1534" s="31"/>
      <c r="U1534" s="31"/>
      <c r="V1534" s="31"/>
      <c r="W1534" s="31"/>
      <c r="X1534" s="31"/>
      <c r="Y1534" s="31"/>
      <c r="Z1534" s="31"/>
      <c r="AA1534" s="31"/>
      <c r="AB1534" s="31"/>
      <c r="AC1534" s="31"/>
      <c r="AD1534" s="31"/>
      <c r="AE1534" s="31"/>
      <c r="AF1534" s="31"/>
      <c r="AG1534" s="31"/>
      <c r="AH1534" s="31"/>
      <c r="AI1534" s="31"/>
      <c r="AJ1534" s="31"/>
      <c r="AK1534" s="31"/>
      <c r="AL1534" s="31"/>
      <c r="AM1534" s="31"/>
    </row>
    <row r="1535" spans="5:39" customFormat="1" x14ac:dyDescent="0.25">
      <c r="E1535" s="30" t="s">
        <v>751</v>
      </c>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row>
    <row r="1536" spans="5:39" customFormat="1" x14ac:dyDescent="0.25">
      <c r="E1536" s="30" t="s">
        <v>752</v>
      </c>
      <c r="F1536" s="31"/>
      <c r="G1536" s="31"/>
      <c r="H1536" s="31"/>
      <c r="I1536" s="31"/>
      <c r="J1536" s="31"/>
      <c r="K1536" s="31"/>
      <c r="L1536" s="31"/>
      <c r="M1536" s="31"/>
      <c r="N1536" s="31"/>
      <c r="O1536" s="31"/>
      <c r="P1536" s="31"/>
      <c r="Q1536" s="31"/>
      <c r="R1536" s="31"/>
      <c r="S1536" s="31"/>
      <c r="T1536" s="31"/>
      <c r="U1536" s="31"/>
      <c r="V1536" s="31"/>
      <c r="W1536" s="31"/>
      <c r="X1536" s="31"/>
      <c r="Y1536" s="31"/>
      <c r="Z1536" s="31"/>
      <c r="AA1536" s="31"/>
      <c r="AB1536" s="31"/>
      <c r="AC1536" s="31"/>
      <c r="AD1536" s="31"/>
      <c r="AE1536" s="31"/>
      <c r="AF1536" s="31"/>
      <c r="AG1536" s="31"/>
      <c r="AH1536" s="31"/>
      <c r="AI1536" s="31"/>
      <c r="AJ1536" s="31"/>
      <c r="AK1536" s="31"/>
      <c r="AL1536" s="31"/>
      <c r="AM1536" s="31"/>
    </row>
    <row r="1537" spans="5:39" customFormat="1" x14ac:dyDescent="0.25">
      <c r="E1537" s="30" t="s">
        <v>753</v>
      </c>
      <c r="F1537" s="31"/>
      <c r="G1537" s="31"/>
      <c r="H1537" s="31"/>
      <c r="I1537" s="31"/>
      <c r="J1537" s="31"/>
      <c r="K1537" s="31"/>
      <c r="L1537" s="31"/>
      <c r="M1537" s="31"/>
      <c r="N1537" s="31"/>
      <c r="O1537" s="31"/>
      <c r="P1537" s="31"/>
      <c r="Q1537" s="31"/>
      <c r="R1537" s="31"/>
      <c r="S1537" s="31"/>
      <c r="T1537" s="31"/>
      <c r="U1537" s="31"/>
      <c r="V1537" s="31"/>
      <c r="W1537" s="31"/>
      <c r="X1537" s="31"/>
      <c r="Y1537" s="31"/>
      <c r="Z1537" s="31"/>
      <c r="AA1537" s="31"/>
      <c r="AB1537" s="31"/>
      <c r="AC1537" s="31"/>
      <c r="AD1537" s="31"/>
      <c r="AE1537" s="31"/>
      <c r="AF1537" s="31"/>
      <c r="AG1537" s="31"/>
      <c r="AH1537" s="31"/>
      <c r="AI1537" s="31"/>
      <c r="AJ1537" s="31"/>
      <c r="AK1537" s="31"/>
      <c r="AL1537" s="31"/>
      <c r="AM1537" s="31"/>
    </row>
    <row r="1538" spans="5:39" customFormat="1" x14ac:dyDescent="0.25">
      <c r="E1538" s="30" t="s">
        <v>754</v>
      </c>
      <c r="F1538" s="31"/>
      <c r="G1538" s="31"/>
      <c r="H1538" s="31"/>
      <c r="I1538" s="31"/>
      <c r="J1538" s="31"/>
      <c r="K1538" s="31"/>
      <c r="L1538" s="31"/>
      <c r="M1538" s="31"/>
      <c r="N1538" s="31"/>
      <c r="O1538" s="31"/>
      <c r="P1538" s="31"/>
      <c r="Q1538" s="31"/>
      <c r="R1538" s="31"/>
      <c r="S1538" s="31"/>
      <c r="T1538" s="31"/>
      <c r="U1538" s="31"/>
      <c r="V1538" s="31"/>
      <c r="W1538" s="31"/>
      <c r="X1538" s="31"/>
      <c r="Y1538" s="31"/>
      <c r="Z1538" s="31"/>
      <c r="AA1538" s="31"/>
      <c r="AB1538" s="31"/>
      <c r="AC1538" s="31"/>
      <c r="AD1538" s="31"/>
      <c r="AE1538" s="31"/>
      <c r="AF1538" s="31"/>
      <c r="AG1538" s="31"/>
      <c r="AH1538" s="31"/>
      <c r="AI1538" s="31"/>
      <c r="AJ1538" s="31"/>
      <c r="AK1538" s="31"/>
      <c r="AL1538" s="31"/>
      <c r="AM1538" s="31"/>
    </row>
    <row r="1539" spans="5:39" customFormat="1" x14ac:dyDescent="0.25">
      <c r="E1539" s="30"/>
      <c r="F1539" s="31"/>
      <c r="G1539" s="31"/>
      <c r="H1539" s="31"/>
      <c r="I1539" s="31"/>
      <c r="J1539" s="31"/>
      <c r="K1539" s="31"/>
      <c r="L1539" s="31"/>
      <c r="M1539" s="31"/>
      <c r="N1539" s="31"/>
      <c r="O1539" s="31"/>
      <c r="P1539" s="31"/>
      <c r="Q1539" s="31"/>
      <c r="R1539" s="31"/>
      <c r="S1539" s="31"/>
      <c r="T1539" s="31"/>
      <c r="U1539" s="31"/>
      <c r="V1539" s="31"/>
      <c r="W1539" s="31"/>
      <c r="X1539" s="31"/>
      <c r="Y1539" s="31"/>
      <c r="Z1539" s="31"/>
      <c r="AA1539" s="31"/>
      <c r="AB1539" s="31"/>
      <c r="AC1539" s="31"/>
      <c r="AD1539" s="31"/>
      <c r="AE1539" s="31"/>
      <c r="AF1539" s="31"/>
      <c r="AG1539" s="31"/>
      <c r="AH1539" s="31"/>
      <c r="AI1539" s="31"/>
      <c r="AJ1539" s="31"/>
      <c r="AK1539" s="31"/>
      <c r="AL1539" s="31"/>
      <c r="AM1539" s="31"/>
    </row>
    <row r="1540" spans="5:39" customFormat="1" x14ac:dyDescent="0.25">
      <c r="E1540" s="30" t="s">
        <v>32</v>
      </c>
      <c r="F1540" s="31"/>
      <c r="G1540" s="31"/>
      <c r="H1540" s="31"/>
      <c r="I1540" s="31"/>
      <c r="J1540" s="31"/>
      <c r="K1540" s="31"/>
      <c r="L1540" s="31"/>
      <c r="M1540" s="31"/>
      <c r="N1540" s="31"/>
      <c r="O1540" s="31"/>
      <c r="P1540" s="31"/>
      <c r="Q1540" s="31"/>
      <c r="R1540" s="31"/>
      <c r="S1540" s="31"/>
      <c r="T1540" s="31"/>
      <c r="U1540" s="31"/>
      <c r="V1540" s="31"/>
      <c r="W1540" s="31"/>
      <c r="X1540" s="31"/>
      <c r="Y1540" s="31"/>
      <c r="Z1540" s="31"/>
      <c r="AA1540" s="31"/>
      <c r="AB1540" s="31"/>
      <c r="AC1540" s="31"/>
      <c r="AD1540" s="31"/>
      <c r="AE1540" s="31"/>
      <c r="AF1540" s="31"/>
      <c r="AG1540" s="31"/>
      <c r="AH1540" s="31"/>
      <c r="AI1540" s="31"/>
      <c r="AJ1540" s="31"/>
      <c r="AK1540" s="31"/>
      <c r="AL1540" s="31"/>
      <c r="AM1540" s="31"/>
    </row>
    <row r="1541" spans="5:39" customFormat="1" x14ac:dyDescent="0.25">
      <c r="E1541" s="30" t="s">
        <v>24</v>
      </c>
      <c r="F1541" s="31"/>
      <c r="G1541" s="31"/>
      <c r="H1541" s="31"/>
      <c r="I1541" s="31"/>
      <c r="J1541" s="31"/>
      <c r="K1541" s="31"/>
      <c r="L1541" s="31"/>
      <c r="M1541" s="31"/>
      <c r="N1541" s="31"/>
      <c r="O1541" s="31"/>
      <c r="P1541" s="31"/>
      <c r="Q1541" s="31"/>
      <c r="R1541" s="31"/>
      <c r="S1541" s="31"/>
      <c r="T1541" s="31"/>
      <c r="U1541" s="31"/>
      <c r="V1541" s="31"/>
      <c r="W1541" s="31"/>
      <c r="X1541" s="31"/>
      <c r="Y1541" s="31"/>
      <c r="Z1541" s="31"/>
      <c r="AA1541" s="31"/>
      <c r="AB1541" s="31"/>
      <c r="AC1541" s="31"/>
      <c r="AD1541" s="31"/>
      <c r="AE1541" s="31"/>
      <c r="AF1541" s="31"/>
      <c r="AG1541" s="31"/>
      <c r="AH1541" s="31"/>
      <c r="AI1541" s="31"/>
      <c r="AJ1541" s="31"/>
      <c r="AK1541" s="31"/>
      <c r="AL1541" s="31"/>
      <c r="AM1541" s="31"/>
    </row>
    <row r="1542" spans="5:39" customFormat="1" x14ac:dyDescent="0.25"/>
    <row r="1543" spans="5:39" customFormat="1" x14ac:dyDescent="0.25">
      <c r="E1543" s="22" t="s">
        <v>756</v>
      </c>
    </row>
    <row r="1544" spans="5:39" customFormat="1" x14ac:dyDescent="0.25">
      <c r="E1544" t="s">
        <v>757</v>
      </c>
    </row>
    <row r="1545" spans="5:39" customFormat="1" x14ac:dyDescent="0.25"/>
    <row r="1546" spans="5:39" customFormat="1" x14ac:dyDescent="0.25"/>
    <row r="1547" spans="5:39" customFormat="1" x14ac:dyDescent="0.25"/>
    <row r="1548" spans="5:39" customFormat="1" x14ac:dyDescent="0.25"/>
    <row r="1549" spans="5:39" customFormat="1" x14ac:dyDescent="0.25"/>
    <row r="1550" spans="5:39" customFormat="1" x14ac:dyDescent="0.25"/>
    <row r="1551" spans="5:39" customFormat="1" x14ac:dyDescent="0.25"/>
    <row r="1552" spans="5:39" customFormat="1" x14ac:dyDescent="0.25"/>
    <row r="1553" spans="2:3" customFormat="1" x14ac:dyDescent="0.25"/>
    <row r="1554" spans="2:3" customFormat="1" x14ac:dyDescent="0.25"/>
    <row r="1555" spans="2:3" customFormat="1" x14ac:dyDescent="0.25"/>
    <row r="1556" spans="2:3" customFormat="1" x14ac:dyDescent="0.25"/>
    <row r="1557" spans="2:3" customFormat="1" x14ac:dyDescent="0.25"/>
    <row r="1558" spans="2:3" customFormat="1" x14ac:dyDescent="0.25"/>
    <row r="1559" spans="2:3" customFormat="1" x14ac:dyDescent="0.25"/>
    <row r="1560" spans="2:3" customFormat="1" x14ac:dyDescent="0.25"/>
    <row r="1561" spans="2:3" x14ac:dyDescent="0.25">
      <c r="B1561"/>
      <c r="C1561" s="4">
        <v>0</v>
      </c>
    </row>
  </sheetData>
  <hyperlinks>
    <hyperlink ref="E890" r:id="rId1" display="https://teams.microsoft.com/l/message/19:76d358a5-b57e-4e37-a58b-b674bf097467_c869a345-f176-4ecc-a5d1-ed669c946231@unq.gbl.spaces/1719382004185?context=%7B%22contextType%22%3A%22chat%22%7D" xr:uid="{0E9A9023-0FB9-4C63-90D2-CF39C0C3D9B5}"/>
    <hyperlink ref="E934" r:id="rId2" display="https://teams.microsoft.com/l/message/19:ac27c957-8479-4246-9a66-a06d9fae4f56_c869a345-f176-4ecc-a5d1-ed669c946231@unq.gbl.spaces/1719197958331?context=%7B%22contextType%22%3A%22chat%22%7D" xr:uid="{F3BAB26F-D581-4B35-9DE2-98B13AFC46A5}"/>
    <hyperlink ref="E974" r:id="rId3" display="https://teams.microsoft.com/l/message/19:ac27c957-8479-4246-9a66-a06d9fae4f56_c869a345-f176-4ecc-a5d1-ed669c946231@unq.gbl.spaces/1719199772200?context=%7B%22contextType%22%3A%22chat%22%7D" xr:uid="{9424C3D8-6268-4556-9AD1-17295E08CCDB}"/>
    <hyperlink ref="E998" r:id="rId4" display="https://teams.microsoft.com/l/message/19:ac27c957-8479-4246-9a66-a06d9fae4f56_c869a345-f176-4ecc-a5d1-ed669c946231@unq.gbl.spaces/1719201869626?context=%7B%22contextType%22%3A%22chat%22%7D" xr:uid="{5C2276AE-B3A0-4B29-B799-A51AE9CDF2F0}"/>
    <hyperlink ref="E1017" r:id="rId5" display="https://teams.microsoft.com/l/message/19:7b2fa5fe-edc2-4da3-875b-3ab936362b45_f57b8c00-4882-4d7c-a3b9-0ecf369ec9ad@unq.gbl.spaces/1719366564453?context=%7B%22contextType%22%3A%22chat%22%7D" xr:uid="{042D040B-91EB-49A4-B91B-15A4D267CEFF}"/>
    <hyperlink ref="E1043" r:id="rId6" display="https://teams.microsoft.com/l/message/19:ac27c957-8479-4246-9a66-a06d9fae4f56_c869a345-f176-4ecc-a5d1-ed669c946231@unq.gbl.spaces/1719370169850?context=%7B%22contextType%22%3A%22chat%22%7D" xr:uid="{F48DE954-859E-43EF-944E-48FBD3933CEE}"/>
    <hyperlink ref="E1108" r:id="rId7" display="https://teams.microsoft.com/l/message/19:7b2fa5fe-edc2-4da3-875b-3ab936362b45_f57b8c00-4882-4d7c-a3b9-0ecf369ec9ad@unq.gbl.spaces/1719370971572?context=%7B%22contextType%22%3A%22chat%22%7D" xr:uid="{8248325C-ADA7-4F5D-8F6D-FD6C1BC5535A}"/>
    <hyperlink ref="E1543" r:id="rId8" display="https://teams.microsoft.com/l/message/19:57ccd10e-6d2b-4ba7-ad90-627bae897f2d_f57b8c00-4882-4d7c-a3b9-0ecf369ec9ad@unq.gbl.spaces/1719387055744?context=%7B%22contextType%22%3A%22chat%22%7D" xr:uid="{160DEE5E-5B17-4368-B7E3-B3AD00A43257}"/>
    <hyperlink ref="E1151" r:id="rId9" display="https://teams.microsoft.com/l/message/19:ea9129dd-a8f6-49df-b3b3-b24bece85c93_f57b8c00-4882-4d7c-a3b9-0ecf369ec9ad@unq.gbl.spaces/1719368224162?context=%7B%22contextType%22%3A%22chat%22%7D" xr:uid="{ED79DC43-E479-4740-80C5-759D060679B4}"/>
    <hyperlink ref="E1192" r:id="rId10" display="https://teams.microsoft.com/l/message/19:ac27c957-8479-4246-9a66-a06d9fae4f56_c869a345-f176-4ecc-a5d1-ed669c946231@unq.gbl.spaces/1719371577853?context=%7B%22contextType%22%3A%22chat%22%7D" xr:uid="{778A15D2-66EF-49E1-88DD-9C1701E712E0}"/>
    <hyperlink ref="E1211" r:id="rId11" display="https://teams.microsoft.com/l/message/19:ac27c957-8479-4246-9a66-a06d9fae4f56_c869a345-f176-4ecc-a5d1-ed669c946231@unq.gbl.spaces/1719374677514?context=%7B%22contextType%22%3A%22chat%22%7D" xr:uid="{93446488-3751-4E2C-B380-0F7BC8AC9CCB}"/>
    <hyperlink ref="E1337" r:id="rId12" display="https://teams.microsoft.com/l/message/19:7b2fa5fe-edc2-4da3-875b-3ab936362b45_f57b8c00-4882-4d7c-a3b9-0ecf369ec9ad@unq.gbl.spaces/1719374972010?context=%7B%22contextType%22%3A%22chat%22%7D" xr:uid="{C3BBAED4-FC4F-4120-B33F-4CBCB2523F07}"/>
  </hyperlinks>
  <pageMargins left="0.7" right="0.7" top="0.75" bottom="0.75" header="0.3" footer="0.3"/>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C9B1-3349-484F-84B9-FABEFE73574D}">
  <dimension ref="B2:CS1491"/>
  <sheetViews>
    <sheetView topLeftCell="A343" zoomScale="85" zoomScaleNormal="85" workbookViewId="0">
      <selection activeCell="E344" sqref="E344"/>
    </sheetView>
  </sheetViews>
  <sheetFormatPr defaultColWidth="2.85546875" defaultRowHeight="15" x14ac:dyDescent="0.25"/>
  <cols>
    <col min="1" max="16384" width="2.85546875" style="3"/>
  </cols>
  <sheetData>
    <row r="2" spans="2:5" x14ac:dyDescent="0.25">
      <c r="B2" s="1" t="s">
        <v>759</v>
      </c>
    </row>
    <row r="4" spans="2:5" customFormat="1" x14ac:dyDescent="0.25">
      <c r="C4" s="21">
        <v>0</v>
      </c>
      <c r="E4" s="1" t="s">
        <v>357</v>
      </c>
    </row>
    <row r="5" spans="2:5" customFormat="1" x14ac:dyDescent="0.25">
      <c r="E5" t="s">
        <v>358</v>
      </c>
    </row>
    <row r="6" spans="2:5" customFormat="1" x14ac:dyDescent="0.25">
      <c r="E6" s="2" t="s">
        <v>359</v>
      </c>
    </row>
    <row r="7" spans="2:5" customFormat="1" x14ac:dyDescent="0.25">
      <c r="E7" t="s">
        <v>360</v>
      </c>
    </row>
    <row r="8" spans="2:5" customFormat="1" x14ac:dyDescent="0.25">
      <c r="E8" t="s">
        <v>361</v>
      </c>
    </row>
    <row r="9" spans="2:5" customFormat="1" x14ac:dyDescent="0.25"/>
    <row r="10" spans="2:5" customFormat="1" x14ac:dyDescent="0.25">
      <c r="E10" s="22" t="s">
        <v>671</v>
      </c>
    </row>
    <row r="11" spans="2:5" customFormat="1" x14ac:dyDescent="0.25">
      <c r="E11" t="s">
        <v>672</v>
      </c>
    </row>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c r="E46" s="22" t="s">
        <v>673</v>
      </c>
    </row>
    <row r="47" spans="5:5" customFormat="1" x14ac:dyDescent="0.25">
      <c r="E47" t="s">
        <v>674</v>
      </c>
    </row>
    <row r="48" spans="5:5"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c r="E136" s="1" t="s">
        <v>417</v>
      </c>
    </row>
    <row r="137" spans="5:5" customFormat="1" x14ac:dyDescent="0.25"/>
    <row r="138" spans="5:5" customFormat="1" x14ac:dyDescent="0.25"/>
    <row r="139" spans="5:5" customFormat="1" x14ac:dyDescent="0.25"/>
    <row r="140" spans="5:5" customFormat="1" x14ac:dyDescent="0.25"/>
    <row r="141" spans="5:5" customFormat="1" x14ac:dyDescent="0.25"/>
    <row r="142" spans="5:5" customFormat="1" x14ac:dyDescent="0.25"/>
    <row r="143" spans="5:5" customFormat="1" x14ac:dyDescent="0.25"/>
    <row r="144" spans="5:5"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row r="157" spans="5:5" customFormat="1" x14ac:dyDescent="0.25"/>
    <row r="158" spans="5:5" customFormat="1" x14ac:dyDescent="0.25"/>
    <row r="159" spans="5:5" customFormat="1" x14ac:dyDescent="0.25"/>
    <row r="160" spans="5:5" customFormat="1" x14ac:dyDescent="0.25">
      <c r="E160" s="1" t="s">
        <v>434</v>
      </c>
    </row>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customFormat="1" x14ac:dyDescent="0.25"/>
    <row r="186" spans="5:5" customFormat="1" x14ac:dyDescent="0.25"/>
    <row r="187" spans="5:5" customFormat="1" x14ac:dyDescent="0.25">
      <c r="E187" s="1" t="s">
        <v>759</v>
      </c>
    </row>
    <row r="188" spans="5:5" customFormat="1" x14ac:dyDescent="0.25"/>
    <row r="189" spans="5:5" customFormat="1" x14ac:dyDescent="0.25"/>
    <row r="190" spans="5:5" customFormat="1" x14ac:dyDescent="0.25"/>
    <row r="191" spans="5:5" customFormat="1" x14ac:dyDescent="0.25"/>
    <row r="192" spans="5:5" customFormat="1" x14ac:dyDescent="0.25"/>
    <row r="193" spans="3:5" customFormat="1" x14ac:dyDescent="0.25"/>
    <row r="194" spans="3:5" customFormat="1" x14ac:dyDescent="0.25"/>
    <row r="195" spans="3:5" customFormat="1" x14ac:dyDescent="0.25"/>
    <row r="196" spans="3:5" customFormat="1" x14ac:dyDescent="0.25"/>
    <row r="197" spans="3:5" customFormat="1" x14ac:dyDescent="0.25"/>
    <row r="198" spans="3:5" customFormat="1" x14ac:dyDescent="0.25"/>
    <row r="199" spans="3:5" customFormat="1" x14ac:dyDescent="0.25"/>
    <row r="200" spans="3:5" customFormat="1" x14ac:dyDescent="0.25"/>
    <row r="201" spans="3:5" customFormat="1" x14ac:dyDescent="0.25"/>
    <row r="202" spans="3:5" customFormat="1" x14ac:dyDescent="0.25"/>
    <row r="203" spans="3:5" customFormat="1" x14ac:dyDescent="0.25">
      <c r="C203" s="21">
        <v>0</v>
      </c>
      <c r="E203" s="1" t="s">
        <v>483</v>
      </c>
    </row>
    <row r="204" spans="3:5" customFormat="1" x14ac:dyDescent="0.25">
      <c r="E204" t="s">
        <v>484</v>
      </c>
    </row>
    <row r="205" spans="3:5" customFormat="1" x14ac:dyDescent="0.25">
      <c r="E205" s="2" t="s">
        <v>498</v>
      </c>
    </row>
    <row r="206" spans="3:5" customFormat="1" x14ac:dyDescent="0.25">
      <c r="E206" t="s">
        <v>152</v>
      </c>
    </row>
    <row r="207" spans="3:5" customFormat="1" x14ac:dyDescent="0.25">
      <c r="E207" t="s">
        <v>153</v>
      </c>
    </row>
    <row r="208" spans="3:5" customFormat="1" x14ac:dyDescent="0.25"/>
    <row r="209" spans="5:5" customFormat="1" x14ac:dyDescent="0.25">
      <c r="E209" s="22" t="s">
        <v>509</v>
      </c>
    </row>
    <row r="210" spans="5:5" customFormat="1" x14ac:dyDescent="0.25">
      <c r="E210" t="s">
        <v>510</v>
      </c>
    </row>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5" customFormat="1" x14ac:dyDescent="0.25"/>
    <row r="258" spans="5:5" customFormat="1" x14ac:dyDescent="0.25"/>
    <row r="259" spans="5:5" customFormat="1" x14ac:dyDescent="0.25">
      <c r="E259" s="2" t="s">
        <v>485</v>
      </c>
    </row>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c r="E283" s="41" t="s">
        <v>122</v>
      </c>
    </row>
    <row r="284" spans="5:5" customFormat="1" x14ac:dyDescent="0.25">
      <c r="E284" t="s">
        <v>499</v>
      </c>
    </row>
    <row r="285" spans="5:5" customFormat="1" x14ac:dyDescent="0.25"/>
    <row r="286" spans="5:5" customFormat="1" x14ac:dyDescent="0.25">
      <c r="E286" t="s">
        <v>500</v>
      </c>
    </row>
    <row r="287" spans="5:5" customFormat="1" x14ac:dyDescent="0.25"/>
    <row r="288" spans="5:5" customFormat="1" x14ac:dyDescent="0.25">
      <c r="E288" t="s">
        <v>501</v>
      </c>
    </row>
    <row r="289" spans="5:5" customFormat="1" x14ac:dyDescent="0.25">
      <c r="E289" t="s">
        <v>502</v>
      </c>
    </row>
    <row r="290" spans="5:5" customFormat="1" x14ac:dyDescent="0.25">
      <c r="E290" t="s">
        <v>503</v>
      </c>
    </row>
    <row r="291" spans="5:5" customFormat="1" x14ac:dyDescent="0.25"/>
    <row r="292" spans="5:5" customFormat="1" x14ac:dyDescent="0.25">
      <c r="E292" t="s">
        <v>504</v>
      </c>
    </row>
    <row r="293" spans="5:5" customFormat="1" x14ac:dyDescent="0.25"/>
    <row r="294" spans="5:5" customFormat="1" x14ac:dyDescent="0.25">
      <c r="E294" t="s">
        <v>505</v>
      </c>
    </row>
    <row r="295" spans="5:5" customFormat="1" x14ac:dyDescent="0.25"/>
    <row r="296" spans="5:5" customFormat="1" x14ac:dyDescent="0.25">
      <c r="E296" t="s">
        <v>506</v>
      </c>
    </row>
    <row r="297" spans="5:5" customFormat="1" x14ac:dyDescent="0.25">
      <c r="E297" t="s">
        <v>507</v>
      </c>
    </row>
    <row r="298" spans="5:5" customFormat="1" x14ac:dyDescent="0.25"/>
    <row r="299" spans="5:5" customFormat="1" x14ac:dyDescent="0.25">
      <c r="E299" s="41" t="s">
        <v>123</v>
      </c>
    </row>
    <row r="300" spans="5:5" customFormat="1" x14ac:dyDescent="0.25">
      <c r="E300" t="s">
        <v>499</v>
      </c>
    </row>
    <row r="301" spans="5:5" customFormat="1" x14ac:dyDescent="0.25"/>
    <row r="302" spans="5:5" customFormat="1" x14ac:dyDescent="0.25">
      <c r="E302" t="s">
        <v>500</v>
      </c>
    </row>
    <row r="303" spans="5:5" customFormat="1" x14ac:dyDescent="0.25"/>
    <row r="304" spans="5:5" customFormat="1" x14ac:dyDescent="0.25">
      <c r="E304" t="s">
        <v>501</v>
      </c>
    </row>
    <row r="305" spans="5:5" customFormat="1" x14ac:dyDescent="0.25">
      <c r="E305" t="s">
        <v>502</v>
      </c>
    </row>
    <row r="306" spans="5:5" customFormat="1" x14ac:dyDescent="0.25">
      <c r="E306" t="s">
        <v>503</v>
      </c>
    </row>
    <row r="307" spans="5:5" customFormat="1" x14ac:dyDescent="0.25"/>
    <row r="308" spans="5:5" customFormat="1" x14ac:dyDescent="0.25">
      <c r="E308" t="s">
        <v>504</v>
      </c>
    </row>
    <row r="309" spans="5:5" customFormat="1" x14ac:dyDescent="0.25"/>
    <row r="310" spans="5:5" customFormat="1" x14ac:dyDescent="0.25">
      <c r="E310" t="s">
        <v>505</v>
      </c>
    </row>
    <row r="311" spans="5:5" customFormat="1" x14ac:dyDescent="0.25"/>
    <row r="312" spans="5:5" customFormat="1" x14ac:dyDescent="0.25">
      <c r="E312" t="s">
        <v>506</v>
      </c>
    </row>
    <row r="313" spans="5:5" customFormat="1" x14ac:dyDescent="0.25">
      <c r="E313" t="s">
        <v>507</v>
      </c>
    </row>
    <row r="314" spans="5:5" customFormat="1" x14ac:dyDescent="0.25"/>
    <row r="315" spans="5:5" customFormat="1" x14ac:dyDescent="0.25">
      <c r="E315" s="41" t="s">
        <v>127</v>
      </c>
    </row>
    <row r="316" spans="5:5" customFormat="1" x14ac:dyDescent="0.25">
      <c r="E316" t="s">
        <v>501</v>
      </c>
    </row>
    <row r="317" spans="5:5" customFormat="1" x14ac:dyDescent="0.25">
      <c r="E317" t="s">
        <v>502</v>
      </c>
    </row>
    <row r="318" spans="5:5" customFormat="1" x14ac:dyDescent="0.25">
      <c r="E318" t="s">
        <v>503</v>
      </c>
    </row>
    <row r="319" spans="5:5" customFormat="1" x14ac:dyDescent="0.25"/>
    <row r="320" spans="5:5" customFormat="1" x14ac:dyDescent="0.25">
      <c r="E320" s="41" t="s">
        <v>124</v>
      </c>
    </row>
    <row r="321" spans="5:5" customFormat="1" x14ac:dyDescent="0.25">
      <c r="E321" t="s">
        <v>501</v>
      </c>
    </row>
    <row r="322" spans="5:5" customFormat="1" x14ac:dyDescent="0.25">
      <c r="E322" t="s">
        <v>502</v>
      </c>
    </row>
    <row r="323" spans="5:5" customFormat="1" x14ac:dyDescent="0.25">
      <c r="E323" t="s">
        <v>503</v>
      </c>
    </row>
    <row r="324" spans="5:5" customFormat="1" x14ac:dyDescent="0.25"/>
    <row r="325" spans="5:5" customFormat="1" x14ac:dyDescent="0.25">
      <c r="E325" s="1" t="s">
        <v>759</v>
      </c>
    </row>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row r="335" spans="5:5" customFormat="1" x14ac:dyDescent="0.25"/>
    <row r="336" spans="5:5" customFormat="1" x14ac:dyDescent="0.25"/>
    <row r="337" spans="3:5" customFormat="1" x14ac:dyDescent="0.25"/>
    <row r="338" spans="3:5" customFormat="1" x14ac:dyDescent="0.25"/>
    <row r="339" spans="3:5" customFormat="1" x14ac:dyDescent="0.25"/>
    <row r="340" spans="3:5" customFormat="1" x14ac:dyDescent="0.25">
      <c r="C340" s="21">
        <v>0</v>
      </c>
      <c r="E340" s="1" t="s">
        <v>486</v>
      </c>
    </row>
    <row r="341" spans="3:5" customFormat="1" x14ac:dyDescent="0.25">
      <c r="E341" t="s">
        <v>487</v>
      </c>
    </row>
    <row r="342" spans="3:5" customFormat="1" x14ac:dyDescent="0.25">
      <c r="E342" s="2" t="s">
        <v>488</v>
      </c>
    </row>
    <row r="343" spans="3:5" customFormat="1" x14ac:dyDescent="0.25">
      <c r="E343" t="s">
        <v>394</v>
      </c>
    </row>
    <row r="344" spans="3:5" customFormat="1" x14ac:dyDescent="0.25">
      <c r="E344" t="s">
        <v>395</v>
      </c>
    </row>
    <row r="345" spans="3:5" customFormat="1" x14ac:dyDescent="0.25"/>
    <row r="346" spans="3:5" customFormat="1" x14ac:dyDescent="0.25">
      <c r="E346" s="22" t="s">
        <v>511</v>
      </c>
    </row>
    <row r="347" spans="3:5" customFormat="1" x14ac:dyDescent="0.25">
      <c r="E347" t="s">
        <v>512</v>
      </c>
    </row>
    <row r="348" spans="3:5" customFormat="1" x14ac:dyDescent="0.25"/>
    <row r="349" spans="3:5" customFormat="1" x14ac:dyDescent="0.25"/>
    <row r="350" spans="3:5" customFormat="1" x14ac:dyDescent="0.25"/>
    <row r="351" spans="3:5" customFormat="1" x14ac:dyDescent="0.25"/>
    <row r="352" spans="3:5"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row r="379" spans="5:5" customFormat="1" x14ac:dyDescent="0.25"/>
    <row r="380" spans="5:5" customFormat="1" x14ac:dyDescent="0.25">
      <c r="E380" s="36" t="s">
        <v>122</v>
      </c>
    </row>
    <row r="381" spans="5:5" customFormat="1" x14ac:dyDescent="0.25">
      <c r="E381" t="s">
        <v>489</v>
      </c>
    </row>
    <row r="382" spans="5:5" customFormat="1" x14ac:dyDescent="0.25">
      <c r="E382" t="s">
        <v>490</v>
      </c>
    </row>
    <row r="383" spans="5:5" customFormat="1" x14ac:dyDescent="0.25">
      <c r="E383" t="s">
        <v>491</v>
      </c>
    </row>
    <row r="384" spans="5:5" customFormat="1" x14ac:dyDescent="0.25"/>
    <row r="385" spans="5:5" customFormat="1" x14ac:dyDescent="0.25">
      <c r="E385" s="36" t="s">
        <v>123</v>
      </c>
    </row>
    <row r="386" spans="5:5" customFormat="1" x14ac:dyDescent="0.25">
      <c r="E386" t="s">
        <v>492</v>
      </c>
    </row>
    <row r="387" spans="5:5" customFormat="1" x14ac:dyDescent="0.25"/>
    <row r="388" spans="5:5" customFormat="1" x14ac:dyDescent="0.25">
      <c r="E388" s="36" t="s">
        <v>127</v>
      </c>
    </row>
    <row r="389" spans="5:5" customFormat="1" x14ac:dyDescent="0.25">
      <c r="E389" t="s">
        <v>493</v>
      </c>
    </row>
    <row r="390" spans="5:5" customFormat="1" x14ac:dyDescent="0.25">
      <c r="E390" t="s">
        <v>494</v>
      </c>
    </row>
    <row r="391" spans="5:5" customFormat="1" x14ac:dyDescent="0.25"/>
    <row r="392" spans="5:5" customFormat="1" x14ac:dyDescent="0.25">
      <c r="E392" s="36" t="s">
        <v>124</v>
      </c>
    </row>
    <row r="393" spans="5:5" customFormat="1" x14ac:dyDescent="0.25">
      <c r="E393" t="s">
        <v>495</v>
      </c>
    </row>
    <row r="394" spans="5:5" customFormat="1" x14ac:dyDescent="0.25">
      <c r="E394" t="s">
        <v>496</v>
      </c>
    </row>
    <row r="395" spans="5:5" customFormat="1" x14ac:dyDescent="0.25">
      <c r="E395" t="s">
        <v>497</v>
      </c>
    </row>
    <row r="396" spans="5:5" customFormat="1" x14ac:dyDescent="0.25"/>
    <row r="397" spans="5:5" customFormat="1" x14ac:dyDescent="0.25">
      <c r="E397" s="1" t="s">
        <v>759</v>
      </c>
    </row>
    <row r="398" spans="5:5" customFormat="1" x14ac:dyDescent="0.25"/>
    <row r="399" spans="5:5" customFormat="1" x14ac:dyDescent="0.25"/>
    <row r="400" spans="5:5" customFormat="1" x14ac:dyDescent="0.25"/>
    <row r="401" spans="3:5" customFormat="1" x14ac:dyDescent="0.25"/>
    <row r="402" spans="3:5" customFormat="1" x14ac:dyDescent="0.25"/>
    <row r="403" spans="3:5" customFormat="1" x14ac:dyDescent="0.25"/>
    <row r="404" spans="3:5" customFormat="1" x14ac:dyDescent="0.25"/>
    <row r="405" spans="3:5" customFormat="1" x14ac:dyDescent="0.25"/>
    <row r="406" spans="3:5" customFormat="1" x14ac:dyDescent="0.25"/>
    <row r="407" spans="3:5" customFormat="1" x14ac:dyDescent="0.25"/>
    <row r="408" spans="3:5" customFormat="1" x14ac:dyDescent="0.25"/>
    <row r="409" spans="3:5" customFormat="1" x14ac:dyDescent="0.25"/>
    <row r="410" spans="3:5" customFormat="1" x14ac:dyDescent="0.25"/>
    <row r="411" spans="3:5" customFormat="1" x14ac:dyDescent="0.25">
      <c r="C411" s="21">
        <v>0</v>
      </c>
      <c r="E411" s="1" t="s">
        <v>524</v>
      </c>
    </row>
    <row r="412" spans="3:5" customFormat="1" x14ac:dyDescent="0.25">
      <c r="E412" t="s">
        <v>525</v>
      </c>
    </row>
    <row r="413" spans="3:5" customFormat="1" x14ac:dyDescent="0.25">
      <c r="E413" s="2" t="s">
        <v>526</v>
      </c>
    </row>
    <row r="414" spans="3:5" customFormat="1" x14ac:dyDescent="0.25">
      <c r="E414" t="s">
        <v>394</v>
      </c>
    </row>
    <row r="415" spans="3:5" customFormat="1" x14ac:dyDescent="0.25">
      <c r="E415" t="s">
        <v>395</v>
      </c>
    </row>
    <row r="416" spans="3:5" customFormat="1" x14ac:dyDescent="0.25"/>
    <row r="417" spans="5:19" customFormat="1" x14ac:dyDescent="0.25">
      <c r="E417" s="36" t="s">
        <v>122</v>
      </c>
    </row>
    <row r="418" spans="5:19" customFormat="1" x14ac:dyDescent="0.25">
      <c r="E418" t="s">
        <v>532</v>
      </c>
    </row>
    <row r="419" spans="5:19" customFormat="1" x14ac:dyDescent="0.25">
      <c r="E419" t="s">
        <v>533</v>
      </c>
      <c r="S419" s="2" t="s">
        <v>534</v>
      </c>
    </row>
    <row r="420" spans="5:19" customFormat="1" x14ac:dyDescent="0.25">
      <c r="E420" t="s">
        <v>535</v>
      </c>
      <c r="S420" s="2" t="s">
        <v>536</v>
      </c>
    </row>
    <row r="421" spans="5:19" customFormat="1" x14ac:dyDescent="0.25">
      <c r="E421" t="s">
        <v>537</v>
      </c>
      <c r="S421" s="2" t="s">
        <v>538</v>
      </c>
    </row>
    <row r="422" spans="5:19" customFormat="1" x14ac:dyDescent="0.25"/>
    <row r="423" spans="5:19" customFormat="1" x14ac:dyDescent="0.25">
      <c r="E423" s="36" t="s">
        <v>123</v>
      </c>
    </row>
    <row r="424" spans="5:19" customFormat="1" x14ac:dyDescent="0.25">
      <c r="E424" t="s">
        <v>539</v>
      </c>
    </row>
    <row r="425" spans="5:19" customFormat="1" x14ac:dyDescent="0.25"/>
    <row r="426" spans="5:19" customFormat="1" x14ac:dyDescent="0.25">
      <c r="E426" s="36" t="s">
        <v>127</v>
      </c>
    </row>
    <row r="427" spans="5:19" customFormat="1" x14ac:dyDescent="0.25">
      <c r="E427" s="32" t="s">
        <v>540</v>
      </c>
    </row>
    <row r="428" spans="5:19" customFormat="1" x14ac:dyDescent="0.25"/>
    <row r="429" spans="5:19" customFormat="1" x14ac:dyDescent="0.25">
      <c r="E429" s="36" t="s">
        <v>124</v>
      </c>
    </row>
    <row r="430" spans="5:19" customFormat="1" x14ac:dyDescent="0.25">
      <c r="E430" t="s">
        <v>541</v>
      </c>
    </row>
    <row r="431" spans="5:19" customFormat="1" x14ac:dyDescent="0.25"/>
    <row r="432" spans="5:19" customFormat="1" x14ac:dyDescent="0.25">
      <c r="E432" s="22" t="s">
        <v>563</v>
      </c>
    </row>
    <row r="433" spans="5:5" customFormat="1" x14ac:dyDescent="0.25">
      <c r="E433" t="s">
        <v>564</v>
      </c>
    </row>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spans="5:32" customFormat="1" x14ac:dyDescent="0.25"/>
    <row r="498" spans="5:32" customFormat="1" x14ac:dyDescent="0.25"/>
    <row r="499" spans="5:32" customFormat="1" x14ac:dyDescent="0.25"/>
    <row r="500" spans="5:32" customFormat="1" x14ac:dyDescent="0.25">
      <c r="E500" s="28" t="s">
        <v>2</v>
      </c>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row>
    <row r="501" spans="5:32" customFormat="1" x14ac:dyDescent="0.25">
      <c r="E501" s="28" t="s">
        <v>572</v>
      </c>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row>
    <row r="502" spans="5:32" customFormat="1" x14ac:dyDescent="0.25">
      <c r="E502" s="28" t="s">
        <v>573</v>
      </c>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row>
    <row r="503" spans="5:32" customFormat="1" x14ac:dyDescent="0.25">
      <c r="E503" s="28" t="s">
        <v>574</v>
      </c>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row>
    <row r="504" spans="5:32" customFormat="1" x14ac:dyDescent="0.25">
      <c r="E504" s="28" t="s">
        <v>575</v>
      </c>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row>
    <row r="505" spans="5:32" customFormat="1" x14ac:dyDescent="0.25">
      <c r="E505" s="28" t="s">
        <v>412</v>
      </c>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row>
    <row r="506" spans="5:32" customFormat="1" x14ac:dyDescent="0.25">
      <c r="E506" s="28" t="s">
        <v>25</v>
      </c>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row>
    <row r="507" spans="5:32" customFormat="1" x14ac:dyDescent="0.25">
      <c r="E507" s="28" t="s">
        <v>565</v>
      </c>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row>
    <row r="508" spans="5:32" customFormat="1" x14ac:dyDescent="0.25">
      <c r="E508" s="28" t="s">
        <v>167</v>
      </c>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row>
    <row r="509" spans="5:32" customFormat="1" x14ac:dyDescent="0.25">
      <c r="E509" s="28" t="s">
        <v>576</v>
      </c>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row>
    <row r="510" spans="5:32" customFormat="1" x14ac:dyDescent="0.25">
      <c r="E510" s="28" t="s">
        <v>566</v>
      </c>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row>
    <row r="511" spans="5:32" customFormat="1" x14ac:dyDescent="0.25">
      <c r="E511" s="28" t="s">
        <v>577</v>
      </c>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row>
    <row r="512" spans="5:32" customFormat="1" x14ac:dyDescent="0.25">
      <c r="E512" s="28" t="s">
        <v>578</v>
      </c>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row>
    <row r="513" spans="5:33" customFormat="1" x14ac:dyDescent="0.25">
      <c r="E513" s="28" t="s">
        <v>579</v>
      </c>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row>
    <row r="514" spans="5:33" customFormat="1" x14ac:dyDescent="0.25">
      <c r="E514" s="28" t="s">
        <v>580</v>
      </c>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row>
    <row r="515" spans="5:33" customFormat="1" x14ac:dyDescent="0.25">
      <c r="E515" s="28" t="s">
        <v>567</v>
      </c>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row>
    <row r="516" spans="5:33" customFormat="1" x14ac:dyDescent="0.25">
      <c r="E516" s="28" t="s">
        <v>568</v>
      </c>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row>
    <row r="517" spans="5:33" customFormat="1" x14ac:dyDescent="0.25"/>
    <row r="518" spans="5:33" customFormat="1" x14ac:dyDescent="0.25">
      <c r="E518" s="30" t="s">
        <v>22</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row>
    <row r="519" spans="5:33" customFormat="1" x14ac:dyDescent="0.25">
      <c r="E519" s="30"/>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row>
    <row r="520" spans="5:33" customFormat="1" x14ac:dyDescent="0.25">
      <c r="E520" s="30" t="s">
        <v>48</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row>
    <row r="521" spans="5:33" customFormat="1" x14ac:dyDescent="0.25">
      <c r="E521" s="30" t="s">
        <v>23</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row>
    <row r="522" spans="5:33" customFormat="1" x14ac:dyDescent="0.25">
      <c r="E522" s="30" t="s">
        <v>569</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row>
    <row r="523" spans="5:33" customFormat="1" x14ac:dyDescent="0.25">
      <c r="E523" s="30" t="s">
        <v>570</v>
      </c>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row>
    <row r="524" spans="5:33" customFormat="1" x14ac:dyDescent="0.25">
      <c r="E524" s="30" t="s">
        <v>581</v>
      </c>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row>
    <row r="525" spans="5:33" customFormat="1" x14ac:dyDescent="0.25">
      <c r="E525" s="30" t="s">
        <v>822</v>
      </c>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row>
    <row r="526" spans="5:33" customFormat="1" x14ac:dyDescent="0.25">
      <c r="E526" s="30" t="s">
        <v>582</v>
      </c>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row>
    <row r="527" spans="5:33" customFormat="1" x14ac:dyDescent="0.25">
      <c r="E527" s="30" t="s">
        <v>571</v>
      </c>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row>
    <row r="528" spans="5:33" customFormat="1" x14ac:dyDescent="0.25">
      <c r="E528" s="30"/>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row>
    <row r="529" spans="5:79" customFormat="1" x14ac:dyDescent="0.25">
      <c r="E529" s="30" t="s">
        <v>52</v>
      </c>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row>
    <row r="530" spans="5:79" customFormat="1" x14ac:dyDescent="0.25">
      <c r="E530" s="30" t="s">
        <v>23</v>
      </c>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row>
    <row r="531" spans="5:79" customFormat="1" x14ac:dyDescent="0.25">
      <c r="E531" s="30" t="s">
        <v>823</v>
      </c>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row>
    <row r="532" spans="5:79" customFormat="1" x14ac:dyDescent="0.25">
      <c r="E532" s="30" t="s">
        <v>570</v>
      </c>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row>
    <row r="533" spans="5:79" customFormat="1" x14ac:dyDescent="0.25">
      <c r="E533" s="30" t="s">
        <v>581</v>
      </c>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row>
    <row r="534" spans="5:79" customFormat="1" x14ac:dyDescent="0.25">
      <c r="E534" s="30" t="s">
        <v>822</v>
      </c>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row>
    <row r="535" spans="5:79" customFormat="1" x14ac:dyDescent="0.25">
      <c r="E535" s="30" t="s">
        <v>824</v>
      </c>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row>
    <row r="536" spans="5:79" customFormat="1" x14ac:dyDescent="0.25">
      <c r="E536" s="30"/>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row>
    <row r="537" spans="5:79" customFormat="1" x14ac:dyDescent="0.25">
      <c r="E537" s="30" t="s">
        <v>32</v>
      </c>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row>
    <row r="538" spans="5:79" customFormat="1" x14ac:dyDescent="0.25">
      <c r="E538" s="30" t="s">
        <v>24</v>
      </c>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row>
    <row r="539" spans="5:79" customFormat="1" x14ac:dyDescent="0.25"/>
    <row r="540" spans="5:79" customFormat="1" x14ac:dyDescent="0.25">
      <c r="E540" s="1" t="s">
        <v>759</v>
      </c>
    </row>
    <row r="541" spans="5:79" customFormat="1" x14ac:dyDescent="0.25"/>
    <row r="542" spans="5:79" customFormat="1" x14ac:dyDescent="0.25">
      <c r="E542" s="2" t="s">
        <v>4</v>
      </c>
      <c r="CA542" s="2" t="s">
        <v>5</v>
      </c>
    </row>
    <row r="543" spans="5:79" customFormat="1" x14ac:dyDescent="0.25"/>
    <row r="544" spans="5:79"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spans="5:5" customFormat="1" x14ac:dyDescent="0.25"/>
    <row r="594" spans="5:5" customFormat="1" x14ac:dyDescent="0.25">
      <c r="E594" s="22" t="s">
        <v>825</v>
      </c>
    </row>
    <row r="595" spans="5:5" customFormat="1" x14ac:dyDescent="0.25">
      <c r="E595" t="s">
        <v>826</v>
      </c>
    </row>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row r="607" spans="5:5" customFormat="1" x14ac:dyDescent="0.25"/>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c r="E627" s="1" t="s">
        <v>5977</v>
      </c>
    </row>
    <row r="628" spans="5:5" customFormat="1" x14ac:dyDescent="0.25"/>
    <row r="629" spans="5:5" customFormat="1" x14ac:dyDescent="0.25">
      <c r="E629" s="22" t="s">
        <v>6101</v>
      </c>
    </row>
    <row r="630" spans="5:5" customFormat="1" x14ac:dyDescent="0.25">
      <c r="E630" t="s">
        <v>6102</v>
      </c>
    </row>
    <row r="631" spans="5:5" customFormat="1" x14ac:dyDescent="0.25"/>
    <row r="632" spans="5:5" customFormat="1" x14ac:dyDescent="0.25"/>
    <row r="633" spans="5:5" customFormat="1" x14ac:dyDescent="0.25"/>
    <row r="634" spans="5:5" customFormat="1" x14ac:dyDescent="0.25"/>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32" customFormat="1" x14ac:dyDescent="0.25"/>
    <row r="674" spans="5:32" customFormat="1" x14ac:dyDescent="0.25"/>
    <row r="675" spans="5:32" customFormat="1" x14ac:dyDescent="0.25"/>
    <row r="676" spans="5:32" customFormat="1" x14ac:dyDescent="0.25"/>
    <row r="677" spans="5:32" customFormat="1" x14ac:dyDescent="0.25">
      <c r="E677" t="s">
        <v>27</v>
      </c>
      <c r="M677" t="s">
        <v>44</v>
      </c>
    </row>
    <row r="678" spans="5:32" customFormat="1" x14ac:dyDescent="0.25">
      <c r="E678" s="2" t="s">
        <v>534</v>
      </c>
      <c r="M678" s="2" t="s">
        <v>536</v>
      </c>
    </row>
    <row r="679" spans="5:32" customFormat="1" x14ac:dyDescent="0.25"/>
    <row r="680" spans="5:32" customFormat="1" x14ac:dyDescent="0.25">
      <c r="E680" s="28" t="s">
        <v>2</v>
      </c>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row>
    <row r="681" spans="5:32" customFormat="1" x14ac:dyDescent="0.25">
      <c r="E681" s="28" t="s">
        <v>6103</v>
      </c>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row>
    <row r="682" spans="5:32" customFormat="1" x14ac:dyDescent="0.25">
      <c r="E682" s="28" t="s">
        <v>6104</v>
      </c>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row>
    <row r="683" spans="5:32" customFormat="1" x14ac:dyDescent="0.25">
      <c r="E683" s="28" t="s">
        <v>258</v>
      </c>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row>
    <row r="684" spans="5:32" customFormat="1" x14ac:dyDescent="0.25">
      <c r="E684" s="28" t="s">
        <v>338</v>
      </c>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row>
    <row r="685" spans="5:32" customFormat="1" x14ac:dyDescent="0.25">
      <c r="E685" s="28" t="s">
        <v>6105</v>
      </c>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row>
    <row r="686" spans="5:32" customFormat="1" x14ac:dyDescent="0.25"/>
    <row r="687" spans="5:32" customFormat="1" x14ac:dyDescent="0.25">
      <c r="E687" s="30" t="s">
        <v>22</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row>
    <row r="688" spans="5:32" customFormat="1" x14ac:dyDescent="0.25">
      <c r="E688" s="30"/>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row>
    <row r="689" spans="5:71" customFormat="1" x14ac:dyDescent="0.25">
      <c r="E689" s="30" t="s">
        <v>475</v>
      </c>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row>
    <row r="690" spans="5:71" customFormat="1" x14ac:dyDescent="0.25">
      <c r="E690" s="30" t="s">
        <v>23</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row>
    <row r="691" spans="5:71" customFormat="1" x14ac:dyDescent="0.25">
      <c r="E691" s="30" t="s">
        <v>569</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row>
    <row r="692" spans="5:71" customFormat="1" x14ac:dyDescent="0.25">
      <c r="E692" s="30" t="s">
        <v>570</v>
      </c>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row>
    <row r="693" spans="5:71" customFormat="1" x14ac:dyDescent="0.25">
      <c r="E693" s="30" t="s">
        <v>581</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row>
    <row r="694" spans="5:71" customFormat="1" x14ac:dyDescent="0.25">
      <c r="E694" s="30" t="s">
        <v>6106</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row>
    <row r="695" spans="5:71" customFormat="1" x14ac:dyDescent="0.25">
      <c r="E695" s="30" t="s">
        <v>6107</v>
      </c>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row>
    <row r="696" spans="5:71" customFormat="1" x14ac:dyDescent="0.25">
      <c r="E696" s="30"/>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row>
    <row r="697" spans="5:71" customFormat="1" x14ac:dyDescent="0.25">
      <c r="E697" s="30" t="s">
        <v>32</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row>
    <row r="698" spans="5:71" customFormat="1" x14ac:dyDescent="0.25">
      <c r="E698" s="30" t="s">
        <v>24</v>
      </c>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row>
    <row r="699" spans="5:71" customFormat="1" x14ac:dyDescent="0.25"/>
    <row r="700" spans="5:71" customFormat="1" x14ac:dyDescent="0.25">
      <c r="E700" s="2" t="s">
        <v>4</v>
      </c>
      <c r="BS700" s="2" t="s">
        <v>5</v>
      </c>
    </row>
    <row r="701" spans="5:71" customFormat="1" x14ac:dyDescent="0.25"/>
    <row r="702" spans="5:71" customFormat="1" x14ac:dyDescent="0.25"/>
    <row r="703" spans="5:71" customFormat="1" x14ac:dyDescent="0.25"/>
    <row r="704" spans="5:71"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spans="5:13" customFormat="1" x14ac:dyDescent="0.25"/>
    <row r="786" spans="5:13" customFormat="1" x14ac:dyDescent="0.25"/>
    <row r="787" spans="5:13" customFormat="1" x14ac:dyDescent="0.25"/>
    <row r="788" spans="5:13" customFormat="1" x14ac:dyDescent="0.25"/>
    <row r="789" spans="5:13" customFormat="1" x14ac:dyDescent="0.25"/>
    <row r="790" spans="5:13" customFormat="1" x14ac:dyDescent="0.25"/>
    <row r="791" spans="5:13" customFormat="1" x14ac:dyDescent="0.25"/>
    <row r="792" spans="5:13" customFormat="1" x14ac:dyDescent="0.25">
      <c r="E792" s="22" t="s">
        <v>6108</v>
      </c>
    </row>
    <row r="793" spans="5:13" customFormat="1" x14ac:dyDescent="0.25">
      <c r="E793" t="s">
        <v>6109</v>
      </c>
    </row>
    <row r="794" spans="5:13" customFormat="1" x14ac:dyDescent="0.25"/>
    <row r="795" spans="5:13" customFormat="1" x14ac:dyDescent="0.25"/>
    <row r="796" spans="5:13" customFormat="1" x14ac:dyDescent="0.25"/>
    <row r="797" spans="5:13" customFormat="1" x14ac:dyDescent="0.25"/>
    <row r="798" spans="5:13" customFormat="1" x14ac:dyDescent="0.25"/>
    <row r="799" spans="5:13" customFormat="1" x14ac:dyDescent="0.25"/>
    <row r="800" spans="5:13" customFormat="1" x14ac:dyDescent="0.25">
      <c r="E800" s="3"/>
      <c r="F800" s="3"/>
      <c r="G800" s="3"/>
      <c r="H800" s="3"/>
      <c r="I800" s="3"/>
      <c r="J800" s="3"/>
      <c r="K800" s="3"/>
      <c r="L800" s="3"/>
      <c r="M800" s="3"/>
    </row>
    <row r="801" spans="5:13" customFormat="1" x14ac:dyDescent="0.25">
      <c r="E801" s="3"/>
      <c r="F801" s="3"/>
      <c r="G801" s="3"/>
      <c r="H801" s="3"/>
      <c r="I801" s="3"/>
      <c r="J801" s="3"/>
      <c r="K801" s="3"/>
      <c r="L801" s="3"/>
      <c r="M801" s="3"/>
    </row>
    <row r="802" spans="5:13" customFormat="1" x14ac:dyDescent="0.25"/>
    <row r="803" spans="5:13" customFormat="1" x14ac:dyDescent="0.25"/>
    <row r="804" spans="5:13" customFormat="1" x14ac:dyDescent="0.25"/>
    <row r="805" spans="5:13" customFormat="1" x14ac:dyDescent="0.25"/>
    <row r="806" spans="5:13" customFormat="1" x14ac:dyDescent="0.25"/>
    <row r="807" spans="5:13" customFormat="1" x14ac:dyDescent="0.25"/>
    <row r="808" spans="5:13" customFormat="1" x14ac:dyDescent="0.25"/>
    <row r="809" spans="5:13" customFormat="1" x14ac:dyDescent="0.25"/>
    <row r="810" spans="5:13" customFormat="1" x14ac:dyDescent="0.25"/>
    <row r="811" spans="5:13" customFormat="1" x14ac:dyDescent="0.25"/>
    <row r="812" spans="5:13" customFormat="1" x14ac:dyDescent="0.25"/>
    <row r="813" spans="5:13" customFormat="1" x14ac:dyDescent="0.25"/>
    <row r="814" spans="5:13" customFormat="1" x14ac:dyDescent="0.25"/>
    <row r="815" spans="5:13" customFormat="1" x14ac:dyDescent="0.25"/>
    <row r="816" spans="5:13" customFormat="1" x14ac:dyDescent="0.25"/>
    <row r="817" spans="3:5" customFormat="1" x14ac:dyDescent="0.25"/>
    <row r="818" spans="3:5" customFormat="1" x14ac:dyDescent="0.25"/>
    <row r="819" spans="3:5" customFormat="1" x14ac:dyDescent="0.25"/>
    <row r="820" spans="3:5" customFormat="1" x14ac:dyDescent="0.25"/>
    <row r="821" spans="3:5" customFormat="1" x14ac:dyDescent="0.25"/>
    <row r="822" spans="3:5" customFormat="1" x14ac:dyDescent="0.25"/>
    <row r="823" spans="3:5" customFormat="1" x14ac:dyDescent="0.25">
      <c r="C823" s="21">
        <v>0</v>
      </c>
      <c r="E823" s="1" t="s">
        <v>724</v>
      </c>
    </row>
    <row r="824" spans="3:5" customFormat="1" x14ac:dyDescent="0.25">
      <c r="E824" t="s">
        <v>731</v>
      </c>
    </row>
    <row r="825" spans="3:5" customFormat="1" x14ac:dyDescent="0.25">
      <c r="E825" t="s">
        <v>419</v>
      </c>
    </row>
    <row r="826" spans="3:5" customFormat="1" x14ac:dyDescent="0.25">
      <c r="E826" t="s">
        <v>420</v>
      </c>
    </row>
    <row r="827" spans="3:5" customFormat="1" x14ac:dyDescent="0.25"/>
    <row r="828" spans="3:5" customFormat="1" x14ac:dyDescent="0.25">
      <c r="E828" s="22" t="s">
        <v>729</v>
      </c>
    </row>
    <row r="829" spans="3:5" customFormat="1" x14ac:dyDescent="0.25">
      <c r="E829" t="s">
        <v>730</v>
      </c>
    </row>
    <row r="830" spans="3:5" customFormat="1" x14ac:dyDescent="0.25"/>
    <row r="831" spans="3:5" customFormat="1" x14ac:dyDescent="0.25"/>
    <row r="832" spans="3:5"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5:5" customFormat="1" x14ac:dyDescent="0.25"/>
    <row r="914" spans="5:5" customFormat="1" x14ac:dyDescent="0.25"/>
    <row r="915" spans="5:5" customFormat="1" x14ac:dyDescent="0.25"/>
    <row r="916" spans="5:5" customFormat="1" x14ac:dyDescent="0.25"/>
    <row r="917" spans="5:5" customFormat="1" x14ac:dyDescent="0.25"/>
    <row r="918" spans="5:5" customFormat="1" x14ac:dyDescent="0.25"/>
    <row r="919" spans="5:5" customFormat="1" x14ac:dyDescent="0.25"/>
    <row r="920" spans="5:5" customFormat="1" x14ac:dyDescent="0.25"/>
    <row r="921" spans="5:5" customFormat="1" x14ac:dyDescent="0.25">
      <c r="E921" s="1" t="s">
        <v>759</v>
      </c>
    </row>
    <row r="922" spans="5:5" customFormat="1" x14ac:dyDescent="0.25"/>
    <row r="923" spans="5:5" customFormat="1" x14ac:dyDescent="0.25">
      <c r="E923" s="2" t="s">
        <v>827</v>
      </c>
    </row>
    <row r="924" spans="5:5" customFormat="1" x14ac:dyDescent="0.25"/>
    <row r="925" spans="5:5" customFormat="1" x14ac:dyDescent="0.25"/>
    <row r="926" spans="5:5" customFormat="1" x14ac:dyDescent="0.25"/>
    <row r="927" spans="5:5" customFormat="1" x14ac:dyDescent="0.25"/>
    <row r="928" spans="5:5"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c r="E962" s="22" t="s">
        <v>798</v>
      </c>
    </row>
    <row r="963" spans="5:5" customFormat="1" x14ac:dyDescent="0.25">
      <c r="E963" t="s">
        <v>799</v>
      </c>
    </row>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row r="972" spans="5:5" customFormat="1" x14ac:dyDescent="0.25"/>
    <row r="973" spans="5:5" customFormat="1" x14ac:dyDescent="0.25"/>
    <row r="974" spans="5:5" customFormat="1" x14ac:dyDescent="0.25"/>
    <row r="975" spans="5:5" customFormat="1" x14ac:dyDescent="0.25"/>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5:50" customFormat="1" x14ac:dyDescent="0.25"/>
    <row r="994" spans="5:50" customFormat="1" x14ac:dyDescent="0.25"/>
    <row r="995" spans="5:50" customFormat="1" x14ac:dyDescent="0.25"/>
    <row r="996" spans="5:50" customFormat="1" x14ac:dyDescent="0.25"/>
    <row r="997" spans="5:50" customFormat="1" x14ac:dyDescent="0.25"/>
    <row r="998" spans="5:50" customFormat="1" x14ac:dyDescent="0.25"/>
    <row r="999" spans="5:50" customFormat="1" x14ac:dyDescent="0.25"/>
    <row r="1000" spans="5:50" customFormat="1" x14ac:dyDescent="0.25"/>
    <row r="1001" spans="5:50" customFormat="1" x14ac:dyDescent="0.25"/>
    <row r="1002" spans="5:50" customFormat="1" x14ac:dyDescent="0.25"/>
    <row r="1003" spans="5:50" customFormat="1" x14ac:dyDescent="0.25"/>
    <row r="1004" spans="5:50" customFormat="1" x14ac:dyDescent="0.25"/>
    <row r="1005" spans="5:50" customFormat="1" x14ac:dyDescent="0.25">
      <c r="E1005" s="41" t="s">
        <v>122</v>
      </c>
    </row>
    <row r="1006" spans="5:50" customFormat="1" x14ac:dyDescent="0.25">
      <c r="E1006" t="s">
        <v>800</v>
      </c>
    </row>
    <row r="1007" spans="5:50" customFormat="1" x14ac:dyDescent="0.25">
      <c r="E1007" t="s">
        <v>801</v>
      </c>
      <c r="AX1007" s="2" t="s">
        <v>531</v>
      </c>
    </row>
    <row r="1008" spans="5:50" customFormat="1" x14ac:dyDescent="0.25">
      <c r="E1008" t="s">
        <v>802</v>
      </c>
      <c r="AX1008" s="2" t="s">
        <v>803</v>
      </c>
    </row>
    <row r="1009" spans="5:97" customFormat="1" x14ac:dyDescent="0.25">
      <c r="E1009" t="s">
        <v>804</v>
      </c>
      <c r="AX1009" s="2" t="s">
        <v>805</v>
      </c>
    </row>
    <row r="1010" spans="5:97" customFormat="1" x14ac:dyDescent="0.25"/>
    <row r="1011" spans="5:97" customFormat="1" x14ac:dyDescent="0.25">
      <c r="E1011" s="41" t="s">
        <v>123</v>
      </c>
    </row>
    <row r="1012" spans="5:97" customFormat="1" x14ac:dyDescent="0.25">
      <c r="E1012" t="s">
        <v>806</v>
      </c>
    </row>
    <row r="1013" spans="5:97" customFormat="1" x14ac:dyDescent="0.25">
      <c r="E1013" s="2" t="s">
        <v>805</v>
      </c>
    </row>
    <row r="1014" spans="5:97" customFormat="1" x14ac:dyDescent="0.25"/>
    <row r="1015" spans="5:97" customFormat="1" x14ac:dyDescent="0.25">
      <c r="E1015" s="41" t="s">
        <v>127</v>
      </c>
    </row>
    <row r="1016" spans="5:97" customFormat="1" x14ac:dyDescent="0.25">
      <c r="E1016" t="s">
        <v>803</v>
      </c>
    </row>
    <row r="1017" spans="5:97" customFormat="1" x14ac:dyDescent="0.25"/>
    <row r="1018" spans="5:97" customFormat="1" x14ac:dyDescent="0.25">
      <c r="E1018" s="41" t="s">
        <v>124</v>
      </c>
    </row>
    <row r="1019" spans="5:97" customFormat="1" x14ac:dyDescent="0.25">
      <c r="E1019" t="s">
        <v>805</v>
      </c>
    </row>
    <row r="1020" spans="5:97" customFormat="1" x14ac:dyDescent="0.25"/>
    <row r="1021" spans="5:97" customFormat="1" x14ac:dyDescent="0.25">
      <c r="E1021" s="2" t="s">
        <v>4</v>
      </c>
      <c r="BR1021" s="2" t="s">
        <v>5</v>
      </c>
    </row>
    <row r="1022" spans="5:97" customFormat="1" x14ac:dyDescent="0.25"/>
    <row r="1023" spans="5:97" customFormat="1" x14ac:dyDescent="0.25">
      <c r="E1023" s="28" t="s">
        <v>2</v>
      </c>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BR1023" s="28" t="s">
        <v>2</v>
      </c>
      <c r="BS1023" s="29"/>
      <c r="BT1023" s="29"/>
      <c r="BU1023" s="29"/>
      <c r="BV1023" s="29"/>
      <c r="BW1023" s="29"/>
      <c r="BX1023" s="29"/>
      <c r="BY1023" s="29"/>
      <c r="BZ1023" s="29"/>
      <c r="CA1023" s="29"/>
      <c r="CB1023" s="29"/>
      <c r="CC1023" s="29"/>
      <c r="CD1023" s="29"/>
      <c r="CE1023" s="29"/>
      <c r="CF1023" s="29"/>
      <c r="CG1023" s="29"/>
      <c r="CH1023" s="29"/>
      <c r="CI1023" s="29"/>
      <c r="CJ1023" s="29"/>
      <c r="CK1023" s="29"/>
      <c r="CL1023" s="29"/>
      <c r="CM1023" s="29"/>
      <c r="CN1023" s="29"/>
      <c r="CO1023" s="29"/>
      <c r="CP1023" s="29"/>
      <c r="CQ1023" s="29"/>
      <c r="CR1023" s="29"/>
      <c r="CS1023" s="29"/>
    </row>
    <row r="1024" spans="5:97" customFormat="1" x14ac:dyDescent="0.25">
      <c r="E1024" s="28" t="s">
        <v>406</v>
      </c>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BR1024" s="28" t="s">
        <v>406</v>
      </c>
      <c r="BS1024" s="29"/>
      <c r="BT1024" s="29"/>
      <c r="BU1024" s="29"/>
      <c r="BV1024" s="29"/>
      <c r="BW1024" s="29"/>
      <c r="BX1024" s="29"/>
      <c r="BY1024" s="29"/>
      <c r="BZ1024" s="29"/>
      <c r="CA1024" s="29"/>
      <c r="CB1024" s="29"/>
      <c r="CC1024" s="29"/>
      <c r="CD1024" s="29"/>
      <c r="CE1024" s="29"/>
      <c r="CF1024" s="29"/>
      <c r="CG1024" s="29"/>
      <c r="CH1024" s="29"/>
      <c r="CI1024" s="29"/>
      <c r="CJ1024" s="29"/>
      <c r="CK1024" s="29"/>
      <c r="CL1024" s="29"/>
      <c r="CM1024" s="29"/>
      <c r="CN1024" s="29"/>
      <c r="CO1024" s="29"/>
      <c r="CP1024" s="29"/>
      <c r="CQ1024" s="29"/>
      <c r="CR1024" s="29"/>
      <c r="CS1024" s="29"/>
    </row>
    <row r="1025" spans="5:97" customFormat="1" x14ac:dyDescent="0.25">
      <c r="E1025" s="28" t="s">
        <v>33</v>
      </c>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BR1025" s="28" t="s">
        <v>33</v>
      </c>
      <c r="BS1025" s="29"/>
      <c r="BT1025" s="29"/>
      <c r="BU1025" s="29"/>
      <c r="BV1025" s="29"/>
      <c r="BW1025" s="29"/>
      <c r="BX1025" s="29"/>
      <c r="BY1025" s="29"/>
      <c r="BZ1025" s="29"/>
      <c r="CA1025" s="29"/>
      <c r="CB1025" s="29"/>
      <c r="CC1025" s="29"/>
      <c r="CD1025" s="29"/>
      <c r="CE1025" s="29"/>
      <c r="CF1025" s="29"/>
      <c r="CG1025" s="29"/>
      <c r="CH1025" s="29"/>
      <c r="CI1025" s="29"/>
      <c r="CJ1025" s="29"/>
      <c r="CK1025" s="29"/>
      <c r="CL1025" s="29"/>
      <c r="CM1025" s="29"/>
      <c r="CN1025" s="29"/>
      <c r="CO1025" s="29"/>
      <c r="CP1025" s="29"/>
      <c r="CQ1025" s="29"/>
      <c r="CR1025" s="29"/>
      <c r="CS1025" s="29"/>
    </row>
    <row r="1026" spans="5:97" customFormat="1" x14ac:dyDescent="0.25">
      <c r="E1026" s="28" t="s">
        <v>258</v>
      </c>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29"/>
      <c r="AF1026" s="29"/>
      <c r="BR1026" s="28" t="s">
        <v>258</v>
      </c>
      <c r="BS1026" s="29"/>
      <c r="BT1026" s="29"/>
      <c r="BU1026" s="29"/>
      <c r="BV1026" s="29"/>
      <c r="BW1026" s="29"/>
      <c r="BX1026" s="29"/>
      <c r="BY1026" s="29"/>
      <c r="BZ1026" s="29"/>
      <c r="CA1026" s="29"/>
      <c r="CB1026" s="29"/>
      <c r="CC1026" s="29"/>
      <c r="CD1026" s="29"/>
      <c r="CE1026" s="29"/>
      <c r="CF1026" s="29"/>
      <c r="CG1026" s="29"/>
      <c r="CH1026" s="29"/>
      <c r="CI1026" s="29"/>
      <c r="CJ1026" s="29"/>
      <c r="CK1026" s="29"/>
      <c r="CL1026" s="29"/>
      <c r="CM1026" s="29"/>
      <c r="CN1026" s="29"/>
      <c r="CO1026" s="29"/>
      <c r="CP1026" s="29"/>
      <c r="CQ1026" s="29"/>
      <c r="CR1026" s="29"/>
      <c r="CS1026" s="29"/>
    </row>
    <row r="1027" spans="5:97" customFormat="1" x14ac:dyDescent="0.25">
      <c r="E1027" s="28" t="s">
        <v>25</v>
      </c>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BR1027" s="28" t="s">
        <v>25</v>
      </c>
      <c r="BS1027" s="29"/>
      <c r="BT1027" s="29"/>
      <c r="BU1027" s="29"/>
      <c r="BV1027" s="29"/>
      <c r="BW1027" s="29"/>
      <c r="BX1027" s="29"/>
      <c r="BY1027" s="29"/>
      <c r="BZ1027" s="29"/>
      <c r="CA1027" s="29"/>
      <c r="CB1027" s="29"/>
      <c r="CC1027" s="29"/>
      <c r="CD1027" s="29"/>
      <c r="CE1027" s="29"/>
      <c r="CF1027" s="29"/>
      <c r="CG1027" s="29"/>
      <c r="CH1027" s="29"/>
      <c r="CI1027" s="29"/>
      <c r="CJ1027" s="29"/>
      <c r="CK1027" s="29"/>
      <c r="CL1027" s="29"/>
      <c r="CM1027" s="29"/>
      <c r="CN1027" s="29"/>
      <c r="CO1027" s="29"/>
      <c r="CP1027" s="29"/>
      <c r="CQ1027" s="29"/>
      <c r="CR1027" s="29"/>
      <c r="CS1027" s="29"/>
    </row>
    <row r="1028" spans="5:97" customFormat="1" x14ac:dyDescent="0.25">
      <c r="E1028" s="28" t="s">
        <v>807</v>
      </c>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BR1028" s="28" t="s">
        <v>807</v>
      </c>
      <c r="BS1028" s="29"/>
      <c r="BT1028" s="29"/>
      <c r="BU1028" s="29"/>
      <c r="BV1028" s="29"/>
      <c r="BW1028" s="29"/>
      <c r="BX1028" s="29"/>
      <c r="BY1028" s="29"/>
      <c r="BZ1028" s="29"/>
      <c r="CA1028" s="29"/>
      <c r="CB1028" s="29"/>
      <c r="CC1028" s="29"/>
      <c r="CD1028" s="29"/>
      <c r="CE1028" s="29"/>
      <c r="CF1028" s="29"/>
      <c r="CG1028" s="29"/>
      <c r="CH1028" s="29"/>
      <c r="CI1028" s="29"/>
      <c r="CJ1028" s="29"/>
      <c r="CK1028" s="29"/>
      <c r="CL1028" s="29"/>
      <c r="CM1028" s="29"/>
      <c r="CN1028" s="29"/>
      <c r="CO1028" s="29"/>
      <c r="CP1028" s="29"/>
      <c r="CQ1028" s="29"/>
      <c r="CR1028" s="29"/>
      <c r="CS1028" s="29"/>
    </row>
    <row r="1029" spans="5:97" customFormat="1" x14ac:dyDescent="0.25">
      <c r="E1029" s="28" t="s">
        <v>808</v>
      </c>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29"/>
      <c r="AF1029" s="29"/>
      <c r="BR1029" s="28" t="s">
        <v>809</v>
      </c>
      <c r="BS1029" s="29"/>
      <c r="BT1029" s="29"/>
      <c r="BU1029" s="29"/>
      <c r="BV1029" s="29"/>
      <c r="BW1029" s="29"/>
      <c r="BX1029" s="29"/>
      <c r="BY1029" s="29"/>
      <c r="BZ1029" s="29"/>
      <c r="CA1029" s="29"/>
      <c r="CB1029" s="29"/>
      <c r="CC1029" s="29"/>
      <c r="CD1029" s="29"/>
      <c r="CE1029" s="29"/>
      <c r="CF1029" s="29"/>
      <c r="CG1029" s="29"/>
      <c r="CH1029" s="29"/>
      <c r="CI1029" s="29"/>
      <c r="CJ1029" s="29"/>
      <c r="CK1029" s="29"/>
      <c r="CL1029" s="29"/>
      <c r="CM1029" s="29"/>
      <c r="CN1029" s="29"/>
      <c r="CO1029" s="29"/>
      <c r="CP1029" s="29"/>
      <c r="CQ1029" s="29"/>
      <c r="CR1029" s="29"/>
      <c r="CS1029" s="29"/>
    </row>
    <row r="1030" spans="5:97" customFormat="1" x14ac:dyDescent="0.25">
      <c r="E1030" s="28" t="s">
        <v>817</v>
      </c>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29"/>
      <c r="AF1030" s="29"/>
      <c r="BR1030" s="28" t="s">
        <v>817</v>
      </c>
      <c r="BS1030" s="29"/>
      <c r="BT1030" s="29"/>
      <c r="BU1030" s="29"/>
      <c r="BV1030" s="29"/>
      <c r="BW1030" s="29"/>
      <c r="BX1030" s="29"/>
      <c r="BY1030" s="29"/>
      <c r="BZ1030" s="29"/>
      <c r="CA1030" s="29"/>
      <c r="CB1030" s="29"/>
      <c r="CC1030" s="29"/>
      <c r="CD1030" s="29"/>
      <c r="CE1030" s="29"/>
      <c r="CF1030" s="29"/>
      <c r="CG1030" s="29"/>
      <c r="CH1030" s="29"/>
      <c r="CI1030" s="29"/>
      <c r="CJ1030" s="29"/>
      <c r="CK1030" s="29"/>
      <c r="CL1030" s="29"/>
      <c r="CM1030" s="29"/>
      <c r="CN1030" s="29"/>
      <c r="CO1030" s="29"/>
      <c r="CP1030" s="29"/>
      <c r="CQ1030" s="29"/>
      <c r="CR1030" s="29"/>
      <c r="CS1030" s="29"/>
    </row>
    <row r="1031" spans="5:97" customFormat="1" x14ac:dyDescent="0.25"/>
    <row r="1032" spans="5:97" customFormat="1" x14ac:dyDescent="0.25"/>
    <row r="1033" spans="5:97" customFormat="1" x14ac:dyDescent="0.25"/>
    <row r="1034" spans="5:97" customFormat="1" x14ac:dyDescent="0.25"/>
    <row r="1035" spans="5:97" customFormat="1" x14ac:dyDescent="0.25"/>
    <row r="1036" spans="5:97" customFormat="1" x14ac:dyDescent="0.25"/>
    <row r="1037" spans="5:97" customFormat="1" x14ac:dyDescent="0.25"/>
    <row r="1038" spans="5:97" customFormat="1" x14ac:dyDescent="0.25"/>
    <row r="1039" spans="5:97" customFormat="1" x14ac:dyDescent="0.25"/>
    <row r="1040" spans="5:97"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spans="5:39" customFormat="1" x14ac:dyDescent="0.25"/>
    <row r="1074" spans="5:39" customFormat="1" x14ac:dyDescent="0.25">
      <c r="E1074" s="30" t="s">
        <v>22</v>
      </c>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c r="AL1074" s="31"/>
      <c r="AM1074" s="31"/>
    </row>
    <row r="1075" spans="5:39" customFormat="1" x14ac:dyDescent="0.25">
      <c r="E1075" s="30"/>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c r="AL1075" s="31"/>
      <c r="AM1075" s="31"/>
    </row>
    <row r="1076" spans="5:39" customFormat="1" x14ac:dyDescent="0.25">
      <c r="E1076" s="30" t="s">
        <v>235</v>
      </c>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c r="AL1076" s="31"/>
      <c r="AM1076" s="31"/>
    </row>
    <row r="1077" spans="5:39" customFormat="1" x14ac:dyDescent="0.25">
      <c r="E1077" s="30" t="s">
        <v>23</v>
      </c>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c r="AL1077" s="31"/>
      <c r="AM1077" s="31"/>
    </row>
    <row r="1078" spans="5:39" customFormat="1" x14ac:dyDescent="0.25">
      <c r="E1078" s="30" t="s">
        <v>810</v>
      </c>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c r="AL1078" s="31"/>
      <c r="AM1078" s="31"/>
    </row>
    <row r="1079" spans="5:39" customFormat="1" x14ac:dyDescent="0.25">
      <c r="E1079" s="30" t="s">
        <v>811</v>
      </c>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c r="AL1079" s="31"/>
      <c r="AM1079" s="31"/>
    </row>
    <row r="1080" spans="5:39" customFormat="1" x14ac:dyDescent="0.25">
      <c r="E1080" s="30" t="s">
        <v>518</v>
      </c>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c r="AL1080" s="31"/>
      <c r="AM1080" s="31"/>
    </row>
    <row r="1081" spans="5:39" customFormat="1" x14ac:dyDescent="0.25">
      <c r="E1081" s="30" t="s">
        <v>812</v>
      </c>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c r="AL1081" s="31"/>
      <c r="AM1081" s="31"/>
    </row>
    <row r="1082" spans="5:39" customFormat="1" x14ac:dyDescent="0.25">
      <c r="E1082" s="30" t="s">
        <v>813</v>
      </c>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c r="AL1082" s="31"/>
      <c r="AM1082" s="31"/>
    </row>
    <row r="1083" spans="5:39" customFormat="1" x14ac:dyDescent="0.25">
      <c r="E1083" s="30" t="s">
        <v>814</v>
      </c>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c r="AL1083" s="31"/>
      <c r="AM1083" s="31"/>
    </row>
    <row r="1084" spans="5:39" customFormat="1" x14ac:dyDescent="0.25">
      <c r="E1084" s="30" t="s">
        <v>815</v>
      </c>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c r="AL1084" s="31"/>
      <c r="AM1084" s="31"/>
    </row>
    <row r="1085" spans="5:39" customFormat="1" x14ac:dyDescent="0.25">
      <c r="E1085" s="30" t="s">
        <v>816</v>
      </c>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c r="AL1085" s="31"/>
      <c r="AM1085" s="31"/>
    </row>
    <row r="1086" spans="5:39" customFormat="1" x14ac:dyDescent="0.25">
      <c r="E1086" s="30"/>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c r="AL1086" s="31"/>
      <c r="AM1086" s="31"/>
    </row>
    <row r="1087" spans="5:39" customFormat="1" x14ac:dyDescent="0.25">
      <c r="E1087" s="30" t="s">
        <v>32</v>
      </c>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c r="AL1087" s="31"/>
      <c r="AM1087" s="31"/>
    </row>
    <row r="1088" spans="5:39" customFormat="1" x14ac:dyDescent="0.25">
      <c r="E1088" s="30" t="s">
        <v>24</v>
      </c>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c r="AL1088" s="31"/>
      <c r="AM1088" s="31"/>
    </row>
    <row r="1089" spans="5:72" customFormat="1" x14ac:dyDescent="0.25"/>
    <row r="1090" spans="5:72" customFormat="1" x14ac:dyDescent="0.25">
      <c r="E1090" s="2" t="s">
        <v>4</v>
      </c>
      <c r="BT1090" s="2" t="s">
        <v>5</v>
      </c>
    </row>
    <row r="1091" spans="5:72" customFormat="1" x14ac:dyDescent="0.25"/>
    <row r="1092" spans="5:72" customFormat="1" x14ac:dyDescent="0.25"/>
    <row r="1093" spans="5:72" customFormat="1" x14ac:dyDescent="0.25"/>
    <row r="1094" spans="5:72" customFormat="1" x14ac:dyDescent="0.25"/>
    <row r="1095" spans="5:72" customFormat="1" x14ac:dyDescent="0.25"/>
    <row r="1096" spans="5:72" customFormat="1" x14ac:dyDescent="0.25"/>
    <row r="1097" spans="5:72" customFormat="1" x14ac:dyDescent="0.25"/>
    <row r="1098" spans="5:72" customFormat="1" x14ac:dyDescent="0.25"/>
    <row r="1099" spans="5:72" customFormat="1" x14ac:dyDescent="0.25"/>
    <row r="1100" spans="5:72" customFormat="1" x14ac:dyDescent="0.25"/>
    <row r="1101" spans="5:72" customFormat="1" x14ac:dyDescent="0.25"/>
    <row r="1102" spans="5:72" customFormat="1" x14ac:dyDescent="0.25"/>
    <row r="1103" spans="5:72" customFormat="1" x14ac:dyDescent="0.25"/>
    <row r="1104" spans="5:72"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5:5" customFormat="1" x14ac:dyDescent="0.25"/>
    <row r="1138" spans="5:5" customFormat="1" x14ac:dyDescent="0.25"/>
    <row r="1139" spans="5:5" customFormat="1" x14ac:dyDescent="0.25"/>
    <row r="1140" spans="5:5" customFormat="1" x14ac:dyDescent="0.25">
      <c r="E1140" s="22" t="s">
        <v>818</v>
      </c>
    </row>
    <row r="1141" spans="5:5" customFormat="1" x14ac:dyDescent="0.25">
      <c r="E1141" t="s">
        <v>819</v>
      </c>
    </row>
    <row r="1142" spans="5:5" customFormat="1" x14ac:dyDescent="0.25"/>
    <row r="1143" spans="5:5" customFormat="1" x14ac:dyDescent="0.25"/>
    <row r="1144" spans="5:5" customFormat="1" x14ac:dyDescent="0.25"/>
    <row r="1145" spans="5:5" customFormat="1" x14ac:dyDescent="0.25"/>
    <row r="1146" spans="5:5" customFormat="1" x14ac:dyDescent="0.25"/>
    <row r="1147" spans="5:5" customFormat="1" x14ac:dyDescent="0.25"/>
    <row r="1148" spans="5:5" customFormat="1" x14ac:dyDescent="0.25"/>
    <row r="1149" spans="5:5" customFormat="1" x14ac:dyDescent="0.25"/>
    <row r="1150" spans="5:5" customFormat="1" x14ac:dyDescent="0.25"/>
    <row r="1151" spans="5:5" customFormat="1" x14ac:dyDescent="0.25"/>
    <row r="1152" spans="5:5"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3:5" customFormat="1" x14ac:dyDescent="0.25"/>
    <row r="1170" spans="3:5" customFormat="1" x14ac:dyDescent="0.25"/>
    <row r="1171" spans="3:5" customFormat="1" x14ac:dyDescent="0.25"/>
    <row r="1172" spans="3:5" customFormat="1" x14ac:dyDescent="0.25"/>
    <row r="1173" spans="3:5" customFormat="1" x14ac:dyDescent="0.25"/>
    <row r="1174" spans="3:5" customFormat="1" x14ac:dyDescent="0.25"/>
    <row r="1175" spans="3:5" customFormat="1" x14ac:dyDescent="0.25"/>
    <row r="1176" spans="3:5" customFormat="1" x14ac:dyDescent="0.25"/>
    <row r="1177" spans="3:5" customFormat="1" x14ac:dyDescent="0.25"/>
    <row r="1178" spans="3:5" customFormat="1" x14ac:dyDescent="0.25"/>
    <row r="1179" spans="3:5" customFormat="1" x14ac:dyDescent="0.25"/>
    <row r="1180" spans="3:5" customFormat="1" x14ac:dyDescent="0.25"/>
    <row r="1181" spans="3:5" customFormat="1" x14ac:dyDescent="0.25"/>
    <row r="1182" spans="3:5" customFormat="1" x14ac:dyDescent="0.25"/>
    <row r="1183" spans="3:5" customFormat="1" x14ac:dyDescent="0.25">
      <c r="C1183" s="21">
        <v>0</v>
      </c>
      <c r="E1183" s="1" t="s">
        <v>763</v>
      </c>
    </row>
    <row r="1184" spans="3:5" customFormat="1" x14ac:dyDescent="0.25">
      <c r="E1184" t="s">
        <v>405</v>
      </c>
    </row>
    <row r="1185" spans="5:35" customFormat="1" x14ac:dyDescent="0.25"/>
    <row r="1186" spans="5:35" customFormat="1" x14ac:dyDescent="0.25">
      <c r="E1186" s="22" t="s">
        <v>764</v>
      </c>
    </row>
    <row r="1187" spans="5:35" customFormat="1" x14ac:dyDescent="0.25">
      <c r="E1187" t="s">
        <v>765</v>
      </c>
    </row>
    <row r="1188" spans="5:35" customFormat="1" x14ac:dyDescent="0.25"/>
    <row r="1189" spans="5:35" customFormat="1" x14ac:dyDescent="0.25"/>
    <row r="1190" spans="5:35" customFormat="1" x14ac:dyDescent="0.25"/>
    <row r="1191" spans="5:35" customFormat="1" x14ac:dyDescent="0.25">
      <c r="AE1191" s="2" t="s">
        <v>766</v>
      </c>
    </row>
    <row r="1192" spans="5:35" customFormat="1" x14ac:dyDescent="0.25"/>
    <row r="1193" spans="5:35" customFormat="1" x14ac:dyDescent="0.25"/>
    <row r="1194" spans="5:35" customFormat="1" x14ac:dyDescent="0.25"/>
    <row r="1195" spans="5:35" customFormat="1" x14ac:dyDescent="0.25"/>
    <row r="1196" spans="5:35" customFormat="1" x14ac:dyDescent="0.25"/>
    <row r="1197" spans="5:35" customFormat="1" x14ac:dyDescent="0.25">
      <c r="E1197" s="1" t="s">
        <v>759</v>
      </c>
    </row>
    <row r="1198" spans="5:35" customFormat="1" x14ac:dyDescent="0.25"/>
    <row r="1199" spans="5:35" x14ac:dyDescent="0.25">
      <c r="E1199" s="3" t="s">
        <v>101</v>
      </c>
      <c r="U1199" s="13" t="s">
        <v>104</v>
      </c>
      <c r="AI1199" s="3" t="s">
        <v>107</v>
      </c>
    </row>
    <row r="1200" spans="5:35" x14ac:dyDescent="0.25">
      <c r="E1200" s="3" t="s">
        <v>102</v>
      </c>
      <c r="U1200" s="13" t="s">
        <v>105</v>
      </c>
      <c r="AI1200" s="3" t="s">
        <v>108</v>
      </c>
    </row>
    <row r="1201" spans="5:61" x14ac:dyDescent="0.25">
      <c r="E1201" s="3" t="s">
        <v>103</v>
      </c>
      <c r="U1201" s="13" t="s">
        <v>106</v>
      </c>
      <c r="AI1201" s="3" t="s">
        <v>109</v>
      </c>
    </row>
    <row r="1203" spans="5:61" x14ac:dyDescent="0.25">
      <c r="E1203" s="14" t="s">
        <v>2</v>
      </c>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O1203" s="14" t="s">
        <v>2</v>
      </c>
      <c r="AP1203" s="15"/>
      <c r="AQ1203" s="15"/>
      <c r="AR1203" s="15"/>
      <c r="AS1203" s="15"/>
      <c r="AT1203" s="15"/>
      <c r="AU1203" s="15"/>
      <c r="AV1203" s="15"/>
      <c r="AW1203" s="15"/>
      <c r="AX1203" s="15"/>
      <c r="AY1203" s="15"/>
      <c r="AZ1203" s="15"/>
      <c r="BA1203" s="15"/>
      <c r="BB1203" s="15"/>
      <c r="BC1203" s="15"/>
      <c r="BD1203" s="15"/>
      <c r="BE1203" s="15"/>
    </row>
    <row r="1204" spans="5:61" x14ac:dyDescent="0.25">
      <c r="E1204" s="14" t="s">
        <v>64</v>
      </c>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O1204" s="14" t="s">
        <v>64</v>
      </c>
      <c r="AP1204" s="15"/>
      <c r="AQ1204" s="15"/>
      <c r="AR1204" s="15"/>
      <c r="AS1204" s="15"/>
      <c r="AT1204" s="15"/>
      <c r="AU1204" s="15"/>
      <c r="AV1204" s="15"/>
      <c r="AW1204" s="15"/>
      <c r="AX1204" s="15"/>
      <c r="AY1204" s="15"/>
      <c r="AZ1204" s="15"/>
      <c r="BA1204" s="15"/>
      <c r="BB1204" s="15"/>
      <c r="BC1204" s="15"/>
      <c r="BD1204" s="15"/>
      <c r="BE1204" s="15"/>
    </row>
    <row r="1205" spans="5:61" x14ac:dyDescent="0.25">
      <c r="E1205" s="37" t="s">
        <v>74</v>
      </c>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c r="AE1205" s="20"/>
      <c r="AO1205" s="14" t="s">
        <v>73</v>
      </c>
      <c r="AP1205" s="15"/>
      <c r="AQ1205" s="15"/>
      <c r="AR1205" s="15"/>
      <c r="AS1205" s="15"/>
      <c r="AT1205" s="15"/>
      <c r="AU1205" s="15"/>
      <c r="AV1205" s="15"/>
      <c r="AW1205" s="15"/>
      <c r="AX1205" s="15"/>
      <c r="AY1205" s="15"/>
      <c r="AZ1205" s="15"/>
      <c r="BA1205" s="15"/>
      <c r="BB1205" s="15"/>
      <c r="BC1205" s="15"/>
      <c r="BD1205" s="15"/>
      <c r="BE1205" s="15"/>
    </row>
    <row r="1206" spans="5:61" x14ac:dyDescent="0.25">
      <c r="E1206" s="38" t="s">
        <v>33</v>
      </c>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c r="AE1206" s="20"/>
      <c r="AO1206" s="14" t="s">
        <v>80</v>
      </c>
      <c r="AP1206" s="15"/>
      <c r="AQ1206" s="15"/>
      <c r="AR1206" s="15"/>
      <c r="AS1206" s="15"/>
      <c r="AT1206" s="15"/>
      <c r="AU1206" s="15"/>
      <c r="AV1206" s="15"/>
      <c r="AW1206" s="15"/>
      <c r="AX1206" s="15"/>
      <c r="AY1206" s="15"/>
      <c r="AZ1206" s="15"/>
      <c r="BA1206" s="15"/>
      <c r="BB1206" s="15"/>
      <c r="BC1206" s="15"/>
      <c r="BD1206" s="15"/>
      <c r="BE1206" s="15"/>
    </row>
    <row r="1207" spans="5:61" x14ac:dyDescent="0.25">
      <c r="E1207" s="37" t="s">
        <v>57</v>
      </c>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c r="AE1207" s="20"/>
      <c r="AO1207" s="14" t="s">
        <v>258</v>
      </c>
      <c r="AP1207" s="15"/>
      <c r="AQ1207" s="15"/>
      <c r="AR1207" s="15"/>
      <c r="AS1207" s="15"/>
      <c r="AT1207" s="15"/>
      <c r="AU1207" s="15"/>
      <c r="AV1207" s="15"/>
      <c r="AW1207" s="15"/>
      <c r="AX1207" s="15"/>
      <c r="AY1207" s="15"/>
      <c r="AZ1207" s="15"/>
      <c r="BA1207" s="15"/>
      <c r="BB1207" s="15"/>
      <c r="BC1207" s="15"/>
      <c r="BD1207" s="15"/>
      <c r="BE1207" s="15"/>
    </row>
    <row r="1208" spans="5:61" x14ac:dyDescent="0.25">
      <c r="E1208" s="14" t="s">
        <v>73</v>
      </c>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O1208" s="14" t="s">
        <v>624</v>
      </c>
      <c r="AP1208" s="15"/>
      <c r="AQ1208" s="15"/>
      <c r="AR1208" s="15"/>
      <c r="AS1208" s="15"/>
      <c r="AT1208" s="15"/>
      <c r="AU1208" s="15"/>
      <c r="AV1208" s="15"/>
      <c r="AW1208" s="15"/>
      <c r="AX1208" s="15"/>
      <c r="AY1208" s="15"/>
      <c r="AZ1208" s="15"/>
      <c r="BA1208" s="15"/>
      <c r="BB1208" s="15"/>
      <c r="BC1208" s="15"/>
      <c r="BD1208" s="15"/>
      <c r="BE1208" s="15"/>
    </row>
    <row r="1209" spans="5:61" x14ac:dyDescent="0.25">
      <c r="E1209" s="25" t="s">
        <v>80</v>
      </c>
      <c r="F1209" s="26"/>
      <c r="G1209" s="26"/>
      <c r="H1209" s="26"/>
      <c r="I1209" s="26"/>
      <c r="J1209" s="26"/>
      <c r="K1209" s="26"/>
      <c r="L1209" s="26"/>
      <c r="M1209" s="26"/>
      <c r="N1209" s="26"/>
      <c r="O1209" s="26"/>
      <c r="P1209" s="26"/>
      <c r="Q1209" s="26"/>
      <c r="R1209" s="26"/>
      <c r="S1209" s="26"/>
      <c r="T1209" s="26"/>
      <c r="U1209" s="26"/>
      <c r="V1209" s="26"/>
      <c r="W1209" s="26"/>
      <c r="X1209" s="26"/>
      <c r="Y1209" s="26"/>
      <c r="Z1209" s="26"/>
      <c r="AA1209" s="26"/>
      <c r="AB1209" s="26"/>
      <c r="AC1209" s="26"/>
      <c r="AD1209" s="26"/>
      <c r="AE1209" s="26"/>
      <c r="AO1209" s="14" t="s">
        <v>625</v>
      </c>
      <c r="AP1209" s="15"/>
      <c r="AQ1209" s="15"/>
      <c r="AR1209" s="15"/>
      <c r="AS1209" s="15"/>
      <c r="AT1209" s="15"/>
      <c r="AU1209" s="15"/>
      <c r="AV1209" s="15"/>
      <c r="AW1209" s="15"/>
      <c r="AX1209" s="15"/>
      <c r="AY1209" s="15"/>
      <c r="AZ1209" s="15"/>
      <c r="BA1209" s="15"/>
      <c r="BB1209" s="15"/>
      <c r="BC1209" s="15"/>
      <c r="BD1209" s="15"/>
      <c r="BE1209" s="15"/>
    </row>
    <row r="1210" spans="5:61" x14ac:dyDescent="0.25">
      <c r="E1210" s="37" t="s">
        <v>37</v>
      </c>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c r="AE1210" s="20"/>
      <c r="AO1210" s="14" t="s">
        <v>39</v>
      </c>
      <c r="AP1210" s="15"/>
      <c r="AQ1210" s="15"/>
      <c r="AR1210" s="15"/>
      <c r="AS1210" s="15"/>
      <c r="AT1210" s="15"/>
      <c r="AU1210" s="15"/>
      <c r="AV1210" s="15"/>
      <c r="AW1210" s="15"/>
      <c r="AX1210" s="15"/>
      <c r="AY1210" s="15"/>
      <c r="AZ1210" s="15"/>
      <c r="BA1210" s="15"/>
      <c r="BB1210" s="15"/>
      <c r="BC1210" s="15"/>
      <c r="BD1210" s="15"/>
      <c r="BE1210" s="15"/>
    </row>
    <row r="1211" spans="5:61" x14ac:dyDescent="0.25">
      <c r="E1211" s="38" t="s">
        <v>38</v>
      </c>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c r="AE1211" s="20"/>
      <c r="AO1211" s="14" t="s">
        <v>772</v>
      </c>
      <c r="AP1211" s="15"/>
      <c r="AQ1211" s="15"/>
      <c r="AR1211" s="15"/>
      <c r="AS1211" s="15"/>
      <c r="AT1211" s="15"/>
      <c r="AU1211" s="15"/>
      <c r="AV1211" s="15"/>
      <c r="AW1211" s="15"/>
      <c r="AX1211" s="15"/>
      <c r="AY1211" s="15"/>
      <c r="AZ1211" s="15"/>
      <c r="BA1211" s="15"/>
      <c r="BB1211" s="15"/>
      <c r="BC1211" s="15"/>
      <c r="BD1211" s="15"/>
      <c r="BE1211" s="15"/>
    </row>
    <row r="1212" spans="5:61" x14ac:dyDescent="0.25">
      <c r="E1212" s="37" t="s">
        <v>82</v>
      </c>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c r="AE1212" s="20"/>
    </row>
    <row r="1213" spans="5:61" x14ac:dyDescent="0.25">
      <c r="E1213" s="37" t="s">
        <v>83</v>
      </c>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c r="AE1213" s="20"/>
      <c r="AO1213" s="16" t="s">
        <v>22</v>
      </c>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row>
    <row r="1214" spans="5:61" x14ac:dyDescent="0.25">
      <c r="E1214" s="37" t="s">
        <v>88</v>
      </c>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c r="AE1214" s="20"/>
      <c r="AO1214" s="16"/>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row>
    <row r="1215" spans="5:61" x14ac:dyDescent="0.25">
      <c r="E1215" s="37" t="s">
        <v>90</v>
      </c>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O1215" s="16" t="s">
        <v>52</v>
      </c>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row>
    <row r="1216" spans="5:61" x14ac:dyDescent="0.25">
      <c r="E1216" s="37" t="s">
        <v>96</v>
      </c>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c r="AE1216" s="20"/>
      <c r="AO1216" s="16" t="s">
        <v>23</v>
      </c>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row>
    <row r="1217" spans="5:61" x14ac:dyDescent="0.25">
      <c r="E1217" s="14" t="s">
        <v>97</v>
      </c>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O1217" s="16" t="s">
        <v>768</v>
      </c>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row>
    <row r="1218" spans="5:61" x14ac:dyDescent="0.25">
      <c r="E1218" s="14" t="s">
        <v>98</v>
      </c>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O1218" s="16" t="s">
        <v>769</v>
      </c>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row>
    <row r="1219" spans="5:61" x14ac:dyDescent="0.25">
      <c r="E1219" s="14" t="s">
        <v>99</v>
      </c>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O1219" s="16" t="s">
        <v>770</v>
      </c>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row>
    <row r="1220" spans="5:61" x14ac:dyDescent="0.25">
      <c r="E1220" s="14" t="s">
        <v>62</v>
      </c>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O1220" s="16" t="s">
        <v>771</v>
      </c>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row>
    <row r="1221" spans="5:61" x14ac:dyDescent="0.25">
      <c r="E1221" s="14" t="s">
        <v>63</v>
      </c>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O1221" s="16"/>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row>
    <row r="1222" spans="5:61" x14ac:dyDescent="0.25">
      <c r="E1222" s="14" t="s">
        <v>39</v>
      </c>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O1222" s="16" t="s">
        <v>32</v>
      </c>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row>
    <row r="1223" spans="5:61" x14ac:dyDescent="0.25">
      <c r="E1223" s="14" t="s">
        <v>85</v>
      </c>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O1223" s="16" t="s">
        <v>24</v>
      </c>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row>
    <row r="1224" spans="5:61" x14ac:dyDescent="0.25">
      <c r="E1224" s="14" t="s">
        <v>84</v>
      </c>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row>
    <row r="1225" spans="5:61" x14ac:dyDescent="0.25">
      <c r="E1225" s="14" t="s">
        <v>87</v>
      </c>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row>
    <row r="1226" spans="5:61" x14ac:dyDescent="0.25">
      <c r="E1226" s="14" t="s">
        <v>86</v>
      </c>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row>
    <row r="1227" spans="5:61" x14ac:dyDescent="0.25">
      <c r="E1227" s="14" t="s">
        <v>767</v>
      </c>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row>
    <row r="1228" spans="5:61" x14ac:dyDescent="0.25">
      <c r="E1228" s="37" t="s">
        <v>89</v>
      </c>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c r="AE1228" s="20"/>
    </row>
    <row r="1230" spans="5:61" x14ac:dyDescent="0.25">
      <c r="E1230" s="16" t="s">
        <v>22</v>
      </c>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row>
    <row r="1231" spans="5:61" x14ac:dyDescent="0.25">
      <c r="E1231" s="16"/>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row>
    <row r="1232" spans="5:61" x14ac:dyDescent="0.25">
      <c r="E1232" s="16" t="s">
        <v>52</v>
      </c>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row>
    <row r="1233" spans="5:32" x14ac:dyDescent="0.25">
      <c r="E1233" s="16" t="s">
        <v>23</v>
      </c>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row>
    <row r="1234" spans="5:32" x14ac:dyDescent="0.25">
      <c r="E1234" s="37" t="s">
        <v>113</v>
      </c>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c r="AE1234" s="20"/>
      <c r="AF1234" s="20"/>
    </row>
    <row r="1235" spans="5:32" x14ac:dyDescent="0.25">
      <c r="E1235" s="37" t="s">
        <v>112</v>
      </c>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c r="AE1235" s="20"/>
      <c r="AF1235" s="20"/>
    </row>
    <row r="1236" spans="5:32" x14ac:dyDescent="0.25">
      <c r="E1236" s="37" t="s">
        <v>110</v>
      </c>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c r="AE1236" s="20"/>
      <c r="AF1236" s="20"/>
    </row>
    <row r="1237" spans="5:32" x14ac:dyDescent="0.25">
      <c r="E1237" s="37" t="s">
        <v>111</v>
      </c>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c r="AE1237" s="20"/>
      <c r="AF1237" s="20"/>
    </row>
    <row r="1238" spans="5:32" x14ac:dyDescent="0.25">
      <c r="E1238" s="24" t="s">
        <v>115</v>
      </c>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c r="AE1238" s="20"/>
      <c r="AF1238" s="20"/>
    </row>
    <row r="1239" spans="5:32" x14ac:dyDescent="0.25">
      <c r="E1239" s="16" t="s">
        <v>114</v>
      </c>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row>
    <row r="1240" spans="5:32" x14ac:dyDescent="0.25">
      <c r="E1240" s="37" t="s">
        <v>68</v>
      </c>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c r="AE1240" s="20"/>
      <c r="AF1240" s="20"/>
    </row>
    <row r="1241" spans="5:32" x14ac:dyDescent="0.25">
      <c r="E1241" s="16" t="s">
        <v>242</v>
      </c>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row>
    <row r="1242" spans="5:32" x14ac:dyDescent="0.25">
      <c r="E1242" s="16"/>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row>
    <row r="1243" spans="5:32" x14ac:dyDescent="0.25">
      <c r="E1243" s="24" t="s">
        <v>95</v>
      </c>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c r="AE1243" s="20"/>
      <c r="AF1243" s="20"/>
    </row>
    <row r="1244" spans="5:32" x14ac:dyDescent="0.25">
      <c r="E1244" s="24" t="s">
        <v>93</v>
      </c>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c r="AE1244" s="20"/>
      <c r="AF1244" s="20"/>
    </row>
    <row r="1245" spans="5:32" x14ac:dyDescent="0.25">
      <c r="E1245" s="24" t="s">
        <v>94</v>
      </c>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c r="AE1245" s="20"/>
      <c r="AF1245" s="20"/>
    </row>
    <row r="1246" spans="5:32" x14ac:dyDescent="0.25">
      <c r="E1246" s="16"/>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row>
    <row r="1247" spans="5:32" x14ac:dyDescent="0.25">
      <c r="E1247" s="16" t="s">
        <v>32</v>
      </c>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row>
    <row r="1248" spans="5:32" x14ac:dyDescent="0.25">
      <c r="E1248" s="16" t="s">
        <v>24</v>
      </c>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row>
    <row r="1249" spans="5:70" customFormat="1" x14ac:dyDescent="0.25"/>
    <row r="1250" spans="5:70" customFormat="1" x14ac:dyDescent="0.25">
      <c r="E1250" s="1" t="s">
        <v>4</v>
      </c>
      <c r="BR1250" s="2" t="s">
        <v>5</v>
      </c>
    </row>
    <row r="1251" spans="5:70" customFormat="1" x14ac:dyDescent="0.25"/>
    <row r="1252" spans="5:70" customFormat="1" x14ac:dyDescent="0.25"/>
    <row r="1253" spans="5:70" customFormat="1" x14ac:dyDescent="0.25"/>
    <row r="1254" spans="5:70" customFormat="1" x14ac:dyDescent="0.25"/>
    <row r="1255" spans="5:70" customFormat="1" x14ac:dyDescent="0.25"/>
    <row r="1256" spans="5:70" customFormat="1" x14ac:dyDescent="0.25"/>
    <row r="1257" spans="5:70" customFormat="1" x14ac:dyDescent="0.25"/>
    <row r="1258" spans="5:70" customFormat="1" x14ac:dyDescent="0.25"/>
    <row r="1259" spans="5:70" customFormat="1" x14ac:dyDescent="0.25"/>
    <row r="1260" spans="5:70" customFormat="1" x14ac:dyDescent="0.25"/>
    <row r="1261" spans="5:70" customFormat="1" x14ac:dyDescent="0.25"/>
    <row r="1262" spans="5:70" customFormat="1" x14ac:dyDescent="0.25"/>
    <row r="1263" spans="5:70" customFormat="1" x14ac:dyDescent="0.25"/>
    <row r="1264" spans="5:70"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spans="5:5" customFormat="1" x14ac:dyDescent="0.25"/>
    <row r="1282" spans="5:5" customFormat="1" x14ac:dyDescent="0.25"/>
    <row r="1283" spans="5:5" customFormat="1" x14ac:dyDescent="0.25"/>
    <row r="1284" spans="5:5" customFormat="1" x14ac:dyDescent="0.25"/>
    <row r="1285" spans="5:5" customFormat="1" x14ac:dyDescent="0.25"/>
    <row r="1286" spans="5:5" customFormat="1" x14ac:dyDescent="0.25"/>
    <row r="1287" spans="5:5" customFormat="1" x14ac:dyDescent="0.25"/>
    <row r="1288" spans="5:5" customFormat="1" x14ac:dyDescent="0.25"/>
    <row r="1289" spans="5:5" customFormat="1" x14ac:dyDescent="0.25"/>
    <row r="1290" spans="5:5" customFormat="1" x14ac:dyDescent="0.25"/>
    <row r="1291" spans="5:5" customFormat="1" x14ac:dyDescent="0.25"/>
    <row r="1292" spans="5:5" customFormat="1" x14ac:dyDescent="0.25"/>
    <row r="1293" spans="5:5" customFormat="1" x14ac:dyDescent="0.25"/>
    <row r="1294" spans="5:5" customFormat="1" x14ac:dyDescent="0.25">
      <c r="E1294" s="22" t="s">
        <v>773</v>
      </c>
    </row>
    <row r="1295" spans="5:5" customFormat="1" x14ac:dyDescent="0.25">
      <c r="E1295" t="s">
        <v>774</v>
      </c>
    </row>
    <row r="1296" spans="5:5"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spans="3:5" customFormat="1" x14ac:dyDescent="0.25"/>
    <row r="1314" spans="3:5" customFormat="1" x14ac:dyDescent="0.25">
      <c r="C1314" s="21">
        <v>0</v>
      </c>
      <c r="E1314" s="1" t="s">
        <v>760</v>
      </c>
    </row>
    <row r="1315" spans="3:5" customFormat="1" x14ac:dyDescent="0.25">
      <c r="E1315" t="s">
        <v>761</v>
      </c>
    </row>
    <row r="1316" spans="3:5" customFormat="1" x14ac:dyDescent="0.25">
      <c r="E1316" s="2" t="s">
        <v>762</v>
      </c>
    </row>
    <row r="1317" spans="3:5" customFormat="1" x14ac:dyDescent="0.25">
      <c r="E1317" t="s">
        <v>346</v>
      </c>
    </row>
    <row r="1318" spans="3:5" customFormat="1" x14ac:dyDescent="0.25">
      <c r="E1318" t="s">
        <v>347</v>
      </c>
    </row>
    <row r="1319" spans="3:5" customFormat="1" x14ac:dyDescent="0.25"/>
    <row r="1320" spans="3:5" customFormat="1" x14ac:dyDescent="0.25">
      <c r="E1320" s="41" t="s">
        <v>122</v>
      </c>
    </row>
    <row r="1321" spans="3:5" customFormat="1" x14ac:dyDescent="0.25">
      <c r="E1321" t="s">
        <v>791</v>
      </c>
    </row>
    <row r="1322" spans="3:5" customFormat="1" x14ac:dyDescent="0.25"/>
    <row r="1323" spans="3:5" customFormat="1" x14ac:dyDescent="0.25">
      <c r="E1323" s="41" t="s">
        <v>123</v>
      </c>
    </row>
    <row r="1324" spans="3:5" customFormat="1" x14ac:dyDescent="0.25">
      <c r="E1324" t="s">
        <v>792</v>
      </c>
    </row>
    <row r="1325" spans="3:5" customFormat="1" x14ac:dyDescent="0.25"/>
    <row r="1326" spans="3:5" customFormat="1" x14ac:dyDescent="0.25">
      <c r="E1326" s="41" t="s">
        <v>127</v>
      </c>
    </row>
    <row r="1327" spans="3:5" customFormat="1" x14ac:dyDescent="0.25">
      <c r="E1327" t="s">
        <v>793</v>
      </c>
    </row>
    <row r="1328" spans="3:5" customFormat="1" x14ac:dyDescent="0.25"/>
    <row r="1329" spans="5:35" customFormat="1" x14ac:dyDescent="0.25">
      <c r="E1329" s="41" t="s">
        <v>124</v>
      </c>
    </row>
    <row r="1330" spans="5:35" customFormat="1" x14ac:dyDescent="0.25">
      <c r="E1330" t="s">
        <v>795</v>
      </c>
    </row>
    <row r="1331" spans="5:35" customFormat="1" x14ac:dyDescent="0.25"/>
    <row r="1332" spans="5:35" customFormat="1" x14ac:dyDescent="0.25">
      <c r="E1332" t="s">
        <v>44</v>
      </c>
      <c r="M1332" t="s">
        <v>47</v>
      </c>
    </row>
    <row r="1333" spans="5:35" customFormat="1" x14ac:dyDescent="0.25">
      <c r="E1333" s="2" t="s">
        <v>401</v>
      </c>
      <c r="M1333" s="2" t="s">
        <v>794</v>
      </c>
    </row>
    <row r="1334" spans="5:35" customFormat="1" x14ac:dyDescent="0.25"/>
    <row r="1335" spans="5:35" customFormat="1" x14ac:dyDescent="0.25">
      <c r="E1335" s="14" t="s">
        <v>2</v>
      </c>
      <c r="F1335" s="15"/>
      <c r="G1335" s="15"/>
      <c r="H1335" s="15"/>
      <c r="I1335" s="15"/>
      <c r="J1335" s="15"/>
      <c r="K1335" s="15"/>
      <c r="L1335" s="15"/>
      <c r="M1335" s="15"/>
      <c r="N1335" s="15"/>
      <c r="O1335" s="15"/>
      <c r="P1335" s="15"/>
      <c r="Q1335" s="15"/>
      <c r="R1335" s="15"/>
      <c r="S1335" s="15"/>
      <c r="T1335" s="15"/>
      <c r="U1335" s="15"/>
      <c r="V1335" s="15"/>
      <c r="W1335" s="15"/>
      <c r="X1335" s="15"/>
      <c r="Y1335" s="15"/>
    </row>
    <row r="1336" spans="5:35" customFormat="1" x14ac:dyDescent="0.25">
      <c r="E1336" s="14" t="s">
        <v>135</v>
      </c>
      <c r="F1336" s="15"/>
      <c r="G1336" s="15"/>
      <c r="H1336" s="15"/>
      <c r="I1336" s="15"/>
      <c r="J1336" s="15"/>
      <c r="K1336" s="15"/>
      <c r="L1336" s="15"/>
      <c r="M1336" s="15"/>
      <c r="N1336" s="15"/>
      <c r="O1336" s="15"/>
      <c r="P1336" s="15"/>
      <c r="Q1336" s="15"/>
      <c r="R1336" s="15"/>
      <c r="S1336" s="15"/>
      <c r="T1336" s="15"/>
      <c r="U1336" s="15"/>
      <c r="V1336" s="15"/>
      <c r="W1336" s="15"/>
      <c r="X1336" s="15"/>
      <c r="Y1336" s="15"/>
    </row>
    <row r="1337" spans="5:35" customFormat="1" x14ac:dyDescent="0.25">
      <c r="E1337" s="14" t="s">
        <v>136</v>
      </c>
      <c r="F1337" s="15"/>
      <c r="G1337" s="15"/>
      <c r="H1337" s="15"/>
      <c r="I1337" s="15"/>
      <c r="J1337" s="15"/>
      <c r="K1337" s="15"/>
      <c r="L1337" s="15"/>
      <c r="M1337" s="15"/>
      <c r="N1337" s="15"/>
      <c r="O1337" s="15"/>
      <c r="P1337" s="15"/>
      <c r="Q1337" s="15"/>
      <c r="R1337" s="15"/>
      <c r="S1337" s="15"/>
      <c r="T1337" s="15"/>
      <c r="U1337" s="15"/>
      <c r="V1337" s="15"/>
      <c r="W1337" s="15"/>
      <c r="X1337" s="15"/>
      <c r="Y1337" s="15"/>
    </row>
    <row r="1338" spans="5:35" customFormat="1" x14ac:dyDescent="0.25">
      <c r="E1338" s="14" t="s">
        <v>137</v>
      </c>
      <c r="F1338" s="15"/>
      <c r="G1338" s="15"/>
      <c r="H1338" s="15"/>
      <c r="I1338" s="15"/>
      <c r="J1338" s="15"/>
      <c r="K1338" s="15"/>
      <c r="L1338" s="15"/>
      <c r="M1338" s="15"/>
      <c r="N1338" s="15"/>
      <c r="O1338" s="15"/>
      <c r="P1338" s="15"/>
      <c r="Q1338" s="15"/>
      <c r="R1338" s="15"/>
      <c r="S1338" s="15"/>
      <c r="T1338" s="15"/>
      <c r="U1338" s="15"/>
      <c r="V1338" s="15"/>
      <c r="W1338" s="15"/>
      <c r="X1338" s="15"/>
      <c r="Y1338" s="15"/>
      <c r="AA1338" s="2" t="s">
        <v>44</v>
      </c>
      <c r="AI1338" s="2" t="s">
        <v>47</v>
      </c>
    </row>
    <row r="1339" spans="5:35" customFormat="1" x14ac:dyDescent="0.25">
      <c r="E1339" s="14" t="s">
        <v>26</v>
      </c>
      <c r="F1339" s="15"/>
      <c r="G1339" s="15"/>
      <c r="H1339" s="15"/>
      <c r="I1339" s="15"/>
      <c r="J1339" s="15"/>
      <c r="K1339" s="15"/>
      <c r="L1339" s="15"/>
      <c r="M1339" s="15"/>
      <c r="N1339" s="15"/>
      <c r="O1339" s="15"/>
      <c r="P1339" s="15"/>
      <c r="Q1339" s="15"/>
      <c r="R1339" s="15"/>
      <c r="S1339" s="15"/>
      <c r="T1339" s="15"/>
      <c r="U1339" s="15"/>
      <c r="V1339" s="15"/>
      <c r="W1339" s="15"/>
      <c r="X1339" s="15"/>
      <c r="Y1339" s="15"/>
      <c r="AA1339" t="s">
        <v>401</v>
      </c>
      <c r="AI1339" t="s">
        <v>794</v>
      </c>
    </row>
    <row r="1340" spans="5:35" customFormat="1" x14ac:dyDescent="0.25">
      <c r="E1340" s="14" t="s">
        <v>138</v>
      </c>
      <c r="F1340" s="15"/>
      <c r="G1340" s="15"/>
      <c r="H1340" s="15"/>
      <c r="I1340" s="15"/>
      <c r="J1340" s="15"/>
      <c r="K1340" s="15"/>
      <c r="L1340" s="15"/>
      <c r="M1340" s="15"/>
      <c r="N1340" s="15"/>
      <c r="O1340" s="15"/>
      <c r="P1340" s="15"/>
      <c r="Q1340" s="15"/>
      <c r="R1340" s="15"/>
      <c r="S1340" s="15"/>
      <c r="T1340" s="15"/>
      <c r="U1340" s="15"/>
      <c r="V1340" s="15"/>
      <c r="W1340" s="15"/>
      <c r="X1340" s="15"/>
      <c r="Y1340" s="15"/>
    </row>
    <row r="1341" spans="5:35" customFormat="1" x14ac:dyDescent="0.25">
      <c r="E1341" s="14" t="s">
        <v>29</v>
      </c>
      <c r="F1341" s="15"/>
      <c r="G1341" s="15"/>
      <c r="H1341" s="15"/>
      <c r="I1341" s="15"/>
      <c r="J1341" s="15"/>
      <c r="K1341" s="15"/>
      <c r="L1341" s="15"/>
      <c r="M1341" s="15"/>
      <c r="N1341" s="15"/>
      <c r="O1341" s="15"/>
      <c r="P1341" s="15"/>
      <c r="Q1341" s="15"/>
      <c r="R1341" s="15"/>
      <c r="S1341" s="15"/>
      <c r="T1341" s="15"/>
      <c r="U1341" s="15"/>
      <c r="V1341" s="15"/>
      <c r="W1341" s="15"/>
      <c r="X1341" s="15"/>
      <c r="Y1341" s="15"/>
    </row>
    <row r="1342" spans="5:35" customFormat="1" x14ac:dyDescent="0.25">
      <c r="E1342" s="18" t="s">
        <v>139</v>
      </c>
      <c r="F1342" s="15"/>
      <c r="G1342" s="15"/>
      <c r="H1342" s="15"/>
      <c r="I1342" s="15"/>
      <c r="J1342" s="15"/>
      <c r="K1342" s="15"/>
      <c r="L1342" s="15"/>
      <c r="M1342" s="15"/>
      <c r="N1342" s="15"/>
      <c r="O1342" s="15"/>
      <c r="P1342" s="15"/>
      <c r="Q1342" s="15"/>
      <c r="R1342" s="15"/>
      <c r="S1342" s="15"/>
      <c r="T1342" s="15"/>
      <c r="U1342" s="15"/>
      <c r="V1342" s="15"/>
      <c r="W1342" s="15"/>
      <c r="X1342" s="15"/>
      <c r="Y1342" s="15"/>
    </row>
    <row r="1343" spans="5:35" customFormat="1" x14ac:dyDescent="0.25">
      <c r="E1343" s="18" t="str">
        <f>"replace('" &amp; TRIM(E1333) &amp; "', '/', '.'),"</f>
        <v>replace('0001665/4/08/12/2023', '/', '.'),</v>
      </c>
      <c r="F1343" s="15"/>
      <c r="G1343" s="15"/>
      <c r="H1343" s="15"/>
      <c r="I1343" s="15"/>
      <c r="J1343" s="15"/>
      <c r="K1343" s="15"/>
      <c r="L1343" s="15"/>
      <c r="M1343" s="15"/>
      <c r="N1343" s="15"/>
      <c r="O1343" s="15"/>
      <c r="P1343" s="15"/>
      <c r="Q1343" s="15"/>
      <c r="R1343" s="15"/>
      <c r="S1343" s="15"/>
      <c r="T1343" s="15"/>
      <c r="U1343" s="15"/>
      <c r="V1343" s="15"/>
      <c r="W1343" s="15"/>
      <c r="X1343" s="15"/>
      <c r="Y1343" s="15"/>
    </row>
    <row r="1344" spans="5:35" customFormat="1" x14ac:dyDescent="0.25">
      <c r="E1344" s="18" t="s">
        <v>3</v>
      </c>
      <c r="F1344" s="15"/>
      <c r="G1344" s="15"/>
      <c r="H1344" s="15"/>
      <c r="I1344" s="15"/>
      <c r="J1344" s="15"/>
      <c r="K1344" s="15"/>
      <c r="L1344" s="15"/>
      <c r="M1344" s="15"/>
      <c r="N1344" s="15"/>
      <c r="O1344" s="15"/>
      <c r="P1344" s="15"/>
      <c r="Q1344" s="15"/>
      <c r="R1344" s="15"/>
      <c r="S1344" s="15"/>
      <c r="T1344" s="15"/>
      <c r="U1344" s="15"/>
      <c r="V1344" s="15"/>
      <c r="W1344" s="15"/>
      <c r="X1344" s="15"/>
      <c r="Y1344" s="15"/>
    </row>
    <row r="1345" spans="5:60" customFormat="1" x14ac:dyDescent="0.25">
      <c r="E1345" s="18" t="s">
        <v>252</v>
      </c>
      <c r="F1345" s="15"/>
      <c r="G1345" s="15"/>
      <c r="H1345" s="15"/>
      <c r="I1345" s="15"/>
      <c r="J1345" s="15"/>
      <c r="K1345" s="15"/>
      <c r="L1345" s="15"/>
      <c r="M1345" s="15"/>
      <c r="N1345" s="15"/>
      <c r="O1345" s="15"/>
      <c r="P1345" s="15"/>
      <c r="Q1345" s="15"/>
      <c r="R1345" s="15"/>
      <c r="S1345" s="15"/>
      <c r="T1345" s="15"/>
      <c r="U1345" s="15"/>
      <c r="V1345" s="15"/>
      <c r="W1345" s="15"/>
      <c r="X1345" s="15"/>
      <c r="Y1345" s="15"/>
    </row>
    <row r="1346" spans="5:60" customFormat="1" x14ac:dyDescent="0.25">
      <c r="E1346" s="18" t="str">
        <f>"replace('" &amp; TRIM(M1333) &amp; "', '/', '.'),"</f>
        <v>replace('07019/INV/2008/03/2024', '/', '.'),</v>
      </c>
      <c r="F1346" s="15"/>
      <c r="G1346" s="15"/>
      <c r="H1346" s="15"/>
      <c r="I1346" s="15"/>
      <c r="J1346" s="15"/>
      <c r="K1346" s="15"/>
      <c r="L1346" s="15"/>
      <c r="M1346" s="15"/>
      <c r="N1346" s="15"/>
      <c r="O1346" s="15"/>
      <c r="P1346" s="15"/>
      <c r="Q1346" s="15"/>
      <c r="R1346" s="15"/>
      <c r="S1346" s="15"/>
      <c r="T1346" s="15"/>
      <c r="U1346" s="15"/>
      <c r="V1346" s="15"/>
      <c r="W1346" s="15"/>
      <c r="X1346" s="15"/>
      <c r="Y1346" s="15"/>
    </row>
    <row r="1347" spans="5:60" customFormat="1" x14ac:dyDescent="0.25">
      <c r="E1347" s="18" t="s">
        <v>3</v>
      </c>
      <c r="F1347" s="15"/>
      <c r="G1347" s="15"/>
      <c r="H1347" s="15"/>
      <c r="I1347" s="15"/>
      <c r="J1347" s="15"/>
      <c r="K1347" s="15"/>
      <c r="L1347" s="15"/>
      <c r="M1347" s="15"/>
      <c r="N1347" s="15"/>
      <c r="O1347" s="15"/>
      <c r="P1347" s="15"/>
      <c r="Q1347" s="15"/>
      <c r="R1347" s="15"/>
      <c r="S1347" s="15"/>
      <c r="T1347" s="15"/>
      <c r="U1347" s="15"/>
      <c r="V1347" s="15"/>
      <c r="W1347" s="15"/>
      <c r="X1347" s="15"/>
      <c r="Y1347" s="15"/>
    </row>
    <row r="1348" spans="5:60" customFormat="1" x14ac:dyDescent="0.25">
      <c r="E1348" s="14" t="s">
        <v>140</v>
      </c>
      <c r="F1348" s="15"/>
      <c r="G1348" s="15"/>
      <c r="H1348" s="15"/>
      <c r="I1348" s="15"/>
      <c r="J1348" s="15"/>
      <c r="K1348" s="15"/>
      <c r="L1348" s="15"/>
      <c r="M1348" s="15"/>
      <c r="N1348" s="15"/>
      <c r="O1348" s="15"/>
      <c r="P1348" s="15"/>
      <c r="Q1348" s="15"/>
      <c r="R1348" s="15"/>
      <c r="S1348" s="15"/>
      <c r="T1348" s="15"/>
      <c r="U1348" s="15"/>
      <c r="V1348" s="15"/>
      <c r="W1348" s="15"/>
      <c r="X1348" s="15"/>
      <c r="Y1348" s="15"/>
    </row>
    <row r="1349" spans="5:60" customFormat="1" x14ac:dyDescent="0.25">
      <c r="E1349" s="14" t="s">
        <v>46</v>
      </c>
      <c r="F1349" s="15"/>
      <c r="G1349" s="15"/>
      <c r="H1349" s="15"/>
      <c r="I1349" s="15"/>
      <c r="J1349" s="15"/>
      <c r="K1349" s="15"/>
      <c r="L1349" s="15"/>
      <c r="M1349" s="15"/>
      <c r="N1349" s="15"/>
      <c r="O1349" s="15"/>
      <c r="P1349" s="15"/>
      <c r="Q1349" s="15"/>
      <c r="R1349" s="15"/>
      <c r="S1349" s="15"/>
      <c r="T1349" s="15"/>
      <c r="U1349" s="15"/>
      <c r="V1349" s="15"/>
      <c r="W1349" s="15"/>
      <c r="X1349" s="15"/>
      <c r="Y1349" s="15"/>
    </row>
    <row r="1350" spans="5:60" customFormat="1" x14ac:dyDescent="0.25">
      <c r="E1350" s="3"/>
      <c r="F1350" s="3"/>
      <c r="G1350" s="3"/>
      <c r="H1350" s="3"/>
      <c r="I1350" s="3"/>
      <c r="J1350" s="3"/>
      <c r="K1350" s="3"/>
      <c r="L1350" s="3"/>
      <c r="M1350" s="3"/>
      <c r="N1350" s="3"/>
      <c r="O1350" s="3"/>
      <c r="P1350" s="3"/>
      <c r="Q1350" s="3"/>
      <c r="R1350" s="3"/>
      <c r="S1350" s="3"/>
      <c r="T1350" s="3"/>
      <c r="U1350" s="3"/>
      <c r="V1350" s="3"/>
      <c r="W1350" s="3"/>
      <c r="X1350" s="3"/>
      <c r="Y1350" s="3"/>
    </row>
    <row r="1351" spans="5:60" customFormat="1" x14ac:dyDescent="0.25">
      <c r="E1351" s="14" t="s">
        <v>2</v>
      </c>
      <c r="F1351" s="15"/>
      <c r="G1351" s="15"/>
      <c r="H1351" s="15"/>
      <c r="I1351" s="15"/>
      <c r="J1351" s="15"/>
      <c r="K1351" s="15"/>
      <c r="L1351" s="15"/>
      <c r="M1351" s="15"/>
      <c r="N1351" s="15"/>
      <c r="O1351" s="15"/>
      <c r="P1351" s="15"/>
      <c r="Q1351" s="15"/>
      <c r="R1351" s="15"/>
      <c r="S1351" s="15"/>
      <c r="T1351" s="15"/>
      <c r="U1351" s="15"/>
      <c r="V1351" s="15"/>
      <c r="W1351" s="15"/>
      <c r="X1351" s="3"/>
      <c r="Y1351" s="3"/>
    </row>
    <row r="1352" spans="5:60" customFormat="1" x14ac:dyDescent="0.25">
      <c r="E1352" s="14" t="s">
        <v>141</v>
      </c>
      <c r="F1352" s="15"/>
      <c r="G1352" s="15"/>
      <c r="H1352" s="15"/>
      <c r="I1352" s="15"/>
      <c r="J1352" s="15"/>
      <c r="K1352" s="15"/>
      <c r="L1352" s="15"/>
      <c r="M1352" s="15"/>
      <c r="N1352" s="15"/>
      <c r="O1352" s="15"/>
      <c r="P1352" s="15"/>
      <c r="Q1352" s="15"/>
      <c r="R1352" s="15"/>
      <c r="S1352" s="15"/>
      <c r="T1352" s="15"/>
      <c r="U1352" s="15"/>
      <c r="V1352" s="15"/>
      <c r="W1352" s="15"/>
      <c r="X1352" s="3"/>
      <c r="Y1352" s="3"/>
    </row>
    <row r="1353" spans="5:60" customFormat="1" x14ac:dyDescent="0.25">
      <c r="E1353" s="14" t="s">
        <v>142</v>
      </c>
      <c r="F1353" s="15"/>
      <c r="G1353" s="15"/>
      <c r="H1353" s="15"/>
      <c r="I1353" s="15"/>
      <c r="J1353" s="15"/>
      <c r="K1353" s="15"/>
      <c r="L1353" s="15"/>
      <c r="M1353" s="15"/>
      <c r="N1353" s="15"/>
      <c r="O1353" s="15"/>
      <c r="P1353" s="15"/>
      <c r="Q1353" s="15"/>
      <c r="R1353" s="15"/>
      <c r="S1353" s="15"/>
      <c r="T1353" s="15"/>
      <c r="U1353" s="15"/>
      <c r="V1353" s="15"/>
      <c r="W1353" s="15"/>
      <c r="X1353" s="3"/>
      <c r="Y1353" s="3"/>
    </row>
    <row r="1354" spans="5:60" customFormat="1" x14ac:dyDescent="0.25">
      <c r="E1354" s="14" t="s">
        <v>143</v>
      </c>
      <c r="F1354" s="15"/>
      <c r="G1354" s="15"/>
      <c r="H1354" s="15"/>
      <c r="I1354" s="15"/>
      <c r="J1354" s="15"/>
      <c r="K1354" s="15"/>
      <c r="L1354" s="15"/>
      <c r="M1354" s="15"/>
      <c r="N1354" s="15"/>
      <c r="O1354" s="15"/>
      <c r="P1354" s="15"/>
      <c r="Q1354" s="15"/>
      <c r="R1354" s="15"/>
      <c r="S1354" s="15"/>
      <c r="T1354" s="15"/>
      <c r="U1354" s="15"/>
      <c r="V1354" s="15"/>
      <c r="W1354" s="15"/>
      <c r="X1354" s="3"/>
      <c r="Y1354" s="1" t="s">
        <v>91</v>
      </c>
      <c r="AH1354" s="2" t="s">
        <v>92</v>
      </c>
      <c r="AQ1354" s="2" t="s">
        <v>47</v>
      </c>
      <c r="AY1354" s="2" t="s">
        <v>146</v>
      </c>
      <c r="BH1354" s="2" t="s">
        <v>147</v>
      </c>
    </row>
    <row r="1355" spans="5:60" customFormat="1" x14ac:dyDescent="0.25">
      <c r="E1355" s="14" t="s">
        <v>144</v>
      </c>
      <c r="F1355" s="15"/>
      <c r="G1355" s="15"/>
      <c r="H1355" s="15"/>
      <c r="I1355" s="15"/>
      <c r="J1355" s="15"/>
      <c r="K1355" s="15"/>
      <c r="L1355" s="15"/>
      <c r="M1355" s="15"/>
      <c r="N1355" s="15"/>
      <c r="O1355" s="15"/>
      <c r="P1355" s="15"/>
      <c r="Q1355" s="15"/>
      <c r="R1355" s="15"/>
      <c r="S1355" s="15"/>
      <c r="T1355" s="15"/>
      <c r="U1355" s="15"/>
      <c r="V1355" s="15"/>
      <c r="W1355" s="15"/>
      <c r="X1355" s="3"/>
      <c r="Y1355" s="3">
        <v>0</v>
      </c>
      <c r="AH1355">
        <v>0</v>
      </c>
      <c r="AQ1355" t="s">
        <v>797</v>
      </c>
      <c r="AY1355" t="s">
        <v>794</v>
      </c>
      <c r="BH1355" t="str">
        <f>"exec IFINOPL.dbo.XSP_MTN_INVOICE_PPH @p_invoice_no = N'" &amp; TRIM(AY1355) &amp; "', @p_is_invoice_deduct_pph = N'" &amp; IF(Y1355 = 1, 0, 1) &amp; "', @p_mtn_remark = N'MyForms 452561', @p_mtn_cre_by = N'Aryo Budi D.P.';"</f>
        <v>exec IFINOPL.dbo.XSP_MTN_INVOICE_PPH @p_invoice_no = N'07019/INV/2008/03/2024', @p_is_invoice_deduct_pph = N'1', @p_mtn_remark = N'MyForms 452561', @p_mtn_cre_by = N'Aryo Budi D.P.';</v>
      </c>
    </row>
    <row r="1356" spans="5:60" customFormat="1" x14ac:dyDescent="0.25">
      <c r="E1356" s="14" t="s">
        <v>145</v>
      </c>
      <c r="F1356" s="15"/>
      <c r="G1356" s="15"/>
      <c r="H1356" s="15"/>
      <c r="I1356" s="15"/>
      <c r="J1356" s="15"/>
      <c r="K1356" s="15"/>
      <c r="L1356" s="15"/>
      <c r="M1356" s="15"/>
      <c r="N1356" s="15"/>
      <c r="O1356" s="15"/>
      <c r="P1356" s="15"/>
      <c r="Q1356" s="15"/>
      <c r="R1356" s="15"/>
      <c r="S1356" s="15"/>
      <c r="T1356" s="15"/>
      <c r="U1356" s="15"/>
      <c r="V1356" s="15"/>
      <c r="W1356" s="15"/>
    </row>
    <row r="1357" spans="5:60" customFormat="1" x14ac:dyDescent="0.25">
      <c r="E1357" s="14" t="s">
        <v>26</v>
      </c>
      <c r="F1357" s="15"/>
      <c r="G1357" s="15"/>
      <c r="H1357" s="15"/>
      <c r="I1357" s="15"/>
      <c r="J1357" s="15"/>
      <c r="K1357" s="15"/>
      <c r="L1357" s="15"/>
      <c r="M1357" s="15"/>
      <c r="N1357" s="15"/>
      <c r="O1357" s="15"/>
      <c r="P1357" s="15"/>
      <c r="Q1357" s="15"/>
      <c r="R1357" s="15"/>
      <c r="S1357" s="15"/>
      <c r="T1357" s="15"/>
      <c r="U1357" s="15"/>
      <c r="V1357" s="15"/>
      <c r="W1357" s="15"/>
    </row>
    <row r="1358" spans="5:60" customFormat="1" x14ac:dyDescent="0.25">
      <c r="E1358" s="14" t="s">
        <v>148</v>
      </c>
      <c r="F1358" s="15"/>
      <c r="G1358" s="15"/>
      <c r="H1358" s="15"/>
      <c r="I1358" s="15"/>
      <c r="J1358" s="15"/>
      <c r="K1358" s="15"/>
      <c r="L1358" s="15"/>
      <c r="M1358" s="15"/>
      <c r="N1358" s="15"/>
      <c r="O1358" s="15"/>
      <c r="P1358" s="15"/>
      <c r="Q1358" s="15"/>
      <c r="R1358" s="15"/>
      <c r="S1358" s="15"/>
      <c r="T1358" s="15"/>
      <c r="U1358" s="15"/>
      <c r="V1358" s="15"/>
      <c r="W1358" s="15"/>
      <c r="X1358" s="3"/>
    </row>
    <row r="1359" spans="5:60" customFormat="1" x14ac:dyDescent="0.25">
      <c r="E1359" s="14" t="s">
        <v>149</v>
      </c>
      <c r="F1359" s="15"/>
      <c r="G1359" s="15"/>
      <c r="H1359" s="15"/>
      <c r="I1359" s="15"/>
      <c r="J1359" s="15"/>
      <c r="K1359" s="15"/>
      <c r="L1359" s="15"/>
      <c r="M1359" s="15"/>
      <c r="N1359" s="15"/>
      <c r="O1359" s="15"/>
      <c r="P1359" s="15"/>
      <c r="Q1359" s="15"/>
      <c r="R1359" s="15"/>
      <c r="S1359" s="15"/>
      <c r="T1359" s="15"/>
      <c r="U1359" s="15"/>
      <c r="V1359" s="15"/>
      <c r="W1359" s="15"/>
      <c r="X1359" s="3"/>
    </row>
    <row r="1360" spans="5:60" customFormat="1" x14ac:dyDescent="0.25">
      <c r="E1360" s="14" t="str">
        <f>"replace('" &amp; TRIM(AI1339) &amp; "', '/', '.'),"</f>
        <v>replace('07019/INV/2008/03/2024', '/', '.'),</v>
      </c>
      <c r="F1360" s="15"/>
      <c r="G1360" s="15"/>
      <c r="H1360" s="15"/>
      <c r="I1360" s="15"/>
      <c r="J1360" s="15"/>
      <c r="K1360" s="15"/>
      <c r="L1360" s="15"/>
      <c r="M1360" s="15"/>
      <c r="N1360" s="15"/>
      <c r="O1360" s="15"/>
      <c r="P1360" s="15"/>
      <c r="Q1360" s="15"/>
      <c r="R1360" s="15"/>
      <c r="S1360" s="15"/>
      <c r="T1360" s="15"/>
      <c r="U1360" s="15"/>
      <c r="V1360" s="15"/>
      <c r="W1360" s="15"/>
      <c r="X1360" s="3"/>
    </row>
    <row r="1361" spans="5:89" customFormat="1" x14ac:dyDescent="0.25">
      <c r="E1361" s="14" t="s">
        <v>21</v>
      </c>
      <c r="F1361" s="15"/>
      <c r="G1361" s="15"/>
      <c r="H1361" s="15"/>
      <c r="I1361" s="15"/>
      <c r="J1361" s="15"/>
      <c r="K1361" s="15"/>
      <c r="L1361" s="15"/>
      <c r="M1361" s="15"/>
      <c r="N1361" s="15"/>
      <c r="O1361" s="15"/>
      <c r="P1361" s="15"/>
      <c r="Q1361" s="15"/>
      <c r="R1361" s="15"/>
      <c r="S1361" s="15"/>
      <c r="T1361" s="15"/>
      <c r="U1361" s="15"/>
      <c r="V1361" s="15"/>
      <c r="W1361" s="15"/>
      <c r="X1361" s="3"/>
    </row>
    <row r="1362" spans="5:89" customFormat="1" x14ac:dyDescent="0.25"/>
    <row r="1363" spans="5:89" customFormat="1" x14ac:dyDescent="0.25">
      <c r="E1363" s="16" t="s">
        <v>41</v>
      </c>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7"/>
      <c r="BS1363" s="17"/>
      <c r="BT1363" s="17"/>
      <c r="BU1363" s="17"/>
      <c r="BV1363" s="17"/>
      <c r="BW1363" s="17"/>
      <c r="BX1363" s="17"/>
      <c r="BY1363" s="17"/>
      <c r="BZ1363" s="17"/>
      <c r="CA1363" s="17"/>
      <c r="CB1363" s="3"/>
      <c r="CC1363" s="3"/>
    </row>
    <row r="1364" spans="5:89" customFormat="1" x14ac:dyDescent="0.25">
      <c r="E1364" s="16"/>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7"/>
      <c r="BS1364" s="17"/>
      <c r="BT1364" s="17"/>
      <c r="BU1364" s="17"/>
      <c r="BV1364" s="17"/>
      <c r="BW1364" s="17"/>
      <c r="BX1364" s="17"/>
      <c r="BY1364" s="17"/>
      <c r="BZ1364" s="17"/>
      <c r="CA1364" s="17"/>
      <c r="CB1364" s="3"/>
      <c r="CC1364" s="3"/>
      <c r="CD1364" s="3"/>
      <c r="CE1364" s="3"/>
      <c r="CF1364" s="3"/>
      <c r="CG1364" s="3"/>
      <c r="CH1364" s="3"/>
      <c r="CI1364" s="3"/>
      <c r="CJ1364" s="3"/>
      <c r="CK1364" s="3"/>
    </row>
    <row r="1365" spans="5:89" x14ac:dyDescent="0.25">
      <c r="E1365" s="16" t="str">
        <f>BH1355</f>
        <v>exec IFINOPL.dbo.XSP_MTN_INVOICE_PPH @p_invoice_no = N'07019/INV/2008/03/2024', @p_is_invoice_deduct_pph = N'1', @p_mtn_remark = N'MyForms 452561', @p_mtn_cre_by = N'Aryo Budi D.P.';</v>
      </c>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7"/>
      <c r="BS1365" s="17"/>
      <c r="BT1365" s="17"/>
      <c r="BU1365" s="17"/>
      <c r="BV1365" s="17"/>
      <c r="BW1365" s="17"/>
      <c r="BX1365" s="17"/>
      <c r="BY1365" s="17"/>
      <c r="BZ1365" s="17"/>
      <c r="CA1365" s="17"/>
    </row>
    <row r="1366" spans="5:89" x14ac:dyDescent="0.25">
      <c r="E1366" s="16"/>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row>
    <row r="1367" spans="5:89" x14ac:dyDescent="0.25">
      <c r="E1367" s="16" t="s">
        <v>116</v>
      </c>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7"/>
      <c r="BS1367" s="17"/>
      <c r="BT1367" s="17"/>
      <c r="BU1367" s="17"/>
      <c r="BV1367" s="17"/>
      <c r="BW1367" s="17"/>
      <c r="BX1367" s="17"/>
      <c r="BY1367" s="17"/>
      <c r="BZ1367" s="17"/>
      <c r="CA1367" s="17"/>
    </row>
    <row r="1368" spans="5:89" x14ac:dyDescent="0.25">
      <c r="E1368" s="19" t="s">
        <v>253</v>
      </c>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7"/>
      <c r="BS1368" s="17"/>
      <c r="BT1368" s="17"/>
      <c r="BU1368" s="17"/>
      <c r="BV1368" s="17"/>
      <c r="BW1368" s="17"/>
      <c r="BX1368" s="17"/>
      <c r="BY1368" s="17"/>
      <c r="BZ1368" s="17"/>
      <c r="CA1368" s="17"/>
    </row>
    <row r="1369" spans="5:89" x14ac:dyDescent="0.2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row>
    <row r="1370" spans="5:89" x14ac:dyDescent="0.25">
      <c r="E1370" s="2" t="s">
        <v>4</v>
      </c>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s="2" t="s">
        <v>5</v>
      </c>
      <c r="BU1370"/>
      <c r="BV1370"/>
      <c r="BW1370"/>
      <c r="BX1370"/>
      <c r="BY1370"/>
      <c r="BZ1370"/>
      <c r="CA1370"/>
      <c r="CB1370"/>
      <c r="CC1370"/>
    </row>
    <row r="1371" spans="5:89" x14ac:dyDescent="0.2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row>
    <row r="1372" spans="5:89" customFormat="1" x14ac:dyDescent="0.25"/>
    <row r="1373" spans="5:89" customFormat="1" x14ac:dyDescent="0.25"/>
    <row r="1374" spans="5:89" customFormat="1" x14ac:dyDescent="0.25"/>
    <row r="1375" spans="5:89" customFormat="1" x14ac:dyDescent="0.25"/>
    <row r="1376" spans="5:89"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spans="5:5" customFormat="1" x14ac:dyDescent="0.25"/>
    <row r="1394" spans="5:5" customFormat="1" x14ac:dyDescent="0.25"/>
    <row r="1395" spans="5:5" customFormat="1" x14ac:dyDescent="0.25"/>
    <row r="1396" spans="5:5" customFormat="1" x14ac:dyDescent="0.25"/>
    <row r="1397" spans="5:5" customFormat="1" x14ac:dyDescent="0.25"/>
    <row r="1398" spans="5:5" customFormat="1" x14ac:dyDescent="0.25"/>
    <row r="1399" spans="5:5" customFormat="1" x14ac:dyDescent="0.25"/>
    <row r="1400" spans="5:5" customFormat="1" x14ac:dyDescent="0.25"/>
    <row r="1401" spans="5:5" customFormat="1" x14ac:dyDescent="0.25"/>
    <row r="1402" spans="5:5" customFormat="1" x14ac:dyDescent="0.25"/>
    <row r="1403" spans="5:5" customFormat="1" x14ac:dyDescent="0.25"/>
    <row r="1404" spans="5:5" customFormat="1" x14ac:dyDescent="0.25">
      <c r="E1404" s="22" t="s">
        <v>820</v>
      </c>
    </row>
    <row r="1405" spans="5:5" customFormat="1" x14ac:dyDescent="0.25">
      <c r="E1405" t="s">
        <v>821</v>
      </c>
    </row>
    <row r="1406" spans="5:5" customFormat="1" x14ac:dyDescent="0.25"/>
    <row r="1407" spans="5:5" customFormat="1" x14ac:dyDescent="0.25"/>
    <row r="1408" spans="5:5"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spans="3:3" customFormat="1" x14ac:dyDescent="0.25"/>
    <row r="1442" spans="3:3" customFormat="1" x14ac:dyDescent="0.25"/>
    <row r="1443" spans="3:3" customFormat="1" x14ac:dyDescent="0.25">
      <c r="C1443" s="4">
        <v>0</v>
      </c>
    </row>
    <row r="1444" spans="3:3" customFormat="1" x14ac:dyDescent="0.25"/>
    <row r="1445" spans="3:3" customFormat="1" x14ac:dyDescent="0.25"/>
    <row r="1446" spans="3:3" customFormat="1" x14ac:dyDescent="0.25"/>
    <row r="1447" spans="3:3" customFormat="1" x14ac:dyDescent="0.25"/>
    <row r="1448" spans="3:3" customFormat="1" x14ac:dyDescent="0.25"/>
    <row r="1449" spans="3:3" customFormat="1" x14ac:dyDescent="0.25"/>
    <row r="1450" spans="3:3" customFormat="1" x14ac:dyDescent="0.25"/>
    <row r="1451" spans="3:3" customFormat="1" x14ac:dyDescent="0.25"/>
    <row r="1452" spans="3:3" customFormat="1" x14ac:dyDescent="0.25"/>
    <row r="1453" spans="3:3" customFormat="1" x14ac:dyDescent="0.25">
      <c r="C1453" s="3"/>
    </row>
    <row r="1454" spans="3:3" customFormat="1" x14ac:dyDescent="0.25"/>
    <row r="1455" spans="3:3" customFormat="1" x14ac:dyDescent="0.25"/>
    <row r="1456" spans="3:3" customFormat="1" x14ac:dyDescent="0.25"/>
    <row r="1457" spans="3:3" customFormat="1" x14ac:dyDescent="0.25"/>
    <row r="1458" spans="3:3" customFormat="1" x14ac:dyDescent="0.25"/>
    <row r="1459" spans="3:3" customFormat="1" x14ac:dyDescent="0.25"/>
    <row r="1460" spans="3:3" customFormat="1" x14ac:dyDescent="0.25"/>
    <row r="1461" spans="3:3" customFormat="1" x14ac:dyDescent="0.25"/>
    <row r="1462" spans="3:3" customFormat="1" x14ac:dyDescent="0.25"/>
    <row r="1463" spans="3:3" customFormat="1" x14ac:dyDescent="0.25"/>
    <row r="1464" spans="3:3" customFormat="1" x14ac:dyDescent="0.25"/>
    <row r="1465" spans="3:3" customFormat="1" x14ac:dyDescent="0.25"/>
    <row r="1466" spans="3:3" customFormat="1" x14ac:dyDescent="0.25"/>
    <row r="1467" spans="3:3" customFormat="1" x14ac:dyDescent="0.25"/>
    <row r="1468" spans="3:3" customFormat="1" x14ac:dyDescent="0.25"/>
    <row r="1469" spans="3:3" customFormat="1" x14ac:dyDescent="0.25"/>
    <row r="1470" spans="3:3" customFormat="1" x14ac:dyDescent="0.25"/>
    <row r="1471" spans="3:3" customFormat="1" x14ac:dyDescent="0.25">
      <c r="C1471" s="3"/>
    </row>
    <row r="1472" spans="3:3" customFormat="1" x14ac:dyDescent="0.25"/>
    <row r="1473" spans="3:3" customFormat="1" x14ac:dyDescent="0.25"/>
    <row r="1474" spans="3:3" customFormat="1" x14ac:dyDescent="0.25"/>
    <row r="1475" spans="3:3" customFormat="1" x14ac:dyDescent="0.25"/>
    <row r="1476" spans="3:3" customFormat="1" x14ac:dyDescent="0.25"/>
    <row r="1477" spans="3:3" customFormat="1" x14ac:dyDescent="0.25"/>
    <row r="1478" spans="3:3" customFormat="1" x14ac:dyDescent="0.25"/>
    <row r="1479" spans="3:3" customFormat="1" x14ac:dyDescent="0.25">
      <c r="C1479" s="3"/>
    </row>
    <row r="1480" spans="3:3" customFormat="1" x14ac:dyDescent="0.25"/>
    <row r="1481" spans="3:3" customFormat="1" x14ac:dyDescent="0.25"/>
    <row r="1482" spans="3:3" customFormat="1" x14ac:dyDescent="0.25"/>
    <row r="1483" spans="3:3" customFormat="1" x14ac:dyDescent="0.25"/>
    <row r="1484" spans="3:3" customFormat="1" x14ac:dyDescent="0.25"/>
    <row r="1485" spans="3:3" customFormat="1" x14ac:dyDescent="0.25"/>
    <row r="1486" spans="3:3" customFormat="1" x14ac:dyDescent="0.25"/>
    <row r="1487" spans="3:3" customFormat="1" x14ac:dyDescent="0.25"/>
    <row r="1488" spans="3:3" customFormat="1" x14ac:dyDescent="0.25"/>
    <row r="1489" customFormat="1" x14ac:dyDescent="0.25"/>
    <row r="1490" customFormat="1" x14ac:dyDescent="0.25"/>
    <row r="1491" customFormat="1" x14ac:dyDescent="0.25"/>
  </sheetData>
  <hyperlinks>
    <hyperlink ref="E10" r:id="rId1" display="https://teams.microsoft.com/l/message/19:d7afe02c6ef44f8b911b53dfceb5756d@thread.v2/1717578134245?context=%7B%22contextType%22%3A%22chat%22%7D" xr:uid="{C681CA94-137B-403B-8FE5-38D03346AAC2}"/>
    <hyperlink ref="E46" r:id="rId2" display="https://teams.microsoft.com/l/message/19:70b1339d-d4af-44b4-8b8b-c3996f8d8e0d_c869a345-f176-4ecc-a5d1-ed669c946231@unq.gbl.spaces/1717579083912?context=%7B%22contextType%22%3A%22chat%22%7D" xr:uid="{FF7D7317-2E22-455F-8350-AFE501276493}"/>
    <hyperlink ref="E209" r:id="rId3" display="https://teams.microsoft.com/l/message/19:c869a345-f176-4ecc-a5d1-ed669c946231_f7907c49-91de-43f2-a9df-3c610dd9af93@unq.gbl.spaces/1718682620076?context=%7B%22contextType%22%3A%22chat%22%7D" xr:uid="{AA11AEA6-36DE-417F-83B5-68E4A0DFE91B}"/>
    <hyperlink ref="E346" r:id="rId4" display="https://teams.microsoft.com/l/message/19:71e20dca-d92e-4db0-ac85-802f8fac4498_f57b8c00-4882-4d7c-a3b9-0ecf369ec9ad@unq.gbl.spaces/1718687436908?context=%7B%22contextType%22%3A%22chat%22%7D" xr:uid="{3D4813DC-95DD-4E9D-BE7A-CE19D6C40E32}"/>
    <hyperlink ref="E432" r:id="rId5" display="https://teams.microsoft.com/l/message/19:71e20dca-d92e-4db0-ac85-802f8fac4498_f57b8c00-4882-4d7c-a3b9-0ecf369ec9ad@unq.gbl.spaces/1718934995998?context=%7B%22contextType%22%3A%22chat%22%7D" xr:uid="{4A99DF00-9DA0-4E3C-8333-0CB383774A3F}"/>
    <hyperlink ref="E594" r:id="rId6" display="https://teams.microsoft.com/l/message/19:71e20dca-d92e-4db0-ac85-802f8fac4498_f57b8c00-4882-4d7c-a3b9-0ecf369ec9ad@unq.gbl.spaces/1719470388737?context=%7B%22contextType%22%3A%22chat%22%7D" xr:uid="{12DAA580-A0EB-4B7C-92E0-5D45EDB5A770}"/>
    <hyperlink ref="E828" r:id="rId7" display="https://teams.microsoft.com/l/message/19:10702a0a-67bc-415d-880e-f00101b491af_c869a345-f176-4ecc-a5d1-ed669c946231@unq.gbl.spaces/1719372838786?context=%7B%22contextType%22%3A%22chat%22%7D" xr:uid="{F9B61EFD-7032-4649-B91A-ED17C4A5CEA3}"/>
    <hyperlink ref="E1186" r:id="rId8" display="https://teams.microsoft.com/l/message/19:05e04ef6-a8c9-48db-8065-061fa260292c_f57b8c00-4882-4d7c-a3b9-0ecf369ec9ad@unq.gbl.spaces/1719390341681?context=%7B%22contextType%22%3A%22chat%22%7D" xr:uid="{8498681B-E765-4D08-9434-930C5FBD67F7}"/>
    <hyperlink ref="E1294" r:id="rId9" display="https://teams.microsoft.com/l/message/19:05e04ef6-a8c9-48db-8065-061fa260292c_f57b8c00-4882-4d7c-a3b9-0ecf369ec9ad@unq.gbl.spaces/1719454019381?context=%7B%22contextType%22%3A%22chat%22%7D" xr:uid="{C3A8D2FA-FE40-4438-A001-2840878B7446}"/>
    <hyperlink ref="E962" r:id="rId10" display="https://teams.microsoft.com/l/message/19:10702a0a-67bc-415d-880e-f00101b491af_c869a345-f176-4ecc-a5d1-ed669c946231@unq.gbl.spaces/1719460054290?context=%7B%22contextType%22%3A%22chat%22%7D" xr:uid="{75EDB819-3D04-4526-9019-8DCF61D81208}"/>
    <hyperlink ref="E1140" r:id="rId11" display="https://teams.microsoft.com/l/message/19:10702a0a-67bc-415d-880e-f00101b491af_c869a345-f176-4ecc-a5d1-ed669c946231@unq.gbl.spaces/1719461958288?context=%7B%22contextType%22%3A%22chat%22%7D" xr:uid="{D238B841-284A-4DC7-B1A0-EED59A476048}"/>
    <hyperlink ref="E1404" r:id="rId12" display="https://teams.microsoft.com/l/message/19:17976837-45fa-44d8-9bbf-875089912c80_c869a345-f176-4ecc-a5d1-ed669c946231@unq.gbl.spaces/1719468932298?context=%7B%22contextType%22%3A%22chat%22%7D" xr:uid="{A10647C2-C1F3-428A-8390-083380EE1F7F}"/>
    <hyperlink ref="E629" r:id="rId13" display="https://teams.microsoft.com/l/message/19:71e20dca-d92e-4db0-ac85-802f8fac4498_f57b8c00-4882-4d7c-a3b9-0ecf369ec9ad@unq.gbl.spaces/1719818584829?context=%7B%22contextType%22%3A%22chat%22%7D" xr:uid="{C42BD6FA-8329-4CB1-8D9B-C0295FEBDD44}"/>
    <hyperlink ref="E792" r:id="rId14" display="https://teams.microsoft.com/l/message/19:71e20dca-d92e-4db0-ac85-802f8fac4498_f57b8c00-4882-4d7c-a3b9-0ecf369ec9ad@unq.gbl.spaces/1719821019525?context=%7B%22contextType%22%3A%22chat%22%7D" xr:uid="{160A7F0C-F100-40EC-AADB-357F09605F32}"/>
  </hyperlinks>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F9F1-4590-4487-9BE7-967CF50B93CD}">
  <dimension ref="B2"/>
  <sheetViews>
    <sheetView zoomScale="85" zoomScaleNormal="85" workbookViewId="0">
      <selection activeCell="AZ42" sqref="AZ42"/>
    </sheetView>
  </sheetViews>
  <sheetFormatPr defaultColWidth="2.85546875" defaultRowHeight="15" x14ac:dyDescent="0.25"/>
  <cols>
    <col min="1" max="16384" width="2.85546875" style="3"/>
  </cols>
  <sheetData>
    <row r="2" spans="2:2" x14ac:dyDescent="0.25">
      <c r="B2" s="1" t="s">
        <v>5978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4021E-DDA1-4303-AB74-BBC30EDC4685}">
  <dimension ref="B2:FX12024"/>
  <sheetViews>
    <sheetView topLeftCell="A8290" zoomScale="85" zoomScaleNormal="85" workbookViewId="0">
      <selection activeCell="E8336" sqref="E8336"/>
    </sheetView>
  </sheetViews>
  <sheetFormatPr defaultColWidth="2.85546875" defaultRowHeight="15" x14ac:dyDescent="0.25"/>
  <cols>
    <col min="1" max="16384" width="2.85546875" style="3"/>
  </cols>
  <sheetData>
    <row r="2" spans="2:29" x14ac:dyDescent="0.25">
      <c r="B2" s="1" t="s">
        <v>5977</v>
      </c>
      <c r="C2"/>
    </row>
    <row r="3" spans="2:29" x14ac:dyDescent="0.25">
      <c r="B3"/>
      <c r="C3"/>
    </row>
    <row r="4" spans="2:29" customFormat="1" x14ac:dyDescent="0.25">
      <c r="C4" s="21">
        <v>0</v>
      </c>
      <c r="E4" s="1" t="s">
        <v>775</v>
      </c>
    </row>
    <row r="5" spans="2:29" customFormat="1" x14ac:dyDescent="0.25">
      <c r="E5" t="s">
        <v>294</v>
      </c>
    </row>
    <row r="6" spans="2:29" customFormat="1" x14ac:dyDescent="0.25"/>
    <row r="7" spans="2:29" customFormat="1" x14ac:dyDescent="0.25">
      <c r="E7" s="22" t="s">
        <v>776</v>
      </c>
    </row>
    <row r="8" spans="2:29" customFormat="1" x14ac:dyDescent="0.25">
      <c r="E8" t="s">
        <v>777</v>
      </c>
    </row>
    <row r="9" spans="2:29" customFormat="1" x14ac:dyDescent="0.25"/>
    <row r="10" spans="2:29" customFormat="1" x14ac:dyDescent="0.25"/>
    <row r="11" spans="2:29" customFormat="1" x14ac:dyDescent="0.25"/>
    <row r="12" spans="2:29" customFormat="1" x14ac:dyDescent="0.25"/>
    <row r="13" spans="2:29" customFormat="1" x14ac:dyDescent="0.25"/>
    <row r="14" spans="2:29" customFormat="1" x14ac:dyDescent="0.25"/>
    <row r="15" spans="2:29" customFormat="1" x14ac:dyDescent="0.25">
      <c r="AC15" s="22" t="s">
        <v>778</v>
      </c>
    </row>
    <row r="16" spans="2:29" customFormat="1" x14ac:dyDescent="0.25"/>
    <row r="17" spans="5:56" customFormat="1" x14ac:dyDescent="0.25"/>
    <row r="18" spans="5:56" customFormat="1" x14ac:dyDescent="0.25"/>
    <row r="19" spans="5:56" customFormat="1" x14ac:dyDescent="0.25"/>
    <row r="20" spans="5:56" customFormat="1" x14ac:dyDescent="0.25"/>
    <row r="21" spans="5:56" customFormat="1" x14ac:dyDescent="0.25">
      <c r="E21" s="2" t="s">
        <v>295</v>
      </c>
      <c r="O21" s="2" t="s">
        <v>609</v>
      </c>
      <c r="AO21" s="2" t="s">
        <v>779</v>
      </c>
      <c r="AW21" s="2" t="s">
        <v>780</v>
      </c>
      <c r="BD21" s="2" t="s">
        <v>355</v>
      </c>
    </row>
    <row r="22" spans="5:56" customFormat="1" x14ac:dyDescent="0.25">
      <c r="E22" t="s">
        <v>473</v>
      </c>
      <c r="O22" t="s">
        <v>318</v>
      </c>
      <c r="AO22" t="s">
        <v>828</v>
      </c>
      <c r="AW22" t="s">
        <v>2406</v>
      </c>
      <c r="BD22" t="s">
        <v>448</v>
      </c>
    </row>
    <row r="23" spans="5:56" customFormat="1" x14ac:dyDescent="0.25">
      <c r="E23" t="s">
        <v>473</v>
      </c>
      <c r="O23" t="s">
        <v>318</v>
      </c>
      <c r="AO23" t="s">
        <v>828</v>
      </c>
      <c r="AW23" t="s">
        <v>2406</v>
      </c>
      <c r="BD23" t="s">
        <v>447</v>
      </c>
    </row>
    <row r="24" spans="5:56" customFormat="1" x14ac:dyDescent="0.25">
      <c r="E24" t="s">
        <v>2800</v>
      </c>
      <c r="O24" t="s">
        <v>829</v>
      </c>
      <c r="AO24" t="s">
        <v>783</v>
      </c>
      <c r="AW24" t="s">
        <v>2407</v>
      </c>
      <c r="BD24" t="s">
        <v>830</v>
      </c>
    </row>
    <row r="25" spans="5:56" customFormat="1" x14ac:dyDescent="0.25">
      <c r="E25" t="s">
        <v>2801</v>
      </c>
      <c r="O25" t="s">
        <v>831</v>
      </c>
      <c r="AO25" t="s">
        <v>832</v>
      </c>
      <c r="AW25" t="s">
        <v>2408</v>
      </c>
      <c r="BD25" t="s">
        <v>833</v>
      </c>
    </row>
    <row r="26" spans="5:56" customFormat="1" x14ac:dyDescent="0.25">
      <c r="E26" t="s">
        <v>2802</v>
      </c>
      <c r="O26" t="s">
        <v>834</v>
      </c>
      <c r="AO26" t="s">
        <v>835</v>
      </c>
      <c r="AW26" t="s">
        <v>2409</v>
      </c>
      <c r="BD26" t="s">
        <v>836</v>
      </c>
    </row>
    <row r="27" spans="5:56" customFormat="1" x14ac:dyDescent="0.25">
      <c r="E27" t="s">
        <v>2803</v>
      </c>
      <c r="O27" t="s">
        <v>837</v>
      </c>
      <c r="AO27" t="s">
        <v>838</v>
      </c>
      <c r="AW27" t="s">
        <v>2410</v>
      </c>
      <c r="BD27" t="s">
        <v>839</v>
      </c>
    </row>
    <row r="28" spans="5:56" customFormat="1" x14ac:dyDescent="0.25">
      <c r="E28" t="s">
        <v>2804</v>
      </c>
      <c r="O28" t="s">
        <v>840</v>
      </c>
      <c r="AO28" t="s">
        <v>841</v>
      </c>
      <c r="AW28" t="s">
        <v>2411</v>
      </c>
      <c r="BD28" t="s">
        <v>842</v>
      </c>
    </row>
    <row r="29" spans="5:56" customFormat="1" x14ac:dyDescent="0.25">
      <c r="E29" t="s">
        <v>2805</v>
      </c>
      <c r="O29" t="s">
        <v>843</v>
      </c>
      <c r="AO29" t="s">
        <v>844</v>
      </c>
      <c r="AW29" t="s">
        <v>2412</v>
      </c>
      <c r="BD29" t="s">
        <v>845</v>
      </c>
    </row>
    <row r="30" spans="5:56" customFormat="1" x14ac:dyDescent="0.25">
      <c r="E30" t="s">
        <v>2806</v>
      </c>
      <c r="O30" t="s">
        <v>831</v>
      </c>
      <c r="AO30" t="s">
        <v>832</v>
      </c>
      <c r="AW30" t="s">
        <v>2408</v>
      </c>
      <c r="BD30" t="s">
        <v>833</v>
      </c>
    </row>
    <row r="31" spans="5:56" customFormat="1" x14ac:dyDescent="0.25">
      <c r="E31" t="s">
        <v>2807</v>
      </c>
      <c r="O31" t="s">
        <v>834</v>
      </c>
      <c r="AO31" t="s">
        <v>835</v>
      </c>
      <c r="AW31" t="s">
        <v>2409</v>
      </c>
      <c r="BD31" t="s">
        <v>836</v>
      </c>
    </row>
    <row r="32" spans="5:56" customFormat="1" x14ac:dyDescent="0.25">
      <c r="E32" t="s">
        <v>2808</v>
      </c>
      <c r="O32" t="s">
        <v>837</v>
      </c>
      <c r="AO32" t="s">
        <v>838</v>
      </c>
      <c r="AW32" t="s">
        <v>2410</v>
      </c>
      <c r="BD32" t="s">
        <v>839</v>
      </c>
    </row>
    <row r="33" spans="5:56" customFormat="1" x14ac:dyDescent="0.25">
      <c r="E33" t="s">
        <v>2809</v>
      </c>
      <c r="O33" t="s">
        <v>840</v>
      </c>
      <c r="AO33" t="s">
        <v>841</v>
      </c>
      <c r="AW33" t="s">
        <v>2411</v>
      </c>
      <c r="BD33" t="s">
        <v>842</v>
      </c>
    </row>
    <row r="34" spans="5:56" customFormat="1" x14ac:dyDescent="0.25">
      <c r="E34" t="s">
        <v>2810</v>
      </c>
      <c r="O34" t="s">
        <v>846</v>
      </c>
      <c r="AO34" t="s">
        <v>844</v>
      </c>
      <c r="AW34" t="s">
        <v>2413</v>
      </c>
      <c r="BD34" t="s">
        <v>847</v>
      </c>
    </row>
    <row r="35" spans="5:56" customFormat="1" x14ac:dyDescent="0.25">
      <c r="E35" t="s">
        <v>2811</v>
      </c>
      <c r="O35" t="s">
        <v>848</v>
      </c>
      <c r="AO35" t="s">
        <v>849</v>
      </c>
      <c r="AW35" t="s">
        <v>2414</v>
      </c>
      <c r="BD35" t="s">
        <v>850</v>
      </c>
    </row>
    <row r="36" spans="5:56" customFormat="1" x14ac:dyDescent="0.25">
      <c r="E36" t="s">
        <v>2812</v>
      </c>
      <c r="O36" t="s">
        <v>851</v>
      </c>
      <c r="AO36" t="s">
        <v>832</v>
      </c>
      <c r="AW36" t="s">
        <v>2415</v>
      </c>
      <c r="BD36" t="s">
        <v>852</v>
      </c>
    </row>
    <row r="37" spans="5:56" customFormat="1" x14ac:dyDescent="0.25">
      <c r="E37" t="s">
        <v>2813</v>
      </c>
      <c r="O37" t="s">
        <v>853</v>
      </c>
      <c r="AO37" t="s">
        <v>835</v>
      </c>
      <c r="AW37" t="s">
        <v>2416</v>
      </c>
      <c r="BD37" t="s">
        <v>854</v>
      </c>
    </row>
    <row r="38" spans="5:56" customFormat="1" x14ac:dyDescent="0.25">
      <c r="E38" t="s">
        <v>2814</v>
      </c>
      <c r="O38" t="s">
        <v>837</v>
      </c>
      <c r="AO38" t="s">
        <v>838</v>
      </c>
      <c r="AW38" t="s">
        <v>2410</v>
      </c>
      <c r="BD38" t="s">
        <v>839</v>
      </c>
    </row>
    <row r="39" spans="5:56" customFormat="1" x14ac:dyDescent="0.25">
      <c r="E39" t="s">
        <v>2815</v>
      </c>
      <c r="O39" t="s">
        <v>855</v>
      </c>
      <c r="AO39" t="s">
        <v>844</v>
      </c>
      <c r="AW39" t="s">
        <v>2417</v>
      </c>
      <c r="BD39" t="s">
        <v>856</v>
      </c>
    </row>
    <row r="40" spans="5:56" customFormat="1" x14ac:dyDescent="0.25">
      <c r="E40" t="s">
        <v>2816</v>
      </c>
      <c r="O40" t="s">
        <v>848</v>
      </c>
      <c r="AO40" t="s">
        <v>849</v>
      </c>
      <c r="AW40" t="s">
        <v>2414</v>
      </c>
      <c r="BD40" t="s">
        <v>850</v>
      </c>
    </row>
    <row r="41" spans="5:56" customFormat="1" x14ac:dyDescent="0.25">
      <c r="E41" t="s">
        <v>2817</v>
      </c>
      <c r="O41" t="s">
        <v>831</v>
      </c>
      <c r="AO41" t="s">
        <v>832</v>
      </c>
      <c r="AW41" t="s">
        <v>2408</v>
      </c>
      <c r="BD41" t="s">
        <v>833</v>
      </c>
    </row>
    <row r="42" spans="5:56" customFormat="1" x14ac:dyDescent="0.25">
      <c r="E42" t="s">
        <v>2818</v>
      </c>
      <c r="O42" t="s">
        <v>857</v>
      </c>
      <c r="AO42" t="s">
        <v>835</v>
      </c>
      <c r="AW42" t="s">
        <v>2418</v>
      </c>
      <c r="BD42" t="s">
        <v>858</v>
      </c>
    </row>
    <row r="43" spans="5:56" customFormat="1" x14ac:dyDescent="0.25">
      <c r="E43" t="s">
        <v>2819</v>
      </c>
      <c r="O43" t="s">
        <v>837</v>
      </c>
      <c r="AO43" t="s">
        <v>838</v>
      </c>
      <c r="AW43" t="s">
        <v>2410</v>
      </c>
      <c r="BD43" t="s">
        <v>839</v>
      </c>
    </row>
    <row r="44" spans="5:56" customFormat="1" x14ac:dyDescent="0.25">
      <c r="E44" t="s">
        <v>2820</v>
      </c>
      <c r="O44" t="s">
        <v>840</v>
      </c>
      <c r="AO44" t="s">
        <v>841</v>
      </c>
      <c r="AW44" t="s">
        <v>2411</v>
      </c>
      <c r="BD44" t="s">
        <v>842</v>
      </c>
    </row>
    <row r="45" spans="5:56" customFormat="1" x14ac:dyDescent="0.25">
      <c r="E45" t="s">
        <v>2821</v>
      </c>
      <c r="O45" t="s">
        <v>859</v>
      </c>
      <c r="AO45" t="s">
        <v>844</v>
      </c>
      <c r="AW45" t="s">
        <v>2419</v>
      </c>
      <c r="BD45" t="s">
        <v>860</v>
      </c>
    </row>
    <row r="46" spans="5:56" customFormat="1" x14ac:dyDescent="0.25">
      <c r="E46" t="s">
        <v>2822</v>
      </c>
      <c r="O46" t="s">
        <v>848</v>
      </c>
      <c r="AO46" t="s">
        <v>849</v>
      </c>
      <c r="AW46" t="s">
        <v>2414</v>
      </c>
      <c r="BD46" t="s">
        <v>850</v>
      </c>
    </row>
    <row r="47" spans="5:56" customFormat="1" x14ac:dyDescent="0.25">
      <c r="E47" t="s">
        <v>2823</v>
      </c>
      <c r="O47" t="s">
        <v>831</v>
      </c>
      <c r="AO47" t="s">
        <v>832</v>
      </c>
      <c r="AW47" t="s">
        <v>2408</v>
      </c>
      <c r="BD47" t="s">
        <v>833</v>
      </c>
    </row>
    <row r="48" spans="5:56" customFormat="1" x14ac:dyDescent="0.25">
      <c r="E48" t="s">
        <v>2824</v>
      </c>
      <c r="O48" t="s">
        <v>857</v>
      </c>
      <c r="AO48" t="s">
        <v>835</v>
      </c>
      <c r="AW48" t="s">
        <v>2418</v>
      </c>
      <c r="BD48" t="s">
        <v>861</v>
      </c>
    </row>
    <row r="49" spans="5:56" customFormat="1" x14ac:dyDescent="0.25">
      <c r="E49" t="s">
        <v>2824</v>
      </c>
      <c r="O49" t="s">
        <v>857</v>
      </c>
      <c r="AO49" t="s">
        <v>835</v>
      </c>
      <c r="AW49" t="s">
        <v>2418</v>
      </c>
      <c r="BD49" t="s">
        <v>862</v>
      </c>
    </row>
    <row r="50" spans="5:56" customFormat="1" x14ac:dyDescent="0.25">
      <c r="E50" t="s">
        <v>2825</v>
      </c>
      <c r="O50" t="s">
        <v>837</v>
      </c>
      <c r="AO50" t="s">
        <v>838</v>
      </c>
      <c r="AW50" t="s">
        <v>2410</v>
      </c>
      <c r="BD50" t="s">
        <v>839</v>
      </c>
    </row>
    <row r="51" spans="5:56" customFormat="1" x14ac:dyDescent="0.25">
      <c r="E51" t="s">
        <v>2826</v>
      </c>
      <c r="O51" t="s">
        <v>840</v>
      </c>
      <c r="AO51" t="s">
        <v>841</v>
      </c>
      <c r="AW51" t="s">
        <v>2411</v>
      </c>
      <c r="BD51" t="s">
        <v>842</v>
      </c>
    </row>
    <row r="52" spans="5:56" customFormat="1" x14ac:dyDescent="0.25">
      <c r="E52" t="s">
        <v>2827</v>
      </c>
      <c r="O52" t="s">
        <v>848</v>
      </c>
      <c r="AO52" t="s">
        <v>849</v>
      </c>
      <c r="AW52" t="s">
        <v>2414</v>
      </c>
      <c r="BD52" t="s">
        <v>850</v>
      </c>
    </row>
    <row r="53" spans="5:56" customFormat="1" x14ac:dyDescent="0.25">
      <c r="E53" t="s">
        <v>2828</v>
      </c>
      <c r="O53" t="s">
        <v>851</v>
      </c>
      <c r="AO53" t="s">
        <v>832</v>
      </c>
      <c r="AW53" t="s">
        <v>2415</v>
      </c>
      <c r="BD53" t="s">
        <v>852</v>
      </c>
    </row>
    <row r="54" spans="5:56" customFormat="1" x14ac:dyDescent="0.25">
      <c r="E54" t="s">
        <v>2829</v>
      </c>
      <c r="O54" t="s">
        <v>857</v>
      </c>
      <c r="AO54" t="s">
        <v>835</v>
      </c>
      <c r="AW54" t="s">
        <v>2418</v>
      </c>
      <c r="BD54" t="s">
        <v>858</v>
      </c>
    </row>
    <row r="55" spans="5:56" customFormat="1" x14ac:dyDescent="0.25">
      <c r="E55" t="s">
        <v>2829</v>
      </c>
      <c r="O55" t="s">
        <v>857</v>
      </c>
      <c r="AO55" t="s">
        <v>835</v>
      </c>
      <c r="AW55" t="s">
        <v>2418</v>
      </c>
      <c r="BD55" t="s">
        <v>862</v>
      </c>
    </row>
    <row r="56" spans="5:56" customFormat="1" x14ac:dyDescent="0.25">
      <c r="E56" t="s">
        <v>2830</v>
      </c>
      <c r="O56" t="s">
        <v>837</v>
      </c>
      <c r="AO56" t="s">
        <v>838</v>
      </c>
      <c r="AW56" t="s">
        <v>2410</v>
      </c>
      <c r="BD56" t="s">
        <v>839</v>
      </c>
    </row>
    <row r="57" spans="5:56" customFormat="1" x14ac:dyDescent="0.25">
      <c r="E57" t="s">
        <v>2831</v>
      </c>
      <c r="O57" t="s">
        <v>863</v>
      </c>
      <c r="AO57" t="s">
        <v>841</v>
      </c>
      <c r="AW57" t="s">
        <v>2420</v>
      </c>
      <c r="BD57" t="s">
        <v>864</v>
      </c>
    </row>
    <row r="58" spans="5:56" customFormat="1" x14ac:dyDescent="0.25">
      <c r="E58" t="s">
        <v>2832</v>
      </c>
      <c r="O58" t="s">
        <v>846</v>
      </c>
      <c r="AO58" t="s">
        <v>844</v>
      </c>
      <c r="AW58" t="s">
        <v>2413</v>
      </c>
      <c r="BD58" t="s">
        <v>847</v>
      </c>
    </row>
    <row r="59" spans="5:56" customFormat="1" x14ac:dyDescent="0.25">
      <c r="E59" t="s">
        <v>2833</v>
      </c>
      <c r="O59" t="s">
        <v>865</v>
      </c>
      <c r="AO59" t="s">
        <v>783</v>
      </c>
      <c r="AW59" t="s">
        <v>2421</v>
      </c>
      <c r="BD59" t="s">
        <v>866</v>
      </c>
    </row>
    <row r="60" spans="5:56" customFormat="1" x14ac:dyDescent="0.25">
      <c r="E60" t="s">
        <v>2834</v>
      </c>
      <c r="O60" t="s">
        <v>848</v>
      </c>
      <c r="AO60" t="s">
        <v>849</v>
      </c>
      <c r="AW60" t="s">
        <v>2414</v>
      </c>
      <c r="BD60" t="s">
        <v>850</v>
      </c>
    </row>
    <row r="61" spans="5:56" customFormat="1" x14ac:dyDescent="0.25">
      <c r="E61" t="s">
        <v>2835</v>
      </c>
      <c r="O61" t="s">
        <v>831</v>
      </c>
      <c r="AO61" t="s">
        <v>832</v>
      </c>
      <c r="AW61" t="s">
        <v>2408</v>
      </c>
      <c r="BD61" t="s">
        <v>833</v>
      </c>
    </row>
    <row r="62" spans="5:56" customFormat="1" x14ac:dyDescent="0.25">
      <c r="E62" t="s">
        <v>2836</v>
      </c>
      <c r="O62" t="s">
        <v>867</v>
      </c>
      <c r="AO62" t="s">
        <v>835</v>
      </c>
      <c r="AW62" t="s">
        <v>2422</v>
      </c>
      <c r="BD62" t="s">
        <v>868</v>
      </c>
    </row>
    <row r="63" spans="5:56" customFormat="1" x14ac:dyDescent="0.25">
      <c r="E63" t="s">
        <v>2837</v>
      </c>
      <c r="O63" t="s">
        <v>843</v>
      </c>
      <c r="AO63" t="s">
        <v>844</v>
      </c>
      <c r="AW63" t="s">
        <v>2412</v>
      </c>
      <c r="BD63" t="s">
        <v>845</v>
      </c>
    </row>
    <row r="64" spans="5:56" customFormat="1" x14ac:dyDescent="0.25">
      <c r="E64" t="s">
        <v>2838</v>
      </c>
      <c r="O64" t="s">
        <v>851</v>
      </c>
      <c r="AO64" t="s">
        <v>832</v>
      </c>
      <c r="AW64" t="s">
        <v>2415</v>
      </c>
      <c r="BD64" t="s">
        <v>852</v>
      </c>
    </row>
    <row r="65" spans="5:56" customFormat="1" x14ac:dyDescent="0.25">
      <c r="E65" t="s">
        <v>2839</v>
      </c>
      <c r="O65" t="s">
        <v>853</v>
      </c>
      <c r="AO65" t="s">
        <v>835</v>
      </c>
      <c r="AW65" t="s">
        <v>2416</v>
      </c>
      <c r="BD65" t="s">
        <v>854</v>
      </c>
    </row>
    <row r="66" spans="5:56" customFormat="1" x14ac:dyDescent="0.25">
      <c r="E66" t="s">
        <v>2840</v>
      </c>
      <c r="O66" t="s">
        <v>837</v>
      </c>
      <c r="AO66" t="s">
        <v>838</v>
      </c>
      <c r="AW66" t="s">
        <v>2410</v>
      </c>
      <c r="BD66" t="s">
        <v>839</v>
      </c>
    </row>
    <row r="67" spans="5:56" customFormat="1" x14ac:dyDescent="0.25">
      <c r="E67" t="s">
        <v>2841</v>
      </c>
      <c r="O67" t="s">
        <v>843</v>
      </c>
      <c r="AO67" t="s">
        <v>844</v>
      </c>
      <c r="AW67" t="s">
        <v>2412</v>
      </c>
      <c r="BD67" t="s">
        <v>845</v>
      </c>
    </row>
    <row r="68" spans="5:56" customFormat="1" x14ac:dyDescent="0.25">
      <c r="E68" t="s">
        <v>2842</v>
      </c>
      <c r="O68" t="s">
        <v>831</v>
      </c>
      <c r="AO68" t="s">
        <v>832</v>
      </c>
      <c r="AW68" t="s">
        <v>2408</v>
      </c>
      <c r="BD68" t="s">
        <v>833</v>
      </c>
    </row>
    <row r="69" spans="5:56" customFormat="1" x14ac:dyDescent="0.25">
      <c r="E69" t="s">
        <v>2843</v>
      </c>
      <c r="O69" t="s">
        <v>853</v>
      </c>
      <c r="AO69" t="s">
        <v>835</v>
      </c>
      <c r="AW69" t="s">
        <v>2416</v>
      </c>
      <c r="BD69" t="s">
        <v>854</v>
      </c>
    </row>
    <row r="70" spans="5:56" customFormat="1" x14ac:dyDescent="0.25">
      <c r="E70" t="s">
        <v>2844</v>
      </c>
      <c r="O70" t="s">
        <v>863</v>
      </c>
      <c r="AO70" t="s">
        <v>841</v>
      </c>
      <c r="AW70" t="s">
        <v>2420</v>
      </c>
      <c r="BD70" t="s">
        <v>864</v>
      </c>
    </row>
    <row r="71" spans="5:56" customFormat="1" x14ac:dyDescent="0.25">
      <c r="E71" t="s">
        <v>2845</v>
      </c>
      <c r="O71" t="s">
        <v>843</v>
      </c>
      <c r="AO71" t="s">
        <v>844</v>
      </c>
      <c r="AW71" t="s">
        <v>2412</v>
      </c>
      <c r="BD71" t="s">
        <v>845</v>
      </c>
    </row>
    <row r="72" spans="5:56" customFormat="1" x14ac:dyDescent="0.25">
      <c r="E72" t="s">
        <v>2846</v>
      </c>
      <c r="O72" t="s">
        <v>831</v>
      </c>
      <c r="AO72" t="s">
        <v>832</v>
      </c>
      <c r="AW72" t="s">
        <v>2408</v>
      </c>
      <c r="BD72" t="s">
        <v>833</v>
      </c>
    </row>
    <row r="73" spans="5:56" customFormat="1" x14ac:dyDescent="0.25">
      <c r="E73" t="s">
        <v>2847</v>
      </c>
      <c r="O73" t="s">
        <v>853</v>
      </c>
      <c r="AO73" t="s">
        <v>835</v>
      </c>
      <c r="AW73" t="s">
        <v>2416</v>
      </c>
      <c r="BD73" t="s">
        <v>854</v>
      </c>
    </row>
    <row r="74" spans="5:56" customFormat="1" x14ac:dyDescent="0.25">
      <c r="E74" t="s">
        <v>2848</v>
      </c>
      <c r="O74" t="s">
        <v>837</v>
      </c>
      <c r="AO74" t="s">
        <v>838</v>
      </c>
      <c r="AW74" t="s">
        <v>2410</v>
      </c>
      <c r="BD74" t="s">
        <v>839</v>
      </c>
    </row>
    <row r="75" spans="5:56" customFormat="1" x14ac:dyDescent="0.25">
      <c r="E75" t="s">
        <v>449</v>
      </c>
      <c r="O75" t="s">
        <v>318</v>
      </c>
      <c r="AO75" t="s">
        <v>841</v>
      </c>
      <c r="AW75" t="s">
        <v>2406</v>
      </c>
      <c r="BD75" t="s">
        <v>448</v>
      </c>
    </row>
    <row r="76" spans="5:56" customFormat="1" x14ac:dyDescent="0.25">
      <c r="E76" t="s">
        <v>2849</v>
      </c>
      <c r="O76" t="s">
        <v>843</v>
      </c>
      <c r="AO76" t="s">
        <v>844</v>
      </c>
      <c r="AW76" t="s">
        <v>2412</v>
      </c>
      <c r="BD76" t="s">
        <v>845</v>
      </c>
    </row>
    <row r="77" spans="5:56" customFormat="1" x14ac:dyDescent="0.25">
      <c r="E77" t="s">
        <v>2850</v>
      </c>
      <c r="O77" t="s">
        <v>831</v>
      </c>
      <c r="AO77" t="s">
        <v>832</v>
      </c>
      <c r="AW77" t="s">
        <v>2408</v>
      </c>
      <c r="BD77" t="s">
        <v>833</v>
      </c>
    </row>
    <row r="78" spans="5:56" customFormat="1" x14ac:dyDescent="0.25">
      <c r="E78" t="s">
        <v>2851</v>
      </c>
      <c r="O78" t="s">
        <v>853</v>
      </c>
      <c r="AO78" t="s">
        <v>835</v>
      </c>
      <c r="AW78" t="s">
        <v>2416</v>
      </c>
      <c r="BD78" t="s">
        <v>869</v>
      </c>
    </row>
    <row r="79" spans="5:56" customFormat="1" x14ac:dyDescent="0.25">
      <c r="E79" t="s">
        <v>2852</v>
      </c>
      <c r="O79" t="s">
        <v>837</v>
      </c>
      <c r="AO79" t="s">
        <v>838</v>
      </c>
      <c r="AW79" t="s">
        <v>2410</v>
      </c>
      <c r="BD79" t="s">
        <v>839</v>
      </c>
    </row>
    <row r="80" spans="5:56" customFormat="1" x14ac:dyDescent="0.25">
      <c r="E80" t="s">
        <v>450</v>
      </c>
      <c r="O80" t="s">
        <v>318</v>
      </c>
      <c r="AO80" t="s">
        <v>841</v>
      </c>
      <c r="AW80" t="s">
        <v>2406</v>
      </c>
      <c r="BD80" t="s">
        <v>448</v>
      </c>
    </row>
    <row r="81" spans="5:56" customFormat="1" x14ac:dyDescent="0.25">
      <c r="E81" t="s">
        <v>2853</v>
      </c>
      <c r="O81" t="s">
        <v>846</v>
      </c>
      <c r="AO81" t="s">
        <v>844</v>
      </c>
      <c r="AW81" t="s">
        <v>2413</v>
      </c>
      <c r="BD81" t="s">
        <v>847</v>
      </c>
    </row>
    <row r="82" spans="5:56" customFormat="1" x14ac:dyDescent="0.25">
      <c r="E82" t="s">
        <v>2854</v>
      </c>
      <c r="O82" t="s">
        <v>831</v>
      </c>
      <c r="AO82" t="s">
        <v>832</v>
      </c>
      <c r="AW82" t="s">
        <v>2408</v>
      </c>
      <c r="BD82" t="s">
        <v>833</v>
      </c>
    </row>
    <row r="83" spans="5:56" customFormat="1" x14ac:dyDescent="0.25">
      <c r="E83" t="s">
        <v>2855</v>
      </c>
      <c r="O83" t="s">
        <v>837</v>
      </c>
      <c r="AO83" t="s">
        <v>838</v>
      </c>
      <c r="AW83" t="s">
        <v>2410</v>
      </c>
      <c r="BD83" t="s">
        <v>839</v>
      </c>
    </row>
    <row r="84" spans="5:56" customFormat="1" x14ac:dyDescent="0.25">
      <c r="E84" t="s">
        <v>2856</v>
      </c>
      <c r="O84" t="s">
        <v>863</v>
      </c>
      <c r="AO84" t="s">
        <v>841</v>
      </c>
      <c r="AW84" t="s">
        <v>2420</v>
      </c>
      <c r="BD84" t="s">
        <v>864</v>
      </c>
    </row>
    <row r="85" spans="5:56" customFormat="1" x14ac:dyDescent="0.25">
      <c r="E85" t="s">
        <v>2857</v>
      </c>
      <c r="O85" t="s">
        <v>846</v>
      </c>
      <c r="AO85" t="s">
        <v>844</v>
      </c>
      <c r="AW85" t="s">
        <v>2413</v>
      </c>
      <c r="BD85" t="s">
        <v>847</v>
      </c>
    </row>
    <row r="86" spans="5:56" customFormat="1" x14ac:dyDescent="0.25">
      <c r="E86" t="s">
        <v>2858</v>
      </c>
      <c r="O86" t="s">
        <v>837</v>
      </c>
      <c r="AO86" t="s">
        <v>838</v>
      </c>
      <c r="AW86" t="s">
        <v>2410</v>
      </c>
      <c r="BD86" t="s">
        <v>839</v>
      </c>
    </row>
    <row r="87" spans="5:56" customFormat="1" x14ac:dyDescent="0.25">
      <c r="E87" t="s">
        <v>451</v>
      </c>
      <c r="O87" t="s">
        <v>318</v>
      </c>
      <c r="AO87" t="s">
        <v>841</v>
      </c>
      <c r="AW87" t="s">
        <v>2406</v>
      </c>
      <c r="BD87" t="s">
        <v>448</v>
      </c>
    </row>
    <row r="88" spans="5:56" customFormat="1" x14ac:dyDescent="0.25">
      <c r="E88" t="s">
        <v>2859</v>
      </c>
      <c r="O88" t="s">
        <v>843</v>
      </c>
      <c r="AO88" t="s">
        <v>844</v>
      </c>
      <c r="AW88" t="s">
        <v>2412</v>
      </c>
      <c r="BD88" t="s">
        <v>845</v>
      </c>
    </row>
    <row r="89" spans="5:56" customFormat="1" x14ac:dyDescent="0.25">
      <c r="E89" t="s">
        <v>2860</v>
      </c>
      <c r="O89" t="s">
        <v>831</v>
      </c>
      <c r="AO89" t="s">
        <v>832</v>
      </c>
      <c r="AW89" t="s">
        <v>2408</v>
      </c>
      <c r="BD89" t="s">
        <v>833</v>
      </c>
    </row>
    <row r="90" spans="5:56" customFormat="1" x14ac:dyDescent="0.25">
      <c r="E90" t="s">
        <v>2861</v>
      </c>
      <c r="O90" t="s">
        <v>837</v>
      </c>
      <c r="AO90" t="s">
        <v>838</v>
      </c>
      <c r="AW90" t="s">
        <v>2410</v>
      </c>
      <c r="BD90" t="s">
        <v>839</v>
      </c>
    </row>
    <row r="91" spans="5:56" customFormat="1" x14ac:dyDescent="0.25">
      <c r="E91" t="s">
        <v>452</v>
      </c>
      <c r="O91" t="s">
        <v>318</v>
      </c>
      <c r="AO91" t="s">
        <v>841</v>
      </c>
      <c r="AW91" t="s">
        <v>2406</v>
      </c>
      <c r="BD91" t="s">
        <v>448</v>
      </c>
    </row>
    <row r="92" spans="5:56" customFormat="1" x14ac:dyDescent="0.25">
      <c r="E92" t="s">
        <v>2862</v>
      </c>
      <c r="O92" t="s">
        <v>843</v>
      </c>
      <c r="AO92" t="s">
        <v>844</v>
      </c>
      <c r="AW92" t="s">
        <v>2412</v>
      </c>
      <c r="BD92" t="s">
        <v>845</v>
      </c>
    </row>
    <row r="93" spans="5:56" customFormat="1" x14ac:dyDescent="0.25">
      <c r="E93" t="s">
        <v>2863</v>
      </c>
      <c r="O93" t="s">
        <v>831</v>
      </c>
      <c r="AO93" t="s">
        <v>832</v>
      </c>
      <c r="AW93" t="s">
        <v>2408</v>
      </c>
      <c r="BD93" t="s">
        <v>833</v>
      </c>
    </row>
    <row r="94" spans="5:56" customFormat="1" x14ac:dyDescent="0.25">
      <c r="E94" t="s">
        <v>2864</v>
      </c>
      <c r="O94" t="s">
        <v>837</v>
      </c>
      <c r="AO94" t="s">
        <v>838</v>
      </c>
      <c r="AW94" t="s">
        <v>2410</v>
      </c>
      <c r="BD94" t="s">
        <v>839</v>
      </c>
    </row>
    <row r="95" spans="5:56" customFormat="1" x14ac:dyDescent="0.25">
      <c r="E95" t="s">
        <v>453</v>
      </c>
      <c r="O95" t="s">
        <v>318</v>
      </c>
      <c r="AO95" t="s">
        <v>841</v>
      </c>
      <c r="AW95" t="s">
        <v>2406</v>
      </c>
      <c r="BD95" t="s">
        <v>448</v>
      </c>
    </row>
    <row r="96" spans="5:56" customFormat="1" x14ac:dyDescent="0.25">
      <c r="E96" t="s">
        <v>2865</v>
      </c>
      <c r="O96" t="s">
        <v>843</v>
      </c>
      <c r="AO96" t="s">
        <v>844</v>
      </c>
      <c r="AW96" t="s">
        <v>2412</v>
      </c>
      <c r="BD96" t="s">
        <v>845</v>
      </c>
    </row>
    <row r="97" spans="5:56" customFormat="1" x14ac:dyDescent="0.25">
      <c r="E97" t="s">
        <v>2866</v>
      </c>
      <c r="O97" t="s">
        <v>831</v>
      </c>
      <c r="AO97" t="s">
        <v>832</v>
      </c>
      <c r="AW97" t="s">
        <v>2408</v>
      </c>
      <c r="BD97" t="s">
        <v>833</v>
      </c>
    </row>
    <row r="98" spans="5:56" customFormat="1" x14ac:dyDescent="0.25">
      <c r="E98" t="s">
        <v>2867</v>
      </c>
      <c r="O98" t="s">
        <v>837</v>
      </c>
      <c r="AO98" t="s">
        <v>838</v>
      </c>
      <c r="AW98" t="s">
        <v>2410</v>
      </c>
      <c r="BD98" t="s">
        <v>839</v>
      </c>
    </row>
    <row r="99" spans="5:56" customFormat="1" x14ac:dyDescent="0.25">
      <c r="E99" t="s">
        <v>454</v>
      </c>
      <c r="O99" t="s">
        <v>318</v>
      </c>
      <c r="AO99" t="s">
        <v>841</v>
      </c>
      <c r="AW99" t="s">
        <v>2406</v>
      </c>
      <c r="BD99" t="s">
        <v>448</v>
      </c>
    </row>
    <row r="100" spans="5:56" customFormat="1" x14ac:dyDescent="0.25">
      <c r="E100" t="s">
        <v>2868</v>
      </c>
      <c r="O100" t="s">
        <v>843</v>
      </c>
      <c r="AO100" t="s">
        <v>844</v>
      </c>
      <c r="AW100" t="s">
        <v>2412</v>
      </c>
      <c r="BD100" t="s">
        <v>845</v>
      </c>
    </row>
    <row r="101" spans="5:56" customFormat="1" x14ac:dyDescent="0.25">
      <c r="E101" t="s">
        <v>2869</v>
      </c>
      <c r="O101" t="s">
        <v>837</v>
      </c>
      <c r="AO101" t="s">
        <v>838</v>
      </c>
      <c r="AW101" t="s">
        <v>2410</v>
      </c>
      <c r="BD101" t="s">
        <v>839</v>
      </c>
    </row>
    <row r="102" spans="5:56" customFormat="1" x14ac:dyDescent="0.25">
      <c r="E102" t="s">
        <v>2870</v>
      </c>
      <c r="O102" t="s">
        <v>843</v>
      </c>
      <c r="AO102" t="s">
        <v>844</v>
      </c>
      <c r="AW102" t="s">
        <v>2412</v>
      </c>
      <c r="BD102" t="s">
        <v>845</v>
      </c>
    </row>
    <row r="103" spans="5:56" customFormat="1" x14ac:dyDescent="0.25">
      <c r="E103" t="s">
        <v>2871</v>
      </c>
      <c r="O103" t="s">
        <v>837</v>
      </c>
      <c r="AO103" t="s">
        <v>838</v>
      </c>
      <c r="AW103" t="s">
        <v>2410</v>
      </c>
      <c r="BD103" t="s">
        <v>839</v>
      </c>
    </row>
    <row r="104" spans="5:56" customFormat="1" x14ac:dyDescent="0.25">
      <c r="E104" t="s">
        <v>455</v>
      </c>
      <c r="O104" t="s">
        <v>318</v>
      </c>
      <c r="AO104" t="s">
        <v>841</v>
      </c>
      <c r="AW104" t="s">
        <v>2406</v>
      </c>
      <c r="BD104" t="s">
        <v>448</v>
      </c>
    </row>
    <row r="105" spans="5:56" customFormat="1" x14ac:dyDescent="0.25">
      <c r="E105" t="s">
        <v>2872</v>
      </c>
      <c r="O105" t="s">
        <v>843</v>
      </c>
      <c r="AO105" t="s">
        <v>844</v>
      </c>
      <c r="AW105" t="s">
        <v>2412</v>
      </c>
      <c r="BD105" t="s">
        <v>845</v>
      </c>
    </row>
    <row r="106" spans="5:56" customFormat="1" x14ac:dyDescent="0.25">
      <c r="E106" t="s">
        <v>2873</v>
      </c>
      <c r="O106" t="s">
        <v>837</v>
      </c>
      <c r="AO106" t="s">
        <v>838</v>
      </c>
      <c r="AW106" t="s">
        <v>2410</v>
      </c>
      <c r="BD106" t="s">
        <v>839</v>
      </c>
    </row>
    <row r="107" spans="5:56" customFormat="1" x14ac:dyDescent="0.25">
      <c r="E107" t="s">
        <v>456</v>
      </c>
      <c r="O107" t="s">
        <v>318</v>
      </c>
      <c r="AO107" t="s">
        <v>841</v>
      </c>
      <c r="AW107" t="s">
        <v>2406</v>
      </c>
      <c r="BD107" t="s">
        <v>448</v>
      </c>
    </row>
    <row r="108" spans="5:56" customFormat="1" x14ac:dyDescent="0.25">
      <c r="E108" t="s">
        <v>2874</v>
      </c>
      <c r="O108" t="s">
        <v>837</v>
      </c>
      <c r="AO108" t="s">
        <v>838</v>
      </c>
      <c r="AW108" t="s">
        <v>2410</v>
      </c>
      <c r="BD108" t="s">
        <v>839</v>
      </c>
    </row>
    <row r="109" spans="5:56" customFormat="1" x14ac:dyDescent="0.25">
      <c r="E109" t="s">
        <v>457</v>
      </c>
      <c r="O109" t="s">
        <v>318</v>
      </c>
      <c r="AO109" t="s">
        <v>841</v>
      </c>
      <c r="AW109" t="s">
        <v>2406</v>
      </c>
      <c r="BD109" t="s">
        <v>448</v>
      </c>
    </row>
    <row r="110" spans="5:56" customFormat="1" x14ac:dyDescent="0.25">
      <c r="E110" t="s">
        <v>2875</v>
      </c>
      <c r="O110" t="s">
        <v>843</v>
      </c>
      <c r="AO110" t="s">
        <v>844</v>
      </c>
      <c r="AW110" t="s">
        <v>2412</v>
      </c>
      <c r="BD110" t="s">
        <v>845</v>
      </c>
    </row>
    <row r="111" spans="5:56" customFormat="1" x14ac:dyDescent="0.25">
      <c r="E111" t="s">
        <v>2876</v>
      </c>
      <c r="O111" t="s">
        <v>870</v>
      </c>
      <c r="AO111" t="s">
        <v>783</v>
      </c>
      <c r="AW111" t="s">
        <v>2423</v>
      </c>
      <c r="BD111" t="s">
        <v>871</v>
      </c>
    </row>
    <row r="112" spans="5:56" customFormat="1" x14ac:dyDescent="0.25">
      <c r="E112" t="s">
        <v>2877</v>
      </c>
      <c r="O112" t="s">
        <v>837</v>
      </c>
      <c r="AO112" t="s">
        <v>838</v>
      </c>
      <c r="AW112" t="s">
        <v>2410</v>
      </c>
      <c r="BD112" t="s">
        <v>839</v>
      </c>
    </row>
    <row r="113" spans="5:56" customFormat="1" x14ac:dyDescent="0.25">
      <c r="E113" t="s">
        <v>458</v>
      </c>
      <c r="O113" t="s">
        <v>318</v>
      </c>
      <c r="AO113" t="s">
        <v>841</v>
      </c>
      <c r="AW113" t="s">
        <v>2406</v>
      </c>
      <c r="BD113" t="s">
        <v>448</v>
      </c>
    </row>
    <row r="114" spans="5:56" customFormat="1" x14ac:dyDescent="0.25">
      <c r="E114" t="s">
        <v>2878</v>
      </c>
      <c r="O114" t="s">
        <v>846</v>
      </c>
      <c r="AO114" t="s">
        <v>844</v>
      </c>
      <c r="AW114" t="s">
        <v>2413</v>
      </c>
      <c r="BD114" t="s">
        <v>847</v>
      </c>
    </row>
    <row r="115" spans="5:56" customFormat="1" x14ac:dyDescent="0.25">
      <c r="E115" t="s">
        <v>2879</v>
      </c>
      <c r="O115" t="s">
        <v>837</v>
      </c>
      <c r="AO115" t="s">
        <v>838</v>
      </c>
      <c r="AW115" t="s">
        <v>2410</v>
      </c>
      <c r="BD115" t="s">
        <v>839</v>
      </c>
    </row>
    <row r="116" spans="5:56" customFormat="1" x14ac:dyDescent="0.25">
      <c r="E116" t="s">
        <v>459</v>
      </c>
      <c r="O116" t="s">
        <v>318</v>
      </c>
      <c r="AO116" t="s">
        <v>841</v>
      </c>
      <c r="AW116" t="s">
        <v>2406</v>
      </c>
      <c r="BD116" t="s">
        <v>448</v>
      </c>
    </row>
    <row r="117" spans="5:56" customFormat="1" x14ac:dyDescent="0.25">
      <c r="E117" t="s">
        <v>2880</v>
      </c>
      <c r="O117" t="s">
        <v>846</v>
      </c>
      <c r="AO117" t="s">
        <v>844</v>
      </c>
      <c r="AW117" t="s">
        <v>2413</v>
      </c>
      <c r="BD117" t="s">
        <v>847</v>
      </c>
    </row>
    <row r="118" spans="5:56" customFormat="1" x14ac:dyDescent="0.25">
      <c r="E118" t="s">
        <v>2881</v>
      </c>
      <c r="O118" t="s">
        <v>837</v>
      </c>
      <c r="AO118" t="s">
        <v>838</v>
      </c>
      <c r="AW118" t="s">
        <v>2410</v>
      </c>
      <c r="BD118" t="s">
        <v>839</v>
      </c>
    </row>
    <row r="119" spans="5:56" customFormat="1" x14ac:dyDescent="0.25">
      <c r="E119" t="s">
        <v>460</v>
      </c>
      <c r="O119" t="s">
        <v>318</v>
      </c>
      <c r="AO119" t="s">
        <v>841</v>
      </c>
      <c r="AW119" t="s">
        <v>2406</v>
      </c>
      <c r="BD119" t="s">
        <v>448</v>
      </c>
    </row>
    <row r="120" spans="5:56" customFormat="1" x14ac:dyDescent="0.25">
      <c r="E120" t="s">
        <v>2882</v>
      </c>
      <c r="O120" t="s">
        <v>846</v>
      </c>
      <c r="AO120" t="s">
        <v>844</v>
      </c>
      <c r="AW120" t="s">
        <v>2413</v>
      </c>
      <c r="BD120" t="s">
        <v>847</v>
      </c>
    </row>
    <row r="121" spans="5:56" customFormat="1" x14ac:dyDescent="0.25">
      <c r="E121" t="s">
        <v>2883</v>
      </c>
      <c r="O121" t="s">
        <v>872</v>
      </c>
      <c r="AO121" t="s">
        <v>783</v>
      </c>
      <c r="AW121" t="s">
        <v>2424</v>
      </c>
      <c r="BD121" t="s">
        <v>2003</v>
      </c>
    </row>
    <row r="122" spans="5:56" customFormat="1" x14ac:dyDescent="0.25">
      <c r="E122" t="s">
        <v>2884</v>
      </c>
      <c r="O122" t="s">
        <v>837</v>
      </c>
      <c r="AO122" t="s">
        <v>838</v>
      </c>
      <c r="AW122" t="s">
        <v>2410</v>
      </c>
      <c r="BD122" t="s">
        <v>839</v>
      </c>
    </row>
    <row r="123" spans="5:56" customFormat="1" x14ac:dyDescent="0.25">
      <c r="E123" t="s">
        <v>461</v>
      </c>
      <c r="O123" t="s">
        <v>318</v>
      </c>
      <c r="AO123" t="s">
        <v>841</v>
      </c>
      <c r="AW123" t="s">
        <v>2406</v>
      </c>
      <c r="BD123" t="s">
        <v>448</v>
      </c>
    </row>
    <row r="124" spans="5:56" customFormat="1" x14ac:dyDescent="0.25">
      <c r="E124" t="s">
        <v>2885</v>
      </c>
      <c r="O124" t="s">
        <v>846</v>
      </c>
      <c r="AO124" t="s">
        <v>844</v>
      </c>
      <c r="AW124" t="s">
        <v>2413</v>
      </c>
      <c r="BD124" t="s">
        <v>847</v>
      </c>
    </row>
    <row r="125" spans="5:56" customFormat="1" x14ac:dyDescent="0.25">
      <c r="E125" t="s">
        <v>2886</v>
      </c>
      <c r="O125" t="s">
        <v>874</v>
      </c>
      <c r="AO125" t="s">
        <v>784</v>
      </c>
      <c r="AW125" t="s">
        <v>2425</v>
      </c>
      <c r="BD125" t="s">
        <v>875</v>
      </c>
    </row>
    <row r="126" spans="5:56" customFormat="1" x14ac:dyDescent="0.25">
      <c r="E126" t="s">
        <v>2887</v>
      </c>
      <c r="O126" t="s">
        <v>837</v>
      </c>
      <c r="AO126" t="s">
        <v>838</v>
      </c>
      <c r="AW126" t="s">
        <v>2410</v>
      </c>
      <c r="BD126" t="s">
        <v>839</v>
      </c>
    </row>
    <row r="127" spans="5:56" customFormat="1" x14ac:dyDescent="0.25">
      <c r="E127" t="s">
        <v>462</v>
      </c>
      <c r="O127" t="s">
        <v>318</v>
      </c>
      <c r="AO127" t="s">
        <v>841</v>
      </c>
      <c r="AW127" t="s">
        <v>2406</v>
      </c>
      <c r="BD127" t="s">
        <v>448</v>
      </c>
    </row>
    <row r="128" spans="5:56" customFormat="1" x14ac:dyDescent="0.25">
      <c r="E128" t="s">
        <v>2888</v>
      </c>
      <c r="O128" t="s">
        <v>846</v>
      </c>
      <c r="AO128" t="s">
        <v>844</v>
      </c>
      <c r="AW128" t="s">
        <v>2413</v>
      </c>
      <c r="BD128" t="s">
        <v>847</v>
      </c>
    </row>
    <row r="129" spans="5:56" customFormat="1" x14ac:dyDescent="0.25">
      <c r="E129" t="s">
        <v>2889</v>
      </c>
      <c r="O129" t="s">
        <v>876</v>
      </c>
      <c r="AO129" t="s">
        <v>783</v>
      </c>
      <c r="AW129" t="s">
        <v>2426</v>
      </c>
      <c r="BD129" t="s">
        <v>877</v>
      </c>
    </row>
    <row r="130" spans="5:56" customFormat="1" x14ac:dyDescent="0.25">
      <c r="E130" t="s">
        <v>2890</v>
      </c>
      <c r="O130" t="s">
        <v>878</v>
      </c>
      <c r="AO130" t="s">
        <v>879</v>
      </c>
      <c r="AW130" t="s">
        <v>2427</v>
      </c>
      <c r="BD130" t="s">
        <v>880</v>
      </c>
    </row>
    <row r="131" spans="5:56" customFormat="1" x14ac:dyDescent="0.25">
      <c r="E131" t="s">
        <v>2891</v>
      </c>
      <c r="O131" t="s">
        <v>881</v>
      </c>
      <c r="AO131" t="s">
        <v>882</v>
      </c>
      <c r="AW131" t="s">
        <v>2428</v>
      </c>
      <c r="BD131" t="s">
        <v>883</v>
      </c>
    </row>
    <row r="132" spans="5:56" customFormat="1" x14ac:dyDescent="0.25">
      <c r="E132" t="s">
        <v>2892</v>
      </c>
      <c r="O132" t="s">
        <v>837</v>
      </c>
      <c r="AO132" t="s">
        <v>838</v>
      </c>
      <c r="AW132" t="s">
        <v>2410</v>
      </c>
      <c r="BD132" t="s">
        <v>839</v>
      </c>
    </row>
    <row r="133" spans="5:56" customFormat="1" x14ac:dyDescent="0.25">
      <c r="E133" t="s">
        <v>2893</v>
      </c>
      <c r="O133" t="s">
        <v>846</v>
      </c>
      <c r="AO133" t="s">
        <v>844</v>
      </c>
      <c r="AW133" t="s">
        <v>2413</v>
      </c>
      <c r="BD133" t="s">
        <v>847</v>
      </c>
    </row>
    <row r="134" spans="5:56" customFormat="1" x14ac:dyDescent="0.25">
      <c r="E134" t="s">
        <v>2894</v>
      </c>
      <c r="O134" t="s">
        <v>876</v>
      </c>
      <c r="AO134" t="s">
        <v>884</v>
      </c>
      <c r="AW134" t="s">
        <v>2426</v>
      </c>
      <c r="BD134" t="s">
        <v>885</v>
      </c>
    </row>
    <row r="135" spans="5:56" customFormat="1" x14ac:dyDescent="0.25">
      <c r="E135" t="s">
        <v>2895</v>
      </c>
      <c r="O135" t="s">
        <v>878</v>
      </c>
      <c r="AO135" t="s">
        <v>879</v>
      </c>
      <c r="AW135" t="s">
        <v>2427</v>
      </c>
      <c r="BD135" t="s">
        <v>880</v>
      </c>
    </row>
    <row r="136" spans="5:56" customFormat="1" x14ac:dyDescent="0.25">
      <c r="E136" t="s">
        <v>2896</v>
      </c>
      <c r="O136" t="s">
        <v>886</v>
      </c>
      <c r="AO136" t="s">
        <v>882</v>
      </c>
      <c r="AW136" t="s">
        <v>2429</v>
      </c>
      <c r="BD136" t="s">
        <v>887</v>
      </c>
    </row>
    <row r="137" spans="5:56" customFormat="1" x14ac:dyDescent="0.25">
      <c r="E137" t="s">
        <v>2897</v>
      </c>
      <c r="O137" t="s">
        <v>837</v>
      </c>
      <c r="AO137" t="s">
        <v>784</v>
      </c>
      <c r="AW137" t="s">
        <v>2410</v>
      </c>
      <c r="BD137" t="s">
        <v>888</v>
      </c>
    </row>
    <row r="138" spans="5:56" customFormat="1" x14ac:dyDescent="0.25">
      <c r="E138" t="s">
        <v>2898</v>
      </c>
      <c r="O138" t="s">
        <v>863</v>
      </c>
      <c r="AO138" t="s">
        <v>841</v>
      </c>
      <c r="AW138" t="s">
        <v>2420</v>
      </c>
      <c r="BD138" t="s">
        <v>864</v>
      </c>
    </row>
    <row r="139" spans="5:56" customFormat="1" x14ac:dyDescent="0.25">
      <c r="E139" t="s">
        <v>2899</v>
      </c>
      <c r="O139" t="s">
        <v>843</v>
      </c>
      <c r="AO139" t="s">
        <v>844</v>
      </c>
      <c r="AW139" t="s">
        <v>2412</v>
      </c>
      <c r="BD139" t="s">
        <v>845</v>
      </c>
    </row>
    <row r="140" spans="5:56" customFormat="1" x14ac:dyDescent="0.25">
      <c r="E140" t="s">
        <v>2900</v>
      </c>
      <c r="O140" t="s">
        <v>889</v>
      </c>
      <c r="AO140" t="s">
        <v>879</v>
      </c>
      <c r="AW140" t="s">
        <v>2430</v>
      </c>
      <c r="BD140" t="s">
        <v>890</v>
      </c>
    </row>
    <row r="141" spans="5:56" customFormat="1" x14ac:dyDescent="0.25">
      <c r="E141" t="s">
        <v>2901</v>
      </c>
      <c r="O141" t="s">
        <v>863</v>
      </c>
      <c r="AO141" t="s">
        <v>841</v>
      </c>
      <c r="AW141" t="s">
        <v>2420</v>
      </c>
      <c r="BD141" t="s">
        <v>864</v>
      </c>
    </row>
    <row r="142" spans="5:56" customFormat="1" x14ac:dyDescent="0.25">
      <c r="E142" t="s">
        <v>2902</v>
      </c>
      <c r="O142" t="s">
        <v>843</v>
      </c>
      <c r="AO142" t="s">
        <v>844</v>
      </c>
      <c r="AW142" t="s">
        <v>2412</v>
      </c>
      <c r="BD142" t="s">
        <v>845</v>
      </c>
    </row>
    <row r="143" spans="5:56" customFormat="1" x14ac:dyDescent="0.25">
      <c r="E143" t="s">
        <v>2903</v>
      </c>
      <c r="O143" t="s">
        <v>889</v>
      </c>
      <c r="AO143" t="s">
        <v>879</v>
      </c>
      <c r="AW143" t="s">
        <v>2430</v>
      </c>
      <c r="BD143" t="s">
        <v>890</v>
      </c>
    </row>
    <row r="144" spans="5:56" customFormat="1" x14ac:dyDescent="0.25">
      <c r="E144" t="s">
        <v>2904</v>
      </c>
      <c r="O144" t="s">
        <v>863</v>
      </c>
      <c r="AO144" t="s">
        <v>841</v>
      </c>
      <c r="AW144" t="s">
        <v>2420</v>
      </c>
      <c r="BD144" t="s">
        <v>864</v>
      </c>
    </row>
    <row r="145" spans="5:56" customFormat="1" x14ac:dyDescent="0.25">
      <c r="E145" t="s">
        <v>2905</v>
      </c>
      <c r="O145" t="s">
        <v>843</v>
      </c>
      <c r="AO145" t="s">
        <v>844</v>
      </c>
      <c r="AW145" t="s">
        <v>2412</v>
      </c>
      <c r="BD145" t="s">
        <v>845</v>
      </c>
    </row>
    <row r="146" spans="5:56" customFormat="1" x14ac:dyDescent="0.25">
      <c r="E146" t="s">
        <v>2906</v>
      </c>
      <c r="O146" t="s">
        <v>891</v>
      </c>
      <c r="AO146" t="s">
        <v>879</v>
      </c>
      <c r="AW146" t="s">
        <v>2431</v>
      </c>
      <c r="BD146" t="s">
        <v>892</v>
      </c>
    </row>
    <row r="147" spans="5:56" customFormat="1" x14ac:dyDescent="0.25">
      <c r="E147" t="s">
        <v>2907</v>
      </c>
      <c r="O147" t="s">
        <v>863</v>
      </c>
      <c r="AO147" t="s">
        <v>841</v>
      </c>
      <c r="AW147" t="s">
        <v>2420</v>
      </c>
      <c r="BD147" t="s">
        <v>864</v>
      </c>
    </row>
    <row r="148" spans="5:56" customFormat="1" x14ac:dyDescent="0.25">
      <c r="E148" t="s">
        <v>2908</v>
      </c>
      <c r="O148" t="s">
        <v>843</v>
      </c>
      <c r="AO148" t="s">
        <v>844</v>
      </c>
      <c r="AW148" t="s">
        <v>2412</v>
      </c>
      <c r="BD148" t="s">
        <v>845</v>
      </c>
    </row>
    <row r="149" spans="5:56" customFormat="1" x14ac:dyDescent="0.25">
      <c r="E149" t="s">
        <v>2909</v>
      </c>
      <c r="O149" t="s">
        <v>891</v>
      </c>
      <c r="AO149" t="s">
        <v>879</v>
      </c>
      <c r="AW149" t="s">
        <v>2431</v>
      </c>
      <c r="BD149" t="s">
        <v>892</v>
      </c>
    </row>
    <row r="150" spans="5:56" customFormat="1" x14ac:dyDescent="0.25">
      <c r="E150" t="s">
        <v>2910</v>
      </c>
      <c r="O150" t="s">
        <v>863</v>
      </c>
      <c r="AO150" t="s">
        <v>841</v>
      </c>
      <c r="AW150" t="s">
        <v>2420</v>
      </c>
      <c r="BD150" t="s">
        <v>864</v>
      </c>
    </row>
    <row r="151" spans="5:56" customFormat="1" x14ac:dyDescent="0.25">
      <c r="E151" t="s">
        <v>2911</v>
      </c>
      <c r="O151" t="s">
        <v>843</v>
      </c>
      <c r="AO151" t="s">
        <v>844</v>
      </c>
      <c r="AW151" t="s">
        <v>2412</v>
      </c>
      <c r="BD151" t="s">
        <v>845</v>
      </c>
    </row>
    <row r="152" spans="5:56" customFormat="1" x14ac:dyDescent="0.25">
      <c r="E152" t="s">
        <v>2912</v>
      </c>
      <c r="O152" t="s">
        <v>893</v>
      </c>
      <c r="AO152" t="s">
        <v>879</v>
      </c>
      <c r="AW152" t="s">
        <v>2432</v>
      </c>
      <c r="BD152" t="s">
        <v>894</v>
      </c>
    </row>
    <row r="153" spans="5:56" customFormat="1" x14ac:dyDescent="0.25">
      <c r="E153" t="s">
        <v>2913</v>
      </c>
      <c r="O153" t="s">
        <v>863</v>
      </c>
      <c r="AO153" t="s">
        <v>841</v>
      </c>
      <c r="AW153" t="s">
        <v>2420</v>
      </c>
      <c r="BD153" t="s">
        <v>864</v>
      </c>
    </row>
    <row r="154" spans="5:56" customFormat="1" x14ac:dyDescent="0.25">
      <c r="E154" t="s">
        <v>2914</v>
      </c>
      <c r="O154" t="s">
        <v>843</v>
      </c>
      <c r="AO154" t="s">
        <v>844</v>
      </c>
      <c r="AW154" t="s">
        <v>2412</v>
      </c>
      <c r="BD154" t="s">
        <v>845</v>
      </c>
    </row>
    <row r="155" spans="5:56" customFormat="1" x14ac:dyDescent="0.25">
      <c r="E155" t="s">
        <v>2915</v>
      </c>
      <c r="O155" t="s">
        <v>891</v>
      </c>
      <c r="AO155" t="s">
        <v>879</v>
      </c>
      <c r="AW155" t="s">
        <v>2431</v>
      </c>
      <c r="BD155" t="s">
        <v>892</v>
      </c>
    </row>
    <row r="156" spans="5:56" customFormat="1" x14ac:dyDescent="0.25">
      <c r="E156" t="s">
        <v>2916</v>
      </c>
      <c r="O156" t="s">
        <v>843</v>
      </c>
      <c r="AO156" t="s">
        <v>844</v>
      </c>
      <c r="AW156" t="s">
        <v>2412</v>
      </c>
      <c r="BD156" t="s">
        <v>845</v>
      </c>
    </row>
    <row r="157" spans="5:56" customFormat="1" x14ac:dyDescent="0.25">
      <c r="E157" t="s">
        <v>2917</v>
      </c>
      <c r="O157" t="s">
        <v>891</v>
      </c>
      <c r="AO157" t="s">
        <v>879</v>
      </c>
      <c r="AW157" t="s">
        <v>2431</v>
      </c>
      <c r="BD157" t="s">
        <v>892</v>
      </c>
    </row>
    <row r="158" spans="5:56" customFormat="1" x14ac:dyDescent="0.25">
      <c r="E158" t="s">
        <v>2918</v>
      </c>
      <c r="O158" t="s">
        <v>863</v>
      </c>
      <c r="AO158" t="s">
        <v>841</v>
      </c>
      <c r="AW158" t="s">
        <v>2420</v>
      </c>
      <c r="BD158" t="s">
        <v>895</v>
      </c>
    </row>
    <row r="159" spans="5:56" customFormat="1" x14ac:dyDescent="0.25">
      <c r="E159" t="s">
        <v>2919</v>
      </c>
      <c r="O159" t="s">
        <v>843</v>
      </c>
      <c r="AO159" t="s">
        <v>844</v>
      </c>
      <c r="AW159" t="s">
        <v>2412</v>
      </c>
      <c r="BD159" t="s">
        <v>845</v>
      </c>
    </row>
    <row r="160" spans="5:56" customFormat="1" x14ac:dyDescent="0.25">
      <c r="E160" t="s">
        <v>2920</v>
      </c>
      <c r="O160" t="s">
        <v>876</v>
      </c>
      <c r="AO160" t="s">
        <v>884</v>
      </c>
      <c r="AW160" t="s">
        <v>2426</v>
      </c>
      <c r="BD160" t="s">
        <v>885</v>
      </c>
    </row>
    <row r="161" spans="5:56" customFormat="1" x14ac:dyDescent="0.25">
      <c r="E161" t="s">
        <v>2921</v>
      </c>
      <c r="O161" t="s">
        <v>891</v>
      </c>
      <c r="AO161" t="s">
        <v>879</v>
      </c>
      <c r="AW161" t="s">
        <v>2431</v>
      </c>
      <c r="BD161" t="s">
        <v>892</v>
      </c>
    </row>
    <row r="162" spans="5:56" customFormat="1" x14ac:dyDescent="0.25">
      <c r="E162" t="s">
        <v>2922</v>
      </c>
      <c r="O162" t="s">
        <v>863</v>
      </c>
      <c r="AO162" t="s">
        <v>841</v>
      </c>
      <c r="AW162" t="s">
        <v>2420</v>
      </c>
      <c r="BD162" t="s">
        <v>864</v>
      </c>
    </row>
    <row r="163" spans="5:56" customFormat="1" x14ac:dyDescent="0.25">
      <c r="E163" t="s">
        <v>2923</v>
      </c>
      <c r="O163" t="s">
        <v>843</v>
      </c>
      <c r="AO163" t="s">
        <v>844</v>
      </c>
      <c r="AW163" t="s">
        <v>2412</v>
      </c>
      <c r="BD163" t="s">
        <v>845</v>
      </c>
    </row>
    <row r="164" spans="5:56" customFormat="1" x14ac:dyDescent="0.25">
      <c r="E164" t="s">
        <v>2924</v>
      </c>
      <c r="O164" t="s">
        <v>891</v>
      </c>
      <c r="AO164" t="s">
        <v>879</v>
      </c>
      <c r="AW164" t="s">
        <v>2431</v>
      </c>
      <c r="BD164" t="s">
        <v>892</v>
      </c>
    </row>
    <row r="165" spans="5:56" customFormat="1" x14ac:dyDescent="0.25">
      <c r="E165" t="s">
        <v>2925</v>
      </c>
      <c r="O165" t="s">
        <v>896</v>
      </c>
      <c r="AO165" t="s">
        <v>785</v>
      </c>
      <c r="AW165" t="s">
        <v>2433</v>
      </c>
      <c r="BD165" t="s">
        <v>897</v>
      </c>
    </row>
    <row r="166" spans="5:56" customFormat="1" x14ac:dyDescent="0.25">
      <c r="E166" t="s">
        <v>2926</v>
      </c>
      <c r="O166" t="s">
        <v>863</v>
      </c>
      <c r="AO166" t="s">
        <v>783</v>
      </c>
      <c r="AW166" t="s">
        <v>2420</v>
      </c>
      <c r="BD166" t="s">
        <v>898</v>
      </c>
    </row>
    <row r="167" spans="5:56" customFormat="1" x14ac:dyDescent="0.25">
      <c r="E167" t="s">
        <v>2927</v>
      </c>
      <c r="O167" t="s">
        <v>899</v>
      </c>
      <c r="AO167" t="s">
        <v>783</v>
      </c>
      <c r="AW167" t="s">
        <v>2434</v>
      </c>
      <c r="BD167" t="s">
        <v>900</v>
      </c>
    </row>
    <row r="168" spans="5:56" customFormat="1" x14ac:dyDescent="0.25">
      <c r="E168" t="s">
        <v>2928</v>
      </c>
      <c r="O168" t="s">
        <v>891</v>
      </c>
      <c r="AO168" t="s">
        <v>879</v>
      </c>
      <c r="AW168" t="s">
        <v>2431</v>
      </c>
      <c r="BD168" t="s">
        <v>892</v>
      </c>
    </row>
    <row r="169" spans="5:56" customFormat="1" x14ac:dyDescent="0.25">
      <c r="E169" t="s">
        <v>2929</v>
      </c>
      <c r="O169" t="s">
        <v>843</v>
      </c>
      <c r="AO169" t="s">
        <v>844</v>
      </c>
      <c r="AW169" t="s">
        <v>2412</v>
      </c>
      <c r="BD169" t="s">
        <v>845</v>
      </c>
    </row>
    <row r="170" spans="5:56" customFormat="1" x14ac:dyDescent="0.25">
      <c r="E170" t="s">
        <v>2930</v>
      </c>
      <c r="O170" t="s">
        <v>891</v>
      </c>
      <c r="AO170" t="s">
        <v>879</v>
      </c>
      <c r="AW170" t="s">
        <v>2431</v>
      </c>
      <c r="BD170" t="s">
        <v>892</v>
      </c>
    </row>
    <row r="171" spans="5:56" customFormat="1" x14ac:dyDescent="0.25">
      <c r="E171" t="s">
        <v>2931</v>
      </c>
      <c r="O171" t="s">
        <v>896</v>
      </c>
      <c r="AO171" t="s">
        <v>785</v>
      </c>
      <c r="AW171" t="s">
        <v>2433</v>
      </c>
      <c r="BD171" t="s">
        <v>901</v>
      </c>
    </row>
    <row r="172" spans="5:56" customFormat="1" x14ac:dyDescent="0.25">
      <c r="E172" t="s">
        <v>2932</v>
      </c>
      <c r="O172" t="s">
        <v>843</v>
      </c>
      <c r="AO172" t="s">
        <v>844</v>
      </c>
      <c r="AW172" t="s">
        <v>2412</v>
      </c>
      <c r="BD172" t="s">
        <v>845</v>
      </c>
    </row>
    <row r="173" spans="5:56" customFormat="1" x14ac:dyDescent="0.25">
      <c r="E173" t="s">
        <v>2933</v>
      </c>
      <c r="O173" t="s">
        <v>902</v>
      </c>
      <c r="AO173" t="s">
        <v>783</v>
      </c>
      <c r="AW173" t="s">
        <v>2435</v>
      </c>
      <c r="BD173" t="s">
        <v>903</v>
      </c>
    </row>
    <row r="174" spans="5:56" customFormat="1" x14ac:dyDescent="0.25">
      <c r="E174" t="s">
        <v>2934</v>
      </c>
      <c r="O174" t="s">
        <v>891</v>
      </c>
      <c r="AO174" t="s">
        <v>879</v>
      </c>
      <c r="AW174" t="s">
        <v>2431</v>
      </c>
      <c r="BD174" t="s">
        <v>892</v>
      </c>
    </row>
    <row r="175" spans="5:56" customFormat="1" x14ac:dyDescent="0.25">
      <c r="E175" t="s">
        <v>2935</v>
      </c>
      <c r="O175" t="s">
        <v>843</v>
      </c>
      <c r="AO175" t="s">
        <v>844</v>
      </c>
      <c r="AW175" t="s">
        <v>2412</v>
      </c>
      <c r="BD175" t="s">
        <v>845</v>
      </c>
    </row>
    <row r="176" spans="5:56" customFormat="1" x14ac:dyDescent="0.25">
      <c r="E176" t="s">
        <v>2936</v>
      </c>
      <c r="O176" t="s">
        <v>874</v>
      </c>
      <c r="AO176" t="s">
        <v>783</v>
      </c>
      <c r="AW176" t="s">
        <v>2425</v>
      </c>
      <c r="BD176" t="s">
        <v>904</v>
      </c>
    </row>
    <row r="177" spans="5:56" customFormat="1" x14ac:dyDescent="0.25">
      <c r="E177" t="s">
        <v>2937</v>
      </c>
      <c r="O177" t="s">
        <v>891</v>
      </c>
      <c r="AO177" t="s">
        <v>879</v>
      </c>
      <c r="AW177" t="s">
        <v>2431</v>
      </c>
      <c r="BD177" t="s">
        <v>892</v>
      </c>
    </row>
    <row r="178" spans="5:56" customFormat="1" x14ac:dyDescent="0.25">
      <c r="E178" t="s">
        <v>2938</v>
      </c>
      <c r="O178" t="s">
        <v>843</v>
      </c>
      <c r="AO178" t="s">
        <v>844</v>
      </c>
      <c r="AW178" t="s">
        <v>2412</v>
      </c>
      <c r="BD178" t="s">
        <v>845</v>
      </c>
    </row>
    <row r="179" spans="5:56" customFormat="1" x14ac:dyDescent="0.25">
      <c r="E179" t="s">
        <v>2939</v>
      </c>
      <c r="O179" t="s">
        <v>905</v>
      </c>
      <c r="AO179" t="s">
        <v>783</v>
      </c>
      <c r="AW179" t="s">
        <v>2436</v>
      </c>
      <c r="BD179" t="s">
        <v>906</v>
      </c>
    </row>
    <row r="180" spans="5:56" customFormat="1" x14ac:dyDescent="0.25">
      <c r="E180" t="s">
        <v>2940</v>
      </c>
      <c r="O180" t="s">
        <v>891</v>
      </c>
      <c r="AO180" t="s">
        <v>879</v>
      </c>
      <c r="AW180" t="s">
        <v>2431</v>
      </c>
      <c r="BD180" t="s">
        <v>892</v>
      </c>
    </row>
    <row r="181" spans="5:56" customFormat="1" x14ac:dyDescent="0.25">
      <c r="E181" t="s">
        <v>2941</v>
      </c>
      <c r="O181" t="s">
        <v>843</v>
      </c>
      <c r="AO181" t="s">
        <v>844</v>
      </c>
      <c r="AW181" t="s">
        <v>2412</v>
      </c>
      <c r="BD181" t="s">
        <v>845</v>
      </c>
    </row>
    <row r="182" spans="5:56" customFormat="1" x14ac:dyDescent="0.25">
      <c r="E182" t="s">
        <v>2942</v>
      </c>
      <c r="O182" t="s">
        <v>317</v>
      </c>
      <c r="AO182" t="s">
        <v>884</v>
      </c>
      <c r="AW182" t="s">
        <v>2437</v>
      </c>
      <c r="BD182" t="s">
        <v>907</v>
      </c>
    </row>
    <row r="183" spans="5:56" customFormat="1" x14ac:dyDescent="0.25">
      <c r="E183" t="s">
        <v>2943</v>
      </c>
      <c r="O183" t="s">
        <v>891</v>
      </c>
      <c r="AO183" t="s">
        <v>879</v>
      </c>
      <c r="AW183" t="s">
        <v>2431</v>
      </c>
      <c r="BD183" t="s">
        <v>892</v>
      </c>
    </row>
    <row r="184" spans="5:56" customFormat="1" x14ac:dyDescent="0.25">
      <c r="E184" t="s">
        <v>2944</v>
      </c>
      <c r="O184" t="s">
        <v>908</v>
      </c>
      <c r="AO184" t="s">
        <v>884</v>
      </c>
      <c r="AW184" t="s">
        <v>2438</v>
      </c>
      <c r="BD184" t="s">
        <v>909</v>
      </c>
    </row>
    <row r="185" spans="5:56" customFormat="1" x14ac:dyDescent="0.25">
      <c r="E185" t="s">
        <v>2945</v>
      </c>
      <c r="O185" t="s">
        <v>857</v>
      </c>
      <c r="AO185" t="s">
        <v>879</v>
      </c>
      <c r="AW185" t="s">
        <v>2418</v>
      </c>
      <c r="BD185" t="s">
        <v>861</v>
      </c>
    </row>
    <row r="186" spans="5:56" customFormat="1" x14ac:dyDescent="0.25">
      <c r="E186" t="s">
        <v>2945</v>
      </c>
      <c r="O186" t="s">
        <v>857</v>
      </c>
      <c r="AO186" t="s">
        <v>879</v>
      </c>
      <c r="AW186" t="s">
        <v>2418</v>
      </c>
      <c r="BD186" t="s">
        <v>862</v>
      </c>
    </row>
    <row r="187" spans="5:56" customFormat="1" x14ac:dyDescent="0.25">
      <c r="E187" t="s">
        <v>2946</v>
      </c>
      <c r="O187" t="s">
        <v>896</v>
      </c>
      <c r="AO187" t="s">
        <v>785</v>
      </c>
      <c r="AW187" t="s">
        <v>2433</v>
      </c>
      <c r="BD187" t="s">
        <v>901</v>
      </c>
    </row>
    <row r="188" spans="5:56" customFormat="1" x14ac:dyDescent="0.25">
      <c r="E188" t="s">
        <v>2947</v>
      </c>
      <c r="O188" t="s">
        <v>843</v>
      </c>
      <c r="AO188" t="s">
        <v>844</v>
      </c>
      <c r="AW188" t="s">
        <v>2412</v>
      </c>
      <c r="BD188" t="s">
        <v>845</v>
      </c>
    </row>
    <row r="189" spans="5:56" customFormat="1" x14ac:dyDescent="0.25">
      <c r="E189" t="s">
        <v>2948</v>
      </c>
      <c r="O189" t="s">
        <v>857</v>
      </c>
      <c r="AO189" t="s">
        <v>879</v>
      </c>
      <c r="AW189" t="s">
        <v>2418</v>
      </c>
      <c r="BD189" t="s">
        <v>861</v>
      </c>
    </row>
    <row r="190" spans="5:56" customFormat="1" x14ac:dyDescent="0.25">
      <c r="E190" t="s">
        <v>2949</v>
      </c>
      <c r="O190" t="s">
        <v>843</v>
      </c>
      <c r="AO190" t="s">
        <v>844</v>
      </c>
      <c r="AW190" t="s">
        <v>2412</v>
      </c>
      <c r="BD190" t="s">
        <v>845</v>
      </c>
    </row>
    <row r="191" spans="5:56" customFormat="1" x14ac:dyDescent="0.25">
      <c r="E191" t="s">
        <v>2950</v>
      </c>
      <c r="O191" t="s">
        <v>891</v>
      </c>
      <c r="AO191" t="s">
        <v>879</v>
      </c>
      <c r="AW191" t="s">
        <v>2431</v>
      </c>
      <c r="BD191" t="s">
        <v>892</v>
      </c>
    </row>
    <row r="192" spans="5:56" customFormat="1" x14ac:dyDescent="0.25">
      <c r="E192" t="s">
        <v>2951</v>
      </c>
      <c r="O192" t="s">
        <v>896</v>
      </c>
      <c r="AO192" t="s">
        <v>785</v>
      </c>
      <c r="AW192" t="s">
        <v>2433</v>
      </c>
      <c r="BD192" t="s">
        <v>910</v>
      </c>
    </row>
    <row r="193" spans="5:56" customFormat="1" x14ac:dyDescent="0.25">
      <c r="E193" t="s">
        <v>2952</v>
      </c>
      <c r="O193" t="s">
        <v>843</v>
      </c>
      <c r="AO193" t="s">
        <v>844</v>
      </c>
      <c r="AW193" t="s">
        <v>2412</v>
      </c>
      <c r="BD193" t="s">
        <v>845</v>
      </c>
    </row>
    <row r="194" spans="5:56" customFormat="1" x14ac:dyDescent="0.25">
      <c r="E194" t="s">
        <v>2953</v>
      </c>
      <c r="O194" t="s">
        <v>891</v>
      </c>
      <c r="AO194" t="s">
        <v>879</v>
      </c>
      <c r="AW194" t="s">
        <v>2431</v>
      </c>
      <c r="BD194" t="s">
        <v>892</v>
      </c>
    </row>
    <row r="195" spans="5:56" customFormat="1" x14ac:dyDescent="0.25">
      <c r="E195" t="s">
        <v>2954</v>
      </c>
      <c r="O195" t="s">
        <v>843</v>
      </c>
      <c r="AO195" t="s">
        <v>844</v>
      </c>
      <c r="AW195" t="s">
        <v>2412</v>
      </c>
      <c r="BD195" t="s">
        <v>845</v>
      </c>
    </row>
    <row r="196" spans="5:56" customFormat="1" x14ac:dyDescent="0.25">
      <c r="E196" t="s">
        <v>2955</v>
      </c>
      <c r="O196" t="s">
        <v>891</v>
      </c>
      <c r="AO196" t="s">
        <v>879</v>
      </c>
      <c r="AW196" t="s">
        <v>2431</v>
      </c>
      <c r="BD196" t="s">
        <v>892</v>
      </c>
    </row>
    <row r="197" spans="5:56" customFormat="1" x14ac:dyDescent="0.25">
      <c r="E197" t="s">
        <v>2956</v>
      </c>
      <c r="O197" t="s">
        <v>911</v>
      </c>
      <c r="AO197" t="s">
        <v>828</v>
      </c>
      <c r="AW197" t="s">
        <v>2439</v>
      </c>
      <c r="BD197" t="s">
        <v>912</v>
      </c>
    </row>
    <row r="198" spans="5:56" customFormat="1" x14ac:dyDescent="0.25">
      <c r="E198" t="s">
        <v>2957</v>
      </c>
      <c r="O198" t="s">
        <v>843</v>
      </c>
      <c r="AO198" t="s">
        <v>844</v>
      </c>
      <c r="AW198" t="s">
        <v>2412</v>
      </c>
      <c r="BD198" t="s">
        <v>845</v>
      </c>
    </row>
    <row r="199" spans="5:56" customFormat="1" x14ac:dyDescent="0.25">
      <c r="E199" t="s">
        <v>2958</v>
      </c>
      <c r="O199" t="s">
        <v>913</v>
      </c>
      <c r="AO199" t="s">
        <v>783</v>
      </c>
      <c r="AW199" t="s">
        <v>2440</v>
      </c>
      <c r="BD199" t="s">
        <v>2004</v>
      </c>
    </row>
    <row r="200" spans="5:56" customFormat="1" x14ac:dyDescent="0.25">
      <c r="E200" t="s">
        <v>2959</v>
      </c>
      <c r="O200" t="s">
        <v>843</v>
      </c>
      <c r="AO200" t="s">
        <v>844</v>
      </c>
      <c r="AW200" t="s">
        <v>2412</v>
      </c>
      <c r="BD200" t="s">
        <v>845</v>
      </c>
    </row>
    <row r="201" spans="5:56" customFormat="1" x14ac:dyDescent="0.25">
      <c r="E201" t="s">
        <v>2960</v>
      </c>
      <c r="O201" t="s">
        <v>915</v>
      </c>
      <c r="AO201" t="s">
        <v>783</v>
      </c>
      <c r="AW201" t="s">
        <v>2441</v>
      </c>
      <c r="BD201" t="s">
        <v>916</v>
      </c>
    </row>
    <row r="202" spans="5:56" customFormat="1" x14ac:dyDescent="0.25">
      <c r="E202" t="s">
        <v>2961</v>
      </c>
      <c r="O202" t="s">
        <v>843</v>
      </c>
      <c r="AO202" t="s">
        <v>844</v>
      </c>
      <c r="AW202" t="s">
        <v>2412</v>
      </c>
      <c r="BD202" t="s">
        <v>845</v>
      </c>
    </row>
    <row r="203" spans="5:56" customFormat="1" x14ac:dyDescent="0.25">
      <c r="E203" t="s">
        <v>2962</v>
      </c>
      <c r="O203" t="s">
        <v>917</v>
      </c>
      <c r="AO203" t="s">
        <v>784</v>
      </c>
      <c r="AW203" t="s">
        <v>2442</v>
      </c>
      <c r="BD203" t="s">
        <v>918</v>
      </c>
    </row>
    <row r="204" spans="5:56" customFormat="1" x14ac:dyDescent="0.25">
      <c r="E204" t="s">
        <v>2963</v>
      </c>
      <c r="O204" t="s">
        <v>843</v>
      </c>
      <c r="AO204" t="s">
        <v>844</v>
      </c>
      <c r="AW204" t="s">
        <v>2412</v>
      </c>
      <c r="BD204" t="s">
        <v>845</v>
      </c>
    </row>
    <row r="205" spans="5:56" customFormat="1" x14ac:dyDescent="0.25">
      <c r="E205" t="s">
        <v>2964</v>
      </c>
      <c r="O205" t="s">
        <v>919</v>
      </c>
      <c r="AO205" t="s">
        <v>844</v>
      </c>
      <c r="AW205" t="s">
        <v>2443</v>
      </c>
      <c r="BD205" t="s">
        <v>920</v>
      </c>
    </row>
    <row r="206" spans="5:56" customFormat="1" x14ac:dyDescent="0.25">
      <c r="E206" t="s">
        <v>2965</v>
      </c>
      <c r="O206" t="s">
        <v>843</v>
      </c>
      <c r="AO206" t="s">
        <v>844</v>
      </c>
      <c r="AW206" t="s">
        <v>2412</v>
      </c>
      <c r="BD206" t="s">
        <v>845</v>
      </c>
    </row>
    <row r="207" spans="5:56" customFormat="1" x14ac:dyDescent="0.25">
      <c r="E207" t="s">
        <v>2966</v>
      </c>
      <c r="O207" t="s">
        <v>843</v>
      </c>
      <c r="AO207" t="s">
        <v>844</v>
      </c>
      <c r="AW207" t="s">
        <v>2412</v>
      </c>
      <c r="BD207" t="s">
        <v>845</v>
      </c>
    </row>
    <row r="208" spans="5:56" customFormat="1" x14ac:dyDescent="0.25">
      <c r="E208" t="s">
        <v>2967</v>
      </c>
      <c r="O208" t="s">
        <v>896</v>
      </c>
      <c r="AO208" t="s">
        <v>785</v>
      </c>
      <c r="AW208" t="s">
        <v>2433</v>
      </c>
      <c r="BD208" t="s">
        <v>921</v>
      </c>
    </row>
    <row r="209" spans="5:56" customFormat="1" x14ac:dyDescent="0.25">
      <c r="E209" t="s">
        <v>2968</v>
      </c>
      <c r="O209" t="s">
        <v>843</v>
      </c>
      <c r="AO209" t="s">
        <v>844</v>
      </c>
      <c r="AW209" t="s">
        <v>2412</v>
      </c>
      <c r="BD209" t="s">
        <v>845</v>
      </c>
    </row>
    <row r="210" spans="5:56" customFormat="1" x14ac:dyDescent="0.25">
      <c r="E210" t="s">
        <v>2969</v>
      </c>
      <c r="O210" t="s">
        <v>922</v>
      </c>
      <c r="AO210" t="s">
        <v>783</v>
      </c>
      <c r="AW210" t="s">
        <v>2444</v>
      </c>
      <c r="BD210" t="s">
        <v>923</v>
      </c>
    </row>
    <row r="211" spans="5:56" customFormat="1" x14ac:dyDescent="0.25">
      <c r="E211" t="s">
        <v>2970</v>
      </c>
      <c r="O211" t="s">
        <v>843</v>
      </c>
      <c r="AO211" t="s">
        <v>844</v>
      </c>
      <c r="AW211" t="s">
        <v>2412</v>
      </c>
      <c r="BD211" t="s">
        <v>845</v>
      </c>
    </row>
    <row r="212" spans="5:56" customFormat="1" x14ac:dyDescent="0.25">
      <c r="E212" t="s">
        <v>2971</v>
      </c>
      <c r="O212" t="s">
        <v>317</v>
      </c>
      <c r="AO212" t="s">
        <v>884</v>
      </c>
      <c r="AW212" t="s">
        <v>2437</v>
      </c>
      <c r="BD212" t="s">
        <v>924</v>
      </c>
    </row>
    <row r="213" spans="5:56" customFormat="1" x14ac:dyDescent="0.25">
      <c r="E213" t="s">
        <v>2972</v>
      </c>
      <c r="O213" t="s">
        <v>843</v>
      </c>
      <c r="AO213" t="s">
        <v>844</v>
      </c>
      <c r="AW213" t="s">
        <v>2412</v>
      </c>
      <c r="BD213" t="s">
        <v>845</v>
      </c>
    </row>
    <row r="214" spans="5:56" customFormat="1" x14ac:dyDescent="0.25">
      <c r="E214" t="s">
        <v>2973</v>
      </c>
      <c r="O214" t="s">
        <v>925</v>
      </c>
      <c r="AO214" t="s">
        <v>884</v>
      </c>
      <c r="AW214" t="s">
        <v>2445</v>
      </c>
      <c r="BD214" t="s">
        <v>926</v>
      </c>
    </row>
    <row r="215" spans="5:56" customFormat="1" x14ac:dyDescent="0.25">
      <c r="E215" t="s">
        <v>2974</v>
      </c>
      <c r="O215" t="s">
        <v>843</v>
      </c>
      <c r="AO215" t="s">
        <v>844</v>
      </c>
      <c r="AW215" t="s">
        <v>2412</v>
      </c>
      <c r="BD215" t="s">
        <v>845</v>
      </c>
    </row>
    <row r="216" spans="5:56" customFormat="1" x14ac:dyDescent="0.25">
      <c r="E216" t="s">
        <v>2975</v>
      </c>
      <c r="O216" t="s">
        <v>925</v>
      </c>
      <c r="AO216" t="s">
        <v>884</v>
      </c>
      <c r="AW216" t="s">
        <v>2445</v>
      </c>
      <c r="BD216" t="s">
        <v>926</v>
      </c>
    </row>
    <row r="217" spans="5:56" customFormat="1" x14ac:dyDescent="0.25">
      <c r="E217" t="s">
        <v>2976</v>
      </c>
      <c r="O217" t="s">
        <v>896</v>
      </c>
      <c r="AO217" t="s">
        <v>785</v>
      </c>
      <c r="AW217" t="s">
        <v>2433</v>
      </c>
      <c r="BD217" t="s">
        <v>927</v>
      </c>
    </row>
    <row r="218" spans="5:56" customFormat="1" x14ac:dyDescent="0.25">
      <c r="E218" t="s">
        <v>2977</v>
      </c>
      <c r="O218" t="s">
        <v>843</v>
      </c>
      <c r="AO218" t="s">
        <v>844</v>
      </c>
      <c r="AW218" t="s">
        <v>2412</v>
      </c>
      <c r="BD218" t="s">
        <v>845</v>
      </c>
    </row>
    <row r="219" spans="5:56" customFormat="1" x14ac:dyDescent="0.25">
      <c r="E219" t="s">
        <v>2978</v>
      </c>
      <c r="O219" t="s">
        <v>928</v>
      </c>
      <c r="AO219" t="s">
        <v>884</v>
      </c>
      <c r="AW219" t="s">
        <v>2446</v>
      </c>
      <c r="BD219" t="s">
        <v>929</v>
      </c>
    </row>
    <row r="220" spans="5:56" customFormat="1" x14ac:dyDescent="0.25">
      <c r="E220" t="s">
        <v>2979</v>
      </c>
      <c r="O220" t="s">
        <v>843</v>
      </c>
      <c r="AO220" t="s">
        <v>844</v>
      </c>
      <c r="AW220" t="s">
        <v>2412</v>
      </c>
      <c r="BD220" t="s">
        <v>845</v>
      </c>
    </row>
    <row r="221" spans="5:56" customFormat="1" x14ac:dyDescent="0.25">
      <c r="E221" t="s">
        <v>2980</v>
      </c>
      <c r="O221" t="s">
        <v>928</v>
      </c>
      <c r="AO221" t="s">
        <v>884</v>
      </c>
      <c r="AW221" t="s">
        <v>2446</v>
      </c>
      <c r="BD221" t="s">
        <v>929</v>
      </c>
    </row>
    <row r="222" spans="5:56" customFormat="1" x14ac:dyDescent="0.25">
      <c r="E222" t="s">
        <v>2981</v>
      </c>
      <c r="O222" t="s">
        <v>930</v>
      </c>
      <c r="AO222" t="s">
        <v>931</v>
      </c>
      <c r="AW222" t="s">
        <v>2447</v>
      </c>
      <c r="BD222" t="s">
        <v>932</v>
      </c>
    </row>
    <row r="223" spans="5:56" customFormat="1" x14ac:dyDescent="0.25">
      <c r="E223" t="s">
        <v>2982</v>
      </c>
      <c r="O223" t="s">
        <v>843</v>
      </c>
      <c r="AO223" t="s">
        <v>844</v>
      </c>
      <c r="AW223" t="s">
        <v>2412</v>
      </c>
      <c r="BD223" t="s">
        <v>845</v>
      </c>
    </row>
    <row r="224" spans="5:56" customFormat="1" x14ac:dyDescent="0.25">
      <c r="E224" t="s">
        <v>2983</v>
      </c>
      <c r="O224" t="s">
        <v>928</v>
      </c>
      <c r="AO224" t="s">
        <v>884</v>
      </c>
      <c r="AW224" t="s">
        <v>2446</v>
      </c>
      <c r="BD224" t="s">
        <v>929</v>
      </c>
    </row>
    <row r="225" spans="5:56" customFormat="1" x14ac:dyDescent="0.25">
      <c r="E225" t="s">
        <v>2984</v>
      </c>
      <c r="O225" t="s">
        <v>933</v>
      </c>
      <c r="AO225" t="s">
        <v>931</v>
      </c>
      <c r="AW225" t="s">
        <v>2448</v>
      </c>
      <c r="BD225" t="s">
        <v>934</v>
      </c>
    </row>
    <row r="226" spans="5:56" customFormat="1" x14ac:dyDescent="0.25">
      <c r="E226" t="s">
        <v>2985</v>
      </c>
      <c r="O226" t="s">
        <v>935</v>
      </c>
      <c r="AO226" t="s">
        <v>844</v>
      </c>
      <c r="AW226" t="s">
        <v>2449</v>
      </c>
      <c r="BD226" t="s">
        <v>936</v>
      </c>
    </row>
    <row r="227" spans="5:56" customFormat="1" x14ac:dyDescent="0.25">
      <c r="E227" t="s">
        <v>2986</v>
      </c>
      <c r="O227" t="s">
        <v>928</v>
      </c>
      <c r="AO227" t="s">
        <v>884</v>
      </c>
      <c r="AW227" t="s">
        <v>2446</v>
      </c>
      <c r="BD227" t="s">
        <v>929</v>
      </c>
    </row>
    <row r="228" spans="5:56" customFormat="1" x14ac:dyDescent="0.25">
      <c r="E228" t="s">
        <v>2987</v>
      </c>
      <c r="O228" t="s">
        <v>933</v>
      </c>
      <c r="AO228" t="s">
        <v>931</v>
      </c>
      <c r="AW228" t="s">
        <v>2448</v>
      </c>
      <c r="BD228" t="s">
        <v>934</v>
      </c>
    </row>
    <row r="229" spans="5:56" customFormat="1" x14ac:dyDescent="0.25">
      <c r="E229" t="s">
        <v>2988</v>
      </c>
      <c r="O229" t="s">
        <v>843</v>
      </c>
      <c r="AO229" t="s">
        <v>844</v>
      </c>
      <c r="AW229" t="s">
        <v>2412</v>
      </c>
      <c r="BD229" t="s">
        <v>845</v>
      </c>
    </row>
    <row r="230" spans="5:56" customFormat="1" x14ac:dyDescent="0.25">
      <c r="E230" t="s">
        <v>2989</v>
      </c>
      <c r="O230" t="s">
        <v>928</v>
      </c>
      <c r="AO230" t="s">
        <v>884</v>
      </c>
      <c r="AW230" t="s">
        <v>2446</v>
      </c>
      <c r="BD230" t="s">
        <v>929</v>
      </c>
    </row>
    <row r="231" spans="5:56" customFormat="1" x14ac:dyDescent="0.25">
      <c r="E231" t="s">
        <v>2990</v>
      </c>
      <c r="O231" t="s">
        <v>933</v>
      </c>
      <c r="AO231" t="s">
        <v>931</v>
      </c>
      <c r="AW231" t="s">
        <v>2448</v>
      </c>
      <c r="BD231" t="s">
        <v>934</v>
      </c>
    </row>
    <row r="232" spans="5:56" customFormat="1" x14ac:dyDescent="0.25">
      <c r="E232" t="s">
        <v>2991</v>
      </c>
      <c r="O232" t="s">
        <v>935</v>
      </c>
      <c r="AO232" t="s">
        <v>844</v>
      </c>
      <c r="AW232" t="s">
        <v>2449</v>
      </c>
      <c r="BD232" t="s">
        <v>936</v>
      </c>
    </row>
    <row r="233" spans="5:56" customFormat="1" x14ac:dyDescent="0.25">
      <c r="E233" t="s">
        <v>2992</v>
      </c>
      <c r="O233" t="s">
        <v>928</v>
      </c>
      <c r="AO233" t="s">
        <v>884</v>
      </c>
      <c r="AW233" t="s">
        <v>2446</v>
      </c>
      <c r="BD233" t="s">
        <v>929</v>
      </c>
    </row>
    <row r="234" spans="5:56" customFormat="1" x14ac:dyDescent="0.25">
      <c r="E234" t="s">
        <v>2993</v>
      </c>
      <c r="O234" t="s">
        <v>933</v>
      </c>
      <c r="AO234" t="s">
        <v>931</v>
      </c>
      <c r="AW234" t="s">
        <v>2448</v>
      </c>
      <c r="BD234" t="s">
        <v>934</v>
      </c>
    </row>
    <row r="235" spans="5:56" customFormat="1" x14ac:dyDescent="0.25">
      <c r="E235" t="s">
        <v>2994</v>
      </c>
      <c r="O235" t="s">
        <v>843</v>
      </c>
      <c r="AO235" t="s">
        <v>844</v>
      </c>
      <c r="AW235" t="s">
        <v>2412</v>
      </c>
      <c r="BD235" t="s">
        <v>845</v>
      </c>
    </row>
    <row r="236" spans="5:56" customFormat="1" x14ac:dyDescent="0.25">
      <c r="E236" t="s">
        <v>2995</v>
      </c>
      <c r="O236" t="s">
        <v>928</v>
      </c>
      <c r="AO236" t="s">
        <v>884</v>
      </c>
      <c r="AW236" t="s">
        <v>2446</v>
      </c>
      <c r="BD236" t="s">
        <v>929</v>
      </c>
    </row>
    <row r="237" spans="5:56" customFormat="1" x14ac:dyDescent="0.25">
      <c r="E237" t="s">
        <v>2996</v>
      </c>
      <c r="O237" t="s">
        <v>843</v>
      </c>
      <c r="AO237" t="s">
        <v>844</v>
      </c>
      <c r="AW237" t="s">
        <v>2412</v>
      </c>
      <c r="BD237" t="s">
        <v>845</v>
      </c>
    </row>
    <row r="238" spans="5:56" customFormat="1" x14ac:dyDescent="0.25">
      <c r="E238" t="s">
        <v>2997</v>
      </c>
      <c r="O238" t="s">
        <v>937</v>
      </c>
      <c r="AO238" t="s">
        <v>783</v>
      </c>
      <c r="AW238" t="s">
        <v>2450</v>
      </c>
      <c r="BD238" t="s">
        <v>938</v>
      </c>
    </row>
    <row r="239" spans="5:56" customFormat="1" x14ac:dyDescent="0.25">
      <c r="E239" t="s">
        <v>2998</v>
      </c>
      <c r="O239" t="s">
        <v>939</v>
      </c>
      <c r="AO239" t="s">
        <v>884</v>
      </c>
      <c r="AW239" t="s">
        <v>2451</v>
      </c>
      <c r="BD239" t="s">
        <v>940</v>
      </c>
    </row>
    <row r="240" spans="5:56" customFormat="1" x14ac:dyDescent="0.25">
      <c r="E240" t="s">
        <v>2999</v>
      </c>
      <c r="O240" t="s">
        <v>843</v>
      </c>
      <c r="AO240" t="s">
        <v>844</v>
      </c>
      <c r="AW240" t="s">
        <v>2412</v>
      </c>
      <c r="BD240" t="s">
        <v>845</v>
      </c>
    </row>
    <row r="241" spans="5:56" customFormat="1" x14ac:dyDescent="0.25">
      <c r="E241" t="s">
        <v>3000</v>
      </c>
      <c r="O241" t="s">
        <v>941</v>
      </c>
      <c r="AO241" t="s">
        <v>884</v>
      </c>
      <c r="AW241" t="s">
        <v>2452</v>
      </c>
      <c r="BD241" t="s">
        <v>942</v>
      </c>
    </row>
    <row r="242" spans="5:56" customFormat="1" x14ac:dyDescent="0.25">
      <c r="E242" t="s">
        <v>3001</v>
      </c>
      <c r="O242" t="s">
        <v>843</v>
      </c>
      <c r="AO242" t="s">
        <v>844</v>
      </c>
      <c r="AW242" t="s">
        <v>2412</v>
      </c>
      <c r="BD242" t="s">
        <v>845</v>
      </c>
    </row>
    <row r="243" spans="5:56" customFormat="1" x14ac:dyDescent="0.25">
      <c r="E243" t="s">
        <v>3002</v>
      </c>
      <c r="O243" t="s">
        <v>843</v>
      </c>
      <c r="AO243" t="s">
        <v>844</v>
      </c>
      <c r="AW243" t="s">
        <v>2412</v>
      </c>
      <c r="BD243" t="s">
        <v>845</v>
      </c>
    </row>
    <row r="244" spans="5:56" customFormat="1" x14ac:dyDescent="0.25">
      <c r="E244" t="s">
        <v>3003</v>
      </c>
      <c r="O244" t="s">
        <v>939</v>
      </c>
      <c r="AO244" t="s">
        <v>884</v>
      </c>
      <c r="AW244" t="s">
        <v>2451</v>
      </c>
      <c r="BD244" t="s">
        <v>940</v>
      </c>
    </row>
    <row r="245" spans="5:56" customFormat="1" x14ac:dyDescent="0.25">
      <c r="E245" t="s">
        <v>3004</v>
      </c>
      <c r="O245" t="s">
        <v>843</v>
      </c>
      <c r="AO245" t="s">
        <v>844</v>
      </c>
      <c r="AW245" t="s">
        <v>2412</v>
      </c>
      <c r="BD245" t="s">
        <v>845</v>
      </c>
    </row>
    <row r="246" spans="5:56" customFormat="1" x14ac:dyDescent="0.25">
      <c r="E246" t="s">
        <v>3005</v>
      </c>
      <c r="O246" t="s">
        <v>939</v>
      </c>
      <c r="AO246" t="s">
        <v>884</v>
      </c>
      <c r="AW246" t="s">
        <v>2451</v>
      </c>
      <c r="BD246" t="s">
        <v>940</v>
      </c>
    </row>
    <row r="247" spans="5:56" customFormat="1" x14ac:dyDescent="0.25">
      <c r="E247" t="s">
        <v>3006</v>
      </c>
      <c r="O247" t="s">
        <v>943</v>
      </c>
      <c r="AO247" t="s">
        <v>844</v>
      </c>
      <c r="AW247" t="s">
        <v>2453</v>
      </c>
      <c r="BD247" t="s">
        <v>944</v>
      </c>
    </row>
    <row r="248" spans="5:56" customFormat="1" x14ac:dyDescent="0.25">
      <c r="E248" t="s">
        <v>3007</v>
      </c>
      <c r="O248" t="s">
        <v>939</v>
      </c>
      <c r="AO248" t="s">
        <v>884</v>
      </c>
      <c r="AW248" t="s">
        <v>2451</v>
      </c>
      <c r="BD248" t="s">
        <v>940</v>
      </c>
    </row>
    <row r="249" spans="5:56" customFormat="1" x14ac:dyDescent="0.25">
      <c r="E249" t="s">
        <v>3008</v>
      </c>
      <c r="O249" t="s">
        <v>843</v>
      </c>
      <c r="AO249" t="s">
        <v>844</v>
      </c>
      <c r="AW249" t="s">
        <v>2412</v>
      </c>
      <c r="BD249" t="s">
        <v>845</v>
      </c>
    </row>
    <row r="250" spans="5:56" customFormat="1" x14ac:dyDescent="0.25">
      <c r="E250" t="s">
        <v>3009</v>
      </c>
      <c r="O250" t="s">
        <v>939</v>
      </c>
      <c r="AO250" t="s">
        <v>884</v>
      </c>
      <c r="AW250" t="s">
        <v>2451</v>
      </c>
      <c r="BD250" t="s">
        <v>940</v>
      </c>
    </row>
    <row r="251" spans="5:56" customFormat="1" x14ac:dyDescent="0.25">
      <c r="E251" t="s">
        <v>3010</v>
      </c>
      <c r="O251" t="s">
        <v>843</v>
      </c>
      <c r="AO251" t="s">
        <v>844</v>
      </c>
      <c r="AW251" t="s">
        <v>2412</v>
      </c>
      <c r="BD251" t="s">
        <v>845</v>
      </c>
    </row>
    <row r="252" spans="5:56" customFormat="1" x14ac:dyDescent="0.25">
      <c r="E252" t="s">
        <v>3011</v>
      </c>
      <c r="O252" t="s">
        <v>908</v>
      </c>
      <c r="AO252" t="s">
        <v>884</v>
      </c>
      <c r="AW252" t="s">
        <v>2438</v>
      </c>
      <c r="BD252" t="s">
        <v>909</v>
      </c>
    </row>
    <row r="253" spans="5:56" customFormat="1" x14ac:dyDescent="0.25">
      <c r="E253" t="s">
        <v>3012</v>
      </c>
      <c r="O253" t="s">
        <v>843</v>
      </c>
      <c r="AO253" t="s">
        <v>844</v>
      </c>
      <c r="AW253" t="s">
        <v>2412</v>
      </c>
      <c r="BD253" t="s">
        <v>845</v>
      </c>
    </row>
    <row r="254" spans="5:56" customFormat="1" x14ac:dyDescent="0.25">
      <c r="E254" t="s">
        <v>3013</v>
      </c>
      <c r="O254" t="s">
        <v>945</v>
      </c>
      <c r="AO254" t="s">
        <v>931</v>
      </c>
      <c r="AW254" t="s">
        <v>2454</v>
      </c>
      <c r="BD254" t="s">
        <v>946</v>
      </c>
    </row>
    <row r="255" spans="5:56" customFormat="1" x14ac:dyDescent="0.25">
      <c r="E255" t="s">
        <v>3014</v>
      </c>
      <c r="O255" t="s">
        <v>843</v>
      </c>
      <c r="AO255" t="s">
        <v>844</v>
      </c>
      <c r="AW255" t="s">
        <v>2412</v>
      </c>
      <c r="BD255" t="s">
        <v>845</v>
      </c>
    </row>
    <row r="256" spans="5:56" customFormat="1" x14ac:dyDescent="0.25">
      <c r="E256" t="s">
        <v>3015</v>
      </c>
      <c r="O256" t="s">
        <v>843</v>
      </c>
      <c r="AO256" t="s">
        <v>844</v>
      </c>
      <c r="AW256" t="s">
        <v>2412</v>
      </c>
      <c r="BD256" t="s">
        <v>845</v>
      </c>
    </row>
    <row r="257" spans="5:56" customFormat="1" x14ac:dyDescent="0.25">
      <c r="E257" t="s">
        <v>3016</v>
      </c>
      <c r="O257" t="s">
        <v>947</v>
      </c>
      <c r="AO257" t="s">
        <v>884</v>
      </c>
      <c r="AW257" t="s">
        <v>2455</v>
      </c>
      <c r="BD257" t="s">
        <v>948</v>
      </c>
    </row>
    <row r="258" spans="5:56" customFormat="1" x14ac:dyDescent="0.25">
      <c r="E258" t="s">
        <v>3017</v>
      </c>
      <c r="O258" t="s">
        <v>843</v>
      </c>
      <c r="AO258" t="s">
        <v>844</v>
      </c>
      <c r="AW258" t="s">
        <v>2412</v>
      </c>
      <c r="BD258" t="s">
        <v>845</v>
      </c>
    </row>
    <row r="259" spans="5:56" customFormat="1" x14ac:dyDescent="0.25">
      <c r="E259" t="s">
        <v>3018</v>
      </c>
      <c r="O259" t="s">
        <v>947</v>
      </c>
      <c r="AO259" t="s">
        <v>884</v>
      </c>
      <c r="AW259" t="s">
        <v>2455</v>
      </c>
      <c r="BD259" t="s">
        <v>948</v>
      </c>
    </row>
    <row r="260" spans="5:56" customFormat="1" x14ac:dyDescent="0.25">
      <c r="E260" t="s">
        <v>3019</v>
      </c>
      <c r="O260" t="s">
        <v>949</v>
      </c>
      <c r="AO260" t="s">
        <v>844</v>
      </c>
      <c r="AW260" t="s">
        <v>2456</v>
      </c>
      <c r="BD260" t="s">
        <v>950</v>
      </c>
    </row>
    <row r="261" spans="5:56" customFormat="1" x14ac:dyDescent="0.25">
      <c r="E261" t="s">
        <v>3020</v>
      </c>
      <c r="O261" t="s">
        <v>947</v>
      </c>
      <c r="AO261" t="s">
        <v>884</v>
      </c>
      <c r="AW261" t="s">
        <v>2455</v>
      </c>
      <c r="BD261" t="s">
        <v>948</v>
      </c>
    </row>
    <row r="262" spans="5:56" customFormat="1" x14ac:dyDescent="0.25">
      <c r="E262" t="s">
        <v>3021</v>
      </c>
      <c r="O262" t="s">
        <v>949</v>
      </c>
      <c r="AO262" t="s">
        <v>844</v>
      </c>
      <c r="AW262" t="s">
        <v>2456</v>
      </c>
      <c r="BD262" t="s">
        <v>950</v>
      </c>
    </row>
    <row r="263" spans="5:56" customFormat="1" x14ac:dyDescent="0.25">
      <c r="E263" t="s">
        <v>3022</v>
      </c>
      <c r="O263" t="s">
        <v>951</v>
      </c>
      <c r="AO263" t="s">
        <v>783</v>
      </c>
      <c r="AW263" t="s">
        <v>2457</v>
      </c>
      <c r="BD263" t="s">
        <v>952</v>
      </c>
    </row>
    <row r="264" spans="5:56" customFormat="1" x14ac:dyDescent="0.25">
      <c r="E264" t="s">
        <v>3023</v>
      </c>
      <c r="O264" t="s">
        <v>947</v>
      </c>
      <c r="AO264" t="s">
        <v>884</v>
      </c>
      <c r="AW264" t="s">
        <v>2455</v>
      </c>
      <c r="BD264" t="s">
        <v>948</v>
      </c>
    </row>
    <row r="265" spans="5:56" customFormat="1" x14ac:dyDescent="0.25">
      <c r="E265" t="s">
        <v>3024</v>
      </c>
      <c r="O265" t="s">
        <v>953</v>
      </c>
      <c r="AO265" t="s">
        <v>844</v>
      </c>
      <c r="AW265" t="s">
        <v>2458</v>
      </c>
      <c r="BD265" t="s">
        <v>954</v>
      </c>
    </row>
    <row r="266" spans="5:56" customFormat="1" x14ac:dyDescent="0.25">
      <c r="E266" t="s">
        <v>3025</v>
      </c>
      <c r="O266" t="s">
        <v>947</v>
      </c>
      <c r="AO266" t="s">
        <v>884</v>
      </c>
      <c r="AW266" t="s">
        <v>2455</v>
      </c>
      <c r="BD266" t="s">
        <v>948</v>
      </c>
    </row>
    <row r="267" spans="5:56" customFormat="1" x14ac:dyDescent="0.25">
      <c r="E267" t="s">
        <v>3026</v>
      </c>
      <c r="O267" t="s">
        <v>953</v>
      </c>
      <c r="AO267" t="s">
        <v>844</v>
      </c>
      <c r="AW267" t="s">
        <v>2458</v>
      </c>
      <c r="BD267" t="s">
        <v>954</v>
      </c>
    </row>
    <row r="268" spans="5:56" customFormat="1" x14ac:dyDescent="0.25">
      <c r="E268" t="s">
        <v>3027</v>
      </c>
      <c r="O268" t="s">
        <v>947</v>
      </c>
      <c r="AO268" t="s">
        <v>884</v>
      </c>
      <c r="AW268" t="s">
        <v>2455</v>
      </c>
      <c r="BD268" t="s">
        <v>948</v>
      </c>
    </row>
    <row r="269" spans="5:56" customFormat="1" x14ac:dyDescent="0.25">
      <c r="E269" t="s">
        <v>3028</v>
      </c>
      <c r="O269" t="s">
        <v>955</v>
      </c>
      <c r="AO269" t="s">
        <v>828</v>
      </c>
      <c r="AW269" t="s">
        <v>2459</v>
      </c>
      <c r="BD269" t="s">
        <v>956</v>
      </c>
    </row>
    <row r="270" spans="5:56" customFormat="1" x14ac:dyDescent="0.25">
      <c r="E270" t="s">
        <v>3029</v>
      </c>
      <c r="O270" t="s">
        <v>843</v>
      </c>
      <c r="AO270" t="s">
        <v>844</v>
      </c>
      <c r="AW270" t="s">
        <v>2412</v>
      </c>
      <c r="BD270" t="s">
        <v>845</v>
      </c>
    </row>
    <row r="271" spans="5:56" customFormat="1" x14ac:dyDescent="0.25">
      <c r="E271" t="s">
        <v>3030</v>
      </c>
      <c r="O271" t="s">
        <v>947</v>
      </c>
      <c r="AO271" t="s">
        <v>884</v>
      </c>
      <c r="AW271" t="s">
        <v>2455</v>
      </c>
      <c r="BD271" t="s">
        <v>948</v>
      </c>
    </row>
    <row r="272" spans="5:56" customFormat="1" x14ac:dyDescent="0.25">
      <c r="E272" t="s">
        <v>3031</v>
      </c>
      <c r="O272" t="s">
        <v>843</v>
      </c>
      <c r="AO272" t="s">
        <v>844</v>
      </c>
      <c r="AW272" t="s">
        <v>2412</v>
      </c>
      <c r="BD272" t="s">
        <v>845</v>
      </c>
    </row>
    <row r="273" spans="5:56" customFormat="1" x14ac:dyDescent="0.25">
      <c r="E273" t="s">
        <v>3032</v>
      </c>
      <c r="O273" t="s">
        <v>947</v>
      </c>
      <c r="AO273" t="s">
        <v>884</v>
      </c>
      <c r="AW273" t="s">
        <v>2455</v>
      </c>
      <c r="BD273" t="s">
        <v>948</v>
      </c>
    </row>
    <row r="274" spans="5:56" customFormat="1" x14ac:dyDescent="0.25">
      <c r="E274" t="s">
        <v>3033</v>
      </c>
      <c r="O274" t="s">
        <v>930</v>
      </c>
      <c r="AO274" t="s">
        <v>931</v>
      </c>
      <c r="AW274" t="s">
        <v>2447</v>
      </c>
      <c r="BD274" t="s">
        <v>932</v>
      </c>
    </row>
    <row r="275" spans="5:56" customFormat="1" x14ac:dyDescent="0.25">
      <c r="E275" t="s">
        <v>3034</v>
      </c>
      <c r="O275" t="s">
        <v>843</v>
      </c>
      <c r="AO275" t="s">
        <v>844</v>
      </c>
      <c r="AW275" t="s">
        <v>2412</v>
      </c>
      <c r="BD275" t="s">
        <v>845</v>
      </c>
    </row>
    <row r="276" spans="5:56" customFormat="1" x14ac:dyDescent="0.25">
      <c r="E276" t="s">
        <v>3035</v>
      </c>
      <c r="O276" t="s">
        <v>947</v>
      </c>
      <c r="AO276" t="s">
        <v>884</v>
      </c>
      <c r="AW276" t="s">
        <v>2455</v>
      </c>
      <c r="BD276" t="s">
        <v>948</v>
      </c>
    </row>
    <row r="277" spans="5:56" customFormat="1" x14ac:dyDescent="0.25">
      <c r="E277" t="s">
        <v>3036</v>
      </c>
      <c r="O277" t="s">
        <v>843</v>
      </c>
      <c r="AO277" t="s">
        <v>844</v>
      </c>
      <c r="AW277" t="s">
        <v>2412</v>
      </c>
      <c r="BD277" t="s">
        <v>845</v>
      </c>
    </row>
    <row r="278" spans="5:56" customFormat="1" x14ac:dyDescent="0.25">
      <c r="E278" t="s">
        <v>3037</v>
      </c>
      <c r="O278" t="s">
        <v>957</v>
      </c>
      <c r="AO278" t="s">
        <v>783</v>
      </c>
      <c r="AW278" t="s">
        <v>2460</v>
      </c>
      <c r="BD278" t="s">
        <v>958</v>
      </c>
    </row>
    <row r="279" spans="5:56" customFormat="1" x14ac:dyDescent="0.25">
      <c r="E279" t="s">
        <v>3038</v>
      </c>
      <c r="O279" t="s">
        <v>947</v>
      </c>
      <c r="AO279" t="s">
        <v>884</v>
      </c>
      <c r="AW279" t="s">
        <v>2455</v>
      </c>
      <c r="BD279" t="s">
        <v>948</v>
      </c>
    </row>
    <row r="280" spans="5:56" customFormat="1" x14ac:dyDescent="0.25">
      <c r="E280" t="s">
        <v>3039</v>
      </c>
      <c r="O280" t="s">
        <v>935</v>
      </c>
      <c r="AO280" t="s">
        <v>844</v>
      </c>
      <c r="AW280" t="s">
        <v>2449</v>
      </c>
      <c r="BD280" t="s">
        <v>936</v>
      </c>
    </row>
    <row r="281" spans="5:56" customFormat="1" x14ac:dyDescent="0.25">
      <c r="E281" t="s">
        <v>3040</v>
      </c>
      <c r="O281" t="s">
        <v>959</v>
      </c>
      <c r="AO281" t="s">
        <v>783</v>
      </c>
      <c r="AW281" t="s">
        <v>2461</v>
      </c>
      <c r="BD281" t="s">
        <v>960</v>
      </c>
    </row>
    <row r="282" spans="5:56" customFormat="1" x14ac:dyDescent="0.25">
      <c r="E282" t="s">
        <v>3041</v>
      </c>
      <c r="O282" t="s">
        <v>961</v>
      </c>
      <c r="AO282" t="s">
        <v>931</v>
      </c>
      <c r="AW282" t="s">
        <v>2462</v>
      </c>
      <c r="BD282" t="s">
        <v>962</v>
      </c>
    </row>
    <row r="283" spans="5:56" customFormat="1" x14ac:dyDescent="0.25">
      <c r="E283" t="s">
        <v>3042</v>
      </c>
      <c r="O283" t="s">
        <v>949</v>
      </c>
      <c r="AO283" t="s">
        <v>844</v>
      </c>
      <c r="AW283" t="s">
        <v>2456</v>
      </c>
      <c r="BD283" t="s">
        <v>950</v>
      </c>
    </row>
    <row r="284" spans="5:56" customFormat="1" x14ac:dyDescent="0.25">
      <c r="E284" t="s">
        <v>3043</v>
      </c>
      <c r="O284" t="s">
        <v>937</v>
      </c>
      <c r="AO284" t="s">
        <v>783</v>
      </c>
      <c r="AW284" t="s">
        <v>2450</v>
      </c>
      <c r="BD284" t="s">
        <v>938</v>
      </c>
    </row>
    <row r="285" spans="5:56" customFormat="1" x14ac:dyDescent="0.25">
      <c r="E285" t="s">
        <v>3044</v>
      </c>
      <c r="O285" t="s">
        <v>939</v>
      </c>
      <c r="AO285" t="s">
        <v>884</v>
      </c>
      <c r="AW285" t="s">
        <v>2451</v>
      </c>
      <c r="BD285" t="s">
        <v>940</v>
      </c>
    </row>
    <row r="286" spans="5:56" customFormat="1" x14ac:dyDescent="0.25">
      <c r="E286" t="s">
        <v>3045</v>
      </c>
      <c r="O286" t="s">
        <v>961</v>
      </c>
      <c r="AO286" t="s">
        <v>931</v>
      </c>
      <c r="AW286" t="s">
        <v>2462</v>
      </c>
      <c r="BD286" t="s">
        <v>962</v>
      </c>
    </row>
    <row r="287" spans="5:56" customFormat="1" x14ac:dyDescent="0.25">
      <c r="E287" t="s">
        <v>3046</v>
      </c>
      <c r="O287" t="s">
        <v>949</v>
      </c>
      <c r="AO287" t="s">
        <v>844</v>
      </c>
      <c r="AW287" t="s">
        <v>2456</v>
      </c>
      <c r="BD287" t="s">
        <v>950</v>
      </c>
    </row>
    <row r="288" spans="5:56" customFormat="1" x14ac:dyDescent="0.25">
      <c r="E288" t="s">
        <v>3047</v>
      </c>
      <c r="O288" t="s">
        <v>961</v>
      </c>
      <c r="AO288" t="s">
        <v>931</v>
      </c>
      <c r="AW288" t="s">
        <v>2462</v>
      </c>
      <c r="BD288" t="s">
        <v>962</v>
      </c>
    </row>
    <row r="289" spans="5:56" customFormat="1" x14ac:dyDescent="0.25">
      <c r="E289" t="s">
        <v>3048</v>
      </c>
      <c r="O289" t="s">
        <v>843</v>
      </c>
      <c r="AO289" t="s">
        <v>844</v>
      </c>
      <c r="AW289" t="s">
        <v>2412</v>
      </c>
      <c r="BD289" t="s">
        <v>845</v>
      </c>
    </row>
    <row r="290" spans="5:56" customFormat="1" x14ac:dyDescent="0.25">
      <c r="E290" t="s">
        <v>3049</v>
      </c>
      <c r="O290" t="s">
        <v>949</v>
      </c>
      <c r="AO290" t="s">
        <v>844</v>
      </c>
      <c r="AW290" t="s">
        <v>2456</v>
      </c>
      <c r="BD290" t="s">
        <v>950</v>
      </c>
    </row>
    <row r="291" spans="5:56" customFormat="1" x14ac:dyDescent="0.25">
      <c r="E291" t="s">
        <v>161</v>
      </c>
      <c r="O291" t="s">
        <v>930</v>
      </c>
      <c r="AO291" t="s">
        <v>931</v>
      </c>
      <c r="AW291" t="s">
        <v>2447</v>
      </c>
      <c r="BD291" t="s">
        <v>932</v>
      </c>
    </row>
    <row r="292" spans="5:56" customFormat="1" x14ac:dyDescent="0.25">
      <c r="E292" t="s">
        <v>3050</v>
      </c>
      <c r="O292" t="s">
        <v>949</v>
      </c>
      <c r="AO292" t="s">
        <v>844</v>
      </c>
      <c r="AW292" t="s">
        <v>2456</v>
      </c>
      <c r="BD292" t="s">
        <v>950</v>
      </c>
    </row>
    <row r="293" spans="5:56" customFormat="1" x14ac:dyDescent="0.25">
      <c r="E293" t="s">
        <v>3051</v>
      </c>
      <c r="O293" t="s">
        <v>949</v>
      </c>
      <c r="AO293" t="s">
        <v>844</v>
      </c>
      <c r="AW293" t="s">
        <v>2456</v>
      </c>
      <c r="BD293" t="s">
        <v>950</v>
      </c>
    </row>
    <row r="294" spans="5:56" customFormat="1" x14ac:dyDescent="0.25">
      <c r="E294" t="s">
        <v>3052</v>
      </c>
      <c r="O294" t="s">
        <v>963</v>
      </c>
      <c r="AO294" t="s">
        <v>783</v>
      </c>
      <c r="AW294" t="s">
        <v>2463</v>
      </c>
      <c r="BD294" t="s">
        <v>964</v>
      </c>
    </row>
    <row r="295" spans="5:56" customFormat="1" x14ac:dyDescent="0.25">
      <c r="E295" t="s">
        <v>3053</v>
      </c>
      <c r="O295" t="s">
        <v>939</v>
      </c>
      <c r="AO295" t="s">
        <v>884</v>
      </c>
      <c r="AW295" t="s">
        <v>2451</v>
      </c>
      <c r="BD295" t="s">
        <v>940</v>
      </c>
    </row>
    <row r="296" spans="5:56" customFormat="1" x14ac:dyDescent="0.25">
      <c r="E296" t="s">
        <v>3054</v>
      </c>
      <c r="O296" t="s">
        <v>843</v>
      </c>
      <c r="AO296" t="s">
        <v>844</v>
      </c>
      <c r="AW296" t="s">
        <v>2412</v>
      </c>
      <c r="BD296" t="s">
        <v>845</v>
      </c>
    </row>
    <row r="297" spans="5:56" customFormat="1" x14ac:dyDescent="0.25">
      <c r="E297" t="s">
        <v>3055</v>
      </c>
      <c r="O297" t="s">
        <v>963</v>
      </c>
      <c r="AO297" t="s">
        <v>783</v>
      </c>
      <c r="AW297" t="s">
        <v>2463</v>
      </c>
      <c r="BD297" t="s">
        <v>964</v>
      </c>
    </row>
    <row r="298" spans="5:56" customFormat="1" x14ac:dyDescent="0.25">
      <c r="E298" t="s">
        <v>3056</v>
      </c>
      <c r="O298" t="s">
        <v>876</v>
      </c>
      <c r="AO298" t="s">
        <v>884</v>
      </c>
      <c r="AW298" t="s">
        <v>2426</v>
      </c>
      <c r="BD298" t="s">
        <v>885</v>
      </c>
    </row>
    <row r="299" spans="5:56" customFormat="1" x14ac:dyDescent="0.25">
      <c r="E299" t="s">
        <v>3057</v>
      </c>
      <c r="O299" t="s">
        <v>945</v>
      </c>
      <c r="AO299" t="s">
        <v>931</v>
      </c>
      <c r="AW299" t="s">
        <v>2454</v>
      </c>
      <c r="BD299" t="s">
        <v>946</v>
      </c>
    </row>
    <row r="300" spans="5:56" customFormat="1" x14ac:dyDescent="0.25">
      <c r="E300" t="s">
        <v>3058</v>
      </c>
      <c r="O300" t="s">
        <v>843</v>
      </c>
      <c r="AO300" t="s">
        <v>844</v>
      </c>
      <c r="AW300" t="s">
        <v>2412</v>
      </c>
      <c r="BD300" t="s">
        <v>845</v>
      </c>
    </row>
    <row r="301" spans="5:56" customFormat="1" x14ac:dyDescent="0.25">
      <c r="E301" t="s">
        <v>463</v>
      </c>
      <c r="O301" t="s">
        <v>318</v>
      </c>
      <c r="AO301" t="s">
        <v>783</v>
      </c>
      <c r="AW301" t="s">
        <v>2406</v>
      </c>
      <c r="BD301" t="s">
        <v>448</v>
      </c>
    </row>
    <row r="302" spans="5:56" customFormat="1" x14ac:dyDescent="0.25">
      <c r="E302" t="s">
        <v>3059</v>
      </c>
      <c r="O302" t="s">
        <v>947</v>
      </c>
      <c r="AO302" t="s">
        <v>884</v>
      </c>
      <c r="AW302" t="s">
        <v>2455</v>
      </c>
      <c r="BD302" t="s">
        <v>948</v>
      </c>
    </row>
    <row r="303" spans="5:56" customFormat="1" x14ac:dyDescent="0.25">
      <c r="E303" t="s">
        <v>3060</v>
      </c>
      <c r="O303" t="s">
        <v>945</v>
      </c>
      <c r="AO303" t="s">
        <v>931</v>
      </c>
      <c r="AW303" t="s">
        <v>2454</v>
      </c>
      <c r="BD303" t="s">
        <v>946</v>
      </c>
    </row>
    <row r="304" spans="5:56" customFormat="1" x14ac:dyDescent="0.25">
      <c r="E304" t="s">
        <v>3061</v>
      </c>
      <c r="O304" t="s">
        <v>965</v>
      </c>
      <c r="AO304" t="s">
        <v>844</v>
      </c>
      <c r="AW304" t="s">
        <v>2464</v>
      </c>
      <c r="BD304" t="s">
        <v>966</v>
      </c>
    </row>
    <row r="305" spans="5:56" customFormat="1" x14ac:dyDescent="0.25">
      <c r="E305" t="s">
        <v>464</v>
      </c>
      <c r="O305" t="s">
        <v>318</v>
      </c>
      <c r="AO305" t="s">
        <v>783</v>
      </c>
      <c r="AW305" t="s">
        <v>2406</v>
      </c>
      <c r="BD305" t="s">
        <v>448</v>
      </c>
    </row>
    <row r="306" spans="5:56" customFormat="1" x14ac:dyDescent="0.25">
      <c r="E306" t="s">
        <v>3062</v>
      </c>
      <c r="O306" t="s">
        <v>947</v>
      </c>
      <c r="AO306" t="s">
        <v>884</v>
      </c>
      <c r="AW306" t="s">
        <v>2455</v>
      </c>
      <c r="BD306" t="s">
        <v>948</v>
      </c>
    </row>
    <row r="307" spans="5:56" customFormat="1" x14ac:dyDescent="0.25">
      <c r="E307" t="s">
        <v>3063</v>
      </c>
      <c r="O307" t="s">
        <v>945</v>
      </c>
      <c r="AO307" t="s">
        <v>931</v>
      </c>
      <c r="AW307" t="s">
        <v>2454</v>
      </c>
      <c r="BD307" t="s">
        <v>946</v>
      </c>
    </row>
    <row r="308" spans="5:56" customFormat="1" x14ac:dyDescent="0.25">
      <c r="E308" t="s">
        <v>3064</v>
      </c>
      <c r="O308" t="s">
        <v>843</v>
      </c>
      <c r="AO308" t="s">
        <v>844</v>
      </c>
      <c r="AW308" t="s">
        <v>2412</v>
      </c>
      <c r="BD308" t="s">
        <v>845</v>
      </c>
    </row>
    <row r="309" spans="5:56" customFormat="1" x14ac:dyDescent="0.25">
      <c r="E309" t="s">
        <v>3065</v>
      </c>
      <c r="O309" t="s">
        <v>947</v>
      </c>
      <c r="AO309" t="s">
        <v>884</v>
      </c>
      <c r="AW309" t="s">
        <v>2455</v>
      </c>
      <c r="BD309" t="s">
        <v>948</v>
      </c>
    </row>
    <row r="310" spans="5:56" customFormat="1" x14ac:dyDescent="0.25">
      <c r="E310" t="s">
        <v>3066</v>
      </c>
      <c r="O310" t="s">
        <v>945</v>
      </c>
      <c r="AO310" t="s">
        <v>931</v>
      </c>
      <c r="AW310" t="s">
        <v>2454</v>
      </c>
      <c r="BD310" t="s">
        <v>946</v>
      </c>
    </row>
    <row r="311" spans="5:56" customFormat="1" x14ac:dyDescent="0.25">
      <c r="E311" t="s">
        <v>3067</v>
      </c>
      <c r="O311" t="s">
        <v>967</v>
      </c>
      <c r="AO311" t="s">
        <v>784</v>
      </c>
      <c r="AW311" t="s">
        <v>2465</v>
      </c>
      <c r="BD311" t="s">
        <v>968</v>
      </c>
    </row>
    <row r="312" spans="5:56" customFormat="1" x14ac:dyDescent="0.25">
      <c r="E312" t="s">
        <v>3068</v>
      </c>
      <c r="O312" t="s">
        <v>843</v>
      </c>
      <c r="AO312" t="s">
        <v>844</v>
      </c>
      <c r="AW312" t="s">
        <v>2412</v>
      </c>
      <c r="BD312" t="s">
        <v>845</v>
      </c>
    </row>
    <row r="313" spans="5:56" customFormat="1" x14ac:dyDescent="0.25">
      <c r="E313" t="s">
        <v>3069</v>
      </c>
      <c r="O313" t="s">
        <v>947</v>
      </c>
      <c r="AO313" t="s">
        <v>884</v>
      </c>
      <c r="AW313" t="s">
        <v>2455</v>
      </c>
      <c r="BD313" t="s">
        <v>948</v>
      </c>
    </row>
    <row r="314" spans="5:56" customFormat="1" x14ac:dyDescent="0.25">
      <c r="E314" t="s">
        <v>3070</v>
      </c>
      <c r="O314" t="s">
        <v>961</v>
      </c>
      <c r="AO314" t="s">
        <v>931</v>
      </c>
      <c r="AW314" t="s">
        <v>2462</v>
      </c>
      <c r="BD314" t="s">
        <v>962</v>
      </c>
    </row>
    <row r="315" spans="5:56" customFormat="1" x14ac:dyDescent="0.25">
      <c r="E315" t="s">
        <v>3071</v>
      </c>
      <c r="O315" t="s">
        <v>843</v>
      </c>
      <c r="AO315" t="s">
        <v>844</v>
      </c>
      <c r="AW315" t="s">
        <v>2412</v>
      </c>
      <c r="BD315" t="s">
        <v>845</v>
      </c>
    </row>
    <row r="316" spans="5:56" customFormat="1" x14ac:dyDescent="0.25">
      <c r="E316" t="s">
        <v>3072</v>
      </c>
      <c r="O316" t="s">
        <v>969</v>
      </c>
      <c r="AO316" t="s">
        <v>931</v>
      </c>
      <c r="AW316" t="s">
        <v>2466</v>
      </c>
      <c r="BD316" t="s">
        <v>970</v>
      </c>
    </row>
    <row r="317" spans="5:56" customFormat="1" x14ac:dyDescent="0.25">
      <c r="E317" t="s">
        <v>3073</v>
      </c>
      <c r="O317" t="s">
        <v>930</v>
      </c>
      <c r="AO317" t="s">
        <v>931</v>
      </c>
      <c r="AW317" t="s">
        <v>2447</v>
      </c>
      <c r="BD317" t="s">
        <v>932</v>
      </c>
    </row>
    <row r="318" spans="5:56" customFormat="1" x14ac:dyDescent="0.25">
      <c r="E318" t="s">
        <v>3074</v>
      </c>
      <c r="O318" t="s">
        <v>949</v>
      </c>
      <c r="AO318" t="s">
        <v>844</v>
      </c>
      <c r="AW318" t="s">
        <v>2456</v>
      </c>
      <c r="BD318" t="s">
        <v>950</v>
      </c>
    </row>
    <row r="319" spans="5:56" customFormat="1" x14ac:dyDescent="0.25">
      <c r="E319" t="s">
        <v>3075</v>
      </c>
      <c r="O319" t="s">
        <v>930</v>
      </c>
      <c r="AO319" t="s">
        <v>931</v>
      </c>
      <c r="AW319" t="s">
        <v>2447</v>
      </c>
      <c r="BD319" t="s">
        <v>932</v>
      </c>
    </row>
    <row r="320" spans="5:56" customFormat="1" x14ac:dyDescent="0.25">
      <c r="E320" t="s">
        <v>3076</v>
      </c>
      <c r="O320" t="s">
        <v>843</v>
      </c>
      <c r="AO320" t="s">
        <v>971</v>
      </c>
      <c r="AW320" t="s">
        <v>2412</v>
      </c>
      <c r="BD320" t="s">
        <v>972</v>
      </c>
    </row>
    <row r="321" spans="5:56" customFormat="1" x14ac:dyDescent="0.25">
      <c r="E321" t="s">
        <v>3077</v>
      </c>
      <c r="O321" t="s">
        <v>939</v>
      </c>
      <c r="AO321" t="s">
        <v>884</v>
      </c>
      <c r="AW321" t="s">
        <v>2451</v>
      </c>
      <c r="BD321" t="s">
        <v>940</v>
      </c>
    </row>
    <row r="322" spans="5:56" customFormat="1" x14ac:dyDescent="0.25">
      <c r="E322" t="s">
        <v>3078</v>
      </c>
      <c r="O322" t="s">
        <v>973</v>
      </c>
      <c r="AO322" t="s">
        <v>931</v>
      </c>
      <c r="AW322" t="s">
        <v>2467</v>
      </c>
      <c r="BD322" t="s">
        <v>974</v>
      </c>
    </row>
    <row r="323" spans="5:56" customFormat="1" x14ac:dyDescent="0.25">
      <c r="E323" t="s">
        <v>3079</v>
      </c>
      <c r="O323" t="s">
        <v>975</v>
      </c>
      <c r="AO323" t="s">
        <v>844</v>
      </c>
      <c r="AW323" t="s">
        <v>2468</v>
      </c>
      <c r="BD323" t="s">
        <v>976</v>
      </c>
    </row>
    <row r="324" spans="5:56" customFormat="1" x14ac:dyDescent="0.25">
      <c r="E324" t="s">
        <v>3080</v>
      </c>
      <c r="O324" t="s">
        <v>977</v>
      </c>
      <c r="AO324" t="s">
        <v>884</v>
      </c>
      <c r="AW324" t="s">
        <v>2469</v>
      </c>
      <c r="BD324" t="s">
        <v>978</v>
      </c>
    </row>
    <row r="325" spans="5:56" customFormat="1" x14ac:dyDescent="0.25">
      <c r="E325" t="s">
        <v>3081</v>
      </c>
      <c r="O325" t="s">
        <v>979</v>
      </c>
      <c r="AO325" t="s">
        <v>931</v>
      </c>
      <c r="AW325" t="s">
        <v>2470</v>
      </c>
      <c r="BD325" t="s">
        <v>980</v>
      </c>
    </row>
    <row r="326" spans="5:56" customFormat="1" x14ac:dyDescent="0.25">
      <c r="E326" t="s">
        <v>3082</v>
      </c>
      <c r="O326" t="s">
        <v>843</v>
      </c>
      <c r="AO326" t="s">
        <v>844</v>
      </c>
      <c r="AW326" t="s">
        <v>2412</v>
      </c>
      <c r="BD326" t="s">
        <v>845</v>
      </c>
    </row>
    <row r="327" spans="5:56" customFormat="1" x14ac:dyDescent="0.25">
      <c r="E327" t="s">
        <v>3083</v>
      </c>
      <c r="O327" t="s">
        <v>876</v>
      </c>
      <c r="AO327" t="s">
        <v>884</v>
      </c>
      <c r="AW327" t="s">
        <v>2426</v>
      </c>
      <c r="BD327" t="s">
        <v>885</v>
      </c>
    </row>
    <row r="328" spans="5:56" customFormat="1" x14ac:dyDescent="0.25">
      <c r="E328" t="s">
        <v>481</v>
      </c>
      <c r="O328" t="s">
        <v>969</v>
      </c>
      <c r="AO328" t="s">
        <v>931</v>
      </c>
      <c r="AW328" t="s">
        <v>2466</v>
      </c>
      <c r="BD328" t="s">
        <v>970</v>
      </c>
    </row>
    <row r="329" spans="5:56" customFormat="1" x14ac:dyDescent="0.25">
      <c r="E329" t="s">
        <v>3084</v>
      </c>
      <c r="O329" t="s">
        <v>943</v>
      </c>
      <c r="AO329" t="s">
        <v>844</v>
      </c>
      <c r="AW329" t="s">
        <v>2453</v>
      </c>
      <c r="BD329" t="s">
        <v>944</v>
      </c>
    </row>
    <row r="330" spans="5:56" customFormat="1" x14ac:dyDescent="0.25">
      <c r="E330" t="s">
        <v>3085</v>
      </c>
      <c r="O330" t="s">
        <v>935</v>
      </c>
      <c r="AO330" t="s">
        <v>844</v>
      </c>
      <c r="AW330" t="s">
        <v>2449</v>
      </c>
      <c r="BD330" t="s">
        <v>936</v>
      </c>
    </row>
    <row r="331" spans="5:56" customFormat="1" x14ac:dyDescent="0.25">
      <c r="E331" t="s">
        <v>3086</v>
      </c>
      <c r="O331" t="s">
        <v>843</v>
      </c>
      <c r="AO331" t="s">
        <v>844</v>
      </c>
      <c r="AW331" t="s">
        <v>2412</v>
      </c>
      <c r="BD331" t="s">
        <v>845</v>
      </c>
    </row>
    <row r="332" spans="5:56" customFormat="1" x14ac:dyDescent="0.25">
      <c r="E332" t="s">
        <v>3087</v>
      </c>
      <c r="O332" t="s">
        <v>981</v>
      </c>
      <c r="AO332" t="s">
        <v>931</v>
      </c>
      <c r="AW332" t="s">
        <v>2471</v>
      </c>
      <c r="BD332" t="s">
        <v>982</v>
      </c>
    </row>
    <row r="333" spans="5:56" customFormat="1" x14ac:dyDescent="0.25">
      <c r="E333" t="s">
        <v>3088</v>
      </c>
      <c r="O333" t="s">
        <v>843</v>
      </c>
      <c r="AO333" t="s">
        <v>844</v>
      </c>
      <c r="AW333" t="s">
        <v>2412</v>
      </c>
      <c r="BD333" t="s">
        <v>845</v>
      </c>
    </row>
    <row r="334" spans="5:56" customFormat="1" x14ac:dyDescent="0.25">
      <c r="E334" t="s">
        <v>3089</v>
      </c>
      <c r="O334" t="s">
        <v>983</v>
      </c>
      <c r="AO334" t="s">
        <v>931</v>
      </c>
      <c r="AW334" t="s">
        <v>2472</v>
      </c>
      <c r="BD334" t="s">
        <v>984</v>
      </c>
    </row>
    <row r="335" spans="5:56" customFormat="1" x14ac:dyDescent="0.25">
      <c r="E335" t="s">
        <v>3090</v>
      </c>
      <c r="O335" t="s">
        <v>949</v>
      </c>
      <c r="AO335" t="s">
        <v>844</v>
      </c>
      <c r="AW335" t="s">
        <v>2456</v>
      </c>
      <c r="BD335" t="s">
        <v>950</v>
      </c>
    </row>
    <row r="336" spans="5:56" customFormat="1" x14ac:dyDescent="0.25">
      <c r="E336" t="s">
        <v>3091</v>
      </c>
      <c r="O336" t="s">
        <v>983</v>
      </c>
      <c r="AO336" t="s">
        <v>931</v>
      </c>
      <c r="AW336" t="s">
        <v>2472</v>
      </c>
      <c r="BD336" t="s">
        <v>984</v>
      </c>
    </row>
    <row r="337" spans="5:56" customFormat="1" x14ac:dyDescent="0.25">
      <c r="E337" t="s">
        <v>3092</v>
      </c>
      <c r="O337" t="s">
        <v>843</v>
      </c>
      <c r="AO337" t="s">
        <v>844</v>
      </c>
      <c r="AW337" t="s">
        <v>2412</v>
      </c>
      <c r="BD337" t="s">
        <v>845</v>
      </c>
    </row>
    <row r="338" spans="5:56" customFormat="1" x14ac:dyDescent="0.25">
      <c r="E338" t="s">
        <v>3093</v>
      </c>
      <c r="O338" t="s">
        <v>983</v>
      </c>
      <c r="AO338" t="s">
        <v>931</v>
      </c>
      <c r="AW338" t="s">
        <v>2472</v>
      </c>
      <c r="BD338" t="s">
        <v>984</v>
      </c>
    </row>
    <row r="339" spans="5:56" customFormat="1" x14ac:dyDescent="0.25">
      <c r="E339" t="s">
        <v>3094</v>
      </c>
      <c r="O339" t="s">
        <v>843</v>
      </c>
      <c r="AO339" t="s">
        <v>844</v>
      </c>
      <c r="AW339" t="s">
        <v>2412</v>
      </c>
      <c r="BD339" t="s">
        <v>845</v>
      </c>
    </row>
    <row r="340" spans="5:56" customFormat="1" x14ac:dyDescent="0.25">
      <c r="E340" t="s">
        <v>3095</v>
      </c>
      <c r="O340" t="s">
        <v>983</v>
      </c>
      <c r="AO340" t="s">
        <v>931</v>
      </c>
      <c r="AW340" t="s">
        <v>2472</v>
      </c>
      <c r="BD340" t="s">
        <v>984</v>
      </c>
    </row>
    <row r="341" spans="5:56" customFormat="1" x14ac:dyDescent="0.25">
      <c r="E341" t="s">
        <v>3096</v>
      </c>
      <c r="O341" t="s">
        <v>843</v>
      </c>
      <c r="AO341" t="s">
        <v>844</v>
      </c>
      <c r="AW341" t="s">
        <v>2412</v>
      </c>
      <c r="BD341" t="s">
        <v>845</v>
      </c>
    </row>
    <row r="342" spans="5:56" customFormat="1" x14ac:dyDescent="0.25">
      <c r="E342" t="s">
        <v>3097</v>
      </c>
      <c r="O342" t="s">
        <v>983</v>
      </c>
      <c r="AO342" t="s">
        <v>931</v>
      </c>
      <c r="AW342" t="s">
        <v>2472</v>
      </c>
      <c r="BD342" t="s">
        <v>984</v>
      </c>
    </row>
    <row r="343" spans="5:56" customFormat="1" x14ac:dyDescent="0.25">
      <c r="E343" t="s">
        <v>3098</v>
      </c>
      <c r="O343" t="s">
        <v>953</v>
      </c>
      <c r="AO343" t="s">
        <v>844</v>
      </c>
      <c r="AW343" t="s">
        <v>2458</v>
      </c>
      <c r="BD343" t="s">
        <v>954</v>
      </c>
    </row>
    <row r="344" spans="5:56" customFormat="1" x14ac:dyDescent="0.25">
      <c r="E344" t="s">
        <v>3099</v>
      </c>
      <c r="O344" t="s">
        <v>317</v>
      </c>
      <c r="AO344" t="s">
        <v>884</v>
      </c>
      <c r="AW344" t="s">
        <v>2437</v>
      </c>
      <c r="BD344" t="s">
        <v>924</v>
      </c>
    </row>
    <row r="345" spans="5:56" customFormat="1" x14ac:dyDescent="0.25">
      <c r="E345" t="s">
        <v>3100</v>
      </c>
      <c r="O345" t="s">
        <v>983</v>
      </c>
      <c r="AO345" t="s">
        <v>931</v>
      </c>
      <c r="AW345" t="s">
        <v>2472</v>
      </c>
      <c r="BD345" t="s">
        <v>984</v>
      </c>
    </row>
    <row r="346" spans="5:56" customFormat="1" x14ac:dyDescent="0.25">
      <c r="E346" t="s">
        <v>3101</v>
      </c>
      <c r="O346" t="s">
        <v>985</v>
      </c>
      <c r="AO346" t="s">
        <v>844</v>
      </c>
      <c r="AW346" t="s">
        <v>2473</v>
      </c>
      <c r="BD346" t="s">
        <v>986</v>
      </c>
    </row>
    <row r="347" spans="5:56" customFormat="1" x14ac:dyDescent="0.25">
      <c r="E347" t="s">
        <v>3102</v>
      </c>
      <c r="O347" t="s">
        <v>587</v>
      </c>
      <c r="AO347" t="s">
        <v>884</v>
      </c>
      <c r="AW347" t="s">
        <v>2474</v>
      </c>
      <c r="BD347" t="s">
        <v>437</v>
      </c>
    </row>
    <row r="348" spans="5:56" customFormat="1" x14ac:dyDescent="0.25">
      <c r="E348" t="s">
        <v>3103</v>
      </c>
      <c r="O348" t="s">
        <v>983</v>
      </c>
      <c r="AO348" t="s">
        <v>931</v>
      </c>
      <c r="AW348" t="s">
        <v>2472</v>
      </c>
      <c r="BD348" t="s">
        <v>984</v>
      </c>
    </row>
    <row r="349" spans="5:56" customFormat="1" x14ac:dyDescent="0.25">
      <c r="E349" t="s">
        <v>3104</v>
      </c>
      <c r="O349" t="s">
        <v>965</v>
      </c>
      <c r="AO349" t="s">
        <v>844</v>
      </c>
      <c r="AW349" t="s">
        <v>2464</v>
      </c>
      <c r="BD349" t="s">
        <v>966</v>
      </c>
    </row>
    <row r="350" spans="5:56" customFormat="1" x14ac:dyDescent="0.25">
      <c r="E350" t="s">
        <v>3105</v>
      </c>
      <c r="O350" t="s">
        <v>983</v>
      </c>
      <c r="AO350" t="s">
        <v>931</v>
      </c>
      <c r="AW350" t="s">
        <v>2472</v>
      </c>
      <c r="BD350" t="s">
        <v>984</v>
      </c>
    </row>
    <row r="351" spans="5:56" customFormat="1" x14ac:dyDescent="0.25">
      <c r="E351" t="s">
        <v>3106</v>
      </c>
      <c r="O351" t="s">
        <v>843</v>
      </c>
      <c r="AO351" t="s">
        <v>844</v>
      </c>
      <c r="AW351" t="s">
        <v>2412</v>
      </c>
      <c r="BD351" t="s">
        <v>845</v>
      </c>
    </row>
    <row r="352" spans="5:56" customFormat="1" x14ac:dyDescent="0.25">
      <c r="E352" t="s">
        <v>3107</v>
      </c>
      <c r="O352" t="s">
        <v>876</v>
      </c>
      <c r="AO352" t="s">
        <v>884</v>
      </c>
      <c r="AW352" t="s">
        <v>2426</v>
      </c>
      <c r="BD352" t="s">
        <v>885</v>
      </c>
    </row>
    <row r="353" spans="5:56" customFormat="1" x14ac:dyDescent="0.25">
      <c r="E353" t="s">
        <v>3108</v>
      </c>
      <c r="O353" t="s">
        <v>983</v>
      </c>
      <c r="AO353" t="s">
        <v>931</v>
      </c>
      <c r="AW353" t="s">
        <v>2472</v>
      </c>
      <c r="BD353" t="s">
        <v>984</v>
      </c>
    </row>
    <row r="354" spans="5:56" customFormat="1" x14ac:dyDescent="0.25">
      <c r="E354" t="s">
        <v>3109</v>
      </c>
      <c r="O354" t="s">
        <v>843</v>
      </c>
      <c r="AO354" t="s">
        <v>844</v>
      </c>
      <c r="AW354" t="s">
        <v>2412</v>
      </c>
      <c r="BD354" t="s">
        <v>845</v>
      </c>
    </row>
    <row r="355" spans="5:56" customFormat="1" x14ac:dyDescent="0.25">
      <c r="E355" t="s">
        <v>3110</v>
      </c>
      <c r="O355" t="s">
        <v>876</v>
      </c>
      <c r="AO355" t="s">
        <v>884</v>
      </c>
      <c r="AW355" t="s">
        <v>2426</v>
      </c>
      <c r="BD355" t="s">
        <v>885</v>
      </c>
    </row>
    <row r="356" spans="5:56" customFormat="1" x14ac:dyDescent="0.25">
      <c r="E356" t="s">
        <v>3111</v>
      </c>
      <c r="O356" t="s">
        <v>983</v>
      </c>
      <c r="AO356" t="s">
        <v>931</v>
      </c>
      <c r="AW356" t="s">
        <v>2472</v>
      </c>
      <c r="BD356" t="s">
        <v>984</v>
      </c>
    </row>
    <row r="357" spans="5:56" customFormat="1" x14ac:dyDescent="0.25">
      <c r="E357" t="s">
        <v>3112</v>
      </c>
      <c r="O357" t="s">
        <v>965</v>
      </c>
      <c r="AO357" t="s">
        <v>844</v>
      </c>
      <c r="AW357" t="s">
        <v>2464</v>
      </c>
      <c r="BD357" t="s">
        <v>987</v>
      </c>
    </row>
    <row r="358" spans="5:56" customFormat="1" x14ac:dyDescent="0.25">
      <c r="E358" t="s">
        <v>3113</v>
      </c>
      <c r="O358" t="s">
        <v>928</v>
      </c>
      <c r="AO358" t="s">
        <v>884</v>
      </c>
      <c r="AW358" t="s">
        <v>2446</v>
      </c>
      <c r="BD358" t="s">
        <v>929</v>
      </c>
    </row>
    <row r="359" spans="5:56" customFormat="1" x14ac:dyDescent="0.25">
      <c r="E359" t="s">
        <v>3114</v>
      </c>
      <c r="O359" t="s">
        <v>983</v>
      </c>
      <c r="AO359" t="s">
        <v>931</v>
      </c>
      <c r="AW359" t="s">
        <v>2472</v>
      </c>
      <c r="BD359" t="s">
        <v>984</v>
      </c>
    </row>
    <row r="360" spans="5:56" customFormat="1" x14ac:dyDescent="0.25">
      <c r="E360" t="s">
        <v>3115</v>
      </c>
      <c r="O360" t="s">
        <v>843</v>
      </c>
      <c r="AO360" t="s">
        <v>844</v>
      </c>
      <c r="AW360" t="s">
        <v>2412</v>
      </c>
      <c r="BD360" t="s">
        <v>845</v>
      </c>
    </row>
    <row r="361" spans="5:56" customFormat="1" x14ac:dyDescent="0.25">
      <c r="E361" t="s">
        <v>3116</v>
      </c>
      <c r="O361" t="s">
        <v>928</v>
      </c>
      <c r="AO361" t="s">
        <v>884</v>
      </c>
      <c r="AW361" t="s">
        <v>2446</v>
      </c>
      <c r="BD361" t="s">
        <v>929</v>
      </c>
    </row>
    <row r="362" spans="5:56" customFormat="1" x14ac:dyDescent="0.25">
      <c r="E362" t="s">
        <v>3117</v>
      </c>
      <c r="O362" t="s">
        <v>969</v>
      </c>
      <c r="AO362" t="s">
        <v>931</v>
      </c>
      <c r="AW362" t="s">
        <v>2466</v>
      </c>
      <c r="BD362" t="s">
        <v>970</v>
      </c>
    </row>
    <row r="363" spans="5:56" customFormat="1" x14ac:dyDescent="0.25">
      <c r="E363" t="s">
        <v>3118</v>
      </c>
      <c r="O363" t="s">
        <v>988</v>
      </c>
      <c r="AO363" t="s">
        <v>971</v>
      </c>
      <c r="AW363" t="s">
        <v>2475</v>
      </c>
      <c r="BD363" t="s">
        <v>989</v>
      </c>
    </row>
    <row r="364" spans="5:56" customFormat="1" x14ac:dyDescent="0.25">
      <c r="E364" t="s">
        <v>3119</v>
      </c>
      <c r="O364" t="s">
        <v>928</v>
      </c>
      <c r="AO364" t="s">
        <v>884</v>
      </c>
      <c r="AW364" t="s">
        <v>2446</v>
      </c>
      <c r="BD364" t="s">
        <v>929</v>
      </c>
    </row>
    <row r="365" spans="5:56" customFormat="1" x14ac:dyDescent="0.25">
      <c r="E365" t="s">
        <v>3120</v>
      </c>
      <c r="O365" t="s">
        <v>985</v>
      </c>
      <c r="AO365" t="s">
        <v>844</v>
      </c>
      <c r="AW365" t="s">
        <v>2473</v>
      </c>
      <c r="BD365" t="s">
        <v>990</v>
      </c>
    </row>
    <row r="366" spans="5:56" customFormat="1" x14ac:dyDescent="0.25">
      <c r="E366" t="s">
        <v>3121</v>
      </c>
      <c r="O366" t="s">
        <v>928</v>
      </c>
      <c r="AO366" t="s">
        <v>884</v>
      </c>
      <c r="AW366" t="s">
        <v>2446</v>
      </c>
      <c r="BD366" t="s">
        <v>929</v>
      </c>
    </row>
    <row r="367" spans="5:56" customFormat="1" x14ac:dyDescent="0.25">
      <c r="E367" t="s">
        <v>3122</v>
      </c>
      <c r="O367" t="s">
        <v>985</v>
      </c>
      <c r="AO367" t="s">
        <v>971</v>
      </c>
      <c r="AW367" t="s">
        <v>2473</v>
      </c>
      <c r="BD367" t="s">
        <v>991</v>
      </c>
    </row>
    <row r="368" spans="5:56" customFormat="1" x14ac:dyDescent="0.25">
      <c r="E368" t="s">
        <v>3123</v>
      </c>
      <c r="O368" t="s">
        <v>928</v>
      </c>
      <c r="AO368" t="s">
        <v>884</v>
      </c>
      <c r="AW368" t="s">
        <v>2446</v>
      </c>
      <c r="BD368" t="s">
        <v>929</v>
      </c>
    </row>
    <row r="369" spans="5:56" customFormat="1" x14ac:dyDescent="0.25">
      <c r="E369" t="s">
        <v>3124</v>
      </c>
      <c r="O369" t="s">
        <v>843</v>
      </c>
      <c r="AO369" t="s">
        <v>971</v>
      </c>
      <c r="AW369" t="s">
        <v>2412</v>
      </c>
      <c r="BD369" t="s">
        <v>992</v>
      </c>
    </row>
    <row r="370" spans="5:56" customFormat="1" x14ac:dyDescent="0.25">
      <c r="E370" t="s">
        <v>3125</v>
      </c>
      <c r="O370" t="s">
        <v>317</v>
      </c>
      <c r="AO370" t="s">
        <v>884</v>
      </c>
      <c r="AW370" t="s">
        <v>2437</v>
      </c>
      <c r="BD370" t="s">
        <v>924</v>
      </c>
    </row>
    <row r="371" spans="5:56" customFormat="1" x14ac:dyDescent="0.25">
      <c r="E371" t="s">
        <v>3126</v>
      </c>
      <c r="O371" t="s">
        <v>993</v>
      </c>
      <c r="AO371" t="s">
        <v>884</v>
      </c>
      <c r="AW371" t="s">
        <v>2476</v>
      </c>
      <c r="BD371" t="s">
        <v>994</v>
      </c>
    </row>
    <row r="372" spans="5:56" customFormat="1" x14ac:dyDescent="0.25">
      <c r="E372" t="s">
        <v>3127</v>
      </c>
      <c r="O372" t="s">
        <v>317</v>
      </c>
      <c r="AO372" t="s">
        <v>884</v>
      </c>
      <c r="AW372" t="s">
        <v>2477</v>
      </c>
      <c r="BD372" t="s">
        <v>907</v>
      </c>
    </row>
    <row r="373" spans="5:56" customFormat="1" x14ac:dyDescent="0.25">
      <c r="E373" t="s">
        <v>3128</v>
      </c>
      <c r="O373" t="s">
        <v>876</v>
      </c>
      <c r="AO373" t="s">
        <v>884</v>
      </c>
      <c r="AW373" t="s">
        <v>2426</v>
      </c>
      <c r="BD373" t="s">
        <v>885</v>
      </c>
    </row>
    <row r="374" spans="5:56" customFormat="1" x14ac:dyDescent="0.25">
      <c r="E374" t="s">
        <v>3129</v>
      </c>
      <c r="O374" t="s">
        <v>317</v>
      </c>
      <c r="AO374" t="s">
        <v>884</v>
      </c>
      <c r="AW374" t="s">
        <v>2477</v>
      </c>
      <c r="BD374" t="s">
        <v>907</v>
      </c>
    </row>
    <row r="375" spans="5:56" customFormat="1" x14ac:dyDescent="0.25">
      <c r="E375" t="s">
        <v>3130</v>
      </c>
      <c r="O375" t="s">
        <v>981</v>
      </c>
      <c r="AO375" t="s">
        <v>931</v>
      </c>
      <c r="AW375" t="s">
        <v>2471</v>
      </c>
      <c r="BD375" t="s">
        <v>982</v>
      </c>
    </row>
    <row r="376" spans="5:56" customFormat="1" x14ac:dyDescent="0.25">
      <c r="E376" t="s">
        <v>3131</v>
      </c>
      <c r="O376" t="s">
        <v>995</v>
      </c>
      <c r="AO376" t="s">
        <v>931</v>
      </c>
      <c r="AW376" t="s">
        <v>2478</v>
      </c>
      <c r="BD376" t="s">
        <v>996</v>
      </c>
    </row>
    <row r="377" spans="5:56" customFormat="1" x14ac:dyDescent="0.25">
      <c r="E377" t="s">
        <v>3132</v>
      </c>
      <c r="O377" t="s">
        <v>928</v>
      </c>
      <c r="AO377" t="s">
        <v>884</v>
      </c>
      <c r="AW377" t="s">
        <v>2446</v>
      </c>
      <c r="BD377" t="s">
        <v>929</v>
      </c>
    </row>
    <row r="378" spans="5:56" customFormat="1" x14ac:dyDescent="0.25">
      <c r="E378" t="s">
        <v>3133</v>
      </c>
      <c r="O378" t="s">
        <v>977</v>
      </c>
      <c r="AO378" t="s">
        <v>931</v>
      </c>
      <c r="AW378" t="s">
        <v>2469</v>
      </c>
      <c r="BD378" t="s">
        <v>978</v>
      </c>
    </row>
    <row r="379" spans="5:56" customFormat="1" x14ac:dyDescent="0.25">
      <c r="E379" t="s">
        <v>3134</v>
      </c>
      <c r="O379" t="s">
        <v>928</v>
      </c>
      <c r="AO379" t="s">
        <v>884</v>
      </c>
      <c r="AW379" t="s">
        <v>2446</v>
      </c>
      <c r="BD379" t="s">
        <v>929</v>
      </c>
    </row>
    <row r="380" spans="5:56" customFormat="1" x14ac:dyDescent="0.25">
      <c r="E380" t="s">
        <v>3135</v>
      </c>
      <c r="O380" t="s">
        <v>829</v>
      </c>
      <c r="AO380" t="s">
        <v>931</v>
      </c>
      <c r="AW380" t="s">
        <v>2407</v>
      </c>
      <c r="BD380" t="s">
        <v>997</v>
      </c>
    </row>
    <row r="381" spans="5:56" customFormat="1" x14ac:dyDescent="0.25">
      <c r="E381" t="s">
        <v>3136</v>
      </c>
      <c r="O381" t="s">
        <v>928</v>
      </c>
      <c r="AO381" t="s">
        <v>884</v>
      </c>
      <c r="AW381" t="s">
        <v>2446</v>
      </c>
      <c r="BD381" t="s">
        <v>929</v>
      </c>
    </row>
    <row r="382" spans="5:56" customFormat="1" x14ac:dyDescent="0.25">
      <c r="E382" t="s">
        <v>3137</v>
      </c>
      <c r="O382" t="s">
        <v>928</v>
      </c>
      <c r="AO382" t="s">
        <v>884</v>
      </c>
      <c r="AW382" t="s">
        <v>2446</v>
      </c>
      <c r="BD382" t="s">
        <v>929</v>
      </c>
    </row>
    <row r="383" spans="5:56" customFormat="1" x14ac:dyDescent="0.25">
      <c r="E383" t="s">
        <v>3138</v>
      </c>
      <c r="O383" t="s">
        <v>981</v>
      </c>
      <c r="AO383" t="s">
        <v>931</v>
      </c>
      <c r="AW383" t="s">
        <v>2471</v>
      </c>
      <c r="BD383" t="s">
        <v>982</v>
      </c>
    </row>
    <row r="384" spans="5:56" customFormat="1" x14ac:dyDescent="0.25">
      <c r="E384" t="s">
        <v>3139</v>
      </c>
      <c r="O384" t="s">
        <v>928</v>
      </c>
      <c r="AO384" t="s">
        <v>884</v>
      </c>
      <c r="AW384" t="s">
        <v>2446</v>
      </c>
      <c r="BD384" t="s">
        <v>929</v>
      </c>
    </row>
    <row r="385" spans="5:56" customFormat="1" x14ac:dyDescent="0.25">
      <c r="E385" t="s">
        <v>3140</v>
      </c>
      <c r="O385" t="s">
        <v>981</v>
      </c>
      <c r="AO385" t="s">
        <v>931</v>
      </c>
      <c r="AW385" t="s">
        <v>2471</v>
      </c>
      <c r="BD385" t="s">
        <v>982</v>
      </c>
    </row>
    <row r="386" spans="5:56" customFormat="1" x14ac:dyDescent="0.25">
      <c r="E386" t="s">
        <v>3141</v>
      </c>
      <c r="O386" t="s">
        <v>981</v>
      </c>
      <c r="AO386" t="s">
        <v>931</v>
      </c>
      <c r="AW386" t="s">
        <v>2471</v>
      </c>
      <c r="BD386" t="s">
        <v>982</v>
      </c>
    </row>
    <row r="387" spans="5:56" customFormat="1" x14ac:dyDescent="0.25">
      <c r="E387" t="s">
        <v>3142</v>
      </c>
      <c r="O387" t="s">
        <v>829</v>
      </c>
      <c r="AO387" t="s">
        <v>931</v>
      </c>
      <c r="AW387" t="s">
        <v>2407</v>
      </c>
      <c r="BD387" t="s">
        <v>997</v>
      </c>
    </row>
    <row r="388" spans="5:56" customFormat="1" x14ac:dyDescent="0.25">
      <c r="E388" t="s">
        <v>3143</v>
      </c>
      <c r="O388" t="s">
        <v>317</v>
      </c>
      <c r="AO388" t="s">
        <v>884</v>
      </c>
      <c r="AW388" t="s">
        <v>2477</v>
      </c>
      <c r="BD388" t="s">
        <v>998</v>
      </c>
    </row>
    <row r="389" spans="5:56" customFormat="1" x14ac:dyDescent="0.25">
      <c r="E389" t="s">
        <v>3144</v>
      </c>
      <c r="O389" t="s">
        <v>981</v>
      </c>
      <c r="AO389" t="s">
        <v>931</v>
      </c>
      <c r="AW389" t="s">
        <v>2471</v>
      </c>
      <c r="BD389" t="s">
        <v>982</v>
      </c>
    </row>
    <row r="390" spans="5:56" customFormat="1" x14ac:dyDescent="0.25">
      <c r="E390" t="s">
        <v>3145</v>
      </c>
      <c r="O390" t="s">
        <v>981</v>
      </c>
      <c r="AO390" t="s">
        <v>931</v>
      </c>
      <c r="AW390" t="s">
        <v>2471</v>
      </c>
      <c r="BD390" t="s">
        <v>982</v>
      </c>
    </row>
    <row r="391" spans="5:56" customFormat="1" x14ac:dyDescent="0.25">
      <c r="E391" t="s">
        <v>3146</v>
      </c>
      <c r="O391" t="s">
        <v>947</v>
      </c>
      <c r="AO391" t="s">
        <v>884</v>
      </c>
      <c r="AW391" t="s">
        <v>2455</v>
      </c>
      <c r="BD391" t="s">
        <v>948</v>
      </c>
    </row>
    <row r="392" spans="5:56" customFormat="1" x14ac:dyDescent="0.25">
      <c r="E392" t="s">
        <v>3147</v>
      </c>
      <c r="O392" t="s">
        <v>981</v>
      </c>
      <c r="AO392" t="s">
        <v>931</v>
      </c>
      <c r="AW392" t="s">
        <v>2471</v>
      </c>
      <c r="BD392" t="s">
        <v>982</v>
      </c>
    </row>
    <row r="393" spans="5:56" customFormat="1" x14ac:dyDescent="0.25">
      <c r="E393" t="s">
        <v>3148</v>
      </c>
      <c r="O393" t="s">
        <v>981</v>
      </c>
      <c r="AO393" t="s">
        <v>931</v>
      </c>
      <c r="AW393" t="s">
        <v>2471</v>
      </c>
      <c r="BD393" t="s">
        <v>982</v>
      </c>
    </row>
    <row r="394" spans="5:56" customFormat="1" x14ac:dyDescent="0.25">
      <c r="E394" t="s">
        <v>3149</v>
      </c>
      <c r="O394" t="s">
        <v>317</v>
      </c>
      <c r="AO394" t="s">
        <v>884</v>
      </c>
      <c r="AW394" t="s">
        <v>2477</v>
      </c>
      <c r="BD394" t="s">
        <v>998</v>
      </c>
    </row>
    <row r="395" spans="5:56" customFormat="1" x14ac:dyDescent="0.25">
      <c r="E395" t="s">
        <v>3150</v>
      </c>
      <c r="O395" t="s">
        <v>981</v>
      </c>
      <c r="AO395" t="s">
        <v>931</v>
      </c>
      <c r="AW395" t="s">
        <v>2471</v>
      </c>
      <c r="BD395" t="s">
        <v>982</v>
      </c>
    </row>
    <row r="396" spans="5:56" customFormat="1" x14ac:dyDescent="0.25">
      <c r="E396" t="s">
        <v>3151</v>
      </c>
      <c r="O396" t="s">
        <v>981</v>
      </c>
      <c r="AO396" t="s">
        <v>931</v>
      </c>
      <c r="AW396" t="s">
        <v>2471</v>
      </c>
      <c r="BD396" t="s">
        <v>982</v>
      </c>
    </row>
    <row r="397" spans="5:56" customFormat="1" x14ac:dyDescent="0.25">
      <c r="E397" t="s">
        <v>3152</v>
      </c>
      <c r="O397" t="s">
        <v>981</v>
      </c>
      <c r="AO397" t="s">
        <v>931</v>
      </c>
      <c r="AW397" t="s">
        <v>2471</v>
      </c>
      <c r="BD397" t="s">
        <v>982</v>
      </c>
    </row>
    <row r="398" spans="5:56" customFormat="1" x14ac:dyDescent="0.25">
      <c r="E398" t="s">
        <v>3153</v>
      </c>
      <c r="O398" t="s">
        <v>908</v>
      </c>
      <c r="AO398" t="s">
        <v>884</v>
      </c>
      <c r="AW398" t="s">
        <v>2438</v>
      </c>
      <c r="BD398" t="s">
        <v>909</v>
      </c>
    </row>
    <row r="399" spans="5:56" customFormat="1" x14ac:dyDescent="0.25">
      <c r="E399" t="s">
        <v>3154</v>
      </c>
      <c r="O399" t="s">
        <v>981</v>
      </c>
      <c r="AO399" t="s">
        <v>931</v>
      </c>
      <c r="AW399" t="s">
        <v>2471</v>
      </c>
      <c r="BD399" t="s">
        <v>982</v>
      </c>
    </row>
    <row r="400" spans="5:56" customFormat="1" x14ac:dyDescent="0.25">
      <c r="E400" t="s">
        <v>3155</v>
      </c>
      <c r="O400" t="s">
        <v>893</v>
      </c>
      <c r="AO400" t="s">
        <v>884</v>
      </c>
      <c r="AW400" t="s">
        <v>2432</v>
      </c>
      <c r="BD400" t="s">
        <v>894</v>
      </c>
    </row>
    <row r="401" spans="5:56" customFormat="1" x14ac:dyDescent="0.25">
      <c r="E401" t="s">
        <v>3156</v>
      </c>
      <c r="O401" t="s">
        <v>981</v>
      </c>
      <c r="AO401" t="s">
        <v>931</v>
      </c>
      <c r="AW401" t="s">
        <v>2471</v>
      </c>
      <c r="BD401" t="s">
        <v>982</v>
      </c>
    </row>
    <row r="402" spans="5:56" customFormat="1" x14ac:dyDescent="0.25">
      <c r="E402" t="s">
        <v>3157</v>
      </c>
      <c r="O402" t="s">
        <v>893</v>
      </c>
      <c r="AO402" t="s">
        <v>884</v>
      </c>
      <c r="AW402" t="s">
        <v>2432</v>
      </c>
      <c r="BD402" t="s">
        <v>894</v>
      </c>
    </row>
    <row r="403" spans="5:56" customFormat="1" x14ac:dyDescent="0.25">
      <c r="E403" t="s">
        <v>3158</v>
      </c>
      <c r="O403" t="s">
        <v>981</v>
      </c>
      <c r="AO403" t="s">
        <v>931</v>
      </c>
      <c r="AW403" t="s">
        <v>2471</v>
      </c>
      <c r="BD403" t="s">
        <v>982</v>
      </c>
    </row>
    <row r="404" spans="5:56" customFormat="1" x14ac:dyDescent="0.25">
      <c r="E404" t="s">
        <v>3159</v>
      </c>
      <c r="O404" t="s">
        <v>999</v>
      </c>
      <c r="AO404" t="s">
        <v>884</v>
      </c>
      <c r="AW404" t="s">
        <v>2479</v>
      </c>
      <c r="BD404" t="s">
        <v>1000</v>
      </c>
    </row>
    <row r="405" spans="5:56" customFormat="1" x14ac:dyDescent="0.25">
      <c r="E405" t="s">
        <v>3160</v>
      </c>
      <c r="O405" t="s">
        <v>977</v>
      </c>
      <c r="AO405" t="s">
        <v>931</v>
      </c>
      <c r="AW405" t="s">
        <v>2469</v>
      </c>
      <c r="BD405" t="s">
        <v>978</v>
      </c>
    </row>
    <row r="406" spans="5:56" customFormat="1" x14ac:dyDescent="0.25">
      <c r="E406" t="s">
        <v>3161</v>
      </c>
      <c r="O406" t="s">
        <v>893</v>
      </c>
      <c r="AO406" t="s">
        <v>884</v>
      </c>
      <c r="AW406" t="s">
        <v>2432</v>
      </c>
      <c r="BD406" t="s">
        <v>894</v>
      </c>
    </row>
    <row r="407" spans="5:56" customFormat="1" x14ac:dyDescent="0.25">
      <c r="E407" t="s">
        <v>3162</v>
      </c>
      <c r="O407" t="s">
        <v>977</v>
      </c>
      <c r="AO407" t="s">
        <v>931</v>
      </c>
      <c r="AW407" t="s">
        <v>2469</v>
      </c>
      <c r="BD407" t="s">
        <v>978</v>
      </c>
    </row>
    <row r="408" spans="5:56" customFormat="1" x14ac:dyDescent="0.25">
      <c r="E408" t="s">
        <v>3163</v>
      </c>
      <c r="O408" t="s">
        <v>947</v>
      </c>
      <c r="AO408" t="s">
        <v>884</v>
      </c>
      <c r="AW408" t="s">
        <v>2455</v>
      </c>
      <c r="BD408" t="s">
        <v>948</v>
      </c>
    </row>
    <row r="409" spans="5:56" customFormat="1" x14ac:dyDescent="0.25">
      <c r="E409" t="s">
        <v>3164</v>
      </c>
      <c r="O409" t="s">
        <v>981</v>
      </c>
      <c r="AO409" t="s">
        <v>931</v>
      </c>
      <c r="AW409" t="s">
        <v>2471</v>
      </c>
      <c r="BD409" t="s">
        <v>982</v>
      </c>
    </row>
    <row r="410" spans="5:56" customFormat="1" x14ac:dyDescent="0.25">
      <c r="E410" t="s">
        <v>3165</v>
      </c>
      <c r="O410" t="s">
        <v>999</v>
      </c>
      <c r="AO410" t="s">
        <v>884</v>
      </c>
      <c r="AW410" t="s">
        <v>2479</v>
      </c>
      <c r="BD410" t="s">
        <v>1000</v>
      </c>
    </row>
    <row r="411" spans="5:56" customFormat="1" x14ac:dyDescent="0.25">
      <c r="E411" t="s">
        <v>3166</v>
      </c>
      <c r="O411" t="s">
        <v>939</v>
      </c>
      <c r="AO411" t="s">
        <v>884</v>
      </c>
      <c r="AW411" t="s">
        <v>2451</v>
      </c>
      <c r="BD411" t="s">
        <v>940</v>
      </c>
    </row>
    <row r="412" spans="5:56" customFormat="1" x14ac:dyDescent="0.25">
      <c r="E412" t="s">
        <v>3167</v>
      </c>
      <c r="O412" t="s">
        <v>939</v>
      </c>
      <c r="AO412" t="s">
        <v>884</v>
      </c>
      <c r="AW412" t="s">
        <v>2451</v>
      </c>
      <c r="BD412" t="s">
        <v>940</v>
      </c>
    </row>
    <row r="413" spans="5:56" customFormat="1" x14ac:dyDescent="0.25">
      <c r="E413" t="s">
        <v>3168</v>
      </c>
      <c r="O413" t="s">
        <v>939</v>
      </c>
      <c r="AO413" t="s">
        <v>884</v>
      </c>
      <c r="AW413" t="s">
        <v>2451</v>
      </c>
      <c r="BD413" t="s">
        <v>940</v>
      </c>
    </row>
    <row r="414" spans="5:56" customFormat="1" x14ac:dyDescent="0.25">
      <c r="E414" t="s">
        <v>3169</v>
      </c>
      <c r="O414" t="s">
        <v>969</v>
      </c>
      <c r="AO414" t="s">
        <v>931</v>
      </c>
      <c r="AW414" t="s">
        <v>2466</v>
      </c>
      <c r="BD414" t="s">
        <v>970</v>
      </c>
    </row>
    <row r="415" spans="5:56" customFormat="1" x14ac:dyDescent="0.25">
      <c r="E415" t="s">
        <v>3170</v>
      </c>
      <c r="O415" t="s">
        <v>317</v>
      </c>
      <c r="AO415" t="s">
        <v>884</v>
      </c>
      <c r="AW415" t="s">
        <v>2437</v>
      </c>
      <c r="BD415" t="s">
        <v>924</v>
      </c>
    </row>
    <row r="416" spans="5:56" customFormat="1" x14ac:dyDescent="0.25">
      <c r="E416" t="s">
        <v>3171</v>
      </c>
      <c r="O416" t="s">
        <v>876</v>
      </c>
      <c r="AO416" t="s">
        <v>884</v>
      </c>
      <c r="AW416" t="s">
        <v>2426</v>
      </c>
      <c r="BD416" t="s">
        <v>885</v>
      </c>
    </row>
    <row r="417" spans="5:56" customFormat="1" x14ac:dyDescent="0.25">
      <c r="E417" t="s">
        <v>3172</v>
      </c>
      <c r="O417" t="s">
        <v>591</v>
      </c>
      <c r="AO417" t="s">
        <v>884</v>
      </c>
      <c r="AW417" t="s">
        <v>2480</v>
      </c>
      <c r="BD417" t="s">
        <v>1001</v>
      </c>
    </row>
    <row r="418" spans="5:56" customFormat="1" x14ac:dyDescent="0.25">
      <c r="E418" t="s">
        <v>3173</v>
      </c>
      <c r="O418" t="s">
        <v>977</v>
      </c>
      <c r="AO418" t="s">
        <v>931</v>
      </c>
      <c r="AW418" t="s">
        <v>2469</v>
      </c>
      <c r="BD418" t="s">
        <v>978</v>
      </c>
    </row>
    <row r="419" spans="5:56" customFormat="1" x14ac:dyDescent="0.25">
      <c r="E419" t="s">
        <v>3174</v>
      </c>
      <c r="O419" t="s">
        <v>947</v>
      </c>
      <c r="AO419" t="s">
        <v>884</v>
      </c>
      <c r="AW419" t="s">
        <v>2455</v>
      </c>
      <c r="BD419" t="s">
        <v>948</v>
      </c>
    </row>
    <row r="420" spans="5:56" customFormat="1" x14ac:dyDescent="0.25">
      <c r="E420" t="s">
        <v>3175</v>
      </c>
      <c r="O420" t="s">
        <v>995</v>
      </c>
      <c r="AO420" t="s">
        <v>931</v>
      </c>
      <c r="AW420" t="s">
        <v>2478</v>
      </c>
      <c r="BD420" t="s">
        <v>996</v>
      </c>
    </row>
    <row r="421" spans="5:56" customFormat="1" x14ac:dyDescent="0.25">
      <c r="E421" t="s">
        <v>3176</v>
      </c>
      <c r="O421" t="s">
        <v>947</v>
      </c>
      <c r="AO421" t="s">
        <v>884</v>
      </c>
      <c r="AW421" t="s">
        <v>2455</v>
      </c>
      <c r="BD421" t="s">
        <v>948</v>
      </c>
    </row>
    <row r="422" spans="5:56" customFormat="1" x14ac:dyDescent="0.25">
      <c r="E422" t="s">
        <v>3177</v>
      </c>
      <c r="O422" t="s">
        <v>977</v>
      </c>
      <c r="AO422" t="s">
        <v>931</v>
      </c>
      <c r="AW422" t="s">
        <v>2469</v>
      </c>
      <c r="BD422" t="s">
        <v>978</v>
      </c>
    </row>
    <row r="423" spans="5:56" customFormat="1" x14ac:dyDescent="0.25">
      <c r="E423" t="s">
        <v>348</v>
      </c>
      <c r="O423" t="s">
        <v>1002</v>
      </c>
      <c r="AO423" t="s">
        <v>884</v>
      </c>
      <c r="AW423" t="s">
        <v>2481</v>
      </c>
      <c r="BD423" t="s">
        <v>1003</v>
      </c>
    </row>
    <row r="424" spans="5:56" customFormat="1" x14ac:dyDescent="0.25">
      <c r="E424" t="s">
        <v>3178</v>
      </c>
      <c r="O424" t="s">
        <v>876</v>
      </c>
      <c r="AO424" t="s">
        <v>884</v>
      </c>
      <c r="AW424" t="s">
        <v>2426</v>
      </c>
      <c r="BD424" t="s">
        <v>885</v>
      </c>
    </row>
    <row r="425" spans="5:56" customFormat="1" x14ac:dyDescent="0.25">
      <c r="E425" t="s">
        <v>3179</v>
      </c>
      <c r="O425" t="s">
        <v>1004</v>
      </c>
      <c r="AO425" t="s">
        <v>931</v>
      </c>
      <c r="AW425" t="s">
        <v>2482</v>
      </c>
      <c r="BD425" t="s">
        <v>1005</v>
      </c>
    </row>
    <row r="426" spans="5:56" customFormat="1" x14ac:dyDescent="0.25">
      <c r="E426" t="s">
        <v>3180</v>
      </c>
      <c r="O426" t="s">
        <v>893</v>
      </c>
      <c r="AO426" t="s">
        <v>884</v>
      </c>
      <c r="AW426" t="s">
        <v>2432</v>
      </c>
      <c r="BD426" t="s">
        <v>894</v>
      </c>
    </row>
    <row r="427" spans="5:56" customFormat="1" x14ac:dyDescent="0.25">
      <c r="E427" t="s">
        <v>3181</v>
      </c>
      <c r="O427" t="s">
        <v>933</v>
      </c>
      <c r="AO427" t="s">
        <v>931</v>
      </c>
      <c r="AW427" t="s">
        <v>2448</v>
      </c>
      <c r="BD427" t="s">
        <v>934</v>
      </c>
    </row>
    <row r="428" spans="5:56" customFormat="1" x14ac:dyDescent="0.25">
      <c r="E428" t="s">
        <v>3182</v>
      </c>
      <c r="O428" t="s">
        <v>893</v>
      </c>
      <c r="AO428" t="s">
        <v>884</v>
      </c>
      <c r="AW428" t="s">
        <v>2432</v>
      </c>
      <c r="BD428" t="s">
        <v>894</v>
      </c>
    </row>
    <row r="429" spans="5:56" customFormat="1" x14ac:dyDescent="0.25">
      <c r="E429" t="s">
        <v>3183</v>
      </c>
      <c r="O429" t="s">
        <v>933</v>
      </c>
      <c r="AO429" t="s">
        <v>931</v>
      </c>
      <c r="AW429" t="s">
        <v>2448</v>
      </c>
      <c r="BD429" t="s">
        <v>934</v>
      </c>
    </row>
    <row r="430" spans="5:56" customFormat="1" x14ac:dyDescent="0.25">
      <c r="E430" t="s">
        <v>3184</v>
      </c>
      <c r="O430" t="s">
        <v>876</v>
      </c>
      <c r="AO430" t="s">
        <v>884</v>
      </c>
      <c r="AW430" t="s">
        <v>2426</v>
      </c>
      <c r="BD430" t="s">
        <v>885</v>
      </c>
    </row>
    <row r="431" spans="5:56" customFormat="1" x14ac:dyDescent="0.25">
      <c r="E431" t="s">
        <v>3185</v>
      </c>
      <c r="O431" t="s">
        <v>933</v>
      </c>
      <c r="AO431" t="s">
        <v>931</v>
      </c>
      <c r="AW431" t="s">
        <v>2448</v>
      </c>
      <c r="BD431" t="s">
        <v>934</v>
      </c>
    </row>
    <row r="432" spans="5:56" customFormat="1" x14ac:dyDescent="0.25">
      <c r="E432" t="s">
        <v>3186</v>
      </c>
      <c r="O432" t="s">
        <v>947</v>
      </c>
      <c r="AO432" t="s">
        <v>884</v>
      </c>
      <c r="AW432" t="s">
        <v>2455</v>
      </c>
      <c r="BD432" t="s">
        <v>948</v>
      </c>
    </row>
    <row r="433" spans="5:56" customFormat="1" x14ac:dyDescent="0.25">
      <c r="E433" t="s">
        <v>3187</v>
      </c>
      <c r="O433" t="s">
        <v>933</v>
      </c>
      <c r="AO433" t="s">
        <v>931</v>
      </c>
      <c r="AW433" t="s">
        <v>2448</v>
      </c>
      <c r="BD433" t="s">
        <v>934</v>
      </c>
    </row>
    <row r="434" spans="5:56" customFormat="1" x14ac:dyDescent="0.25">
      <c r="E434" t="s">
        <v>3188</v>
      </c>
      <c r="O434" t="s">
        <v>947</v>
      </c>
      <c r="AO434" t="s">
        <v>884</v>
      </c>
      <c r="AW434" t="s">
        <v>2455</v>
      </c>
      <c r="BD434" t="s">
        <v>948</v>
      </c>
    </row>
    <row r="435" spans="5:56" customFormat="1" x14ac:dyDescent="0.25">
      <c r="E435" t="s">
        <v>3189</v>
      </c>
      <c r="O435" t="s">
        <v>933</v>
      </c>
      <c r="AO435" t="s">
        <v>931</v>
      </c>
      <c r="AW435" t="s">
        <v>2448</v>
      </c>
      <c r="BD435" t="s">
        <v>934</v>
      </c>
    </row>
    <row r="436" spans="5:56" customFormat="1" x14ac:dyDescent="0.25">
      <c r="E436" t="s">
        <v>3190</v>
      </c>
      <c r="O436" t="s">
        <v>947</v>
      </c>
      <c r="AO436" t="s">
        <v>884</v>
      </c>
      <c r="AW436" t="s">
        <v>2455</v>
      </c>
      <c r="BD436" t="s">
        <v>948</v>
      </c>
    </row>
    <row r="437" spans="5:56" customFormat="1" x14ac:dyDescent="0.25">
      <c r="E437" t="s">
        <v>3191</v>
      </c>
      <c r="O437" t="s">
        <v>933</v>
      </c>
      <c r="AO437" t="s">
        <v>931</v>
      </c>
      <c r="AW437" t="s">
        <v>2448</v>
      </c>
      <c r="BD437" t="s">
        <v>934</v>
      </c>
    </row>
    <row r="438" spans="5:56" customFormat="1" x14ac:dyDescent="0.25">
      <c r="E438" t="s">
        <v>3192</v>
      </c>
      <c r="O438" t="s">
        <v>1002</v>
      </c>
      <c r="AO438" t="s">
        <v>884</v>
      </c>
      <c r="AW438" t="s">
        <v>2481</v>
      </c>
      <c r="BD438" t="s">
        <v>1003</v>
      </c>
    </row>
    <row r="439" spans="5:56" customFormat="1" x14ac:dyDescent="0.25">
      <c r="E439" t="s">
        <v>3193</v>
      </c>
      <c r="O439" t="s">
        <v>1006</v>
      </c>
      <c r="AO439" t="s">
        <v>931</v>
      </c>
      <c r="AW439" t="s">
        <v>2483</v>
      </c>
      <c r="BD439" t="s">
        <v>1007</v>
      </c>
    </row>
    <row r="440" spans="5:56" customFormat="1" x14ac:dyDescent="0.25">
      <c r="E440" t="s">
        <v>3194</v>
      </c>
      <c r="O440" t="s">
        <v>981</v>
      </c>
      <c r="AO440" t="s">
        <v>931</v>
      </c>
      <c r="AW440" t="s">
        <v>2471</v>
      </c>
      <c r="BD440" t="s">
        <v>982</v>
      </c>
    </row>
    <row r="441" spans="5:56" customFormat="1" x14ac:dyDescent="0.25">
      <c r="E441" t="s">
        <v>3195</v>
      </c>
      <c r="O441" t="s">
        <v>1008</v>
      </c>
      <c r="AO441" t="s">
        <v>884</v>
      </c>
      <c r="AW441" t="s">
        <v>2484</v>
      </c>
      <c r="BD441" t="s">
        <v>1009</v>
      </c>
    </row>
    <row r="442" spans="5:56" customFormat="1" x14ac:dyDescent="0.25">
      <c r="E442" t="s">
        <v>3196</v>
      </c>
      <c r="O442" t="s">
        <v>981</v>
      </c>
      <c r="AO442" t="s">
        <v>931</v>
      </c>
      <c r="AW442" t="s">
        <v>2471</v>
      </c>
      <c r="BD442" t="s">
        <v>982</v>
      </c>
    </row>
    <row r="443" spans="5:56" customFormat="1" x14ac:dyDescent="0.25">
      <c r="E443" t="s">
        <v>3197</v>
      </c>
      <c r="O443" t="s">
        <v>1008</v>
      </c>
      <c r="AO443" t="s">
        <v>884</v>
      </c>
      <c r="AW443" t="s">
        <v>2484</v>
      </c>
      <c r="BD443" t="s">
        <v>1009</v>
      </c>
    </row>
    <row r="444" spans="5:56" customFormat="1" x14ac:dyDescent="0.25">
      <c r="E444" t="s">
        <v>3198</v>
      </c>
      <c r="O444" t="s">
        <v>1010</v>
      </c>
      <c r="AO444" t="s">
        <v>931</v>
      </c>
      <c r="AW444" t="s">
        <v>2485</v>
      </c>
      <c r="BD444" t="s">
        <v>1011</v>
      </c>
    </row>
    <row r="445" spans="5:56" customFormat="1" x14ac:dyDescent="0.25">
      <c r="E445" t="s">
        <v>3198</v>
      </c>
      <c r="O445" t="s">
        <v>1010</v>
      </c>
      <c r="AO445" t="s">
        <v>931</v>
      </c>
      <c r="AW445" t="s">
        <v>2485</v>
      </c>
      <c r="BD445" t="s">
        <v>1012</v>
      </c>
    </row>
    <row r="446" spans="5:56" customFormat="1" x14ac:dyDescent="0.25">
      <c r="E446" t="s">
        <v>3199</v>
      </c>
      <c r="O446" t="s">
        <v>947</v>
      </c>
      <c r="AO446" t="s">
        <v>884</v>
      </c>
      <c r="AW446" t="s">
        <v>2455</v>
      </c>
      <c r="BD446" t="s">
        <v>948</v>
      </c>
    </row>
    <row r="447" spans="5:56" customFormat="1" x14ac:dyDescent="0.25">
      <c r="E447" t="s">
        <v>482</v>
      </c>
      <c r="O447" t="s">
        <v>969</v>
      </c>
      <c r="AO447" t="s">
        <v>931</v>
      </c>
      <c r="AW447" t="s">
        <v>2466</v>
      </c>
      <c r="BD447" t="s">
        <v>970</v>
      </c>
    </row>
    <row r="448" spans="5:56" customFormat="1" x14ac:dyDescent="0.25">
      <c r="E448" t="s">
        <v>3200</v>
      </c>
      <c r="O448" t="s">
        <v>947</v>
      </c>
      <c r="AO448" t="s">
        <v>884</v>
      </c>
      <c r="AW448" t="s">
        <v>2455</v>
      </c>
      <c r="BD448" t="s">
        <v>948</v>
      </c>
    </row>
    <row r="449" spans="5:56" customFormat="1" x14ac:dyDescent="0.25">
      <c r="E449" t="s">
        <v>3201</v>
      </c>
      <c r="O449" t="s">
        <v>981</v>
      </c>
      <c r="AO449" t="s">
        <v>931</v>
      </c>
      <c r="AW449" t="s">
        <v>2471</v>
      </c>
      <c r="BD449" t="s">
        <v>982</v>
      </c>
    </row>
    <row r="450" spans="5:56" customFormat="1" x14ac:dyDescent="0.25">
      <c r="E450" t="s">
        <v>3202</v>
      </c>
      <c r="O450" t="s">
        <v>981</v>
      </c>
      <c r="AO450" t="s">
        <v>931</v>
      </c>
      <c r="AW450" t="s">
        <v>2471</v>
      </c>
      <c r="BD450" t="s">
        <v>982</v>
      </c>
    </row>
    <row r="451" spans="5:56" customFormat="1" x14ac:dyDescent="0.25">
      <c r="E451" t="s">
        <v>3203</v>
      </c>
      <c r="O451" t="s">
        <v>981</v>
      </c>
      <c r="AO451" t="s">
        <v>931</v>
      </c>
      <c r="AW451" t="s">
        <v>2471</v>
      </c>
      <c r="BD451" t="s">
        <v>982</v>
      </c>
    </row>
    <row r="452" spans="5:56" customFormat="1" x14ac:dyDescent="0.25">
      <c r="E452" t="s">
        <v>3204</v>
      </c>
      <c r="O452" t="s">
        <v>981</v>
      </c>
      <c r="AO452" t="s">
        <v>931</v>
      </c>
      <c r="AW452" t="s">
        <v>2471</v>
      </c>
      <c r="BD452" t="s">
        <v>982</v>
      </c>
    </row>
    <row r="453" spans="5:56" customFormat="1" x14ac:dyDescent="0.25">
      <c r="E453" t="s">
        <v>3205</v>
      </c>
      <c r="O453" t="s">
        <v>981</v>
      </c>
      <c r="AO453" t="s">
        <v>931</v>
      </c>
      <c r="AW453" t="s">
        <v>2471</v>
      </c>
      <c r="BD453" t="s">
        <v>982</v>
      </c>
    </row>
    <row r="454" spans="5:56" customFormat="1" x14ac:dyDescent="0.25">
      <c r="E454" t="s">
        <v>3206</v>
      </c>
      <c r="O454" t="s">
        <v>933</v>
      </c>
      <c r="AO454" t="s">
        <v>931</v>
      </c>
      <c r="AW454" t="s">
        <v>2448</v>
      </c>
      <c r="BD454" t="s">
        <v>934</v>
      </c>
    </row>
    <row r="455" spans="5:56" customFormat="1" x14ac:dyDescent="0.25">
      <c r="E455" t="s">
        <v>3207</v>
      </c>
      <c r="O455" t="s">
        <v>939</v>
      </c>
      <c r="AO455" t="s">
        <v>884</v>
      </c>
      <c r="AW455" t="s">
        <v>2451</v>
      </c>
      <c r="BD455" t="s">
        <v>940</v>
      </c>
    </row>
    <row r="456" spans="5:56" customFormat="1" x14ac:dyDescent="0.25">
      <c r="E456" t="s">
        <v>3208</v>
      </c>
      <c r="O456" t="s">
        <v>981</v>
      </c>
      <c r="AO456" t="s">
        <v>931</v>
      </c>
      <c r="AW456" t="s">
        <v>2471</v>
      </c>
      <c r="BD456" t="s">
        <v>982</v>
      </c>
    </row>
    <row r="457" spans="5:56" customFormat="1" x14ac:dyDescent="0.25">
      <c r="E457" t="s">
        <v>3209</v>
      </c>
      <c r="O457" t="s">
        <v>876</v>
      </c>
      <c r="AO457" t="s">
        <v>884</v>
      </c>
      <c r="AW457" t="s">
        <v>2426</v>
      </c>
      <c r="BD457" t="s">
        <v>885</v>
      </c>
    </row>
    <row r="458" spans="5:56" customFormat="1" x14ac:dyDescent="0.25">
      <c r="E458" t="s">
        <v>3210</v>
      </c>
      <c r="O458" t="s">
        <v>995</v>
      </c>
      <c r="AO458" t="s">
        <v>931</v>
      </c>
      <c r="AW458" t="s">
        <v>2478</v>
      </c>
      <c r="BD458" t="s">
        <v>996</v>
      </c>
    </row>
    <row r="459" spans="5:56" customFormat="1" x14ac:dyDescent="0.25">
      <c r="E459" t="s">
        <v>3211</v>
      </c>
      <c r="O459" t="s">
        <v>1002</v>
      </c>
      <c r="AO459" t="s">
        <v>884</v>
      </c>
      <c r="AW459" t="s">
        <v>2481</v>
      </c>
      <c r="BD459" t="s">
        <v>1003</v>
      </c>
    </row>
    <row r="460" spans="5:56" customFormat="1" x14ac:dyDescent="0.25">
      <c r="E460" t="s">
        <v>3212</v>
      </c>
      <c r="O460" t="s">
        <v>1013</v>
      </c>
      <c r="AO460" t="s">
        <v>931</v>
      </c>
      <c r="AW460" t="s">
        <v>2486</v>
      </c>
      <c r="BD460" t="s">
        <v>1014</v>
      </c>
    </row>
    <row r="461" spans="5:56" customFormat="1" x14ac:dyDescent="0.25">
      <c r="E461" t="s">
        <v>3213</v>
      </c>
      <c r="O461" t="s">
        <v>981</v>
      </c>
      <c r="AO461" t="s">
        <v>931</v>
      </c>
      <c r="AW461" t="s">
        <v>2471</v>
      </c>
      <c r="BD461" t="s">
        <v>982</v>
      </c>
    </row>
    <row r="462" spans="5:56" customFormat="1" x14ac:dyDescent="0.25">
      <c r="E462" t="s">
        <v>3214</v>
      </c>
      <c r="O462" t="s">
        <v>947</v>
      </c>
      <c r="AO462" t="s">
        <v>884</v>
      </c>
      <c r="AW462" t="s">
        <v>2455</v>
      </c>
      <c r="BD462" t="s">
        <v>948</v>
      </c>
    </row>
    <row r="463" spans="5:56" customFormat="1" x14ac:dyDescent="0.25">
      <c r="E463" t="s">
        <v>3215</v>
      </c>
      <c r="O463" t="s">
        <v>981</v>
      </c>
      <c r="AO463" t="s">
        <v>931</v>
      </c>
      <c r="AW463" t="s">
        <v>2471</v>
      </c>
      <c r="BD463" t="s">
        <v>982</v>
      </c>
    </row>
    <row r="464" spans="5:56" customFormat="1" x14ac:dyDescent="0.25">
      <c r="E464" t="s">
        <v>3216</v>
      </c>
      <c r="O464" t="s">
        <v>981</v>
      </c>
      <c r="AO464" t="s">
        <v>931</v>
      </c>
      <c r="AW464" t="s">
        <v>2471</v>
      </c>
      <c r="BD464" t="s">
        <v>982</v>
      </c>
    </row>
    <row r="465" spans="5:56" customFormat="1" x14ac:dyDescent="0.25">
      <c r="E465" t="s">
        <v>3217</v>
      </c>
      <c r="O465" t="s">
        <v>317</v>
      </c>
      <c r="AO465" t="s">
        <v>884</v>
      </c>
      <c r="AW465" t="s">
        <v>2477</v>
      </c>
      <c r="BD465" t="s">
        <v>998</v>
      </c>
    </row>
    <row r="466" spans="5:56" customFormat="1" x14ac:dyDescent="0.25">
      <c r="E466" t="s">
        <v>3218</v>
      </c>
      <c r="O466" t="s">
        <v>981</v>
      </c>
      <c r="AO466" t="s">
        <v>931</v>
      </c>
      <c r="AW466" t="s">
        <v>2471</v>
      </c>
      <c r="BD466" t="s">
        <v>982</v>
      </c>
    </row>
    <row r="467" spans="5:56" customFormat="1" x14ac:dyDescent="0.25">
      <c r="E467" t="s">
        <v>3219</v>
      </c>
      <c r="O467" t="s">
        <v>1015</v>
      </c>
      <c r="AO467" t="s">
        <v>884</v>
      </c>
      <c r="AW467" t="s">
        <v>2487</v>
      </c>
      <c r="BD467" t="s">
        <v>1016</v>
      </c>
    </row>
    <row r="468" spans="5:56" customFormat="1" x14ac:dyDescent="0.25">
      <c r="E468" t="s">
        <v>3220</v>
      </c>
      <c r="O468" t="s">
        <v>981</v>
      </c>
      <c r="AO468" t="s">
        <v>931</v>
      </c>
      <c r="AW468" t="s">
        <v>2471</v>
      </c>
      <c r="BD468" t="s">
        <v>982</v>
      </c>
    </row>
    <row r="469" spans="5:56" customFormat="1" x14ac:dyDescent="0.25">
      <c r="E469" t="s">
        <v>3221</v>
      </c>
      <c r="O469" t="s">
        <v>981</v>
      </c>
      <c r="AO469" t="s">
        <v>931</v>
      </c>
      <c r="AW469" t="s">
        <v>2471</v>
      </c>
      <c r="BD469" t="s">
        <v>982</v>
      </c>
    </row>
    <row r="470" spans="5:56" customFormat="1" x14ac:dyDescent="0.25">
      <c r="E470" t="s">
        <v>3222</v>
      </c>
      <c r="O470" t="s">
        <v>981</v>
      </c>
      <c r="AO470" t="s">
        <v>931</v>
      </c>
      <c r="AW470" t="s">
        <v>2471</v>
      </c>
      <c r="BD470" t="s">
        <v>982</v>
      </c>
    </row>
    <row r="471" spans="5:56" customFormat="1" x14ac:dyDescent="0.25">
      <c r="E471" t="s">
        <v>3223</v>
      </c>
      <c r="O471" t="s">
        <v>1017</v>
      </c>
      <c r="AO471" t="s">
        <v>884</v>
      </c>
      <c r="AW471" t="s">
        <v>2488</v>
      </c>
      <c r="BD471" t="s">
        <v>1018</v>
      </c>
    </row>
    <row r="472" spans="5:56" customFormat="1" x14ac:dyDescent="0.25">
      <c r="E472" t="s">
        <v>3224</v>
      </c>
      <c r="O472" t="s">
        <v>981</v>
      </c>
      <c r="AO472" t="s">
        <v>931</v>
      </c>
      <c r="AW472" t="s">
        <v>2471</v>
      </c>
      <c r="BD472" t="s">
        <v>982</v>
      </c>
    </row>
    <row r="473" spans="5:56" customFormat="1" x14ac:dyDescent="0.25">
      <c r="E473" t="s">
        <v>3225</v>
      </c>
      <c r="O473" t="s">
        <v>1019</v>
      </c>
      <c r="AO473" t="s">
        <v>884</v>
      </c>
      <c r="AW473" t="s">
        <v>2489</v>
      </c>
      <c r="BD473" t="s">
        <v>1020</v>
      </c>
    </row>
    <row r="474" spans="5:56" customFormat="1" x14ac:dyDescent="0.25">
      <c r="E474" t="s">
        <v>3226</v>
      </c>
      <c r="O474" t="s">
        <v>591</v>
      </c>
      <c r="AO474" t="s">
        <v>884</v>
      </c>
      <c r="AW474" t="s">
        <v>2480</v>
      </c>
      <c r="BD474" t="s">
        <v>1001</v>
      </c>
    </row>
    <row r="475" spans="5:56" customFormat="1" x14ac:dyDescent="0.25">
      <c r="E475" t="s">
        <v>3227</v>
      </c>
      <c r="O475" t="s">
        <v>1021</v>
      </c>
      <c r="AO475" t="s">
        <v>884</v>
      </c>
      <c r="AW475" t="s">
        <v>2490</v>
      </c>
      <c r="BD475" t="s">
        <v>1022</v>
      </c>
    </row>
    <row r="476" spans="5:56" customFormat="1" x14ac:dyDescent="0.25">
      <c r="E476" t="s">
        <v>3228</v>
      </c>
      <c r="O476" t="s">
        <v>947</v>
      </c>
      <c r="AO476" t="s">
        <v>884</v>
      </c>
      <c r="AW476" t="s">
        <v>2455</v>
      </c>
      <c r="BD476" t="s">
        <v>948</v>
      </c>
    </row>
    <row r="477" spans="5:56" customFormat="1" x14ac:dyDescent="0.25">
      <c r="E477" t="s">
        <v>3229</v>
      </c>
      <c r="O477" t="s">
        <v>947</v>
      </c>
      <c r="AO477" t="s">
        <v>884</v>
      </c>
      <c r="AW477" t="s">
        <v>2455</v>
      </c>
      <c r="BD477" t="s">
        <v>948</v>
      </c>
    </row>
    <row r="478" spans="5:56" customFormat="1" x14ac:dyDescent="0.25">
      <c r="E478" t="s">
        <v>3230</v>
      </c>
      <c r="O478" t="s">
        <v>999</v>
      </c>
      <c r="AO478" t="s">
        <v>884</v>
      </c>
      <c r="AW478" t="s">
        <v>2479</v>
      </c>
      <c r="BD478" t="s">
        <v>1000</v>
      </c>
    </row>
    <row r="479" spans="5:56" customFormat="1" x14ac:dyDescent="0.25">
      <c r="E479" t="s">
        <v>3231</v>
      </c>
      <c r="O479" t="s">
        <v>999</v>
      </c>
      <c r="AO479" t="s">
        <v>884</v>
      </c>
      <c r="AW479" t="s">
        <v>2479</v>
      </c>
      <c r="BD479" t="s">
        <v>1000</v>
      </c>
    </row>
    <row r="480" spans="5:56" customFormat="1" x14ac:dyDescent="0.25">
      <c r="E480" t="s">
        <v>3232</v>
      </c>
      <c r="O480" t="s">
        <v>317</v>
      </c>
      <c r="AO480" t="s">
        <v>884</v>
      </c>
      <c r="AW480" t="s">
        <v>2491</v>
      </c>
      <c r="BD480" t="s">
        <v>1023</v>
      </c>
    </row>
    <row r="481" spans="5:56" customFormat="1" x14ac:dyDescent="0.25">
      <c r="E481" t="s">
        <v>3233</v>
      </c>
      <c r="O481" t="s">
        <v>317</v>
      </c>
      <c r="AO481" t="s">
        <v>884</v>
      </c>
      <c r="AW481" t="s">
        <v>2491</v>
      </c>
      <c r="BD481" t="s">
        <v>1023</v>
      </c>
    </row>
    <row r="482" spans="5:56" customFormat="1" x14ac:dyDescent="0.25">
      <c r="E482" t="s">
        <v>3234</v>
      </c>
      <c r="O482" t="s">
        <v>1019</v>
      </c>
      <c r="AO482" t="s">
        <v>884</v>
      </c>
      <c r="AW482" t="s">
        <v>2489</v>
      </c>
      <c r="BD482" t="s">
        <v>1020</v>
      </c>
    </row>
    <row r="483" spans="5:56" customFormat="1" x14ac:dyDescent="0.25">
      <c r="E483" t="s">
        <v>3235</v>
      </c>
      <c r="O483" t="s">
        <v>947</v>
      </c>
      <c r="AO483" t="s">
        <v>884</v>
      </c>
      <c r="AW483" t="s">
        <v>2455</v>
      </c>
      <c r="BD483" t="s">
        <v>948</v>
      </c>
    </row>
    <row r="484" spans="5:56" customFormat="1" x14ac:dyDescent="0.25">
      <c r="E484" t="s">
        <v>3236</v>
      </c>
      <c r="O484" t="s">
        <v>947</v>
      </c>
      <c r="AO484" t="s">
        <v>884</v>
      </c>
      <c r="AW484" t="s">
        <v>2455</v>
      </c>
      <c r="BD484" t="s">
        <v>948</v>
      </c>
    </row>
    <row r="485" spans="5:56" customFormat="1" x14ac:dyDescent="0.25">
      <c r="E485" t="s">
        <v>3237</v>
      </c>
      <c r="O485" t="s">
        <v>928</v>
      </c>
      <c r="AO485" t="s">
        <v>884</v>
      </c>
      <c r="AW485" t="s">
        <v>2446</v>
      </c>
      <c r="BD485" t="s">
        <v>929</v>
      </c>
    </row>
    <row r="486" spans="5:56" customFormat="1" x14ac:dyDescent="0.25">
      <c r="E486" t="s">
        <v>3238</v>
      </c>
      <c r="O486" t="s">
        <v>1024</v>
      </c>
      <c r="AO486" t="s">
        <v>785</v>
      </c>
      <c r="AW486" t="s">
        <v>2492</v>
      </c>
      <c r="BD486" t="s">
        <v>1025</v>
      </c>
    </row>
    <row r="487" spans="5:56" customFormat="1" x14ac:dyDescent="0.25">
      <c r="E487" t="s">
        <v>3239</v>
      </c>
      <c r="O487" t="s">
        <v>1024</v>
      </c>
      <c r="AO487" t="s">
        <v>785</v>
      </c>
      <c r="AW487" t="s">
        <v>2492</v>
      </c>
      <c r="BD487" t="s">
        <v>1025</v>
      </c>
    </row>
    <row r="488" spans="5:56" customFormat="1" x14ac:dyDescent="0.25">
      <c r="E488" t="s">
        <v>3240</v>
      </c>
      <c r="O488" t="s">
        <v>1026</v>
      </c>
      <c r="AO488" t="s">
        <v>884</v>
      </c>
      <c r="AW488" t="s">
        <v>2493</v>
      </c>
      <c r="BD488" t="s">
        <v>1027</v>
      </c>
    </row>
    <row r="489" spans="5:56" customFormat="1" x14ac:dyDescent="0.25">
      <c r="E489" t="s">
        <v>3241</v>
      </c>
      <c r="O489" t="s">
        <v>1017</v>
      </c>
      <c r="AO489" t="s">
        <v>884</v>
      </c>
      <c r="AW489" t="s">
        <v>2488</v>
      </c>
      <c r="BD489" t="s">
        <v>1018</v>
      </c>
    </row>
    <row r="490" spans="5:56" customFormat="1" x14ac:dyDescent="0.25">
      <c r="E490" t="s">
        <v>3242</v>
      </c>
      <c r="O490" t="s">
        <v>889</v>
      </c>
      <c r="AO490" t="s">
        <v>884</v>
      </c>
      <c r="AW490" t="s">
        <v>2430</v>
      </c>
      <c r="BD490" t="s">
        <v>890</v>
      </c>
    </row>
    <row r="491" spans="5:56" customFormat="1" x14ac:dyDescent="0.25">
      <c r="E491" t="s">
        <v>3243</v>
      </c>
      <c r="O491" t="s">
        <v>1024</v>
      </c>
      <c r="AO491" t="s">
        <v>785</v>
      </c>
      <c r="AW491" t="s">
        <v>2492</v>
      </c>
      <c r="BD491" t="s">
        <v>1025</v>
      </c>
    </row>
    <row r="492" spans="5:56" customFormat="1" x14ac:dyDescent="0.25">
      <c r="E492" t="s">
        <v>3244</v>
      </c>
      <c r="O492" t="s">
        <v>1017</v>
      </c>
      <c r="AO492" t="s">
        <v>884</v>
      </c>
      <c r="AW492" t="s">
        <v>2488</v>
      </c>
      <c r="BD492" t="s">
        <v>1018</v>
      </c>
    </row>
    <row r="493" spans="5:56" customFormat="1" x14ac:dyDescent="0.25">
      <c r="E493" t="s">
        <v>3245</v>
      </c>
      <c r="O493" t="s">
        <v>889</v>
      </c>
      <c r="AO493" t="s">
        <v>884</v>
      </c>
      <c r="AW493" t="s">
        <v>2430</v>
      </c>
      <c r="BD493" t="s">
        <v>890</v>
      </c>
    </row>
    <row r="494" spans="5:56" customFormat="1" x14ac:dyDescent="0.25">
      <c r="E494" t="s">
        <v>3246</v>
      </c>
      <c r="O494" t="s">
        <v>1028</v>
      </c>
      <c r="AO494" t="s">
        <v>884</v>
      </c>
      <c r="AW494" t="s">
        <v>2494</v>
      </c>
      <c r="BD494" t="s">
        <v>1029</v>
      </c>
    </row>
    <row r="495" spans="5:56" customFormat="1" x14ac:dyDescent="0.25">
      <c r="E495" t="s">
        <v>3247</v>
      </c>
      <c r="O495" t="s">
        <v>1030</v>
      </c>
      <c r="AO495" t="s">
        <v>884</v>
      </c>
      <c r="AW495" t="s">
        <v>2495</v>
      </c>
      <c r="BD495" t="s">
        <v>1031</v>
      </c>
    </row>
    <row r="496" spans="5:56" customFormat="1" x14ac:dyDescent="0.25">
      <c r="E496" t="s">
        <v>3248</v>
      </c>
      <c r="O496" t="s">
        <v>1008</v>
      </c>
      <c r="AO496" t="s">
        <v>884</v>
      </c>
      <c r="AW496" t="s">
        <v>2484</v>
      </c>
      <c r="BD496" t="s">
        <v>1009</v>
      </c>
    </row>
    <row r="497" spans="5:56" customFormat="1" x14ac:dyDescent="0.25">
      <c r="E497" t="s">
        <v>3249</v>
      </c>
      <c r="O497" t="s">
        <v>1008</v>
      </c>
      <c r="AO497" t="s">
        <v>1032</v>
      </c>
      <c r="AW497" t="s">
        <v>2484</v>
      </c>
      <c r="BD497" t="s">
        <v>1033</v>
      </c>
    </row>
    <row r="498" spans="5:56" customFormat="1" x14ac:dyDescent="0.25">
      <c r="E498" t="s">
        <v>3250</v>
      </c>
      <c r="O498" t="s">
        <v>1008</v>
      </c>
      <c r="AO498" t="s">
        <v>1032</v>
      </c>
      <c r="AW498" t="s">
        <v>2484</v>
      </c>
      <c r="BD498" t="s">
        <v>1034</v>
      </c>
    </row>
    <row r="499" spans="5:56" customFormat="1" x14ac:dyDescent="0.25">
      <c r="E499" t="s">
        <v>3251</v>
      </c>
      <c r="O499" t="s">
        <v>1024</v>
      </c>
      <c r="AO499" t="s">
        <v>785</v>
      </c>
      <c r="AW499" t="s">
        <v>2492</v>
      </c>
      <c r="BD499" t="s">
        <v>1025</v>
      </c>
    </row>
    <row r="500" spans="5:56" customFormat="1" x14ac:dyDescent="0.25">
      <c r="E500" t="s">
        <v>3252</v>
      </c>
      <c r="O500" t="s">
        <v>1035</v>
      </c>
      <c r="AO500" t="s">
        <v>884</v>
      </c>
      <c r="AW500" t="s">
        <v>2487</v>
      </c>
      <c r="BD500" t="s">
        <v>1016</v>
      </c>
    </row>
    <row r="501" spans="5:56" customFormat="1" x14ac:dyDescent="0.25">
      <c r="E501" t="s">
        <v>3253</v>
      </c>
      <c r="O501" t="s">
        <v>1024</v>
      </c>
      <c r="AO501" t="s">
        <v>785</v>
      </c>
      <c r="AW501" t="s">
        <v>2492</v>
      </c>
      <c r="BD501" t="s">
        <v>1025</v>
      </c>
    </row>
    <row r="502" spans="5:56" customFormat="1" x14ac:dyDescent="0.25">
      <c r="E502" t="s">
        <v>3254</v>
      </c>
      <c r="O502" t="s">
        <v>1015</v>
      </c>
      <c r="AO502" t="s">
        <v>1032</v>
      </c>
      <c r="AW502" t="s">
        <v>2487</v>
      </c>
      <c r="BD502" t="s">
        <v>1036</v>
      </c>
    </row>
    <row r="503" spans="5:56" customFormat="1" x14ac:dyDescent="0.25">
      <c r="E503" t="s">
        <v>3255</v>
      </c>
      <c r="O503" t="s">
        <v>1015</v>
      </c>
      <c r="AO503" t="s">
        <v>884</v>
      </c>
      <c r="AW503" t="s">
        <v>2487</v>
      </c>
      <c r="BD503" t="s">
        <v>1016</v>
      </c>
    </row>
    <row r="504" spans="5:56" customFormat="1" x14ac:dyDescent="0.25">
      <c r="E504" t="s">
        <v>3256</v>
      </c>
      <c r="O504" t="s">
        <v>889</v>
      </c>
      <c r="AO504" t="s">
        <v>884</v>
      </c>
      <c r="AW504" t="s">
        <v>2430</v>
      </c>
      <c r="BD504" t="s">
        <v>890</v>
      </c>
    </row>
    <row r="505" spans="5:56" customFormat="1" x14ac:dyDescent="0.25">
      <c r="E505" t="s">
        <v>3257</v>
      </c>
      <c r="O505" t="s">
        <v>889</v>
      </c>
      <c r="AO505" t="s">
        <v>884</v>
      </c>
      <c r="AW505" t="s">
        <v>2430</v>
      </c>
      <c r="BD505" t="s">
        <v>890</v>
      </c>
    </row>
    <row r="506" spans="5:56" customFormat="1" x14ac:dyDescent="0.25">
      <c r="E506" t="s">
        <v>3258</v>
      </c>
      <c r="O506" t="s">
        <v>1037</v>
      </c>
      <c r="AO506" t="s">
        <v>884</v>
      </c>
      <c r="AW506" t="s">
        <v>2496</v>
      </c>
      <c r="BD506" t="s">
        <v>1038</v>
      </c>
    </row>
    <row r="507" spans="5:56" customFormat="1" x14ac:dyDescent="0.25">
      <c r="E507" t="s">
        <v>3259</v>
      </c>
      <c r="O507" t="s">
        <v>1024</v>
      </c>
      <c r="AO507" t="s">
        <v>785</v>
      </c>
      <c r="AW507" t="s">
        <v>2492</v>
      </c>
      <c r="BD507" t="s">
        <v>1025</v>
      </c>
    </row>
    <row r="508" spans="5:56" customFormat="1" x14ac:dyDescent="0.25">
      <c r="E508" t="s">
        <v>3260</v>
      </c>
      <c r="O508" t="s">
        <v>1039</v>
      </c>
      <c r="AO508" t="s">
        <v>785</v>
      </c>
      <c r="AW508" t="s">
        <v>2497</v>
      </c>
      <c r="BD508" t="s">
        <v>1040</v>
      </c>
    </row>
    <row r="509" spans="5:56" customFormat="1" x14ac:dyDescent="0.25">
      <c r="E509" t="s">
        <v>3261</v>
      </c>
      <c r="O509" t="s">
        <v>1039</v>
      </c>
      <c r="AO509" t="s">
        <v>785</v>
      </c>
      <c r="AW509" t="s">
        <v>2497</v>
      </c>
      <c r="BD509" t="s">
        <v>1040</v>
      </c>
    </row>
    <row r="510" spans="5:56" customFormat="1" x14ac:dyDescent="0.25">
      <c r="E510" t="s">
        <v>3262</v>
      </c>
      <c r="O510" t="s">
        <v>1039</v>
      </c>
      <c r="AO510" t="s">
        <v>785</v>
      </c>
      <c r="AW510" t="s">
        <v>2497</v>
      </c>
      <c r="BD510" t="s">
        <v>1040</v>
      </c>
    </row>
    <row r="511" spans="5:56" customFormat="1" x14ac:dyDescent="0.25">
      <c r="E511" t="s">
        <v>3263</v>
      </c>
      <c r="O511" t="s">
        <v>1039</v>
      </c>
      <c r="AO511" t="s">
        <v>785</v>
      </c>
      <c r="AW511" t="s">
        <v>2497</v>
      </c>
      <c r="BD511" t="s">
        <v>1040</v>
      </c>
    </row>
    <row r="512" spans="5:56" customFormat="1" x14ac:dyDescent="0.25">
      <c r="E512" t="s">
        <v>3264</v>
      </c>
      <c r="O512" t="s">
        <v>1024</v>
      </c>
      <c r="AO512" t="s">
        <v>785</v>
      </c>
      <c r="AW512" t="s">
        <v>2492</v>
      </c>
      <c r="BD512" t="s">
        <v>1025</v>
      </c>
    </row>
    <row r="513" spans="5:56" customFormat="1" x14ac:dyDescent="0.25">
      <c r="E513" t="s">
        <v>3265</v>
      </c>
      <c r="O513" t="s">
        <v>1024</v>
      </c>
      <c r="AO513" t="s">
        <v>785</v>
      </c>
      <c r="AW513" t="s">
        <v>2492</v>
      </c>
      <c r="BD513" t="s">
        <v>1025</v>
      </c>
    </row>
    <row r="514" spans="5:56" customFormat="1" x14ac:dyDescent="0.25">
      <c r="E514" t="s">
        <v>3266</v>
      </c>
      <c r="O514" t="s">
        <v>594</v>
      </c>
      <c r="AO514" t="s">
        <v>782</v>
      </c>
      <c r="AW514" t="s">
        <v>2498</v>
      </c>
      <c r="BD514" t="s">
        <v>1041</v>
      </c>
    </row>
    <row r="515" spans="5:56" customFormat="1" x14ac:dyDescent="0.25">
      <c r="E515" t="s">
        <v>3267</v>
      </c>
      <c r="O515" t="s">
        <v>1024</v>
      </c>
      <c r="AO515" t="s">
        <v>785</v>
      </c>
      <c r="AW515" t="s">
        <v>2492</v>
      </c>
      <c r="BD515" t="s">
        <v>1025</v>
      </c>
    </row>
    <row r="516" spans="5:56" customFormat="1" x14ac:dyDescent="0.25">
      <c r="E516" t="s">
        <v>3268</v>
      </c>
      <c r="O516" t="s">
        <v>1024</v>
      </c>
      <c r="AO516" t="s">
        <v>785</v>
      </c>
      <c r="AW516" t="s">
        <v>2492</v>
      </c>
      <c r="BD516" t="s">
        <v>1025</v>
      </c>
    </row>
    <row r="517" spans="5:56" customFormat="1" x14ac:dyDescent="0.25">
      <c r="E517" t="s">
        <v>3269</v>
      </c>
      <c r="O517" t="s">
        <v>1024</v>
      </c>
      <c r="AO517" t="s">
        <v>785</v>
      </c>
      <c r="AW517" t="s">
        <v>2492</v>
      </c>
      <c r="BD517" t="s">
        <v>1025</v>
      </c>
    </row>
    <row r="518" spans="5:56" customFormat="1" x14ac:dyDescent="0.25">
      <c r="E518" t="s">
        <v>3270</v>
      </c>
      <c r="O518" t="s">
        <v>1024</v>
      </c>
      <c r="AO518" t="s">
        <v>785</v>
      </c>
      <c r="AW518" t="s">
        <v>2492</v>
      </c>
      <c r="BD518" t="s">
        <v>1025</v>
      </c>
    </row>
    <row r="519" spans="5:56" customFormat="1" x14ac:dyDescent="0.25">
      <c r="E519" t="s">
        <v>3271</v>
      </c>
      <c r="O519" t="s">
        <v>1024</v>
      </c>
      <c r="AO519" t="s">
        <v>785</v>
      </c>
      <c r="AW519" t="s">
        <v>2492</v>
      </c>
      <c r="BD519" t="s">
        <v>1025</v>
      </c>
    </row>
    <row r="520" spans="5:56" customFormat="1" x14ac:dyDescent="0.25">
      <c r="E520" t="s">
        <v>3272</v>
      </c>
      <c r="O520" t="s">
        <v>1024</v>
      </c>
      <c r="AO520" t="s">
        <v>785</v>
      </c>
      <c r="AW520" t="s">
        <v>2492</v>
      </c>
      <c r="BD520" t="s">
        <v>1025</v>
      </c>
    </row>
    <row r="521" spans="5:56" customFormat="1" x14ac:dyDescent="0.25">
      <c r="E521" t="s">
        <v>3273</v>
      </c>
      <c r="O521" t="s">
        <v>1042</v>
      </c>
      <c r="AO521" t="s">
        <v>782</v>
      </c>
      <c r="AW521" t="s">
        <v>2499</v>
      </c>
      <c r="BD521" t="s">
        <v>1043</v>
      </c>
    </row>
    <row r="522" spans="5:56" customFormat="1" x14ac:dyDescent="0.25">
      <c r="E522" t="s">
        <v>3274</v>
      </c>
      <c r="O522" t="s">
        <v>1024</v>
      </c>
      <c r="AO522" t="s">
        <v>785</v>
      </c>
      <c r="AW522" t="s">
        <v>2492</v>
      </c>
      <c r="BD522" t="s">
        <v>1025</v>
      </c>
    </row>
    <row r="523" spans="5:56" customFormat="1" x14ac:dyDescent="0.25">
      <c r="E523" t="s">
        <v>3275</v>
      </c>
      <c r="O523" t="s">
        <v>1024</v>
      </c>
      <c r="AO523" t="s">
        <v>785</v>
      </c>
      <c r="AW523" t="s">
        <v>2492</v>
      </c>
      <c r="BD523" t="s">
        <v>1025</v>
      </c>
    </row>
    <row r="524" spans="5:56" customFormat="1" x14ac:dyDescent="0.25">
      <c r="E524" t="s">
        <v>3276</v>
      </c>
      <c r="O524" t="s">
        <v>1024</v>
      </c>
      <c r="AO524" t="s">
        <v>785</v>
      </c>
      <c r="AW524" t="s">
        <v>2492</v>
      </c>
      <c r="BD524" t="s">
        <v>1025</v>
      </c>
    </row>
    <row r="525" spans="5:56" customFormat="1" x14ac:dyDescent="0.25">
      <c r="E525" t="s">
        <v>3277</v>
      </c>
      <c r="O525" t="s">
        <v>1024</v>
      </c>
      <c r="AO525" t="s">
        <v>785</v>
      </c>
      <c r="AW525" t="s">
        <v>2492</v>
      </c>
      <c r="BD525" t="s">
        <v>1025</v>
      </c>
    </row>
    <row r="526" spans="5:56" customFormat="1" x14ac:dyDescent="0.25">
      <c r="E526" t="s">
        <v>3278</v>
      </c>
      <c r="O526" t="s">
        <v>1024</v>
      </c>
      <c r="AO526" t="s">
        <v>785</v>
      </c>
      <c r="AW526" t="s">
        <v>2492</v>
      </c>
      <c r="BD526" t="s">
        <v>1025</v>
      </c>
    </row>
    <row r="527" spans="5:56" customFormat="1" x14ac:dyDescent="0.25">
      <c r="E527" t="s">
        <v>3279</v>
      </c>
      <c r="O527" t="s">
        <v>1024</v>
      </c>
      <c r="AO527" t="s">
        <v>785</v>
      </c>
      <c r="AW527" t="s">
        <v>2492</v>
      </c>
      <c r="BD527" t="s">
        <v>1025</v>
      </c>
    </row>
    <row r="528" spans="5:56" customFormat="1" x14ac:dyDescent="0.25">
      <c r="E528" t="s">
        <v>3280</v>
      </c>
      <c r="O528" t="s">
        <v>1044</v>
      </c>
      <c r="AO528" t="s">
        <v>782</v>
      </c>
      <c r="AW528" t="s">
        <v>2500</v>
      </c>
      <c r="BD528" t="s">
        <v>1045</v>
      </c>
    </row>
    <row r="529" spans="5:56" customFormat="1" x14ac:dyDescent="0.25">
      <c r="E529" t="s">
        <v>3281</v>
      </c>
      <c r="O529" t="s">
        <v>1046</v>
      </c>
      <c r="AO529" t="s">
        <v>782</v>
      </c>
      <c r="AW529" t="s">
        <v>2501</v>
      </c>
      <c r="BD529" t="s">
        <v>1047</v>
      </c>
    </row>
    <row r="530" spans="5:56" customFormat="1" x14ac:dyDescent="0.25">
      <c r="E530" t="s">
        <v>3282</v>
      </c>
      <c r="O530" t="s">
        <v>1024</v>
      </c>
      <c r="AO530" t="s">
        <v>785</v>
      </c>
      <c r="AW530" t="s">
        <v>2492</v>
      </c>
      <c r="BD530" t="s">
        <v>1025</v>
      </c>
    </row>
    <row r="531" spans="5:56" customFormat="1" x14ac:dyDescent="0.25">
      <c r="E531" t="s">
        <v>3283</v>
      </c>
      <c r="O531" t="s">
        <v>1048</v>
      </c>
      <c r="AO531" t="s">
        <v>785</v>
      </c>
      <c r="AW531" t="s">
        <v>2502</v>
      </c>
      <c r="BD531" t="s">
        <v>1049</v>
      </c>
    </row>
    <row r="532" spans="5:56" customFormat="1" x14ac:dyDescent="0.25">
      <c r="E532" t="s">
        <v>3284</v>
      </c>
      <c r="O532" t="s">
        <v>1048</v>
      </c>
      <c r="AO532" t="s">
        <v>785</v>
      </c>
      <c r="AW532" t="s">
        <v>2502</v>
      </c>
      <c r="BD532" t="s">
        <v>1049</v>
      </c>
    </row>
    <row r="533" spans="5:56" customFormat="1" x14ac:dyDescent="0.25">
      <c r="E533" t="s">
        <v>3285</v>
      </c>
      <c r="O533" t="s">
        <v>1024</v>
      </c>
      <c r="AO533" t="s">
        <v>785</v>
      </c>
      <c r="AW533" t="s">
        <v>2492</v>
      </c>
      <c r="BD533" t="s">
        <v>1025</v>
      </c>
    </row>
    <row r="534" spans="5:56" customFormat="1" x14ac:dyDescent="0.25">
      <c r="E534" t="s">
        <v>3286</v>
      </c>
      <c r="O534" t="s">
        <v>1050</v>
      </c>
      <c r="AO534" t="s">
        <v>783</v>
      </c>
      <c r="AW534" t="s">
        <v>2503</v>
      </c>
      <c r="BD534" t="s">
        <v>1051</v>
      </c>
    </row>
    <row r="535" spans="5:56" customFormat="1" x14ac:dyDescent="0.25">
      <c r="E535" t="s">
        <v>3287</v>
      </c>
      <c r="O535" t="s">
        <v>1052</v>
      </c>
      <c r="AO535" t="s">
        <v>783</v>
      </c>
      <c r="AW535" t="s">
        <v>2504</v>
      </c>
      <c r="BD535" t="s">
        <v>1053</v>
      </c>
    </row>
    <row r="536" spans="5:56" customFormat="1" x14ac:dyDescent="0.25">
      <c r="E536" t="s">
        <v>3288</v>
      </c>
      <c r="O536" t="s">
        <v>1052</v>
      </c>
      <c r="AO536" t="s">
        <v>783</v>
      </c>
      <c r="AW536" t="s">
        <v>2504</v>
      </c>
      <c r="BD536" t="s">
        <v>1053</v>
      </c>
    </row>
    <row r="537" spans="5:56" customFormat="1" x14ac:dyDescent="0.25">
      <c r="E537" t="s">
        <v>3289</v>
      </c>
      <c r="O537" t="s">
        <v>1052</v>
      </c>
      <c r="AO537" t="s">
        <v>783</v>
      </c>
      <c r="AW537" t="s">
        <v>2504</v>
      </c>
      <c r="BD537" t="s">
        <v>1053</v>
      </c>
    </row>
    <row r="538" spans="5:56" customFormat="1" x14ac:dyDescent="0.25">
      <c r="E538" t="s">
        <v>3290</v>
      </c>
      <c r="O538" t="s">
        <v>1054</v>
      </c>
      <c r="AO538" t="s">
        <v>785</v>
      </c>
      <c r="AW538" t="s">
        <v>2505</v>
      </c>
      <c r="BD538" t="s">
        <v>1055</v>
      </c>
    </row>
    <row r="539" spans="5:56" customFormat="1" x14ac:dyDescent="0.25">
      <c r="E539" t="s">
        <v>3291</v>
      </c>
      <c r="O539" t="s">
        <v>1052</v>
      </c>
      <c r="AO539" t="s">
        <v>783</v>
      </c>
      <c r="AW539" t="s">
        <v>2504</v>
      </c>
      <c r="BD539" t="s">
        <v>1053</v>
      </c>
    </row>
    <row r="540" spans="5:56" customFormat="1" x14ac:dyDescent="0.25">
      <c r="E540" t="s">
        <v>3292</v>
      </c>
      <c r="O540" t="s">
        <v>1052</v>
      </c>
      <c r="AO540" t="s">
        <v>783</v>
      </c>
      <c r="AW540" t="s">
        <v>2504</v>
      </c>
      <c r="BD540" t="s">
        <v>1053</v>
      </c>
    </row>
    <row r="541" spans="5:56" customFormat="1" x14ac:dyDescent="0.25">
      <c r="E541" t="s">
        <v>3293</v>
      </c>
      <c r="O541" t="s">
        <v>1056</v>
      </c>
      <c r="AO541" t="s">
        <v>783</v>
      </c>
      <c r="AW541" t="s">
        <v>2506</v>
      </c>
      <c r="BD541" t="s">
        <v>1057</v>
      </c>
    </row>
    <row r="542" spans="5:56" customFormat="1" x14ac:dyDescent="0.25">
      <c r="E542" t="s">
        <v>3294</v>
      </c>
      <c r="O542" t="s">
        <v>1042</v>
      </c>
      <c r="AO542" t="s">
        <v>782</v>
      </c>
      <c r="AW542" t="s">
        <v>2499</v>
      </c>
      <c r="BD542" t="s">
        <v>1043</v>
      </c>
    </row>
    <row r="543" spans="5:56" customFormat="1" x14ac:dyDescent="0.25">
      <c r="E543" t="s">
        <v>3295</v>
      </c>
      <c r="O543" t="s">
        <v>1024</v>
      </c>
      <c r="AO543" t="s">
        <v>785</v>
      </c>
      <c r="AW543" t="s">
        <v>2492</v>
      </c>
      <c r="BD543" t="s">
        <v>1025</v>
      </c>
    </row>
    <row r="544" spans="5:56" customFormat="1" x14ac:dyDescent="0.25">
      <c r="E544" t="s">
        <v>3296</v>
      </c>
      <c r="O544" t="s">
        <v>1058</v>
      </c>
      <c r="AO544" t="s">
        <v>782</v>
      </c>
      <c r="AW544" t="s">
        <v>2507</v>
      </c>
      <c r="BD544" t="s">
        <v>1059</v>
      </c>
    </row>
    <row r="545" spans="5:56" customFormat="1" x14ac:dyDescent="0.25">
      <c r="E545" t="s">
        <v>3297</v>
      </c>
      <c r="O545" t="s">
        <v>1058</v>
      </c>
      <c r="AO545" t="s">
        <v>782</v>
      </c>
      <c r="AW545" t="s">
        <v>2507</v>
      </c>
      <c r="BD545" t="s">
        <v>1059</v>
      </c>
    </row>
    <row r="546" spans="5:56" customFormat="1" x14ac:dyDescent="0.25">
      <c r="E546" t="s">
        <v>3298</v>
      </c>
      <c r="O546" t="s">
        <v>1048</v>
      </c>
      <c r="AO546" t="s">
        <v>785</v>
      </c>
      <c r="AW546" t="s">
        <v>2502</v>
      </c>
      <c r="BD546" t="s">
        <v>1049</v>
      </c>
    </row>
    <row r="547" spans="5:56" customFormat="1" x14ac:dyDescent="0.25">
      <c r="E547" t="s">
        <v>3299</v>
      </c>
      <c r="O547" t="s">
        <v>1060</v>
      </c>
      <c r="AO547" t="s">
        <v>785</v>
      </c>
      <c r="AW547" t="s">
        <v>2508</v>
      </c>
      <c r="BD547" t="s">
        <v>1061</v>
      </c>
    </row>
    <row r="548" spans="5:56" customFormat="1" x14ac:dyDescent="0.25">
      <c r="E548" t="s">
        <v>3300</v>
      </c>
      <c r="O548" t="s">
        <v>328</v>
      </c>
      <c r="AO548" t="s">
        <v>782</v>
      </c>
      <c r="AW548" t="s">
        <v>2509</v>
      </c>
      <c r="BD548" t="s">
        <v>1062</v>
      </c>
    </row>
    <row r="549" spans="5:56" customFormat="1" x14ac:dyDescent="0.25">
      <c r="E549" t="s">
        <v>3301</v>
      </c>
      <c r="O549" t="s">
        <v>328</v>
      </c>
      <c r="AO549" t="s">
        <v>782</v>
      </c>
      <c r="AW549" t="s">
        <v>2509</v>
      </c>
      <c r="BD549" t="s">
        <v>1062</v>
      </c>
    </row>
    <row r="550" spans="5:56" customFormat="1" x14ac:dyDescent="0.25">
      <c r="E550" t="s">
        <v>3302</v>
      </c>
      <c r="O550" t="s">
        <v>1024</v>
      </c>
      <c r="AO550" t="s">
        <v>785</v>
      </c>
      <c r="AW550" t="s">
        <v>2492</v>
      </c>
      <c r="BD550" t="s">
        <v>1025</v>
      </c>
    </row>
    <row r="551" spans="5:56" customFormat="1" x14ac:dyDescent="0.25">
      <c r="E551" t="s">
        <v>3303</v>
      </c>
      <c r="O551" t="s">
        <v>328</v>
      </c>
      <c r="AO551" t="s">
        <v>782</v>
      </c>
      <c r="AW551" t="s">
        <v>2509</v>
      </c>
      <c r="BD551" t="s">
        <v>1062</v>
      </c>
    </row>
    <row r="552" spans="5:56" customFormat="1" x14ac:dyDescent="0.25">
      <c r="E552" t="s">
        <v>3304</v>
      </c>
      <c r="O552" t="s">
        <v>328</v>
      </c>
      <c r="AO552" t="s">
        <v>782</v>
      </c>
      <c r="AW552" t="s">
        <v>2509</v>
      </c>
      <c r="BD552" t="s">
        <v>1062</v>
      </c>
    </row>
    <row r="553" spans="5:56" customFormat="1" x14ac:dyDescent="0.25">
      <c r="E553" t="s">
        <v>3305</v>
      </c>
      <c r="O553" t="s">
        <v>1052</v>
      </c>
      <c r="AO553" t="s">
        <v>783</v>
      </c>
      <c r="AW553" t="s">
        <v>2504</v>
      </c>
      <c r="BD553" t="s">
        <v>1053</v>
      </c>
    </row>
    <row r="554" spans="5:56" customFormat="1" x14ac:dyDescent="0.25">
      <c r="E554" t="s">
        <v>3306</v>
      </c>
      <c r="O554" t="s">
        <v>328</v>
      </c>
      <c r="AO554" t="s">
        <v>782</v>
      </c>
      <c r="AW554" t="s">
        <v>2509</v>
      </c>
      <c r="BD554" t="s">
        <v>1062</v>
      </c>
    </row>
    <row r="555" spans="5:56" customFormat="1" x14ac:dyDescent="0.25">
      <c r="E555" t="s">
        <v>3307</v>
      </c>
      <c r="O555" t="s">
        <v>328</v>
      </c>
      <c r="AO555" t="s">
        <v>782</v>
      </c>
      <c r="AW555" t="s">
        <v>2509</v>
      </c>
      <c r="BD555" t="s">
        <v>1062</v>
      </c>
    </row>
    <row r="556" spans="5:56" customFormat="1" x14ac:dyDescent="0.25">
      <c r="E556" t="s">
        <v>3308</v>
      </c>
      <c r="O556" t="s">
        <v>328</v>
      </c>
      <c r="AO556" t="s">
        <v>782</v>
      </c>
      <c r="AW556" t="s">
        <v>2509</v>
      </c>
      <c r="BD556" t="s">
        <v>1062</v>
      </c>
    </row>
    <row r="557" spans="5:56" customFormat="1" x14ac:dyDescent="0.25">
      <c r="E557" t="s">
        <v>3309</v>
      </c>
      <c r="O557" t="s">
        <v>328</v>
      </c>
      <c r="AO557" t="s">
        <v>782</v>
      </c>
      <c r="AW557" t="s">
        <v>2509</v>
      </c>
      <c r="BD557" t="s">
        <v>1062</v>
      </c>
    </row>
    <row r="558" spans="5:56" customFormat="1" x14ac:dyDescent="0.25">
      <c r="E558" t="s">
        <v>3310</v>
      </c>
      <c r="O558" t="s">
        <v>1024</v>
      </c>
      <c r="AO558" t="s">
        <v>785</v>
      </c>
      <c r="AW558" t="s">
        <v>2492</v>
      </c>
      <c r="BD558" t="s">
        <v>1025</v>
      </c>
    </row>
    <row r="559" spans="5:56" customFormat="1" x14ac:dyDescent="0.25">
      <c r="E559" t="s">
        <v>3311</v>
      </c>
      <c r="O559" t="s">
        <v>328</v>
      </c>
      <c r="AO559" t="s">
        <v>782</v>
      </c>
      <c r="AW559" t="s">
        <v>2509</v>
      </c>
      <c r="BD559" t="s">
        <v>1062</v>
      </c>
    </row>
    <row r="560" spans="5:56" customFormat="1" x14ac:dyDescent="0.25">
      <c r="E560" t="s">
        <v>3312</v>
      </c>
      <c r="O560" t="s">
        <v>1024</v>
      </c>
      <c r="AO560" t="s">
        <v>785</v>
      </c>
      <c r="AW560" t="s">
        <v>2492</v>
      </c>
      <c r="BD560" t="s">
        <v>1025</v>
      </c>
    </row>
    <row r="561" spans="5:56" customFormat="1" x14ac:dyDescent="0.25">
      <c r="E561" t="s">
        <v>3313</v>
      </c>
      <c r="O561" t="s">
        <v>328</v>
      </c>
      <c r="AO561" t="s">
        <v>782</v>
      </c>
      <c r="AW561" t="s">
        <v>2509</v>
      </c>
      <c r="BD561" t="s">
        <v>1062</v>
      </c>
    </row>
    <row r="562" spans="5:56" customFormat="1" x14ac:dyDescent="0.25">
      <c r="E562" t="s">
        <v>3314</v>
      </c>
      <c r="O562" t="s">
        <v>1024</v>
      </c>
      <c r="AO562" t="s">
        <v>785</v>
      </c>
      <c r="AW562" t="s">
        <v>2492</v>
      </c>
      <c r="BD562" t="s">
        <v>1025</v>
      </c>
    </row>
    <row r="563" spans="5:56" customFormat="1" x14ac:dyDescent="0.25">
      <c r="E563" t="s">
        <v>3315</v>
      </c>
      <c r="O563" t="s">
        <v>1063</v>
      </c>
      <c r="AO563" t="s">
        <v>785</v>
      </c>
      <c r="AW563" t="s">
        <v>2510</v>
      </c>
      <c r="BD563" t="s">
        <v>1064</v>
      </c>
    </row>
    <row r="564" spans="5:56" customFormat="1" x14ac:dyDescent="0.25">
      <c r="E564" t="s">
        <v>3316</v>
      </c>
      <c r="O564" t="s">
        <v>1065</v>
      </c>
      <c r="AO564" t="s">
        <v>785</v>
      </c>
      <c r="AW564" t="s">
        <v>2511</v>
      </c>
      <c r="BD564" t="s">
        <v>1066</v>
      </c>
    </row>
    <row r="565" spans="5:56" customFormat="1" x14ac:dyDescent="0.25">
      <c r="E565" t="s">
        <v>3317</v>
      </c>
      <c r="O565" t="s">
        <v>1065</v>
      </c>
      <c r="AO565" t="s">
        <v>785</v>
      </c>
      <c r="AW565" t="s">
        <v>2511</v>
      </c>
      <c r="BD565" t="s">
        <v>1066</v>
      </c>
    </row>
    <row r="566" spans="5:56" customFormat="1" x14ac:dyDescent="0.25">
      <c r="E566" t="s">
        <v>3318</v>
      </c>
      <c r="O566" t="s">
        <v>1024</v>
      </c>
      <c r="AO566" t="s">
        <v>785</v>
      </c>
      <c r="AW566" t="s">
        <v>2492</v>
      </c>
      <c r="BD566" t="s">
        <v>1025</v>
      </c>
    </row>
    <row r="567" spans="5:56" customFormat="1" x14ac:dyDescent="0.25">
      <c r="E567" t="s">
        <v>3319</v>
      </c>
      <c r="O567" t="s">
        <v>1024</v>
      </c>
      <c r="AO567" t="s">
        <v>785</v>
      </c>
      <c r="AW567" t="s">
        <v>2492</v>
      </c>
      <c r="BD567" t="s">
        <v>1025</v>
      </c>
    </row>
    <row r="568" spans="5:56" customFormat="1" x14ac:dyDescent="0.25">
      <c r="E568" t="s">
        <v>3320</v>
      </c>
      <c r="O568" t="s">
        <v>1067</v>
      </c>
      <c r="AO568" t="s">
        <v>782</v>
      </c>
      <c r="AW568" t="s">
        <v>2512</v>
      </c>
      <c r="BD568" t="s">
        <v>1068</v>
      </c>
    </row>
    <row r="569" spans="5:56" customFormat="1" x14ac:dyDescent="0.25">
      <c r="E569" t="s">
        <v>3321</v>
      </c>
      <c r="O569" t="s">
        <v>1024</v>
      </c>
      <c r="AO569" t="s">
        <v>785</v>
      </c>
      <c r="AW569" t="s">
        <v>2492</v>
      </c>
      <c r="BD569" t="s">
        <v>1025</v>
      </c>
    </row>
    <row r="570" spans="5:56" customFormat="1" x14ac:dyDescent="0.25">
      <c r="E570" t="s">
        <v>3322</v>
      </c>
      <c r="O570" t="s">
        <v>1024</v>
      </c>
      <c r="AO570" t="s">
        <v>785</v>
      </c>
      <c r="AW570" t="s">
        <v>2492</v>
      </c>
      <c r="BD570" t="s">
        <v>1025</v>
      </c>
    </row>
    <row r="571" spans="5:56" customFormat="1" x14ac:dyDescent="0.25">
      <c r="E571" t="s">
        <v>3323</v>
      </c>
      <c r="O571" t="s">
        <v>1024</v>
      </c>
      <c r="AO571" t="s">
        <v>785</v>
      </c>
      <c r="AW571" t="s">
        <v>2492</v>
      </c>
      <c r="BD571" t="s">
        <v>1025</v>
      </c>
    </row>
    <row r="572" spans="5:56" customFormat="1" x14ac:dyDescent="0.25">
      <c r="E572" t="s">
        <v>3324</v>
      </c>
      <c r="O572" t="s">
        <v>1024</v>
      </c>
      <c r="AO572" t="s">
        <v>785</v>
      </c>
      <c r="AW572" t="s">
        <v>2492</v>
      </c>
      <c r="BD572" t="s">
        <v>1025</v>
      </c>
    </row>
    <row r="573" spans="5:56" customFormat="1" x14ac:dyDescent="0.25">
      <c r="E573" t="s">
        <v>3325</v>
      </c>
      <c r="O573" t="s">
        <v>1024</v>
      </c>
      <c r="AO573" t="s">
        <v>785</v>
      </c>
      <c r="AW573" t="s">
        <v>2492</v>
      </c>
      <c r="BD573" t="s">
        <v>1025</v>
      </c>
    </row>
    <row r="574" spans="5:56" customFormat="1" x14ac:dyDescent="0.25">
      <c r="E574" t="s">
        <v>3326</v>
      </c>
      <c r="O574" t="s">
        <v>1024</v>
      </c>
      <c r="AO574" t="s">
        <v>785</v>
      </c>
      <c r="AW574" t="s">
        <v>2492</v>
      </c>
      <c r="BD574" t="s">
        <v>1025</v>
      </c>
    </row>
    <row r="575" spans="5:56" customFormat="1" x14ac:dyDescent="0.25">
      <c r="E575" t="s">
        <v>3327</v>
      </c>
      <c r="O575" t="s">
        <v>1065</v>
      </c>
      <c r="AO575" t="s">
        <v>785</v>
      </c>
      <c r="AW575" t="s">
        <v>2511</v>
      </c>
      <c r="BD575" t="s">
        <v>1066</v>
      </c>
    </row>
    <row r="576" spans="5:56" customFormat="1" x14ac:dyDescent="0.25">
      <c r="E576" t="s">
        <v>3328</v>
      </c>
      <c r="O576" t="s">
        <v>1065</v>
      </c>
      <c r="AO576" t="s">
        <v>785</v>
      </c>
      <c r="AW576" t="s">
        <v>2511</v>
      </c>
      <c r="BD576" t="s">
        <v>1066</v>
      </c>
    </row>
    <row r="577" spans="5:56" customFormat="1" x14ac:dyDescent="0.25">
      <c r="E577" t="s">
        <v>3329</v>
      </c>
      <c r="O577" t="s">
        <v>1024</v>
      </c>
      <c r="AO577" t="s">
        <v>785</v>
      </c>
      <c r="AW577" t="s">
        <v>2492</v>
      </c>
      <c r="BD577" t="s">
        <v>1025</v>
      </c>
    </row>
    <row r="578" spans="5:56" customFormat="1" x14ac:dyDescent="0.25">
      <c r="E578" t="s">
        <v>3330</v>
      </c>
      <c r="O578" t="s">
        <v>1024</v>
      </c>
      <c r="AO578" t="s">
        <v>785</v>
      </c>
      <c r="AW578" t="s">
        <v>2492</v>
      </c>
      <c r="BD578" t="s">
        <v>1025</v>
      </c>
    </row>
    <row r="579" spans="5:56" customFormat="1" x14ac:dyDescent="0.25">
      <c r="E579" t="s">
        <v>3331</v>
      </c>
      <c r="O579" t="s">
        <v>1048</v>
      </c>
      <c r="AO579" t="s">
        <v>785</v>
      </c>
      <c r="AW579" t="s">
        <v>2502</v>
      </c>
      <c r="BD579" t="s">
        <v>1049</v>
      </c>
    </row>
    <row r="580" spans="5:56" customFormat="1" x14ac:dyDescent="0.25">
      <c r="E580" t="s">
        <v>3332</v>
      </c>
      <c r="O580" t="s">
        <v>1048</v>
      </c>
      <c r="AO580" t="s">
        <v>785</v>
      </c>
      <c r="AW580" t="s">
        <v>2502</v>
      </c>
      <c r="BD580" t="s">
        <v>1049</v>
      </c>
    </row>
    <row r="581" spans="5:56" customFormat="1" x14ac:dyDescent="0.25">
      <c r="E581" t="s">
        <v>3333</v>
      </c>
      <c r="O581" t="s">
        <v>1024</v>
      </c>
      <c r="AO581" t="s">
        <v>785</v>
      </c>
      <c r="AW581" t="s">
        <v>2492</v>
      </c>
      <c r="BD581" t="s">
        <v>1025</v>
      </c>
    </row>
    <row r="582" spans="5:56" customFormat="1" x14ac:dyDescent="0.25">
      <c r="E582" t="s">
        <v>3334</v>
      </c>
      <c r="O582" t="s">
        <v>1069</v>
      </c>
      <c r="AO582" t="s">
        <v>785</v>
      </c>
      <c r="AW582" t="s">
        <v>2513</v>
      </c>
      <c r="BD582" t="s">
        <v>1070</v>
      </c>
    </row>
    <row r="583" spans="5:56" customFormat="1" x14ac:dyDescent="0.25">
      <c r="E583" t="s">
        <v>3335</v>
      </c>
      <c r="O583" t="s">
        <v>1069</v>
      </c>
      <c r="AO583" t="s">
        <v>785</v>
      </c>
      <c r="AW583" t="s">
        <v>2513</v>
      </c>
      <c r="BD583" t="s">
        <v>1070</v>
      </c>
    </row>
    <row r="584" spans="5:56" customFormat="1" x14ac:dyDescent="0.25">
      <c r="E584" t="s">
        <v>3336</v>
      </c>
      <c r="O584" t="s">
        <v>1024</v>
      </c>
      <c r="AO584" t="s">
        <v>785</v>
      </c>
      <c r="AW584" t="s">
        <v>2492</v>
      </c>
      <c r="BD584" t="s">
        <v>1025</v>
      </c>
    </row>
    <row r="585" spans="5:56" customFormat="1" x14ac:dyDescent="0.25">
      <c r="E585" t="s">
        <v>3337</v>
      </c>
      <c r="O585" t="s">
        <v>1071</v>
      </c>
      <c r="AO585" t="s">
        <v>782</v>
      </c>
      <c r="AW585" t="s">
        <v>2514</v>
      </c>
      <c r="BD585" t="s">
        <v>1072</v>
      </c>
    </row>
    <row r="586" spans="5:56" customFormat="1" x14ac:dyDescent="0.25">
      <c r="E586" t="s">
        <v>3338</v>
      </c>
      <c r="O586" t="s">
        <v>1048</v>
      </c>
      <c r="AO586" t="s">
        <v>785</v>
      </c>
      <c r="AW586" t="s">
        <v>2502</v>
      </c>
      <c r="BD586" t="s">
        <v>1049</v>
      </c>
    </row>
    <row r="587" spans="5:56" customFormat="1" x14ac:dyDescent="0.25">
      <c r="E587" t="s">
        <v>3339</v>
      </c>
      <c r="O587" t="s">
        <v>1069</v>
      </c>
      <c r="AO587" t="s">
        <v>785</v>
      </c>
      <c r="AW587" t="s">
        <v>2513</v>
      </c>
      <c r="BD587" t="s">
        <v>1070</v>
      </c>
    </row>
    <row r="588" spans="5:56" customFormat="1" x14ac:dyDescent="0.25">
      <c r="E588" t="s">
        <v>3340</v>
      </c>
      <c r="O588" t="s">
        <v>1073</v>
      </c>
      <c r="AO588" t="s">
        <v>785</v>
      </c>
      <c r="AW588" t="s">
        <v>2515</v>
      </c>
      <c r="BD588" t="s">
        <v>1074</v>
      </c>
    </row>
    <row r="589" spans="5:56" customFormat="1" x14ac:dyDescent="0.25">
      <c r="E589" t="s">
        <v>3341</v>
      </c>
      <c r="O589" t="s">
        <v>1024</v>
      </c>
      <c r="AO589" t="s">
        <v>785</v>
      </c>
      <c r="AW589" t="s">
        <v>2492</v>
      </c>
      <c r="BD589" t="s">
        <v>1025</v>
      </c>
    </row>
    <row r="590" spans="5:56" customFormat="1" x14ac:dyDescent="0.25">
      <c r="E590" t="s">
        <v>3342</v>
      </c>
      <c r="O590" t="s">
        <v>1073</v>
      </c>
      <c r="AO590" t="s">
        <v>785</v>
      </c>
      <c r="AW590" t="s">
        <v>2515</v>
      </c>
      <c r="BD590" t="s">
        <v>1074</v>
      </c>
    </row>
    <row r="591" spans="5:56" customFormat="1" x14ac:dyDescent="0.25">
      <c r="E591" t="s">
        <v>3343</v>
      </c>
      <c r="O591" t="s">
        <v>1073</v>
      </c>
      <c r="AO591" t="s">
        <v>785</v>
      </c>
      <c r="AW591" t="s">
        <v>2515</v>
      </c>
      <c r="BD591" t="s">
        <v>1074</v>
      </c>
    </row>
    <row r="592" spans="5:56" customFormat="1" x14ac:dyDescent="0.25">
      <c r="E592" t="s">
        <v>3344</v>
      </c>
      <c r="O592" t="s">
        <v>1042</v>
      </c>
      <c r="AO592" t="s">
        <v>782</v>
      </c>
      <c r="AW592" t="s">
        <v>2499</v>
      </c>
      <c r="BD592" t="s">
        <v>1043</v>
      </c>
    </row>
    <row r="593" spans="5:56" customFormat="1" x14ac:dyDescent="0.25">
      <c r="E593" t="s">
        <v>3345</v>
      </c>
      <c r="O593" t="s">
        <v>1073</v>
      </c>
      <c r="AO593" t="s">
        <v>785</v>
      </c>
      <c r="AW593" t="s">
        <v>2515</v>
      </c>
      <c r="BD593" t="s">
        <v>1074</v>
      </c>
    </row>
    <row r="594" spans="5:56" customFormat="1" x14ac:dyDescent="0.25">
      <c r="E594" t="s">
        <v>3346</v>
      </c>
      <c r="O594" t="s">
        <v>1073</v>
      </c>
      <c r="AO594" t="s">
        <v>785</v>
      </c>
      <c r="AW594" t="s">
        <v>2515</v>
      </c>
      <c r="BD594" t="s">
        <v>1074</v>
      </c>
    </row>
    <row r="595" spans="5:56" customFormat="1" x14ac:dyDescent="0.25">
      <c r="E595" t="s">
        <v>3347</v>
      </c>
      <c r="O595" t="s">
        <v>1075</v>
      </c>
      <c r="AO595" t="s">
        <v>783</v>
      </c>
      <c r="AW595" t="s">
        <v>2516</v>
      </c>
      <c r="BD595" t="s">
        <v>1076</v>
      </c>
    </row>
    <row r="596" spans="5:56" customFormat="1" x14ac:dyDescent="0.25">
      <c r="E596" t="s">
        <v>3348</v>
      </c>
      <c r="O596" t="s">
        <v>1073</v>
      </c>
      <c r="AO596" t="s">
        <v>785</v>
      </c>
      <c r="AW596" t="s">
        <v>2515</v>
      </c>
      <c r="BD596" t="s">
        <v>1074</v>
      </c>
    </row>
    <row r="597" spans="5:56" customFormat="1" x14ac:dyDescent="0.25">
      <c r="E597" t="s">
        <v>3349</v>
      </c>
      <c r="O597" t="s">
        <v>1077</v>
      </c>
      <c r="AO597" t="s">
        <v>782</v>
      </c>
      <c r="AW597" t="s">
        <v>2517</v>
      </c>
      <c r="BD597" t="s">
        <v>1078</v>
      </c>
    </row>
    <row r="598" spans="5:56" customFormat="1" x14ac:dyDescent="0.25">
      <c r="E598" t="s">
        <v>3350</v>
      </c>
      <c r="O598" t="s">
        <v>1073</v>
      </c>
      <c r="AO598" t="s">
        <v>785</v>
      </c>
      <c r="AW598" t="s">
        <v>2515</v>
      </c>
      <c r="BD598" t="s">
        <v>1074</v>
      </c>
    </row>
    <row r="599" spans="5:56" customFormat="1" x14ac:dyDescent="0.25">
      <c r="E599" t="s">
        <v>3351</v>
      </c>
      <c r="O599" t="s">
        <v>1024</v>
      </c>
      <c r="AO599" t="s">
        <v>785</v>
      </c>
      <c r="AW599" t="s">
        <v>2492</v>
      </c>
      <c r="BD599" t="s">
        <v>1025</v>
      </c>
    </row>
    <row r="600" spans="5:56" customFormat="1" x14ac:dyDescent="0.25">
      <c r="E600" t="s">
        <v>3352</v>
      </c>
      <c r="O600" t="s">
        <v>1079</v>
      </c>
      <c r="AO600" t="s">
        <v>785</v>
      </c>
      <c r="AW600" t="s">
        <v>2518</v>
      </c>
      <c r="BD600" t="s">
        <v>1080</v>
      </c>
    </row>
    <row r="601" spans="5:56" customFormat="1" x14ac:dyDescent="0.25">
      <c r="E601" t="s">
        <v>3353</v>
      </c>
      <c r="O601" t="s">
        <v>1048</v>
      </c>
      <c r="AO601" t="s">
        <v>785</v>
      </c>
      <c r="AW601" t="s">
        <v>2502</v>
      </c>
      <c r="BD601" t="s">
        <v>1049</v>
      </c>
    </row>
    <row r="602" spans="5:56" customFormat="1" x14ac:dyDescent="0.25">
      <c r="E602" t="s">
        <v>3354</v>
      </c>
      <c r="O602" t="s">
        <v>1048</v>
      </c>
      <c r="AO602" t="s">
        <v>785</v>
      </c>
      <c r="AW602" t="s">
        <v>2502</v>
      </c>
      <c r="BD602" t="s">
        <v>1049</v>
      </c>
    </row>
    <row r="603" spans="5:56" customFormat="1" x14ac:dyDescent="0.25">
      <c r="E603" t="s">
        <v>3355</v>
      </c>
      <c r="O603" t="s">
        <v>1081</v>
      </c>
      <c r="AO603" t="s">
        <v>785</v>
      </c>
      <c r="AW603" t="s">
        <v>2519</v>
      </c>
      <c r="BD603" t="s">
        <v>1082</v>
      </c>
    </row>
    <row r="604" spans="5:56" customFormat="1" x14ac:dyDescent="0.25">
      <c r="E604" t="s">
        <v>3356</v>
      </c>
      <c r="O604" t="s">
        <v>325</v>
      </c>
      <c r="AO604" t="s">
        <v>783</v>
      </c>
      <c r="AW604" t="s">
        <v>2520</v>
      </c>
      <c r="BD604" t="s">
        <v>1083</v>
      </c>
    </row>
    <row r="605" spans="5:56" customFormat="1" x14ac:dyDescent="0.25">
      <c r="E605" t="s">
        <v>3357</v>
      </c>
      <c r="O605" t="s">
        <v>325</v>
      </c>
      <c r="AO605" t="s">
        <v>783</v>
      </c>
      <c r="AW605" t="s">
        <v>2520</v>
      </c>
      <c r="BD605" t="s">
        <v>1083</v>
      </c>
    </row>
    <row r="606" spans="5:56" customFormat="1" x14ac:dyDescent="0.25">
      <c r="E606" t="s">
        <v>3358</v>
      </c>
      <c r="O606" t="s">
        <v>1081</v>
      </c>
      <c r="AO606" t="s">
        <v>785</v>
      </c>
      <c r="AW606" t="s">
        <v>2519</v>
      </c>
      <c r="BD606" t="s">
        <v>1082</v>
      </c>
    </row>
    <row r="607" spans="5:56" customFormat="1" x14ac:dyDescent="0.25">
      <c r="E607" t="s">
        <v>3359</v>
      </c>
      <c r="O607" t="s">
        <v>1071</v>
      </c>
      <c r="AO607" t="s">
        <v>782</v>
      </c>
      <c r="AW607" t="s">
        <v>2514</v>
      </c>
      <c r="BD607" t="s">
        <v>1072</v>
      </c>
    </row>
    <row r="608" spans="5:56" customFormat="1" x14ac:dyDescent="0.25">
      <c r="E608" t="s">
        <v>3360</v>
      </c>
      <c r="O608" t="s">
        <v>1084</v>
      </c>
      <c r="AO608" t="s">
        <v>782</v>
      </c>
      <c r="AW608" t="s">
        <v>2521</v>
      </c>
      <c r="BD608" t="s">
        <v>1085</v>
      </c>
    </row>
    <row r="609" spans="5:56" customFormat="1" x14ac:dyDescent="0.25">
      <c r="E609" t="s">
        <v>3361</v>
      </c>
      <c r="O609" t="s">
        <v>1086</v>
      </c>
      <c r="AO609" t="s">
        <v>783</v>
      </c>
      <c r="AW609" t="s">
        <v>2522</v>
      </c>
      <c r="BD609" t="s">
        <v>1087</v>
      </c>
    </row>
    <row r="610" spans="5:56" customFormat="1" x14ac:dyDescent="0.25">
      <c r="E610" t="s">
        <v>3362</v>
      </c>
      <c r="O610" t="s">
        <v>1060</v>
      </c>
      <c r="AO610" t="s">
        <v>785</v>
      </c>
      <c r="AW610" t="s">
        <v>2508</v>
      </c>
      <c r="BD610" t="s">
        <v>1061</v>
      </c>
    </row>
    <row r="611" spans="5:56" customFormat="1" x14ac:dyDescent="0.25">
      <c r="E611" t="s">
        <v>3363</v>
      </c>
      <c r="O611" t="s">
        <v>1060</v>
      </c>
      <c r="AO611" t="s">
        <v>785</v>
      </c>
      <c r="AW611" t="s">
        <v>2508</v>
      </c>
      <c r="BD611" t="s">
        <v>1061</v>
      </c>
    </row>
    <row r="612" spans="5:56" customFormat="1" x14ac:dyDescent="0.25">
      <c r="E612" t="s">
        <v>3364</v>
      </c>
      <c r="O612" t="s">
        <v>1084</v>
      </c>
      <c r="AO612" t="s">
        <v>782</v>
      </c>
      <c r="AW612" t="s">
        <v>2521</v>
      </c>
      <c r="BD612" t="s">
        <v>1085</v>
      </c>
    </row>
    <row r="613" spans="5:56" customFormat="1" x14ac:dyDescent="0.25">
      <c r="E613" t="s">
        <v>3365</v>
      </c>
      <c r="O613" t="s">
        <v>1088</v>
      </c>
      <c r="AO613" t="s">
        <v>785</v>
      </c>
      <c r="AW613" t="s">
        <v>2523</v>
      </c>
      <c r="BD613" t="s">
        <v>1089</v>
      </c>
    </row>
    <row r="614" spans="5:56" customFormat="1" x14ac:dyDescent="0.25">
      <c r="E614" t="s">
        <v>3366</v>
      </c>
      <c r="O614" t="s">
        <v>1024</v>
      </c>
      <c r="AO614" t="s">
        <v>785</v>
      </c>
      <c r="AW614" t="s">
        <v>2492</v>
      </c>
      <c r="BD614" t="s">
        <v>1025</v>
      </c>
    </row>
    <row r="615" spans="5:56" customFormat="1" x14ac:dyDescent="0.25">
      <c r="E615" t="s">
        <v>3367</v>
      </c>
      <c r="O615" t="s">
        <v>1075</v>
      </c>
      <c r="AO615" t="s">
        <v>783</v>
      </c>
      <c r="AW615" t="s">
        <v>2516</v>
      </c>
      <c r="BD615" t="s">
        <v>1076</v>
      </c>
    </row>
    <row r="616" spans="5:56" customFormat="1" x14ac:dyDescent="0.25">
      <c r="E616" t="s">
        <v>3368</v>
      </c>
      <c r="O616" t="s">
        <v>1090</v>
      </c>
      <c r="AO616" t="s">
        <v>782</v>
      </c>
      <c r="AW616" t="s">
        <v>2524</v>
      </c>
      <c r="BD616" t="s">
        <v>1091</v>
      </c>
    </row>
    <row r="617" spans="5:56" customFormat="1" x14ac:dyDescent="0.25">
      <c r="E617" t="s">
        <v>3369</v>
      </c>
      <c r="O617" t="s">
        <v>1090</v>
      </c>
      <c r="AO617" t="s">
        <v>782</v>
      </c>
      <c r="AW617" t="s">
        <v>2524</v>
      </c>
      <c r="BD617" t="s">
        <v>1091</v>
      </c>
    </row>
    <row r="618" spans="5:56" customFormat="1" x14ac:dyDescent="0.25">
      <c r="E618" t="s">
        <v>3370</v>
      </c>
      <c r="O618" t="s">
        <v>1092</v>
      </c>
      <c r="AO618" t="s">
        <v>785</v>
      </c>
      <c r="AW618" t="s">
        <v>2525</v>
      </c>
      <c r="BD618" t="s">
        <v>1093</v>
      </c>
    </row>
    <row r="619" spans="5:56" customFormat="1" x14ac:dyDescent="0.25">
      <c r="E619" t="s">
        <v>3371</v>
      </c>
      <c r="O619" t="s">
        <v>1090</v>
      </c>
      <c r="AO619" t="s">
        <v>782</v>
      </c>
      <c r="AW619" t="s">
        <v>2524</v>
      </c>
      <c r="BD619" t="s">
        <v>1091</v>
      </c>
    </row>
    <row r="620" spans="5:56" customFormat="1" x14ac:dyDescent="0.25">
      <c r="E620" t="s">
        <v>3372</v>
      </c>
      <c r="O620" t="s">
        <v>1065</v>
      </c>
      <c r="AO620" t="s">
        <v>785</v>
      </c>
      <c r="AW620" t="s">
        <v>2511</v>
      </c>
      <c r="BD620" t="s">
        <v>1066</v>
      </c>
    </row>
    <row r="621" spans="5:56" customFormat="1" x14ac:dyDescent="0.25">
      <c r="E621" t="s">
        <v>3373</v>
      </c>
      <c r="O621" t="s">
        <v>1090</v>
      </c>
      <c r="AO621" t="s">
        <v>782</v>
      </c>
      <c r="AW621" t="s">
        <v>2524</v>
      </c>
      <c r="BD621" t="s">
        <v>1091</v>
      </c>
    </row>
    <row r="622" spans="5:56" customFormat="1" x14ac:dyDescent="0.25">
      <c r="E622" t="s">
        <v>441</v>
      </c>
      <c r="O622" t="s">
        <v>1048</v>
      </c>
      <c r="AO622" t="s">
        <v>785</v>
      </c>
      <c r="AW622" t="s">
        <v>2502</v>
      </c>
      <c r="BD622" t="s">
        <v>1049</v>
      </c>
    </row>
    <row r="623" spans="5:56" customFormat="1" x14ac:dyDescent="0.25">
      <c r="E623" t="s">
        <v>3374</v>
      </c>
      <c r="O623" t="s">
        <v>1090</v>
      </c>
      <c r="AO623" t="s">
        <v>782</v>
      </c>
      <c r="AW623" t="s">
        <v>2524</v>
      </c>
      <c r="BD623" t="s">
        <v>1091</v>
      </c>
    </row>
    <row r="624" spans="5:56" customFormat="1" x14ac:dyDescent="0.25">
      <c r="E624" t="s">
        <v>3375</v>
      </c>
      <c r="O624" t="s">
        <v>865</v>
      </c>
      <c r="AO624" t="s">
        <v>785</v>
      </c>
      <c r="AW624" t="s">
        <v>2421</v>
      </c>
      <c r="BD624" t="s">
        <v>1094</v>
      </c>
    </row>
    <row r="625" spans="5:56" customFormat="1" x14ac:dyDescent="0.25">
      <c r="E625" t="s">
        <v>3376</v>
      </c>
      <c r="O625" t="s">
        <v>1090</v>
      </c>
      <c r="AO625" t="s">
        <v>782</v>
      </c>
      <c r="AW625" t="s">
        <v>2524</v>
      </c>
      <c r="BD625" t="s">
        <v>1091</v>
      </c>
    </row>
    <row r="626" spans="5:56" customFormat="1" x14ac:dyDescent="0.25">
      <c r="E626" t="s">
        <v>3377</v>
      </c>
      <c r="O626" t="s">
        <v>1090</v>
      </c>
      <c r="AO626" t="s">
        <v>782</v>
      </c>
      <c r="AW626" t="s">
        <v>2524</v>
      </c>
      <c r="BD626" t="s">
        <v>1091</v>
      </c>
    </row>
    <row r="627" spans="5:56" customFormat="1" x14ac:dyDescent="0.25">
      <c r="E627" t="s">
        <v>3378</v>
      </c>
      <c r="O627" t="s">
        <v>1065</v>
      </c>
      <c r="AO627" t="s">
        <v>785</v>
      </c>
      <c r="AW627" t="s">
        <v>2511</v>
      </c>
      <c r="BD627" t="s">
        <v>1066</v>
      </c>
    </row>
    <row r="628" spans="5:56" customFormat="1" x14ac:dyDescent="0.25">
      <c r="E628" t="s">
        <v>3379</v>
      </c>
      <c r="O628" t="s">
        <v>1090</v>
      </c>
      <c r="AO628" t="s">
        <v>782</v>
      </c>
      <c r="AW628" t="s">
        <v>2524</v>
      </c>
      <c r="BD628" t="s">
        <v>1091</v>
      </c>
    </row>
    <row r="629" spans="5:56" customFormat="1" x14ac:dyDescent="0.25">
      <c r="E629" t="s">
        <v>3380</v>
      </c>
      <c r="O629" t="s">
        <v>1095</v>
      </c>
      <c r="AO629" t="s">
        <v>785</v>
      </c>
      <c r="AW629" t="s">
        <v>2526</v>
      </c>
      <c r="BD629" t="s">
        <v>1096</v>
      </c>
    </row>
    <row r="630" spans="5:56" customFormat="1" x14ac:dyDescent="0.25">
      <c r="E630" t="s">
        <v>3381</v>
      </c>
      <c r="O630" t="s">
        <v>1048</v>
      </c>
      <c r="AO630" t="s">
        <v>785</v>
      </c>
      <c r="AW630" t="s">
        <v>2502</v>
      </c>
      <c r="BD630" t="s">
        <v>1049</v>
      </c>
    </row>
    <row r="631" spans="5:56" customFormat="1" x14ac:dyDescent="0.25">
      <c r="E631" t="s">
        <v>3382</v>
      </c>
      <c r="O631" t="s">
        <v>1071</v>
      </c>
      <c r="AO631" t="s">
        <v>782</v>
      </c>
      <c r="AW631" t="s">
        <v>2514</v>
      </c>
      <c r="BD631" t="s">
        <v>1072</v>
      </c>
    </row>
    <row r="632" spans="5:56" customFormat="1" x14ac:dyDescent="0.25">
      <c r="E632" t="s">
        <v>3383</v>
      </c>
      <c r="O632" t="s">
        <v>1073</v>
      </c>
      <c r="AO632" t="s">
        <v>785</v>
      </c>
      <c r="AW632" t="s">
        <v>2515</v>
      </c>
      <c r="BD632" t="s">
        <v>1074</v>
      </c>
    </row>
    <row r="633" spans="5:56" customFormat="1" x14ac:dyDescent="0.25">
      <c r="E633" t="s">
        <v>3384</v>
      </c>
      <c r="O633" t="s">
        <v>1073</v>
      </c>
      <c r="AO633" t="s">
        <v>785</v>
      </c>
      <c r="AW633" t="s">
        <v>2515</v>
      </c>
      <c r="BD633" t="s">
        <v>1074</v>
      </c>
    </row>
    <row r="634" spans="5:56" customFormat="1" x14ac:dyDescent="0.25">
      <c r="E634" t="s">
        <v>3385</v>
      </c>
      <c r="O634" t="s">
        <v>1073</v>
      </c>
      <c r="AO634" t="s">
        <v>785</v>
      </c>
      <c r="AW634" t="s">
        <v>2515</v>
      </c>
      <c r="BD634" t="s">
        <v>1074</v>
      </c>
    </row>
    <row r="635" spans="5:56" customFormat="1" x14ac:dyDescent="0.25">
      <c r="E635" t="s">
        <v>3386</v>
      </c>
      <c r="O635" t="s">
        <v>1073</v>
      </c>
      <c r="AO635" t="s">
        <v>785</v>
      </c>
      <c r="AW635" t="s">
        <v>2515</v>
      </c>
      <c r="BD635" t="s">
        <v>1074</v>
      </c>
    </row>
    <row r="636" spans="5:56" customFormat="1" x14ac:dyDescent="0.25">
      <c r="E636" t="s">
        <v>3387</v>
      </c>
      <c r="O636" t="s">
        <v>1090</v>
      </c>
      <c r="AO636" t="s">
        <v>782</v>
      </c>
      <c r="AW636" t="s">
        <v>2524</v>
      </c>
      <c r="BD636" t="s">
        <v>1091</v>
      </c>
    </row>
    <row r="637" spans="5:56" customFormat="1" x14ac:dyDescent="0.25">
      <c r="E637" t="s">
        <v>3388</v>
      </c>
      <c r="O637" t="s">
        <v>1073</v>
      </c>
      <c r="AO637" t="s">
        <v>785</v>
      </c>
      <c r="AW637" t="s">
        <v>2515</v>
      </c>
      <c r="BD637" t="s">
        <v>1074</v>
      </c>
    </row>
    <row r="638" spans="5:56" customFormat="1" x14ac:dyDescent="0.25">
      <c r="E638" t="s">
        <v>3389</v>
      </c>
      <c r="O638" t="s">
        <v>1090</v>
      </c>
      <c r="AO638" t="s">
        <v>782</v>
      </c>
      <c r="AW638" t="s">
        <v>2524</v>
      </c>
      <c r="BD638" t="s">
        <v>1091</v>
      </c>
    </row>
    <row r="639" spans="5:56" customFormat="1" x14ac:dyDescent="0.25">
      <c r="E639" t="s">
        <v>3390</v>
      </c>
      <c r="O639" t="s">
        <v>1048</v>
      </c>
      <c r="AO639" t="s">
        <v>785</v>
      </c>
      <c r="AW639" t="s">
        <v>2502</v>
      </c>
      <c r="BD639" t="s">
        <v>1049</v>
      </c>
    </row>
    <row r="640" spans="5:56" customFormat="1" x14ac:dyDescent="0.25">
      <c r="E640" t="s">
        <v>3391</v>
      </c>
      <c r="O640" t="s">
        <v>1090</v>
      </c>
      <c r="AO640" t="s">
        <v>782</v>
      </c>
      <c r="AW640" t="s">
        <v>2524</v>
      </c>
      <c r="BD640" t="s">
        <v>1097</v>
      </c>
    </row>
    <row r="641" spans="5:56" customFormat="1" x14ac:dyDescent="0.25">
      <c r="E641" t="s">
        <v>3391</v>
      </c>
      <c r="O641" t="s">
        <v>1090</v>
      </c>
      <c r="AO641" t="s">
        <v>782</v>
      </c>
      <c r="AW641" t="s">
        <v>2524</v>
      </c>
      <c r="BD641" t="s">
        <v>1091</v>
      </c>
    </row>
    <row r="642" spans="5:56" customFormat="1" x14ac:dyDescent="0.25">
      <c r="E642" t="s">
        <v>3392</v>
      </c>
      <c r="O642" t="s">
        <v>1081</v>
      </c>
      <c r="AO642" t="s">
        <v>785</v>
      </c>
      <c r="AW642" t="s">
        <v>2519</v>
      </c>
      <c r="BD642" t="s">
        <v>1082</v>
      </c>
    </row>
    <row r="643" spans="5:56" customFormat="1" x14ac:dyDescent="0.25">
      <c r="E643" t="s">
        <v>3393</v>
      </c>
      <c r="O643" t="s">
        <v>1090</v>
      </c>
      <c r="AO643" t="s">
        <v>782</v>
      </c>
      <c r="AW643" t="s">
        <v>2524</v>
      </c>
      <c r="BD643" t="s">
        <v>1091</v>
      </c>
    </row>
    <row r="644" spans="5:56" customFormat="1" x14ac:dyDescent="0.25">
      <c r="E644" t="s">
        <v>3394</v>
      </c>
      <c r="O644" t="s">
        <v>1088</v>
      </c>
      <c r="AO644" t="s">
        <v>785</v>
      </c>
      <c r="AW644" t="s">
        <v>2523</v>
      </c>
      <c r="BD644" t="s">
        <v>1089</v>
      </c>
    </row>
    <row r="645" spans="5:56" customFormat="1" x14ac:dyDescent="0.25">
      <c r="E645" t="s">
        <v>3395</v>
      </c>
      <c r="O645" t="s">
        <v>1098</v>
      </c>
      <c r="AO645" t="s">
        <v>785</v>
      </c>
      <c r="AW645" t="s">
        <v>2527</v>
      </c>
      <c r="BD645" t="s">
        <v>1099</v>
      </c>
    </row>
    <row r="646" spans="5:56" customFormat="1" x14ac:dyDescent="0.25">
      <c r="E646" t="s">
        <v>3396</v>
      </c>
      <c r="O646" t="s">
        <v>1098</v>
      </c>
      <c r="AO646" t="s">
        <v>785</v>
      </c>
      <c r="AW646" t="s">
        <v>2527</v>
      </c>
      <c r="BD646" t="s">
        <v>1099</v>
      </c>
    </row>
    <row r="647" spans="5:56" customFormat="1" x14ac:dyDescent="0.25">
      <c r="E647" t="s">
        <v>3397</v>
      </c>
      <c r="O647" t="s">
        <v>1024</v>
      </c>
      <c r="AO647" t="s">
        <v>785</v>
      </c>
      <c r="AW647" t="s">
        <v>2492</v>
      </c>
      <c r="BD647" t="s">
        <v>1025</v>
      </c>
    </row>
    <row r="648" spans="5:56" customFormat="1" x14ac:dyDescent="0.25">
      <c r="E648" t="s">
        <v>3398</v>
      </c>
      <c r="O648" t="s">
        <v>1100</v>
      </c>
      <c r="AO648" t="s">
        <v>782</v>
      </c>
      <c r="AW648" t="s">
        <v>2528</v>
      </c>
      <c r="BD648" t="s">
        <v>1101</v>
      </c>
    </row>
    <row r="649" spans="5:56" customFormat="1" x14ac:dyDescent="0.25">
      <c r="E649" t="s">
        <v>3399</v>
      </c>
      <c r="O649" t="s">
        <v>1024</v>
      </c>
      <c r="AO649" t="s">
        <v>785</v>
      </c>
      <c r="AW649" t="s">
        <v>2492</v>
      </c>
      <c r="BD649" t="s">
        <v>1025</v>
      </c>
    </row>
    <row r="650" spans="5:56" customFormat="1" x14ac:dyDescent="0.25">
      <c r="E650" t="s">
        <v>3400</v>
      </c>
      <c r="O650" t="s">
        <v>1044</v>
      </c>
      <c r="AO650" t="s">
        <v>783</v>
      </c>
      <c r="AW650" t="s">
        <v>2500</v>
      </c>
      <c r="BD650" t="s">
        <v>1045</v>
      </c>
    </row>
    <row r="651" spans="5:56" customFormat="1" x14ac:dyDescent="0.25">
      <c r="E651" t="s">
        <v>3401</v>
      </c>
      <c r="O651" t="s">
        <v>1024</v>
      </c>
      <c r="AO651" t="s">
        <v>785</v>
      </c>
      <c r="AW651" t="s">
        <v>2492</v>
      </c>
      <c r="BD651" t="s">
        <v>1025</v>
      </c>
    </row>
    <row r="652" spans="5:56" customFormat="1" x14ac:dyDescent="0.25">
      <c r="E652" t="s">
        <v>3402</v>
      </c>
      <c r="O652" t="s">
        <v>1024</v>
      </c>
      <c r="AO652" t="s">
        <v>785</v>
      </c>
      <c r="AW652" t="s">
        <v>2492</v>
      </c>
      <c r="BD652" t="s">
        <v>1025</v>
      </c>
    </row>
    <row r="653" spans="5:56" customFormat="1" x14ac:dyDescent="0.25">
      <c r="E653" t="s">
        <v>3403</v>
      </c>
      <c r="O653" t="s">
        <v>1024</v>
      </c>
      <c r="AO653" t="s">
        <v>785</v>
      </c>
      <c r="AW653" t="s">
        <v>2492</v>
      </c>
      <c r="BD653" t="s">
        <v>1025</v>
      </c>
    </row>
    <row r="654" spans="5:56" customFormat="1" x14ac:dyDescent="0.25">
      <c r="E654" t="s">
        <v>3404</v>
      </c>
      <c r="O654" t="s">
        <v>1102</v>
      </c>
      <c r="AO654" t="s">
        <v>785</v>
      </c>
      <c r="AW654" t="s">
        <v>2529</v>
      </c>
      <c r="BD654" t="s">
        <v>1103</v>
      </c>
    </row>
    <row r="655" spans="5:56" customFormat="1" x14ac:dyDescent="0.25">
      <c r="E655" t="s">
        <v>3405</v>
      </c>
      <c r="O655" t="s">
        <v>1102</v>
      </c>
      <c r="AO655" t="s">
        <v>785</v>
      </c>
      <c r="AW655" t="s">
        <v>2529</v>
      </c>
      <c r="BD655" t="s">
        <v>1103</v>
      </c>
    </row>
    <row r="656" spans="5:56" customFormat="1" x14ac:dyDescent="0.25">
      <c r="E656" t="s">
        <v>3406</v>
      </c>
      <c r="O656" t="s">
        <v>1104</v>
      </c>
      <c r="AO656" t="s">
        <v>782</v>
      </c>
      <c r="AW656" t="s">
        <v>2530</v>
      </c>
      <c r="BD656" t="s">
        <v>1105</v>
      </c>
    </row>
    <row r="657" spans="5:56" customFormat="1" x14ac:dyDescent="0.25">
      <c r="E657" t="s">
        <v>3407</v>
      </c>
      <c r="O657" t="s">
        <v>1106</v>
      </c>
      <c r="AO657" t="s">
        <v>785</v>
      </c>
      <c r="AW657" t="s">
        <v>2531</v>
      </c>
      <c r="BD657" t="s">
        <v>1107</v>
      </c>
    </row>
    <row r="658" spans="5:56" customFormat="1" x14ac:dyDescent="0.25">
      <c r="E658" t="s">
        <v>3408</v>
      </c>
      <c r="O658" t="s">
        <v>1071</v>
      </c>
      <c r="AO658" t="s">
        <v>782</v>
      </c>
      <c r="AW658" t="s">
        <v>2514</v>
      </c>
      <c r="BD658" t="s">
        <v>1072</v>
      </c>
    </row>
    <row r="659" spans="5:56" customFormat="1" x14ac:dyDescent="0.25">
      <c r="E659" t="s">
        <v>3409</v>
      </c>
      <c r="O659" t="s">
        <v>1108</v>
      </c>
      <c r="AO659" t="s">
        <v>785</v>
      </c>
      <c r="AW659" t="s">
        <v>2532</v>
      </c>
      <c r="BD659" t="s">
        <v>1109</v>
      </c>
    </row>
    <row r="660" spans="5:56" customFormat="1" x14ac:dyDescent="0.25">
      <c r="E660" t="s">
        <v>3410</v>
      </c>
      <c r="O660" t="s">
        <v>1110</v>
      </c>
      <c r="AO660" t="s">
        <v>782</v>
      </c>
      <c r="AW660" t="s">
        <v>2533</v>
      </c>
      <c r="BD660" t="s">
        <v>1111</v>
      </c>
    </row>
    <row r="661" spans="5:56" customFormat="1" x14ac:dyDescent="0.25">
      <c r="E661" t="s">
        <v>3411</v>
      </c>
      <c r="O661" t="s">
        <v>1112</v>
      </c>
      <c r="AO661" t="s">
        <v>785</v>
      </c>
      <c r="AW661" t="s">
        <v>2534</v>
      </c>
      <c r="BD661" t="s">
        <v>1113</v>
      </c>
    </row>
    <row r="662" spans="5:56" customFormat="1" x14ac:dyDescent="0.25">
      <c r="E662" t="s">
        <v>3412</v>
      </c>
      <c r="O662" t="s">
        <v>1110</v>
      </c>
      <c r="AO662" t="s">
        <v>782</v>
      </c>
      <c r="AW662" t="s">
        <v>2533</v>
      </c>
      <c r="BD662" t="s">
        <v>1111</v>
      </c>
    </row>
    <row r="663" spans="5:56" customFormat="1" x14ac:dyDescent="0.25">
      <c r="E663" t="s">
        <v>3413</v>
      </c>
      <c r="O663" t="s">
        <v>1024</v>
      </c>
      <c r="AO663" t="s">
        <v>785</v>
      </c>
      <c r="AW663" t="s">
        <v>2492</v>
      </c>
      <c r="BD663" t="s">
        <v>1025</v>
      </c>
    </row>
    <row r="664" spans="5:56" customFormat="1" x14ac:dyDescent="0.25">
      <c r="E664" t="s">
        <v>3414</v>
      </c>
      <c r="O664" t="s">
        <v>1104</v>
      </c>
      <c r="AO664" t="s">
        <v>782</v>
      </c>
      <c r="AW664" t="s">
        <v>2530</v>
      </c>
      <c r="BD664" t="s">
        <v>1105</v>
      </c>
    </row>
    <row r="665" spans="5:56" customFormat="1" x14ac:dyDescent="0.25">
      <c r="E665" t="s">
        <v>3415</v>
      </c>
      <c r="O665" t="s">
        <v>1048</v>
      </c>
      <c r="AO665" t="s">
        <v>785</v>
      </c>
      <c r="AW665" t="s">
        <v>2502</v>
      </c>
      <c r="BD665" t="s">
        <v>1049</v>
      </c>
    </row>
    <row r="666" spans="5:56" customFormat="1" x14ac:dyDescent="0.25">
      <c r="E666" t="s">
        <v>3416</v>
      </c>
      <c r="O666" t="s">
        <v>1114</v>
      </c>
      <c r="AO666" t="s">
        <v>782</v>
      </c>
      <c r="AW666" t="s">
        <v>2535</v>
      </c>
      <c r="BD666" t="s">
        <v>1115</v>
      </c>
    </row>
    <row r="667" spans="5:56" customFormat="1" x14ac:dyDescent="0.25">
      <c r="E667" t="s">
        <v>3417</v>
      </c>
      <c r="O667" t="s">
        <v>1024</v>
      </c>
      <c r="AO667" t="s">
        <v>785</v>
      </c>
      <c r="AW667" t="s">
        <v>2492</v>
      </c>
      <c r="BD667" t="s">
        <v>1025</v>
      </c>
    </row>
    <row r="668" spans="5:56" customFormat="1" x14ac:dyDescent="0.25">
      <c r="E668" t="s">
        <v>3418</v>
      </c>
      <c r="O668" t="s">
        <v>1084</v>
      </c>
      <c r="AO668" t="s">
        <v>782</v>
      </c>
      <c r="AW668" t="s">
        <v>2521</v>
      </c>
      <c r="BD668" t="s">
        <v>1085</v>
      </c>
    </row>
    <row r="669" spans="5:56" customFormat="1" x14ac:dyDescent="0.25">
      <c r="E669" t="s">
        <v>3419</v>
      </c>
      <c r="O669" t="s">
        <v>874</v>
      </c>
      <c r="AO669" t="s">
        <v>782</v>
      </c>
      <c r="AW669" t="s">
        <v>2425</v>
      </c>
      <c r="BD669" t="s">
        <v>1116</v>
      </c>
    </row>
    <row r="670" spans="5:56" customFormat="1" x14ac:dyDescent="0.25">
      <c r="E670" t="s">
        <v>3420</v>
      </c>
      <c r="O670" t="s">
        <v>1117</v>
      </c>
      <c r="AO670" t="s">
        <v>785</v>
      </c>
      <c r="AW670" t="s">
        <v>2536</v>
      </c>
      <c r="BD670" t="s">
        <v>1118</v>
      </c>
    </row>
    <row r="671" spans="5:56" customFormat="1" x14ac:dyDescent="0.25">
      <c r="E671" t="s">
        <v>3421</v>
      </c>
      <c r="O671" t="s">
        <v>874</v>
      </c>
      <c r="AO671" t="s">
        <v>782</v>
      </c>
      <c r="AW671" t="s">
        <v>2425</v>
      </c>
      <c r="BD671" t="s">
        <v>1116</v>
      </c>
    </row>
    <row r="672" spans="5:56" customFormat="1" x14ac:dyDescent="0.25">
      <c r="E672" t="s">
        <v>3422</v>
      </c>
      <c r="O672" t="s">
        <v>1117</v>
      </c>
      <c r="AO672" t="s">
        <v>785</v>
      </c>
      <c r="AW672" t="s">
        <v>2536</v>
      </c>
      <c r="BD672" t="s">
        <v>1118</v>
      </c>
    </row>
    <row r="673" spans="5:56" customFormat="1" x14ac:dyDescent="0.25">
      <c r="E673" t="s">
        <v>3423</v>
      </c>
      <c r="O673" t="s">
        <v>1044</v>
      </c>
      <c r="AO673" t="s">
        <v>782</v>
      </c>
      <c r="AW673" t="s">
        <v>2500</v>
      </c>
      <c r="BD673" t="s">
        <v>1045</v>
      </c>
    </row>
    <row r="674" spans="5:56" customFormat="1" x14ac:dyDescent="0.25">
      <c r="E674" t="s">
        <v>3424</v>
      </c>
      <c r="O674" t="s">
        <v>1117</v>
      </c>
      <c r="AO674" t="s">
        <v>785</v>
      </c>
      <c r="AW674" t="s">
        <v>2536</v>
      </c>
      <c r="BD674" t="s">
        <v>1118</v>
      </c>
    </row>
    <row r="675" spans="5:56" customFormat="1" x14ac:dyDescent="0.25">
      <c r="E675" t="s">
        <v>3425</v>
      </c>
      <c r="O675" t="s">
        <v>1119</v>
      </c>
      <c r="AO675" t="s">
        <v>782</v>
      </c>
      <c r="AW675" t="s">
        <v>2537</v>
      </c>
      <c r="BD675" t="s">
        <v>1120</v>
      </c>
    </row>
    <row r="676" spans="5:56" customFormat="1" x14ac:dyDescent="0.25">
      <c r="E676" t="s">
        <v>3426</v>
      </c>
      <c r="O676" t="s">
        <v>1024</v>
      </c>
      <c r="AO676" t="s">
        <v>785</v>
      </c>
      <c r="AW676" t="s">
        <v>2492</v>
      </c>
      <c r="BD676" t="s">
        <v>1025</v>
      </c>
    </row>
    <row r="677" spans="5:56" customFormat="1" x14ac:dyDescent="0.25">
      <c r="E677" t="s">
        <v>3427</v>
      </c>
      <c r="O677" t="s">
        <v>1119</v>
      </c>
      <c r="AO677" t="s">
        <v>782</v>
      </c>
      <c r="AW677" t="s">
        <v>2537</v>
      </c>
      <c r="BD677" t="s">
        <v>1120</v>
      </c>
    </row>
    <row r="678" spans="5:56" customFormat="1" x14ac:dyDescent="0.25">
      <c r="E678" t="s">
        <v>3428</v>
      </c>
      <c r="O678" t="s">
        <v>1119</v>
      </c>
      <c r="AO678" t="s">
        <v>782</v>
      </c>
      <c r="AW678" t="s">
        <v>2537</v>
      </c>
      <c r="BD678" t="s">
        <v>1120</v>
      </c>
    </row>
    <row r="679" spans="5:56" customFormat="1" x14ac:dyDescent="0.25">
      <c r="E679" t="s">
        <v>3429</v>
      </c>
      <c r="O679" t="s">
        <v>1119</v>
      </c>
      <c r="AO679" t="s">
        <v>782</v>
      </c>
      <c r="AW679" t="s">
        <v>2537</v>
      </c>
      <c r="BD679" t="s">
        <v>1120</v>
      </c>
    </row>
    <row r="680" spans="5:56" customFormat="1" x14ac:dyDescent="0.25">
      <c r="E680" t="s">
        <v>3430</v>
      </c>
      <c r="O680" t="s">
        <v>1121</v>
      </c>
      <c r="AO680" t="s">
        <v>785</v>
      </c>
      <c r="AW680" t="s">
        <v>2538</v>
      </c>
      <c r="BD680" t="s">
        <v>1122</v>
      </c>
    </row>
    <row r="681" spans="5:56" customFormat="1" x14ac:dyDescent="0.25">
      <c r="E681" t="s">
        <v>3431</v>
      </c>
      <c r="O681" t="s">
        <v>874</v>
      </c>
      <c r="AO681" t="s">
        <v>782</v>
      </c>
      <c r="AW681" t="s">
        <v>2425</v>
      </c>
      <c r="BD681" t="s">
        <v>1116</v>
      </c>
    </row>
    <row r="682" spans="5:56" customFormat="1" x14ac:dyDescent="0.25">
      <c r="E682" t="s">
        <v>3432</v>
      </c>
      <c r="O682" t="s">
        <v>1123</v>
      </c>
      <c r="AO682" t="s">
        <v>785</v>
      </c>
      <c r="AW682" t="s">
        <v>2539</v>
      </c>
      <c r="BD682" t="s">
        <v>1124</v>
      </c>
    </row>
    <row r="683" spans="5:56" customFormat="1" x14ac:dyDescent="0.25">
      <c r="E683" t="s">
        <v>3433</v>
      </c>
      <c r="O683" t="s">
        <v>874</v>
      </c>
      <c r="AO683" t="s">
        <v>782</v>
      </c>
      <c r="AW683" t="s">
        <v>2425</v>
      </c>
      <c r="BD683" t="s">
        <v>1116</v>
      </c>
    </row>
    <row r="684" spans="5:56" customFormat="1" x14ac:dyDescent="0.25">
      <c r="E684" t="s">
        <v>3434</v>
      </c>
      <c r="O684" t="s">
        <v>1104</v>
      </c>
      <c r="AO684" t="s">
        <v>782</v>
      </c>
      <c r="AW684" t="s">
        <v>2530</v>
      </c>
      <c r="BD684" t="s">
        <v>1105</v>
      </c>
    </row>
    <row r="685" spans="5:56" customFormat="1" x14ac:dyDescent="0.25">
      <c r="E685" t="s">
        <v>3435</v>
      </c>
      <c r="O685" t="s">
        <v>1104</v>
      </c>
      <c r="AO685" t="s">
        <v>782</v>
      </c>
      <c r="AW685" t="s">
        <v>2530</v>
      </c>
      <c r="BD685" t="s">
        <v>1105</v>
      </c>
    </row>
    <row r="686" spans="5:56" customFormat="1" x14ac:dyDescent="0.25">
      <c r="E686" t="s">
        <v>3436</v>
      </c>
      <c r="O686" t="s">
        <v>1125</v>
      </c>
      <c r="AO686" t="s">
        <v>785</v>
      </c>
      <c r="AW686" t="s">
        <v>2540</v>
      </c>
      <c r="BD686" t="s">
        <v>1126</v>
      </c>
    </row>
    <row r="687" spans="5:56" customFormat="1" x14ac:dyDescent="0.25">
      <c r="E687" t="s">
        <v>3437</v>
      </c>
      <c r="O687" t="s">
        <v>1104</v>
      </c>
      <c r="AO687" t="s">
        <v>782</v>
      </c>
      <c r="AW687" t="s">
        <v>2530</v>
      </c>
      <c r="BD687" t="s">
        <v>1105</v>
      </c>
    </row>
    <row r="688" spans="5:56" customFormat="1" x14ac:dyDescent="0.25">
      <c r="E688" t="s">
        <v>3438</v>
      </c>
      <c r="O688" t="s">
        <v>1104</v>
      </c>
      <c r="AO688" t="s">
        <v>782</v>
      </c>
      <c r="AW688" t="s">
        <v>2530</v>
      </c>
      <c r="BD688" t="s">
        <v>1105</v>
      </c>
    </row>
    <row r="689" spans="5:56" customFormat="1" x14ac:dyDescent="0.25">
      <c r="E689" t="s">
        <v>3439</v>
      </c>
      <c r="O689" t="s">
        <v>1127</v>
      </c>
      <c r="AO689" t="s">
        <v>785</v>
      </c>
      <c r="AW689" t="s">
        <v>2541</v>
      </c>
      <c r="BD689" t="s">
        <v>1128</v>
      </c>
    </row>
    <row r="690" spans="5:56" customFormat="1" x14ac:dyDescent="0.25">
      <c r="E690" t="s">
        <v>3440</v>
      </c>
      <c r="O690" t="s">
        <v>1104</v>
      </c>
      <c r="AO690" t="s">
        <v>782</v>
      </c>
      <c r="AW690" t="s">
        <v>2530</v>
      </c>
      <c r="BD690" t="s">
        <v>1105</v>
      </c>
    </row>
    <row r="691" spans="5:56" customFormat="1" x14ac:dyDescent="0.25">
      <c r="E691" t="s">
        <v>3441</v>
      </c>
      <c r="O691" t="s">
        <v>1067</v>
      </c>
      <c r="AO691" t="s">
        <v>783</v>
      </c>
      <c r="AW691" t="s">
        <v>2512</v>
      </c>
      <c r="BD691" t="s">
        <v>1068</v>
      </c>
    </row>
    <row r="692" spans="5:56" customFormat="1" x14ac:dyDescent="0.25">
      <c r="E692" t="s">
        <v>3442</v>
      </c>
      <c r="O692" t="s">
        <v>1104</v>
      </c>
      <c r="AO692" t="s">
        <v>782</v>
      </c>
      <c r="AW692" t="s">
        <v>2530</v>
      </c>
      <c r="BD692" t="s">
        <v>1105</v>
      </c>
    </row>
    <row r="693" spans="5:56" customFormat="1" x14ac:dyDescent="0.25">
      <c r="E693" t="s">
        <v>3443</v>
      </c>
      <c r="O693" t="s">
        <v>1067</v>
      </c>
      <c r="AO693" t="s">
        <v>783</v>
      </c>
      <c r="AW693" t="s">
        <v>2512</v>
      </c>
      <c r="BD693" t="s">
        <v>1068</v>
      </c>
    </row>
    <row r="694" spans="5:56" customFormat="1" x14ac:dyDescent="0.25">
      <c r="E694" t="s">
        <v>3444</v>
      </c>
      <c r="O694" t="s">
        <v>1104</v>
      </c>
      <c r="AO694" t="s">
        <v>782</v>
      </c>
      <c r="AW694" t="s">
        <v>2530</v>
      </c>
      <c r="BD694" t="s">
        <v>1105</v>
      </c>
    </row>
    <row r="695" spans="5:56" customFormat="1" x14ac:dyDescent="0.25">
      <c r="E695" t="s">
        <v>3445</v>
      </c>
      <c r="O695" t="s">
        <v>1119</v>
      </c>
      <c r="AO695" t="s">
        <v>782</v>
      </c>
      <c r="AW695" t="s">
        <v>2537</v>
      </c>
      <c r="BD695" t="s">
        <v>1120</v>
      </c>
    </row>
    <row r="696" spans="5:56" customFormat="1" x14ac:dyDescent="0.25">
      <c r="E696" t="s">
        <v>3446</v>
      </c>
      <c r="O696" t="s">
        <v>1102</v>
      </c>
      <c r="AO696" t="s">
        <v>785</v>
      </c>
      <c r="AW696" t="s">
        <v>2529</v>
      </c>
      <c r="BD696" t="s">
        <v>1103</v>
      </c>
    </row>
    <row r="697" spans="5:56" customFormat="1" x14ac:dyDescent="0.25">
      <c r="E697" t="s">
        <v>3447</v>
      </c>
      <c r="O697" t="s">
        <v>1067</v>
      </c>
      <c r="AO697" t="s">
        <v>783</v>
      </c>
      <c r="AW697" t="s">
        <v>2512</v>
      </c>
      <c r="BD697" t="s">
        <v>1068</v>
      </c>
    </row>
    <row r="698" spans="5:56" customFormat="1" x14ac:dyDescent="0.25">
      <c r="E698" t="s">
        <v>3448</v>
      </c>
      <c r="O698" t="s">
        <v>1129</v>
      </c>
      <c r="AO698" t="s">
        <v>785</v>
      </c>
      <c r="AW698" t="s">
        <v>2542</v>
      </c>
      <c r="BD698" t="s">
        <v>1130</v>
      </c>
    </row>
    <row r="699" spans="5:56" customFormat="1" x14ac:dyDescent="0.25">
      <c r="E699" t="s">
        <v>3449</v>
      </c>
      <c r="O699" t="s">
        <v>1067</v>
      </c>
      <c r="AO699" t="s">
        <v>783</v>
      </c>
      <c r="AW699" t="s">
        <v>2512</v>
      </c>
      <c r="BD699" t="s">
        <v>1068</v>
      </c>
    </row>
    <row r="700" spans="5:56" customFormat="1" x14ac:dyDescent="0.25">
      <c r="E700" t="s">
        <v>3450</v>
      </c>
      <c r="O700" t="s">
        <v>328</v>
      </c>
      <c r="AO700" t="s">
        <v>782</v>
      </c>
      <c r="AW700" t="s">
        <v>2509</v>
      </c>
      <c r="BD700" t="s">
        <v>1062</v>
      </c>
    </row>
    <row r="701" spans="5:56" customFormat="1" x14ac:dyDescent="0.25">
      <c r="E701" t="s">
        <v>465</v>
      </c>
      <c r="O701" t="s">
        <v>318</v>
      </c>
      <c r="AO701" t="s">
        <v>785</v>
      </c>
      <c r="AW701" t="s">
        <v>2406</v>
      </c>
      <c r="BD701" t="s">
        <v>448</v>
      </c>
    </row>
    <row r="702" spans="5:56" customFormat="1" x14ac:dyDescent="0.25">
      <c r="E702" t="s">
        <v>3451</v>
      </c>
      <c r="O702" t="s">
        <v>328</v>
      </c>
      <c r="AO702" t="s">
        <v>782</v>
      </c>
      <c r="AW702" t="s">
        <v>2509</v>
      </c>
      <c r="BD702" t="s">
        <v>1062</v>
      </c>
    </row>
    <row r="703" spans="5:56" customFormat="1" x14ac:dyDescent="0.25">
      <c r="E703" t="s">
        <v>3452</v>
      </c>
      <c r="O703" t="s">
        <v>1131</v>
      </c>
      <c r="AO703" t="s">
        <v>785</v>
      </c>
      <c r="AW703" t="s">
        <v>2543</v>
      </c>
      <c r="BD703" t="s">
        <v>1132</v>
      </c>
    </row>
    <row r="704" spans="5:56" customFormat="1" x14ac:dyDescent="0.25">
      <c r="E704" t="s">
        <v>3453</v>
      </c>
      <c r="O704" t="s">
        <v>328</v>
      </c>
      <c r="AO704" t="s">
        <v>782</v>
      </c>
      <c r="AW704" t="s">
        <v>2509</v>
      </c>
      <c r="BD704" t="s">
        <v>1062</v>
      </c>
    </row>
    <row r="705" spans="5:56" customFormat="1" x14ac:dyDescent="0.25">
      <c r="E705" t="s">
        <v>3454</v>
      </c>
      <c r="O705" t="s">
        <v>1123</v>
      </c>
      <c r="AO705" t="s">
        <v>785</v>
      </c>
      <c r="AW705" t="s">
        <v>2539</v>
      </c>
      <c r="BD705" t="s">
        <v>1124</v>
      </c>
    </row>
    <row r="706" spans="5:56" customFormat="1" x14ac:dyDescent="0.25">
      <c r="E706" t="s">
        <v>3455</v>
      </c>
      <c r="O706" t="s">
        <v>328</v>
      </c>
      <c r="AO706" t="s">
        <v>782</v>
      </c>
      <c r="AW706" t="s">
        <v>2509</v>
      </c>
      <c r="BD706" t="s">
        <v>1062</v>
      </c>
    </row>
    <row r="707" spans="5:56" customFormat="1" x14ac:dyDescent="0.25">
      <c r="E707" t="s">
        <v>466</v>
      </c>
      <c r="O707" t="s">
        <v>318</v>
      </c>
      <c r="AO707" t="s">
        <v>785</v>
      </c>
      <c r="AW707" t="s">
        <v>2406</v>
      </c>
      <c r="BD707" t="s">
        <v>448</v>
      </c>
    </row>
    <row r="708" spans="5:56" customFormat="1" x14ac:dyDescent="0.25">
      <c r="E708" t="s">
        <v>3456</v>
      </c>
      <c r="O708" t="s">
        <v>328</v>
      </c>
      <c r="AO708" t="s">
        <v>782</v>
      </c>
      <c r="AW708" t="s">
        <v>2509</v>
      </c>
      <c r="BD708" t="s">
        <v>1062</v>
      </c>
    </row>
    <row r="709" spans="5:56" customFormat="1" x14ac:dyDescent="0.25">
      <c r="E709" t="s">
        <v>3457</v>
      </c>
      <c r="O709" t="s">
        <v>328</v>
      </c>
      <c r="AO709" t="s">
        <v>782</v>
      </c>
      <c r="AW709" t="s">
        <v>2509</v>
      </c>
      <c r="BD709" t="s">
        <v>1062</v>
      </c>
    </row>
    <row r="710" spans="5:56" customFormat="1" x14ac:dyDescent="0.25">
      <c r="E710" t="s">
        <v>3458</v>
      </c>
      <c r="O710" t="s">
        <v>1104</v>
      </c>
      <c r="AO710" t="s">
        <v>782</v>
      </c>
      <c r="AW710" t="s">
        <v>2530</v>
      </c>
      <c r="BD710" t="s">
        <v>1105</v>
      </c>
    </row>
    <row r="711" spans="5:56" customFormat="1" x14ac:dyDescent="0.25">
      <c r="E711" t="s">
        <v>3459</v>
      </c>
      <c r="O711" t="s">
        <v>1133</v>
      </c>
      <c r="AO711" t="s">
        <v>785</v>
      </c>
      <c r="AW711" t="s">
        <v>2544</v>
      </c>
      <c r="BD711" t="s">
        <v>1134</v>
      </c>
    </row>
    <row r="712" spans="5:56" customFormat="1" x14ac:dyDescent="0.25">
      <c r="E712" t="s">
        <v>3460</v>
      </c>
      <c r="O712" t="s">
        <v>1104</v>
      </c>
      <c r="AO712" t="s">
        <v>782</v>
      </c>
      <c r="AW712" t="s">
        <v>2530</v>
      </c>
      <c r="BD712" t="s">
        <v>1105</v>
      </c>
    </row>
    <row r="713" spans="5:56" customFormat="1" x14ac:dyDescent="0.25">
      <c r="E713" t="s">
        <v>3461</v>
      </c>
      <c r="O713" t="s">
        <v>1133</v>
      </c>
      <c r="AO713" t="s">
        <v>785</v>
      </c>
      <c r="AW713" t="s">
        <v>2544</v>
      </c>
      <c r="BD713" t="s">
        <v>1134</v>
      </c>
    </row>
    <row r="714" spans="5:56" customFormat="1" x14ac:dyDescent="0.25">
      <c r="E714" t="s">
        <v>3462</v>
      </c>
      <c r="O714" t="s">
        <v>1119</v>
      </c>
      <c r="AO714" t="s">
        <v>782</v>
      </c>
      <c r="AW714" t="s">
        <v>2537</v>
      </c>
      <c r="BD714" t="s">
        <v>1120</v>
      </c>
    </row>
    <row r="715" spans="5:56" customFormat="1" x14ac:dyDescent="0.25">
      <c r="E715" t="s">
        <v>3463</v>
      </c>
      <c r="O715" t="s">
        <v>1133</v>
      </c>
      <c r="AO715" t="s">
        <v>785</v>
      </c>
      <c r="AW715" t="s">
        <v>2544</v>
      </c>
      <c r="BD715" t="s">
        <v>1134</v>
      </c>
    </row>
    <row r="716" spans="5:56" customFormat="1" x14ac:dyDescent="0.25">
      <c r="E716" t="s">
        <v>3464</v>
      </c>
      <c r="O716" t="s">
        <v>1135</v>
      </c>
      <c r="AO716" t="s">
        <v>785</v>
      </c>
      <c r="AW716" t="s">
        <v>2545</v>
      </c>
      <c r="BD716" t="s">
        <v>1136</v>
      </c>
    </row>
    <row r="717" spans="5:56" customFormat="1" x14ac:dyDescent="0.25">
      <c r="E717" t="s">
        <v>3465</v>
      </c>
      <c r="O717" t="s">
        <v>1137</v>
      </c>
      <c r="AO717" t="s">
        <v>785</v>
      </c>
      <c r="AW717" t="s">
        <v>2546</v>
      </c>
      <c r="BD717" t="s">
        <v>1138</v>
      </c>
    </row>
    <row r="718" spans="5:56" customFormat="1" x14ac:dyDescent="0.25">
      <c r="E718" t="s">
        <v>3466</v>
      </c>
      <c r="O718" t="s">
        <v>1104</v>
      </c>
      <c r="AO718" t="s">
        <v>782</v>
      </c>
      <c r="AW718" t="s">
        <v>2530</v>
      </c>
      <c r="BD718" t="s">
        <v>1105</v>
      </c>
    </row>
    <row r="719" spans="5:56" customFormat="1" x14ac:dyDescent="0.25">
      <c r="E719" t="s">
        <v>3467</v>
      </c>
      <c r="O719" t="s">
        <v>1104</v>
      </c>
      <c r="AO719" t="s">
        <v>782</v>
      </c>
      <c r="AW719" t="s">
        <v>2530</v>
      </c>
      <c r="BD719" t="s">
        <v>1105</v>
      </c>
    </row>
    <row r="720" spans="5:56" customFormat="1" x14ac:dyDescent="0.25">
      <c r="E720" t="s">
        <v>3468</v>
      </c>
      <c r="O720" t="s">
        <v>1139</v>
      </c>
      <c r="AO720" t="s">
        <v>782</v>
      </c>
      <c r="AW720" t="s">
        <v>2547</v>
      </c>
      <c r="BD720" t="s">
        <v>1140</v>
      </c>
    </row>
    <row r="721" spans="5:56" customFormat="1" x14ac:dyDescent="0.25">
      <c r="E721" t="s">
        <v>3469</v>
      </c>
      <c r="O721" t="s">
        <v>1123</v>
      </c>
      <c r="AO721" t="s">
        <v>785</v>
      </c>
      <c r="AW721" t="s">
        <v>2539</v>
      </c>
      <c r="BD721" t="s">
        <v>1124</v>
      </c>
    </row>
    <row r="722" spans="5:56" customFormat="1" x14ac:dyDescent="0.25">
      <c r="E722" t="s">
        <v>3470</v>
      </c>
      <c r="O722" t="s">
        <v>874</v>
      </c>
      <c r="AO722" t="s">
        <v>782</v>
      </c>
      <c r="AW722" t="s">
        <v>2425</v>
      </c>
      <c r="BD722" t="s">
        <v>1116</v>
      </c>
    </row>
    <row r="723" spans="5:56" customFormat="1" x14ac:dyDescent="0.25">
      <c r="E723" t="s">
        <v>3471</v>
      </c>
      <c r="O723" t="s">
        <v>1141</v>
      </c>
      <c r="AO723" t="s">
        <v>785</v>
      </c>
      <c r="AW723" t="s">
        <v>2548</v>
      </c>
      <c r="BD723" t="s">
        <v>1142</v>
      </c>
    </row>
    <row r="724" spans="5:56" customFormat="1" x14ac:dyDescent="0.25">
      <c r="E724" t="s">
        <v>3472</v>
      </c>
      <c r="O724" t="s">
        <v>1090</v>
      </c>
      <c r="AO724" t="s">
        <v>782</v>
      </c>
      <c r="AW724" t="s">
        <v>2524</v>
      </c>
      <c r="BD724" t="s">
        <v>1091</v>
      </c>
    </row>
    <row r="725" spans="5:56" customFormat="1" x14ac:dyDescent="0.25">
      <c r="E725" t="s">
        <v>3473</v>
      </c>
      <c r="O725" t="s">
        <v>1141</v>
      </c>
      <c r="AO725" t="s">
        <v>785</v>
      </c>
      <c r="AW725" t="s">
        <v>2548</v>
      </c>
      <c r="BD725" t="s">
        <v>1142</v>
      </c>
    </row>
    <row r="726" spans="5:56" customFormat="1" x14ac:dyDescent="0.25">
      <c r="E726" t="s">
        <v>3474</v>
      </c>
      <c r="O726" t="s">
        <v>1090</v>
      </c>
      <c r="AO726" t="s">
        <v>782</v>
      </c>
      <c r="AW726" t="s">
        <v>2524</v>
      </c>
      <c r="BD726" t="s">
        <v>1091</v>
      </c>
    </row>
    <row r="727" spans="5:56" customFormat="1" x14ac:dyDescent="0.25">
      <c r="E727" t="s">
        <v>3475</v>
      </c>
      <c r="O727" t="s">
        <v>1143</v>
      </c>
      <c r="AO727" t="s">
        <v>785</v>
      </c>
      <c r="AW727" t="s">
        <v>2549</v>
      </c>
      <c r="BD727" t="s">
        <v>1144</v>
      </c>
    </row>
    <row r="728" spans="5:56" customFormat="1" x14ac:dyDescent="0.25">
      <c r="E728" t="s">
        <v>3476</v>
      </c>
      <c r="O728" t="s">
        <v>1090</v>
      </c>
      <c r="AO728" t="s">
        <v>782</v>
      </c>
      <c r="AW728" t="s">
        <v>2524</v>
      </c>
      <c r="BD728" t="s">
        <v>1091</v>
      </c>
    </row>
    <row r="729" spans="5:56" customFormat="1" x14ac:dyDescent="0.25">
      <c r="E729" t="s">
        <v>3477</v>
      </c>
      <c r="O729" t="s">
        <v>1143</v>
      </c>
      <c r="AO729" t="s">
        <v>785</v>
      </c>
      <c r="AW729" t="s">
        <v>2549</v>
      </c>
      <c r="BD729" t="s">
        <v>1144</v>
      </c>
    </row>
    <row r="730" spans="5:56" customFormat="1" x14ac:dyDescent="0.25">
      <c r="E730" t="s">
        <v>3478</v>
      </c>
      <c r="O730" t="s">
        <v>1090</v>
      </c>
      <c r="AO730" t="s">
        <v>782</v>
      </c>
      <c r="AW730" t="s">
        <v>2524</v>
      </c>
      <c r="BD730" t="s">
        <v>1091</v>
      </c>
    </row>
    <row r="731" spans="5:56" customFormat="1" x14ac:dyDescent="0.25">
      <c r="E731" t="s">
        <v>3479</v>
      </c>
      <c r="O731" t="s">
        <v>1143</v>
      </c>
      <c r="AO731" t="s">
        <v>785</v>
      </c>
      <c r="AW731" t="s">
        <v>2549</v>
      </c>
      <c r="BD731" t="s">
        <v>1144</v>
      </c>
    </row>
    <row r="732" spans="5:56" customFormat="1" x14ac:dyDescent="0.25">
      <c r="E732" t="s">
        <v>3480</v>
      </c>
      <c r="O732" t="s">
        <v>1090</v>
      </c>
      <c r="AO732" t="s">
        <v>782</v>
      </c>
      <c r="AW732" t="s">
        <v>2524</v>
      </c>
      <c r="BD732" t="s">
        <v>1091</v>
      </c>
    </row>
    <row r="733" spans="5:56" customFormat="1" x14ac:dyDescent="0.25">
      <c r="E733" t="s">
        <v>3481</v>
      </c>
      <c r="O733" t="s">
        <v>1048</v>
      </c>
      <c r="AO733" t="s">
        <v>785</v>
      </c>
      <c r="AW733" t="s">
        <v>2502</v>
      </c>
      <c r="BD733" t="s">
        <v>1049</v>
      </c>
    </row>
    <row r="734" spans="5:56" customFormat="1" x14ac:dyDescent="0.25">
      <c r="E734" t="s">
        <v>3482</v>
      </c>
      <c r="O734" t="s">
        <v>1145</v>
      </c>
      <c r="AO734" t="s">
        <v>782</v>
      </c>
      <c r="AW734" t="s">
        <v>2550</v>
      </c>
      <c r="BD734" t="s">
        <v>1146</v>
      </c>
    </row>
    <row r="735" spans="5:56" customFormat="1" x14ac:dyDescent="0.25">
      <c r="E735" t="s">
        <v>3483</v>
      </c>
      <c r="O735" t="s">
        <v>1143</v>
      </c>
      <c r="AO735" t="s">
        <v>785</v>
      </c>
      <c r="AW735" t="s">
        <v>2549</v>
      </c>
      <c r="BD735" t="s">
        <v>1144</v>
      </c>
    </row>
    <row r="736" spans="5:56" customFormat="1" x14ac:dyDescent="0.25">
      <c r="E736" t="s">
        <v>3484</v>
      </c>
      <c r="O736" t="s">
        <v>1143</v>
      </c>
      <c r="AO736" t="s">
        <v>785</v>
      </c>
      <c r="AW736" t="s">
        <v>2549</v>
      </c>
      <c r="BD736" t="s">
        <v>1144</v>
      </c>
    </row>
    <row r="737" spans="5:56" customFormat="1" x14ac:dyDescent="0.25">
      <c r="E737" t="s">
        <v>3485</v>
      </c>
      <c r="O737" t="s">
        <v>874</v>
      </c>
      <c r="AO737" t="s">
        <v>782</v>
      </c>
      <c r="AW737" t="s">
        <v>2425</v>
      </c>
      <c r="BD737" t="s">
        <v>1116</v>
      </c>
    </row>
    <row r="738" spans="5:56" customFormat="1" x14ac:dyDescent="0.25">
      <c r="E738" t="s">
        <v>3486</v>
      </c>
      <c r="O738" t="s">
        <v>1143</v>
      </c>
      <c r="AO738" t="s">
        <v>785</v>
      </c>
      <c r="AW738" t="s">
        <v>2549</v>
      </c>
      <c r="BD738" t="s">
        <v>1144</v>
      </c>
    </row>
    <row r="739" spans="5:56" customFormat="1" x14ac:dyDescent="0.25">
      <c r="E739" t="s">
        <v>3487</v>
      </c>
      <c r="O739" t="s">
        <v>325</v>
      </c>
      <c r="AO739" t="s">
        <v>783</v>
      </c>
      <c r="AW739" t="s">
        <v>2520</v>
      </c>
      <c r="BD739" t="s">
        <v>1083</v>
      </c>
    </row>
    <row r="740" spans="5:56" customFormat="1" x14ac:dyDescent="0.25">
      <c r="E740" t="s">
        <v>3488</v>
      </c>
      <c r="O740" t="s">
        <v>1147</v>
      </c>
      <c r="AO740" t="s">
        <v>782</v>
      </c>
      <c r="AW740" t="s">
        <v>2551</v>
      </c>
      <c r="BD740" t="s">
        <v>1148</v>
      </c>
    </row>
    <row r="741" spans="5:56" customFormat="1" x14ac:dyDescent="0.25">
      <c r="E741" t="s">
        <v>3489</v>
      </c>
      <c r="O741" t="s">
        <v>1143</v>
      </c>
      <c r="AO741" t="s">
        <v>785</v>
      </c>
      <c r="AW741" t="s">
        <v>2549</v>
      </c>
      <c r="BD741" t="s">
        <v>1144</v>
      </c>
    </row>
    <row r="742" spans="5:56" customFormat="1" x14ac:dyDescent="0.25">
      <c r="E742" t="s">
        <v>3490</v>
      </c>
      <c r="O742" t="s">
        <v>1149</v>
      </c>
      <c r="AO742" t="s">
        <v>782</v>
      </c>
      <c r="AW742" t="s">
        <v>2552</v>
      </c>
      <c r="BD742" t="s">
        <v>1150</v>
      </c>
    </row>
    <row r="743" spans="5:56" customFormat="1" x14ac:dyDescent="0.25">
      <c r="E743" t="s">
        <v>3491</v>
      </c>
      <c r="O743" t="s">
        <v>1060</v>
      </c>
      <c r="AO743" t="s">
        <v>785</v>
      </c>
      <c r="AW743" t="s">
        <v>2508</v>
      </c>
      <c r="BD743" t="s">
        <v>1061</v>
      </c>
    </row>
    <row r="744" spans="5:56" customFormat="1" x14ac:dyDescent="0.25">
      <c r="E744" t="s">
        <v>3492</v>
      </c>
      <c r="O744" t="s">
        <v>1149</v>
      </c>
      <c r="AO744" t="s">
        <v>782</v>
      </c>
      <c r="AW744" t="s">
        <v>2552</v>
      </c>
      <c r="BD744" t="s">
        <v>1151</v>
      </c>
    </row>
    <row r="745" spans="5:56" customFormat="1" x14ac:dyDescent="0.25">
      <c r="E745" t="s">
        <v>3492</v>
      </c>
      <c r="O745" t="s">
        <v>1149</v>
      </c>
      <c r="AO745" t="s">
        <v>782</v>
      </c>
      <c r="AW745" t="s">
        <v>2552</v>
      </c>
      <c r="BD745" t="s">
        <v>1152</v>
      </c>
    </row>
    <row r="746" spans="5:56" customFormat="1" x14ac:dyDescent="0.25">
      <c r="E746" t="s">
        <v>3493</v>
      </c>
      <c r="O746" t="s">
        <v>1048</v>
      </c>
      <c r="AO746" t="s">
        <v>785</v>
      </c>
      <c r="AW746" t="s">
        <v>2502</v>
      </c>
      <c r="BD746" t="s">
        <v>1049</v>
      </c>
    </row>
    <row r="747" spans="5:56" customFormat="1" x14ac:dyDescent="0.25">
      <c r="E747" t="s">
        <v>3494</v>
      </c>
      <c r="O747" t="s">
        <v>1153</v>
      </c>
      <c r="AO747" t="s">
        <v>783</v>
      </c>
      <c r="AW747" t="s">
        <v>2553</v>
      </c>
      <c r="BD747" t="s">
        <v>1154</v>
      </c>
    </row>
    <row r="748" spans="5:56" customFormat="1" x14ac:dyDescent="0.25">
      <c r="E748" t="s">
        <v>3495</v>
      </c>
      <c r="O748" t="s">
        <v>1090</v>
      </c>
      <c r="AO748" t="s">
        <v>782</v>
      </c>
      <c r="AW748" t="s">
        <v>2524</v>
      </c>
      <c r="BD748" t="s">
        <v>1155</v>
      </c>
    </row>
    <row r="749" spans="5:56" customFormat="1" x14ac:dyDescent="0.25">
      <c r="E749" t="s">
        <v>3495</v>
      </c>
      <c r="O749" t="s">
        <v>1090</v>
      </c>
      <c r="AO749" t="s">
        <v>782</v>
      </c>
      <c r="AW749" t="s">
        <v>2524</v>
      </c>
      <c r="BD749" t="s">
        <v>1156</v>
      </c>
    </row>
    <row r="750" spans="5:56" customFormat="1" x14ac:dyDescent="0.25">
      <c r="E750" t="s">
        <v>3496</v>
      </c>
      <c r="O750" t="s">
        <v>911</v>
      </c>
      <c r="AO750" t="s">
        <v>785</v>
      </c>
      <c r="AW750" t="s">
        <v>2439</v>
      </c>
      <c r="BD750" t="s">
        <v>1157</v>
      </c>
    </row>
    <row r="751" spans="5:56" customFormat="1" x14ac:dyDescent="0.25">
      <c r="E751" t="s">
        <v>3497</v>
      </c>
      <c r="O751" t="s">
        <v>1137</v>
      </c>
      <c r="AO751" t="s">
        <v>785</v>
      </c>
      <c r="AW751" t="s">
        <v>2546</v>
      </c>
      <c r="BD751" t="s">
        <v>1138</v>
      </c>
    </row>
    <row r="752" spans="5:56" customFormat="1" x14ac:dyDescent="0.25">
      <c r="E752" t="s">
        <v>3498</v>
      </c>
      <c r="O752" t="s">
        <v>1149</v>
      </c>
      <c r="AO752" t="s">
        <v>782</v>
      </c>
      <c r="AW752" t="s">
        <v>2552</v>
      </c>
      <c r="BD752" t="s">
        <v>1150</v>
      </c>
    </row>
    <row r="753" spans="5:56" customFormat="1" x14ac:dyDescent="0.25">
      <c r="E753" t="s">
        <v>3499</v>
      </c>
      <c r="O753" t="s">
        <v>326</v>
      </c>
      <c r="AO753" t="s">
        <v>785</v>
      </c>
      <c r="AW753" t="s">
        <v>2554</v>
      </c>
      <c r="BD753" t="s">
        <v>1158</v>
      </c>
    </row>
    <row r="754" spans="5:56" customFormat="1" x14ac:dyDescent="0.25">
      <c r="E754" t="s">
        <v>3500</v>
      </c>
      <c r="O754" t="s">
        <v>872</v>
      </c>
      <c r="AO754" t="s">
        <v>782</v>
      </c>
      <c r="AW754" t="s">
        <v>2424</v>
      </c>
      <c r="BD754" t="s">
        <v>1159</v>
      </c>
    </row>
    <row r="755" spans="5:56" customFormat="1" x14ac:dyDescent="0.25">
      <c r="E755" t="s">
        <v>3501</v>
      </c>
      <c r="O755" t="s">
        <v>1160</v>
      </c>
      <c r="AO755" t="s">
        <v>785</v>
      </c>
      <c r="AW755" t="s">
        <v>2555</v>
      </c>
      <c r="BD755" t="s">
        <v>1161</v>
      </c>
    </row>
    <row r="756" spans="5:56" customFormat="1" x14ac:dyDescent="0.25">
      <c r="E756" t="s">
        <v>3502</v>
      </c>
      <c r="O756" t="s">
        <v>872</v>
      </c>
      <c r="AO756" t="s">
        <v>782</v>
      </c>
      <c r="AW756" t="s">
        <v>2424</v>
      </c>
      <c r="BD756" t="s">
        <v>1159</v>
      </c>
    </row>
    <row r="757" spans="5:56" customFormat="1" x14ac:dyDescent="0.25">
      <c r="E757" t="s">
        <v>3503</v>
      </c>
      <c r="O757" t="s">
        <v>1133</v>
      </c>
      <c r="AO757" t="s">
        <v>785</v>
      </c>
      <c r="AW757" t="s">
        <v>2544</v>
      </c>
      <c r="BD757" t="s">
        <v>1134</v>
      </c>
    </row>
    <row r="758" spans="5:56" customFormat="1" x14ac:dyDescent="0.25">
      <c r="E758" t="s">
        <v>3504</v>
      </c>
      <c r="O758" t="s">
        <v>872</v>
      </c>
      <c r="AO758" t="s">
        <v>782</v>
      </c>
      <c r="AW758" t="s">
        <v>2424</v>
      </c>
      <c r="BD758" t="s">
        <v>1159</v>
      </c>
    </row>
    <row r="759" spans="5:56" customFormat="1" x14ac:dyDescent="0.25">
      <c r="E759" t="s">
        <v>467</v>
      </c>
      <c r="O759" t="s">
        <v>318</v>
      </c>
      <c r="AO759" t="s">
        <v>785</v>
      </c>
      <c r="AW759" t="s">
        <v>2406</v>
      </c>
      <c r="BD759" t="s">
        <v>448</v>
      </c>
    </row>
    <row r="760" spans="5:56" customFormat="1" x14ac:dyDescent="0.25">
      <c r="E760" t="s">
        <v>3505</v>
      </c>
      <c r="O760" t="s">
        <v>1137</v>
      </c>
      <c r="AO760" t="s">
        <v>785</v>
      </c>
      <c r="AW760" t="s">
        <v>2546</v>
      </c>
      <c r="BD760" t="s">
        <v>1138</v>
      </c>
    </row>
    <row r="761" spans="5:56" customFormat="1" x14ac:dyDescent="0.25">
      <c r="E761" t="s">
        <v>3506</v>
      </c>
      <c r="O761" t="s">
        <v>911</v>
      </c>
      <c r="AO761" t="s">
        <v>785</v>
      </c>
      <c r="AW761" t="s">
        <v>2439</v>
      </c>
      <c r="BD761" t="s">
        <v>1157</v>
      </c>
    </row>
    <row r="762" spans="5:56" customFormat="1" x14ac:dyDescent="0.25">
      <c r="E762" t="s">
        <v>3507</v>
      </c>
      <c r="O762" t="s">
        <v>1149</v>
      </c>
      <c r="AO762" t="s">
        <v>782</v>
      </c>
      <c r="AW762" t="s">
        <v>2552</v>
      </c>
      <c r="BD762" t="s">
        <v>1150</v>
      </c>
    </row>
    <row r="763" spans="5:56" customFormat="1" x14ac:dyDescent="0.25">
      <c r="E763" t="s">
        <v>3508</v>
      </c>
      <c r="O763" t="s">
        <v>1137</v>
      </c>
      <c r="AO763" t="s">
        <v>785</v>
      </c>
      <c r="AW763" t="s">
        <v>2546</v>
      </c>
      <c r="BD763" t="s">
        <v>1138</v>
      </c>
    </row>
    <row r="764" spans="5:56" customFormat="1" x14ac:dyDescent="0.25">
      <c r="E764" t="s">
        <v>3509</v>
      </c>
      <c r="O764" t="s">
        <v>1149</v>
      </c>
      <c r="AO764" t="s">
        <v>782</v>
      </c>
      <c r="AW764" t="s">
        <v>2552</v>
      </c>
      <c r="BD764" t="s">
        <v>1150</v>
      </c>
    </row>
    <row r="765" spans="5:56" customFormat="1" x14ac:dyDescent="0.25">
      <c r="E765" t="s">
        <v>3510</v>
      </c>
      <c r="O765" t="s">
        <v>1162</v>
      </c>
      <c r="AO765" t="s">
        <v>782</v>
      </c>
      <c r="AW765" t="s">
        <v>2556</v>
      </c>
      <c r="BD765" t="s">
        <v>1163</v>
      </c>
    </row>
    <row r="766" spans="5:56" customFormat="1" x14ac:dyDescent="0.25">
      <c r="E766" t="s">
        <v>3511</v>
      </c>
      <c r="O766" t="s">
        <v>911</v>
      </c>
      <c r="AO766" t="s">
        <v>785</v>
      </c>
      <c r="AW766" t="s">
        <v>2439</v>
      </c>
      <c r="BD766" t="s">
        <v>1157</v>
      </c>
    </row>
    <row r="767" spans="5:56" customFormat="1" x14ac:dyDescent="0.25">
      <c r="E767" t="s">
        <v>3512</v>
      </c>
      <c r="O767" t="s">
        <v>1050</v>
      </c>
      <c r="AO767" t="s">
        <v>783</v>
      </c>
      <c r="AW767" t="s">
        <v>2503</v>
      </c>
      <c r="BD767" t="s">
        <v>1051</v>
      </c>
    </row>
    <row r="768" spans="5:56" customFormat="1" x14ac:dyDescent="0.25">
      <c r="E768" t="s">
        <v>3513</v>
      </c>
      <c r="O768" t="s">
        <v>872</v>
      </c>
      <c r="AO768" t="s">
        <v>782</v>
      </c>
      <c r="AW768" t="s">
        <v>2424</v>
      </c>
      <c r="BD768" t="s">
        <v>1159</v>
      </c>
    </row>
    <row r="769" spans="5:56" customFormat="1" x14ac:dyDescent="0.25">
      <c r="E769" t="s">
        <v>3514</v>
      </c>
      <c r="O769" t="s">
        <v>1153</v>
      </c>
      <c r="AO769" t="s">
        <v>783</v>
      </c>
      <c r="AW769" t="s">
        <v>2553</v>
      </c>
      <c r="BD769" t="s">
        <v>1154</v>
      </c>
    </row>
    <row r="770" spans="5:56" customFormat="1" x14ac:dyDescent="0.25">
      <c r="E770" t="s">
        <v>3515</v>
      </c>
      <c r="O770" t="s">
        <v>872</v>
      </c>
      <c r="AO770" t="s">
        <v>782</v>
      </c>
      <c r="AW770" t="s">
        <v>2424</v>
      </c>
      <c r="BD770" t="s">
        <v>1159</v>
      </c>
    </row>
    <row r="771" spans="5:56" customFormat="1" x14ac:dyDescent="0.25">
      <c r="E771" t="s">
        <v>3516</v>
      </c>
      <c r="O771" t="s">
        <v>911</v>
      </c>
      <c r="AO771" t="s">
        <v>785</v>
      </c>
      <c r="AW771" t="s">
        <v>2439</v>
      </c>
      <c r="BD771" t="s">
        <v>1157</v>
      </c>
    </row>
    <row r="772" spans="5:56" customFormat="1" x14ac:dyDescent="0.25">
      <c r="E772" t="s">
        <v>3517</v>
      </c>
      <c r="O772" t="s">
        <v>1067</v>
      </c>
      <c r="AO772" t="s">
        <v>783</v>
      </c>
      <c r="AW772" t="s">
        <v>2512</v>
      </c>
      <c r="BD772" t="s">
        <v>1068</v>
      </c>
    </row>
    <row r="773" spans="5:56" customFormat="1" x14ac:dyDescent="0.25">
      <c r="E773" t="s">
        <v>3518</v>
      </c>
      <c r="O773" t="s">
        <v>872</v>
      </c>
      <c r="AO773" t="s">
        <v>782</v>
      </c>
      <c r="AW773" t="s">
        <v>2424</v>
      </c>
      <c r="BD773" t="s">
        <v>1159</v>
      </c>
    </row>
    <row r="774" spans="5:56" customFormat="1" x14ac:dyDescent="0.25">
      <c r="E774" t="s">
        <v>3519</v>
      </c>
      <c r="O774" t="s">
        <v>1164</v>
      </c>
      <c r="AO774" t="s">
        <v>785</v>
      </c>
      <c r="AW774" t="s">
        <v>2557</v>
      </c>
      <c r="BD774" t="s">
        <v>1165</v>
      </c>
    </row>
    <row r="775" spans="5:56" customFormat="1" x14ac:dyDescent="0.25">
      <c r="E775" t="s">
        <v>3520</v>
      </c>
      <c r="O775" t="s">
        <v>1067</v>
      </c>
      <c r="AO775" t="s">
        <v>783</v>
      </c>
      <c r="AW775" t="s">
        <v>2512</v>
      </c>
      <c r="BD775" t="s">
        <v>1068</v>
      </c>
    </row>
    <row r="776" spans="5:56" customFormat="1" x14ac:dyDescent="0.25">
      <c r="E776" t="s">
        <v>3521</v>
      </c>
      <c r="O776" t="s">
        <v>872</v>
      </c>
      <c r="AO776" t="s">
        <v>782</v>
      </c>
      <c r="AW776" t="s">
        <v>2424</v>
      </c>
      <c r="BD776" t="s">
        <v>1159</v>
      </c>
    </row>
    <row r="777" spans="5:56" customFormat="1" x14ac:dyDescent="0.25">
      <c r="E777" t="s">
        <v>3522</v>
      </c>
      <c r="O777" t="s">
        <v>1166</v>
      </c>
      <c r="AO777" t="s">
        <v>785</v>
      </c>
      <c r="AW777" t="s">
        <v>2558</v>
      </c>
      <c r="BD777" t="s">
        <v>1167</v>
      </c>
    </row>
    <row r="778" spans="5:56" customFormat="1" x14ac:dyDescent="0.25">
      <c r="E778" t="s">
        <v>3523</v>
      </c>
      <c r="O778" t="s">
        <v>1067</v>
      </c>
      <c r="AO778" t="s">
        <v>783</v>
      </c>
      <c r="AW778" t="s">
        <v>2512</v>
      </c>
      <c r="BD778" t="s">
        <v>1068</v>
      </c>
    </row>
    <row r="779" spans="5:56" customFormat="1" x14ac:dyDescent="0.25">
      <c r="E779" t="s">
        <v>3524</v>
      </c>
      <c r="O779" t="s">
        <v>872</v>
      </c>
      <c r="AO779" t="s">
        <v>782</v>
      </c>
      <c r="AW779" t="s">
        <v>2424</v>
      </c>
      <c r="BD779" t="s">
        <v>1159</v>
      </c>
    </row>
    <row r="780" spans="5:56" customFormat="1" x14ac:dyDescent="0.25">
      <c r="E780" t="s">
        <v>3525</v>
      </c>
      <c r="O780" t="s">
        <v>1166</v>
      </c>
      <c r="AO780" t="s">
        <v>785</v>
      </c>
      <c r="AW780" t="s">
        <v>2558</v>
      </c>
      <c r="BD780" t="s">
        <v>1167</v>
      </c>
    </row>
    <row r="781" spans="5:56" customFormat="1" x14ac:dyDescent="0.25">
      <c r="E781" t="s">
        <v>3526</v>
      </c>
      <c r="O781" t="s">
        <v>872</v>
      </c>
      <c r="AO781" t="s">
        <v>782</v>
      </c>
      <c r="AW781" t="s">
        <v>2424</v>
      </c>
      <c r="BD781" t="s">
        <v>1159</v>
      </c>
    </row>
    <row r="782" spans="5:56" customFormat="1" x14ac:dyDescent="0.25">
      <c r="E782" t="s">
        <v>468</v>
      </c>
      <c r="O782" t="s">
        <v>318</v>
      </c>
      <c r="AO782" t="s">
        <v>785</v>
      </c>
      <c r="AW782" t="s">
        <v>2406</v>
      </c>
      <c r="BD782" t="s">
        <v>448</v>
      </c>
    </row>
    <row r="783" spans="5:56" customFormat="1" x14ac:dyDescent="0.25">
      <c r="E783" t="s">
        <v>3527</v>
      </c>
      <c r="O783" t="s">
        <v>1067</v>
      </c>
      <c r="AO783" t="s">
        <v>783</v>
      </c>
      <c r="AW783" t="s">
        <v>2512</v>
      </c>
      <c r="BD783" t="s">
        <v>1068</v>
      </c>
    </row>
    <row r="784" spans="5:56" customFormat="1" x14ac:dyDescent="0.25">
      <c r="E784" t="s">
        <v>3528</v>
      </c>
      <c r="O784" t="s">
        <v>1065</v>
      </c>
      <c r="AO784" t="s">
        <v>785</v>
      </c>
      <c r="AW784" t="s">
        <v>2511</v>
      </c>
      <c r="BD784" t="s">
        <v>1066</v>
      </c>
    </row>
    <row r="785" spans="5:56" customFormat="1" x14ac:dyDescent="0.25">
      <c r="E785" t="s">
        <v>3529</v>
      </c>
      <c r="O785" t="s">
        <v>874</v>
      </c>
      <c r="AO785" t="s">
        <v>782</v>
      </c>
      <c r="AW785" t="s">
        <v>2425</v>
      </c>
      <c r="BD785" t="s">
        <v>1116</v>
      </c>
    </row>
    <row r="786" spans="5:56" customFormat="1" x14ac:dyDescent="0.25">
      <c r="E786" t="s">
        <v>3530</v>
      </c>
      <c r="O786" t="s">
        <v>874</v>
      </c>
      <c r="AO786" t="s">
        <v>782</v>
      </c>
      <c r="AW786" t="s">
        <v>2425</v>
      </c>
      <c r="BD786" t="s">
        <v>1116</v>
      </c>
    </row>
    <row r="787" spans="5:56" customFormat="1" x14ac:dyDescent="0.25">
      <c r="E787" t="s">
        <v>3531</v>
      </c>
      <c r="O787" t="s">
        <v>911</v>
      </c>
      <c r="AO787" t="s">
        <v>785</v>
      </c>
      <c r="AW787" t="s">
        <v>2439</v>
      </c>
      <c r="BD787" t="s">
        <v>1157</v>
      </c>
    </row>
    <row r="788" spans="5:56" customFormat="1" x14ac:dyDescent="0.25">
      <c r="E788" t="s">
        <v>3532</v>
      </c>
      <c r="O788" t="s">
        <v>874</v>
      </c>
      <c r="AO788" t="s">
        <v>782</v>
      </c>
      <c r="AW788" t="s">
        <v>2425</v>
      </c>
      <c r="BD788" t="s">
        <v>1116</v>
      </c>
    </row>
    <row r="789" spans="5:56" customFormat="1" x14ac:dyDescent="0.25">
      <c r="E789" t="s">
        <v>3533</v>
      </c>
      <c r="O789" t="s">
        <v>1137</v>
      </c>
      <c r="AO789" t="s">
        <v>785</v>
      </c>
      <c r="AW789" t="s">
        <v>2546</v>
      </c>
      <c r="BD789" t="s">
        <v>1138</v>
      </c>
    </row>
    <row r="790" spans="5:56" customFormat="1" x14ac:dyDescent="0.25">
      <c r="E790" t="s">
        <v>3534</v>
      </c>
      <c r="O790" t="s">
        <v>328</v>
      </c>
      <c r="AO790" t="s">
        <v>782</v>
      </c>
      <c r="AW790" t="s">
        <v>2509</v>
      </c>
      <c r="BD790" t="s">
        <v>1062</v>
      </c>
    </row>
    <row r="791" spans="5:56" customFormat="1" x14ac:dyDescent="0.25">
      <c r="E791" t="s">
        <v>3535</v>
      </c>
      <c r="O791" t="s">
        <v>1153</v>
      </c>
      <c r="AO791" t="s">
        <v>783</v>
      </c>
      <c r="AW791" t="s">
        <v>2553</v>
      </c>
      <c r="BD791" t="s">
        <v>1154</v>
      </c>
    </row>
    <row r="792" spans="5:56" customFormat="1" x14ac:dyDescent="0.25">
      <c r="E792" t="s">
        <v>3536</v>
      </c>
      <c r="O792" t="s">
        <v>328</v>
      </c>
      <c r="AO792" t="s">
        <v>782</v>
      </c>
      <c r="AW792" t="s">
        <v>2509</v>
      </c>
      <c r="BD792" t="s">
        <v>1062</v>
      </c>
    </row>
    <row r="793" spans="5:56" customFormat="1" x14ac:dyDescent="0.25">
      <c r="E793" t="s">
        <v>3537</v>
      </c>
      <c r="O793" t="s">
        <v>325</v>
      </c>
      <c r="AO793" t="s">
        <v>785</v>
      </c>
      <c r="AW793" t="s">
        <v>2520</v>
      </c>
      <c r="BD793" t="s">
        <v>1083</v>
      </c>
    </row>
    <row r="794" spans="5:56" customFormat="1" x14ac:dyDescent="0.25">
      <c r="E794" t="s">
        <v>3538</v>
      </c>
      <c r="O794" t="s">
        <v>1153</v>
      </c>
      <c r="AO794" t="s">
        <v>783</v>
      </c>
      <c r="AW794" t="s">
        <v>2553</v>
      </c>
      <c r="BD794" t="s">
        <v>1154</v>
      </c>
    </row>
    <row r="795" spans="5:56" customFormat="1" x14ac:dyDescent="0.25">
      <c r="E795" t="s">
        <v>3539</v>
      </c>
      <c r="O795" t="s">
        <v>328</v>
      </c>
      <c r="AO795" t="s">
        <v>782</v>
      </c>
      <c r="AW795" t="s">
        <v>2509</v>
      </c>
      <c r="BD795" t="s">
        <v>1062</v>
      </c>
    </row>
    <row r="796" spans="5:56" customFormat="1" x14ac:dyDescent="0.25">
      <c r="E796" t="s">
        <v>3540</v>
      </c>
      <c r="O796" t="s">
        <v>328</v>
      </c>
      <c r="AO796" t="s">
        <v>782</v>
      </c>
      <c r="AW796" t="s">
        <v>2509</v>
      </c>
      <c r="BD796" t="s">
        <v>1062</v>
      </c>
    </row>
    <row r="797" spans="5:56" customFormat="1" x14ac:dyDescent="0.25">
      <c r="E797" t="s">
        <v>3541</v>
      </c>
      <c r="O797" t="s">
        <v>911</v>
      </c>
      <c r="AO797" t="s">
        <v>785</v>
      </c>
      <c r="AW797" t="s">
        <v>2439</v>
      </c>
      <c r="BD797" t="s">
        <v>1157</v>
      </c>
    </row>
    <row r="798" spans="5:56" customFormat="1" x14ac:dyDescent="0.25">
      <c r="E798" t="s">
        <v>3542</v>
      </c>
      <c r="O798" t="s">
        <v>328</v>
      </c>
      <c r="AO798" t="s">
        <v>782</v>
      </c>
      <c r="AW798" t="s">
        <v>2509</v>
      </c>
      <c r="BD798" t="s">
        <v>1062</v>
      </c>
    </row>
    <row r="799" spans="5:56" customFormat="1" x14ac:dyDescent="0.25">
      <c r="E799" t="s">
        <v>3543</v>
      </c>
      <c r="O799" t="s">
        <v>328</v>
      </c>
      <c r="AO799" t="s">
        <v>782</v>
      </c>
      <c r="AW799" t="s">
        <v>2509</v>
      </c>
      <c r="BD799" t="s">
        <v>1062</v>
      </c>
    </row>
    <row r="800" spans="5:56" customFormat="1" x14ac:dyDescent="0.25">
      <c r="E800" t="s">
        <v>3544</v>
      </c>
      <c r="O800" t="s">
        <v>1137</v>
      </c>
      <c r="AO800" t="s">
        <v>785</v>
      </c>
      <c r="AW800" t="s">
        <v>2546</v>
      </c>
      <c r="BD800" t="s">
        <v>1138</v>
      </c>
    </row>
    <row r="801" spans="5:56" customFormat="1" x14ac:dyDescent="0.25">
      <c r="E801" t="s">
        <v>3545</v>
      </c>
      <c r="O801" t="s">
        <v>328</v>
      </c>
      <c r="AO801" t="s">
        <v>782</v>
      </c>
      <c r="AW801" t="s">
        <v>2509</v>
      </c>
      <c r="BD801" t="s">
        <v>1062</v>
      </c>
    </row>
    <row r="802" spans="5:56" customFormat="1" x14ac:dyDescent="0.25">
      <c r="E802" t="s">
        <v>3546</v>
      </c>
      <c r="O802" t="s">
        <v>325</v>
      </c>
      <c r="AO802" t="s">
        <v>785</v>
      </c>
      <c r="AW802" t="s">
        <v>2520</v>
      </c>
      <c r="BD802" t="s">
        <v>1083</v>
      </c>
    </row>
    <row r="803" spans="5:56" customFormat="1" x14ac:dyDescent="0.25">
      <c r="E803" t="s">
        <v>3547</v>
      </c>
      <c r="O803" t="s">
        <v>1168</v>
      </c>
      <c r="AO803" t="s">
        <v>782</v>
      </c>
      <c r="AW803" t="s">
        <v>2559</v>
      </c>
      <c r="BD803" t="s">
        <v>1169</v>
      </c>
    </row>
    <row r="804" spans="5:56" customFormat="1" x14ac:dyDescent="0.25">
      <c r="E804" t="s">
        <v>3548</v>
      </c>
      <c r="O804" t="s">
        <v>911</v>
      </c>
      <c r="AO804" t="s">
        <v>785</v>
      </c>
      <c r="AW804" t="s">
        <v>2439</v>
      </c>
      <c r="BD804" t="s">
        <v>1157</v>
      </c>
    </row>
    <row r="805" spans="5:56" customFormat="1" x14ac:dyDescent="0.25">
      <c r="E805" t="s">
        <v>3549</v>
      </c>
      <c r="O805" t="s">
        <v>1044</v>
      </c>
      <c r="AO805" t="s">
        <v>783</v>
      </c>
      <c r="AW805" t="s">
        <v>2500</v>
      </c>
      <c r="BD805" t="s">
        <v>1045</v>
      </c>
    </row>
    <row r="806" spans="5:56" customFormat="1" x14ac:dyDescent="0.25">
      <c r="E806" t="s">
        <v>3550</v>
      </c>
      <c r="O806" t="s">
        <v>911</v>
      </c>
      <c r="AO806" t="s">
        <v>785</v>
      </c>
      <c r="AW806" t="s">
        <v>2439</v>
      </c>
      <c r="BD806" t="s">
        <v>1157</v>
      </c>
    </row>
    <row r="807" spans="5:56" customFormat="1" x14ac:dyDescent="0.25">
      <c r="E807" t="s">
        <v>3551</v>
      </c>
      <c r="O807" t="s">
        <v>1044</v>
      </c>
      <c r="AO807" t="s">
        <v>783</v>
      </c>
      <c r="AW807" t="s">
        <v>2500</v>
      </c>
      <c r="BD807" t="s">
        <v>1045</v>
      </c>
    </row>
    <row r="808" spans="5:56" customFormat="1" x14ac:dyDescent="0.25">
      <c r="E808" t="s">
        <v>3552</v>
      </c>
      <c r="O808" t="s">
        <v>1162</v>
      </c>
      <c r="AO808" t="s">
        <v>782</v>
      </c>
      <c r="AW808" t="s">
        <v>2556</v>
      </c>
      <c r="BD808" t="s">
        <v>1163</v>
      </c>
    </row>
    <row r="809" spans="5:56" customFormat="1" x14ac:dyDescent="0.25">
      <c r="E809" t="s">
        <v>3553</v>
      </c>
      <c r="O809" t="s">
        <v>1121</v>
      </c>
      <c r="AO809" t="s">
        <v>785</v>
      </c>
      <c r="AW809" t="s">
        <v>2538</v>
      </c>
      <c r="BD809" t="s">
        <v>1122</v>
      </c>
    </row>
    <row r="810" spans="5:56" customFormat="1" x14ac:dyDescent="0.25">
      <c r="E810" t="s">
        <v>3554</v>
      </c>
      <c r="O810" t="s">
        <v>1044</v>
      </c>
      <c r="AO810" t="s">
        <v>783</v>
      </c>
      <c r="AW810" t="s">
        <v>2500</v>
      </c>
      <c r="BD810" t="s">
        <v>1045</v>
      </c>
    </row>
    <row r="811" spans="5:56" customFormat="1" x14ac:dyDescent="0.25">
      <c r="E811" t="s">
        <v>3555</v>
      </c>
      <c r="O811" t="s">
        <v>1048</v>
      </c>
      <c r="AO811" t="s">
        <v>785</v>
      </c>
      <c r="AW811" t="s">
        <v>2502</v>
      </c>
      <c r="BD811" t="s">
        <v>1049</v>
      </c>
    </row>
    <row r="812" spans="5:56" customFormat="1" x14ac:dyDescent="0.25">
      <c r="E812" t="s">
        <v>3556</v>
      </c>
      <c r="O812" t="s">
        <v>1060</v>
      </c>
      <c r="AO812" t="s">
        <v>785</v>
      </c>
      <c r="AW812" t="s">
        <v>2508</v>
      </c>
      <c r="BD812" t="s">
        <v>1061</v>
      </c>
    </row>
    <row r="813" spans="5:56" customFormat="1" x14ac:dyDescent="0.25">
      <c r="E813" t="s">
        <v>3557</v>
      </c>
      <c r="O813" t="s">
        <v>1168</v>
      </c>
      <c r="AO813" t="s">
        <v>782</v>
      </c>
      <c r="AW813" t="s">
        <v>2559</v>
      </c>
      <c r="BD813" t="s">
        <v>1169</v>
      </c>
    </row>
    <row r="814" spans="5:56" customFormat="1" x14ac:dyDescent="0.25">
      <c r="E814" t="s">
        <v>3558</v>
      </c>
      <c r="O814" t="s">
        <v>1121</v>
      </c>
      <c r="AO814" t="s">
        <v>785</v>
      </c>
      <c r="AW814" t="s">
        <v>2538</v>
      </c>
      <c r="BD814" t="s">
        <v>1122</v>
      </c>
    </row>
    <row r="815" spans="5:56" customFormat="1" x14ac:dyDescent="0.25">
      <c r="E815" t="s">
        <v>3559</v>
      </c>
      <c r="O815" t="s">
        <v>1170</v>
      </c>
      <c r="AO815" t="s">
        <v>782</v>
      </c>
      <c r="AW815" t="s">
        <v>2560</v>
      </c>
      <c r="BD815" t="s">
        <v>1171</v>
      </c>
    </row>
    <row r="816" spans="5:56" customFormat="1" x14ac:dyDescent="0.25">
      <c r="E816" t="s">
        <v>3560</v>
      </c>
      <c r="O816" t="s">
        <v>1172</v>
      </c>
      <c r="AO816" t="s">
        <v>785</v>
      </c>
      <c r="AW816" t="s">
        <v>2561</v>
      </c>
      <c r="BD816" t="s">
        <v>1173</v>
      </c>
    </row>
    <row r="817" spans="5:56" customFormat="1" x14ac:dyDescent="0.25">
      <c r="E817" t="s">
        <v>3561</v>
      </c>
      <c r="O817" t="s">
        <v>1137</v>
      </c>
      <c r="AO817" t="s">
        <v>785</v>
      </c>
      <c r="AW817" t="s">
        <v>2546</v>
      </c>
      <c r="BD817" t="s">
        <v>1138</v>
      </c>
    </row>
    <row r="818" spans="5:56" customFormat="1" x14ac:dyDescent="0.25">
      <c r="E818" t="s">
        <v>3562</v>
      </c>
      <c r="O818" t="s">
        <v>872</v>
      </c>
      <c r="AO818" t="s">
        <v>782</v>
      </c>
      <c r="AW818" t="s">
        <v>2424</v>
      </c>
      <c r="BD818" t="s">
        <v>1159</v>
      </c>
    </row>
    <row r="819" spans="5:56" customFormat="1" x14ac:dyDescent="0.25">
      <c r="E819" t="s">
        <v>3563</v>
      </c>
      <c r="O819" t="s">
        <v>1174</v>
      </c>
      <c r="AO819" t="s">
        <v>783</v>
      </c>
      <c r="AW819" t="s">
        <v>2562</v>
      </c>
      <c r="BD819" t="s">
        <v>1175</v>
      </c>
    </row>
    <row r="820" spans="5:56" customFormat="1" x14ac:dyDescent="0.25">
      <c r="E820" t="s">
        <v>3564</v>
      </c>
      <c r="O820" t="s">
        <v>865</v>
      </c>
      <c r="AO820" t="s">
        <v>782</v>
      </c>
      <c r="AW820" t="s">
        <v>2421</v>
      </c>
      <c r="BD820" t="s">
        <v>1094</v>
      </c>
    </row>
    <row r="821" spans="5:56" customFormat="1" x14ac:dyDescent="0.25">
      <c r="E821" t="s">
        <v>3565</v>
      </c>
      <c r="O821" t="s">
        <v>865</v>
      </c>
      <c r="AO821" t="s">
        <v>782</v>
      </c>
      <c r="AW821" t="s">
        <v>2421</v>
      </c>
      <c r="BD821" t="s">
        <v>1094</v>
      </c>
    </row>
    <row r="822" spans="5:56" customFormat="1" x14ac:dyDescent="0.25">
      <c r="E822" t="s">
        <v>3566</v>
      </c>
      <c r="O822" t="s">
        <v>1102</v>
      </c>
      <c r="AO822" t="s">
        <v>785</v>
      </c>
      <c r="AW822" t="s">
        <v>2529</v>
      </c>
      <c r="BD822" t="s">
        <v>1103</v>
      </c>
    </row>
    <row r="823" spans="5:56" customFormat="1" x14ac:dyDescent="0.25">
      <c r="E823" t="s">
        <v>3567</v>
      </c>
      <c r="O823" t="s">
        <v>1176</v>
      </c>
      <c r="AO823" t="s">
        <v>782</v>
      </c>
      <c r="AW823" t="s">
        <v>2563</v>
      </c>
      <c r="BD823" t="s">
        <v>1177</v>
      </c>
    </row>
    <row r="824" spans="5:56" customFormat="1" x14ac:dyDescent="0.25">
      <c r="E824" t="s">
        <v>3568</v>
      </c>
      <c r="O824" t="s">
        <v>1166</v>
      </c>
      <c r="AO824" t="s">
        <v>785</v>
      </c>
      <c r="AW824" t="s">
        <v>2558</v>
      </c>
      <c r="BD824" t="s">
        <v>1167</v>
      </c>
    </row>
    <row r="825" spans="5:56" customFormat="1" x14ac:dyDescent="0.25">
      <c r="E825" t="s">
        <v>3569</v>
      </c>
      <c r="O825" t="s">
        <v>872</v>
      </c>
      <c r="AO825" t="s">
        <v>782</v>
      </c>
      <c r="AW825" t="s">
        <v>2424</v>
      </c>
      <c r="BD825" t="s">
        <v>1159</v>
      </c>
    </row>
    <row r="826" spans="5:56" customFormat="1" x14ac:dyDescent="0.25">
      <c r="E826" t="s">
        <v>3570</v>
      </c>
      <c r="O826" t="s">
        <v>1137</v>
      </c>
      <c r="AO826" t="s">
        <v>785</v>
      </c>
      <c r="AW826" t="s">
        <v>2546</v>
      </c>
      <c r="BD826" t="s">
        <v>1138</v>
      </c>
    </row>
    <row r="827" spans="5:56" customFormat="1" x14ac:dyDescent="0.25">
      <c r="E827" t="s">
        <v>3571</v>
      </c>
      <c r="O827" t="s">
        <v>1149</v>
      </c>
      <c r="AO827" t="s">
        <v>782</v>
      </c>
      <c r="AW827" t="s">
        <v>2552</v>
      </c>
      <c r="BD827" t="s">
        <v>1151</v>
      </c>
    </row>
    <row r="828" spans="5:56" customFormat="1" x14ac:dyDescent="0.25">
      <c r="E828" t="s">
        <v>3572</v>
      </c>
      <c r="O828" t="s">
        <v>1137</v>
      </c>
      <c r="AO828" t="s">
        <v>785</v>
      </c>
      <c r="AW828" t="s">
        <v>2546</v>
      </c>
      <c r="BD828" t="s">
        <v>1138</v>
      </c>
    </row>
    <row r="829" spans="5:56" customFormat="1" x14ac:dyDescent="0.25">
      <c r="E829" t="s">
        <v>3573</v>
      </c>
      <c r="O829" t="s">
        <v>872</v>
      </c>
      <c r="AO829" t="s">
        <v>782</v>
      </c>
      <c r="AW829" t="s">
        <v>2424</v>
      </c>
      <c r="BD829" t="s">
        <v>1159</v>
      </c>
    </row>
    <row r="830" spans="5:56" customFormat="1" x14ac:dyDescent="0.25">
      <c r="E830" t="s">
        <v>3574</v>
      </c>
      <c r="O830" t="s">
        <v>1048</v>
      </c>
      <c r="AO830" t="s">
        <v>785</v>
      </c>
      <c r="AW830" t="s">
        <v>2502</v>
      </c>
      <c r="BD830" t="s">
        <v>1049</v>
      </c>
    </row>
    <row r="831" spans="5:56" customFormat="1" x14ac:dyDescent="0.25">
      <c r="E831" t="s">
        <v>3575</v>
      </c>
      <c r="O831" t="s">
        <v>1095</v>
      </c>
      <c r="AO831" t="s">
        <v>785</v>
      </c>
      <c r="AW831" t="s">
        <v>2526</v>
      </c>
      <c r="BD831" t="s">
        <v>1096</v>
      </c>
    </row>
    <row r="832" spans="5:56" customFormat="1" x14ac:dyDescent="0.25">
      <c r="E832" t="s">
        <v>3576</v>
      </c>
      <c r="O832" t="s">
        <v>1133</v>
      </c>
      <c r="AO832" t="s">
        <v>785</v>
      </c>
      <c r="AW832" t="s">
        <v>2544</v>
      </c>
      <c r="BD832" t="s">
        <v>1134</v>
      </c>
    </row>
    <row r="833" spans="5:56" customFormat="1" x14ac:dyDescent="0.25">
      <c r="E833" t="s">
        <v>3577</v>
      </c>
      <c r="O833" t="s">
        <v>872</v>
      </c>
      <c r="AO833" t="s">
        <v>782</v>
      </c>
      <c r="AW833" t="s">
        <v>2424</v>
      </c>
      <c r="BD833" t="s">
        <v>1159</v>
      </c>
    </row>
    <row r="834" spans="5:56" customFormat="1" x14ac:dyDescent="0.25">
      <c r="E834" t="s">
        <v>3578</v>
      </c>
      <c r="O834" t="s">
        <v>1137</v>
      </c>
      <c r="AO834" t="s">
        <v>785</v>
      </c>
      <c r="AW834" t="s">
        <v>2546</v>
      </c>
      <c r="BD834" t="s">
        <v>1138</v>
      </c>
    </row>
    <row r="835" spans="5:56" customFormat="1" x14ac:dyDescent="0.25">
      <c r="E835" t="s">
        <v>3579</v>
      </c>
      <c r="O835" t="s">
        <v>1090</v>
      </c>
      <c r="AO835" t="s">
        <v>782</v>
      </c>
      <c r="AW835" t="s">
        <v>2524</v>
      </c>
      <c r="BD835" t="s">
        <v>1091</v>
      </c>
    </row>
    <row r="836" spans="5:56" customFormat="1" x14ac:dyDescent="0.25">
      <c r="E836" t="s">
        <v>3580</v>
      </c>
      <c r="O836" t="s">
        <v>1060</v>
      </c>
      <c r="AO836" t="s">
        <v>785</v>
      </c>
      <c r="AW836" t="s">
        <v>2508</v>
      </c>
      <c r="BD836" t="s">
        <v>1061</v>
      </c>
    </row>
    <row r="837" spans="5:56" customFormat="1" x14ac:dyDescent="0.25">
      <c r="E837" t="s">
        <v>3581</v>
      </c>
      <c r="O837" t="s">
        <v>1090</v>
      </c>
      <c r="AO837" t="s">
        <v>782</v>
      </c>
      <c r="AW837" t="s">
        <v>2524</v>
      </c>
      <c r="BD837" t="s">
        <v>1091</v>
      </c>
    </row>
    <row r="838" spans="5:56" customFormat="1" x14ac:dyDescent="0.25">
      <c r="E838" t="s">
        <v>3582</v>
      </c>
      <c r="O838" t="s">
        <v>1178</v>
      </c>
      <c r="AO838" t="s">
        <v>785</v>
      </c>
      <c r="AW838" t="s">
        <v>2564</v>
      </c>
      <c r="BD838" t="s">
        <v>1179</v>
      </c>
    </row>
    <row r="839" spans="5:56" customFormat="1" x14ac:dyDescent="0.25">
      <c r="E839" t="s">
        <v>3583</v>
      </c>
      <c r="O839" t="s">
        <v>1090</v>
      </c>
      <c r="AO839" t="s">
        <v>782</v>
      </c>
      <c r="AW839" t="s">
        <v>2524</v>
      </c>
      <c r="BD839" t="s">
        <v>1091</v>
      </c>
    </row>
    <row r="840" spans="5:56" customFormat="1" x14ac:dyDescent="0.25">
      <c r="E840" t="s">
        <v>3584</v>
      </c>
      <c r="O840" t="s">
        <v>320</v>
      </c>
      <c r="AO840" t="s">
        <v>785</v>
      </c>
      <c r="AW840" t="s">
        <v>2565</v>
      </c>
      <c r="BD840" t="s">
        <v>1180</v>
      </c>
    </row>
    <row r="841" spans="5:56" customFormat="1" x14ac:dyDescent="0.25">
      <c r="E841" t="s">
        <v>3585</v>
      </c>
      <c r="O841" t="s">
        <v>1090</v>
      </c>
      <c r="AO841" t="s">
        <v>782</v>
      </c>
      <c r="AW841" t="s">
        <v>2524</v>
      </c>
      <c r="BD841" t="s">
        <v>1091</v>
      </c>
    </row>
    <row r="842" spans="5:56" customFormat="1" x14ac:dyDescent="0.25">
      <c r="E842" t="s">
        <v>3586</v>
      </c>
      <c r="O842" t="s">
        <v>320</v>
      </c>
      <c r="AO842" t="s">
        <v>785</v>
      </c>
      <c r="AW842" t="s">
        <v>2565</v>
      </c>
      <c r="BD842" t="s">
        <v>1180</v>
      </c>
    </row>
    <row r="843" spans="5:56" customFormat="1" x14ac:dyDescent="0.25">
      <c r="E843" t="s">
        <v>3587</v>
      </c>
      <c r="O843" t="s">
        <v>1090</v>
      </c>
      <c r="AO843" t="s">
        <v>782</v>
      </c>
      <c r="AW843" t="s">
        <v>2524</v>
      </c>
      <c r="BD843" t="s">
        <v>1091</v>
      </c>
    </row>
    <row r="844" spans="5:56" customFormat="1" x14ac:dyDescent="0.25">
      <c r="E844" t="s">
        <v>3588</v>
      </c>
      <c r="O844" t="s">
        <v>320</v>
      </c>
      <c r="AO844" t="s">
        <v>785</v>
      </c>
      <c r="AW844" t="s">
        <v>2565</v>
      </c>
      <c r="BD844" t="s">
        <v>1180</v>
      </c>
    </row>
    <row r="845" spans="5:56" customFormat="1" x14ac:dyDescent="0.25">
      <c r="E845" t="s">
        <v>3589</v>
      </c>
      <c r="O845" t="s">
        <v>1090</v>
      </c>
      <c r="AO845" t="s">
        <v>782</v>
      </c>
      <c r="AW845" t="s">
        <v>2524</v>
      </c>
      <c r="BD845" t="s">
        <v>1091</v>
      </c>
    </row>
    <row r="846" spans="5:56" customFormat="1" x14ac:dyDescent="0.25">
      <c r="E846" t="s">
        <v>3590</v>
      </c>
      <c r="O846" t="s">
        <v>911</v>
      </c>
      <c r="AO846" t="s">
        <v>785</v>
      </c>
      <c r="AW846" t="s">
        <v>2439</v>
      </c>
      <c r="BD846" t="s">
        <v>1157</v>
      </c>
    </row>
    <row r="847" spans="5:56" customFormat="1" x14ac:dyDescent="0.25">
      <c r="E847" t="s">
        <v>3591</v>
      </c>
      <c r="O847" t="s">
        <v>1090</v>
      </c>
      <c r="AO847" t="s">
        <v>782</v>
      </c>
      <c r="AW847" t="s">
        <v>2524</v>
      </c>
      <c r="BD847" t="s">
        <v>1091</v>
      </c>
    </row>
    <row r="848" spans="5:56" customFormat="1" x14ac:dyDescent="0.25">
      <c r="E848" t="s">
        <v>3592</v>
      </c>
      <c r="O848" t="s">
        <v>1048</v>
      </c>
      <c r="AO848" t="s">
        <v>785</v>
      </c>
      <c r="AW848" t="s">
        <v>2502</v>
      </c>
      <c r="BD848" t="s">
        <v>1049</v>
      </c>
    </row>
    <row r="849" spans="5:56" customFormat="1" x14ac:dyDescent="0.25">
      <c r="E849" t="s">
        <v>3593</v>
      </c>
      <c r="O849" t="s">
        <v>1090</v>
      </c>
      <c r="AO849" t="s">
        <v>782</v>
      </c>
      <c r="AW849" t="s">
        <v>2524</v>
      </c>
      <c r="BD849" t="s">
        <v>1091</v>
      </c>
    </row>
    <row r="850" spans="5:56" customFormat="1" x14ac:dyDescent="0.25">
      <c r="E850" t="s">
        <v>3594</v>
      </c>
      <c r="O850" t="s">
        <v>1181</v>
      </c>
      <c r="AO850" t="s">
        <v>785</v>
      </c>
      <c r="AW850" t="s">
        <v>2566</v>
      </c>
      <c r="BD850" t="s">
        <v>1182</v>
      </c>
    </row>
    <row r="851" spans="5:56" customFormat="1" x14ac:dyDescent="0.25">
      <c r="E851" t="s">
        <v>3595</v>
      </c>
      <c r="O851" t="s">
        <v>1090</v>
      </c>
      <c r="AO851" t="s">
        <v>782</v>
      </c>
      <c r="AW851" t="s">
        <v>2524</v>
      </c>
      <c r="BD851" t="s">
        <v>1091</v>
      </c>
    </row>
    <row r="852" spans="5:56" customFormat="1" x14ac:dyDescent="0.25">
      <c r="E852" t="s">
        <v>3596</v>
      </c>
      <c r="O852" t="s">
        <v>1090</v>
      </c>
      <c r="AO852" t="s">
        <v>782</v>
      </c>
      <c r="AW852" t="s">
        <v>2524</v>
      </c>
      <c r="BD852" t="s">
        <v>1091</v>
      </c>
    </row>
    <row r="853" spans="5:56" customFormat="1" x14ac:dyDescent="0.25">
      <c r="E853" t="s">
        <v>3597</v>
      </c>
      <c r="O853" t="s">
        <v>911</v>
      </c>
      <c r="AO853" t="s">
        <v>785</v>
      </c>
      <c r="AW853" t="s">
        <v>2439</v>
      </c>
      <c r="BD853" t="s">
        <v>1157</v>
      </c>
    </row>
    <row r="854" spans="5:56" customFormat="1" x14ac:dyDescent="0.25">
      <c r="E854" t="s">
        <v>3598</v>
      </c>
      <c r="O854" t="s">
        <v>1183</v>
      </c>
      <c r="AO854" t="s">
        <v>782</v>
      </c>
      <c r="AW854" t="s">
        <v>2567</v>
      </c>
      <c r="BD854" t="s">
        <v>1184</v>
      </c>
    </row>
    <row r="855" spans="5:56" customFormat="1" x14ac:dyDescent="0.25">
      <c r="E855" t="s">
        <v>3599</v>
      </c>
      <c r="O855" t="s">
        <v>1185</v>
      </c>
      <c r="AO855" t="s">
        <v>785</v>
      </c>
      <c r="AW855" t="s">
        <v>2568</v>
      </c>
      <c r="BD855" t="s">
        <v>1186</v>
      </c>
    </row>
    <row r="856" spans="5:56" customFormat="1" x14ac:dyDescent="0.25">
      <c r="E856" t="s">
        <v>3600</v>
      </c>
      <c r="O856" t="s">
        <v>1073</v>
      </c>
      <c r="AO856" t="s">
        <v>785</v>
      </c>
      <c r="AW856" t="s">
        <v>2515</v>
      </c>
      <c r="BD856" t="s">
        <v>1074</v>
      </c>
    </row>
    <row r="857" spans="5:56" customFormat="1" x14ac:dyDescent="0.25">
      <c r="E857" t="s">
        <v>3601</v>
      </c>
      <c r="O857" t="s">
        <v>1024</v>
      </c>
      <c r="AO857" t="s">
        <v>785</v>
      </c>
      <c r="AW857" t="s">
        <v>2492</v>
      </c>
      <c r="BD857" t="s">
        <v>1025</v>
      </c>
    </row>
    <row r="858" spans="5:56" customFormat="1" x14ac:dyDescent="0.25">
      <c r="E858" t="s">
        <v>3602</v>
      </c>
      <c r="O858" t="s">
        <v>1024</v>
      </c>
      <c r="AO858" t="s">
        <v>785</v>
      </c>
      <c r="AW858" t="s">
        <v>2492</v>
      </c>
      <c r="BD858" t="s">
        <v>1025</v>
      </c>
    </row>
    <row r="859" spans="5:56" customFormat="1" x14ac:dyDescent="0.25">
      <c r="E859" t="s">
        <v>3603</v>
      </c>
      <c r="O859" t="s">
        <v>1024</v>
      </c>
      <c r="AO859" t="s">
        <v>785</v>
      </c>
      <c r="AW859" t="s">
        <v>2492</v>
      </c>
      <c r="BD859" t="s">
        <v>1025</v>
      </c>
    </row>
    <row r="860" spans="5:56" customFormat="1" x14ac:dyDescent="0.25">
      <c r="E860" t="s">
        <v>3604</v>
      </c>
      <c r="O860" t="s">
        <v>1024</v>
      </c>
      <c r="AO860" t="s">
        <v>785</v>
      </c>
      <c r="AW860" t="s">
        <v>2492</v>
      </c>
      <c r="BD860" t="s">
        <v>1025</v>
      </c>
    </row>
    <row r="861" spans="5:56" customFormat="1" x14ac:dyDescent="0.25">
      <c r="E861" t="s">
        <v>3605</v>
      </c>
      <c r="O861" t="s">
        <v>1100</v>
      </c>
      <c r="AO861" t="s">
        <v>782</v>
      </c>
      <c r="AW861" t="s">
        <v>2528</v>
      </c>
      <c r="BD861" t="s">
        <v>1101</v>
      </c>
    </row>
    <row r="862" spans="5:56" customFormat="1" x14ac:dyDescent="0.25">
      <c r="E862" t="s">
        <v>3606</v>
      </c>
      <c r="O862" t="s">
        <v>1024</v>
      </c>
      <c r="AO862" t="s">
        <v>785</v>
      </c>
      <c r="AW862" t="s">
        <v>2492</v>
      </c>
      <c r="BD862" t="s">
        <v>1025</v>
      </c>
    </row>
    <row r="863" spans="5:56" customFormat="1" x14ac:dyDescent="0.25">
      <c r="E863" t="s">
        <v>3607</v>
      </c>
      <c r="O863" t="s">
        <v>1090</v>
      </c>
      <c r="AO863" t="s">
        <v>782</v>
      </c>
      <c r="AW863" t="s">
        <v>2524</v>
      </c>
      <c r="BD863" t="s">
        <v>1091</v>
      </c>
    </row>
    <row r="864" spans="5:56" customFormat="1" x14ac:dyDescent="0.25">
      <c r="E864" t="s">
        <v>3608</v>
      </c>
      <c r="O864" t="s">
        <v>1024</v>
      </c>
      <c r="AO864" t="s">
        <v>785</v>
      </c>
      <c r="AW864" t="s">
        <v>2492</v>
      </c>
      <c r="BD864" t="s">
        <v>1025</v>
      </c>
    </row>
    <row r="865" spans="5:56" customFormat="1" x14ac:dyDescent="0.25">
      <c r="E865" t="s">
        <v>3609</v>
      </c>
      <c r="O865" t="s">
        <v>1133</v>
      </c>
      <c r="AO865" t="s">
        <v>785</v>
      </c>
      <c r="AW865" t="s">
        <v>2544</v>
      </c>
      <c r="BD865" t="s">
        <v>1134</v>
      </c>
    </row>
    <row r="866" spans="5:56" customFormat="1" x14ac:dyDescent="0.25">
      <c r="E866" t="s">
        <v>3610</v>
      </c>
      <c r="O866" t="s">
        <v>1143</v>
      </c>
      <c r="AO866" t="s">
        <v>785</v>
      </c>
      <c r="AW866" t="s">
        <v>2549</v>
      </c>
      <c r="BD866" t="s">
        <v>1144</v>
      </c>
    </row>
    <row r="867" spans="5:56" customFormat="1" x14ac:dyDescent="0.25">
      <c r="E867" t="s">
        <v>3611</v>
      </c>
      <c r="O867" t="s">
        <v>1143</v>
      </c>
      <c r="AO867" t="s">
        <v>785</v>
      </c>
      <c r="AW867" t="s">
        <v>2549</v>
      </c>
      <c r="BD867" t="s">
        <v>1144</v>
      </c>
    </row>
    <row r="868" spans="5:56" customFormat="1" x14ac:dyDescent="0.25">
      <c r="E868" t="s">
        <v>3612</v>
      </c>
      <c r="O868" t="s">
        <v>1119</v>
      </c>
      <c r="AO868" t="s">
        <v>782</v>
      </c>
      <c r="AW868" t="s">
        <v>2537</v>
      </c>
      <c r="BD868" t="s">
        <v>1120</v>
      </c>
    </row>
    <row r="869" spans="5:56" customFormat="1" x14ac:dyDescent="0.25">
      <c r="E869" t="s">
        <v>3613</v>
      </c>
      <c r="O869" t="s">
        <v>1187</v>
      </c>
      <c r="AO869" t="s">
        <v>785</v>
      </c>
      <c r="AW869" t="s">
        <v>2569</v>
      </c>
      <c r="BD869" t="s">
        <v>1188</v>
      </c>
    </row>
    <row r="870" spans="5:56" customFormat="1" x14ac:dyDescent="0.25">
      <c r="E870" t="s">
        <v>3614</v>
      </c>
      <c r="O870" t="s">
        <v>1153</v>
      </c>
      <c r="AO870" t="s">
        <v>783</v>
      </c>
      <c r="AW870" t="s">
        <v>2553</v>
      </c>
      <c r="BD870" t="s">
        <v>1154</v>
      </c>
    </row>
    <row r="871" spans="5:56" customFormat="1" x14ac:dyDescent="0.25">
      <c r="E871" t="s">
        <v>3615</v>
      </c>
      <c r="O871" t="s">
        <v>1187</v>
      </c>
      <c r="AO871" t="s">
        <v>785</v>
      </c>
      <c r="AW871" t="s">
        <v>2569</v>
      </c>
      <c r="BD871" t="s">
        <v>1188</v>
      </c>
    </row>
    <row r="872" spans="5:56" customFormat="1" x14ac:dyDescent="0.25">
      <c r="E872" t="s">
        <v>3616</v>
      </c>
      <c r="O872" t="s">
        <v>1187</v>
      </c>
      <c r="AO872" t="s">
        <v>785</v>
      </c>
      <c r="AW872" t="s">
        <v>2569</v>
      </c>
      <c r="BD872" t="s">
        <v>1188</v>
      </c>
    </row>
    <row r="873" spans="5:56" customFormat="1" x14ac:dyDescent="0.25">
      <c r="E873" t="s">
        <v>3617</v>
      </c>
      <c r="O873" t="s">
        <v>1137</v>
      </c>
      <c r="AO873" t="s">
        <v>785</v>
      </c>
      <c r="AW873" t="s">
        <v>2546</v>
      </c>
      <c r="BD873" t="s">
        <v>1138</v>
      </c>
    </row>
    <row r="874" spans="5:56" customFormat="1" x14ac:dyDescent="0.25">
      <c r="E874" t="s">
        <v>3618</v>
      </c>
      <c r="O874" t="s">
        <v>1137</v>
      </c>
      <c r="AO874" t="s">
        <v>785</v>
      </c>
      <c r="AW874" t="s">
        <v>2546</v>
      </c>
      <c r="BD874" t="s">
        <v>1138</v>
      </c>
    </row>
    <row r="875" spans="5:56" customFormat="1" x14ac:dyDescent="0.25">
      <c r="E875" t="s">
        <v>3619</v>
      </c>
      <c r="O875" t="s">
        <v>1168</v>
      </c>
      <c r="AO875" t="s">
        <v>782</v>
      </c>
      <c r="AW875" t="s">
        <v>2559</v>
      </c>
      <c r="BD875" t="s">
        <v>1169</v>
      </c>
    </row>
    <row r="876" spans="5:56" customFormat="1" x14ac:dyDescent="0.25">
      <c r="E876" t="s">
        <v>3620</v>
      </c>
      <c r="O876" t="s">
        <v>911</v>
      </c>
      <c r="AO876" t="s">
        <v>785</v>
      </c>
      <c r="AW876" t="s">
        <v>2439</v>
      </c>
      <c r="BD876" t="s">
        <v>1157</v>
      </c>
    </row>
    <row r="877" spans="5:56" customFormat="1" x14ac:dyDescent="0.25">
      <c r="E877" t="s">
        <v>3621</v>
      </c>
      <c r="O877" t="s">
        <v>1119</v>
      </c>
      <c r="AO877" t="s">
        <v>782</v>
      </c>
      <c r="AW877" t="s">
        <v>2537</v>
      </c>
      <c r="BD877" t="s">
        <v>1120</v>
      </c>
    </row>
    <row r="878" spans="5:56" customFormat="1" x14ac:dyDescent="0.25">
      <c r="E878" t="s">
        <v>3622</v>
      </c>
      <c r="O878" t="s">
        <v>911</v>
      </c>
      <c r="AO878" t="s">
        <v>785</v>
      </c>
      <c r="AW878" t="s">
        <v>2439</v>
      </c>
      <c r="BD878" t="s">
        <v>1157</v>
      </c>
    </row>
    <row r="879" spans="5:56" customFormat="1" x14ac:dyDescent="0.25">
      <c r="E879" t="s">
        <v>3623</v>
      </c>
      <c r="O879" t="s">
        <v>1084</v>
      </c>
      <c r="AO879" t="s">
        <v>782</v>
      </c>
      <c r="AW879" t="s">
        <v>2521</v>
      </c>
      <c r="BD879" t="s">
        <v>1085</v>
      </c>
    </row>
    <row r="880" spans="5:56" customFormat="1" x14ac:dyDescent="0.25">
      <c r="E880" t="s">
        <v>3624</v>
      </c>
      <c r="O880" t="s">
        <v>911</v>
      </c>
      <c r="AO880" t="s">
        <v>785</v>
      </c>
      <c r="AW880" t="s">
        <v>2439</v>
      </c>
      <c r="BD880" t="s">
        <v>1157</v>
      </c>
    </row>
    <row r="881" spans="5:56" customFormat="1" x14ac:dyDescent="0.25">
      <c r="E881" t="s">
        <v>3625</v>
      </c>
      <c r="O881" t="s">
        <v>1090</v>
      </c>
      <c r="AO881" t="s">
        <v>782</v>
      </c>
      <c r="AW881" t="s">
        <v>2524</v>
      </c>
      <c r="BD881" t="s">
        <v>1091</v>
      </c>
    </row>
    <row r="882" spans="5:56" customFormat="1" x14ac:dyDescent="0.25">
      <c r="E882" t="s">
        <v>3626</v>
      </c>
      <c r="O882" t="s">
        <v>1102</v>
      </c>
      <c r="AO882" t="s">
        <v>785</v>
      </c>
      <c r="AW882" t="s">
        <v>2529</v>
      </c>
      <c r="BD882" t="s">
        <v>1103</v>
      </c>
    </row>
    <row r="883" spans="5:56" customFormat="1" x14ac:dyDescent="0.25">
      <c r="E883" t="s">
        <v>3627</v>
      </c>
      <c r="O883" t="s">
        <v>1090</v>
      </c>
      <c r="AO883" t="s">
        <v>782</v>
      </c>
      <c r="AW883" t="s">
        <v>2524</v>
      </c>
      <c r="BD883" t="s">
        <v>1091</v>
      </c>
    </row>
    <row r="884" spans="5:56" customFormat="1" x14ac:dyDescent="0.25">
      <c r="E884" t="s">
        <v>3628</v>
      </c>
      <c r="O884" t="s">
        <v>1048</v>
      </c>
      <c r="AO884" t="s">
        <v>785</v>
      </c>
      <c r="AW884" t="s">
        <v>2502</v>
      </c>
      <c r="BD884" t="s">
        <v>1049</v>
      </c>
    </row>
    <row r="885" spans="5:56" customFormat="1" x14ac:dyDescent="0.25">
      <c r="E885" t="s">
        <v>3629</v>
      </c>
      <c r="O885" t="s">
        <v>1090</v>
      </c>
      <c r="AO885" t="s">
        <v>782</v>
      </c>
      <c r="AW885" t="s">
        <v>2524</v>
      </c>
      <c r="BD885" t="s">
        <v>1091</v>
      </c>
    </row>
    <row r="886" spans="5:56" customFormat="1" x14ac:dyDescent="0.25">
      <c r="E886" t="s">
        <v>3630</v>
      </c>
      <c r="O886" t="s">
        <v>911</v>
      </c>
      <c r="AO886" t="s">
        <v>785</v>
      </c>
      <c r="AW886" t="s">
        <v>2439</v>
      </c>
      <c r="BD886" t="s">
        <v>1157</v>
      </c>
    </row>
    <row r="887" spans="5:56" customFormat="1" x14ac:dyDescent="0.25">
      <c r="E887" t="s">
        <v>3631</v>
      </c>
      <c r="O887" t="s">
        <v>1090</v>
      </c>
      <c r="AO887" t="s">
        <v>782</v>
      </c>
      <c r="AW887" t="s">
        <v>2524</v>
      </c>
      <c r="BD887" t="s">
        <v>1091</v>
      </c>
    </row>
    <row r="888" spans="5:56" customFormat="1" x14ac:dyDescent="0.25">
      <c r="E888" t="s">
        <v>3632</v>
      </c>
      <c r="O888" t="s">
        <v>1137</v>
      </c>
      <c r="AO888" t="s">
        <v>785</v>
      </c>
      <c r="AW888" t="s">
        <v>2546</v>
      </c>
      <c r="BD888" t="s">
        <v>1138</v>
      </c>
    </row>
    <row r="889" spans="5:56" customFormat="1" x14ac:dyDescent="0.25">
      <c r="E889" t="s">
        <v>3633</v>
      </c>
      <c r="O889" t="s">
        <v>1084</v>
      </c>
      <c r="AO889" t="s">
        <v>782</v>
      </c>
      <c r="AW889" t="s">
        <v>2521</v>
      </c>
      <c r="BD889" t="s">
        <v>1085</v>
      </c>
    </row>
    <row r="890" spans="5:56" customFormat="1" x14ac:dyDescent="0.25">
      <c r="E890" t="s">
        <v>3634</v>
      </c>
      <c r="O890" t="s">
        <v>328</v>
      </c>
      <c r="AO890" t="s">
        <v>782</v>
      </c>
      <c r="AW890" t="s">
        <v>2509</v>
      </c>
      <c r="BD890" t="s">
        <v>1062</v>
      </c>
    </row>
    <row r="891" spans="5:56" customFormat="1" x14ac:dyDescent="0.25">
      <c r="E891" t="s">
        <v>3635</v>
      </c>
      <c r="O891" t="s">
        <v>1143</v>
      </c>
      <c r="AO891" t="s">
        <v>785</v>
      </c>
      <c r="AW891" t="s">
        <v>2549</v>
      </c>
      <c r="BD891" t="s">
        <v>1144</v>
      </c>
    </row>
    <row r="892" spans="5:56" customFormat="1" x14ac:dyDescent="0.25">
      <c r="E892" t="s">
        <v>3636</v>
      </c>
      <c r="O892" t="s">
        <v>328</v>
      </c>
      <c r="AO892" t="s">
        <v>782</v>
      </c>
      <c r="AW892" t="s">
        <v>2509</v>
      </c>
      <c r="BD892" t="s">
        <v>1062</v>
      </c>
    </row>
    <row r="893" spans="5:56" customFormat="1" x14ac:dyDescent="0.25">
      <c r="E893" t="s">
        <v>3637</v>
      </c>
      <c r="O893" t="s">
        <v>955</v>
      </c>
      <c r="AO893" t="s">
        <v>785</v>
      </c>
      <c r="AW893" t="s">
        <v>2459</v>
      </c>
      <c r="BD893" t="s">
        <v>1189</v>
      </c>
    </row>
    <row r="894" spans="5:56" customFormat="1" x14ac:dyDescent="0.25">
      <c r="E894" t="s">
        <v>3638</v>
      </c>
      <c r="O894" t="s">
        <v>1190</v>
      </c>
      <c r="AO894" t="s">
        <v>783</v>
      </c>
      <c r="AW894" t="s">
        <v>2570</v>
      </c>
      <c r="BD894" t="s">
        <v>1191</v>
      </c>
    </row>
    <row r="895" spans="5:56" customFormat="1" x14ac:dyDescent="0.25">
      <c r="E895" t="s">
        <v>3639</v>
      </c>
      <c r="O895" t="s">
        <v>328</v>
      </c>
      <c r="AO895" t="s">
        <v>782</v>
      </c>
      <c r="AW895" t="s">
        <v>2509</v>
      </c>
      <c r="BD895" t="s">
        <v>1062</v>
      </c>
    </row>
    <row r="896" spans="5:56" customFormat="1" x14ac:dyDescent="0.25">
      <c r="E896" t="s">
        <v>3640</v>
      </c>
      <c r="O896" t="s">
        <v>955</v>
      </c>
      <c r="AO896" t="s">
        <v>785</v>
      </c>
      <c r="AW896" t="s">
        <v>2459</v>
      </c>
      <c r="BD896" t="s">
        <v>1189</v>
      </c>
    </row>
    <row r="897" spans="5:56" customFormat="1" x14ac:dyDescent="0.25">
      <c r="E897" t="s">
        <v>3641</v>
      </c>
      <c r="O897" t="s">
        <v>328</v>
      </c>
      <c r="AO897" t="s">
        <v>782</v>
      </c>
      <c r="AW897" t="s">
        <v>2509</v>
      </c>
      <c r="BD897" t="s">
        <v>1062</v>
      </c>
    </row>
    <row r="898" spans="5:56" customFormat="1" x14ac:dyDescent="0.25">
      <c r="E898" t="s">
        <v>3642</v>
      </c>
      <c r="O898" t="s">
        <v>1102</v>
      </c>
      <c r="AO898" t="s">
        <v>785</v>
      </c>
      <c r="AW898" t="s">
        <v>2529</v>
      </c>
      <c r="BD898" t="s">
        <v>1103</v>
      </c>
    </row>
    <row r="899" spans="5:56" customFormat="1" x14ac:dyDescent="0.25">
      <c r="E899" t="s">
        <v>3643</v>
      </c>
      <c r="O899" t="s">
        <v>328</v>
      </c>
      <c r="AO899" t="s">
        <v>782</v>
      </c>
      <c r="AW899" t="s">
        <v>2509</v>
      </c>
      <c r="BD899" t="s">
        <v>1062</v>
      </c>
    </row>
    <row r="900" spans="5:56" customFormat="1" x14ac:dyDescent="0.25">
      <c r="E900" t="s">
        <v>3644</v>
      </c>
      <c r="O900" t="s">
        <v>328</v>
      </c>
      <c r="AO900" t="s">
        <v>782</v>
      </c>
      <c r="AW900" t="s">
        <v>2509</v>
      </c>
      <c r="BD900" t="s">
        <v>1062</v>
      </c>
    </row>
    <row r="901" spans="5:56" customFormat="1" x14ac:dyDescent="0.25">
      <c r="E901" t="s">
        <v>3645</v>
      </c>
      <c r="O901" t="s">
        <v>1143</v>
      </c>
      <c r="AO901" t="s">
        <v>785</v>
      </c>
      <c r="AW901" t="s">
        <v>2549</v>
      </c>
      <c r="BD901" t="s">
        <v>1144</v>
      </c>
    </row>
    <row r="902" spans="5:56" customFormat="1" x14ac:dyDescent="0.25">
      <c r="E902" t="s">
        <v>3646</v>
      </c>
      <c r="O902" t="s">
        <v>328</v>
      </c>
      <c r="AO902" t="s">
        <v>782</v>
      </c>
      <c r="AW902" t="s">
        <v>2509</v>
      </c>
      <c r="BD902" t="s">
        <v>1062</v>
      </c>
    </row>
    <row r="903" spans="5:56" customFormat="1" x14ac:dyDescent="0.25">
      <c r="E903" t="s">
        <v>3647</v>
      </c>
      <c r="O903" t="s">
        <v>1119</v>
      </c>
      <c r="AO903" t="s">
        <v>782</v>
      </c>
      <c r="AW903" t="s">
        <v>2537</v>
      </c>
      <c r="BD903" t="s">
        <v>1120</v>
      </c>
    </row>
    <row r="904" spans="5:56" customFormat="1" x14ac:dyDescent="0.25">
      <c r="E904" t="s">
        <v>3648</v>
      </c>
      <c r="O904" t="s">
        <v>1192</v>
      </c>
      <c r="AO904" t="s">
        <v>782</v>
      </c>
      <c r="AW904" t="s">
        <v>2571</v>
      </c>
      <c r="BD904" t="s">
        <v>1193</v>
      </c>
    </row>
    <row r="905" spans="5:56" customFormat="1" x14ac:dyDescent="0.25">
      <c r="E905" t="s">
        <v>3649</v>
      </c>
      <c r="O905" t="s">
        <v>1108</v>
      </c>
      <c r="AO905" t="s">
        <v>785</v>
      </c>
      <c r="AW905" t="s">
        <v>2532</v>
      </c>
      <c r="BD905" t="s">
        <v>1109</v>
      </c>
    </row>
    <row r="906" spans="5:56" customFormat="1" x14ac:dyDescent="0.25">
      <c r="E906" t="s">
        <v>3650</v>
      </c>
      <c r="O906" t="s">
        <v>1149</v>
      </c>
      <c r="AO906" t="s">
        <v>782</v>
      </c>
      <c r="AW906" t="s">
        <v>2552</v>
      </c>
      <c r="BD906" t="s">
        <v>1150</v>
      </c>
    </row>
    <row r="907" spans="5:56" customFormat="1" x14ac:dyDescent="0.25">
      <c r="E907" t="s">
        <v>3651</v>
      </c>
      <c r="O907" t="s">
        <v>1194</v>
      </c>
      <c r="AO907" t="s">
        <v>783</v>
      </c>
      <c r="AW907" t="s">
        <v>2572</v>
      </c>
      <c r="BD907" t="s">
        <v>1195</v>
      </c>
    </row>
    <row r="908" spans="5:56" customFormat="1" x14ac:dyDescent="0.25">
      <c r="E908" t="s">
        <v>3652</v>
      </c>
      <c r="O908" t="s">
        <v>1119</v>
      </c>
      <c r="AO908" t="s">
        <v>782</v>
      </c>
      <c r="AW908" t="s">
        <v>2537</v>
      </c>
      <c r="BD908" t="s">
        <v>1120</v>
      </c>
    </row>
    <row r="909" spans="5:56" customFormat="1" x14ac:dyDescent="0.25">
      <c r="E909" t="s">
        <v>3653</v>
      </c>
      <c r="O909" t="s">
        <v>1185</v>
      </c>
      <c r="AO909" t="s">
        <v>785</v>
      </c>
      <c r="AW909" t="s">
        <v>2568</v>
      </c>
      <c r="BD909" t="s">
        <v>1186</v>
      </c>
    </row>
    <row r="910" spans="5:56" customFormat="1" x14ac:dyDescent="0.25">
      <c r="E910" t="s">
        <v>3654</v>
      </c>
      <c r="O910" t="s">
        <v>1162</v>
      </c>
      <c r="AO910" t="s">
        <v>782</v>
      </c>
      <c r="AW910" t="s">
        <v>2556</v>
      </c>
      <c r="BD910" t="s">
        <v>1163</v>
      </c>
    </row>
    <row r="911" spans="5:56" customFormat="1" x14ac:dyDescent="0.25">
      <c r="E911" t="s">
        <v>3655</v>
      </c>
      <c r="O911" t="s">
        <v>1137</v>
      </c>
      <c r="AO911" t="s">
        <v>785</v>
      </c>
      <c r="AW911" t="s">
        <v>2546</v>
      </c>
      <c r="BD911" t="s">
        <v>1138</v>
      </c>
    </row>
    <row r="912" spans="5:56" customFormat="1" x14ac:dyDescent="0.25">
      <c r="E912" t="s">
        <v>3656</v>
      </c>
      <c r="O912" t="s">
        <v>1194</v>
      </c>
      <c r="AO912" t="s">
        <v>783</v>
      </c>
      <c r="AW912" t="s">
        <v>2572</v>
      </c>
      <c r="BD912" t="s">
        <v>1195</v>
      </c>
    </row>
    <row r="913" spans="5:56" customFormat="1" x14ac:dyDescent="0.25">
      <c r="E913" t="s">
        <v>3657</v>
      </c>
      <c r="O913" t="s">
        <v>1196</v>
      </c>
      <c r="AO913" t="s">
        <v>785</v>
      </c>
      <c r="AW913" t="s">
        <v>2573</v>
      </c>
      <c r="BD913" t="s">
        <v>1197</v>
      </c>
    </row>
    <row r="914" spans="5:56" customFormat="1" x14ac:dyDescent="0.25">
      <c r="E914" t="s">
        <v>3658</v>
      </c>
      <c r="O914" t="s">
        <v>1194</v>
      </c>
      <c r="AO914" t="s">
        <v>783</v>
      </c>
      <c r="AW914" t="s">
        <v>2572</v>
      </c>
      <c r="BD914" t="s">
        <v>1195</v>
      </c>
    </row>
    <row r="915" spans="5:56" customFormat="1" x14ac:dyDescent="0.25">
      <c r="E915" t="s">
        <v>3659</v>
      </c>
      <c r="O915" t="s">
        <v>1100</v>
      </c>
      <c r="AO915" t="s">
        <v>782</v>
      </c>
      <c r="AW915" t="s">
        <v>2528</v>
      </c>
      <c r="BD915" t="s">
        <v>1101</v>
      </c>
    </row>
    <row r="916" spans="5:56" customFormat="1" x14ac:dyDescent="0.25">
      <c r="E916" t="s">
        <v>3660</v>
      </c>
      <c r="O916" t="s">
        <v>1198</v>
      </c>
      <c r="AO916" t="s">
        <v>785</v>
      </c>
      <c r="AW916" t="s">
        <v>2574</v>
      </c>
      <c r="BD916" t="s">
        <v>1199</v>
      </c>
    </row>
    <row r="917" spans="5:56" customFormat="1" x14ac:dyDescent="0.25">
      <c r="E917" t="s">
        <v>3661</v>
      </c>
      <c r="O917" t="s">
        <v>1200</v>
      </c>
      <c r="AO917" t="s">
        <v>782</v>
      </c>
      <c r="AW917" t="s">
        <v>2575</v>
      </c>
      <c r="BD917" t="s">
        <v>1201</v>
      </c>
    </row>
    <row r="918" spans="5:56" customFormat="1" x14ac:dyDescent="0.25">
      <c r="E918" t="s">
        <v>3662</v>
      </c>
      <c r="O918" t="s">
        <v>1202</v>
      </c>
      <c r="AO918" t="s">
        <v>785</v>
      </c>
      <c r="AW918" t="s">
        <v>2576</v>
      </c>
      <c r="BD918" t="s">
        <v>1203</v>
      </c>
    </row>
    <row r="919" spans="5:56" customFormat="1" x14ac:dyDescent="0.25">
      <c r="E919" t="s">
        <v>3663</v>
      </c>
      <c r="O919" t="s">
        <v>1204</v>
      </c>
      <c r="AO919" t="s">
        <v>782</v>
      </c>
      <c r="AW919" t="s">
        <v>2577</v>
      </c>
      <c r="BD919" t="s">
        <v>1205</v>
      </c>
    </row>
    <row r="920" spans="5:56" customFormat="1" x14ac:dyDescent="0.25">
      <c r="E920" t="s">
        <v>3664</v>
      </c>
      <c r="O920" t="s">
        <v>1137</v>
      </c>
      <c r="AO920" t="s">
        <v>785</v>
      </c>
      <c r="AW920" t="s">
        <v>2546</v>
      </c>
      <c r="BD920" t="s">
        <v>1138</v>
      </c>
    </row>
    <row r="921" spans="5:56" customFormat="1" x14ac:dyDescent="0.25">
      <c r="E921" t="s">
        <v>3665</v>
      </c>
      <c r="O921" t="s">
        <v>1168</v>
      </c>
      <c r="AO921" t="s">
        <v>782</v>
      </c>
      <c r="AW921" t="s">
        <v>2559</v>
      </c>
      <c r="BD921" t="s">
        <v>1169</v>
      </c>
    </row>
    <row r="922" spans="5:56" customFormat="1" x14ac:dyDescent="0.25">
      <c r="E922" t="s">
        <v>3666</v>
      </c>
      <c r="O922" t="s">
        <v>1137</v>
      </c>
      <c r="AO922" t="s">
        <v>785</v>
      </c>
      <c r="AW922" t="s">
        <v>2546</v>
      </c>
      <c r="BD922" t="s">
        <v>1138</v>
      </c>
    </row>
    <row r="923" spans="5:56" customFormat="1" x14ac:dyDescent="0.25">
      <c r="E923" t="s">
        <v>3667</v>
      </c>
      <c r="O923" t="s">
        <v>1168</v>
      </c>
      <c r="AO923" t="s">
        <v>782</v>
      </c>
      <c r="AW923" t="s">
        <v>2559</v>
      </c>
      <c r="BD923" t="s">
        <v>1169</v>
      </c>
    </row>
    <row r="924" spans="5:56" customFormat="1" x14ac:dyDescent="0.25">
      <c r="E924" t="s">
        <v>3668</v>
      </c>
      <c r="O924" t="s">
        <v>1137</v>
      </c>
      <c r="AO924" t="s">
        <v>785</v>
      </c>
      <c r="AW924" t="s">
        <v>2546</v>
      </c>
      <c r="BD924" t="s">
        <v>1138</v>
      </c>
    </row>
    <row r="925" spans="5:56" customFormat="1" x14ac:dyDescent="0.25">
      <c r="E925" t="s">
        <v>3669</v>
      </c>
      <c r="O925" t="s">
        <v>1206</v>
      </c>
      <c r="AO925" t="s">
        <v>783</v>
      </c>
      <c r="AW925" t="s">
        <v>2578</v>
      </c>
      <c r="BD925" t="s">
        <v>1207</v>
      </c>
    </row>
    <row r="926" spans="5:56" customFormat="1" x14ac:dyDescent="0.25">
      <c r="E926" t="s">
        <v>3670</v>
      </c>
      <c r="O926" t="s">
        <v>1168</v>
      </c>
      <c r="AO926" t="s">
        <v>782</v>
      </c>
      <c r="AW926" t="s">
        <v>2559</v>
      </c>
      <c r="BD926" t="s">
        <v>1169</v>
      </c>
    </row>
    <row r="927" spans="5:56" customFormat="1" x14ac:dyDescent="0.25">
      <c r="E927" t="s">
        <v>3671</v>
      </c>
      <c r="O927" t="s">
        <v>1104</v>
      </c>
      <c r="AO927" t="s">
        <v>782</v>
      </c>
      <c r="AW927" t="s">
        <v>2530</v>
      </c>
      <c r="BD927" t="s">
        <v>1105</v>
      </c>
    </row>
    <row r="928" spans="5:56" customFormat="1" x14ac:dyDescent="0.25">
      <c r="E928" t="s">
        <v>3672</v>
      </c>
      <c r="O928" t="s">
        <v>1104</v>
      </c>
      <c r="AO928" t="s">
        <v>782</v>
      </c>
      <c r="AW928" t="s">
        <v>2530</v>
      </c>
      <c r="BD928" t="s">
        <v>1105</v>
      </c>
    </row>
    <row r="929" spans="5:56" customFormat="1" x14ac:dyDescent="0.25">
      <c r="E929" t="s">
        <v>3673</v>
      </c>
      <c r="O929" t="s">
        <v>1137</v>
      </c>
      <c r="AO929" t="s">
        <v>785</v>
      </c>
      <c r="AW929" t="s">
        <v>2546</v>
      </c>
      <c r="BD929" t="s">
        <v>1138</v>
      </c>
    </row>
    <row r="930" spans="5:56" customFormat="1" x14ac:dyDescent="0.25">
      <c r="E930" t="s">
        <v>3674</v>
      </c>
      <c r="O930" t="s">
        <v>955</v>
      </c>
      <c r="AO930" t="s">
        <v>785</v>
      </c>
      <c r="AW930" t="s">
        <v>2459</v>
      </c>
      <c r="BD930" t="s">
        <v>1189</v>
      </c>
    </row>
    <row r="931" spans="5:56" customFormat="1" x14ac:dyDescent="0.25">
      <c r="E931" t="s">
        <v>3675</v>
      </c>
      <c r="O931" t="s">
        <v>1143</v>
      </c>
      <c r="AO931" t="s">
        <v>785</v>
      </c>
      <c r="AW931" t="s">
        <v>2549</v>
      </c>
      <c r="BD931" t="s">
        <v>1144</v>
      </c>
    </row>
    <row r="932" spans="5:56" customFormat="1" x14ac:dyDescent="0.25">
      <c r="E932" t="s">
        <v>3676</v>
      </c>
      <c r="O932" t="s">
        <v>1084</v>
      </c>
      <c r="AO932" t="s">
        <v>782</v>
      </c>
      <c r="AW932" t="s">
        <v>2521</v>
      </c>
      <c r="BD932" t="s">
        <v>1085</v>
      </c>
    </row>
    <row r="933" spans="5:56" customFormat="1" x14ac:dyDescent="0.25">
      <c r="E933" t="s">
        <v>3677</v>
      </c>
      <c r="O933" t="s">
        <v>1143</v>
      </c>
      <c r="AO933" t="s">
        <v>785</v>
      </c>
      <c r="AW933" t="s">
        <v>2549</v>
      </c>
      <c r="BD933" t="s">
        <v>1144</v>
      </c>
    </row>
    <row r="934" spans="5:56" customFormat="1" x14ac:dyDescent="0.25">
      <c r="E934" t="s">
        <v>3678</v>
      </c>
      <c r="O934" t="s">
        <v>1143</v>
      </c>
      <c r="AO934" t="s">
        <v>785</v>
      </c>
      <c r="AW934" t="s">
        <v>2549</v>
      </c>
      <c r="BD934" t="s">
        <v>1144</v>
      </c>
    </row>
    <row r="935" spans="5:56" customFormat="1" x14ac:dyDescent="0.25">
      <c r="E935" t="s">
        <v>3679</v>
      </c>
      <c r="O935" t="s">
        <v>1208</v>
      </c>
      <c r="AO935" t="s">
        <v>782</v>
      </c>
      <c r="AW935" t="s">
        <v>2579</v>
      </c>
      <c r="BD935" t="s">
        <v>1209</v>
      </c>
    </row>
    <row r="936" spans="5:56" customFormat="1" x14ac:dyDescent="0.25">
      <c r="E936" t="s">
        <v>3680</v>
      </c>
      <c r="O936" t="s">
        <v>1153</v>
      </c>
      <c r="AO936" t="s">
        <v>783</v>
      </c>
      <c r="AW936" t="s">
        <v>2553</v>
      </c>
      <c r="BD936" t="s">
        <v>1154</v>
      </c>
    </row>
    <row r="937" spans="5:56" customFormat="1" x14ac:dyDescent="0.25">
      <c r="E937" t="s">
        <v>3681</v>
      </c>
      <c r="O937" t="s">
        <v>1090</v>
      </c>
      <c r="AO937" t="s">
        <v>782</v>
      </c>
      <c r="AW937" t="s">
        <v>2524</v>
      </c>
      <c r="BD937" t="s">
        <v>1091</v>
      </c>
    </row>
    <row r="938" spans="5:56" customFormat="1" x14ac:dyDescent="0.25">
      <c r="E938" t="s">
        <v>3682</v>
      </c>
      <c r="O938" t="s">
        <v>1164</v>
      </c>
      <c r="AO938" t="s">
        <v>785</v>
      </c>
      <c r="AW938" t="s">
        <v>2557</v>
      </c>
      <c r="BD938" t="s">
        <v>1165</v>
      </c>
    </row>
    <row r="939" spans="5:56" customFormat="1" x14ac:dyDescent="0.25">
      <c r="E939" t="s">
        <v>3683</v>
      </c>
      <c r="O939" t="s">
        <v>325</v>
      </c>
      <c r="AO939" t="s">
        <v>783</v>
      </c>
      <c r="AW939" t="s">
        <v>2520</v>
      </c>
      <c r="BD939" t="s">
        <v>1083</v>
      </c>
    </row>
    <row r="940" spans="5:56" customFormat="1" x14ac:dyDescent="0.25">
      <c r="E940" t="s">
        <v>3684</v>
      </c>
      <c r="O940" t="s">
        <v>1119</v>
      </c>
      <c r="AO940" t="s">
        <v>782</v>
      </c>
      <c r="AW940" t="s">
        <v>2537</v>
      </c>
      <c r="BD940" t="s">
        <v>1120</v>
      </c>
    </row>
    <row r="941" spans="5:56" customFormat="1" x14ac:dyDescent="0.25">
      <c r="E941" t="s">
        <v>3685</v>
      </c>
      <c r="O941" t="s">
        <v>1210</v>
      </c>
      <c r="AO941" t="s">
        <v>785</v>
      </c>
      <c r="AW941" t="s">
        <v>2580</v>
      </c>
      <c r="BD941" t="s">
        <v>1211</v>
      </c>
    </row>
    <row r="942" spans="5:56" customFormat="1" x14ac:dyDescent="0.25">
      <c r="E942" t="s">
        <v>3686</v>
      </c>
      <c r="O942" t="s">
        <v>1204</v>
      </c>
      <c r="AO942" t="s">
        <v>782</v>
      </c>
      <c r="AW942" t="s">
        <v>2577</v>
      </c>
      <c r="BD942" t="s">
        <v>1205</v>
      </c>
    </row>
    <row r="943" spans="5:56" customFormat="1" x14ac:dyDescent="0.25">
      <c r="E943" t="s">
        <v>3687</v>
      </c>
      <c r="O943" t="s">
        <v>1090</v>
      </c>
      <c r="AO943" t="s">
        <v>782</v>
      </c>
      <c r="AW943" t="s">
        <v>2524</v>
      </c>
      <c r="BD943" t="s">
        <v>1091</v>
      </c>
    </row>
    <row r="944" spans="5:56" customFormat="1" x14ac:dyDescent="0.25">
      <c r="E944" t="s">
        <v>3688</v>
      </c>
      <c r="O944" t="s">
        <v>1090</v>
      </c>
      <c r="AO944" t="s">
        <v>782</v>
      </c>
      <c r="AW944" t="s">
        <v>2524</v>
      </c>
      <c r="BD944" t="s">
        <v>1091</v>
      </c>
    </row>
    <row r="945" spans="5:56" customFormat="1" x14ac:dyDescent="0.25">
      <c r="E945" t="s">
        <v>3689</v>
      </c>
      <c r="O945" t="s">
        <v>1212</v>
      </c>
      <c r="AO945" t="s">
        <v>785</v>
      </c>
      <c r="AW945" t="s">
        <v>2581</v>
      </c>
      <c r="BD945" t="s">
        <v>1213</v>
      </c>
    </row>
    <row r="946" spans="5:56" customFormat="1" x14ac:dyDescent="0.25">
      <c r="E946" t="s">
        <v>3690</v>
      </c>
      <c r="O946" t="s">
        <v>1090</v>
      </c>
      <c r="AO946" t="s">
        <v>782</v>
      </c>
      <c r="AW946" t="s">
        <v>2524</v>
      </c>
      <c r="BD946" t="s">
        <v>1091</v>
      </c>
    </row>
    <row r="947" spans="5:56" customFormat="1" x14ac:dyDescent="0.25">
      <c r="E947" t="s">
        <v>3691</v>
      </c>
      <c r="O947" t="s">
        <v>1137</v>
      </c>
      <c r="AO947" t="s">
        <v>785</v>
      </c>
      <c r="AW947" t="s">
        <v>2546</v>
      </c>
      <c r="BD947" t="s">
        <v>1138</v>
      </c>
    </row>
    <row r="948" spans="5:56" customFormat="1" x14ac:dyDescent="0.25">
      <c r="E948" t="s">
        <v>3692</v>
      </c>
      <c r="O948" t="s">
        <v>1090</v>
      </c>
      <c r="AO948" t="s">
        <v>782</v>
      </c>
      <c r="AW948" t="s">
        <v>2524</v>
      </c>
      <c r="BD948" t="s">
        <v>1091</v>
      </c>
    </row>
    <row r="949" spans="5:56" customFormat="1" x14ac:dyDescent="0.25">
      <c r="E949" t="s">
        <v>3693</v>
      </c>
      <c r="O949" t="s">
        <v>911</v>
      </c>
      <c r="AO949" t="s">
        <v>785</v>
      </c>
      <c r="AW949" t="s">
        <v>2439</v>
      </c>
      <c r="BD949" t="s">
        <v>1157</v>
      </c>
    </row>
    <row r="950" spans="5:56" customFormat="1" x14ac:dyDescent="0.25">
      <c r="E950" t="s">
        <v>3694</v>
      </c>
      <c r="O950" t="s">
        <v>1119</v>
      </c>
      <c r="AO950" t="s">
        <v>782</v>
      </c>
      <c r="AW950" t="s">
        <v>2537</v>
      </c>
      <c r="BD950" t="s">
        <v>1120</v>
      </c>
    </row>
    <row r="951" spans="5:56" customFormat="1" x14ac:dyDescent="0.25">
      <c r="E951" t="s">
        <v>3695</v>
      </c>
      <c r="O951" t="s">
        <v>1098</v>
      </c>
      <c r="AO951" t="s">
        <v>785</v>
      </c>
      <c r="AW951" t="s">
        <v>2527</v>
      </c>
      <c r="BD951" t="s">
        <v>1099</v>
      </c>
    </row>
    <row r="952" spans="5:56" customFormat="1" x14ac:dyDescent="0.25">
      <c r="E952" t="s">
        <v>3696</v>
      </c>
      <c r="O952" t="s">
        <v>1149</v>
      </c>
      <c r="AO952" t="s">
        <v>782</v>
      </c>
      <c r="AW952" t="s">
        <v>2552</v>
      </c>
      <c r="BD952" t="s">
        <v>1151</v>
      </c>
    </row>
    <row r="953" spans="5:56" customFormat="1" x14ac:dyDescent="0.25">
      <c r="E953" t="s">
        <v>3697</v>
      </c>
      <c r="O953" t="s">
        <v>1133</v>
      </c>
      <c r="AO953" t="s">
        <v>785</v>
      </c>
      <c r="AW953" t="s">
        <v>2544</v>
      </c>
      <c r="BD953" t="s">
        <v>1134</v>
      </c>
    </row>
    <row r="954" spans="5:56" customFormat="1" x14ac:dyDescent="0.25">
      <c r="E954" t="s">
        <v>3698</v>
      </c>
      <c r="O954" t="s">
        <v>1168</v>
      </c>
      <c r="AO954" t="s">
        <v>782</v>
      </c>
      <c r="AW954" t="s">
        <v>2559</v>
      </c>
      <c r="BD954" t="s">
        <v>1169</v>
      </c>
    </row>
    <row r="955" spans="5:56" customFormat="1" x14ac:dyDescent="0.25">
      <c r="E955" t="s">
        <v>3699</v>
      </c>
      <c r="O955" t="s">
        <v>1137</v>
      </c>
      <c r="AO955" t="s">
        <v>785</v>
      </c>
      <c r="AW955" t="s">
        <v>2546</v>
      </c>
      <c r="BD955" t="s">
        <v>1138</v>
      </c>
    </row>
    <row r="956" spans="5:56" customFormat="1" x14ac:dyDescent="0.25">
      <c r="E956" t="s">
        <v>3700</v>
      </c>
      <c r="O956" t="s">
        <v>1137</v>
      </c>
      <c r="AO956" t="s">
        <v>785</v>
      </c>
      <c r="AW956" t="s">
        <v>2546</v>
      </c>
      <c r="BD956" t="s">
        <v>1138</v>
      </c>
    </row>
    <row r="957" spans="5:56" customFormat="1" x14ac:dyDescent="0.25">
      <c r="E957" t="s">
        <v>3701</v>
      </c>
      <c r="O957" t="s">
        <v>1214</v>
      </c>
      <c r="AO957" t="s">
        <v>785</v>
      </c>
      <c r="AW957" t="s">
        <v>2582</v>
      </c>
      <c r="BD957" t="s">
        <v>1215</v>
      </c>
    </row>
    <row r="958" spans="5:56" customFormat="1" x14ac:dyDescent="0.25">
      <c r="E958" t="s">
        <v>3702</v>
      </c>
      <c r="O958" t="s">
        <v>1216</v>
      </c>
      <c r="AO958" t="s">
        <v>785</v>
      </c>
      <c r="AW958" t="s">
        <v>2583</v>
      </c>
      <c r="BD958" t="s">
        <v>1217</v>
      </c>
    </row>
    <row r="959" spans="5:56" customFormat="1" x14ac:dyDescent="0.25">
      <c r="E959" t="s">
        <v>3703</v>
      </c>
      <c r="O959" t="s">
        <v>1090</v>
      </c>
      <c r="AO959" t="s">
        <v>782</v>
      </c>
      <c r="AW959" t="s">
        <v>2524</v>
      </c>
      <c r="BD959" t="s">
        <v>1091</v>
      </c>
    </row>
    <row r="960" spans="5:56" customFormat="1" x14ac:dyDescent="0.25">
      <c r="E960" t="s">
        <v>3704</v>
      </c>
      <c r="O960" t="s">
        <v>1216</v>
      </c>
      <c r="AO960" t="s">
        <v>785</v>
      </c>
      <c r="AW960" t="s">
        <v>2583</v>
      </c>
      <c r="BD960" t="s">
        <v>1217</v>
      </c>
    </row>
    <row r="961" spans="5:56" customFormat="1" x14ac:dyDescent="0.25">
      <c r="E961" t="s">
        <v>3705</v>
      </c>
      <c r="O961" t="s">
        <v>1090</v>
      </c>
      <c r="AO961" t="s">
        <v>782</v>
      </c>
      <c r="AW961" t="s">
        <v>2524</v>
      </c>
      <c r="BD961" t="s">
        <v>1091</v>
      </c>
    </row>
    <row r="962" spans="5:56" customFormat="1" x14ac:dyDescent="0.25">
      <c r="E962" t="s">
        <v>3706</v>
      </c>
      <c r="O962" t="s">
        <v>1216</v>
      </c>
      <c r="AO962" t="s">
        <v>785</v>
      </c>
      <c r="AW962" t="s">
        <v>2583</v>
      </c>
      <c r="BD962" t="s">
        <v>1217</v>
      </c>
    </row>
    <row r="963" spans="5:56" customFormat="1" x14ac:dyDescent="0.25">
      <c r="E963" t="s">
        <v>3707</v>
      </c>
      <c r="O963" t="s">
        <v>1168</v>
      </c>
      <c r="AO963" t="s">
        <v>782</v>
      </c>
      <c r="AW963" t="s">
        <v>2559</v>
      </c>
      <c r="BD963" t="s">
        <v>1169</v>
      </c>
    </row>
    <row r="964" spans="5:56" customFormat="1" x14ac:dyDescent="0.25">
      <c r="E964" t="s">
        <v>3708</v>
      </c>
      <c r="O964" t="s">
        <v>1216</v>
      </c>
      <c r="AO964" t="s">
        <v>785</v>
      </c>
      <c r="AW964" t="s">
        <v>2583</v>
      </c>
      <c r="BD964" t="s">
        <v>1217</v>
      </c>
    </row>
    <row r="965" spans="5:56" customFormat="1" x14ac:dyDescent="0.25">
      <c r="E965" t="s">
        <v>3709</v>
      </c>
      <c r="O965" t="s">
        <v>1090</v>
      </c>
      <c r="AO965" t="s">
        <v>782</v>
      </c>
      <c r="AW965" t="s">
        <v>2524</v>
      </c>
      <c r="BD965" t="s">
        <v>1091</v>
      </c>
    </row>
    <row r="966" spans="5:56" customFormat="1" x14ac:dyDescent="0.25">
      <c r="E966" t="s">
        <v>3710</v>
      </c>
      <c r="O966" t="s">
        <v>1216</v>
      </c>
      <c r="AO966" t="s">
        <v>785</v>
      </c>
      <c r="AW966" t="s">
        <v>2583</v>
      </c>
      <c r="BD966" t="s">
        <v>1217</v>
      </c>
    </row>
    <row r="967" spans="5:56" customFormat="1" x14ac:dyDescent="0.25">
      <c r="E967" t="s">
        <v>3711</v>
      </c>
      <c r="O967" t="s">
        <v>1119</v>
      </c>
      <c r="AO967" t="s">
        <v>782</v>
      </c>
      <c r="AW967" t="s">
        <v>2537</v>
      </c>
      <c r="BD967" t="s">
        <v>1120</v>
      </c>
    </row>
    <row r="968" spans="5:56" customFormat="1" x14ac:dyDescent="0.25">
      <c r="E968" t="s">
        <v>3712</v>
      </c>
      <c r="O968" t="s">
        <v>1212</v>
      </c>
      <c r="AO968" t="s">
        <v>785</v>
      </c>
      <c r="AW968" t="s">
        <v>2581</v>
      </c>
      <c r="BD968" t="s">
        <v>1213</v>
      </c>
    </row>
    <row r="969" spans="5:56" customFormat="1" x14ac:dyDescent="0.25">
      <c r="E969" t="s">
        <v>3713</v>
      </c>
      <c r="O969" t="s">
        <v>1218</v>
      </c>
      <c r="AO969" t="s">
        <v>783</v>
      </c>
      <c r="AW969" t="s">
        <v>2584</v>
      </c>
      <c r="BD969" t="s">
        <v>1219</v>
      </c>
    </row>
    <row r="970" spans="5:56" customFormat="1" x14ac:dyDescent="0.25">
      <c r="E970" t="s">
        <v>3714</v>
      </c>
      <c r="O970" t="s">
        <v>1220</v>
      </c>
      <c r="AO970" t="s">
        <v>785</v>
      </c>
      <c r="AW970" t="s">
        <v>2585</v>
      </c>
      <c r="BD970" t="s">
        <v>1221</v>
      </c>
    </row>
    <row r="971" spans="5:56" customFormat="1" x14ac:dyDescent="0.25">
      <c r="E971" t="s">
        <v>3715</v>
      </c>
      <c r="O971" t="s">
        <v>1218</v>
      </c>
      <c r="AO971" t="s">
        <v>783</v>
      </c>
      <c r="AW971" t="s">
        <v>2584</v>
      </c>
      <c r="BD971" t="s">
        <v>1219</v>
      </c>
    </row>
    <row r="972" spans="5:56" customFormat="1" x14ac:dyDescent="0.25">
      <c r="E972" t="s">
        <v>3716</v>
      </c>
      <c r="O972" t="s">
        <v>955</v>
      </c>
      <c r="AO972" t="s">
        <v>785</v>
      </c>
      <c r="AW972" t="s">
        <v>2459</v>
      </c>
      <c r="BD972" t="s">
        <v>1189</v>
      </c>
    </row>
    <row r="973" spans="5:56" customFormat="1" x14ac:dyDescent="0.25">
      <c r="E973" t="s">
        <v>3717</v>
      </c>
      <c r="O973" t="s">
        <v>1222</v>
      </c>
      <c r="AO973" t="s">
        <v>782</v>
      </c>
      <c r="AW973" t="s">
        <v>2586</v>
      </c>
      <c r="BD973" t="s">
        <v>1223</v>
      </c>
    </row>
    <row r="974" spans="5:56" customFormat="1" x14ac:dyDescent="0.25">
      <c r="E974" t="s">
        <v>3718</v>
      </c>
      <c r="O974" t="s">
        <v>955</v>
      </c>
      <c r="AO974" t="s">
        <v>785</v>
      </c>
      <c r="AW974" t="s">
        <v>2459</v>
      </c>
      <c r="BD974" t="s">
        <v>1189</v>
      </c>
    </row>
    <row r="975" spans="5:56" customFormat="1" x14ac:dyDescent="0.25">
      <c r="E975" t="s">
        <v>3719</v>
      </c>
      <c r="O975" t="s">
        <v>1119</v>
      </c>
      <c r="AO975" t="s">
        <v>782</v>
      </c>
      <c r="AW975" t="s">
        <v>2537</v>
      </c>
      <c r="BD975" t="s">
        <v>1120</v>
      </c>
    </row>
    <row r="976" spans="5:56" customFormat="1" x14ac:dyDescent="0.25">
      <c r="E976" t="s">
        <v>3720</v>
      </c>
      <c r="O976" t="s">
        <v>1212</v>
      </c>
      <c r="AO976" t="s">
        <v>785</v>
      </c>
      <c r="AW976" t="s">
        <v>2581</v>
      </c>
      <c r="BD976" t="s">
        <v>1213</v>
      </c>
    </row>
    <row r="977" spans="5:56" customFormat="1" x14ac:dyDescent="0.25">
      <c r="E977" t="s">
        <v>3721</v>
      </c>
      <c r="O977" t="s">
        <v>1119</v>
      </c>
      <c r="AO977" t="s">
        <v>782</v>
      </c>
      <c r="AW977" t="s">
        <v>2537</v>
      </c>
      <c r="BD977" t="s">
        <v>1120</v>
      </c>
    </row>
    <row r="978" spans="5:56" customFormat="1" x14ac:dyDescent="0.25">
      <c r="E978" t="s">
        <v>3722</v>
      </c>
      <c r="O978" t="s">
        <v>1143</v>
      </c>
      <c r="AO978" t="s">
        <v>785</v>
      </c>
      <c r="AW978" t="s">
        <v>2549</v>
      </c>
      <c r="BD978" t="s">
        <v>1144</v>
      </c>
    </row>
    <row r="979" spans="5:56" customFormat="1" x14ac:dyDescent="0.25">
      <c r="E979" t="s">
        <v>3723</v>
      </c>
      <c r="O979" t="s">
        <v>1119</v>
      </c>
      <c r="AO979" t="s">
        <v>782</v>
      </c>
      <c r="AW979" t="s">
        <v>2537</v>
      </c>
      <c r="BD979" t="s">
        <v>1120</v>
      </c>
    </row>
    <row r="980" spans="5:56" customFormat="1" x14ac:dyDescent="0.25">
      <c r="E980" t="s">
        <v>3724</v>
      </c>
      <c r="O980" t="s">
        <v>1119</v>
      </c>
      <c r="AO980" t="s">
        <v>782</v>
      </c>
      <c r="AW980" t="s">
        <v>2537</v>
      </c>
      <c r="BD980" t="s">
        <v>1120</v>
      </c>
    </row>
    <row r="981" spans="5:56" customFormat="1" x14ac:dyDescent="0.25">
      <c r="E981" t="s">
        <v>3725</v>
      </c>
      <c r="O981" t="s">
        <v>1024</v>
      </c>
      <c r="AO981" t="s">
        <v>785</v>
      </c>
      <c r="AW981" t="s">
        <v>2492</v>
      </c>
      <c r="BD981" t="s">
        <v>1025</v>
      </c>
    </row>
    <row r="982" spans="5:56" customFormat="1" x14ac:dyDescent="0.25">
      <c r="E982" t="s">
        <v>3726</v>
      </c>
      <c r="O982" t="s">
        <v>1143</v>
      </c>
      <c r="AO982" t="s">
        <v>785</v>
      </c>
      <c r="AW982" t="s">
        <v>2549</v>
      </c>
      <c r="BD982" t="s">
        <v>1144</v>
      </c>
    </row>
    <row r="983" spans="5:56" customFormat="1" x14ac:dyDescent="0.25">
      <c r="E983" t="s">
        <v>3727</v>
      </c>
      <c r="O983" t="s">
        <v>1090</v>
      </c>
      <c r="AO983" t="s">
        <v>782</v>
      </c>
      <c r="AW983" t="s">
        <v>2524</v>
      </c>
      <c r="BD983" t="s">
        <v>1091</v>
      </c>
    </row>
    <row r="984" spans="5:56" customFormat="1" x14ac:dyDescent="0.25">
      <c r="E984" t="s">
        <v>3728</v>
      </c>
      <c r="O984" t="s">
        <v>1143</v>
      </c>
      <c r="AO984" t="s">
        <v>785</v>
      </c>
      <c r="AW984" t="s">
        <v>2549</v>
      </c>
      <c r="BD984" t="s">
        <v>1144</v>
      </c>
    </row>
    <row r="985" spans="5:56" customFormat="1" x14ac:dyDescent="0.25">
      <c r="E985" t="s">
        <v>3729</v>
      </c>
      <c r="O985" t="s">
        <v>328</v>
      </c>
      <c r="AO985" t="s">
        <v>782</v>
      </c>
      <c r="AW985" t="s">
        <v>2509</v>
      </c>
      <c r="BD985" t="s">
        <v>1062</v>
      </c>
    </row>
    <row r="986" spans="5:56" customFormat="1" x14ac:dyDescent="0.25">
      <c r="E986" t="s">
        <v>3730</v>
      </c>
      <c r="O986" t="s">
        <v>1143</v>
      </c>
      <c r="AO986" t="s">
        <v>785</v>
      </c>
      <c r="AW986" t="s">
        <v>2549</v>
      </c>
      <c r="BD986" t="s">
        <v>1144</v>
      </c>
    </row>
    <row r="987" spans="5:56" customFormat="1" x14ac:dyDescent="0.25">
      <c r="E987" t="s">
        <v>3731</v>
      </c>
      <c r="O987" t="s">
        <v>1090</v>
      </c>
      <c r="AO987" t="s">
        <v>782</v>
      </c>
      <c r="AW987" t="s">
        <v>2524</v>
      </c>
      <c r="BD987" t="s">
        <v>1091</v>
      </c>
    </row>
    <row r="988" spans="5:56" customFormat="1" x14ac:dyDescent="0.25">
      <c r="E988" t="s">
        <v>3732</v>
      </c>
      <c r="O988" t="s">
        <v>1212</v>
      </c>
      <c r="AO988" t="s">
        <v>785</v>
      </c>
      <c r="AW988" t="s">
        <v>2581</v>
      </c>
      <c r="BD988" t="s">
        <v>1213</v>
      </c>
    </row>
    <row r="989" spans="5:56" customFormat="1" x14ac:dyDescent="0.25">
      <c r="E989" t="s">
        <v>3733</v>
      </c>
      <c r="O989" t="s">
        <v>1119</v>
      </c>
      <c r="AO989" t="s">
        <v>782</v>
      </c>
      <c r="AW989" t="s">
        <v>2537</v>
      </c>
      <c r="BD989" t="s">
        <v>1120</v>
      </c>
    </row>
    <row r="990" spans="5:56" customFormat="1" x14ac:dyDescent="0.25">
      <c r="E990" t="s">
        <v>3734</v>
      </c>
      <c r="O990" t="s">
        <v>1212</v>
      </c>
      <c r="AO990" t="s">
        <v>785</v>
      </c>
      <c r="AW990" t="s">
        <v>2581</v>
      </c>
      <c r="BD990" t="s">
        <v>1213</v>
      </c>
    </row>
    <row r="991" spans="5:56" customFormat="1" x14ac:dyDescent="0.25">
      <c r="E991" t="s">
        <v>3735</v>
      </c>
      <c r="O991" t="s">
        <v>1119</v>
      </c>
      <c r="AO991" t="s">
        <v>782</v>
      </c>
      <c r="AW991" t="s">
        <v>2537</v>
      </c>
      <c r="BD991" t="s">
        <v>1120</v>
      </c>
    </row>
    <row r="992" spans="5:56" customFormat="1" x14ac:dyDescent="0.25">
      <c r="E992" t="s">
        <v>3736</v>
      </c>
      <c r="O992" t="s">
        <v>329</v>
      </c>
      <c r="AO992" t="s">
        <v>785</v>
      </c>
      <c r="AW992" t="s">
        <v>2587</v>
      </c>
      <c r="BD992" t="s">
        <v>1224</v>
      </c>
    </row>
    <row r="993" spans="5:56" customFormat="1" x14ac:dyDescent="0.25">
      <c r="E993" t="s">
        <v>3737</v>
      </c>
      <c r="O993" t="s">
        <v>1119</v>
      </c>
      <c r="AO993" t="s">
        <v>782</v>
      </c>
      <c r="AW993" t="s">
        <v>2537</v>
      </c>
      <c r="BD993" t="s">
        <v>1120</v>
      </c>
    </row>
    <row r="994" spans="5:56" customFormat="1" x14ac:dyDescent="0.25">
      <c r="E994" t="s">
        <v>3738</v>
      </c>
      <c r="O994" t="s">
        <v>1149</v>
      </c>
      <c r="AO994" t="s">
        <v>782</v>
      </c>
      <c r="AW994" t="s">
        <v>2552</v>
      </c>
      <c r="BD994" t="s">
        <v>1150</v>
      </c>
    </row>
    <row r="995" spans="5:56" customFormat="1" x14ac:dyDescent="0.25">
      <c r="E995" t="s">
        <v>3739</v>
      </c>
      <c r="O995" t="s">
        <v>329</v>
      </c>
      <c r="AO995" t="s">
        <v>785</v>
      </c>
      <c r="AW995" t="s">
        <v>2587</v>
      </c>
      <c r="BD995" t="s">
        <v>1224</v>
      </c>
    </row>
    <row r="996" spans="5:56" customFormat="1" x14ac:dyDescent="0.25">
      <c r="E996" t="s">
        <v>3740</v>
      </c>
      <c r="O996" t="s">
        <v>1149</v>
      </c>
      <c r="AO996" t="s">
        <v>782</v>
      </c>
      <c r="AW996" t="s">
        <v>2552</v>
      </c>
      <c r="BD996" t="s">
        <v>1150</v>
      </c>
    </row>
    <row r="997" spans="5:56" customFormat="1" x14ac:dyDescent="0.25">
      <c r="E997" t="s">
        <v>3741</v>
      </c>
      <c r="O997" t="s">
        <v>329</v>
      </c>
      <c r="AO997" t="s">
        <v>785</v>
      </c>
      <c r="AW997" t="s">
        <v>2587</v>
      </c>
      <c r="BD997" t="s">
        <v>1224</v>
      </c>
    </row>
    <row r="998" spans="5:56" customFormat="1" x14ac:dyDescent="0.25">
      <c r="E998" t="s">
        <v>3742</v>
      </c>
      <c r="O998" t="s">
        <v>1149</v>
      </c>
      <c r="AO998" t="s">
        <v>782</v>
      </c>
      <c r="AW998" t="s">
        <v>2552</v>
      </c>
      <c r="BD998" t="s">
        <v>1150</v>
      </c>
    </row>
    <row r="999" spans="5:56" customFormat="1" x14ac:dyDescent="0.25">
      <c r="E999" t="s">
        <v>3743</v>
      </c>
      <c r="O999" t="s">
        <v>326</v>
      </c>
      <c r="AO999" t="s">
        <v>785</v>
      </c>
      <c r="AW999" t="s">
        <v>2554</v>
      </c>
      <c r="BD999" t="s">
        <v>1158</v>
      </c>
    </row>
    <row r="1000" spans="5:56" customFormat="1" x14ac:dyDescent="0.25">
      <c r="E1000" t="s">
        <v>3744</v>
      </c>
      <c r="O1000" t="s">
        <v>1149</v>
      </c>
      <c r="AO1000" t="s">
        <v>782</v>
      </c>
      <c r="AW1000" t="s">
        <v>2552</v>
      </c>
      <c r="BD1000" t="s">
        <v>1150</v>
      </c>
    </row>
    <row r="1001" spans="5:56" customFormat="1" x14ac:dyDescent="0.25">
      <c r="E1001" t="s">
        <v>3745</v>
      </c>
      <c r="O1001" t="s">
        <v>326</v>
      </c>
      <c r="AO1001" t="s">
        <v>785</v>
      </c>
      <c r="AW1001" t="s">
        <v>2554</v>
      </c>
      <c r="BD1001" t="s">
        <v>1158</v>
      </c>
    </row>
    <row r="1002" spans="5:56" customFormat="1" x14ac:dyDescent="0.25">
      <c r="E1002" t="s">
        <v>3746</v>
      </c>
      <c r="O1002" t="s">
        <v>1225</v>
      </c>
      <c r="AO1002" t="s">
        <v>783</v>
      </c>
      <c r="AW1002" t="s">
        <v>2588</v>
      </c>
      <c r="BD1002" t="s">
        <v>1226</v>
      </c>
    </row>
    <row r="1003" spans="5:56" customFormat="1" x14ac:dyDescent="0.25">
      <c r="E1003" t="s">
        <v>3747</v>
      </c>
      <c r="O1003" t="s">
        <v>1149</v>
      </c>
      <c r="AO1003" t="s">
        <v>782</v>
      </c>
      <c r="AW1003" t="s">
        <v>2552</v>
      </c>
      <c r="BD1003" t="s">
        <v>1150</v>
      </c>
    </row>
    <row r="1004" spans="5:56" customFormat="1" x14ac:dyDescent="0.25">
      <c r="E1004" t="s">
        <v>3748</v>
      </c>
      <c r="O1004" t="s">
        <v>1143</v>
      </c>
      <c r="AO1004" t="s">
        <v>785</v>
      </c>
      <c r="AW1004" t="s">
        <v>2549</v>
      </c>
      <c r="BD1004" t="s">
        <v>1144</v>
      </c>
    </row>
    <row r="1005" spans="5:56" customFormat="1" x14ac:dyDescent="0.25">
      <c r="E1005" t="s">
        <v>3749</v>
      </c>
      <c r="O1005" t="s">
        <v>325</v>
      </c>
      <c r="AO1005" t="s">
        <v>783</v>
      </c>
      <c r="AW1005" t="s">
        <v>2520</v>
      </c>
      <c r="BD1005" t="s">
        <v>1083</v>
      </c>
    </row>
    <row r="1006" spans="5:56" customFormat="1" x14ac:dyDescent="0.25">
      <c r="E1006" t="s">
        <v>3750</v>
      </c>
      <c r="O1006" t="s">
        <v>1149</v>
      </c>
      <c r="AO1006" t="s">
        <v>782</v>
      </c>
      <c r="AW1006" t="s">
        <v>2552</v>
      </c>
      <c r="BD1006" t="s">
        <v>1150</v>
      </c>
    </row>
    <row r="1007" spans="5:56" customFormat="1" x14ac:dyDescent="0.25">
      <c r="E1007" t="s">
        <v>3751</v>
      </c>
      <c r="O1007" t="s">
        <v>911</v>
      </c>
      <c r="AO1007" t="s">
        <v>785</v>
      </c>
      <c r="AW1007" t="s">
        <v>2439</v>
      </c>
      <c r="BD1007" t="s">
        <v>1157</v>
      </c>
    </row>
    <row r="1008" spans="5:56" customFormat="1" x14ac:dyDescent="0.25">
      <c r="E1008" t="s">
        <v>3752</v>
      </c>
      <c r="O1008" t="s">
        <v>872</v>
      </c>
      <c r="AO1008" t="s">
        <v>782</v>
      </c>
      <c r="AW1008" t="s">
        <v>2424</v>
      </c>
      <c r="BD1008" t="s">
        <v>1159</v>
      </c>
    </row>
    <row r="1009" spans="5:56" customFormat="1" x14ac:dyDescent="0.25">
      <c r="E1009" t="s">
        <v>3753</v>
      </c>
      <c r="O1009" t="s">
        <v>951</v>
      </c>
      <c r="AO1009" t="s">
        <v>785</v>
      </c>
      <c r="AW1009" t="s">
        <v>2457</v>
      </c>
      <c r="BD1009" t="s">
        <v>1227</v>
      </c>
    </row>
    <row r="1010" spans="5:56" customFormat="1" x14ac:dyDescent="0.25">
      <c r="E1010" t="s">
        <v>3754</v>
      </c>
      <c r="O1010" t="s">
        <v>872</v>
      </c>
      <c r="AO1010" t="s">
        <v>782</v>
      </c>
      <c r="AW1010" t="s">
        <v>2424</v>
      </c>
      <c r="BD1010" t="s">
        <v>1159</v>
      </c>
    </row>
    <row r="1011" spans="5:56" customFormat="1" x14ac:dyDescent="0.25">
      <c r="E1011" t="s">
        <v>3755</v>
      </c>
      <c r="O1011" t="s">
        <v>951</v>
      </c>
      <c r="AO1011" t="s">
        <v>785</v>
      </c>
      <c r="AW1011" t="s">
        <v>2457</v>
      </c>
      <c r="BD1011" t="s">
        <v>1227</v>
      </c>
    </row>
    <row r="1012" spans="5:56" customFormat="1" x14ac:dyDescent="0.25">
      <c r="E1012" t="s">
        <v>3756</v>
      </c>
      <c r="O1012" t="s">
        <v>872</v>
      </c>
      <c r="AO1012" t="s">
        <v>782</v>
      </c>
      <c r="AW1012" t="s">
        <v>2424</v>
      </c>
      <c r="BD1012" t="s">
        <v>1159</v>
      </c>
    </row>
    <row r="1013" spans="5:56" customFormat="1" x14ac:dyDescent="0.25">
      <c r="E1013" t="s">
        <v>3757</v>
      </c>
      <c r="O1013" t="s">
        <v>1143</v>
      </c>
      <c r="AO1013" t="s">
        <v>785</v>
      </c>
      <c r="AW1013" t="s">
        <v>2549</v>
      </c>
      <c r="BD1013" t="s">
        <v>1144</v>
      </c>
    </row>
    <row r="1014" spans="5:56" customFormat="1" x14ac:dyDescent="0.25">
      <c r="E1014" t="s">
        <v>3758</v>
      </c>
      <c r="O1014" t="s">
        <v>1228</v>
      </c>
      <c r="AO1014" t="s">
        <v>782</v>
      </c>
      <c r="AW1014" t="s">
        <v>2589</v>
      </c>
      <c r="BD1014" t="s">
        <v>1229</v>
      </c>
    </row>
    <row r="1015" spans="5:56" customFormat="1" x14ac:dyDescent="0.25">
      <c r="E1015" t="s">
        <v>3759</v>
      </c>
      <c r="O1015" t="s">
        <v>1129</v>
      </c>
      <c r="AO1015" t="s">
        <v>785</v>
      </c>
      <c r="AW1015" t="s">
        <v>2542</v>
      </c>
      <c r="BD1015" t="s">
        <v>1230</v>
      </c>
    </row>
    <row r="1016" spans="5:56" customFormat="1" x14ac:dyDescent="0.25">
      <c r="E1016" t="s">
        <v>3760</v>
      </c>
      <c r="O1016" t="s">
        <v>1231</v>
      </c>
      <c r="AO1016" t="s">
        <v>783</v>
      </c>
      <c r="AW1016" t="s">
        <v>2590</v>
      </c>
      <c r="BD1016" t="s">
        <v>1232</v>
      </c>
    </row>
    <row r="1017" spans="5:56" customFormat="1" x14ac:dyDescent="0.25">
      <c r="E1017" t="s">
        <v>3761</v>
      </c>
      <c r="O1017" t="s">
        <v>1149</v>
      </c>
      <c r="AO1017" t="s">
        <v>782</v>
      </c>
      <c r="AW1017" t="s">
        <v>2552</v>
      </c>
      <c r="BD1017" t="s">
        <v>1150</v>
      </c>
    </row>
    <row r="1018" spans="5:56" customFormat="1" x14ac:dyDescent="0.25">
      <c r="E1018" t="s">
        <v>3762</v>
      </c>
      <c r="O1018" t="s">
        <v>1079</v>
      </c>
      <c r="AO1018" t="s">
        <v>785</v>
      </c>
      <c r="AW1018" t="s">
        <v>2518</v>
      </c>
      <c r="BD1018" t="s">
        <v>1080</v>
      </c>
    </row>
    <row r="1019" spans="5:56" customFormat="1" x14ac:dyDescent="0.25">
      <c r="E1019" t="s">
        <v>3763</v>
      </c>
      <c r="O1019" t="s">
        <v>328</v>
      </c>
      <c r="AO1019" t="s">
        <v>782</v>
      </c>
      <c r="AW1019" t="s">
        <v>2509</v>
      </c>
      <c r="BD1019" t="s">
        <v>1062</v>
      </c>
    </row>
    <row r="1020" spans="5:56" customFormat="1" x14ac:dyDescent="0.25">
      <c r="E1020" t="s">
        <v>3764</v>
      </c>
      <c r="O1020" t="s">
        <v>1233</v>
      </c>
      <c r="AO1020" t="s">
        <v>785</v>
      </c>
      <c r="AW1020" t="s">
        <v>2591</v>
      </c>
      <c r="BD1020" t="s">
        <v>1234</v>
      </c>
    </row>
    <row r="1021" spans="5:56" customFormat="1" x14ac:dyDescent="0.25">
      <c r="E1021" t="s">
        <v>3765</v>
      </c>
      <c r="O1021" t="s">
        <v>1194</v>
      </c>
      <c r="AO1021" t="s">
        <v>783</v>
      </c>
      <c r="AW1021" t="s">
        <v>2572</v>
      </c>
      <c r="BD1021" t="s">
        <v>1195</v>
      </c>
    </row>
    <row r="1022" spans="5:56" customFormat="1" x14ac:dyDescent="0.25">
      <c r="E1022" t="s">
        <v>3766</v>
      </c>
      <c r="O1022" t="s">
        <v>328</v>
      </c>
      <c r="AO1022" t="s">
        <v>782</v>
      </c>
      <c r="AW1022" t="s">
        <v>2509</v>
      </c>
      <c r="BD1022" t="s">
        <v>1062</v>
      </c>
    </row>
    <row r="1023" spans="5:56" customFormat="1" x14ac:dyDescent="0.25">
      <c r="E1023" t="s">
        <v>3767</v>
      </c>
      <c r="O1023" t="s">
        <v>1233</v>
      </c>
      <c r="AO1023" t="s">
        <v>785</v>
      </c>
      <c r="AW1023" t="s">
        <v>2591</v>
      </c>
      <c r="BD1023" t="s">
        <v>1234</v>
      </c>
    </row>
    <row r="1024" spans="5:56" customFormat="1" x14ac:dyDescent="0.25">
      <c r="E1024" t="s">
        <v>3768</v>
      </c>
      <c r="O1024" t="s">
        <v>328</v>
      </c>
      <c r="AO1024" t="s">
        <v>782</v>
      </c>
      <c r="AW1024" t="s">
        <v>2509</v>
      </c>
      <c r="BD1024" t="s">
        <v>1062</v>
      </c>
    </row>
    <row r="1025" spans="5:56" customFormat="1" x14ac:dyDescent="0.25">
      <c r="E1025" t="s">
        <v>3769</v>
      </c>
      <c r="O1025" t="s">
        <v>1212</v>
      </c>
      <c r="AO1025" t="s">
        <v>785</v>
      </c>
      <c r="AW1025" t="s">
        <v>2581</v>
      </c>
      <c r="BD1025" t="s">
        <v>1213</v>
      </c>
    </row>
    <row r="1026" spans="5:56" customFormat="1" x14ac:dyDescent="0.25">
      <c r="E1026" t="s">
        <v>3770</v>
      </c>
      <c r="O1026" t="s">
        <v>1090</v>
      </c>
      <c r="AO1026" t="s">
        <v>782</v>
      </c>
      <c r="AW1026" t="s">
        <v>2524</v>
      </c>
      <c r="BD1026" t="s">
        <v>1091</v>
      </c>
    </row>
    <row r="1027" spans="5:56" customFormat="1" x14ac:dyDescent="0.25">
      <c r="E1027" t="s">
        <v>3771</v>
      </c>
      <c r="O1027" t="s">
        <v>326</v>
      </c>
      <c r="AO1027" t="s">
        <v>785</v>
      </c>
      <c r="AW1027" t="s">
        <v>2554</v>
      </c>
      <c r="BD1027" t="s">
        <v>1158</v>
      </c>
    </row>
    <row r="1028" spans="5:56" customFormat="1" x14ac:dyDescent="0.25">
      <c r="E1028" t="s">
        <v>3772</v>
      </c>
      <c r="O1028" t="s">
        <v>1235</v>
      </c>
      <c r="AO1028" t="s">
        <v>782</v>
      </c>
      <c r="AW1028" t="s">
        <v>2592</v>
      </c>
      <c r="BD1028" t="s">
        <v>1236</v>
      </c>
    </row>
    <row r="1029" spans="5:56" customFormat="1" x14ac:dyDescent="0.25">
      <c r="E1029" t="s">
        <v>3773</v>
      </c>
      <c r="O1029" t="s">
        <v>955</v>
      </c>
      <c r="AO1029" t="s">
        <v>785</v>
      </c>
      <c r="AW1029" t="s">
        <v>2459</v>
      </c>
      <c r="BD1029" t="s">
        <v>1189</v>
      </c>
    </row>
    <row r="1030" spans="5:56" customFormat="1" x14ac:dyDescent="0.25">
      <c r="E1030" t="s">
        <v>3774</v>
      </c>
      <c r="O1030" t="s">
        <v>328</v>
      </c>
      <c r="AO1030" t="s">
        <v>782</v>
      </c>
      <c r="AW1030" t="s">
        <v>2509</v>
      </c>
      <c r="BD1030" t="s">
        <v>1062</v>
      </c>
    </row>
    <row r="1031" spans="5:56" customFormat="1" x14ac:dyDescent="0.25">
      <c r="E1031" t="s">
        <v>3775</v>
      </c>
      <c r="O1031" t="s">
        <v>1212</v>
      </c>
      <c r="AO1031" t="s">
        <v>785</v>
      </c>
      <c r="AW1031" t="s">
        <v>2581</v>
      </c>
      <c r="BD1031" t="s">
        <v>1213</v>
      </c>
    </row>
    <row r="1032" spans="5:56" customFormat="1" x14ac:dyDescent="0.25">
      <c r="E1032" t="s">
        <v>3776</v>
      </c>
      <c r="O1032" t="s">
        <v>1090</v>
      </c>
      <c r="AO1032" t="s">
        <v>782</v>
      </c>
      <c r="AW1032" t="s">
        <v>2524</v>
      </c>
      <c r="BD1032" t="s">
        <v>1091</v>
      </c>
    </row>
    <row r="1033" spans="5:56" customFormat="1" x14ac:dyDescent="0.25">
      <c r="E1033" t="s">
        <v>3777</v>
      </c>
      <c r="O1033" t="s">
        <v>1143</v>
      </c>
      <c r="AO1033" t="s">
        <v>785</v>
      </c>
      <c r="AW1033" t="s">
        <v>2549</v>
      </c>
      <c r="BD1033" t="s">
        <v>1144</v>
      </c>
    </row>
    <row r="1034" spans="5:56" customFormat="1" x14ac:dyDescent="0.25">
      <c r="E1034" t="s">
        <v>3778</v>
      </c>
      <c r="O1034" t="s">
        <v>1143</v>
      </c>
      <c r="AO1034" t="s">
        <v>785</v>
      </c>
      <c r="AW1034" t="s">
        <v>2549</v>
      </c>
      <c r="BD1034" t="s">
        <v>1144</v>
      </c>
    </row>
    <row r="1035" spans="5:56" customFormat="1" x14ac:dyDescent="0.25">
      <c r="E1035" t="s">
        <v>3779</v>
      </c>
      <c r="O1035" t="s">
        <v>1237</v>
      </c>
      <c r="AO1035" t="s">
        <v>782</v>
      </c>
      <c r="AW1035" t="s">
        <v>2593</v>
      </c>
      <c r="BD1035" t="s">
        <v>1238</v>
      </c>
    </row>
    <row r="1036" spans="5:56" customFormat="1" x14ac:dyDescent="0.25">
      <c r="E1036" t="s">
        <v>3780</v>
      </c>
      <c r="O1036" t="s">
        <v>1137</v>
      </c>
      <c r="AO1036" t="s">
        <v>785</v>
      </c>
      <c r="AW1036" t="s">
        <v>2546</v>
      </c>
      <c r="BD1036" t="s">
        <v>1138</v>
      </c>
    </row>
    <row r="1037" spans="5:56" customFormat="1" x14ac:dyDescent="0.25">
      <c r="E1037" t="s">
        <v>3781</v>
      </c>
      <c r="O1037" t="s">
        <v>1137</v>
      </c>
      <c r="AO1037" t="s">
        <v>785</v>
      </c>
      <c r="AW1037" t="s">
        <v>2546</v>
      </c>
      <c r="BD1037" t="s">
        <v>1138</v>
      </c>
    </row>
    <row r="1038" spans="5:56" customFormat="1" x14ac:dyDescent="0.25">
      <c r="E1038" t="s">
        <v>3782</v>
      </c>
      <c r="O1038" t="s">
        <v>1090</v>
      </c>
      <c r="AO1038" t="s">
        <v>782</v>
      </c>
      <c r="AW1038" t="s">
        <v>2524</v>
      </c>
      <c r="BD1038" t="s">
        <v>1091</v>
      </c>
    </row>
    <row r="1039" spans="5:56" customFormat="1" x14ac:dyDescent="0.25">
      <c r="E1039" t="s">
        <v>3783</v>
      </c>
      <c r="O1039" t="s">
        <v>1220</v>
      </c>
      <c r="AO1039" t="s">
        <v>785</v>
      </c>
      <c r="AW1039" t="s">
        <v>2585</v>
      </c>
      <c r="BD1039" t="s">
        <v>1221</v>
      </c>
    </row>
    <row r="1040" spans="5:56" customFormat="1" x14ac:dyDescent="0.25">
      <c r="E1040" t="s">
        <v>3784</v>
      </c>
      <c r="O1040" t="s">
        <v>1090</v>
      </c>
      <c r="AO1040" t="s">
        <v>782</v>
      </c>
      <c r="AW1040" t="s">
        <v>2524</v>
      </c>
      <c r="BD1040" t="s">
        <v>1091</v>
      </c>
    </row>
    <row r="1041" spans="5:56" customFormat="1" x14ac:dyDescent="0.25">
      <c r="E1041" t="s">
        <v>3785</v>
      </c>
      <c r="O1041" t="s">
        <v>1143</v>
      </c>
      <c r="AO1041" t="s">
        <v>785</v>
      </c>
      <c r="AW1041" t="s">
        <v>2549</v>
      </c>
      <c r="BD1041" t="s">
        <v>1144</v>
      </c>
    </row>
    <row r="1042" spans="5:56" customFormat="1" x14ac:dyDescent="0.25">
      <c r="E1042" t="s">
        <v>3786</v>
      </c>
      <c r="O1042" t="s">
        <v>1090</v>
      </c>
      <c r="AO1042" t="s">
        <v>782</v>
      </c>
      <c r="AW1042" t="s">
        <v>2524</v>
      </c>
      <c r="BD1042" t="s">
        <v>1091</v>
      </c>
    </row>
    <row r="1043" spans="5:56" customFormat="1" x14ac:dyDescent="0.25">
      <c r="E1043" t="s">
        <v>3787</v>
      </c>
      <c r="O1043" t="s">
        <v>955</v>
      </c>
      <c r="AO1043" t="s">
        <v>785</v>
      </c>
      <c r="AW1043" t="s">
        <v>2459</v>
      </c>
      <c r="BD1043" t="s">
        <v>1189</v>
      </c>
    </row>
    <row r="1044" spans="5:56" customFormat="1" x14ac:dyDescent="0.25">
      <c r="E1044" t="s">
        <v>3788</v>
      </c>
      <c r="O1044" t="s">
        <v>1090</v>
      </c>
      <c r="AO1044" t="s">
        <v>782</v>
      </c>
      <c r="AW1044" t="s">
        <v>2524</v>
      </c>
      <c r="BD1044" t="s">
        <v>1091</v>
      </c>
    </row>
    <row r="1045" spans="5:56" customFormat="1" x14ac:dyDescent="0.25">
      <c r="E1045" t="s">
        <v>3789</v>
      </c>
      <c r="O1045" t="s">
        <v>1141</v>
      </c>
      <c r="AO1045" t="s">
        <v>785</v>
      </c>
      <c r="AW1045" t="s">
        <v>2548</v>
      </c>
      <c r="BD1045" t="s">
        <v>1142</v>
      </c>
    </row>
    <row r="1046" spans="5:56" customFormat="1" x14ac:dyDescent="0.25">
      <c r="E1046" t="s">
        <v>3790</v>
      </c>
      <c r="O1046" t="s">
        <v>1090</v>
      </c>
      <c r="AO1046" t="s">
        <v>782</v>
      </c>
      <c r="AW1046" t="s">
        <v>2524</v>
      </c>
      <c r="BD1046" t="s">
        <v>1091</v>
      </c>
    </row>
    <row r="1047" spans="5:56" customFormat="1" x14ac:dyDescent="0.25">
      <c r="E1047" t="s">
        <v>3791</v>
      </c>
      <c r="O1047" t="s">
        <v>1143</v>
      </c>
      <c r="AO1047" t="s">
        <v>785</v>
      </c>
      <c r="AW1047" t="s">
        <v>2549</v>
      </c>
      <c r="BD1047" t="s">
        <v>1144</v>
      </c>
    </row>
    <row r="1048" spans="5:56" customFormat="1" x14ac:dyDescent="0.25">
      <c r="E1048" t="s">
        <v>3792</v>
      </c>
      <c r="O1048" t="s">
        <v>1090</v>
      </c>
      <c r="AO1048" t="s">
        <v>782</v>
      </c>
      <c r="AW1048" t="s">
        <v>2524</v>
      </c>
      <c r="BD1048" t="s">
        <v>1091</v>
      </c>
    </row>
    <row r="1049" spans="5:56" customFormat="1" x14ac:dyDescent="0.25">
      <c r="E1049" t="s">
        <v>3793</v>
      </c>
      <c r="O1049" t="s">
        <v>1143</v>
      </c>
      <c r="AO1049" t="s">
        <v>785</v>
      </c>
      <c r="AW1049" t="s">
        <v>2549</v>
      </c>
      <c r="BD1049" t="s">
        <v>1144</v>
      </c>
    </row>
    <row r="1050" spans="5:56" customFormat="1" x14ac:dyDescent="0.25">
      <c r="E1050" t="s">
        <v>3794</v>
      </c>
      <c r="O1050" t="s">
        <v>328</v>
      </c>
      <c r="AO1050" t="s">
        <v>782</v>
      </c>
      <c r="AW1050" t="s">
        <v>2509</v>
      </c>
      <c r="BD1050" t="s">
        <v>1062</v>
      </c>
    </row>
    <row r="1051" spans="5:56" customFormat="1" x14ac:dyDescent="0.25">
      <c r="E1051" t="s">
        <v>3795</v>
      </c>
      <c r="O1051" t="s">
        <v>1135</v>
      </c>
      <c r="AO1051" t="s">
        <v>785</v>
      </c>
      <c r="AW1051" t="s">
        <v>2545</v>
      </c>
      <c r="BD1051" t="s">
        <v>1136</v>
      </c>
    </row>
    <row r="1052" spans="5:56" customFormat="1" x14ac:dyDescent="0.25">
      <c r="E1052" t="s">
        <v>3796</v>
      </c>
      <c r="O1052" t="s">
        <v>328</v>
      </c>
      <c r="AO1052" t="s">
        <v>782</v>
      </c>
      <c r="AW1052" t="s">
        <v>2509</v>
      </c>
      <c r="BD1052" t="s">
        <v>1062</v>
      </c>
    </row>
    <row r="1053" spans="5:56" customFormat="1" x14ac:dyDescent="0.25">
      <c r="E1053" t="s">
        <v>3797</v>
      </c>
      <c r="O1053" t="s">
        <v>1168</v>
      </c>
      <c r="AO1053" t="s">
        <v>782</v>
      </c>
      <c r="AW1053" t="s">
        <v>2559</v>
      </c>
      <c r="BD1053" t="s">
        <v>1169</v>
      </c>
    </row>
    <row r="1054" spans="5:56" customFormat="1" x14ac:dyDescent="0.25">
      <c r="E1054" t="s">
        <v>3798</v>
      </c>
      <c r="O1054" t="s">
        <v>1168</v>
      </c>
      <c r="AO1054" t="s">
        <v>782</v>
      </c>
      <c r="AW1054" t="s">
        <v>2559</v>
      </c>
      <c r="BD1054" t="s">
        <v>1169</v>
      </c>
    </row>
    <row r="1055" spans="5:56" customFormat="1" x14ac:dyDescent="0.25">
      <c r="E1055" t="s">
        <v>3799</v>
      </c>
      <c r="O1055" t="s">
        <v>1168</v>
      </c>
      <c r="AO1055" t="s">
        <v>782</v>
      </c>
      <c r="AW1055" t="s">
        <v>2559</v>
      </c>
      <c r="BD1055" t="s">
        <v>1169</v>
      </c>
    </row>
    <row r="1056" spans="5:56" customFormat="1" x14ac:dyDescent="0.25">
      <c r="E1056" t="s">
        <v>3800</v>
      </c>
      <c r="O1056" t="s">
        <v>1168</v>
      </c>
      <c r="AO1056" t="s">
        <v>782</v>
      </c>
      <c r="AW1056" t="s">
        <v>2559</v>
      </c>
      <c r="BD1056" t="s">
        <v>1169</v>
      </c>
    </row>
    <row r="1057" spans="5:56" customFormat="1" x14ac:dyDescent="0.25">
      <c r="E1057" t="s">
        <v>3801</v>
      </c>
      <c r="O1057" t="s">
        <v>1090</v>
      </c>
      <c r="AO1057" t="s">
        <v>782</v>
      </c>
      <c r="AW1057" t="s">
        <v>2524</v>
      </c>
      <c r="BD1057" t="s">
        <v>1091</v>
      </c>
    </row>
    <row r="1058" spans="5:56" customFormat="1" x14ac:dyDescent="0.25">
      <c r="E1058" t="s">
        <v>3802</v>
      </c>
      <c r="O1058" t="s">
        <v>1048</v>
      </c>
      <c r="AO1058" t="s">
        <v>785</v>
      </c>
      <c r="AW1058" t="s">
        <v>2502</v>
      </c>
      <c r="BD1058" t="s">
        <v>1049</v>
      </c>
    </row>
    <row r="1059" spans="5:56" customFormat="1" x14ac:dyDescent="0.25">
      <c r="E1059" t="s">
        <v>3803</v>
      </c>
      <c r="O1059" t="s">
        <v>1239</v>
      </c>
      <c r="AO1059" t="s">
        <v>782</v>
      </c>
      <c r="AW1059" t="s">
        <v>2594</v>
      </c>
      <c r="BD1059" t="s">
        <v>1240</v>
      </c>
    </row>
    <row r="1060" spans="5:56" customFormat="1" x14ac:dyDescent="0.25">
      <c r="E1060" t="s">
        <v>3804</v>
      </c>
      <c r="O1060" t="s">
        <v>1137</v>
      </c>
      <c r="AO1060" t="s">
        <v>785</v>
      </c>
      <c r="AW1060" t="s">
        <v>2546</v>
      </c>
      <c r="BD1060" t="s">
        <v>1138</v>
      </c>
    </row>
    <row r="1061" spans="5:56" customFormat="1" x14ac:dyDescent="0.25">
      <c r="E1061" t="s">
        <v>3805</v>
      </c>
      <c r="O1061" t="s">
        <v>1090</v>
      </c>
      <c r="AO1061" t="s">
        <v>782</v>
      </c>
      <c r="AW1061" t="s">
        <v>2524</v>
      </c>
      <c r="BD1061" t="s">
        <v>1091</v>
      </c>
    </row>
    <row r="1062" spans="5:56" customFormat="1" x14ac:dyDescent="0.25">
      <c r="E1062" t="s">
        <v>3806</v>
      </c>
      <c r="O1062" t="s">
        <v>1137</v>
      </c>
      <c r="AO1062" t="s">
        <v>785</v>
      </c>
      <c r="AW1062" t="s">
        <v>2546</v>
      </c>
      <c r="BD1062" t="s">
        <v>1138</v>
      </c>
    </row>
    <row r="1063" spans="5:56" customFormat="1" x14ac:dyDescent="0.25">
      <c r="E1063" t="s">
        <v>3807</v>
      </c>
      <c r="O1063" t="s">
        <v>1090</v>
      </c>
      <c r="AO1063" t="s">
        <v>782</v>
      </c>
      <c r="AW1063" t="s">
        <v>2524</v>
      </c>
      <c r="BD1063" t="s">
        <v>1091</v>
      </c>
    </row>
    <row r="1064" spans="5:56" customFormat="1" x14ac:dyDescent="0.25">
      <c r="E1064" t="s">
        <v>3808</v>
      </c>
      <c r="O1064" t="s">
        <v>1187</v>
      </c>
      <c r="AO1064" t="s">
        <v>785</v>
      </c>
      <c r="AW1064" t="s">
        <v>2569</v>
      </c>
      <c r="BD1064" t="s">
        <v>1188</v>
      </c>
    </row>
    <row r="1065" spans="5:56" customFormat="1" x14ac:dyDescent="0.25">
      <c r="E1065" t="s">
        <v>3809</v>
      </c>
      <c r="O1065" t="s">
        <v>1187</v>
      </c>
      <c r="AO1065" t="s">
        <v>785</v>
      </c>
      <c r="AW1065" t="s">
        <v>2569</v>
      </c>
      <c r="BD1065" t="s">
        <v>1188</v>
      </c>
    </row>
    <row r="1066" spans="5:56" customFormat="1" x14ac:dyDescent="0.25">
      <c r="E1066" t="s">
        <v>3810</v>
      </c>
      <c r="O1066" t="s">
        <v>1090</v>
      </c>
      <c r="AO1066" t="s">
        <v>782</v>
      </c>
      <c r="AW1066" t="s">
        <v>2524</v>
      </c>
      <c r="BD1066" t="s">
        <v>1091</v>
      </c>
    </row>
    <row r="1067" spans="5:56" customFormat="1" x14ac:dyDescent="0.25">
      <c r="E1067" t="s">
        <v>3811</v>
      </c>
      <c r="O1067" t="s">
        <v>1187</v>
      </c>
      <c r="AO1067" t="s">
        <v>785</v>
      </c>
      <c r="AW1067" t="s">
        <v>2569</v>
      </c>
      <c r="BD1067" t="s">
        <v>1188</v>
      </c>
    </row>
    <row r="1068" spans="5:56" customFormat="1" x14ac:dyDescent="0.25">
      <c r="E1068" t="s">
        <v>3812</v>
      </c>
      <c r="O1068" t="s">
        <v>1090</v>
      </c>
      <c r="AO1068" t="s">
        <v>782</v>
      </c>
      <c r="AW1068" t="s">
        <v>2524</v>
      </c>
      <c r="BD1068" t="s">
        <v>1091</v>
      </c>
    </row>
    <row r="1069" spans="5:56" customFormat="1" x14ac:dyDescent="0.25">
      <c r="E1069" t="s">
        <v>3813</v>
      </c>
      <c r="O1069" t="s">
        <v>1187</v>
      </c>
      <c r="AO1069" t="s">
        <v>785</v>
      </c>
      <c r="AW1069" t="s">
        <v>2569</v>
      </c>
      <c r="BD1069" t="s">
        <v>1188</v>
      </c>
    </row>
    <row r="1070" spans="5:56" customFormat="1" x14ac:dyDescent="0.25">
      <c r="E1070" t="s">
        <v>3814</v>
      </c>
      <c r="O1070" t="s">
        <v>1090</v>
      </c>
      <c r="AO1070" t="s">
        <v>782</v>
      </c>
      <c r="AW1070" t="s">
        <v>2524</v>
      </c>
      <c r="BD1070" t="s">
        <v>1091</v>
      </c>
    </row>
    <row r="1071" spans="5:56" customFormat="1" x14ac:dyDescent="0.25">
      <c r="E1071" t="s">
        <v>3815</v>
      </c>
      <c r="O1071" t="s">
        <v>1216</v>
      </c>
      <c r="AO1071" t="s">
        <v>785</v>
      </c>
      <c r="AW1071" t="s">
        <v>2583</v>
      </c>
      <c r="BD1071" t="s">
        <v>1217</v>
      </c>
    </row>
    <row r="1072" spans="5:56" customFormat="1" x14ac:dyDescent="0.25">
      <c r="E1072" t="s">
        <v>3816</v>
      </c>
      <c r="O1072" t="s">
        <v>1216</v>
      </c>
      <c r="AO1072" t="s">
        <v>785</v>
      </c>
      <c r="AW1072" t="s">
        <v>2583</v>
      </c>
      <c r="BD1072" t="s">
        <v>1217</v>
      </c>
    </row>
    <row r="1073" spans="5:56" customFormat="1" x14ac:dyDescent="0.25">
      <c r="E1073" t="s">
        <v>3817</v>
      </c>
      <c r="O1073" t="s">
        <v>1241</v>
      </c>
      <c r="AO1073" t="s">
        <v>782</v>
      </c>
      <c r="AW1073" t="s">
        <v>2595</v>
      </c>
      <c r="BD1073" t="s">
        <v>1242</v>
      </c>
    </row>
    <row r="1074" spans="5:56" customFormat="1" x14ac:dyDescent="0.25">
      <c r="E1074" t="s">
        <v>3818</v>
      </c>
      <c r="O1074" t="s">
        <v>911</v>
      </c>
      <c r="AO1074" t="s">
        <v>785</v>
      </c>
      <c r="AW1074" t="s">
        <v>2439</v>
      </c>
      <c r="BD1074" t="s">
        <v>1157</v>
      </c>
    </row>
    <row r="1075" spans="5:56" customFormat="1" x14ac:dyDescent="0.25">
      <c r="E1075" t="s">
        <v>3819</v>
      </c>
      <c r="O1075" t="s">
        <v>872</v>
      </c>
      <c r="AO1075" t="s">
        <v>782</v>
      </c>
      <c r="AW1075" t="s">
        <v>2424</v>
      </c>
      <c r="BD1075" t="s">
        <v>1159</v>
      </c>
    </row>
    <row r="1076" spans="5:56" customFormat="1" x14ac:dyDescent="0.25">
      <c r="E1076" t="s">
        <v>3820</v>
      </c>
      <c r="O1076" t="s">
        <v>911</v>
      </c>
      <c r="AO1076" t="s">
        <v>785</v>
      </c>
      <c r="AW1076" t="s">
        <v>2439</v>
      </c>
      <c r="BD1076" t="s">
        <v>1157</v>
      </c>
    </row>
    <row r="1077" spans="5:56" customFormat="1" x14ac:dyDescent="0.25">
      <c r="E1077" t="s">
        <v>3821</v>
      </c>
      <c r="O1077" t="s">
        <v>1137</v>
      </c>
      <c r="AO1077" t="s">
        <v>785</v>
      </c>
      <c r="AW1077" t="s">
        <v>2546</v>
      </c>
      <c r="BD1077" t="s">
        <v>1138</v>
      </c>
    </row>
    <row r="1078" spans="5:56" customFormat="1" x14ac:dyDescent="0.25">
      <c r="E1078" t="s">
        <v>3822</v>
      </c>
      <c r="O1078" t="s">
        <v>1149</v>
      </c>
      <c r="AO1078" t="s">
        <v>782</v>
      </c>
      <c r="AW1078" t="s">
        <v>2552</v>
      </c>
      <c r="BD1078" t="s">
        <v>1150</v>
      </c>
    </row>
    <row r="1079" spans="5:56" customFormat="1" x14ac:dyDescent="0.25">
      <c r="E1079" t="s">
        <v>3823</v>
      </c>
      <c r="O1079" t="s">
        <v>896</v>
      </c>
      <c r="AO1079" t="s">
        <v>785</v>
      </c>
      <c r="AW1079" t="s">
        <v>2433</v>
      </c>
      <c r="BD1079" t="s">
        <v>1243</v>
      </c>
    </row>
    <row r="1080" spans="5:56" customFormat="1" x14ac:dyDescent="0.25">
      <c r="E1080" t="s">
        <v>3824</v>
      </c>
      <c r="O1080" t="s">
        <v>872</v>
      </c>
      <c r="AO1080" t="s">
        <v>782</v>
      </c>
      <c r="AW1080" t="s">
        <v>2424</v>
      </c>
      <c r="BD1080" t="s">
        <v>1159</v>
      </c>
    </row>
    <row r="1081" spans="5:56" customFormat="1" x14ac:dyDescent="0.25">
      <c r="E1081" t="s">
        <v>3825</v>
      </c>
      <c r="O1081" t="s">
        <v>896</v>
      </c>
      <c r="AO1081" t="s">
        <v>785</v>
      </c>
      <c r="AW1081" t="s">
        <v>2433</v>
      </c>
      <c r="BD1081" t="s">
        <v>1243</v>
      </c>
    </row>
    <row r="1082" spans="5:56" customFormat="1" x14ac:dyDescent="0.25">
      <c r="E1082" t="s">
        <v>3826</v>
      </c>
      <c r="O1082" t="s">
        <v>870</v>
      </c>
      <c r="AO1082" t="s">
        <v>782</v>
      </c>
      <c r="AW1082" t="s">
        <v>2423</v>
      </c>
      <c r="BD1082" t="s">
        <v>1244</v>
      </c>
    </row>
    <row r="1083" spans="5:56" customFormat="1" x14ac:dyDescent="0.25">
      <c r="E1083" t="s">
        <v>3827</v>
      </c>
      <c r="O1083" t="s">
        <v>896</v>
      </c>
      <c r="AO1083" t="s">
        <v>785</v>
      </c>
      <c r="AW1083" t="s">
        <v>2433</v>
      </c>
      <c r="BD1083" t="s">
        <v>1243</v>
      </c>
    </row>
    <row r="1084" spans="5:56" customFormat="1" x14ac:dyDescent="0.25">
      <c r="E1084" t="s">
        <v>3828</v>
      </c>
      <c r="O1084" t="s">
        <v>870</v>
      </c>
      <c r="AO1084" t="s">
        <v>782</v>
      </c>
      <c r="AW1084" t="s">
        <v>2423</v>
      </c>
      <c r="BD1084" t="s">
        <v>1244</v>
      </c>
    </row>
    <row r="1085" spans="5:56" customFormat="1" x14ac:dyDescent="0.25">
      <c r="E1085" t="s">
        <v>3829</v>
      </c>
      <c r="O1085" t="s">
        <v>896</v>
      </c>
      <c r="AO1085" t="s">
        <v>785</v>
      </c>
      <c r="AW1085" t="s">
        <v>2433</v>
      </c>
      <c r="BD1085" t="s">
        <v>1245</v>
      </c>
    </row>
    <row r="1086" spans="5:56" customFormat="1" x14ac:dyDescent="0.25">
      <c r="E1086" t="s">
        <v>3830</v>
      </c>
      <c r="O1086" t="s">
        <v>870</v>
      </c>
      <c r="AO1086" t="s">
        <v>782</v>
      </c>
      <c r="AW1086" t="s">
        <v>2423</v>
      </c>
      <c r="BD1086" t="s">
        <v>1244</v>
      </c>
    </row>
    <row r="1087" spans="5:56" customFormat="1" x14ac:dyDescent="0.25">
      <c r="E1087" t="s">
        <v>3831</v>
      </c>
      <c r="O1087" t="s">
        <v>896</v>
      </c>
      <c r="AO1087" t="s">
        <v>785</v>
      </c>
      <c r="AW1087" t="s">
        <v>2433</v>
      </c>
      <c r="BD1087" t="s">
        <v>1243</v>
      </c>
    </row>
    <row r="1088" spans="5:56" customFormat="1" x14ac:dyDescent="0.25">
      <c r="E1088" t="s">
        <v>3832</v>
      </c>
      <c r="O1088" t="s">
        <v>870</v>
      </c>
      <c r="AO1088" t="s">
        <v>782</v>
      </c>
      <c r="AW1088" t="s">
        <v>2423</v>
      </c>
      <c r="BD1088" t="s">
        <v>1244</v>
      </c>
    </row>
    <row r="1089" spans="5:56" customFormat="1" x14ac:dyDescent="0.25">
      <c r="E1089" t="s">
        <v>3833</v>
      </c>
      <c r="O1089" t="s">
        <v>896</v>
      </c>
      <c r="AO1089" t="s">
        <v>785</v>
      </c>
      <c r="AW1089" t="s">
        <v>2433</v>
      </c>
      <c r="BD1089" t="s">
        <v>1243</v>
      </c>
    </row>
    <row r="1090" spans="5:56" customFormat="1" x14ac:dyDescent="0.25">
      <c r="E1090" t="s">
        <v>3834</v>
      </c>
      <c r="O1090" t="s">
        <v>1119</v>
      </c>
      <c r="AO1090" t="s">
        <v>782</v>
      </c>
      <c r="AW1090" t="s">
        <v>2537</v>
      </c>
      <c r="BD1090" t="s">
        <v>1120</v>
      </c>
    </row>
    <row r="1091" spans="5:56" customFormat="1" x14ac:dyDescent="0.25">
      <c r="E1091" t="s">
        <v>3835</v>
      </c>
      <c r="O1091" t="s">
        <v>1216</v>
      </c>
      <c r="AO1091" t="s">
        <v>785</v>
      </c>
      <c r="AW1091" t="s">
        <v>2583</v>
      </c>
      <c r="BD1091" t="s">
        <v>1217</v>
      </c>
    </row>
    <row r="1092" spans="5:56" customFormat="1" x14ac:dyDescent="0.25">
      <c r="E1092" t="s">
        <v>3836</v>
      </c>
      <c r="O1092" t="s">
        <v>1100</v>
      </c>
      <c r="AO1092" t="s">
        <v>782</v>
      </c>
      <c r="AW1092" t="s">
        <v>2528</v>
      </c>
      <c r="BD1092" t="s">
        <v>1101</v>
      </c>
    </row>
    <row r="1093" spans="5:56" customFormat="1" x14ac:dyDescent="0.25">
      <c r="E1093" t="s">
        <v>3837</v>
      </c>
      <c r="O1093" t="s">
        <v>1216</v>
      </c>
      <c r="AO1093" t="s">
        <v>785</v>
      </c>
      <c r="AW1093" t="s">
        <v>2583</v>
      </c>
      <c r="BD1093" t="s">
        <v>1217</v>
      </c>
    </row>
    <row r="1094" spans="5:56" customFormat="1" x14ac:dyDescent="0.25">
      <c r="E1094" t="s">
        <v>3838</v>
      </c>
      <c r="O1094" t="s">
        <v>951</v>
      </c>
      <c r="AO1094" t="s">
        <v>785</v>
      </c>
      <c r="AW1094" t="s">
        <v>2457</v>
      </c>
      <c r="BD1094" t="s">
        <v>1227</v>
      </c>
    </row>
    <row r="1095" spans="5:56" customFormat="1" x14ac:dyDescent="0.25">
      <c r="E1095" t="s">
        <v>3839</v>
      </c>
      <c r="O1095" t="s">
        <v>911</v>
      </c>
      <c r="AO1095" t="s">
        <v>785</v>
      </c>
      <c r="AW1095" t="s">
        <v>2439</v>
      </c>
      <c r="BD1095" t="s">
        <v>1157</v>
      </c>
    </row>
    <row r="1096" spans="5:56" customFormat="1" x14ac:dyDescent="0.25">
      <c r="E1096" t="s">
        <v>3840</v>
      </c>
      <c r="O1096" t="s">
        <v>1216</v>
      </c>
      <c r="AO1096" t="s">
        <v>785</v>
      </c>
      <c r="AW1096" t="s">
        <v>2583</v>
      </c>
      <c r="BD1096" t="s">
        <v>1217</v>
      </c>
    </row>
    <row r="1097" spans="5:56" customFormat="1" x14ac:dyDescent="0.25">
      <c r="E1097" t="s">
        <v>3841</v>
      </c>
      <c r="O1097" t="s">
        <v>1058</v>
      </c>
      <c r="AO1097" t="s">
        <v>782</v>
      </c>
      <c r="AW1097" t="s">
        <v>2507</v>
      </c>
      <c r="BD1097" t="s">
        <v>1059</v>
      </c>
    </row>
    <row r="1098" spans="5:56" customFormat="1" x14ac:dyDescent="0.25">
      <c r="E1098" t="s">
        <v>3842</v>
      </c>
      <c r="O1098" t="s">
        <v>1216</v>
      </c>
      <c r="AO1098" t="s">
        <v>785</v>
      </c>
      <c r="AW1098" t="s">
        <v>2583</v>
      </c>
      <c r="BD1098" t="s">
        <v>1217</v>
      </c>
    </row>
    <row r="1099" spans="5:56" customFormat="1" x14ac:dyDescent="0.25">
      <c r="E1099" t="s">
        <v>3843</v>
      </c>
      <c r="O1099" t="s">
        <v>1058</v>
      </c>
      <c r="AO1099" t="s">
        <v>782</v>
      </c>
      <c r="AW1099" t="s">
        <v>2507</v>
      </c>
      <c r="BD1099" t="s">
        <v>1246</v>
      </c>
    </row>
    <row r="1100" spans="5:56" customFormat="1" x14ac:dyDescent="0.25">
      <c r="E1100" t="s">
        <v>3844</v>
      </c>
      <c r="O1100" t="s">
        <v>911</v>
      </c>
      <c r="AO1100" t="s">
        <v>785</v>
      </c>
      <c r="AW1100" t="s">
        <v>2439</v>
      </c>
      <c r="BD1100" t="s">
        <v>1157</v>
      </c>
    </row>
    <row r="1101" spans="5:56" customFormat="1" x14ac:dyDescent="0.25">
      <c r="E1101" t="s">
        <v>3845</v>
      </c>
      <c r="O1101" t="s">
        <v>1247</v>
      </c>
      <c r="AO1101" t="s">
        <v>782</v>
      </c>
      <c r="AW1101" t="s">
        <v>2596</v>
      </c>
      <c r="BD1101" t="s">
        <v>1248</v>
      </c>
    </row>
    <row r="1102" spans="5:56" customFormat="1" x14ac:dyDescent="0.25">
      <c r="E1102" t="s">
        <v>3846</v>
      </c>
      <c r="O1102" t="s">
        <v>1137</v>
      </c>
      <c r="AO1102" t="s">
        <v>785</v>
      </c>
      <c r="AW1102" t="s">
        <v>2546</v>
      </c>
      <c r="BD1102" t="s">
        <v>1138</v>
      </c>
    </row>
    <row r="1103" spans="5:56" customFormat="1" x14ac:dyDescent="0.25">
      <c r="E1103" t="s">
        <v>3847</v>
      </c>
      <c r="O1103" t="s">
        <v>872</v>
      </c>
      <c r="AO1103" t="s">
        <v>782</v>
      </c>
      <c r="AW1103" t="s">
        <v>2424</v>
      </c>
      <c r="BD1103" t="s">
        <v>1159</v>
      </c>
    </row>
    <row r="1104" spans="5:56" customFormat="1" x14ac:dyDescent="0.25">
      <c r="E1104" t="s">
        <v>3848</v>
      </c>
      <c r="O1104" t="s">
        <v>1137</v>
      </c>
      <c r="AO1104" t="s">
        <v>785</v>
      </c>
      <c r="AW1104" t="s">
        <v>2546</v>
      </c>
      <c r="BD1104" t="s">
        <v>1138</v>
      </c>
    </row>
    <row r="1105" spans="5:56" customFormat="1" x14ac:dyDescent="0.25">
      <c r="E1105" t="s">
        <v>3849</v>
      </c>
      <c r="O1105" t="s">
        <v>1090</v>
      </c>
      <c r="AO1105" t="s">
        <v>782</v>
      </c>
      <c r="AW1105" t="s">
        <v>2524</v>
      </c>
      <c r="BD1105" t="s">
        <v>1091</v>
      </c>
    </row>
    <row r="1106" spans="5:56" customFormat="1" x14ac:dyDescent="0.25">
      <c r="E1106" t="s">
        <v>3850</v>
      </c>
      <c r="O1106" t="s">
        <v>911</v>
      </c>
      <c r="AO1106" t="s">
        <v>785</v>
      </c>
      <c r="AW1106" t="s">
        <v>2439</v>
      </c>
      <c r="BD1106" t="s">
        <v>1157</v>
      </c>
    </row>
    <row r="1107" spans="5:56" customFormat="1" x14ac:dyDescent="0.25">
      <c r="E1107" t="s">
        <v>3851</v>
      </c>
      <c r="O1107" t="s">
        <v>1090</v>
      </c>
      <c r="AO1107" t="s">
        <v>782</v>
      </c>
      <c r="AW1107" t="s">
        <v>2524</v>
      </c>
      <c r="BD1107" t="s">
        <v>1091</v>
      </c>
    </row>
    <row r="1108" spans="5:56" customFormat="1" x14ac:dyDescent="0.25">
      <c r="E1108" t="s">
        <v>3852</v>
      </c>
      <c r="O1108" t="s">
        <v>911</v>
      </c>
      <c r="AO1108" t="s">
        <v>785</v>
      </c>
      <c r="AW1108" t="s">
        <v>2439</v>
      </c>
      <c r="BD1108" t="s">
        <v>1157</v>
      </c>
    </row>
    <row r="1109" spans="5:56" customFormat="1" x14ac:dyDescent="0.25">
      <c r="E1109" t="s">
        <v>3853</v>
      </c>
      <c r="O1109" t="s">
        <v>1090</v>
      </c>
      <c r="AO1109" t="s">
        <v>782</v>
      </c>
      <c r="AW1109" t="s">
        <v>2524</v>
      </c>
      <c r="BD1109" t="s">
        <v>1091</v>
      </c>
    </row>
    <row r="1110" spans="5:56" customFormat="1" x14ac:dyDescent="0.25">
      <c r="E1110" t="s">
        <v>3854</v>
      </c>
      <c r="O1110" t="s">
        <v>911</v>
      </c>
      <c r="AO1110" t="s">
        <v>785</v>
      </c>
      <c r="AW1110" t="s">
        <v>2439</v>
      </c>
      <c r="BD1110" t="s">
        <v>1157</v>
      </c>
    </row>
    <row r="1111" spans="5:56" customFormat="1" x14ac:dyDescent="0.25">
      <c r="E1111" t="s">
        <v>3855</v>
      </c>
      <c r="O1111" t="s">
        <v>328</v>
      </c>
      <c r="AO1111" t="s">
        <v>782</v>
      </c>
      <c r="AW1111" t="s">
        <v>2509</v>
      </c>
      <c r="BD1111" t="s">
        <v>1062</v>
      </c>
    </row>
    <row r="1112" spans="5:56" customFormat="1" x14ac:dyDescent="0.25">
      <c r="E1112" t="s">
        <v>3856</v>
      </c>
      <c r="O1112" t="s">
        <v>1187</v>
      </c>
      <c r="AO1112" t="s">
        <v>785</v>
      </c>
      <c r="AW1112" t="s">
        <v>2569</v>
      </c>
      <c r="BD1112" t="s">
        <v>1188</v>
      </c>
    </row>
    <row r="1113" spans="5:56" customFormat="1" x14ac:dyDescent="0.25">
      <c r="E1113" t="s">
        <v>3857</v>
      </c>
      <c r="O1113" t="s">
        <v>328</v>
      </c>
      <c r="AO1113" t="s">
        <v>782</v>
      </c>
      <c r="AW1113" t="s">
        <v>2509</v>
      </c>
      <c r="BD1113" t="s">
        <v>1062</v>
      </c>
    </row>
    <row r="1114" spans="5:56" customFormat="1" x14ac:dyDescent="0.25">
      <c r="E1114" t="s">
        <v>3858</v>
      </c>
      <c r="O1114" t="s">
        <v>1137</v>
      </c>
      <c r="AO1114" t="s">
        <v>785</v>
      </c>
      <c r="AW1114" t="s">
        <v>2546</v>
      </c>
      <c r="BD1114" t="s">
        <v>1138</v>
      </c>
    </row>
    <row r="1115" spans="5:56" customFormat="1" x14ac:dyDescent="0.25">
      <c r="E1115" t="s">
        <v>3859</v>
      </c>
      <c r="O1115" t="s">
        <v>328</v>
      </c>
      <c r="AO1115" t="s">
        <v>782</v>
      </c>
      <c r="AW1115" t="s">
        <v>2509</v>
      </c>
      <c r="BD1115" t="s">
        <v>1062</v>
      </c>
    </row>
    <row r="1116" spans="5:56" customFormat="1" x14ac:dyDescent="0.25">
      <c r="E1116" t="s">
        <v>3860</v>
      </c>
      <c r="O1116" t="s">
        <v>1187</v>
      </c>
      <c r="AO1116" t="s">
        <v>785</v>
      </c>
      <c r="AW1116" t="s">
        <v>2569</v>
      </c>
      <c r="BD1116" t="s">
        <v>1188</v>
      </c>
    </row>
    <row r="1117" spans="5:56" customFormat="1" x14ac:dyDescent="0.25">
      <c r="E1117" t="s">
        <v>3861</v>
      </c>
      <c r="O1117" t="s">
        <v>328</v>
      </c>
      <c r="AO1117" t="s">
        <v>782</v>
      </c>
      <c r="AW1117" t="s">
        <v>2509</v>
      </c>
      <c r="BD1117" t="s">
        <v>1062</v>
      </c>
    </row>
    <row r="1118" spans="5:56" customFormat="1" x14ac:dyDescent="0.25">
      <c r="E1118" t="s">
        <v>3862</v>
      </c>
      <c r="O1118" t="s">
        <v>1187</v>
      </c>
      <c r="AO1118" t="s">
        <v>785</v>
      </c>
      <c r="AW1118" t="s">
        <v>2569</v>
      </c>
      <c r="BD1118" t="s">
        <v>1188</v>
      </c>
    </row>
    <row r="1119" spans="5:56" customFormat="1" x14ac:dyDescent="0.25">
      <c r="E1119" t="s">
        <v>3863</v>
      </c>
      <c r="O1119" t="s">
        <v>328</v>
      </c>
      <c r="AO1119" t="s">
        <v>782</v>
      </c>
      <c r="AW1119" t="s">
        <v>2509</v>
      </c>
      <c r="BD1119" t="s">
        <v>1062</v>
      </c>
    </row>
    <row r="1120" spans="5:56" customFormat="1" x14ac:dyDescent="0.25">
      <c r="E1120" t="s">
        <v>3864</v>
      </c>
      <c r="O1120" t="s">
        <v>1187</v>
      </c>
      <c r="AO1120" t="s">
        <v>785</v>
      </c>
      <c r="AW1120" t="s">
        <v>2569</v>
      </c>
      <c r="BD1120" t="s">
        <v>1188</v>
      </c>
    </row>
    <row r="1121" spans="5:56" customFormat="1" x14ac:dyDescent="0.25">
      <c r="E1121" t="s">
        <v>3865</v>
      </c>
      <c r="O1121" t="s">
        <v>328</v>
      </c>
      <c r="AO1121" t="s">
        <v>782</v>
      </c>
      <c r="AW1121" t="s">
        <v>2509</v>
      </c>
      <c r="BD1121" t="s">
        <v>1062</v>
      </c>
    </row>
    <row r="1122" spans="5:56" customFormat="1" x14ac:dyDescent="0.25">
      <c r="E1122" t="s">
        <v>3866</v>
      </c>
      <c r="O1122" t="s">
        <v>1137</v>
      </c>
      <c r="AO1122" t="s">
        <v>785</v>
      </c>
      <c r="AW1122" t="s">
        <v>2546</v>
      </c>
      <c r="BD1122" t="s">
        <v>1138</v>
      </c>
    </row>
    <row r="1123" spans="5:56" customFormat="1" x14ac:dyDescent="0.25">
      <c r="E1123" t="s">
        <v>3867</v>
      </c>
      <c r="O1123" t="s">
        <v>328</v>
      </c>
      <c r="AO1123" t="s">
        <v>782</v>
      </c>
      <c r="AW1123" t="s">
        <v>2509</v>
      </c>
      <c r="BD1123" t="s">
        <v>1062</v>
      </c>
    </row>
    <row r="1124" spans="5:56" customFormat="1" x14ac:dyDescent="0.25">
      <c r="E1124" t="s">
        <v>3868</v>
      </c>
      <c r="O1124" t="s">
        <v>1212</v>
      </c>
      <c r="AO1124" t="s">
        <v>785</v>
      </c>
      <c r="AW1124" t="s">
        <v>2581</v>
      </c>
      <c r="BD1124" t="s">
        <v>1213</v>
      </c>
    </row>
    <row r="1125" spans="5:56" customFormat="1" x14ac:dyDescent="0.25">
      <c r="E1125" t="s">
        <v>3869</v>
      </c>
      <c r="O1125" t="s">
        <v>870</v>
      </c>
      <c r="AO1125" t="s">
        <v>782</v>
      </c>
      <c r="AW1125" t="s">
        <v>2423</v>
      </c>
      <c r="BD1125" t="s">
        <v>1244</v>
      </c>
    </row>
    <row r="1126" spans="5:56" customFormat="1" x14ac:dyDescent="0.25">
      <c r="E1126" t="s">
        <v>3870</v>
      </c>
      <c r="O1126" t="s">
        <v>1212</v>
      </c>
      <c r="AO1126" t="s">
        <v>785</v>
      </c>
      <c r="AW1126" t="s">
        <v>2581</v>
      </c>
      <c r="BD1126" t="s">
        <v>1213</v>
      </c>
    </row>
    <row r="1127" spans="5:56" customFormat="1" x14ac:dyDescent="0.25">
      <c r="E1127" t="s">
        <v>3871</v>
      </c>
      <c r="O1127" t="s">
        <v>870</v>
      </c>
      <c r="AO1127" t="s">
        <v>782</v>
      </c>
      <c r="AW1127" t="s">
        <v>2423</v>
      </c>
      <c r="BD1127" t="s">
        <v>1244</v>
      </c>
    </row>
    <row r="1128" spans="5:56" customFormat="1" x14ac:dyDescent="0.25">
      <c r="E1128" t="s">
        <v>3872</v>
      </c>
      <c r="O1128" t="s">
        <v>896</v>
      </c>
      <c r="AO1128" t="s">
        <v>785</v>
      </c>
      <c r="AW1128" t="s">
        <v>2433</v>
      </c>
      <c r="BD1128" t="s">
        <v>1243</v>
      </c>
    </row>
    <row r="1129" spans="5:56" customFormat="1" x14ac:dyDescent="0.25">
      <c r="E1129" t="s">
        <v>3873</v>
      </c>
      <c r="O1129" t="s">
        <v>870</v>
      </c>
      <c r="AO1129" t="s">
        <v>782</v>
      </c>
      <c r="AW1129" t="s">
        <v>2423</v>
      </c>
      <c r="BD1129" t="s">
        <v>1244</v>
      </c>
    </row>
    <row r="1130" spans="5:56" customFormat="1" x14ac:dyDescent="0.25">
      <c r="E1130" t="s">
        <v>3874</v>
      </c>
      <c r="O1130" t="s">
        <v>896</v>
      </c>
      <c r="AO1130" t="s">
        <v>785</v>
      </c>
      <c r="AW1130" t="s">
        <v>2433</v>
      </c>
      <c r="BD1130" t="s">
        <v>1243</v>
      </c>
    </row>
    <row r="1131" spans="5:56" customFormat="1" x14ac:dyDescent="0.25">
      <c r="E1131" t="s">
        <v>3875</v>
      </c>
      <c r="O1131" t="s">
        <v>328</v>
      </c>
      <c r="AO1131" t="s">
        <v>782</v>
      </c>
      <c r="AW1131" t="s">
        <v>2509</v>
      </c>
      <c r="BD1131" t="s">
        <v>1062</v>
      </c>
    </row>
    <row r="1132" spans="5:56" customFormat="1" x14ac:dyDescent="0.25">
      <c r="E1132" t="s">
        <v>3876</v>
      </c>
      <c r="O1132" t="s">
        <v>1137</v>
      </c>
      <c r="AO1132" t="s">
        <v>785</v>
      </c>
      <c r="AW1132" t="s">
        <v>2546</v>
      </c>
      <c r="BD1132" t="s">
        <v>1138</v>
      </c>
    </row>
    <row r="1133" spans="5:56" customFormat="1" x14ac:dyDescent="0.25">
      <c r="E1133" t="s">
        <v>3877</v>
      </c>
      <c r="O1133" t="s">
        <v>328</v>
      </c>
      <c r="AO1133" t="s">
        <v>782</v>
      </c>
      <c r="AW1133" t="s">
        <v>2509</v>
      </c>
      <c r="BD1133" t="s">
        <v>1062</v>
      </c>
    </row>
    <row r="1134" spans="5:56" customFormat="1" x14ac:dyDescent="0.25">
      <c r="E1134" t="s">
        <v>3878</v>
      </c>
      <c r="O1134" t="s">
        <v>1187</v>
      </c>
      <c r="AO1134" t="s">
        <v>785</v>
      </c>
      <c r="AW1134" t="s">
        <v>2569</v>
      </c>
      <c r="BD1134" t="s">
        <v>1188</v>
      </c>
    </row>
    <row r="1135" spans="5:56" customFormat="1" x14ac:dyDescent="0.25">
      <c r="E1135" t="s">
        <v>3879</v>
      </c>
      <c r="O1135" t="s">
        <v>328</v>
      </c>
      <c r="AO1135" t="s">
        <v>782</v>
      </c>
      <c r="AW1135" t="s">
        <v>2509</v>
      </c>
      <c r="BD1135" t="s">
        <v>1062</v>
      </c>
    </row>
    <row r="1136" spans="5:56" customFormat="1" x14ac:dyDescent="0.25">
      <c r="E1136" t="s">
        <v>3880</v>
      </c>
      <c r="O1136" t="s">
        <v>1249</v>
      </c>
      <c r="AO1136" t="s">
        <v>785</v>
      </c>
      <c r="AW1136" t="s">
        <v>2597</v>
      </c>
      <c r="BD1136" t="s">
        <v>1250</v>
      </c>
    </row>
    <row r="1137" spans="5:56" customFormat="1" x14ac:dyDescent="0.25">
      <c r="E1137" t="s">
        <v>3881</v>
      </c>
      <c r="O1137" t="s">
        <v>870</v>
      </c>
      <c r="AO1137" t="s">
        <v>782</v>
      </c>
      <c r="AW1137" t="s">
        <v>2423</v>
      </c>
      <c r="BD1137" t="s">
        <v>1244</v>
      </c>
    </row>
    <row r="1138" spans="5:56" customFormat="1" x14ac:dyDescent="0.25">
      <c r="E1138" t="s">
        <v>3882</v>
      </c>
      <c r="O1138" t="s">
        <v>1249</v>
      </c>
      <c r="AO1138" t="s">
        <v>785</v>
      </c>
      <c r="AW1138" t="s">
        <v>2597</v>
      </c>
      <c r="BD1138" t="s">
        <v>1250</v>
      </c>
    </row>
    <row r="1139" spans="5:56" customFormat="1" x14ac:dyDescent="0.25">
      <c r="E1139" t="s">
        <v>3883</v>
      </c>
      <c r="O1139" t="s">
        <v>328</v>
      </c>
      <c r="AO1139" t="s">
        <v>782</v>
      </c>
      <c r="AW1139" t="s">
        <v>2509</v>
      </c>
      <c r="BD1139" t="s">
        <v>1062</v>
      </c>
    </row>
    <row r="1140" spans="5:56" customFormat="1" x14ac:dyDescent="0.25">
      <c r="E1140" t="s">
        <v>3884</v>
      </c>
      <c r="O1140" t="s">
        <v>896</v>
      </c>
      <c r="AO1140" t="s">
        <v>785</v>
      </c>
      <c r="AW1140" t="s">
        <v>2433</v>
      </c>
      <c r="BD1140" t="s">
        <v>1243</v>
      </c>
    </row>
    <row r="1141" spans="5:56" customFormat="1" x14ac:dyDescent="0.25">
      <c r="E1141" t="s">
        <v>3885</v>
      </c>
      <c r="O1141" t="s">
        <v>328</v>
      </c>
      <c r="AO1141" t="s">
        <v>782</v>
      </c>
      <c r="AW1141" t="s">
        <v>2509</v>
      </c>
      <c r="BD1141" t="s">
        <v>1062</v>
      </c>
    </row>
    <row r="1142" spans="5:56" customFormat="1" x14ac:dyDescent="0.25">
      <c r="E1142" t="s">
        <v>3886</v>
      </c>
      <c r="O1142" t="s">
        <v>1143</v>
      </c>
      <c r="AO1142" t="s">
        <v>785</v>
      </c>
      <c r="AW1142" t="s">
        <v>2549</v>
      </c>
      <c r="BD1142" t="s">
        <v>1144</v>
      </c>
    </row>
    <row r="1143" spans="5:56" customFormat="1" x14ac:dyDescent="0.25">
      <c r="E1143" t="s">
        <v>3887</v>
      </c>
      <c r="O1143" t="s">
        <v>328</v>
      </c>
      <c r="AO1143" t="s">
        <v>782</v>
      </c>
      <c r="AW1143" t="s">
        <v>2509</v>
      </c>
      <c r="BD1143" t="s">
        <v>1062</v>
      </c>
    </row>
    <row r="1144" spans="5:56" customFormat="1" x14ac:dyDescent="0.25">
      <c r="E1144" t="s">
        <v>3888</v>
      </c>
      <c r="O1144" t="s">
        <v>1137</v>
      </c>
      <c r="AO1144" t="s">
        <v>785</v>
      </c>
      <c r="AW1144" t="s">
        <v>2546</v>
      </c>
      <c r="BD1144" t="s">
        <v>1138</v>
      </c>
    </row>
    <row r="1145" spans="5:56" customFormat="1" x14ac:dyDescent="0.25">
      <c r="E1145" t="s">
        <v>3889</v>
      </c>
      <c r="O1145" t="s">
        <v>328</v>
      </c>
      <c r="AO1145" t="s">
        <v>782</v>
      </c>
      <c r="AW1145" t="s">
        <v>2509</v>
      </c>
      <c r="BD1145" t="s">
        <v>1062</v>
      </c>
    </row>
    <row r="1146" spans="5:56" customFormat="1" x14ac:dyDescent="0.25">
      <c r="E1146" t="s">
        <v>3890</v>
      </c>
      <c r="O1146" t="s">
        <v>911</v>
      </c>
      <c r="AO1146" t="s">
        <v>785</v>
      </c>
      <c r="AW1146" t="s">
        <v>2439</v>
      </c>
      <c r="BD1146" t="s">
        <v>1157</v>
      </c>
    </row>
    <row r="1147" spans="5:56" customFormat="1" x14ac:dyDescent="0.25">
      <c r="E1147" t="s">
        <v>3891</v>
      </c>
      <c r="O1147" t="s">
        <v>1251</v>
      </c>
      <c r="AO1147" t="s">
        <v>782</v>
      </c>
      <c r="AW1147" t="s">
        <v>2598</v>
      </c>
      <c r="BD1147" t="s">
        <v>1252</v>
      </c>
    </row>
    <row r="1148" spans="5:56" customFormat="1" x14ac:dyDescent="0.25">
      <c r="E1148" t="s">
        <v>3892</v>
      </c>
      <c r="O1148" t="s">
        <v>896</v>
      </c>
      <c r="AO1148" t="s">
        <v>785</v>
      </c>
      <c r="AW1148" t="s">
        <v>2433</v>
      </c>
      <c r="BD1148" t="s">
        <v>1243</v>
      </c>
    </row>
    <row r="1149" spans="5:56" customFormat="1" x14ac:dyDescent="0.25">
      <c r="E1149" t="s">
        <v>3893</v>
      </c>
      <c r="O1149" t="s">
        <v>1218</v>
      </c>
      <c r="AO1149" t="s">
        <v>783</v>
      </c>
      <c r="AW1149" t="s">
        <v>2584</v>
      </c>
      <c r="BD1149" t="s">
        <v>1219</v>
      </c>
    </row>
    <row r="1150" spans="5:56" customFormat="1" x14ac:dyDescent="0.25">
      <c r="E1150" t="s">
        <v>3894</v>
      </c>
      <c r="O1150" t="s">
        <v>328</v>
      </c>
      <c r="AO1150" t="s">
        <v>782</v>
      </c>
      <c r="AW1150" t="s">
        <v>2509</v>
      </c>
      <c r="BD1150" t="s">
        <v>1062</v>
      </c>
    </row>
    <row r="1151" spans="5:56" customFormat="1" x14ac:dyDescent="0.25">
      <c r="E1151" t="s">
        <v>3895</v>
      </c>
      <c r="O1151" t="s">
        <v>896</v>
      </c>
      <c r="AO1151" t="s">
        <v>785</v>
      </c>
      <c r="AW1151" t="s">
        <v>2433</v>
      </c>
      <c r="BD1151" t="s">
        <v>1243</v>
      </c>
    </row>
    <row r="1152" spans="5:56" customFormat="1" x14ac:dyDescent="0.25">
      <c r="E1152" t="s">
        <v>3896</v>
      </c>
      <c r="O1152" t="s">
        <v>872</v>
      </c>
      <c r="AO1152" t="s">
        <v>782</v>
      </c>
      <c r="AW1152" t="s">
        <v>2424</v>
      </c>
      <c r="BD1152" t="s">
        <v>1159</v>
      </c>
    </row>
    <row r="1153" spans="5:56" customFormat="1" x14ac:dyDescent="0.25">
      <c r="E1153" t="s">
        <v>3897</v>
      </c>
      <c r="O1153" t="s">
        <v>1216</v>
      </c>
      <c r="AO1153" t="s">
        <v>785</v>
      </c>
      <c r="AW1153" t="s">
        <v>2583</v>
      </c>
      <c r="BD1153" t="s">
        <v>1217</v>
      </c>
    </row>
    <row r="1154" spans="5:56" customFormat="1" x14ac:dyDescent="0.25">
      <c r="E1154" t="s">
        <v>3898</v>
      </c>
      <c r="O1154" t="s">
        <v>896</v>
      </c>
      <c r="AO1154" t="s">
        <v>785</v>
      </c>
      <c r="AW1154" t="s">
        <v>2433</v>
      </c>
      <c r="BD1154" t="s">
        <v>1243</v>
      </c>
    </row>
    <row r="1155" spans="5:56" customFormat="1" x14ac:dyDescent="0.25">
      <c r="E1155" t="s">
        <v>3899</v>
      </c>
      <c r="O1155" t="s">
        <v>1253</v>
      </c>
      <c r="AO1155" t="s">
        <v>782</v>
      </c>
      <c r="AW1155" t="s">
        <v>2599</v>
      </c>
      <c r="BD1155" t="s">
        <v>1254</v>
      </c>
    </row>
    <row r="1156" spans="5:56" customFormat="1" x14ac:dyDescent="0.25">
      <c r="E1156" t="s">
        <v>3900</v>
      </c>
      <c r="O1156" t="s">
        <v>1187</v>
      </c>
      <c r="AO1156" t="s">
        <v>785</v>
      </c>
      <c r="AW1156" t="s">
        <v>2569</v>
      </c>
      <c r="BD1156" t="s">
        <v>1188</v>
      </c>
    </row>
    <row r="1157" spans="5:56" customFormat="1" x14ac:dyDescent="0.25">
      <c r="E1157" t="s">
        <v>3901</v>
      </c>
      <c r="O1157" t="s">
        <v>1255</v>
      </c>
      <c r="AO1157" t="s">
        <v>782</v>
      </c>
      <c r="AW1157" t="s">
        <v>2600</v>
      </c>
      <c r="BD1157" t="s">
        <v>1256</v>
      </c>
    </row>
    <row r="1158" spans="5:56" customFormat="1" x14ac:dyDescent="0.25">
      <c r="E1158" t="s">
        <v>3902</v>
      </c>
      <c r="O1158" t="s">
        <v>896</v>
      </c>
      <c r="AO1158" t="s">
        <v>785</v>
      </c>
      <c r="AW1158" t="s">
        <v>2433</v>
      </c>
      <c r="BD1158" t="s">
        <v>1243</v>
      </c>
    </row>
    <row r="1159" spans="5:56" customFormat="1" x14ac:dyDescent="0.25">
      <c r="E1159" t="s">
        <v>3903</v>
      </c>
      <c r="O1159" t="s">
        <v>1187</v>
      </c>
      <c r="AO1159" t="s">
        <v>785</v>
      </c>
      <c r="AW1159" t="s">
        <v>2569</v>
      </c>
      <c r="BD1159" t="s">
        <v>1188</v>
      </c>
    </row>
    <row r="1160" spans="5:56" customFormat="1" x14ac:dyDescent="0.25">
      <c r="E1160" t="s">
        <v>3904</v>
      </c>
      <c r="O1160" t="s">
        <v>896</v>
      </c>
      <c r="AO1160" t="s">
        <v>785</v>
      </c>
      <c r="AW1160" t="s">
        <v>2433</v>
      </c>
      <c r="BD1160" t="s">
        <v>1243</v>
      </c>
    </row>
    <row r="1161" spans="5:56" customFormat="1" x14ac:dyDescent="0.25">
      <c r="E1161" t="s">
        <v>3905</v>
      </c>
      <c r="O1161" t="s">
        <v>896</v>
      </c>
      <c r="AO1161" t="s">
        <v>785</v>
      </c>
      <c r="AW1161" t="s">
        <v>2433</v>
      </c>
      <c r="BD1161" t="s">
        <v>1243</v>
      </c>
    </row>
    <row r="1162" spans="5:56" customFormat="1" x14ac:dyDescent="0.25">
      <c r="E1162" t="s">
        <v>3906</v>
      </c>
      <c r="O1162" t="s">
        <v>955</v>
      </c>
      <c r="AO1162" t="s">
        <v>785</v>
      </c>
      <c r="AW1162" t="s">
        <v>2459</v>
      </c>
      <c r="BD1162" t="s">
        <v>1189</v>
      </c>
    </row>
    <row r="1163" spans="5:56" customFormat="1" x14ac:dyDescent="0.25">
      <c r="E1163" t="s">
        <v>3907</v>
      </c>
      <c r="O1163" t="s">
        <v>1257</v>
      </c>
      <c r="AO1163" t="s">
        <v>785</v>
      </c>
      <c r="AW1163" t="s">
        <v>2601</v>
      </c>
      <c r="BD1163" t="s">
        <v>1258</v>
      </c>
    </row>
    <row r="1164" spans="5:56" customFormat="1" x14ac:dyDescent="0.25">
      <c r="E1164" t="s">
        <v>3908</v>
      </c>
      <c r="O1164" t="s">
        <v>1149</v>
      </c>
      <c r="AO1164" t="s">
        <v>782</v>
      </c>
      <c r="AW1164" t="s">
        <v>2552</v>
      </c>
      <c r="BD1164" t="s">
        <v>1150</v>
      </c>
    </row>
    <row r="1165" spans="5:56" customFormat="1" x14ac:dyDescent="0.25">
      <c r="E1165" t="s">
        <v>3909</v>
      </c>
      <c r="O1165" t="s">
        <v>1257</v>
      </c>
      <c r="AO1165" t="s">
        <v>785</v>
      </c>
      <c r="AW1165" t="s">
        <v>2601</v>
      </c>
      <c r="BD1165" t="s">
        <v>1258</v>
      </c>
    </row>
    <row r="1166" spans="5:56" customFormat="1" x14ac:dyDescent="0.25">
      <c r="E1166" t="s">
        <v>3910</v>
      </c>
      <c r="O1166" t="s">
        <v>1259</v>
      </c>
      <c r="AO1166" t="s">
        <v>782</v>
      </c>
      <c r="AW1166" t="s">
        <v>2602</v>
      </c>
      <c r="BD1166" t="s">
        <v>1260</v>
      </c>
    </row>
    <row r="1167" spans="5:56" customFormat="1" x14ac:dyDescent="0.25">
      <c r="E1167" t="s">
        <v>3911</v>
      </c>
      <c r="O1167" t="s">
        <v>1202</v>
      </c>
      <c r="AO1167" t="s">
        <v>785</v>
      </c>
      <c r="AW1167" t="s">
        <v>2576</v>
      </c>
      <c r="BD1167" t="s">
        <v>1203</v>
      </c>
    </row>
    <row r="1168" spans="5:56" customFormat="1" x14ac:dyDescent="0.25">
      <c r="E1168" t="s">
        <v>3912</v>
      </c>
      <c r="O1168" t="s">
        <v>955</v>
      </c>
      <c r="AO1168" t="s">
        <v>784</v>
      </c>
      <c r="AW1168" t="s">
        <v>2459</v>
      </c>
      <c r="BD1168" t="s">
        <v>1261</v>
      </c>
    </row>
    <row r="1169" spans="5:56" customFormat="1" x14ac:dyDescent="0.25">
      <c r="E1169" t="s">
        <v>3913</v>
      </c>
      <c r="O1169" t="s">
        <v>872</v>
      </c>
      <c r="AO1169" t="s">
        <v>782</v>
      </c>
      <c r="AW1169" t="s">
        <v>2424</v>
      </c>
      <c r="BD1169" t="s">
        <v>1159</v>
      </c>
    </row>
    <row r="1170" spans="5:56" customFormat="1" x14ac:dyDescent="0.25">
      <c r="E1170" t="s">
        <v>3914</v>
      </c>
      <c r="O1170" t="s">
        <v>955</v>
      </c>
      <c r="AO1170" t="s">
        <v>784</v>
      </c>
      <c r="AW1170" t="s">
        <v>2459</v>
      </c>
      <c r="BD1170" t="s">
        <v>956</v>
      </c>
    </row>
    <row r="1171" spans="5:56" customFormat="1" x14ac:dyDescent="0.25">
      <c r="E1171" t="s">
        <v>3915</v>
      </c>
      <c r="O1171" t="s">
        <v>1181</v>
      </c>
      <c r="AO1171" t="s">
        <v>785</v>
      </c>
      <c r="AW1171" t="s">
        <v>2566</v>
      </c>
      <c r="BD1171" t="s">
        <v>1182</v>
      </c>
    </row>
    <row r="1172" spans="5:56" customFormat="1" x14ac:dyDescent="0.25">
      <c r="E1172" t="s">
        <v>3916</v>
      </c>
      <c r="O1172" t="s">
        <v>1139</v>
      </c>
      <c r="AO1172" t="s">
        <v>782</v>
      </c>
      <c r="AW1172" t="s">
        <v>2547</v>
      </c>
      <c r="BD1172" t="s">
        <v>1140</v>
      </c>
    </row>
    <row r="1173" spans="5:56" customFormat="1" x14ac:dyDescent="0.25">
      <c r="E1173" t="s">
        <v>3917</v>
      </c>
      <c r="O1173" t="s">
        <v>1181</v>
      </c>
      <c r="AO1173" t="s">
        <v>785</v>
      </c>
      <c r="AW1173" t="s">
        <v>2566</v>
      </c>
      <c r="BD1173" t="s">
        <v>1182</v>
      </c>
    </row>
    <row r="1174" spans="5:56" customFormat="1" x14ac:dyDescent="0.25">
      <c r="E1174" t="s">
        <v>3918</v>
      </c>
      <c r="O1174" t="s">
        <v>1056</v>
      </c>
      <c r="AO1174" t="s">
        <v>783</v>
      </c>
      <c r="AW1174" t="s">
        <v>2506</v>
      </c>
      <c r="BD1174" t="s">
        <v>1057</v>
      </c>
    </row>
    <row r="1175" spans="5:56" customFormat="1" x14ac:dyDescent="0.25">
      <c r="E1175" t="s">
        <v>3919</v>
      </c>
      <c r="O1175" t="s">
        <v>1262</v>
      </c>
      <c r="AO1175" t="s">
        <v>782</v>
      </c>
      <c r="AW1175" t="s">
        <v>2603</v>
      </c>
      <c r="BD1175" t="s">
        <v>1263</v>
      </c>
    </row>
    <row r="1176" spans="5:56" customFormat="1" x14ac:dyDescent="0.25">
      <c r="E1176" t="s">
        <v>3920</v>
      </c>
      <c r="O1176" t="s">
        <v>1262</v>
      </c>
      <c r="AO1176" t="s">
        <v>782</v>
      </c>
      <c r="AW1176" t="s">
        <v>2603</v>
      </c>
      <c r="BD1176" t="s">
        <v>1263</v>
      </c>
    </row>
    <row r="1177" spans="5:56" customFormat="1" x14ac:dyDescent="0.25">
      <c r="E1177" t="s">
        <v>3921</v>
      </c>
      <c r="O1177" t="s">
        <v>1262</v>
      </c>
      <c r="AO1177" t="s">
        <v>782</v>
      </c>
      <c r="AW1177" t="s">
        <v>2603</v>
      </c>
      <c r="BD1177" t="s">
        <v>1263</v>
      </c>
    </row>
    <row r="1178" spans="5:56" customFormat="1" x14ac:dyDescent="0.25">
      <c r="E1178" t="s">
        <v>3922</v>
      </c>
      <c r="O1178" t="s">
        <v>896</v>
      </c>
      <c r="AO1178" t="s">
        <v>785</v>
      </c>
      <c r="AW1178" t="s">
        <v>2433</v>
      </c>
      <c r="BD1178" t="s">
        <v>1243</v>
      </c>
    </row>
    <row r="1179" spans="5:56" customFormat="1" x14ac:dyDescent="0.25">
      <c r="E1179" t="s">
        <v>3923</v>
      </c>
      <c r="O1179" t="s">
        <v>896</v>
      </c>
      <c r="AO1179" t="s">
        <v>785</v>
      </c>
      <c r="AW1179" t="s">
        <v>2433</v>
      </c>
      <c r="BD1179" t="s">
        <v>1243</v>
      </c>
    </row>
    <row r="1180" spans="5:56" customFormat="1" x14ac:dyDescent="0.25">
      <c r="E1180" t="s">
        <v>3924</v>
      </c>
      <c r="O1180" t="s">
        <v>1206</v>
      </c>
      <c r="AO1180" t="s">
        <v>783</v>
      </c>
      <c r="AW1180" t="s">
        <v>2578</v>
      </c>
      <c r="BD1180" t="s">
        <v>1207</v>
      </c>
    </row>
    <row r="1181" spans="5:56" customFormat="1" x14ac:dyDescent="0.25">
      <c r="E1181" t="s">
        <v>3925</v>
      </c>
      <c r="O1181" t="s">
        <v>896</v>
      </c>
      <c r="AO1181" t="s">
        <v>785</v>
      </c>
      <c r="AW1181" t="s">
        <v>2433</v>
      </c>
      <c r="BD1181" t="s">
        <v>1243</v>
      </c>
    </row>
    <row r="1182" spans="5:56" customFormat="1" x14ac:dyDescent="0.25">
      <c r="E1182" t="s">
        <v>3926</v>
      </c>
      <c r="O1182" t="s">
        <v>1259</v>
      </c>
      <c r="AO1182" t="s">
        <v>782</v>
      </c>
      <c r="AW1182" t="s">
        <v>2602</v>
      </c>
      <c r="BD1182" t="s">
        <v>1260</v>
      </c>
    </row>
    <row r="1183" spans="5:56" customFormat="1" x14ac:dyDescent="0.25">
      <c r="E1183" t="s">
        <v>3927</v>
      </c>
      <c r="O1183" t="s">
        <v>1137</v>
      </c>
      <c r="AO1183" t="s">
        <v>785</v>
      </c>
      <c r="AW1183" t="s">
        <v>2546</v>
      </c>
      <c r="BD1183" t="s">
        <v>1138</v>
      </c>
    </row>
    <row r="1184" spans="5:56" customFormat="1" x14ac:dyDescent="0.25">
      <c r="E1184" t="s">
        <v>3928</v>
      </c>
      <c r="O1184" t="s">
        <v>1259</v>
      </c>
      <c r="AO1184" t="s">
        <v>782</v>
      </c>
      <c r="AW1184" t="s">
        <v>2602</v>
      </c>
      <c r="BD1184" t="s">
        <v>1260</v>
      </c>
    </row>
    <row r="1185" spans="5:56" customFormat="1" x14ac:dyDescent="0.25">
      <c r="E1185" t="s">
        <v>3929</v>
      </c>
      <c r="O1185" t="s">
        <v>1264</v>
      </c>
      <c r="AO1185" t="s">
        <v>785</v>
      </c>
      <c r="AW1185" t="s">
        <v>2604</v>
      </c>
      <c r="BD1185" t="s">
        <v>1265</v>
      </c>
    </row>
    <row r="1186" spans="5:56" customFormat="1" x14ac:dyDescent="0.25">
      <c r="E1186" t="s">
        <v>3930</v>
      </c>
      <c r="O1186" t="s">
        <v>1259</v>
      </c>
      <c r="AO1186" t="s">
        <v>782</v>
      </c>
      <c r="AW1186" t="s">
        <v>2602</v>
      </c>
      <c r="BD1186" t="s">
        <v>1260</v>
      </c>
    </row>
    <row r="1187" spans="5:56" customFormat="1" x14ac:dyDescent="0.25">
      <c r="E1187" t="s">
        <v>3931</v>
      </c>
      <c r="O1187" t="s">
        <v>955</v>
      </c>
      <c r="AO1187" t="s">
        <v>782</v>
      </c>
      <c r="AW1187" t="s">
        <v>2459</v>
      </c>
      <c r="BD1187" t="s">
        <v>1266</v>
      </c>
    </row>
    <row r="1188" spans="5:56" customFormat="1" x14ac:dyDescent="0.25">
      <c r="E1188" t="s">
        <v>3932</v>
      </c>
      <c r="O1188" t="s">
        <v>1259</v>
      </c>
      <c r="AO1188" t="s">
        <v>782</v>
      </c>
      <c r="AW1188" t="s">
        <v>2602</v>
      </c>
      <c r="BD1188" t="s">
        <v>1260</v>
      </c>
    </row>
    <row r="1189" spans="5:56" customFormat="1" x14ac:dyDescent="0.25">
      <c r="E1189" t="s">
        <v>3933</v>
      </c>
      <c r="O1189" t="s">
        <v>955</v>
      </c>
      <c r="AO1189" t="s">
        <v>785</v>
      </c>
      <c r="AW1189" t="s">
        <v>2459</v>
      </c>
      <c r="BD1189" t="s">
        <v>1189</v>
      </c>
    </row>
    <row r="1190" spans="5:56" customFormat="1" x14ac:dyDescent="0.25">
      <c r="E1190" t="s">
        <v>3934</v>
      </c>
      <c r="O1190" t="s">
        <v>896</v>
      </c>
      <c r="AO1190" t="s">
        <v>785</v>
      </c>
      <c r="AW1190" t="s">
        <v>2433</v>
      </c>
      <c r="BD1190" t="s">
        <v>1243</v>
      </c>
    </row>
    <row r="1191" spans="5:56" customFormat="1" x14ac:dyDescent="0.25">
      <c r="E1191" t="s">
        <v>3935</v>
      </c>
      <c r="O1191" t="s">
        <v>872</v>
      </c>
      <c r="AO1191" t="s">
        <v>782</v>
      </c>
      <c r="AW1191" t="s">
        <v>2424</v>
      </c>
      <c r="BD1191" t="s">
        <v>1159</v>
      </c>
    </row>
    <row r="1192" spans="5:56" customFormat="1" x14ac:dyDescent="0.25">
      <c r="E1192" t="s">
        <v>3936</v>
      </c>
      <c r="O1192" t="s">
        <v>1125</v>
      </c>
      <c r="AO1192" t="s">
        <v>785</v>
      </c>
      <c r="AW1192" t="s">
        <v>2540</v>
      </c>
      <c r="BD1192" t="s">
        <v>1126</v>
      </c>
    </row>
    <row r="1193" spans="5:56" customFormat="1" x14ac:dyDescent="0.25">
      <c r="E1193" t="s">
        <v>3937</v>
      </c>
      <c r="O1193" t="s">
        <v>1267</v>
      </c>
      <c r="AO1193" t="s">
        <v>782</v>
      </c>
      <c r="AW1193" t="s">
        <v>2605</v>
      </c>
      <c r="BD1193" t="s">
        <v>1268</v>
      </c>
    </row>
    <row r="1194" spans="5:56" customFormat="1" x14ac:dyDescent="0.25">
      <c r="E1194" t="s">
        <v>3938</v>
      </c>
      <c r="O1194" t="s">
        <v>896</v>
      </c>
      <c r="AO1194" t="s">
        <v>785</v>
      </c>
      <c r="AW1194" t="s">
        <v>2433</v>
      </c>
      <c r="BD1194" t="s">
        <v>1243</v>
      </c>
    </row>
    <row r="1195" spans="5:56" customFormat="1" x14ac:dyDescent="0.25">
      <c r="E1195" t="s">
        <v>3939</v>
      </c>
      <c r="O1195" t="s">
        <v>896</v>
      </c>
      <c r="AO1195" t="s">
        <v>785</v>
      </c>
      <c r="AW1195" t="s">
        <v>2433</v>
      </c>
      <c r="BD1195" t="s">
        <v>1243</v>
      </c>
    </row>
    <row r="1196" spans="5:56" customFormat="1" x14ac:dyDescent="0.25">
      <c r="E1196" t="s">
        <v>3940</v>
      </c>
      <c r="O1196" t="s">
        <v>1090</v>
      </c>
      <c r="AO1196" t="s">
        <v>782</v>
      </c>
      <c r="AW1196" t="s">
        <v>2524</v>
      </c>
      <c r="BD1196" t="s">
        <v>1091</v>
      </c>
    </row>
    <row r="1197" spans="5:56" customFormat="1" x14ac:dyDescent="0.25">
      <c r="E1197" t="s">
        <v>3941</v>
      </c>
      <c r="O1197" t="s">
        <v>896</v>
      </c>
      <c r="AO1197" t="s">
        <v>785</v>
      </c>
      <c r="AW1197" t="s">
        <v>2433</v>
      </c>
      <c r="BD1197" t="s">
        <v>1243</v>
      </c>
    </row>
    <row r="1198" spans="5:56" customFormat="1" x14ac:dyDescent="0.25">
      <c r="E1198" t="s">
        <v>3942</v>
      </c>
      <c r="O1198" t="s">
        <v>1090</v>
      </c>
      <c r="AO1198" t="s">
        <v>782</v>
      </c>
      <c r="AW1198" t="s">
        <v>2524</v>
      </c>
      <c r="BD1198" t="s">
        <v>1091</v>
      </c>
    </row>
    <row r="1199" spans="5:56" customFormat="1" x14ac:dyDescent="0.25">
      <c r="E1199" t="s">
        <v>3943</v>
      </c>
      <c r="O1199" t="s">
        <v>896</v>
      </c>
      <c r="AO1199" t="s">
        <v>785</v>
      </c>
      <c r="AW1199" t="s">
        <v>2433</v>
      </c>
      <c r="BD1199" t="s">
        <v>1243</v>
      </c>
    </row>
    <row r="1200" spans="5:56" customFormat="1" x14ac:dyDescent="0.25">
      <c r="E1200" t="s">
        <v>3944</v>
      </c>
      <c r="O1200" t="s">
        <v>1090</v>
      </c>
      <c r="AO1200" t="s">
        <v>782</v>
      </c>
      <c r="AW1200" t="s">
        <v>2524</v>
      </c>
      <c r="BD1200" t="s">
        <v>1091</v>
      </c>
    </row>
    <row r="1201" spans="5:56" customFormat="1" x14ac:dyDescent="0.25">
      <c r="E1201" t="s">
        <v>3945</v>
      </c>
      <c r="O1201" t="s">
        <v>1231</v>
      </c>
      <c r="AO1201" t="s">
        <v>783</v>
      </c>
      <c r="AW1201" t="s">
        <v>2590</v>
      </c>
      <c r="BD1201" t="s">
        <v>1232</v>
      </c>
    </row>
    <row r="1202" spans="5:56" customFormat="1" x14ac:dyDescent="0.25">
      <c r="E1202" t="s">
        <v>3946</v>
      </c>
      <c r="O1202" t="s">
        <v>1090</v>
      </c>
      <c r="AO1202" t="s">
        <v>782</v>
      </c>
      <c r="AW1202" t="s">
        <v>2524</v>
      </c>
      <c r="BD1202" t="s">
        <v>1091</v>
      </c>
    </row>
    <row r="1203" spans="5:56" customFormat="1" x14ac:dyDescent="0.25">
      <c r="E1203" t="s">
        <v>3947</v>
      </c>
      <c r="O1203" t="s">
        <v>1233</v>
      </c>
      <c r="AO1203" t="s">
        <v>785</v>
      </c>
      <c r="AW1203" t="s">
        <v>2591</v>
      </c>
      <c r="BD1203" t="s">
        <v>1234</v>
      </c>
    </row>
    <row r="1204" spans="5:56" customFormat="1" x14ac:dyDescent="0.25">
      <c r="E1204" t="s">
        <v>3948</v>
      </c>
      <c r="O1204" t="s">
        <v>1090</v>
      </c>
      <c r="AO1204" t="s">
        <v>782</v>
      </c>
      <c r="AW1204" t="s">
        <v>2524</v>
      </c>
      <c r="BD1204" t="s">
        <v>1091</v>
      </c>
    </row>
    <row r="1205" spans="5:56" customFormat="1" x14ac:dyDescent="0.25">
      <c r="E1205" t="s">
        <v>3949</v>
      </c>
      <c r="O1205" t="s">
        <v>1137</v>
      </c>
      <c r="AO1205" t="s">
        <v>785</v>
      </c>
      <c r="AW1205" t="s">
        <v>2546</v>
      </c>
      <c r="BD1205" t="s">
        <v>1138</v>
      </c>
    </row>
    <row r="1206" spans="5:56" customFormat="1" x14ac:dyDescent="0.25">
      <c r="E1206" t="s">
        <v>3950</v>
      </c>
      <c r="O1206" t="s">
        <v>1202</v>
      </c>
      <c r="AO1206" t="s">
        <v>785</v>
      </c>
      <c r="AW1206" t="s">
        <v>2576</v>
      </c>
      <c r="BD1206" t="s">
        <v>1203</v>
      </c>
    </row>
    <row r="1207" spans="5:56" customFormat="1" x14ac:dyDescent="0.25">
      <c r="E1207" t="s">
        <v>3951</v>
      </c>
      <c r="O1207" t="s">
        <v>1269</v>
      </c>
      <c r="AO1207" t="s">
        <v>783</v>
      </c>
      <c r="AW1207" t="s">
        <v>2606</v>
      </c>
      <c r="BD1207" t="s">
        <v>1270</v>
      </c>
    </row>
    <row r="1208" spans="5:56" customFormat="1" x14ac:dyDescent="0.25">
      <c r="E1208" t="s">
        <v>3952</v>
      </c>
      <c r="O1208" t="s">
        <v>1121</v>
      </c>
      <c r="AO1208" t="s">
        <v>785</v>
      </c>
      <c r="AW1208" t="s">
        <v>2538</v>
      </c>
      <c r="BD1208" t="s">
        <v>1122</v>
      </c>
    </row>
    <row r="1209" spans="5:56" customFormat="1" x14ac:dyDescent="0.25">
      <c r="E1209" t="s">
        <v>3953</v>
      </c>
      <c r="O1209" t="s">
        <v>1271</v>
      </c>
      <c r="AO1209" t="s">
        <v>783</v>
      </c>
      <c r="AW1209" t="s">
        <v>2607</v>
      </c>
      <c r="BD1209" t="s">
        <v>1272</v>
      </c>
    </row>
    <row r="1210" spans="5:56" customFormat="1" x14ac:dyDescent="0.25">
      <c r="E1210" t="s">
        <v>3954</v>
      </c>
      <c r="O1210" t="s">
        <v>1143</v>
      </c>
      <c r="AO1210" t="s">
        <v>785</v>
      </c>
      <c r="AW1210" t="s">
        <v>2549</v>
      </c>
      <c r="BD1210" t="s">
        <v>1144</v>
      </c>
    </row>
    <row r="1211" spans="5:56" customFormat="1" x14ac:dyDescent="0.25">
      <c r="E1211" t="s">
        <v>3955</v>
      </c>
      <c r="O1211" t="s">
        <v>1273</v>
      </c>
      <c r="AO1211" t="s">
        <v>783</v>
      </c>
      <c r="AW1211" t="s">
        <v>2608</v>
      </c>
      <c r="BD1211" t="s">
        <v>1274</v>
      </c>
    </row>
    <row r="1212" spans="5:56" customFormat="1" x14ac:dyDescent="0.25">
      <c r="E1212" t="s">
        <v>3956</v>
      </c>
      <c r="O1212" t="s">
        <v>896</v>
      </c>
      <c r="AO1212" t="s">
        <v>785</v>
      </c>
      <c r="AW1212" t="s">
        <v>2433</v>
      </c>
      <c r="BD1212" t="s">
        <v>1243</v>
      </c>
    </row>
    <row r="1213" spans="5:56" customFormat="1" x14ac:dyDescent="0.25">
      <c r="E1213" t="s">
        <v>3957</v>
      </c>
      <c r="O1213" t="s">
        <v>1269</v>
      </c>
      <c r="AO1213" t="s">
        <v>783</v>
      </c>
      <c r="AW1213" t="s">
        <v>2606</v>
      </c>
      <c r="BD1213" t="s">
        <v>1270</v>
      </c>
    </row>
    <row r="1214" spans="5:56" customFormat="1" x14ac:dyDescent="0.25">
      <c r="E1214" t="s">
        <v>3958</v>
      </c>
      <c r="O1214" t="s">
        <v>1172</v>
      </c>
      <c r="AO1214" t="s">
        <v>828</v>
      </c>
      <c r="AW1214" t="s">
        <v>2561</v>
      </c>
      <c r="BD1214" t="s">
        <v>1275</v>
      </c>
    </row>
    <row r="1215" spans="5:56" customFormat="1" x14ac:dyDescent="0.25">
      <c r="E1215" t="s">
        <v>3959</v>
      </c>
      <c r="O1215" t="s">
        <v>1273</v>
      </c>
      <c r="AO1215" t="s">
        <v>783</v>
      </c>
      <c r="AW1215" t="s">
        <v>2608</v>
      </c>
      <c r="BD1215" t="s">
        <v>1274</v>
      </c>
    </row>
    <row r="1216" spans="5:56" customFormat="1" x14ac:dyDescent="0.25">
      <c r="E1216" t="s">
        <v>3960</v>
      </c>
      <c r="O1216" t="s">
        <v>896</v>
      </c>
      <c r="AO1216" t="s">
        <v>785</v>
      </c>
      <c r="AW1216" t="s">
        <v>2433</v>
      </c>
      <c r="BD1216" t="s">
        <v>1243</v>
      </c>
    </row>
    <row r="1217" spans="5:56" customFormat="1" x14ac:dyDescent="0.25">
      <c r="E1217" t="s">
        <v>3961</v>
      </c>
      <c r="O1217" t="s">
        <v>1276</v>
      </c>
      <c r="AO1217" t="s">
        <v>783</v>
      </c>
      <c r="AW1217" t="s">
        <v>2609</v>
      </c>
      <c r="BD1217" t="s">
        <v>1277</v>
      </c>
    </row>
    <row r="1218" spans="5:56" customFormat="1" x14ac:dyDescent="0.25">
      <c r="E1218" t="s">
        <v>3962</v>
      </c>
      <c r="O1218" t="s">
        <v>328</v>
      </c>
      <c r="AO1218" t="s">
        <v>782</v>
      </c>
      <c r="AW1218" t="s">
        <v>2509</v>
      </c>
      <c r="BD1218" t="s">
        <v>1062</v>
      </c>
    </row>
    <row r="1219" spans="5:56" customFormat="1" x14ac:dyDescent="0.25">
      <c r="E1219" t="s">
        <v>3963</v>
      </c>
      <c r="O1219" t="s">
        <v>1137</v>
      </c>
      <c r="AO1219" t="s">
        <v>785</v>
      </c>
      <c r="AW1219" t="s">
        <v>2546</v>
      </c>
      <c r="BD1219" t="s">
        <v>1138</v>
      </c>
    </row>
    <row r="1220" spans="5:56" customFormat="1" x14ac:dyDescent="0.25">
      <c r="E1220" t="s">
        <v>3964</v>
      </c>
      <c r="O1220" t="s">
        <v>328</v>
      </c>
      <c r="AO1220" t="s">
        <v>782</v>
      </c>
      <c r="AW1220" t="s">
        <v>2509</v>
      </c>
      <c r="BD1220" t="s">
        <v>1062</v>
      </c>
    </row>
    <row r="1221" spans="5:56" customFormat="1" x14ac:dyDescent="0.25">
      <c r="E1221" t="s">
        <v>3965</v>
      </c>
      <c r="O1221" t="s">
        <v>955</v>
      </c>
      <c r="AO1221" t="s">
        <v>784</v>
      </c>
      <c r="AW1221" t="s">
        <v>2459</v>
      </c>
      <c r="BD1221" t="s">
        <v>956</v>
      </c>
    </row>
    <row r="1222" spans="5:56" customFormat="1" x14ac:dyDescent="0.25">
      <c r="E1222" t="s">
        <v>3966</v>
      </c>
      <c r="O1222" t="s">
        <v>328</v>
      </c>
      <c r="AO1222" t="s">
        <v>782</v>
      </c>
      <c r="AW1222" t="s">
        <v>2509</v>
      </c>
      <c r="BD1222" t="s">
        <v>1062</v>
      </c>
    </row>
    <row r="1223" spans="5:56" customFormat="1" x14ac:dyDescent="0.25">
      <c r="E1223" t="s">
        <v>3967</v>
      </c>
      <c r="O1223" t="s">
        <v>1212</v>
      </c>
      <c r="AO1223" t="s">
        <v>785</v>
      </c>
      <c r="AW1223" t="s">
        <v>2581</v>
      </c>
      <c r="BD1223" t="s">
        <v>1213</v>
      </c>
    </row>
    <row r="1224" spans="5:56" customFormat="1" x14ac:dyDescent="0.25">
      <c r="E1224" t="s">
        <v>3968</v>
      </c>
      <c r="O1224" t="s">
        <v>1278</v>
      </c>
      <c r="AO1224" t="s">
        <v>783</v>
      </c>
      <c r="AW1224" t="s">
        <v>2610</v>
      </c>
      <c r="BD1224" t="s">
        <v>1279</v>
      </c>
    </row>
    <row r="1225" spans="5:56" customFormat="1" x14ac:dyDescent="0.25">
      <c r="E1225" t="s">
        <v>3969</v>
      </c>
      <c r="O1225" t="s">
        <v>896</v>
      </c>
      <c r="AO1225" t="s">
        <v>785</v>
      </c>
      <c r="AW1225" t="s">
        <v>2433</v>
      </c>
      <c r="BD1225" t="s">
        <v>1243</v>
      </c>
    </row>
    <row r="1226" spans="5:56" customFormat="1" x14ac:dyDescent="0.25">
      <c r="E1226" t="s">
        <v>3970</v>
      </c>
      <c r="O1226" t="s">
        <v>896</v>
      </c>
      <c r="AO1226" t="s">
        <v>785</v>
      </c>
      <c r="AW1226" t="s">
        <v>2433</v>
      </c>
      <c r="BD1226" t="s">
        <v>1243</v>
      </c>
    </row>
    <row r="1227" spans="5:56" customFormat="1" x14ac:dyDescent="0.25">
      <c r="E1227" t="s">
        <v>3971</v>
      </c>
      <c r="O1227" t="s">
        <v>1269</v>
      </c>
      <c r="AO1227" t="s">
        <v>783</v>
      </c>
      <c r="AW1227" t="s">
        <v>2606</v>
      </c>
      <c r="BD1227" t="s">
        <v>1270</v>
      </c>
    </row>
    <row r="1228" spans="5:56" customFormat="1" x14ac:dyDescent="0.25">
      <c r="E1228" t="s">
        <v>3972</v>
      </c>
      <c r="O1228" t="s">
        <v>896</v>
      </c>
      <c r="AO1228" t="s">
        <v>785</v>
      </c>
      <c r="AW1228" t="s">
        <v>2433</v>
      </c>
      <c r="BD1228" t="s">
        <v>1243</v>
      </c>
    </row>
    <row r="1229" spans="5:56" customFormat="1" x14ac:dyDescent="0.25">
      <c r="E1229" t="s">
        <v>3973</v>
      </c>
      <c r="O1229" t="s">
        <v>1235</v>
      </c>
      <c r="AO1229" t="s">
        <v>782</v>
      </c>
      <c r="AW1229" t="s">
        <v>2592</v>
      </c>
      <c r="BD1229" t="s">
        <v>1236</v>
      </c>
    </row>
    <row r="1230" spans="5:56" customFormat="1" x14ac:dyDescent="0.25">
      <c r="E1230" t="s">
        <v>3974</v>
      </c>
      <c r="O1230" t="s">
        <v>896</v>
      </c>
      <c r="AO1230" t="s">
        <v>785</v>
      </c>
      <c r="AW1230" t="s">
        <v>2433</v>
      </c>
      <c r="BD1230" t="s">
        <v>1243</v>
      </c>
    </row>
    <row r="1231" spans="5:56" customFormat="1" x14ac:dyDescent="0.25">
      <c r="E1231" t="s">
        <v>3975</v>
      </c>
      <c r="O1231" t="s">
        <v>1273</v>
      </c>
      <c r="AO1231" t="s">
        <v>783</v>
      </c>
      <c r="AW1231" t="s">
        <v>2608</v>
      </c>
      <c r="BD1231" t="s">
        <v>1274</v>
      </c>
    </row>
    <row r="1232" spans="5:56" customFormat="1" x14ac:dyDescent="0.25">
      <c r="E1232" t="s">
        <v>3976</v>
      </c>
      <c r="O1232" t="s">
        <v>896</v>
      </c>
      <c r="AO1232" t="s">
        <v>785</v>
      </c>
      <c r="AW1232" t="s">
        <v>2433</v>
      </c>
      <c r="BD1232" t="s">
        <v>1243</v>
      </c>
    </row>
    <row r="1233" spans="5:56" customFormat="1" x14ac:dyDescent="0.25">
      <c r="E1233" t="s">
        <v>3977</v>
      </c>
      <c r="O1233" t="s">
        <v>1276</v>
      </c>
      <c r="AO1233" t="s">
        <v>783</v>
      </c>
      <c r="AW1233" t="s">
        <v>2609</v>
      </c>
      <c r="BD1233" t="s">
        <v>1277</v>
      </c>
    </row>
    <row r="1234" spans="5:56" customFormat="1" x14ac:dyDescent="0.25">
      <c r="E1234" t="s">
        <v>3978</v>
      </c>
      <c r="O1234" t="s">
        <v>1280</v>
      </c>
      <c r="AO1234" t="s">
        <v>782</v>
      </c>
      <c r="AW1234" t="s">
        <v>2611</v>
      </c>
      <c r="BD1234" t="s">
        <v>1281</v>
      </c>
    </row>
    <row r="1235" spans="5:56" customFormat="1" x14ac:dyDescent="0.25">
      <c r="E1235" t="s">
        <v>3979</v>
      </c>
      <c r="O1235" t="s">
        <v>896</v>
      </c>
      <c r="AO1235" t="s">
        <v>785</v>
      </c>
      <c r="AW1235" t="s">
        <v>2433</v>
      </c>
      <c r="BD1235" t="s">
        <v>1243</v>
      </c>
    </row>
    <row r="1236" spans="5:56" customFormat="1" x14ac:dyDescent="0.25">
      <c r="E1236" t="s">
        <v>3980</v>
      </c>
      <c r="O1236" t="s">
        <v>1276</v>
      </c>
      <c r="AO1236" t="s">
        <v>783</v>
      </c>
      <c r="AW1236" t="s">
        <v>2609</v>
      </c>
      <c r="BD1236" t="s">
        <v>1277</v>
      </c>
    </row>
    <row r="1237" spans="5:56" customFormat="1" x14ac:dyDescent="0.25">
      <c r="E1237" t="s">
        <v>3981</v>
      </c>
      <c r="O1237" t="s">
        <v>955</v>
      </c>
      <c r="AO1237" t="s">
        <v>785</v>
      </c>
      <c r="AW1237" t="s">
        <v>2459</v>
      </c>
      <c r="BD1237" t="s">
        <v>956</v>
      </c>
    </row>
    <row r="1238" spans="5:56" customFormat="1" x14ac:dyDescent="0.25">
      <c r="E1238" t="s">
        <v>3982</v>
      </c>
      <c r="O1238" t="s">
        <v>1269</v>
      </c>
      <c r="AO1238" t="s">
        <v>783</v>
      </c>
      <c r="AW1238" t="s">
        <v>2606</v>
      </c>
      <c r="BD1238" t="s">
        <v>1270</v>
      </c>
    </row>
    <row r="1239" spans="5:56" customFormat="1" x14ac:dyDescent="0.25">
      <c r="E1239" t="s">
        <v>3983</v>
      </c>
      <c r="O1239" t="s">
        <v>1137</v>
      </c>
      <c r="AO1239" t="s">
        <v>785</v>
      </c>
      <c r="AW1239" t="s">
        <v>2546</v>
      </c>
      <c r="BD1239" t="s">
        <v>1138</v>
      </c>
    </row>
    <row r="1240" spans="5:56" customFormat="1" x14ac:dyDescent="0.25">
      <c r="E1240" t="s">
        <v>3984</v>
      </c>
      <c r="O1240" t="s">
        <v>896</v>
      </c>
      <c r="AO1240" t="s">
        <v>785</v>
      </c>
      <c r="AW1240" t="s">
        <v>2433</v>
      </c>
      <c r="BD1240" t="s">
        <v>1243</v>
      </c>
    </row>
    <row r="1241" spans="5:56" customFormat="1" x14ac:dyDescent="0.25">
      <c r="E1241" t="s">
        <v>3985</v>
      </c>
      <c r="O1241" t="s">
        <v>1282</v>
      </c>
      <c r="AO1241" t="s">
        <v>782</v>
      </c>
      <c r="AW1241" t="s">
        <v>2612</v>
      </c>
      <c r="BD1241" t="s">
        <v>1283</v>
      </c>
    </row>
    <row r="1242" spans="5:56" customFormat="1" x14ac:dyDescent="0.25">
      <c r="E1242" t="s">
        <v>3986</v>
      </c>
      <c r="O1242" t="s">
        <v>1121</v>
      </c>
      <c r="AO1242" t="s">
        <v>785</v>
      </c>
      <c r="AW1242" t="s">
        <v>2538</v>
      </c>
      <c r="BD1242" t="s">
        <v>1122</v>
      </c>
    </row>
    <row r="1243" spans="5:56" customFormat="1" x14ac:dyDescent="0.25">
      <c r="E1243" t="s">
        <v>3987</v>
      </c>
      <c r="O1243" t="s">
        <v>1282</v>
      </c>
      <c r="AO1243" t="s">
        <v>782</v>
      </c>
      <c r="AW1243" t="s">
        <v>2612</v>
      </c>
      <c r="BD1243" t="s">
        <v>1283</v>
      </c>
    </row>
    <row r="1244" spans="5:56" customFormat="1" x14ac:dyDescent="0.25">
      <c r="E1244" t="s">
        <v>3988</v>
      </c>
      <c r="O1244" t="s">
        <v>896</v>
      </c>
      <c r="AO1244" t="s">
        <v>785</v>
      </c>
      <c r="AW1244" t="s">
        <v>2433</v>
      </c>
      <c r="BD1244" t="s">
        <v>1243</v>
      </c>
    </row>
    <row r="1245" spans="5:56" customFormat="1" x14ac:dyDescent="0.25">
      <c r="E1245" t="s">
        <v>3989</v>
      </c>
      <c r="O1245" t="s">
        <v>1282</v>
      </c>
      <c r="AO1245" t="s">
        <v>782</v>
      </c>
      <c r="AW1245" t="s">
        <v>2612</v>
      </c>
      <c r="BD1245" t="s">
        <v>1283</v>
      </c>
    </row>
    <row r="1246" spans="5:56" customFormat="1" x14ac:dyDescent="0.25">
      <c r="E1246" t="s">
        <v>3990</v>
      </c>
      <c r="O1246" t="s">
        <v>1137</v>
      </c>
      <c r="AO1246" t="s">
        <v>785</v>
      </c>
      <c r="AW1246" t="s">
        <v>2546</v>
      </c>
      <c r="BD1246" t="s">
        <v>1138</v>
      </c>
    </row>
    <row r="1247" spans="5:56" customFormat="1" x14ac:dyDescent="0.25">
      <c r="E1247" t="s">
        <v>3991</v>
      </c>
      <c r="O1247" t="s">
        <v>1259</v>
      </c>
      <c r="AO1247" t="s">
        <v>782</v>
      </c>
      <c r="AW1247" t="s">
        <v>2602</v>
      </c>
      <c r="BD1247" t="s">
        <v>1260</v>
      </c>
    </row>
    <row r="1248" spans="5:56" customFormat="1" x14ac:dyDescent="0.25">
      <c r="E1248" t="s">
        <v>3992</v>
      </c>
      <c r="O1248" t="s">
        <v>896</v>
      </c>
      <c r="AO1248" t="s">
        <v>785</v>
      </c>
      <c r="AW1248" t="s">
        <v>2433</v>
      </c>
      <c r="BD1248" t="s">
        <v>1243</v>
      </c>
    </row>
    <row r="1249" spans="5:56" customFormat="1" x14ac:dyDescent="0.25">
      <c r="E1249" t="s">
        <v>3993</v>
      </c>
      <c r="O1249" t="s">
        <v>896</v>
      </c>
      <c r="AO1249" t="s">
        <v>785</v>
      </c>
      <c r="AW1249" t="s">
        <v>2433</v>
      </c>
      <c r="BD1249" t="s">
        <v>1243</v>
      </c>
    </row>
    <row r="1250" spans="5:56" customFormat="1" x14ac:dyDescent="0.25">
      <c r="E1250" t="s">
        <v>3994</v>
      </c>
      <c r="O1250" t="s">
        <v>328</v>
      </c>
      <c r="AO1250" t="s">
        <v>782</v>
      </c>
      <c r="AW1250" t="s">
        <v>2509</v>
      </c>
      <c r="BD1250" t="s">
        <v>1062</v>
      </c>
    </row>
    <row r="1251" spans="5:56" customFormat="1" x14ac:dyDescent="0.25">
      <c r="E1251" t="s">
        <v>3995</v>
      </c>
      <c r="O1251" t="s">
        <v>896</v>
      </c>
      <c r="AO1251" t="s">
        <v>785</v>
      </c>
      <c r="AW1251" t="s">
        <v>2433</v>
      </c>
      <c r="BD1251" t="s">
        <v>1243</v>
      </c>
    </row>
    <row r="1252" spans="5:56" customFormat="1" x14ac:dyDescent="0.25">
      <c r="E1252" t="s">
        <v>3996</v>
      </c>
      <c r="O1252" t="s">
        <v>328</v>
      </c>
      <c r="AO1252" t="s">
        <v>782</v>
      </c>
      <c r="AW1252" t="s">
        <v>2509</v>
      </c>
      <c r="BD1252" t="s">
        <v>1062</v>
      </c>
    </row>
    <row r="1253" spans="5:56" customFormat="1" x14ac:dyDescent="0.25">
      <c r="E1253" t="s">
        <v>3997</v>
      </c>
      <c r="O1253" t="s">
        <v>1181</v>
      </c>
      <c r="AO1253" t="s">
        <v>785</v>
      </c>
      <c r="AW1253" t="s">
        <v>2566</v>
      </c>
      <c r="BD1253" t="s">
        <v>1182</v>
      </c>
    </row>
    <row r="1254" spans="5:56" customFormat="1" x14ac:dyDescent="0.25">
      <c r="E1254" t="s">
        <v>3998</v>
      </c>
      <c r="O1254" t="s">
        <v>328</v>
      </c>
      <c r="AO1254" t="s">
        <v>782</v>
      </c>
      <c r="AW1254" t="s">
        <v>2509</v>
      </c>
      <c r="BD1254" t="s">
        <v>1062</v>
      </c>
    </row>
    <row r="1255" spans="5:56" customFormat="1" x14ac:dyDescent="0.25">
      <c r="E1255" t="s">
        <v>3999</v>
      </c>
      <c r="O1255" t="s">
        <v>1048</v>
      </c>
      <c r="AO1255" t="s">
        <v>785</v>
      </c>
      <c r="AW1255" t="s">
        <v>2502</v>
      </c>
      <c r="BD1255" t="s">
        <v>1049</v>
      </c>
    </row>
    <row r="1256" spans="5:56" customFormat="1" x14ac:dyDescent="0.25">
      <c r="E1256" t="s">
        <v>4000</v>
      </c>
      <c r="O1256" t="s">
        <v>1269</v>
      </c>
      <c r="AO1256" t="s">
        <v>783</v>
      </c>
      <c r="AW1256" t="s">
        <v>2606</v>
      </c>
      <c r="BD1256" t="s">
        <v>1270</v>
      </c>
    </row>
    <row r="1257" spans="5:56" customFormat="1" x14ac:dyDescent="0.25">
      <c r="E1257" t="s">
        <v>4001</v>
      </c>
      <c r="O1257" t="s">
        <v>328</v>
      </c>
      <c r="AO1257" t="s">
        <v>782</v>
      </c>
      <c r="AW1257" t="s">
        <v>2509</v>
      </c>
      <c r="BD1257" t="s">
        <v>1062</v>
      </c>
    </row>
    <row r="1258" spans="5:56" customFormat="1" x14ac:dyDescent="0.25">
      <c r="E1258" t="s">
        <v>4002</v>
      </c>
      <c r="O1258" t="s">
        <v>911</v>
      </c>
      <c r="AO1258" t="s">
        <v>785</v>
      </c>
      <c r="AW1258" t="s">
        <v>2439</v>
      </c>
      <c r="BD1258" t="s">
        <v>1157</v>
      </c>
    </row>
    <row r="1259" spans="5:56" customFormat="1" x14ac:dyDescent="0.25">
      <c r="E1259" t="s">
        <v>4003</v>
      </c>
      <c r="O1259" t="s">
        <v>1269</v>
      </c>
      <c r="AO1259" t="s">
        <v>783</v>
      </c>
      <c r="AW1259" t="s">
        <v>2606</v>
      </c>
      <c r="BD1259" t="s">
        <v>1270</v>
      </c>
    </row>
    <row r="1260" spans="5:56" customFormat="1" x14ac:dyDescent="0.25">
      <c r="E1260" t="s">
        <v>4004</v>
      </c>
      <c r="O1260" t="s">
        <v>1090</v>
      </c>
      <c r="AO1260" t="s">
        <v>782</v>
      </c>
      <c r="AW1260" t="s">
        <v>2524</v>
      </c>
      <c r="BD1260" t="s">
        <v>1091</v>
      </c>
    </row>
    <row r="1261" spans="5:56" customFormat="1" x14ac:dyDescent="0.25">
      <c r="E1261" t="s">
        <v>4005</v>
      </c>
      <c r="O1261" t="s">
        <v>1181</v>
      </c>
      <c r="AO1261" t="s">
        <v>785</v>
      </c>
      <c r="AW1261" t="s">
        <v>2566</v>
      </c>
      <c r="BD1261" t="s">
        <v>1284</v>
      </c>
    </row>
    <row r="1262" spans="5:56" customFormat="1" x14ac:dyDescent="0.25">
      <c r="E1262" t="s">
        <v>4006</v>
      </c>
      <c r="O1262" t="s">
        <v>1269</v>
      </c>
      <c r="AO1262" t="s">
        <v>783</v>
      </c>
      <c r="AW1262" t="s">
        <v>2606</v>
      </c>
      <c r="BD1262" t="s">
        <v>1270</v>
      </c>
    </row>
    <row r="1263" spans="5:56" customFormat="1" x14ac:dyDescent="0.25">
      <c r="E1263" t="s">
        <v>4007</v>
      </c>
      <c r="O1263" t="s">
        <v>1090</v>
      </c>
      <c r="AO1263" t="s">
        <v>782</v>
      </c>
      <c r="AW1263" t="s">
        <v>2524</v>
      </c>
      <c r="BD1263" t="s">
        <v>1091</v>
      </c>
    </row>
    <row r="1264" spans="5:56" customFormat="1" x14ac:dyDescent="0.25">
      <c r="E1264" t="s">
        <v>4008</v>
      </c>
      <c r="O1264" t="s">
        <v>1187</v>
      </c>
      <c r="AO1264" t="s">
        <v>785</v>
      </c>
      <c r="AW1264" t="s">
        <v>2569</v>
      </c>
      <c r="BD1264" t="s">
        <v>1188</v>
      </c>
    </row>
    <row r="1265" spans="5:56" customFormat="1" x14ac:dyDescent="0.25">
      <c r="E1265" t="s">
        <v>4009</v>
      </c>
      <c r="O1265" t="s">
        <v>1090</v>
      </c>
      <c r="AO1265" t="s">
        <v>782</v>
      </c>
      <c r="AW1265" t="s">
        <v>2524</v>
      </c>
      <c r="BD1265" t="s">
        <v>1091</v>
      </c>
    </row>
    <row r="1266" spans="5:56" customFormat="1" x14ac:dyDescent="0.25">
      <c r="E1266" t="s">
        <v>4010</v>
      </c>
      <c r="O1266" t="s">
        <v>1137</v>
      </c>
      <c r="AO1266" t="s">
        <v>785</v>
      </c>
      <c r="AW1266" t="s">
        <v>2546</v>
      </c>
      <c r="BD1266" t="s">
        <v>1138</v>
      </c>
    </row>
    <row r="1267" spans="5:56" customFormat="1" x14ac:dyDescent="0.25">
      <c r="E1267" t="s">
        <v>4011</v>
      </c>
      <c r="O1267" t="s">
        <v>1194</v>
      </c>
      <c r="AO1267" t="s">
        <v>783</v>
      </c>
      <c r="AW1267" t="s">
        <v>2572</v>
      </c>
      <c r="BD1267" t="s">
        <v>1195</v>
      </c>
    </row>
    <row r="1268" spans="5:56" customFormat="1" x14ac:dyDescent="0.25">
      <c r="E1268" t="s">
        <v>4012</v>
      </c>
      <c r="O1268" t="s">
        <v>1149</v>
      </c>
      <c r="AO1268" t="s">
        <v>782</v>
      </c>
      <c r="AW1268" t="s">
        <v>2552</v>
      </c>
      <c r="BD1268" t="s">
        <v>1150</v>
      </c>
    </row>
    <row r="1269" spans="5:56" customFormat="1" x14ac:dyDescent="0.25">
      <c r="E1269" t="s">
        <v>4013</v>
      </c>
      <c r="O1269" t="s">
        <v>911</v>
      </c>
      <c r="AO1269" t="s">
        <v>785</v>
      </c>
      <c r="AW1269" t="s">
        <v>2439</v>
      </c>
      <c r="BD1269" t="s">
        <v>1157</v>
      </c>
    </row>
    <row r="1270" spans="5:56" customFormat="1" x14ac:dyDescent="0.25">
      <c r="E1270" t="s">
        <v>4014</v>
      </c>
      <c r="O1270" t="s">
        <v>1194</v>
      </c>
      <c r="AO1270" t="s">
        <v>783</v>
      </c>
      <c r="AW1270" t="s">
        <v>2572</v>
      </c>
      <c r="BD1270" t="s">
        <v>1195</v>
      </c>
    </row>
    <row r="1271" spans="5:56" customFormat="1" x14ac:dyDescent="0.25">
      <c r="E1271" t="s">
        <v>4015</v>
      </c>
      <c r="O1271" t="s">
        <v>1280</v>
      </c>
      <c r="AO1271" t="s">
        <v>782</v>
      </c>
      <c r="AW1271" t="s">
        <v>2611</v>
      </c>
      <c r="BD1271" t="s">
        <v>1281</v>
      </c>
    </row>
    <row r="1272" spans="5:56" customFormat="1" x14ac:dyDescent="0.25">
      <c r="E1272" t="s">
        <v>4016</v>
      </c>
      <c r="O1272" t="s">
        <v>911</v>
      </c>
      <c r="AO1272" t="s">
        <v>785</v>
      </c>
      <c r="AW1272" t="s">
        <v>2439</v>
      </c>
      <c r="BD1272" t="s">
        <v>1157</v>
      </c>
    </row>
    <row r="1273" spans="5:56" customFormat="1" x14ac:dyDescent="0.25">
      <c r="E1273" t="s">
        <v>4017</v>
      </c>
      <c r="O1273" t="s">
        <v>911</v>
      </c>
      <c r="AO1273" t="s">
        <v>785</v>
      </c>
      <c r="AW1273" t="s">
        <v>2439</v>
      </c>
      <c r="BD1273" t="s">
        <v>1157</v>
      </c>
    </row>
    <row r="1274" spans="5:56" customFormat="1" x14ac:dyDescent="0.25">
      <c r="E1274" t="s">
        <v>4018</v>
      </c>
      <c r="O1274" t="s">
        <v>896</v>
      </c>
      <c r="AO1274" t="s">
        <v>785</v>
      </c>
      <c r="AW1274" t="s">
        <v>2433</v>
      </c>
      <c r="BD1274" t="s">
        <v>1243</v>
      </c>
    </row>
    <row r="1275" spans="5:56" customFormat="1" x14ac:dyDescent="0.25">
      <c r="E1275" t="s">
        <v>4019</v>
      </c>
      <c r="O1275" t="s">
        <v>896</v>
      </c>
      <c r="AO1275" t="s">
        <v>785</v>
      </c>
      <c r="AW1275" t="s">
        <v>2433</v>
      </c>
      <c r="BD1275" t="s">
        <v>1243</v>
      </c>
    </row>
    <row r="1276" spans="5:56" customFormat="1" x14ac:dyDescent="0.25">
      <c r="E1276" t="s">
        <v>4020</v>
      </c>
      <c r="O1276" t="s">
        <v>896</v>
      </c>
      <c r="AO1276" t="s">
        <v>785</v>
      </c>
      <c r="AW1276" t="s">
        <v>2433</v>
      </c>
      <c r="BD1276" t="s">
        <v>1243</v>
      </c>
    </row>
    <row r="1277" spans="5:56" customFormat="1" x14ac:dyDescent="0.25">
      <c r="E1277" t="s">
        <v>4021</v>
      </c>
      <c r="O1277" t="s">
        <v>1269</v>
      </c>
      <c r="AO1277" t="s">
        <v>783</v>
      </c>
      <c r="AW1277" t="s">
        <v>2606</v>
      </c>
      <c r="BD1277" t="s">
        <v>1270</v>
      </c>
    </row>
    <row r="1278" spans="5:56" customFormat="1" x14ac:dyDescent="0.25">
      <c r="E1278" t="s">
        <v>4022</v>
      </c>
      <c r="O1278" t="s">
        <v>896</v>
      </c>
      <c r="AO1278" t="s">
        <v>785</v>
      </c>
      <c r="AW1278" t="s">
        <v>2433</v>
      </c>
      <c r="BD1278" t="s">
        <v>1243</v>
      </c>
    </row>
    <row r="1279" spans="5:56" customFormat="1" x14ac:dyDescent="0.25">
      <c r="E1279" t="s">
        <v>4023</v>
      </c>
      <c r="O1279" t="s">
        <v>1285</v>
      </c>
      <c r="AO1279" t="s">
        <v>785</v>
      </c>
      <c r="AW1279" t="s">
        <v>2613</v>
      </c>
      <c r="BD1279" t="s">
        <v>1286</v>
      </c>
    </row>
    <row r="1280" spans="5:56" customFormat="1" x14ac:dyDescent="0.25">
      <c r="E1280" t="s">
        <v>4024</v>
      </c>
      <c r="O1280" t="s">
        <v>1137</v>
      </c>
      <c r="AO1280" t="s">
        <v>785</v>
      </c>
      <c r="AW1280" t="s">
        <v>2546</v>
      </c>
      <c r="BD1280" t="s">
        <v>1138</v>
      </c>
    </row>
    <row r="1281" spans="5:56" customFormat="1" x14ac:dyDescent="0.25">
      <c r="E1281" t="s">
        <v>4025</v>
      </c>
      <c r="O1281" t="s">
        <v>1202</v>
      </c>
      <c r="AO1281" t="s">
        <v>785</v>
      </c>
      <c r="AW1281" t="s">
        <v>2576</v>
      </c>
      <c r="BD1281" t="s">
        <v>1203</v>
      </c>
    </row>
    <row r="1282" spans="5:56" customFormat="1" x14ac:dyDescent="0.25">
      <c r="E1282" t="s">
        <v>4026</v>
      </c>
      <c r="O1282" t="s">
        <v>1058</v>
      </c>
      <c r="AO1282" t="s">
        <v>784</v>
      </c>
      <c r="AW1282" t="s">
        <v>2507</v>
      </c>
      <c r="BD1282" t="s">
        <v>1287</v>
      </c>
    </row>
    <row r="1283" spans="5:56" customFormat="1" x14ac:dyDescent="0.25">
      <c r="E1283" t="s">
        <v>4027</v>
      </c>
      <c r="O1283" t="s">
        <v>1187</v>
      </c>
      <c r="AO1283" t="s">
        <v>785</v>
      </c>
      <c r="AW1283" t="s">
        <v>2569</v>
      </c>
      <c r="BD1283" t="s">
        <v>1188</v>
      </c>
    </row>
    <row r="1284" spans="5:56" customFormat="1" x14ac:dyDescent="0.25">
      <c r="E1284" t="s">
        <v>4028</v>
      </c>
      <c r="O1284" t="s">
        <v>1058</v>
      </c>
      <c r="AO1284" t="s">
        <v>782</v>
      </c>
      <c r="AW1284" t="s">
        <v>2507</v>
      </c>
      <c r="BD1284" t="s">
        <v>1059</v>
      </c>
    </row>
    <row r="1285" spans="5:56" customFormat="1" x14ac:dyDescent="0.25">
      <c r="E1285" t="s">
        <v>4029</v>
      </c>
      <c r="O1285" t="s">
        <v>1137</v>
      </c>
      <c r="AO1285" t="s">
        <v>783</v>
      </c>
      <c r="AW1285" t="s">
        <v>2546</v>
      </c>
      <c r="BD1285" t="s">
        <v>1288</v>
      </c>
    </row>
    <row r="1286" spans="5:56" customFormat="1" x14ac:dyDescent="0.25">
      <c r="E1286" t="s">
        <v>4030</v>
      </c>
      <c r="O1286" t="s">
        <v>1058</v>
      </c>
      <c r="AO1286" t="s">
        <v>782</v>
      </c>
      <c r="AW1286" t="s">
        <v>2507</v>
      </c>
      <c r="BD1286" t="s">
        <v>1059</v>
      </c>
    </row>
    <row r="1287" spans="5:56" customFormat="1" x14ac:dyDescent="0.25">
      <c r="E1287" t="s">
        <v>4031</v>
      </c>
      <c r="O1287" t="s">
        <v>896</v>
      </c>
      <c r="AO1287" t="s">
        <v>785</v>
      </c>
      <c r="AW1287" t="s">
        <v>2433</v>
      </c>
      <c r="BD1287" t="s">
        <v>1243</v>
      </c>
    </row>
    <row r="1288" spans="5:56" customFormat="1" x14ac:dyDescent="0.25">
      <c r="E1288" t="s">
        <v>4032</v>
      </c>
      <c r="O1288" t="s">
        <v>1282</v>
      </c>
      <c r="AO1288" t="s">
        <v>782</v>
      </c>
      <c r="AW1288" t="s">
        <v>2612</v>
      </c>
      <c r="BD1288" t="s">
        <v>1283</v>
      </c>
    </row>
    <row r="1289" spans="5:56" customFormat="1" x14ac:dyDescent="0.25">
      <c r="E1289" t="s">
        <v>4033</v>
      </c>
      <c r="O1289" t="s">
        <v>955</v>
      </c>
      <c r="AO1289" t="s">
        <v>785</v>
      </c>
      <c r="AW1289" t="s">
        <v>2459</v>
      </c>
      <c r="BD1289" t="s">
        <v>1189</v>
      </c>
    </row>
    <row r="1290" spans="5:56" customFormat="1" x14ac:dyDescent="0.25">
      <c r="E1290" t="s">
        <v>4034</v>
      </c>
      <c r="O1290" t="s">
        <v>328</v>
      </c>
      <c r="AO1290" t="s">
        <v>782</v>
      </c>
      <c r="AW1290" t="s">
        <v>2509</v>
      </c>
      <c r="BD1290" t="s">
        <v>1062</v>
      </c>
    </row>
    <row r="1291" spans="5:56" customFormat="1" x14ac:dyDescent="0.25">
      <c r="E1291" t="s">
        <v>4035</v>
      </c>
      <c r="O1291" t="s">
        <v>896</v>
      </c>
      <c r="AO1291" t="s">
        <v>785</v>
      </c>
      <c r="AW1291" t="s">
        <v>2433</v>
      </c>
      <c r="BD1291" t="s">
        <v>1243</v>
      </c>
    </row>
    <row r="1292" spans="5:56" customFormat="1" x14ac:dyDescent="0.25">
      <c r="E1292" t="s">
        <v>4036</v>
      </c>
      <c r="O1292" t="s">
        <v>896</v>
      </c>
      <c r="AO1292" t="s">
        <v>785</v>
      </c>
      <c r="AW1292" t="s">
        <v>2433</v>
      </c>
      <c r="BD1292" t="s">
        <v>1243</v>
      </c>
    </row>
    <row r="1293" spans="5:56" customFormat="1" x14ac:dyDescent="0.25">
      <c r="E1293" t="s">
        <v>4037</v>
      </c>
      <c r="O1293" t="s">
        <v>1137</v>
      </c>
      <c r="AO1293" t="s">
        <v>783</v>
      </c>
      <c r="AW1293" t="s">
        <v>2546</v>
      </c>
      <c r="BD1293" t="s">
        <v>1289</v>
      </c>
    </row>
    <row r="1294" spans="5:56" customFormat="1" x14ac:dyDescent="0.25">
      <c r="E1294" t="s">
        <v>4038</v>
      </c>
      <c r="O1294" t="s">
        <v>896</v>
      </c>
      <c r="AO1294" t="s">
        <v>785</v>
      </c>
      <c r="AW1294" t="s">
        <v>2433</v>
      </c>
      <c r="BD1294" t="s">
        <v>1243</v>
      </c>
    </row>
    <row r="1295" spans="5:56" customFormat="1" x14ac:dyDescent="0.25">
      <c r="E1295" t="s">
        <v>4039</v>
      </c>
      <c r="O1295" t="s">
        <v>1042</v>
      </c>
      <c r="AO1295" t="s">
        <v>782</v>
      </c>
      <c r="AW1295" t="s">
        <v>2499</v>
      </c>
      <c r="BD1295" t="s">
        <v>1043</v>
      </c>
    </row>
    <row r="1296" spans="5:56" customFormat="1" x14ac:dyDescent="0.25">
      <c r="E1296" t="s">
        <v>4040</v>
      </c>
      <c r="O1296" t="s">
        <v>896</v>
      </c>
      <c r="AO1296" t="s">
        <v>785</v>
      </c>
      <c r="AW1296" t="s">
        <v>2433</v>
      </c>
      <c r="BD1296" t="s">
        <v>1243</v>
      </c>
    </row>
    <row r="1297" spans="5:56" customFormat="1" x14ac:dyDescent="0.25">
      <c r="E1297" t="s">
        <v>4041</v>
      </c>
      <c r="O1297" t="s">
        <v>328</v>
      </c>
      <c r="AO1297" t="s">
        <v>782</v>
      </c>
      <c r="AW1297" t="s">
        <v>2509</v>
      </c>
      <c r="BD1297" t="s">
        <v>1062</v>
      </c>
    </row>
    <row r="1298" spans="5:56" customFormat="1" x14ac:dyDescent="0.25">
      <c r="E1298" t="s">
        <v>4042</v>
      </c>
      <c r="O1298" t="s">
        <v>896</v>
      </c>
      <c r="AO1298" t="s">
        <v>785</v>
      </c>
      <c r="AW1298" t="s">
        <v>2433</v>
      </c>
      <c r="BD1298" t="s">
        <v>1243</v>
      </c>
    </row>
    <row r="1299" spans="5:56" customFormat="1" x14ac:dyDescent="0.25">
      <c r="E1299" t="s">
        <v>4043</v>
      </c>
      <c r="O1299" t="s">
        <v>1269</v>
      </c>
      <c r="AO1299" t="s">
        <v>783</v>
      </c>
      <c r="AW1299" t="s">
        <v>2606</v>
      </c>
      <c r="BD1299" t="s">
        <v>1270</v>
      </c>
    </row>
    <row r="1300" spans="5:56" customFormat="1" x14ac:dyDescent="0.25">
      <c r="E1300" t="s">
        <v>4044</v>
      </c>
      <c r="O1300" t="s">
        <v>328</v>
      </c>
      <c r="AO1300" t="s">
        <v>782</v>
      </c>
      <c r="AW1300" t="s">
        <v>2509</v>
      </c>
      <c r="BD1300" t="s">
        <v>1062</v>
      </c>
    </row>
    <row r="1301" spans="5:56" customFormat="1" x14ac:dyDescent="0.25">
      <c r="E1301" t="s">
        <v>4045</v>
      </c>
      <c r="O1301" t="s">
        <v>1187</v>
      </c>
      <c r="AO1301" t="s">
        <v>785</v>
      </c>
      <c r="AW1301" t="s">
        <v>2569</v>
      </c>
      <c r="BD1301" t="s">
        <v>1188</v>
      </c>
    </row>
    <row r="1302" spans="5:56" customFormat="1" x14ac:dyDescent="0.25">
      <c r="E1302" t="s">
        <v>4046</v>
      </c>
      <c r="O1302" t="s">
        <v>328</v>
      </c>
      <c r="AO1302" t="s">
        <v>782</v>
      </c>
      <c r="AW1302" t="s">
        <v>2509</v>
      </c>
      <c r="BD1302" t="s">
        <v>1062</v>
      </c>
    </row>
    <row r="1303" spans="5:56" customFormat="1" x14ac:dyDescent="0.25">
      <c r="E1303" t="s">
        <v>4047</v>
      </c>
      <c r="O1303" t="s">
        <v>1187</v>
      </c>
      <c r="AO1303" t="s">
        <v>785</v>
      </c>
      <c r="AW1303" t="s">
        <v>2569</v>
      </c>
      <c r="BD1303" t="s">
        <v>1188</v>
      </c>
    </row>
    <row r="1304" spans="5:56" customFormat="1" x14ac:dyDescent="0.25">
      <c r="E1304" t="s">
        <v>4048</v>
      </c>
      <c r="O1304" t="s">
        <v>896</v>
      </c>
      <c r="AO1304" t="s">
        <v>785</v>
      </c>
      <c r="AW1304" t="s">
        <v>2433</v>
      </c>
      <c r="BD1304" t="s">
        <v>1243</v>
      </c>
    </row>
    <row r="1305" spans="5:56" customFormat="1" x14ac:dyDescent="0.25">
      <c r="E1305" t="s">
        <v>4049</v>
      </c>
      <c r="O1305" t="s">
        <v>1282</v>
      </c>
      <c r="AO1305" t="s">
        <v>782</v>
      </c>
      <c r="AW1305" t="s">
        <v>2612</v>
      </c>
      <c r="BD1305" t="s">
        <v>1283</v>
      </c>
    </row>
    <row r="1306" spans="5:56" customFormat="1" x14ac:dyDescent="0.25">
      <c r="E1306" t="s">
        <v>4050</v>
      </c>
      <c r="O1306" t="s">
        <v>1137</v>
      </c>
      <c r="AO1306" t="s">
        <v>783</v>
      </c>
      <c r="AW1306" t="s">
        <v>2546</v>
      </c>
      <c r="BD1306" t="s">
        <v>1290</v>
      </c>
    </row>
    <row r="1307" spans="5:56" customFormat="1" x14ac:dyDescent="0.25">
      <c r="E1307" t="s">
        <v>4051</v>
      </c>
      <c r="O1307" t="s">
        <v>1194</v>
      </c>
      <c r="AO1307" t="s">
        <v>783</v>
      </c>
      <c r="AW1307" t="s">
        <v>2572</v>
      </c>
      <c r="BD1307" t="s">
        <v>1195</v>
      </c>
    </row>
    <row r="1308" spans="5:56" customFormat="1" x14ac:dyDescent="0.25">
      <c r="E1308" t="s">
        <v>4052</v>
      </c>
      <c r="O1308" t="s">
        <v>911</v>
      </c>
      <c r="AO1308" t="s">
        <v>785</v>
      </c>
      <c r="AW1308" t="s">
        <v>2439</v>
      </c>
      <c r="BD1308" t="s">
        <v>1157</v>
      </c>
    </row>
    <row r="1309" spans="5:56" customFormat="1" x14ac:dyDescent="0.25">
      <c r="E1309" t="s">
        <v>4053</v>
      </c>
      <c r="O1309" t="s">
        <v>911</v>
      </c>
      <c r="AO1309" t="s">
        <v>785</v>
      </c>
      <c r="AW1309" t="s">
        <v>2439</v>
      </c>
      <c r="BD1309" t="s">
        <v>1291</v>
      </c>
    </row>
    <row r="1310" spans="5:56" customFormat="1" x14ac:dyDescent="0.25">
      <c r="E1310" t="s">
        <v>4054</v>
      </c>
      <c r="O1310" t="s">
        <v>1280</v>
      </c>
      <c r="AO1310" t="s">
        <v>782</v>
      </c>
      <c r="AW1310" t="s">
        <v>2611</v>
      </c>
      <c r="BD1310" t="s">
        <v>1281</v>
      </c>
    </row>
    <row r="1311" spans="5:56" customFormat="1" x14ac:dyDescent="0.25">
      <c r="E1311" t="s">
        <v>4055</v>
      </c>
      <c r="O1311" t="s">
        <v>1292</v>
      </c>
      <c r="AO1311" t="s">
        <v>783</v>
      </c>
      <c r="AW1311" t="s">
        <v>2614</v>
      </c>
      <c r="BD1311" t="s">
        <v>1293</v>
      </c>
    </row>
    <row r="1312" spans="5:56" customFormat="1" x14ac:dyDescent="0.25">
      <c r="E1312" t="s">
        <v>4056</v>
      </c>
      <c r="O1312" t="s">
        <v>1294</v>
      </c>
      <c r="AO1312" t="s">
        <v>782</v>
      </c>
      <c r="AW1312" t="s">
        <v>2615</v>
      </c>
      <c r="BD1312" t="s">
        <v>1295</v>
      </c>
    </row>
    <row r="1313" spans="5:56" customFormat="1" x14ac:dyDescent="0.25">
      <c r="E1313" t="s">
        <v>4057</v>
      </c>
      <c r="O1313" t="s">
        <v>1202</v>
      </c>
      <c r="AO1313" t="s">
        <v>828</v>
      </c>
      <c r="AW1313" t="s">
        <v>2576</v>
      </c>
      <c r="BD1313" t="s">
        <v>1296</v>
      </c>
    </row>
    <row r="1314" spans="5:56" customFormat="1" x14ac:dyDescent="0.25">
      <c r="E1314" t="s">
        <v>4058</v>
      </c>
      <c r="O1314" t="s">
        <v>1294</v>
      </c>
      <c r="AO1314" t="s">
        <v>782</v>
      </c>
      <c r="AW1314" t="s">
        <v>2615</v>
      </c>
      <c r="BD1314" t="s">
        <v>1295</v>
      </c>
    </row>
    <row r="1315" spans="5:56" customFormat="1" x14ac:dyDescent="0.25">
      <c r="E1315" t="s">
        <v>469</v>
      </c>
      <c r="O1315" t="s">
        <v>318</v>
      </c>
      <c r="AO1315" t="s">
        <v>828</v>
      </c>
      <c r="AW1315" t="s">
        <v>2406</v>
      </c>
      <c r="BD1315" t="s">
        <v>448</v>
      </c>
    </row>
    <row r="1316" spans="5:56" customFormat="1" x14ac:dyDescent="0.25">
      <c r="E1316" t="s">
        <v>4059</v>
      </c>
      <c r="O1316" t="s">
        <v>896</v>
      </c>
      <c r="AO1316" t="s">
        <v>785</v>
      </c>
      <c r="AW1316" t="s">
        <v>2433</v>
      </c>
      <c r="BD1316" t="s">
        <v>901</v>
      </c>
    </row>
    <row r="1317" spans="5:56" customFormat="1" x14ac:dyDescent="0.25">
      <c r="E1317" t="s">
        <v>4060</v>
      </c>
      <c r="O1317" t="s">
        <v>1100</v>
      </c>
      <c r="AO1317" t="s">
        <v>782</v>
      </c>
      <c r="AW1317" t="s">
        <v>2528</v>
      </c>
      <c r="BD1317" t="s">
        <v>1101</v>
      </c>
    </row>
    <row r="1318" spans="5:56" customFormat="1" x14ac:dyDescent="0.25">
      <c r="E1318" t="s">
        <v>4061</v>
      </c>
      <c r="O1318" t="s">
        <v>911</v>
      </c>
      <c r="AO1318" t="s">
        <v>785</v>
      </c>
      <c r="AW1318" t="s">
        <v>2439</v>
      </c>
      <c r="BD1318" t="s">
        <v>1297</v>
      </c>
    </row>
    <row r="1319" spans="5:56" customFormat="1" x14ac:dyDescent="0.25">
      <c r="E1319" t="s">
        <v>4062</v>
      </c>
      <c r="O1319" t="s">
        <v>1100</v>
      </c>
      <c r="AO1319" t="s">
        <v>782</v>
      </c>
      <c r="AW1319" t="s">
        <v>2528</v>
      </c>
      <c r="BD1319" t="s">
        <v>1101</v>
      </c>
    </row>
    <row r="1320" spans="5:56" customFormat="1" x14ac:dyDescent="0.25">
      <c r="E1320" t="s">
        <v>4063</v>
      </c>
      <c r="O1320" t="s">
        <v>1298</v>
      </c>
      <c r="AO1320" t="s">
        <v>782</v>
      </c>
      <c r="AW1320" t="s">
        <v>2616</v>
      </c>
      <c r="BD1320" t="s">
        <v>1299</v>
      </c>
    </row>
    <row r="1321" spans="5:56" customFormat="1" x14ac:dyDescent="0.25">
      <c r="E1321" t="s">
        <v>4064</v>
      </c>
      <c r="O1321" t="s">
        <v>1300</v>
      </c>
      <c r="AO1321" t="s">
        <v>783</v>
      </c>
      <c r="AW1321" t="s">
        <v>2617</v>
      </c>
      <c r="BD1321" t="s">
        <v>1301</v>
      </c>
    </row>
    <row r="1322" spans="5:56" customFormat="1" x14ac:dyDescent="0.25">
      <c r="E1322" t="s">
        <v>4065</v>
      </c>
      <c r="O1322" t="s">
        <v>1298</v>
      </c>
      <c r="AO1322" t="s">
        <v>782</v>
      </c>
      <c r="AW1322" t="s">
        <v>2616</v>
      </c>
      <c r="BD1322" t="s">
        <v>1299</v>
      </c>
    </row>
    <row r="1323" spans="5:56" customFormat="1" x14ac:dyDescent="0.25">
      <c r="E1323" t="s">
        <v>4066</v>
      </c>
      <c r="O1323" t="s">
        <v>1300</v>
      </c>
      <c r="AO1323" t="s">
        <v>783</v>
      </c>
      <c r="AW1323" t="s">
        <v>2617</v>
      </c>
      <c r="BD1323" t="s">
        <v>1301</v>
      </c>
    </row>
    <row r="1324" spans="5:56" customFormat="1" x14ac:dyDescent="0.25">
      <c r="E1324" t="s">
        <v>4067</v>
      </c>
      <c r="O1324" t="s">
        <v>1298</v>
      </c>
      <c r="AO1324" t="s">
        <v>782</v>
      </c>
      <c r="AW1324" t="s">
        <v>2616</v>
      </c>
      <c r="BD1324" t="s">
        <v>1299</v>
      </c>
    </row>
    <row r="1325" spans="5:56" customFormat="1" x14ac:dyDescent="0.25">
      <c r="E1325" t="s">
        <v>4068</v>
      </c>
      <c r="O1325" t="s">
        <v>1225</v>
      </c>
      <c r="AO1325" t="s">
        <v>783</v>
      </c>
      <c r="AW1325" t="s">
        <v>2588</v>
      </c>
      <c r="BD1325" t="s">
        <v>1226</v>
      </c>
    </row>
    <row r="1326" spans="5:56" customFormat="1" x14ac:dyDescent="0.25">
      <c r="E1326" t="s">
        <v>4069</v>
      </c>
      <c r="O1326" t="s">
        <v>1090</v>
      </c>
      <c r="AO1326" t="s">
        <v>782</v>
      </c>
      <c r="AW1326" t="s">
        <v>2524</v>
      </c>
      <c r="BD1326" t="s">
        <v>1091</v>
      </c>
    </row>
    <row r="1327" spans="5:56" customFormat="1" x14ac:dyDescent="0.25">
      <c r="E1327" t="s">
        <v>4070</v>
      </c>
      <c r="O1327" t="s">
        <v>1298</v>
      </c>
      <c r="AO1327" t="s">
        <v>782</v>
      </c>
      <c r="AW1327" t="s">
        <v>2616</v>
      </c>
      <c r="BD1327" t="s">
        <v>1299</v>
      </c>
    </row>
    <row r="1328" spans="5:56" customFormat="1" x14ac:dyDescent="0.25">
      <c r="E1328" t="s">
        <v>4071</v>
      </c>
      <c r="O1328" t="s">
        <v>1298</v>
      </c>
      <c r="AO1328" t="s">
        <v>782</v>
      </c>
      <c r="AW1328" t="s">
        <v>2616</v>
      </c>
      <c r="BD1328" t="s">
        <v>1299</v>
      </c>
    </row>
    <row r="1329" spans="5:56" customFormat="1" x14ac:dyDescent="0.25">
      <c r="E1329" t="s">
        <v>4072</v>
      </c>
      <c r="O1329" t="s">
        <v>1298</v>
      </c>
      <c r="AO1329" t="s">
        <v>782</v>
      </c>
      <c r="AW1329" t="s">
        <v>2616</v>
      </c>
      <c r="BD1329" t="s">
        <v>1299</v>
      </c>
    </row>
    <row r="1330" spans="5:56" customFormat="1" x14ac:dyDescent="0.25">
      <c r="E1330" t="s">
        <v>4073</v>
      </c>
      <c r="O1330" t="s">
        <v>1298</v>
      </c>
      <c r="AO1330" t="s">
        <v>782</v>
      </c>
      <c r="AW1330" t="s">
        <v>2616</v>
      </c>
      <c r="BD1330" t="s">
        <v>1299</v>
      </c>
    </row>
    <row r="1331" spans="5:56" customFormat="1" x14ac:dyDescent="0.25">
      <c r="E1331" t="s">
        <v>4074</v>
      </c>
      <c r="O1331" t="s">
        <v>1298</v>
      </c>
      <c r="AO1331" t="s">
        <v>782</v>
      </c>
      <c r="AW1331" t="s">
        <v>2616</v>
      </c>
      <c r="BD1331" t="s">
        <v>1299</v>
      </c>
    </row>
    <row r="1332" spans="5:56" customFormat="1" x14ac:dyDescent="0.25">
      <c r="E1332" t="s">
        <v>4075</v>
      </c>
      <c r="O1332" t="s">
        <v>1090</v>
      </c>
      <c r="AO1332" t="s">
        <v>782</v>
      </c>
      <c r="AW1332" t="s">
        <v>2524</v>
      </c>
      <c r="BD1332" t="s">
        <v>1091</v>
      </c>
    </row>
    <row r="1333" spans="5:56" customFormat="1" x14ac:dyDescent="0.25">
      <c r="E1333" t="s">
        <v>4076</v>
      </c>
      <c r="O1333" t="s">
        <v>1042</v>
      </c>
      <c r="AO1333" t="s">
        <v>782</v>
      </c>
      <c r="AW1333" t="s">
        <v>2499</v>
      </c>
      <c r="BD1333" t="s">
        <v>1043</v>
      </c>
    </row>
    <row r="1334" spans="5:56" customFormat="1" x14ac:dyDescent="0.25">
      <c r="E1334" t="s">
        <v>478</v>
      </c>
      <c r="O1334" t="s">
        <v>1149</v>
      </c>
      <c r="AO1334" t="s">
        <v>782</v>
      </c>
      <c r="AW1334" t="s">
        <v>2552</v>
      </c>
      <c r="BD1334" t="s">
        <v>1151</v>
      </c>
    </row>
    <row r="1335" spans="5:56" customFormat="1" x14ac:dyDescent="0.25">
      <c r="E1335" t="s">
        <v>4077</v>
      </c>
      <c r="O1335" t="s">
        <v>1282</v>
      </c>
      <c r="AO1335" t="s">
        <v>782</v>
      </c>
      <c r="AW1335" t="s">
        <v>2612</v>
      </c>
      <c r="BD1335" t="s">
        <v>1283</v>
      </c>
    </row>
    <row r="1336" spans="5:56" customFormat="1" x14ac:dyDescent="0.25">
      <c r="E1336" t="s">
        <v>4078</v>
      </c>
      <c r="O1336" t="s">
        <v>1259</v>
      </c>
      <c r="AO1336" t="s">
        <v>782</v>
      </c>
      <c r="AW1336" t="s">
        <v>2602</v>
      </c>
      <c r="BD1336" t="s">
        <v>1260</v>
      </c>
    </row>
    <row r="1337" spans="5:56" customFormat="1" x14ac:dyDescent="0.25">
      <c r="E1337" t="s">
        <v>4079</v>
      </c>
      <c r="O1337" t="s">
        <v>1259</v>
      </c>
      <c r="AO1337" t="s">
        <v>782</v>
      </c>
      <c r="AW1337" t="s">
        <v>2602</v>
      </c>
      <c r="BD1337" t="s">
        <v>1260</v>
      </c>
    </row>
    <row r="1338" spans="5:56" customFormat="1" x14ac:dyDescent="0.25">
      <c r="E1338" t="s">
        <v>4080</v>
      </c>
      <c r="O1338" t="s">
        <v>1259</v>
      </c>
      <c r="AO1338" t="s">
        <v>782</v>
      </c>
      <c r="AW1338" t="s">
        <v>2602</v>
      </c>
      <c r="BD1338" t="s">
        <v>1260</v>
      </c>
    </row>
    <row r="1339" spans="5:56" customFormat="1" x14ac:dyDescent="0.25">
      <c r="E1339" t="s">
        <v>4081</v>
      </c>
      <c r="O1339" t="s">
        <v>1042</v>
      </c>
      <c r="AO1339" t="s">
        <v>783</v>
      </c>
      <c r="AW1339" t="s">
        <v>2499</v>
      </c>
      <c r="BD1339" t="s">
        <v>1043</v>
      </c>
    </row>
    <row r="1340" spans="5:56" customFormat="1" x14ac:dyDescent="0.25">
      <c r="E1340" t="s">
        <v>4082</v>
      </c>
      <c r="O1340" t="s">
        <v>1298</v>
      </c>
      <c r="AO1340" t="s">
        <v>782</v>
      </c>
      <c r="AW1340" t="s">
        <v>2616</v>
      </c>
      <c r="BD1340" t="s">
        <v>1299</v>
      </c>
    </row>
    <row r="1341" spans="5:56" customFormat="1" x14ac:dyDescent="0.25">
      <c r="E1341" t="s">
        <v>4083</v>
      </c>
      <c r="O1341" t="s">
        <v>1090</v>
      </c>
      <c r="AO1341" t="s">
        <v>782</v>
      </c>
      <c r="AW1341" t="s">
        <v>2524</v>
      </c>
      <c r="BD1341" t="s">
        <v>1091</v>
      </c>
    </row>
    <row r="1342" spans="5:56" customFormat="1" x14ac:dyDescent="0.25">
      <c r="E1342" t="s">
        <v>4084</v>
      </c>
      <c r="O1342" t="s">
        <v>1194</v>
      </c>
      <c r="AO1342" t="s">
        <v>783</v>
      </c>
      <c r="AW1342" t="s">
        <v>2572</v>
      </c>
      <c r="BD1342" t="s">
        <v>1195</v>
      </c>
    </row>
    <row r="1343" spans="5:56" customFormat="1" x14ac:dyDescent="0.25">
      <c r="E1343" t="s">
        <v>4085</v>
      </c>
      <c r="O1343" t="s">
        <v>1302</v>
      </c>
      <c r="AO1343" t="s">
        <v>782</v>
      </c>
      <c r="AW1343" t="s">
        <v>2618</v>
      </c>
      <c r="BD1343" t="s">
        <v>1303</v>
      </c>
    </row>
    <row r="1344" spans="5:56" customFormat="1" x14ac:dyDescent="0.25">
      <c r="E1344" t="s">
        <v>4086</v>
      </c>
      <c r="O1344" t="s">
        <v>1194</v>
      </c>
      <c r="AO1344" t="s">
        <v>783</v>
      </c>
      <c r="AW1344" t="s">
        <v>2572</v>
      </c>
      <c r="BD1344" t="s">
        <v>1195</v>
      </c>
    </row>
    <row r="1345" spans="5:56" customFormat="1" x14ac:dyDescent="0.25">
      <c r="E1345" t="s">
        <v>4087</v>
      </c>
      <c r="O1345" t="s">
        <v>1302</v>
      </c>
      <c r="AO1345" t="s">
        <v>782</v>
      </c>
      <c r="AW1345" t="s">
        <v>2618</v>
      </c>
      <c r="BD1345" t="s">
        <v>1303</v>
      </c>
    </row>
    <row r="1346" spans="5:56" customFormat="1" x14ac:dyDescent="0.25">
      <c r="E1346" t="s">
        <v>4088</v>
      </c>
      <c r="O1346" t="s">
        <v>325</v>
      </c>
      <c r="AO1346" t="s">
        <v>783</v>
      </c>
      <c r="AW1346" t="s">
        <v>2520</v>
      </c>
      <c r="BD1346" t="s">
        <v>1083</v>
      </c>
    </row>
    <row r="1347" spans="5:56" customFormat="1" x14ac:dyDescent="0.25">
      <c r="E1347" t="s">
        <v>4089</v>
      </c>
      <c r="O1347" t="s">
        <v>1304</v>
      </c>
      <c r="AO1347" t="s">
        <v>782</v>
      </c>
      <c r="AW1347" t="s">
        <v>2619</v>
      </c>
      <c r="BD1347" t="s">
        <v>1305</v>
      </c>
    </row>
    <row r="1348" spans="5:56" customFormat="1" x14ac:dyDescent="0.25">
      <c r="E1348" t="s">
        <v>4090</v>
      </c>
      <c r="O1348" t="s">
        <v>1194</v>
      </c>
      <c r="AO1348" t="s">
        <v>783</v>
      </c>
      <c r="AW1348" t="s">
        <v>2572</v>
      </c>
      <c r="BD1348" t="s">
        <v>1195</v>
      </c>
    </row>
    <row r="1349" spans="5:56" customFormat="1" x14ac:dyDescent="0.25">
      <c r="E1349" t="s">
        <v>4091</v>
      </c>
      <c r="O1349" t="s">
        <v>1090</v>
      </c>
      <c r="AO1349" t="s">
        <v>782</v>
      </c>
      <c r="AW1349" t="s">
        <v>2524</v>
      </c>
      <c r="BD1349" t="s">
        <v>1091</v>
      </c>
    </row>
    <row r="1350" spans="5:56" customFormat="1" x14ac:dyDescent="0.25">
      <c r="E1350" t="s">
        <v>4092</v>
      </c>
      <c r="O1350" t="s">
        <v>1306</v>
      </c>
      <c r="AO1350" t="s">
        <v>782</v>
      </c>
      <c r="AW1350" t="s">
        <v>2620</v>
      </c>
      <c r="BD1350" t="s">
        <v>1307</v>
      </c>
    </row>
    <row r="1351" spans="5:56" customFormat="1" x14ac:dyDescent="0.25">
      <c r="E1351" t="s">
        <v>4093</v>
      </c>
      <c r="O1351" t="s">
        <v>1090</v>
      </c>
      <c r="AO1351" t="s">
        <v>782</v>
      </c>
      <c r="AW1351" t="s">
        <v>2524</v>
      </c>
      <c r="BD1351" t="s">
        <v>1091</v>
      </c>
    </row>
    <row r="1352" spans="5:56" customFormat="1" x14ac:dyDescent="0.25">
      <c r="E1352" t="s">
        <v>4094</v>
      </c>
      <c r="O1352" t="s">
        <v>1308</v>
      </c>
      <c r="AO1352" t="s">
        <v>782</v>
      </c>
      <c r="AW1352" t="s">
        <v>2621</v>
      </c>
      <c r="BD1352" t="s">
        <v>1309</v>
      </c>
    </row>
    <row r="1353" spans="5:56" customFormat="1" x14ac:dyDescent="0.25">
      <c r="E1353" t="s">
        <v>4095</v>
      </c>
      <c r="O1353" t="s">
        <v>328</v>
      </c>
      <c r="AO1353" t="s">
        <v>782</v>
      </c>
      <c r="AW1353" t="s">
        <v>2509</v>
      </c>
      <c r="BD1353" t="s">
        <v>1062</v>
      </c>
    </row>
    <row r="1354" spans="5:56" customFormat="1" x14ac:dyDescent="0.25">
      <c r="E1354" t="s">
        <v>4096</v>
      </c>
      <c r="O1354" t="s">
        <v>1298</v>
      </c>
      <c r="AO1354" t="s">
        <v>782</v>
      </c>
      <c r="AW1354" t="s">
        <v>2616</v>
      </c>
      <c r="BD1354" t="s">
        <v>1299</v>
      </c>
    </row>
    <row r="1355" spans="5:56" customFormat="1" x14ac:dyDescent="0.25">
      <c r="E1355" t="s">
        <v>4097</v>
      </c>
      <c r="O1355" t="s">
        <v>1298</v>
      </c>
      <c r="AO1355" t="s">
        <v>782</v>
      </c>
      <c r="AW1355" t="s">
        <v>2616</v>
      </c>
      <c r="BD1355" t="s">
        <v>1299</v>
      </c>
    </row>
    <row r="1356" spans="5:56" customFormat="1" x14ac:dyDescent="0.25">
      <c r="E1356" t="s">
        <v>4098</v>
      </c>
      <c r="O1356" t="s">
        <v>1278</v>
      </c>
      <c r="AO1356" t="s">
        <v>783</v>
      </c>
      <c r="AW1356" t="s">
        <v>2610</v>
      </c>
      <c r="BD1356" t="s">
        <v>1279</v>
      </c>
    </row>
    <row r="1357" spans="5:56" customFormat="1" x14ac:dyDescent="0.25">
      <c r="E1357" t="s">
        <v>4099</v>
      </c>
      <c r="O1357" t="s">
        <v>1298</v>
      </c>
      <c r="AO1357" t="s">
        <v>782</v>
      </c>
      <c r="AW1357" t="s">
        <v>2616</v>
      </c>
      <c r="BD1357" t="s">
        <v>1299</v>
      </c>
    </row>
    <row r="1358" spans="5:56" customFormat="1" x14ac:dyDescent="0.25">
      <c r="E1358" t="s">
        <v>4100</v>
      </c>
      <c r="O1358" t="s">
        <v>328</v>
      </c>
      <c r="AO1358" t="s">
        <v>782</v>
      </c>
      <c r="AW1358" t="s">
        <v>2509</v>
      </c>
      <c r="BD1358" t="s">
        <v>1062</v>
      </c>
    </row>
    <row r="1359" spans="5:56" customFormat="1" x14ac:dyDescent="0.25">
      <c r="E1359" t="s">
        <v>4101</v>
      </c>
      <c r="O1359" t="s">
        <v>1247</v>
      </c>
      <c r="AO1359" t="s">
        <v>782</v>
      </c>
      <c r="AW1359" t="s">
        <v>2596</v>
      </c>
      <c r="BD1359" t="s">
        <v>1248</v>
      </c>
    </row>
    <row r="1360" spans="5:56" customFormat="1" x14ac:dyDescent="0.25">
      <c r="E1360" t="s">
        <v>4102</v>
      </c>
      <c r="O1360" t="s">
        <v>328</v>
      </c>
      <c r="AO1360" t="s">
        <v>782</v>
      </c>
      <c r="AW1360" t="s">
        <v>2509</v>
      </c>
      <c r="BD1360" t="s">
        <v>1062</v>
      </c>
    </row>
    <row r="1361" spans="5:56" customFormat="1" x14ac:dyDescent="0.25">
      <c r="E1361" t="s">
        <v>4103</v>
      </c>
      <c r="O1361" t="s">
        <v>328</v>
      </c>
      <c r="AO1361" t="s">
        <v>782</v>
      </c>
      <c r="AW1361" t="s">
        <v>2509</v>
      </c>
      <c r="BD1361" t="s">
        <v>1062</v>
      </c>
    </row>
    <row r="1362" spans="5:56" customFormat="1" x14ac:dyDescent="0.25">
      <c r="E1362" t="s">
        <v>4104</v>
      </c>
      <c r="O1362" t="s">
        <v>1310</v>
      </c>
      <c r="AO1362" t="s">
        <v>783</v>
      </c>
      <c r="AW1362" t="s">
        <v>2622</v>
      </c>
      <c r="BD1362" t="s">
        <v>1311</v>
      </c>
    </row>
    <row r="1363" spans="5:56" customFormat="1" x14ac:dyDescent="0.25">
      <c r="E1363" t="s">
        <v>4105</v>
      </c>
      <c r="O1363" t="s">
        <v>1090</v>
      </c>
      <c r="AO1363" t="s">
        <v>782</v>
      </c>
      <c r="AW1363" t="s">
        <v>2524</v>
      </c>
      <c r="BD1363" t="s">
        <v>1091</v>
      </c>
    </row>
    <row r="1364" spans="5:56" customFormat="1" x14ac:dyDescent="0.25">
      <c r="E1364" t="s">
        <v>4106</v>
      </c>
      <c r="O1364" t="s">
        <v>1282</v>
      </c>
      <c r="AO1364" t="s">
        <v>782</v>
      </c>
      <c r="AW1364" t="s">
        <v>2612</v>
      </c>
      <c r="BD1364" t="s">
        <v>1283</v>
      </c>
    </row>
    <row r="1365" spans="5:56" customFormat="1" x14ac:dyDescent="0.25">
      <c r="E1365" t="s">
        <v>4107</v>
      </c>
      <c r="O1365" t="s">
        <v>1312</v>
      </c>
      <c r="AO1365" t="s">
        <v>782</v>
      </c>
      <c r="AW1365" t="s">
        <v>2623</v>
      </c>
      <c r="BD1365" t="s">
        <v>1313</v>
      </c>
    </row>
    <row r="1366" spans="5:56" customFormat="1" x14ac:dyDescent="0.25">
      <c r="E1366" t="s">
        <v>4108</v>
      </c>
      <c r="O1366" t="s">
        <v>1294</v>
      </c>
      <c r="AO1366" t="s">
        <v>782</v>
      </c>
      <c r="AW1366" t="s">
        <v>2615</v>
      </c>
      <c r="BD1366" t="s">
        <v>1295</v>
      </c>
    </row>
    <row r="1367" spans="5:56" customFormat="1" x14ac:dyDescent="0.25">
      <c r="E1367" t="s">
        <v>4109</v>
      </c>
      <c r="O1367" t="s">
        <v>1294</v>
      </c>
      <c r="AO1367" t="s">
        <v>782</v>
      </c>
      <c r="AW1367" t="s">
        <v>2615</v>
      </c>
      <c r="BD1367" t="s">
        <v>1295</v>
      </c>
    </row>
    <row r="1368" spans="5:56" customFormat="1" x14ac:dyDescent="0.25">
      <c r="E1368" t="s">
        <v>4110</v>
      </c>
      <c r="O1368" t="s">
        <v>1314</v>
      </c>
      <c r="AO1368" t="s">
        <v>783</v>
      </c>
      <c r="AW1368" t="s">
        <v>2624</v>
      </c>
      <c r="BD1368" t="s">
        <v>1315</v>
      </c>
    </row>
    <row r="1369" spans="5:56" customFormat="1" x14ac:dyDescent="0.25">
      <c r="E1369" t="s">
        <v>4111</v>
      </c>
      <c r="O1369" t="s">
        <v>1090</v>
      </c>
      <c r="AO1369" t="s">
        <v>782</v>
      </c>
      <c r="AW1369" t="s">
        <v>2524</v>
      </c>
      <c r="BD1369" t="s">
        <v>1091</v>
      </c>
    </row>
    <row r="1370" spans="5:56" customFormat="1" x14ac:dyDescent="0.25">
      <c r="E1370" t="s">
        <v>4112</v>
      </c>
      <c r="O1370" t="s">
        <v>1294</v>
      </c>
      <c r="AO1370" t="s">
        <v>782</v>
      </c>
      <c r="AW1370" t="s">
        <v>2615</v>
      </c>
      <c r="BD1370" t="s">
        <v>1295</v>
      </c>
    </row>
    <row r="1371" spans="5:56" customFormat="1" x14ac:dyDescent="0.25">
      <c r="E1371" t="s">
        <v>4113</v>
      </c>
      <c r="O1371" t="s">
        <v>1316</v>
      </c>
      <c r="AO1371" t="s">
        <v>782</v>
      </c>
      <c r="AW1371" t="s">
        <v>2625</v>
      </c>
      <c r="BD1371" t="s">
        <v>1317</v>
      </c>
    </row>
    <row r="1372" spans="5:56" customFormat="1" x14ac:dyDescent="0.25">
      <c r="E1372" t="s">
        <v>4114</v>
      </c>
      <c r="O1372" t="s">
        <v>1316</v>
      </c>
      <c r="AO1372" t="s">
        <v>782</v>
      </c>
      <c r="AW1372" t="s">
        <v>2625</v>
      </c>
      <c r="BD1372" t="s">
        <v>1317</v>
      </c>
    </row>
    <row r="1373" spans="5:56" customFormat="1" x14ac:dyDescent="0.25">
      <c r="E1373" t="s">
        <v>4115</v>
      </c>
      <c r="O1373" t="s">
        <v>1316</v>
      </c>
      <c r="AO1373" t="s">
        <v>782</v>
      </c>
      <c r="AW1373" t="s">
        <v>2625</v>
      </c>
      <c r="BD1373" t="s">
        <v>1317</v>
      </c>
    </row>
    <row r="1374" spans="5:56" customFormat="1" x14ac:dyDescent="0.25">
      <c r="E1374" t="s">
        <v>4116</v>
      </c>
      <c r="O1374" t="s">
        <v>1318</v>
      </c>
      <c r="AO1374" t="s">
        <v>783</v>
      </c>
      <c r="AW1374" t="s">
        <v>2626</v>
      </c>
      <c r="BD1374" t="s">
        <v>1319</v>
      </c>
    </row>
    <row r="1375" spans="5:56" customFormat="1" x14ac:dyDescent="0.25">
      <c r="E1375" t="s">
        <v>4117</v>
      </c>
      <c r="O1375" t="s">
        <v>1235</v>
      </c>
      <c r="AO1375" t="s">
        <v>782</v>
      </c>
      <c r="AW1375" t="s">
        <v>2592</v>
      </c>
      <c r="BD1375" t="s">
        <v>1236</v>
      </c>
    </row>
    <row r="1376" spans="5:56" customFormat="1" x14ac:dyDescent="0.25">
      <c r="E1376" t="s">
        <v>4118</v>
      </c>
      <c r="O1376" t="s">
        <v>1090</v>
      </c>
      <c r="AO1376" t="s">
        <v>782</v>
      </c>
      <c r="AW1376" t="s">
        <v>2524</v>
      </c>
      <c r="BD1376" t="s">
        <v>1091</v>
      </c>
    </row>
    <row r="1377" spans="5:56" customFormat="1" x14ac:dyDescent="0.25">
      <c r="E1377" t="s">
        <v>4119</v>
      </c>
      <c r="O1377" t="s">
        <v>1090</v>
      </c>
      <c r="AO1377" t="s">
        <v>782</v>
      </c>
      <c r="AW1377" t="s">
        <v>2524</v>
      </c>
      <c r="BD1377" t="s">
        <v>1091</v>
      </c>
    </row>
    <row r="1378" spans="5:56" customFormat="1" x14ac:dyDescent="0.25">
      <c r="E1378" t="s">
        <v>4120</v>
      </c>
      <c r="O1378" t="s">
        <v>1320</v>
      </c>
      <c r="AO1378" t="s">
        <v>783</v>
      </c>
      <c r="AW1378" t="s">
        <v>2627</v>
      </c>
      <c r="BD1378" t="s">
        <v>1321</v>
      </c>
    </row>
    <row r="1379" spans="5:56" customFormat="1" x14ac:dyDescent="0.25">
      <c r="E1379" t="s">
        <v>4121</v>
      </c>
      <c r="O1379" t="s">
        <v>865</v>
      </c>
      <c r="AO1379" t="s">
        <v>782</v>
      </c>
      <c r="AW1379" t="s">
        <v>2421</v>
      </c>
      <c r="BD1379" t="s">
        <v>1094</v>
      </c>
    </row>
    <row r="1380" spans="5:56" customFormat="1" x14ac:dyDescent="0.25">
      <c r="E1380" t="s">
        <v>4122</v>
      </c>
      <c r="O1380" t="s">
        <v>865</v>
      </c>
      <c r="AO1380" t="s">
        <v>782</v>
      </c>
      <c r="AW1380" t="s">
        <v>2421</v>
      </c>
      <c r="BD1380" t="s">
        <v>1094</v>
      </c>
    </row>
    <row r="1381" spans="5:56" customFormat="1" x14ac:dyDescent="0.25">
      <c r="E1381" t="s">
        <v>4123</v>
      </c>
      <c r="O1381" t="s">
        <v>1090</v>
      </c>
      <c r="AO1381" t="s">
        <v>782</v>
      </c>
      <c r="AW1381" t="s">
        <v>2524</v>
      </c>
      <c r="BD1381" t="s">
        <v>1091</v>
      </c>
    </row>
    <row r="1382" spans="5:56" customFormat="1" x14ac:dyDescent="0.25">
      <c r="E1382" t="s">
        <v>4124</v>
      </c>
      <c r="O1382" t="s">
        <v>328</v>
      </c>
      <c r="AO1382" t="s">
        <v>782</v>
      </c>
      <c r="AW1382" t="s">
        <v>2509</v>
      </c>
      <c r="BD1382" t="s">
        <v>1062</v>
      </c>
    </row>
    <row r="1383" spans="5:56" customFormat="1" x14ac:dyDescent="0.25">
      <c r="E1383" t="s">
        <v>4125</v>
      </c>
      <c r="O1383" t="s">
        <v>328</v>
      </c>
      <c r="AO1383" t="s">
        <v>782</v>
      </c>
      <c r="AW1383" t="s">
        <v>2509</v>
      </c>
      <c r="BD1383" t="s">
        <v>1062</v>
      </c>
    </row>
    <row r="1384" spans="5:56" customFormat="1" x14ac:dyDescent="0.25">
      <c r="E1384" t="s">
        <v>4126</v>
      </c>
      <c r="O1384" t="s">
        <v>328</v>
      </c>
      <c r="AO1384" t="s">
        <v>782</v>
      </c>
      <c r="AW1384" t="s">
        <v>2509</v>
      </c>
      <c r="BD1384" t="s">
        <v>1062</v>
      </c>
    </row>
    <row r="1385" spans="5:56" customFormat="1" x14ac:dyDescent="0.25">
      <c r="E1385" t="s">
        <v>4127</v>
      </c>
      <c r="O1385" t="s">
        <v>328</v>
      </c>
      <c r="AO1385" t="s">
        <v>782</v>
      </c>
      <c r="AW1385" t="s">
        <v>2509</v>
      </c>
      <c r="BD1385" t="s">
        <v>1062</v>
      </c>
    </row>
    <row r="1386" spans="5:56" customFormat="1" x14ac:dyDescent="0.25">
      <c r="E1386" t="s">
        <v>4128</v>
      </c>
      <c r="O1386" t="s">
        <v>328</v>
      </c>
      <c r="AO1386" t="s">
        <v>782</v>
      </c>
      <c r="AW1386" t="s">
        <v>2509</v>
      </c>
      <c r="BD1386" t="s">
        <v>1062</v>
      </c>
    </row>
    <row r="1387" spans="5:56" customFormat="1" x14ac:dyDescent="0.25">
      <c r="E1387" t="s">
        <v>4129</v>
      </c>
      <c r="O1387" t="s">
        <v>328</v>
      </c>
      <c r="AO1387" t="s">
        <v>782</v>
      </c>
      <c r="AW1387" t="s">
        <v>2509</v>
      </c>
      <c r="BD1387" t="s">
        <v>1062</v>
      </c>
    </row>
    <row r="1388" spans="5:56" customFormat="1" x14ac:dyDescent="0.25">
      <c r="E1388" t="s">
        <v>4130</v>
      </c>
      <c r="O1388" t="s">
        <v>328</v>
      </c>
      <c r="AO1388" t="s">
        <v>782</v>
      </c>
      <c r="AW1388" t="s">
        <v>2509</v>
      </c>
      <c r="BD1388" t="s">
        <v>1062</v>
      </c>
    </row>
    <row r="1389" spans="5:56" customFormat="1" x14ac:dyDescent="0.25">
      <c r="E1389" t="s">
        <v>4131</v>
      </c>
      <c r="O1389" t="s">
        <v>1225</v>
      </c>
      <c r="AO1389" t="s">
        <v>783</v>
      </c>
      <c r="AW1389" t="s">
        <v>2588</v>
      </c>
      <c r="BD1389" t="s">
        <v>1226</v>
      </c>
    </row>
    <row r="1390" spans="5:56" customFormat="1" x14ac:dyDescent="0.25">
      <c r="E1390" t="s">
        <v>4132</v>
      </c>
      <c r="O1390" t="s">
        <v>328</v>
      </c>
      <c r="AO1390" t="s">
        <v>782</v>
      </c>
      <c r="AW1390" t="s">
        <v>2509</v>
      </c>
      <c r="BD1390" t="s">
        <v>1062</v>
      </c>
    </row>
    <row r="1391" spans="5:56" customFormat="1" x14ac:dyDescent="0.25">
      <c r="E1391" t="s">
        <v>4133</v>
      </c>
      <c r="O1391" t="s">
        <v>1298</v>
      </c>
      <c r="AO1391" t="s">
        <v>782</v>
      </c>
      <c r="AW1391" t="s">
        <v>2616</v>
      </c>
      <c r="BD1391" t="s">
        <v>1299</v>
      </c>
    </row>
    <row r="1392" spans="5:56" customFormat="1" x14ac:dyDescent="0.25">
      <c r="E1392" t="s">
        <v>4134</v>
      </c>
      <c r="O1392" t="s">
        <v>1218</v>
      </c>
      <c r="AO1392" t="s">
        <v>783</v>
      </c>
      <c r="AW1392" t="s">
        <v>2584</v>
      </c>
      <c r="BD1392" t="s">
        <v>1219</v>
      </c>
    </row>
    <row r="1393" spans="5:56" customFormat="1" x14ac:dyDescent="0.25">
      <c r="E1393" t="s">
        <v>4135</v>
      </c>
      <c r="O1393" t="s">
        <v>1298</v>
      </c>
      <c r="AO1393" t="s">
        <v>782</v>
      </c>
      <c r="AW1393" t="s">
        <v>2616</v>
      </c>
      <c r="BD1393" t="s">
        <v>1299</v>
      </c>
    </row>
    <row r="1394" spans="5:56" customFormat="1" x14ac:dyDescent="0.25">
      <c r="E1394" t="s">
        <v>4136</v>
      </c>
      <c r="O1394" t="s">
        <v>1298</v>
      </c>
      <c r="AO1394" t="s">
        <v>782</v>
      </c>
      <c r="AW1394" t="s">
        <v>2616</v>
      </c>
      <c r="BD1394" t="s">
        <v>1299</v>
      </c>
    </row>
    <row r="1395" spans="5:56" customFormat="1" x14ac:dyDescent="0.25">
      <c r="E1395" t="s">
        <v>4137</v>
      </c>
      <c r="O1395" t="s">
        <v>1298</v>
      </c>
      <c r="AO1395" t="s">
        <v>782</v>
      </c>
      <c r="AW1395" t="s">
        <v>2616</v>
      </c>
      <c r="BD1395" t="s">
        <v>1299</v>
      </c>
    </row>
    <row r="1396" spans="5:56" customFormat="1" x14ac:dyDescent="0.25">
      <c r="E1396" t="s">
        <v>4138</v>
      </c>
      <c r="O1396" t="s">
        <v>1298</v>
      </c>
      <c r="AO1396" t="s">
        <v>782</v>
      </c>
      <c r="AW1396" t="s">
        <v>2616</v>
      </c>
      <c r="BD1396" t="s">
        <v>1299</v>
      </c>
    </row>
    <row r="1397" spans="5:56" customFormat="1" x14ac:dyDescent="0.25">
      <c r="E1397" t="s">
        <v>4139</v>
      </c>
      <c r="O1397" t="s">
        <v>594</v>
      </c>
      <c r="AO1397" t="s">
        <v>783</v>
      </c>
      <c r="AW1397" t="s">
        <v>2498</v>
      </c>
      <c r="BD1397" t="s">
        <v>1041</v>
      </c>
    </row>
    <row r="1398" spans="5:56" customFormat="1" x14ac:dyDescent="0.25">
      <c r="E1398" t="s">
        <v>4140</v>
      </c>
      <c r="O1398" t="s">
        <v>1322</v>
      </c>
      <c r="AO1398" t="s">
        <v>782</v>
      </c>
      <c r="AW1398" t="s">
        <v>2628</v>
      </c>
      <c r="BD1398" t="s">
        <v>1323</v>
      </c>
    </row>
    <row r="1399" spans="5:56" customFormat="1" x14ac:dyDescent="0.25">
      <c r="E1399" t="s">
        <v>4141</v>
      </c>
      <c r="O1399" t="s">
        <v>594</v>
      </c>
      <c r="AO1399" t="s">
        <v>783</v>
      </c>
      <c r="AW1399" t="s">
        <v>2498</v>
      </c>
      <c r="BD1399" t="s">
        <v>1041</v>
      </c>
    </row>
    <row r="1400" spans="5:56" customFormat="1" x14ac:dyDescent="0.25">
      <c r="E1400" t="s">
        <v>4142</v>
      </c>
      <c r="O1400" t="s">
        <v>1294</v>
      </c>
      <c r="AO1400" t="s">
        <v>782</v>
      </c>
      <c r="AW1400" t="s">
        <v>2615</v>
      </c>
      <c r="BD1400" t="s">
        <v>1295</v>
      </c>
    </row>
    <row r="1401" spans="5:56" customFormat="1" x14ac:dyDescent="0.25">
      <c r="E1401" t="s">
        <v>4143</v>
      </c>
      <c r="O1401" t="s">
        <v>1294</v>
      </c>
      <c r="AO1401" t="s">
        <v>782</v>
      </c>
      <c r="AW1401" t="s">
        <v>2615</v>
      </c>
      <c r="BD1401" t="s">
        <v>1295</v>
      </c>
    </row>
    <row r="1402" spans="5:56" customFormat="1" x14ac:dyDescent="0.25">
      <c r="E1402" t="s">
        <v>4144</v>
      </c>
      <c r="O1402" t="s">
        <v>1294</v>
      </c>
      <c r="AO1402" t="s">
        <v>782</v>
      </c>
      <c r="AW1402" t="s">
        <v>2615</v>
      </c>
      <c r="BD1402" t="s">
        <v>1295</v>
      </c>
    </row>
    <row r="1403" spans="5:56" customFormat="1" x14ac:dyDescent="0.25">
      <c r="E1403" t="s">
        <v>4145</v>
      </c>
      <c r="O1403" t="s">
        <v>1235</v>
      </c>
      <c r="AO1403" t="s">
        <v>782</v>
      </c>
      <c r="AW1403" t="s">
        <v>2592</v>
      </c>
      <c r="BD1403" t="s">
        <v>1236</v>
      </c>
    </row>
    <row r="1404" spans="5:56" customFormat="1" x14ac:dyDescent="0.25">
      <c r="E1404" t="s">
        <v>4146</v>
      </c>
      <c r="O1404" t="s">
        <v>1235</v>
      </c>
      <c r="AO1404" t="s">
        <v>782</v>
      </c>
      <c r="AW1404" t="s">
        <v>2592</v>
      </c>
      <c r="BD1404" t="s">
        <v>1236</v>
      </c>
    </row>
    <row r="1405" spans="5:56" customFormat="1" x14ac:dyDescent="0.25">
      <c r="E1405" t="s">
        <v>4147</v>
      </c>
      <c r="O1405" t="s">
        <v>1298</v>
      </c>
      <c r="AO1405" t="s">
        <v>782</v>
      </c>
      <c r="AW1405" t="s">
        <v>2616</v>
      </c>
      <c r="BD1405" t="s">
        <v>1299</v>
      </c>
    </row>
    <row r="1406" spans="5:56" customFormat="1" x14ac:dyDescent="0.25">
      <c r="E1406" t="s">
        <v>4148</v>
      </c>
      <c r="O1406" t="s">
        <v>1324</v>
      </c>
      <c r="AO1406" t="s">
        <v>782</v>
      </c>
      <c r="AW1406" t="s">
        <v>2629</v>
      </c>
      <c r="BD1406" t="s">
        <v>1325</v>
      </c>
    </row>
    <row r="1407" spans="5:56" customFormat="1" x14ac:dyDescent="0.25">
      <c r="E1407" t="s">
        <v>4149</v>
      </c>
      <c r="O1407" t="s">
        <v>1298</v>
      </c>
      <c r="AO1407" t="s">
        <v>782</v>
      </c>
      <c r="AW1407" t="s">
        <v>2616</v>
      </c>
      <c r="BD1407" t="s">
        <v>1299</v>
      </c>
    </row>
    <row r="1408" spans="5:56" customFormat="1" x14ac:dyDescent="0.25">
      <c r="E1408" t="s">
        <v>4150</v>
      </c>
      <c r="O1408" t="s">
        <v>1326</v>
      </c>
      <c r="AO1408" t="s">
        <v>782</v>
      </c>
      <c r="AW1408" t="s">
        <v>2630</v>
      </c>
      <c r="BD1408" t="s">
        <v>1327</v>
      </c>
    </row>
    <row r="1409" spans="5:56" customFormat="1" x14ac:dyDescent="0.25">
      <c r="E1409" t="s">
        <v>4151</v>
      </c>
      <c r="O1409" t="s">
        <v>1235</v>
      </c>
      <c r="AO1409" t="s">
        <v>782</v>
      </c>
      <c r="AW1409" t="s">
        <v>2592</v>
      </c>
      <c r="BD1409" t="s">
        <v>1236</v>
      </c>
    </row>
    <row r="1410" spans="5:56" customFormat="1" x14ac:dyDescent="0.25">
      <c r="E1410" t="s">
        <v>4152</v>
      </c>
      <c r="O1410" t="s">
        <v>1119</v>
      </c>
      <c r="AO1410" t="s">
        <v>782</v>
      </c>
      <c r="AW1410" t="s">
        <v>2537</v>
      </c>
      <c r="BD1410" t="s">
        <v>1120</v>
      </c>
    </row>
    <row r="1411" spans="5:56" customFormat="1" x14ac:dyDescent="0.25">
      <c r="E1411" t="s">
        <v>4153</v>
      </c>
      <c r="O1411" t="s">
        <v>1119</v>
      </c>
      <c r="AO1411" t="s">
        <v>782</v>
      </c>
      <c r="AW1411" t="s">
        <v>2537</v>
      </c>
      <c r="BD1411" t="s">
        <v>1120</v>
      </c>
    </row>
    <row r="1412" spans="5:56" customFormat="1" x14ac:dyDescent="0.25">
      <c r="E1412" t="s">
        <v>4154</v>
      </c>
      <c r="O1412" t="s">
        <v>1119</v>
      </c>
      <c r="AO1412" t="s">
        <v>782</v>
      </c>
      <c r="AW1412" t="s">
        <v>2537</v>
      </c>
      <c r="BD1412" t="s">
        <v>1120</v>
      </c>
    </row>
    <row r="1413" spans="5:56" customFormat="1" x14ac:dyDescent="0.25">
      <c r="E1413" t="s">
        <v>4155</v>
      </c>
      <c r="O1413" t="s">
        <v>1328</v>
      </c>
      <c r="AO1413" t="s">
        <v>782</v>
      </c>
      <c r="AW1413" t="s">
        <v>2631</v>
      </c>
      <c r="BD1413" t="s">
        <v>1329</v>
      </c>
    </row>
    <row r="1414" spans="5:56" customFormat="1" x14ac:dyDescent="0.25">
      <c r="E1414" t="s">
        <v>4156</v>
      </c>
      <c r="O1414" t="s">
        <v>1328</v>
      </c>
      <c r="AO1414" t="s">
        <v>782</v>
      </c>
      <c r="AW1414" t="s">
        <v>2631</v>
      </c>
      <c r="BD1414" t="s">
        <v>1329</v>
      </c>
    </row>
    <row r="1415" spans="5:56" customFormat="1" x14ac:dyDescent="0.25">
      <c r="E1415" t="s">
        <v>4157</v>
      </c>
      <c r="O1415" t="s">
        <v>1328</v>
      </c>
      <c r="AO1415" t="s">
        <v>782</v>
      </c>
      <c r="AW1415" t="s">
        <v>2631</v>
      </c>
      <c r="BD1415" t="s">
        <v>1329</v>
      </c>
    </row>
    <row r="1416" spans="5:56" customFormat="1" x14ac:dyDescent="0.25">
      <c r="E1416" t="s">
        <v>4158</v>
      </c>
      <c r="O1416" t="s">
        <v>1330</v>
      </c>
      <c r="AO1416" t="s">
        <v>782</v>
      </c>
      <c r="AW1416" t="s">
        <v>2632</v>
      </c>
      <c r="BD1416" t="s">
        <v>1331</v>
      </c>
    </row>
    <row r="1417" spans="5:56" customFormat="1" x14ac:dyDescent="0.25">
      <c r="E1417" t="s">
        <v>4159</v>
      </c>
      <c r="O1417" t="s">
        <v>1328</v>
      </c>
      <c r="AO1417" t="s">
        <v>782</v>
      </c>
      <c r="AW1417" t="s">
        <v>2631</v>
      </c>
      <c r="BD1417" t="s">
        <v>1329</v>
      </c>
    </row>
    <row r="1418" spans="5:56" customFormat="1" x14ac:dyDescent="0.25">
      <c r="E1418" t="s">
        <v>4160</v>
      </c>
      <c r="O1418" t="s">
        <v>1328</v>
      </c>
      <c r="AO1418" t="s">
        <v>782</v>
      </c>
      <c r="AW1418" t="s">
        <v>2631</v>
      </c>
      <c r="BD1418" t="s">
        <v>1329</v>
      </c>
    </row>
    <row r="1419" spans="5:56" customFormat="1" x14ac:dyDescent="0.25">
      <c r="E1419" t="s">
        <v>4161</v>
      </c>
      <c r="O1419" t="s">
        <v>1330</v>
      </c>
      <c r="AO1419" t="s">
        <v>782</v>
      </c>
      <c r="AW1419" t="s">
        <v>2632</v>
      </c>
      <c r="BD1419" t="s">
        <v>1331</v>
      </c>
    </row>
    <row r="1420" spans="5:56" customFormat="1" x14ac:dyDescent="0.25">
      <c r="E1420" t="s">
        <v>4162</v>
      </c>
      <c r="O1420" t="s">
        <v>1149</v>
      </c>
      <c r="AO1420" t="s">
        <v>782</v>
      </c>
      <c r="AW1420" t="s">
        <v>2552</v>
      </c>
      <c r="BD1420" t="s">
        <v>1150</v>
      </c>
    </row>
    <row r="1421" spans="5:56" customFormat="1" x14ac:dyDescent="0.25">
      <c r="E1421" t="s">
        <v>4163</v>
      </c>
      <c r="O1421" t="s">
        <v>1322</v>
      </c>
      <c r="AO1421" t="s">
        <v>782</v>
      </c>
      <c r="AW1421" t="s">
        <v>2628</v>
      </c>
      <c r="BD1421" t="s">
        <v>1323</v>
      </c>
    </row>
    <row r="1422" spans="5:56" customFormat="1" x14ac:dyDescent="0.25">
      <c r="E1422" t="s">
        <v>4164</v>
      </c>
      <c r="O1422" t="s">
        <v>1247</v>
      </c>
      <c r="AO1422" t="s">
        <v>782</v>
      </c>
      <c r="AW1422" t="s">
        <v>2596</v>
      </c>
      <c r="BD1422" t="s">
        <v>1248</v>
      </c>
    </row>
    <row r="1423" spans="5:56" customFormat="1" x14ac:dyDescent="0.25">
      <c r="E1423" t="s">
        <v>4165</v>
      </c>
      <c r="O1423" t="s">
        <v>1332</v>
      </c>
      <c r="AO1423" t="s">
        <v>782</v>
      </c>
      <c r="AW1423" t="s">
        <v>2633</v>
      </c>
      <c r="BD1423" t="s">
        <v>1333</v>
      </c>
    </row>
    <row r="1424" spans="5:56" customFormat="1" x14ac:dyDescent="0.25">
      <c r="E1424" t="s">
        <v>4166</v>
      </c>
      <c r="O1424" t="s">
        <v>1334</v>
      </c>
      <c r="AO1424" t="s">
        <v>782</v>
      </c>
      <c r="AW1424" t="s">
        <v>2634</v>
      </c>
      <c r="BD1424" t="s">
        <v>1335</v>
      </c>
    </row>
    <row r="1425" spans="5:56" customFormat="1" x14ac:dyDescent="0.25">
      <c r="E1425" t="s">
        <v>4167</v>
      </c>
      <c r="O1425" t="s">
        <v>1060</v>
      </c>
      <c r="AO1425" t="s">
        <v>782</v>
      </c>
      <c r="AW1425" t="s">
        <v>2508</v>
      </c>
      <c r="BD1425" t="s">
        <v>1061</v>
      </c>
    </row>
    <row r="1426" spans="5:56" customFormat="1" x14ac:dyDescent="0.25">
      <c r="E1426" t="s">
        <v>4168</v>
      </c>
      <c r="O1426" t="s">
        <v>891</v>
      </c>
      <c r="AO1426" t="s">
        <v>782</v>
      </c>
      <c r="AW1426" t="s">
        <v>2431</v>
      </c>
      <c r="BD1426" t="s">
        <v>892</v>
      </c>
    </row>
    <row r="1427" spans="5:56" customFormat="1" x14ac:dyDescent="0.25">
      <c r="E1427" t="s">
        <v>4169</v>
      </c>
      <c r="O1427" t="s">
        <v>1336</v>
      </c>
      <c r="AO1427" t="s">
        <v>783</v>
      </c>
      <c r="AW1427" t="s">
        <v>2635</v>
      </c>
      <c r="BD1427" t="s">
        <v>1337</v>
      </c>
    </row>
    <row r="1428" spans="5:56" customFormat="1" x14ac:dyDescent="0.25">
      <c r="E1428" t="s">
        <v>4170</v>
      </c>
      <c r="O1428" t="s">
        <v>891</v>
      </c>
      <c r="AO1428" t="s">
        <v>782</v>
      </c>
      <c r="AW1428" t="s">
        <v>2431</v>
      </c>
      <c r="BD1428" t="s">
        <v>892</v>
      </c>
    </row>
    <row r="1429" spans="5:56" customFormat="1" x14ac:dyDescent="0.25">
      <c r="E1429" t="s">
        <v>4171</v>
      </c>
      <c r="O1429" t="s">
        <v>891</v>
      </c>
      <c r="AO1429" t="s">
        <v>782</v>
      </c>
      <c r="AW1429" t="s">
        <v>2431</v>
      </c>
      <c r="BD1429" t="s">
        <v>892</v>
      </c>
    </row>
    <row r="1430" spans="5:56" customFormat="1" x14ac:dyDescent="0.25">
      <c r="E1430" t="s">
        <v>4172</v>
      </c>
      <c r="O1430" t="s">
        <v>1306</v>
      </c>
      <c r="AO1430" t="s">
        <v>782</v>
      </c>
      <c r="AW1430" t="s">
        <v>2620</v>
      </c>
      <c r="BD1430" t="s">
        <v>1307</v>
      </c>
    </row>
    <row r="1431" spans="5:56" customFormat="1" x14ac:dyDescent="0.25">
      <c r="E1431" t="s">
        <v>4173</v>
      </c>
      <c r="O1431" t="s">
        <v>1060</v>
      </c>
      <c r="AO1431" t="s">
        <v>782</v>
      </c>
      <c r="AW1431" t="s">
        <v>2508</v>
      </c>
      <c r="BD1431" t="s">
        <v>1061</v>
      </c>
    </row>
    <row r="1432" spans="5:56" customFormat="1" x14ac:dyDescent="0.25">
      <c r="E1432" t="s">
        <v>4174</v>
      </c>
      <c r="O1432" t="s">
        <v>1060</v>
      </c>
      <c r="AO1432" t="s">
        <v>782</v>
      </c>
      <c r="AW1432" t="s">
        <v>2508</v>
      </c>
      <c r="BD1432" t="s">
        <v>1061</v>
      </c>
    </row>
    <row r="1433" spans="5:56" customFormat="1" x14ac:dyDescent="0.25">
      <c r="E1433" t="s">
        <v>4175</v>
      </c>
      <c r="O1433" t="s">
        <v>1228</v>
      </c>
      <c r="AO1433" t="s">
        <v>783</v>
      </c>
      <c r="AW1433" t="s">
        <v>2589</v>
      </c>
      <c r="BD1433" t="s">
        <v>1229</v>
      </c>
    </row>
    <row r="1434" spans="5:56" customFormat="1" x14ac:dyDescent="0.25">
      <c r="E1434" t="s">
        <v>4176</v>
      </c>
      <c r="O1434" t="s">
        <v>1060</v>
      </c>
      <c r="AO1434" t="s">
        <v>782</v>
      </c>
      <c r="AW1434" t="s">
        <v>2508</v>
      </c>
      <c r="BD1434" t="s">
        <v>1061</v>
      </c>
    </row>
    <row r="1435" spans="5:56" customFormat="1" x14ac:dyDescent="0.25">
      <c r="E1435" t="s">
        <v>4177</v>
      </c>
      <c r="O1435" t="s">
        <v>1336</v>
      </c>
      <c r="AO1435" t="s">
        <v>783</v>
      </c>
      <c r="AW1435" t="s">
        <v>2635</v>
      </c>
      <c r="BD1435" t="s">
        <v>1337</v>
      </c>
    </row>
    <row r="1436" spans="5:56" customFormat="1" x14ac:dyDescent="0.25">
      <c r="E1436" t="s">
        <v>4178</v>
      </c>
      <c r="O1436" t="s">
        <v>1112</v>
      </c>
      <c r="AO1436" t="s">
        <v>782</v>
      </c>
      <c r="AW1436" t="s">
        <v>2534</v>
      </c>
      <c r="BD1436" t="s">
        <v>1113</v>
      </c>
    </row>
    <row r="1437" spans="5:56" customFormat="1" x14ac:dyDescent="0.25">
      <c r="E1437" t="s">
        <v>4179</v>
      </c>
      <c r="O1437" t="s">
        <v>1153</v>
      </c>
      <c r="AO1437" t="s">
        <v>783</v>
      </c>
      <c r="AW1437" t="s">
        <v>2553</v>
      </c>
      <c r="BD1437" t="s">
        <v>1154</v>
      </c>
    </row>
    <row r="1438" spans="5:56" customFormat="1" x14ac:dyDescent="0.25">
      <c r="E1438" t="s">
        <v>4180</v>
      </c>
      <c r="O1438" t="s">
        <v>1282</v>
      </c>
      <c r="AO1438" t="s">
        <v>782</v>
      </c>
      <c r="AW1438" t="s">
        <v>2612</v>
      </c>
      <c r="BD1438" t="s">
        <v>1283</v>
      </c>
    </row>
    <row r="1439" spans="5:56" customFormat="1" x14ac:dyDescent="0.25">
      <c r="E1439" t="s">
        <v>4181</v>
      </c>
      <c r="O1439" t="s">
        <v>1153</v>
      </c>
      <c r="AO1439" t="s">
        <v>783</v>
      </c>
      <c r="AW1439" t="s">
        <v>2553</v>
      </c>
      <c r="BD1439" t="s">
        <v>1154</v>
      </c>
    </row>
    <row r="1440" spans="5:56" customFormat="1" x14ac:dyDescent="0.25">
      <c r="E1440" t="s">
        <v>4182</v>
      </c>
      <c r="O1440" t="s">
        <v>1338</v>
      </c>
      <c r="AO1440" t="s">
        <v>782</v>
      </c>
      <c r="AW1440" t="s">
        <v>2636</v>
      </c>
      <c r="BD1440" t="s">
        <v>1339</v>
      </c>
    </row>
    <row r="1441" spans="5:56" customFormat="1" x14ac:dyDescent="0.25">
      <c r="E1441" t="s">
        <v>4183</v>
      </c>
      <c r="O1441" t="s">
        <v>1338</v>
      </c>
      <c r="AO1441" t="s">
        <v>782</v>
      </c>
      <c r="AW1441" t="s">
        <v>2636</v>
      </c>
      <c r="BD1441" t="s">
        <v>1339</v>
      </c>
    </row>
    <row r="1442" spans="5:56" customFormat="1" x14ac:dyDescent="0.25">
      <c r="E1442" t="s">
        <v>4184</v>
      </c>
      <c r="O1442" t="s">
        <v>1338</v>
      </c>
      <c r="AO1442" t="s">
        <v>782</v>
      </c>
      <c r="AW1442" t="s">
        <v>2636</v>
      </c>
      <c r="BD1442" t="s">
        <v>1339</v>
      </c>
    </row>
    <row r="1443" spans="5:56" customFormat="1" x14ac:dyDescent="0.25">
      <c r="E1443" t="s">
        <v>4185</v>
      </c>
      <c r="O1443" t="s">
        <v>1338</v>
      </c>
      <c r="AO1443" t="s">
        <v>782</v>
      </c>
      <c r="AW1443" t="s">
        <v>2636</v>
      </c>
      <c r="BD1443" t="s">
        <v>1339</v>
      </c>
    </row>
    <row r="1444" spans="5:56" customFormat="1" x14ac:dyDescent="0.25">
      <c r="E1444" t="s">
        <v>4186</v>
      </c>
      <c r="O1444" t="s">
        <v>1340</v>
      </c>
      <c r="AO1444" t="s">
        <v>782</v>
      </c>
      <c r="AW1444" t="s">
        <v>2637</v>
      </c>
      <c r="BD1444" t="s">
        <v>1341</v>
      </c>
    </row>
    <row r="1445" spans="5:56" customFormat="1" x14ac:dyDescent="0.25">
      <c r="E1445" t="s">
        <v>4187</v>
      </c>
      <c r="O1445" t="s">
        <v>610</v>
      </c>
      <c r="AO1445" t="s">
        <v>783</v>
      </c>
      <c r="AW1445" t="s">
        <v>334</v>
      </c>
      <c r="BD1445" t="s">
        <v>1342</v>
      </c>
    </row>
    <row r="1446" spans="5:56" customFormat="1" x14ac:dyDescent="0.25">
      <c r="E1446" t="s">
        <v>4188</v>
      </c>
      <c r="O1446" t="s">
        <v>1298</v>
      </c>
      <c r="AO1446" t="s">
        <v>782</v>
      </c>
      <c r="AW1446" t="s">
        <v>2616</v>
      </c>
      <c r="BD1446" t="s">
        <v>1299</v>
      </c>
    </row>
    <row r="1447" spans="5:56" customFormat="1" x14ac:dyDescent="0.25">
      <c r="E1447" t="s">
        <v>4189</v>
      </c>
      <c r="O1447" t="s">
        <v>1298</v>
      </c>
      <c r="AO1447" t="s">
        <v>782</v>
      </c>
      <c r="AW1447" t="s">
        <v>2616</v>
      </c>
      <c r="BD1447" t="s">
        <v>1299</v>
      </c>
    </row>
    <row r="1448" spans="5:56" customFormat="1" x14ac:dyDescent="0.25">
      <c r="E1448" t="s">
        <v>4190</v>
      </c>
      <c r="O1448" t="s">
        <v>1149</v>
      </c>
      <c r="AO1448" t="s">
        <v>782</v>
      </c>
      <c r="AW1448" t="s">
        <v>2552</v>
      </c>
      <c r="BD1448" t="s">
        <v>1150</v>
      </c>
    </row>
    <row r="1449" spans="5:56" customFormat="1" x14ac:dyDescent="0.25">
      <c r="E1449" t="s">
        <v>4191</v>
      </c>
      <c r="O1449" t="s">
        <v>1149</v>
      </c>
      <c r="AO1449" t="s">
        <v>782</v>
      </c>
      <c r="AW1449" t="s">
        <v>2552</v>
      </c>
      <c r="BD1449" t="s">
        <v>1150</v>
      </c>
    </row>
    <row r="1450" spans="5:56" customFormat="1" x14ac:dyDescent="0.25">
      <c r="E1450" t="s">
        <v>4192</v>
      </c>
      <c r="O1450" t="s">
        <v>1298</v>
      </c>
      <c r="AO1450" t="s">
        <v>782</v>
      </c>
      <c r="AW1450" t="s">
        <v>2616</v>
      </c>
      <c r="BD1450" t="s">
        <v>1299</v>
      </c>
    </row>
    <row r="1451" spans="5:56" customFormat="1" x14ac:dyDescent="0.25">
      <c r="E1451" t="s">
        <v>4193</v>
      </c>
      <c r="O1451" t="s">
        <v>1298</v>
      </c>
      <c r="AO1451" t="s">
        <v>782</v>
      </c>
      <c r="AW1451" t="s">
        <v>2616</v>
      </c>
      <c r="BD1451" t="s">
        <v>1299</v>
      </c>
    </row>
    <row r="1452" spans="5:56" customFormat="1" x14ac:dyDescent="0.25">
      <c r="E1452" t="s">
        <v>4194</v>
      </c>
      <c r="O1452" t="s">
        <v>1298</v>
      </c>
      <c r="AO1452" t="s">
        <v>782</v>
      </c>
      <c r="AW1452" t="s">
        <v>2616</v>
      </c>
      <c r="BD1452" t="s">
        <v>1299</v>
      </c>
    </row>
    <row r="1453" spans="5:56" customFormat="1" x14ac:dyDescent="0.25">
      <c r="E1453" t="s">
        <v>4195</v>
      </c>
      <c r="O1453" t="s">
        <v>1298</v>
      </c>
      <c r="AO1453" t="s">
        <v>782</v>
      </c>
      <c r="AW1453" t="s">
        <v>2616</v>
      </c>
      <c r="BD1453" t="s">
        <v>1299</v>
      </c>
    </row>
    <row r="1454" spans="5:56" customFormat="1" x14ac:dyDescent="0.25">
      <c r="E1454" t="s">
        <v>4196</v>
      </c>
      <c r="O1454" t="s">
        <v>327</v>
      </c>
      <c r="AO1454" t="s">
        <v>782</v>
      </c>
      <c r="AW1454" t="s">
        <v>2638</v>
      </c>
      <c r="BD1454" t="s">
        <v>1343</v>
      </c>
    </row>
    <row r="1455" spans="5:56" customFormat="1" x14ac:dyDescent="0.25">
      <c r="E1455" t="s">
        <v>4197</v>
      </c>
      <c r="O1455" t="s">
        <v>1050</v>
      </c>
      <c r="AO1455" t="s">
        <v>783</v>
      </c>
      <c r="AW1455" t="s">
        <v>2503</v>
      </c>
      <c r="BD1455" t="s">
        <v>1051</v>
      </c>
    </row>
    <row r="1456" spans="5:56" customFormat="1" x14ac:dyDescent="0.25">
      <c r="E1456" t="s">
        <v>4198</v>
      </c>
      <c r="O1456" t="s">
        <v>328</v>
      </c>
      <c r="AO1456" t="s">
        <v>782</v>
      </c>
      <c r="AW1456" t="s">
        <v>2509</v>
      </c>
      <c r="BD1456" t="s">
        <v>1062</v>
      </c>
    </row>
    <row r="1457" spans="5:56" customFormat="1" x14ac:dyDescent="0.25">
      <c r="E1457" t="s">
        <v>4199</v>
      </c>
      <c r="O1457" t="s">
        <v>325</v>
      </c>
      <c r="AO1457" t="s">
        <v>783</v>
      </c>
      <c r="AW1457" t="s">
        <v>2520</v>
      </c>
      <c r="BD1457" t="s">
        <v>1083</v>
      </c>
    </row>
    <row r="1458" spans="5:56" customFormat="1" x14ac:dyDescent="0.25">
      <c r="E1458" t="s">
        <v>4200</v>
      </c>
      <c r="O1458" t="s">
        <v>328</v>
      </c>
      <c r="AO1458" t="s">
        <v>782</v>
      </c>
      <c r="AW1458" t="s">
        <v>2509</v>
      </c>
      <c r="BD1458" t="s">
        <v>1062</v>
      </c>
    </row>
    <row r="1459" spans="5:56" customFormat="1" x14ac:dyDescent="0.25">
      <c r="E1459" t="s">
        <v>4201</v>
      </c>
      <c r="O1459" t="s">
        <v>328</v>
      </c>
      <c r="AO1459" t="s">
        <v>782</v>
      </c>
      <c r="AW1459" t="s">
        <v>2509</v>
      </c>
      <c r="BD1459" t="s">
        <v>1062</v>
      </c>
    </row>
    <row r="1460" spans="5:56" customFormat="1" x14ac:dyDescent="0.25">
      <c r="E1460" t="s">
        <v>4202</v>
      </c>
      <c r="O1460" t="s">
        <v>1262</v>
      </c>
      <c r="AO1460" t="s">
        <v>783</v>
      </c>
      <c r="AW1460" t="s">
        <v>2603</v>
      </c>
      <c r="BD1460" t="s">
        <v>1263</v>
      </c>
    </row>
    <row r="1461" spans="5:56" customFormat="1" x14ac:dyDescent="0.25">
      <c r="E1461" t="s">
        <v>4203</v>
      </c>
      <c r="O1461" t="s">
        <v>328</v>
      </c>
      <c r="AO1461" t="s">
        <v>782</v>
      </c>
      <c r="AW1461" t="s">
        <v>2509</v>
      </c>
      <c r="BD1461" t="s">
        <v>1062</v>
      </c>
    </row>
    <row r="1462" spans="5:56" customFormat="1" x14ac:dyDescent="0.25">
      <c r="E1462" t="s">
        <v>4204</v>
      </c>
      <c r="O1462" t="s">
        <v>1344</v>
      </c>
      <c r="AO1462" t="s">
        <v>783</v>
      </c>
      <c r="AW1462" t="s">
        <v>2639</v>
      </c>
      <c r="BD1462" t="s">
        <v>1345</v>
      </c>
    </row>
    <row r="1463" spans="5:56" customFormat="1" x14ac:dyDescent="0.25">
      <c r="E1463" t="s">
        <v>4205</v>
      </c>
      <c r="O1463" t="s">
        <v>328</v>
      </c>
      <c r="AO1463" t="s">
        <v>782</v>
      </c>
      <c r="AW1463" t="s">
        <v>2509</v>
      </c>
      <c r="BD1463" t="s">
        <v>1062</v>
      </c>
    </row>
    <row r="1464" spans="5:56" customFormat="1" x14ac:dyDescent="0.25">
      <c r="E1464" t="s">
        <v>4206</v>
      </c>
      <c r="O1464" t="s">
        <v>1344</v>
      </c>
      <c r="AO1464" t="s">
        <v>783</v>
      </c>
      <c r="AW1464" t="s">
        <v>2639</v>
      </c>
      <c r="BD1464" t="s">
        <v>1345</v>
      </c>
    </row>
    <row r="1465" spans="5:56" customFormat="1" x14ac:dyDescent="0.25">
      <c r="E1465" t="s">
        <v>4207</v>
      </c>
      <c r="O1465" t="s">
        <v>1235</v>
      </c>
      <c r="AO1465" t="s">
        <v>782</v>
      </c>
      <c r="AW1465" t="s">
        <v>2592</v>
      </c>
      <c r="BD1465" t="s">
        <v>1236</v>
      </c>
    </row>
    <row r="1466" spans="5:56" customFormat="1" x14ac:dyDescent="0.25">
      <c r="E1466" t="s">
        <v>4208</v>
      </c>
      <c r="O1466" t="s">
        <v>1235</v>
      </c>
      <c r="AO1466" t="s">
        <v>782</v>
      </c>
      <c r="AW1466" t="s">
        <v>2592</v>
      </c>
      <c r="BD1466" t="s">
        <v>1236</v>
      </c>
    </row>
    <row r="1467" spans="5:56" customFormat="1" x14ac:dyDescent="0.25">
      <c r="E1467" t="s">
        <v>4209</v>
      </c>
      <c r="O1467" t="s">
        <v>1306</v>
      </c>
      <c r="AO1467" t="s">
        <v>782</v>
      </c>
      <c r="AW1467" t="s">
        <v>2620</v>
      </c>
      <c r="BD1467" t="s">
        <v>1307</v>
      </c>
    </row>
    <row r="1468" spans="5:56" customFormat="1" x14ac:dyDescent="0.25">
      <c r="E1468" t="s">
        <v>4210</v>
      </c>
      <c r="O1468" t="s">
        <v>1298</v>
      </c>
      <c r="AO1468" t="s">
        <v>782</v>
      </c>
      <c r="AW1468" t="s">
        <v>2616</v>
      </c>
      <c r="BD1468" t="s">
        <v>1299</v>
      </c>
    </row>
    <row r="1469" spans="5:56" customFormat="1" x14ac:dyDescent="0.25">
      <c r="E1469" t="s">
        <v>4211</v>
      </c>
      <c r="O1469" t="s">
        <v>1346</v>
      </c>
      <c r="AO1469" t="s">
        <v>783</v>
      </c>
      <c r="AW1469" t="s">
        <v>2640</v>
      </c>
      <c r="BD1469" t="s">
        <v>1347</v>
      </c>
    </row>
    <row r="1470" spans="5:56" customFormat="1" x14ac:dyDescent="0.25">
      <c r="E1470" t="s">
        <v>4212</v>
      </c>
      <c r="O1470" t="s">
        <v>1330</v>
      </c>
      <c r="AO1470" t="s">
        <v>782</v>
      </c>
      <c r="AW1470" t="s">
        <v>2632</v>
      </c>
      <c r="BD1470" t="s">
        <v>1331</v>
      </c>
    </row>
    <row r="1471" spans="5:56" customFormat="1" x14ac:dyDescent="0.25">
      <c r="E1471" t="s">
        <v>4213</v>
      </c>
      <c r="O1471" t="s">
        <v>1346</v>
      </c>
      <c r="AO1471" t="s">
        <v>783</v>
      </c>
      <c r="AW1471" t="s">
        <v>2640</v>
      </c>
      <c r="BD1471" t="s">
        <v>1347</v>
      </c>
    </row>
    <row r="1472" spans="5:56" customFormat="1" x14ac:dyDescent="0.25">
      <c r="E1472" t="s">
        <v>4214</v>
      </c>
      <c r="O1472" t="s">
        <v>1348</v>
      </c>
      <c r="AO1472" t="s">
        <v>782</v>
      </c>
      <c r="AW1472" t="s">
        <v>2641</v>
      </c>
      <c r="BD1472" t="s">
        <v>1349</v>
      </c>
    </row>
    <row r="1473" spans="5:56" customFormat="1" x14ac:dyDescent="0.25">
      <c r="E1473" t="s">
        <v>4215</v>
      </c>
      <c r="O1473" t="s">
        <v>1346</v>
      </c>
      <c r="AO1473" t="s">
        <v>783</v>
      </c>
      <c r="AW1473" t="s">
        <v>2640</v>
      </c>
      <c r="BD1473" t="s">
        <v>1347</v>
      </c>
    </row>
    <row r="1474" spans="5:56" customFormat="1" x14ac:dyDescent="0.25">
      <c r="E1474" t="s">
        <v>4216</v>
      </c>
      <c r="O1474" t="s">
        <v>1348</v>
      </c>
      <c r="AO1474" t="s">
        <v>782</v>
      </c>
      <c r="AW1474" t="s">
        <v>2641</v>
      </c>
      <c r="BD1474" t="s">
        <v>1349</v>
      </c>
    </row>
    <row r="1475" spans="5:56" customFormat="1" x14ac:dyDescent="0.25">
      <c r="E1475" t="s">
        <v>4217</v>
      </c>
      <c r="O1475" t="s">
        <v>872</v>
      </c>
      <c r="AO1475" t="s">
        <v>782</v>
      </c>
      <c r="AW1475" t="s">
        <v>2424</v>
      </c>
      <c r="BD1475" t="s">
        <v>1159</v>
      </c>
    </row>
    <row r="1476" spans="5:56" customFormat="1" x14ac:dyDescent="0.25">
      <c r="E1476" t="s">
        <v>4218</v>
      </c>
      <c r="O1476" t="s">
        <v>1262</v>
      </c>
      <c r="AO1476" t="s">
        <v>783</v>
      </c>
      <c r="AW1476" t="s">
        <v>2603</v>
      </c>
      <c r="BD1476" t="s">
        <v>1263</v>
      </c>
    </row>
    <row r="1477" spans="5:56" customFormat="1" x14ac:dyDescent="0.25">
      <c r="E1477" t="s">
        <v>4219</v>
      </c>
      <c r="O1477" t="s">
        <v>872</v>
      </c>
      <c r="AO1477" t="s">
        <v>782</v>
      </c>
      <c r="AW1477" t="s">
        <v>2424</v>
      </c>
      <c r="BD1477" t="s">
        <v>1159</v>
      </c>
    </row>
    <row r="1478" spans="5:56" customFormat="1" x14ac:dyDescent="0.25">
      <c r="E1478" t="s">
        <v>4220</v>
      </c>
      <c r="O1478" t="s">
        <v>1262</v>
      </c>
      <c r="AO1478" t="s">
        <v>783</v>
      </c>
      <c r="AW1478" t="s">
        <v>2603</v>
      </c>
      <c r="BD1478" t="s">
        <v>1263</v>
      </c>
    </row>
    <row r="1479" spans="5:56" customFormat="1" x14ac:dyDescent="0.25">
      <c r="E1479" t="s">
        <v>4221</v>
      </c>
      <c r="O1479" t="s">
        <v>872</v>
      </c>
      <c r="AO1479" t="s">
        <v>782</v>
      </c>
      <c r="AW1479" t="s">
        <v>2424</v>
      </c>
      <c r="BD1479" t="s">
        <v>1159</v>
      </c>
    </row>
    <row r="1480" spans="5:56" customFormat="1" x14ac:dyDescent="0.25">
      <c r="E1480" t="s">
        <v>4222</v>
      </c>
      <c r="O1480" t="s">
        <v>1262</v>
      </c>
      <c r="AO1480" t="s">
        <v>783</v>
      </c>
      <c r="AW1480" t="s">
        <v>2603</v>
      </c>
      <c r="BD1480" t="s">
        <v>1263</v>
      </c>
    </row>
    <row r="1481" spans="5:56" customFormat="1" x14ac:dyDescent="0.25">
      <c r="E1481" t="s">
        <v>4223</v>
      </c>
      <c r="O1481" t="s">
        <v>872</v>
      </c>
      <c r="AO1481" t="s">
        <v>782</v>
      </c>
      <c r="AW1481" t="s">
        <v>2424</v>
      </c>
      <c r="BD1481" t="s">
        <v>1159</v>
      </c>
    </row>
    <row r="1482" spans="5:56" customFormat="1" x14ac:dyDescent="0.25">
      <c r="E1482" t="s">
        <v>4224</v>
      </c>
      <c r="O1482" t="s">
        <v>1262</v>
      </c>
      <c r="AO1482" t="s">
        <v>783</v>
      </c>
      <c r="AW1482" t="s">
        <v>2603</v>
      </c>
      <c r="BD1482" t="s">
        <v>1263</v>
      </c>
    </row>
    <row r="1483" spans="5:56" customFormat="1" x14ac:dyDescent="0.25">
      <c r="E1483" t="s">
        <v>4225</v>
      </c>
      <c r="O1483" t="s">
        <v>872</v>
      </c>
      <c r="AO1483" t="s">
        <v>782</v>
      </c>
      <c r="AW1483" t="s">
        <v>2424</v>
      </c>
      <c r="BD1483" t="s">
        <v>1159</v>
      </c>
    </row>
    <row r="1484" spans="5:56" customFormat="1" x14ac:dyDescent="0.25">
      <c r="E1484" t="s">
        <v>4226</v>
      </c>
      <c r="O1484" t="s">
        <v>1262</v>
      </c>
      <c r="AO1484" t="s">
        <v>783</v>
      </c>
      <c r="AW1484" t="s">
        <v>2603</v>
      </c>
      <c r="BD1484" t="s">
        <v>1263</v>
      </c>
    </row>
    <row r="1485" spans="5:56" customFormat="1" x14ac:dyDescent="0.25">
      <c r="E1485" t="s">
        <v>4227</v>
      </c>
      <c r="O1485" t="s">
        <v>872</v>
      </c>
      <c r="AO1485" t="s">
        <v>782</v>
      </c>
      <c r="AW1485" t="s">
        <v>2424</v>
      </c>
      <c r="BD1485" t="s">
        <v>1159</v>
      </c>
    </row>
    <row r="1486" spans="5:56" customFormat="1" x14ac:dyDescent="0.25">
      <c r="E1486" t="s">
        <v>4228</v>
      </c>
      <c r="O1486" t="s">
        <v>1298</v>
      </c>
      <c r="AO1486" t="s">
        <v>782</v>
      </c>
      <c r="AW1486" t="s">
        <v>2616</v>
      </c>
      <c r="BD1486" t="s">
        <v>1299</v>
      </c>
    </row>
    <row r="1487" spans="5:56" customFormat="1" x14ac:dyDescent="0.25">
      <c r="E1487" t="s">
        <v>4229</v>
      </c>
      <c r="O1487" t="s">
        <v>1075</v>
      </c>
      <c r="AO1487" t="s">
        <v>782</v>
      </c>
      <c r="AW1487" t="s">
        <v>2516</v>
      </c>
      <c r="BD1487" t="s">
        <v>1076</v>
      </c>
    </row>
    <row r="1488" spans="5:56" customFormat="1" x14ac:dyDescent="0.25">
      <c r="E1488" t="s">
        <v>4230</v>
      </c>
      <c r="O1488" t="s">
        <v>1267</v>
      </c>
      <c r="AO1488" t="s">
        <v>782</v>
      </c>
      <c r="AW1488" t="s">
        <v>2605</v>
      </c>
      <c r="BD1488" t="s">
        <v>1268</v>
      </c>
    </row>
    <row r="1489" spans="5:56" customFormat="1" x14ac:dyDescent="0.25">
      <c r="E1489" t="s">
        <v>4231</v>
      </c>
      <c r="O1489" t="s">
        <v>1338</v>
      </c>
      <c r="AO1489" t="s">
        <v>782</v>
      </c>
      <c r="AW1489" t="s">
        <v>2636</v>
      </c>
      <c r="BD1489" t="s">
        <v>1339</v>
      </c>
    </row>
    <row r="1490" spans="5:56" customFormat="1" x14ac:dyDescent="0.25">
      <c r="E1490" t="s">
        <v>4232</v>
      </c>
      <c r="O1490" t="s">
        <v>1262</v>
      </c>
      <c r="AO1490" t="s">
        <v>783</v>
      </c>
      <c r="AW1490" t="s">
        <v>2603</v>
      </c>
      <c r="BD1490" t="s">
        <v>1263</v>
      </c>
    </row>
    <row r="1491" spans="5:56" customFormat="1" x14ac:dyDescent="0.25">
      <c r="E1491" t="s">
        <v>4233</v>
      </c>
      <c r="O1491" t="s">
        <v>1338</v>
      </c>
      <c r="AO1491" t="s">
        <v>782</v>
      </c>
      <c r="AW1491" t="s">
        <v>2636</v>
      </c>
      <c r="BD1491" t="s">
        <v>1339</v>
      </c>
    </row>
    <row r="1492" spans="5:56" customFormat="1" x14ac:dyDescent="0.25">
      <c r="E1492" t="s">
        <v>4234</v>
      </c>
      <c r="O1492" t="s">
        <v>1298</v>
      </c>
      <c r="AO1492" t="s">
        <v>782</v>
      </c>
      <c r="AW1492" t="s">
        <v>2616</v>
      </c>
      <c r="BD1492" t="s">
        <v>1299</v>
      </c>
    </row>
    <row r="1493" spans="5:56" customFormat="1" x14ac:dyDescent="0.25">
      <c r="E1493" t="s">
        <v>4235</v>
      </c>
      <c r="O1493" t="s">
        <v>1350</v>
      </c>
      <c r="AO1493" t="s">
        <v>782</v>
      </c>
      <c r="AW1493" t="s">
        <v>2642</v>
      </c>
      <c r="BD1493" t="s">
        <v>1351</v>
      </c>
    </row>
    <row r="1494" spans="5:56" customFormat="1" x14ac:dyDescent="0.25">
      <c r="E1494" t="s">
        <v>4236</v>
      </c>
      <c r="O1494" t="s">
        <v>1350</v>
      </c>
      <c r="AO1494" t="s">
        <v>782</v>
      </c>
      <c r="AW1494" t="s">
        <v>2642</v>
      </c>
      <c r="BD1494" t="s">
        <v>1351</v>
      </c>
    </row>
    <row r="1495" spans="5:56" customFormat="1" x14ac:dyDescent="0.25">
      <c r="E1495" t="s">
        <v>4237</v>
      </c>
      <c r="O1495" t="s">
        <v>1350</v>
      </c>
      <c r="AO1495" t="s">
        <v>782</v>
      </c>
      <c r="AW1495" t="s">
        <v>2642</v>
      </c>
      <c r="BD1495" t="s">
        <v>1351</v>
      </c>
    </row>
    <row r="1496" spans="5:56" customFormat="1" x14ac:dyDescent="0.25">
      <c r="E1496" t="s">
        <v>4238</v>
      </c>
      <c r="O1496" t="s">
        <v>1352</v>
      </c>
      <c r="AO1496" t="s">
        <v>782</v>
      </c>
      <c r="AW1496" t="s">
        <v>2643</v>
      </c>
      <c r="BD1496" t="s">
        <v>1353</v>
      </c>
    </row>
    <row r="1497" spans="5:56" customFormat="1" x14ac:dyDescent="0.25">
      <c r="E1497" t="s">
        <v>4239</v>
      </c>
      <c r="O1497" t="s">
        <v>983</v>
      </c>
      <c r="AO1497" t="s">
        <v>783</v>
      </c>
      <c r="AW1497" t="s">
        <v>2472</v>
      </c>
      <c r="BD1497" t="s">
        <v>984</v>
      </c>
    </row>
    <row r="1498" spans="5:56" customFormat="1" x14ac:dyDescent="0.25">
      <c r="E1498" t="s">
        <v>4240</v>
      </c>
      <c r="O1498" t="s">
        <v>872</v>
      </c>
      <c r="AO1498" t="s">
        <v>782</v>
      </c>
      <c r="AW1498" t="s">
        <v>2424</v>
      </c>
      <c r="BD1498" t="s">
        <v>1159</v>
      </c>
    </row>
    <row r="1499" spans="5:56" customFormat="1" x14ac:dyDescent="0.25">
      <c r="E1499" t="s">
        <v>4241</v>
      </c>
      <c r="O1499" t="s">
        <v>983</v>
      </c>
      <c r="AO1499" t="s">
        <v>783</v>
      </c>
      <c r="AW1499" t="s">
        <v>2472</v>
      </c>
      <c r="BD1499" t="s">
        <v>984</v>
      </c>
    </row>
    <row r="1500" spans="5:56" customFormat="1" x14ac:dyDescent="0.25">
      <c r="E1500" t="s">
        <v>4242</v>
      </c>
      <c r="O1500" t="s">
        <v>1149</v>
      </c>
      <c r="AO1500" t="s">
        <v>782</v>
      </c>
      <c r="AW1500" t="s">
        <v>2552</v>
      </c>
      <c r="BD1500" t="s">
        <v>1151</v>
      </c>
    </row>
    <row r="1501" spans="5:56" customFormat="1" x14ac:dyDescent="0.25">
      <c r="E1501" t="s">
        <v>4242</v>
      </c>
      <c r="O1501" t="s">
        <v>1149</v>
      </c>
      <c r="AO1501" t="s">
        <v>782</v>
      </c>
      <c r="AW1501" t="s">
        <v>2552</v>
      </c>
      <c r="BD1501" t="s">
        <v>1150</v>
      </c>
    </row>
    <row r="1502" spans="5:56" customFormat="1" x14ac:dyDescent="0.25">
      <c r="E1502" t="s">
        <v>4243</v>
      </c>
      <c r="O1502" t="s">
        <v>983</v>
      </c>
      <c r="AO1502" t="s">
        <v>783</v>
      </c>
      <c r="AW1502" t="s">
        <v>2472</v>
      </c>
      <c r="BD1502" t="s">
        <v>984</v>
      </c>
    </row>
    <row r="1503" spans="5:56" customFormat="1" x14ac:dyDescent="0.25">
      <c r="E1503" t="s">
        <v>4244</v>
      </c>
      <c r="O1503" t="s">
        <v>1149</v>
      </c>
      <c r="AO1503" t="s">
        <v>782</v>
      </c>
      <c r="AW1503" t="s">
        <v>2552</v>
      </c>
      <c r="BD1503" t="s">
        <v>1150</v>
      </c>
    </row>
    <row r="1504" spans="5:56" customFormat="1" x14ac:dyDescent="0.25">
      <c r="E1504" t="s">
        <v>4245</v>
      </c>
      <c r="O1504" t="s">
        <v>983</v>
      </c>
      <c r="AO1504" t="s">
        <v>783</v>
      </c>
      <c r="AW1504" t="s">
        <v>2472</v>
      </c>
      <c r="BD1504" t="s">
        <v>984</v>
      </c>
    </row>
    <row r="1505" spans="5:56" customFormat="1" x14ac:dyDescent="0.25">
      <c r="E1505" t="s">
        <v>4246</v>
      </c>
      <c r="O1505" t="s">
        <v>1133</v>
      </c>
      <c r="AO1505" t="s">
        <v>782</v>
      </c>
      <c r="AW1505" t="s">
        <v>2544</v>
      </c>
      <c r="BD1505" t="s">
        <v>1134</v>
      </c>
    </row>
    <row r="1506" spans="5:56" customFormat="1" x14ac:dyDescent="0.25">
      <c r="E1506" t="s">
        <v>4247</v>
      </c>
      <c r="O1506" t="s">
        <v>983</v>
      </c>
      <c r="AO1506" t="s">
        <v>783</v>
      </c>
      <c r="AW1506" t="s">
        <v>2472</v>
      </c>
      <c r="BD1506" t="s">
        <v>984</v>
      </c>
    </row>
    <row r="1507" spans="5:56" customFormat="1" x14ac:dyDescent="0.25">
      <c r="E1507" t="s">
        <v>4248</v>
      </c>
      <c r="O1507" t="s">
        <v>1060</v>
      </c>
      <c r="AO1507" t="s">
        <v>782</v>
      </c>
      <c r="AW1507" t="s">
        <v>2508</v>
      </c>
      <c r="BD1507" t="s">
        <v>1061</v>
      </c>
    </row>
    <row r="1508" spans="5:56" customFormat="1" x14ac:dyDescent="0.25">
      <c r="E1508" t="s">
        <v>4249</v>
      </c>
      <c r="O1508" t="s">
        <v>983</v>
      </c>
      <c r="AO1508" t="s">
        <v>783</v>
      </c>
      <c r="AW1508" t="s">
        <v>2472</v>
      </c>
      <c r="BD1508" t="s">
        <v>984</v>
      </c>
    </row>
    <row r="1509" spans="5:56" customFormat="1" x14ac:dyDescent="0.25">
      <c r="E1509" t="s">
        <v>4250</v>
      </c>
      <c r="O1509" t="s">
        <v>1298</v>
      </c>
      <c r="AO1509" t="s">
        <v>782</v>
      </c>
      <c r="AW1509" t="s">
        <v>2616</v>
      </c>
      <c r="BD1509" t="s">
        <v>1299</v>
      </c>
    </row>
    <row r="1510" spans="5:56" customFormat="1" x14ac:dyDescent="0.25">
      <c r="E1510" t="s">
        <v>4251</v>
      </c>
      <c r="O1510" t="s">
        <v>872</v>
      </c>
      <c r="AO1510" t="s">
        <v>782</v>
      </c>
      <c r="AW1510" t="s">
        <v>2424</v>
      </c>
      <c r="BD1510" t="s">
        <v>1159</v>
      </c>
    </row>
    <row r="1511" spans="5:56" customFormat="1" x14ac:dyDescent="0.25">
      <c r="E1511" t="s">
        <v>4252</v>
      </c>
      <c r="O1511" t="s">
        <v>587</v>
      </c>
      <c r="AO1511" t="s">
        <v>783</v>
      </c>
      <c r="AW1511" t="s">
        <v>2474</v>
      </c>
      <c r="BD1511" t="s">
        <v>437</v>
      </c>
    </row>
    <row r="1512" spans="5:56" customFormat="1" x14ac:dyDescent="0.25">
      <c r="E1512" t="s">
        <v>4253</v>
      </c>
      <c r="O1512" t="s">
        <v>872</v>
      </c>
      <c r="AO1512" t="s">
        <v>782</v>
      </c>
      <c r="AW1512" t="s">
        <v>2424</v>
      </c>
      <c r="BD1512" t="s">
        <v>1159</v>
      </c>
    </row>
    <row r="1513" spans="5:56" customFormat="1" x14ac:dyDescent="0.25">
      <c r="E1513" t="s">
        <v>4254</v>
      </c>
      <c r="O1513" t="s">
        <v>872</v>
      </c>
      <c r="AO1513" t="s">
        <v>782</v>
      </c>
      <c r="AW1513" t="s">
        <v>2424</v>
      </c>
      <c r="BD1513" t="s">
        <v>1159</v>
      </c>
    </row>
    <row r="1514" spans="5:56" customFormat="1" x14ac:dyDescent="0.25">
      <c r="E1514" t="s">
        <v>4255</v>
      </c>
      <c r="O1514" t="s">
        <v>872</v>
      </c>
      <c r="AO1514" t="s">
        <v>782</v>
      </c>
      <c r="AW1514" t="s">
        <v>2424</v>
      </c>
      <c r="BD1514" t="s">
        <v>1159</v>
      </c>
    </row>
    <row r="1515" spans="5:56" customFormat="1" x14ac:dyDescent="0.25">
      <c r="E1515" t="s">
        <v>4256</v>
      </c>
      <c r="O1515" t="s">
        <v>1338</v>
      </c>
      <c r="AO1515" t="s">
        <v>782</v>
      </c>
      <c r="AW1515" t="s">
        <v>2636</v>
      </c>
      <c r="BD1515" t="s">
        <v>1339</v>
      </c>
    </row>
    <row r="1516" spans="5:56" customFormat="1" x14ac:dyDescent="0.25">
      <c r="E1516" t="s">
        <v>4257</v>
      </c>
      <c r="O1516" t="s">
        <v>872</v>
      </c>
      <c r="AO1516" t="s">
        <v>782</v>
      </c>
      <c r="AW1516" t="s">
        <v>2424</v>
      </c>
      <c r="BD1516" t="s">
        <v>1159</v>
      </c>
    </row>
    <row r="1517" spans="5:56" customFormat="1" x14ac:dyDescent="0.25">
      <c r="E1517" t="s">
        <v>4258</v>
      </c>
      <c r="O1517" t="s">
        <v>872</v>
      </c>
      <c r="AO1517" t="s">
        <v>782</v>
      </c>
      <c r="AW1517" t="s">
        <v>2424</v>
      </c>
      <c r="BD1517" t="s">
        <v>1159</v>
      </c>
    </row>
    <row r="1518" spans="5:56" customFormat="1" x14ac:dyDescent="0.25">
      <c r="E1518" t="s">
        <v>4259</v>
      </c>
      <c r="O1518" t="s">
        <v>1267</v>
      </c>
      <c r="AO1518" t="s">
        <v>782</v>
      </c>
      <c r="AW1518" t="s">
        <v>2605</v>
      </c>
      <c r="BD1518" t="s">
        <v>1268</v>
      </c>
    </row>
    <row r="1519" spans="5:56" customFormat="1" x14ac:dyDescent="0.25">
      <c r="E1519" t="s">
        <v>4260</v>
      </c>
      <c r="O1519" t="s">
        <v>1354</v>
      </c>
      <c r="AO1519" t="s">
        <v>782</v>
      </c>
      <c r="AW1519" t="s">
        <v>2644</v>
      </c>
      <c r="BD1519" t="s">
        <v>1355</v>
      </c>
    </row>
    <row r="1520" spans="5:56" customFormat="1" x14ac:dyDescent="0.25">
      <c r="E1520" t="s">
        <v>4261</v>
      </c>
      <c r="O1520" t="s">
        <v>1262</v>
      </c>
      <c r="AO1520" t="s">
        <v>782</v>
      </c>
      <c r="AW1520" t="s">
        <v>2603</v>
      </c>
      <c r="BD1520" t="s">
        <v>1263</v>
      </c>
    </row>
    <row r="1521" spans="5:56" customFormat="1" x14ac:dyDescent="0.25">
      <c r="E1521" t="s">
        <v>4262</v>
      </c>
      <c r="O1521" t="s">
        <v>1168</v>
      </c>
      <c r="AO1521" t="s">
        <v>782</v>
      </c>
      <c r="AW1521" t="s">
        <v>2559</v>
      </c>
      <c r="BD1521" t="s">
        <v>1169</v>
      </c>
    </row>
    <row r="1522" spans="5:56" customFormat="1" x14ac:dyDescent="0.25">
      <c r="E1522" t="s">
        <v>4263</v>
      </c>
      <c r="O1522" t="s">
        <v>1149</v>
      </c>
      <c r="AO1522" t="s">
        <v>782</v>
      </c>
      <c r="AW1522" t="s">
        <v>2552</v>
      </c>
      <c r="BD1522" t="s">
        <v>1150</v>
      </c>
    </row>
    <row r="1523" spans="5:56" customFormat="1" x14ac:dyDescent="0.25">
      <c r="E1523" t="s">
        <v>4263</v>
      </c>
      <c r="O1523" t="s">
        <v>1149</v>
      </c>
      <c r="AO1523" t="s">
        <v>782</v>
      </c>
      <c r="AW1523" t="s">
        <v>2552</v>
      </c>
      <c r="BD1523" t="s">
        <v>1152</v>
      </c>
    </row>
    <row r="1524" spans="5:56" customFormat="1" x14ac:dyDescent="0.25">
      <c r="E1524" t="s">
        <v>4264</v>
      </c>
      <c r="O1524" t="s">
        <v>1356</v>
      </c>
      <c r="AO1524" t="s">
        <v>782</v>
      </c>
      <c r="AW1524" t="s">
        <v>2645</v>
      </c>
      <c r="BD1524" t="s">
        <v>1357</v>
      </c>
    </row>
    <row r="1525" spans="5:56" customFormat="1" x14ac:dyDescent="0.25">
      <c r="E1525" t="s">
        <v>4265</v>
      </c>
      <c r="O1525" t="s">
        <v>1235</v>
      </c>
      <c r="AO1525" t="s">
        <v>782</v>
      </c>
      <c r="AW1525" t="s">
        <v>2592</v>
      </c>
      <c r="BD1525" t="s">
        <v>1236</v>
      </c>
    </row>
    <row r="1526" spans="5:56" customFormat="1" x14ac:dyDescent="0.25">
      <c r="E1526" t="s">
        <v>4266</v>
      </c>
      <c r="O1526" t="s">
        <v>872</v>
      </c>
      <c r="AO1526" t="s">
        <v>782</v>
      </c>
      <c r="AW1526" t="s">
        <v>2424</v>
      </c>
      <c r="BD1526" t="s">
        <v>1159</v>
      </c>
    </row>
    <row r="1527" spans="5:56" customFormat="1" x14ac:dyDescent="0.25">
      <c r="E1527" t="s">
        <v>4267</v>
      </c>
      <c r="O1527" t="s">
        <v>587</v>
      </c>
      <c r="AO1527" t="s">
        <v>783</v>
      </c>
      <c r="AW1527" t="s">
        <v>2474</v>
      </c>
      <c r="BD1527" t="s">
        <v>437</v>
      </c>
    </row>
    <row r="1528" spans="5:56" customFormat="1" x14ac:dyDescent="0.25">
      <c r="E1528" t="s">
        <v>4268</v>
      </c>
      <c r="O1528" t="s">
        <v>872</v>
      </c>
      <c r="AO1528" t="s">
        <v>782</v>
      </c>
      <c r="AW1528" t="s">
        <v>2424</v>
      </c>
      <c r="BD1528" t="s">
        <v>1159</v>
      </c>
    </row>
    <row r="1529" spans="5:56" customFormat="1" x14ac:dyDescent="0.25">
      <c r="E1529" t="s">
        <v>4269</v>
      </c>
      <c r="O1529" t="s">
        <v>872</v>
      </c>
      <c r="AO1529" t="s">
        <v>782</v>
      </c>
      <c r="AW1529" t="s">
        <v>2424</v>
      </c>
      <c r="BD1529" t="s">
        <v>1159</v>
      </c>
    </row>
    <row r="1530" spans="5:56" customFormat="1" x14ac:dyDescent="0.25">
      <c r="E1530" t="s">
        <v>4270</v>
      </c>
      <c r="O1530" t="s">
        <v>872</v>
      </c>
      <c r="AO1530" t="s">
        <v>782</v>
      </c>
      <c r="AW1530" t="s">
        <v>2424</v>
      </c>
      <c r="BD1530" t="s">
        <v>1159</v>
      </c>
    </row>
    <row r="1531" spans="5:56" customFormat="1" x14ac:dyDescent="0.25">
      <c r="E1531" t="s">
        <v>4271</v>
      </c>
      <c r="O1531" t="s">
        <v>872</v>
      </c>
      <c r="AO1531" t="s">
        <v>782</v>
      </c>
      <c r="AW1531" t="s">
        <v>2424</v>
      </c>
      <c r="BD1531" t="s">
        <v>1159</v>
      </c>
    </row>
    <row r="1532" spans="5:56" customFormat="1" x14ac:dyDescent="0.25">
      <c r="E1532" t="s">
        <v>4272</v>
      </c>
      <c r="O1532" t="s">
        <v>963</v>
      </c>
      <c r="AO1532" t="s">
        <v>783</v>
      </c>
      <c r="AW1532" t="s">
        <v>2463</v>
      </c>
      <c r="BD1532" t="s">
        <v>1358</v>
      </c>
    </row>
    <row r="1533" spans="5:56" customFormat="1" x14ac:dyDescent="0.25">
      <c r="E1533" t="s">
        <v>4273</v>
      </c>
      <c r="O1533" t="s">
        <v>872</v>
      </c>
      <c r="AO1533" t="s">
        <v>782</v>
      </c>
      <c r="AW1533" t="s">
        <v>2424</v>
      </c>
      <c r="BD1533" t="s">
        <v>1159</v>
      </c>
    </row>
    <row r="1534" spans="5:56" customFormat="1" x14ac:dyDescent="0.25">
      <c r="E1534" t="s">
        <v>4274</v>
      </c>
      <c r="O1534" t="s">
        <v>872</v>
      </c>
      <c r="AO1534" t="s">
        <v>782</v>
      </c>
      <c r="AW1534" t="s">
        <v>2424</v>
      </c>
      <c r="BD1534" t="s">
        <v>1159</v>
      </c>
    </row>
    <row r="1535" spans="5:56" customFormat="1" x14ac:dyDescent="0.25">
      <c r="E1535" t="s">
        <v>4275</v>
      </c>
      <c r="O1535" t="s">
        <v>587</v>
      </c>
      <c r="AO1535" t="s">
        <v>783</v>
      </c>
      <c r="AW1535" t="s">
        <v>2474</v>
      </c>
      <c r="BD1535" t="s">
        <v>437</v>
      </c>
    </row>
    <row r="1536" spans="5:56" customFormat="1" x14ac:dyDescent="0.25">
      <c r="E1536" t="s">
        <v>4276</v>
      </c>
      <c r="O1536" t="s">
        <v>872</v>
      </c>
      <c r="AO1536" t="s">
        <v>782</v>
      </c>
      <c r="AW1536" t="s">
        <v>2424</v>
      </c>
      <c r="BD1536" t="s">
        <v>1159</v>
      </c>
    </row>
    <row r="1537" spans="5:56" customFormat="1" x14ac:dyDescent="0.25">
      <c r="E1537" t="s">
        <v>4277</v>
      </c>
      <c r="O1537" t="s">
        <v>963</v>
      </c>
      <c r="AO1537" t="s">
        <v>783</v>
      </c>
      <c r="AW1537" t="s">
        <v>2463</v>
      </c>
      <c r="BD1537" t="s">
        <v>1358</v>
      </c>
    </row>
    <row r="1538" spans="5:56" customFormat="1" x14ac:dyDescent="0.25">
      <c r="E1538" t="s">
        <v>4278</v>
      </c>
      <c r="O1538" t="s">
        <v>872</v>
      </c>
      <c r="AO1538" t="s">
        <v>782</v>
      </c>
      <c r="AW1538" t="s">
        <v>2424</v>
      </c>
      <c r="BD1538" t="s">
        <v>1159</v>
      </c>
    </row>
    <row r="1539" spans="5:56" customFormat="1" x14ac:dyDescent="0.25">
      <c r="E1539" t="s">
        <v>4279</v>
      </c>
      <c r="O1539" t="s">
        <v>872</v>
      </c>
      <c r="AO1539" t="s">
        <v>782</v>
      </c>
      <c r="AW1539" t="s">
        <v>2424</v>
      </c>
      <c r="BD1539" t="s">
        <v>1159</v>
      </c>
    </row>
    <row r="1540" spans="5:56" customFormat="1" x14ac:dyDescent="0.25">
      <c r="E1540" t="s">
        <v>4280</v>
      </c>
      <c r="O1540" t="s">
        <v>963</v>
      </c>
      <c r="AO1540" t="s">
        <v>783</v>
      </c>
      <c r="AW1540" t="s">
        <v>2463</v>
      </c>
      <c r="BD1540" t="s">
        <v>1358</v>
      </c>
    </row>
    <row r="1541" spans="5:56" customFormat="1" x14ac:dyDescent="0.25">
      <c r="E1541" t="s">
        <v>4281</v>
      </c>
      <c r="O1541" t="s">
        <v>1330</v>
      </c>
      <c r="AO1541" t="s">
        <v>782</v>
      </c>
      <c r="AW1541" t="s">
        <v>2632</v>
      </c>
      <c r="BD1541" t="s">
        <v>1331</v>
      </c>
    </row>
    <row r="1542" spans="5:56" customFormat="1" x14ac:dyDescent="0.25">
      <c r="E1542" t="s">
        <v>4282</v>
      </c>
      <c r="O1542" t="s">
        <v>963</v>
      </c>
      <c r="AO1542" t="s">
        <v>783</v>
      </c>
      <c r="AW1542" t="s">
        <v>2463</v>
      </c>
      <c r="BD1542" t="s">
        <v>1358</v>
      </c>
    </row>
    <row r="1543" spans="5:56" customFormat="1" x14ac:dyDescent="0.25">
      <c r="E1543" t="s">
        <v>4283</v>
      </c>
      <c r="O1543" t="s">
        <v>1338</v>
      </c>
      <c r="AO1543" t="s">
        <v>782</v>
      </c>
      <c r="AW1543" t="s">
        <v>2636</v>
      </c>
      <c r="BD1543" t="s">
        <v>1339</v>
      </c>
    </row>
    <row r="1544" spans="5:56" customFormat="1" x14ac:dyDescent="0.25">
      <c r="E1544" t="s">
        <v>4284</v>
      </c>
      <c r="O1544" t="s">
        <v>963</v>
      </c>
      <c r="AO1544" t="s">
        <v>783</v>
      </c>
      <c r="AW1544" t="s">
        <v>2463</v>
      </c>
      <c r="BD1544" t="s">
        <v>1358</v>
      </c>
    </row>
    <row r="1545" spans="5:56" customFormat="1" x14ac:dyDescent="0.25">
      <c r="E1545" t="s">
        <v>4285</v>
      </c>
      <c r="O1545" t="s">
        <v>325</v>
      </c>
      <c r="AO1545" t="s">
        <v>782</v>
      </c>
      <c r="AW1545" t="s">
        <v>2520</v>
      </c>
      <c r="BD1545" t="s">
        <v>1083</v>
      </c>
    </row>
    <row r="1546" spans="5:56" customFormat="1" x14ac:dyDescent="0.25">
      <c r="E1546" t="s">
        <v>4286</v>
      </c>
      <c r="O1546" t="s">
        <v>963</v>
      </c>
      <c r="AO1546" t="s">
        <v>783</v>
      </c>
      <c r="AW1546" t="s">
        <v>2463</v>
      </c>
      <c r="BD1546" t="s">
        <v>1358</v>
      </c>
    </row>
    <row r="1547" spans="5:56" customFormat="1" x14ac:dyDescent="0.25">
      <c r="E1547" t="s">
        <v>4287</v>
      </c>
      <c r="O1547" t="s">
        <v>1149</v>
      </c>
      <c r="AO1547" t="s">
        <v>782</v>
      </c>
      <c r="AW1547" t="s">
        <v>2552</v>
      </c>
      <c r="BD1547" t="s">
        <v>1150</v>
      </c>
    </row>
    <row r="1548" spans="5:56" customFormat="1" x14ac:dyDescent="0.25">
      <c r="E1548" t="s">
        <v>4288</v>
      </c>
      <c r="O1548" t="s">
        <v>1346</v>
      </c>
      <c r="AO1548" t="s">
        <v>783</v>
      </c>
      <c r="AW1548" t="s">
        <v>2640</v>
      </c>
      <c r="BD1548" t="s">
        <v>1347</v>
      </c>
    </row>
    <row r="1549" spans="5:56" customFormat="1" x14ac:dyDescent="0.25">
      <c r="E1549" t="s">
        <v>4289</v>
      </c>
      <c r="O1549" t="s">
        <v>1338</v>
      </c>
      <c r="AO1549" t="s">
        <v>782</v>
      </c>
      <c r="AW1549" t="s">
        <v>2636</v>
      </c>
      <c r="BD1549" t="s">
        <v>1339</v>
      </c>
    </row>
    <row r="1550" spans="5:56" customFormat="1" x14ac:dyDescent="0.25">
      <c r="E1550" t="s">
        <v>4290</v>
      </c>
      <c r="O1550" t="s">
        <v>963</v>
      </c>
      <c r="AO1550" t="s">
        <v>783</v>
      </c>
      <c r="AW1550" t="s">
        <v>2463</v>
      </c>
      <c r="BD1550" t="s">
        <v>1358</v>
      </c>
    </row>
    <row r="1551" spans="5:56" customFormat="1" x14ac:dyDescent="0.25">
      <c r="E1551" t="s">
        <v>4291</v>
      </c>
      <c r="O1551" t="s">
        <v>1338</v>
      </c>
      <c r="AO1551" t="s">
        <v>782</v>
      </c>
      <c r="AW1551" t="s">
        <v>2636</v>
      </c>
      <c r="BD1551" t="s">
        <v>1339</v>
      </c>
    </row>
    <row r="1552" spans="5:56" customFormat="1" x14ac:dyDescent="0.25">
      <c r="E1552" t="s">
        <v>4292</v>
      </c>
      <c r="O1552" t="s">
        <v>963</v>
      </c>
      <c r="AO1552" t="s">
        <v>783</v>
      </c>
      <c r="AW1552" t="s">
        <v>2463</v>
      </c>
      <c r="BD1552" t="s">
        <v>1358</v>
      </c>
    </row>
    <row r="1553" spans="5:56" customFormat="1" x14ac:dyDescent="0.25">
      <c r="E1553" t="s">
        <v>4293</v>
      </c>
      <c r="O1553" t="s">
        <v>1338</v>
      </c>
      <c r="AO1553" t="s">
        <v>782</v>
      </c>
      <c r="AW1553" t="s">
        <v>2636</v>
      </c>
      <c r="BD1553" t="s">
        <v>1339</v>
      </c>
    </row>
    <row r="1554" spans="5:56" customFormat="1" x14ac:dyDescent="0.25">
      <c r="E1554" t="s">
        <v>4294</v>
      </c>
      <c r="O1554" t="s">
        <v>963</v>
      </c>
      <c r="AO1554" t="s">
        <v>783</v>
      </c>
      <c r="AW1554" t="s">
        <v>2463</v>
      </c>
      <c r="BD1554" t="s">
        <v>1358</v>
      </c>
    </row>
    <row r="1555" spans="5:56" customFormat="1" x14ac:dyDescent="0.25">
      <c r="E1555" t="s">
        <v>4295</v>
      </c>
      <c r="O1555" t="s">
        <v>1338</v>
      </c>
      <c r="AO1555" t="s">
        <v>782</v>
      </c>
      <c r="AW1555" t="s">
        <v>2636</v>
      </c>
      <c r="BD1555" t="s">
        <v>1339</v>
      </c>
    </row>
    <row r="1556" spans="5:56" customFormat="1" x14ac:dyDescent="0.25">
      <c r="E1556" t="s">
        <v>4296</v>
      </c>
      <c r="O1556" t="s">
        <v>963</v>
      </c>
      <c r="AO1556" t="s">
        <v>783</v>
      </c>
      <c r="AW1556" t="s">
        <v>2463</v>
      </c>
      <c r="BD1556" t="s">
        <v>1358</v>
      </c>
    </row>
    <row r="1557" spans="5:56" customFormat="1" x14ac:dyDescent="0.25">
      <c r="E1557" t="s">
        <v>4297</v>
      </c>
      <c r="O1557" t="s">
        <v>1338</v>
      </c>
      <c r="AO1557" t="s">
        <v>782</v>
      </c>
      <c r="AW1557" t="s">
        <v>2636</v>
      </c>
      <c r="BD1557" t="s">
        <v>1339</v>
      </c>
    </row>
    <row r="1558" spans="5:56" customFormat="1" x14ac:dyDescent="0.25">
      <c r="E1558" t="s">
        <v>4298</v>
      </c>
      <c r="O1558" t="s">
        <v>1104</v>
      </c>
      <c r="AO1558" t="s">
        <v>782</v>
      </c>
      <c r="AW1558" t="s">
        <v>2530</v>
      </c>
      <c r="BD1558" t="s">
        <v>1105</v>
      </c>
    </row>
    <row r="1559" spans="5:56" customFormat="1" x14ac:dyDescent="0.25">
      <c r="E1559" t="s">
        <v>4299</v>
      </c>
      <c r="O1559" t="s">
        <v>1149</v>
      </c>
      <c r="AO1559" t="s">
        <v>782</v>
      </c>
      <c r="AW1559" t="s">
        <v>2552</v>
      </c>
      <c r="BD1559" t="s">
        <v>1150</v>
      </c>
    </row>
    <row r="1560" spans="5:56" customFormat="1" x14ac:dyDescent="0.25">
      <c r="E1560" t="s">
        <v>4300</v>
      </c>
      <c r="O1560" t="s">
        <v>1330</v>
      </c>
      <c r="AO1560" t="s">
        <v>782</v>
      </c>
      <c r="AW1560" t="s">
        <v>2632</v>
      </c>
      <c r="BD1560" t="s">
        <v>1331</v>
      </c>
    </row>
    <row r="1561" spans="5:56" customFormat="1" x14ac:dyDescent="0.25">
      <c r="E1561" t="s">
        <v>4301</v>
      </c>
      <c r="O1561" t="s">
        <v>1298</v>
      </c>
      <c r="AO1561" t="s">
        <v>782</v>
      </c>
      <c r="AW1561" t="s">
        <v>2616</v>
      </c>
      <c r="BD1561" t="s">
        <v>1299</v>
      </c>
    </row>
    <row r="1562" spans="5:56" customFormat="1" x14ac:dyDescent="0.25">
      <c r="E1562" t="s">
        <v>4302</v>
      </c>
      <c r="O1562" t="s">
        <v>1310</v>
      </c>
      <c r="AO1562" t="s">
        <v>783</v>
      </c>
      <c r="AW1562" t="s">
        <v>2622</v>
      </c>
      <c r="BD1562" t="s">
        <v>1311</v>
      </c>
    </row>
    <row r="1563" spans="5:56" customFormat="1" x14ac:dyDescent="0.25">
      <c r="E1563" t="s">
        <v>4303</v>
      </c>
      <c r="O1563" t="s">
        <v>328</v>
      </c>
      <c r="AO1563" t="s">
        <v>782</v>
      </c>
      <c r="AW1563" t="s">
        <v>2509</v>
      </c>
      <c r="BD1563" t="s">
        <v>1062</v>
      </c>
    </row>
    <row r="1564" spans="5:56" customFormat="1" x14ac:dyDescent="0.25">
      <c r="E1564" t="s">
        <v>4304</v>
      </c>
      <c r="O1564" t="s">
        <v>1310</v>
      </c>
      <c r="AO1564" t="s">
        <v>783</v>
      </c>
      <c r="AW1564" t="s">
        <v>2622</v>
      </c>
      <c r="BD1564" t="s">
        <v>1311</v>
      </c>
    </row>
    <row r="1565" spans="5:56" customFormat="1" x14ac:dyDescent="0.25">
      <c r="E1565" t="s">
        <v>4305</v>
      </c>
      <c r="O1565" t="s">
        <v>1359</v>
      </c>
      <c r="AO1565" t="s">
        <v>782</v>
      </c>
      <c r="AW1565" t="s">
        <v>2646</v>
      </c>
      <c r="BD1565" t="s">
        <v>1360</v>
      </c>
    </row>
    <row r="1566" spans="5:56" customFormat="1" x14ac:dyDescent="0.25">
      <c r="E1566" t="s">
        <v>4306</v>
      </c>
      <c r="O1566" t="s">
        <v>1194</v>
      </c>
      <c r="AO1566" t="s">
        <v>783</v>
      </c>
      <c r="AW1566" t="s">
        <v>2572</v>
      </c>
      <c r="BD1566" t="s">
        <v>1195</v>
      </c>
    </row>
    <row r="1567" spans="5:56" customFormat="1" x14ac:dyDescent="0.25">
      <c r="E1567" t="s">
        <v>4307</v>
      </c>
      <c r="O1567" t="s">
        <v>1352</v>
      </c>
      <c r="AO1567" t="s">
        <v>782</v>
      </c>
      <c r="AW1567" t="s">
        <v>2643</v>
      </c>
      <c r="BD1567" t="s">
        <v>1353</v>
      </c>
    </row>
    <row r="1568" spans="5:56" customFormat="1" x14ac:dyDescent="0.25">
      <c r="E1568" t="s">
        <v>4308</v>
      </c>
      <c r="O1568" t="s">
        <v>1194</v>
      </c>
      <c r="AO1568" t="s">
        <v>783</v>
      </c>
      <c r="AW1568" t="s">
        <v>2572</v>
      </c>
      <c r="BD1568" t="s">
        <v>1195</v>
      </c>
    </row>
    <row r="1569" spans="5:56" customFormat="1" x14ac:dyDescent="0.25">
      <c r="E1569" t="s">
        <v>4309</v>
      </c>
      <c r="O1569" t="s">
        <v>1352</v>
      </c>
      <c r="AO1569" t="s">
        <v>782</v>
      </c>
      <c r="AW1569" t="s">
        <v>2643</v>
      </c>
      <c r="BD1569" t="s">
        <v>1353</v>
      </c>
    </row>
    <row r="1570" spans="5:56" customFormat="1" x14ac:dyDescent="0.25">
      <c r="E1570" t="s">
        <v>4310</v>
      </c>
      <c r="O1570" t="s">
        <v>1361</v>
      </c>
      <c r="AO1570" t="s">
        <v>782</v>
      </c>
      <c r="AW1570" t="s">
        <v>2647</v>
      </c>
      <c r="BD1570" t="s">
        <v>1362</v>
      </c>
    </row>
    <row r="1571" spans="5:56" customFormat="1" x14ac:dyDescent="0.25">
      <c r="E1571" t="s">
        <v>4311</v>
      </c>
      <c r="O1571" t="s">
        <v>1056</v>
      </c>
      <c r="AO1571" t="s">
        <v>783</v>
      </c>
      <c r="AW1571" t="s">
        <v>2506</v>
      </c>
      <c r="BD1571" t="s">
        <v>1057</v>
      </c>
    </row>
    <row r="1572" spans="5:56" customFormat="1" x14ac:dyDescent="0.25">
      <c r="E1572" t="s">
        <v>4312</v>
      </c>
      <c r="O1572" t="s">
        <v>1149</v>
      </c>
      <c r="AO1572" t="s">
        <v>782</v>
      </c>
      <c r="AW1572" t="s">
        <v>2552</v>
      </c>
      <c r="BD1572" t="s">
        <v>1150</v>
      </c>
    </row>
    <row r="1573" spans="5:56" customFormat="1" x14ac:dyDescent="0.25">
      <c r="E1573" t="s">
        <v>4313</v>
      </c>
      <c r="O1573" t="s">
        <v>1084</v>
      </c>
      <c r="AO1573" t="s">
        <v>782</v>
      </c>
      <c r="AW1573" t="s">
        <v>2521</v>
      </c>
      <c r="BD1573" t="s">
        <v>1085</v>
      </c>
    </row>
    <row r="1574" spans="5:56" customFormat="1" x14ac:dyDescent="0.25">
      <c r="E1574" t="s">
        <v>4314</v>
      </c>
      <c r="O1574" t="s">
        <v>1346</v>
      </c>
      <c r="AO1574" t="s">
        <v>783</v>
      </c>
      <c r="AW1574" t="s">
        <v>2640</v>
      </c>
      <c r="BD1574" t="s">
        <v>1363</v>
      </c>
    </row>
    <row r="1575" spans="5:56" customFormat="1" x14ac:dyDescent="0.25">
      <c r="E1575" t="s">
        <v>4315</v>
      </c>
      <c r="O1575" t="s">
        <v>1149</v>
      </c>
      <c r="AO1575" t="s">
        <v>782</v>
      </c>
      <c r="AW1575" t="s">
        <v>2552</v>
      </c>
      <c r="BD1575" t="s">
        <v>1150</v>
      </c>
    </row>
    <row r="1576" spans="5:56" customFormat="1" x14ac:dyDescent="0.25">
      <c r="E1576" t="s">
        <v>4316</v>
      </c>
      <c r="O1576" t="s">
        <v>963</v>
      </c>
      <c r="AO1576" t="s">
        <v>783</v>
      </c>
      <c r="AW1576" t="s">
        <v>2463</v>
      </c>
      <c r="BD1576" t="s">
        <v>1358</v>
      </c>
    </row>
    <row r="1577" spans="5:56" customFormat="1" x14ac:dyDescent="0.25">
      <c r="E1577" t="s">
        <v>4317</v>
      </c>
      <c r="O1577" t="s">
        <v>1348</v>
      </c>
      <c r="AO1577" t="s">
        <v>782</v>
      </c>
      <c r="AW1577" t="s">
        <v>2641</v>
      </c>
      <c r="BD1577" t="s">
        <v>1349</v>
      </c>
    </row>
    <row r="1578" spans="5:56" customFormat="1" x14ac:dyDescent="0.25">
      <c r="E1578" t="s">
        <v>4318</v>
      </c>
      <c r="O1578" t="s">
        <v>963</v>
      </c>
      <c r="AO1578" t="s">
        <v>783</v>
      </c>
      <c r="AW1578" t="s">
        <v>2463</v>
      </c>
      <c r="BD1578" t="s">
        <v>1358</v>
      </c>
    </row>
    <row r="1579" spans="5:56" customFormat="1" x14ac:dyDescent="0.25">
      <c r="E1579" t="s">
        <v>4319</v>
      </c>
      <c r="O1579" t="s">
        <v>1298</v>
      </c>
      <c r="AO1579" t="s">
        <v>782</v>
      </c>
      <c r="AW1579" t="s">
        <v>2616</v>
      </c>
      <c r="BD1579" t="s">
        <v>1299</v>
      </c>
    </row>
    <row r="1580" spans="5:56" customFormat="1" x14ac:dyDescent="0.25">
      <c r="E1580" t="s">
        <v>4320</v>
      </c>
      <c r="O1580" t="s">
        <v>963</v>
      </c>
      <c r="AO1580" t="s">
        <v>783</v>
      </c>
      <c r="AW1580" t="s">
        <v>2463</v>
      </c>
      <c r="BD1580" t="s">
        <v>1358</v>
      </c>
    </row>
    <row r="1581" spans="5:56" customFormat="1" x14ac:dyDescent="0.25">
      <c r="E1581" t="s">
        <v>4321</v>
      </c>
      <c r="O1581" t="s">
        <v>1298</v>
      </c>
      <c r="AO1581" t="s">
        <v>782</v>
      </c>
      <c r="AW1581" t="s">
        <v>2616</v>
      </c>
      <c r="BD1581" t="s">
        <v>1299</v>
      </c>
    </row>
    <row r="1582" spans="5:56" customFormat="1" x14ac:dyDescent="0.25">
      <c r="E1582" t="s">
        <v>4322</v>
      </c>
      <c r="O1582" t="s">
        <v>1364</v>
      </c>
      <c r="AO1582" t="s">
        <v>783</v>
      </c>
      <c r="AW1582" t="s">
        <v>2648</v>
      </c>
      <c r="BD1582" t="s">
        <v>1365</v>
      </c>
    </row>
    <row r="1583" spans="5:56" customFormat="1" x14ac:dyDescent="0.25">
      <c r="E1583" t="s">
        <v>4323</v>
      </c>
      <c r="O1583" t="s">
        <v>1366</v>
      </c>
      <c r="AO1583" t="s">
        <v>782</v>
      </c>
      <c r="AW1583" t="s">
        <v>2649</v>
      </c>
      <c r="BD1583" t="s">
        <v>1367</v>
      </c>
    </row>
    <row r="1584" spans="5:56" customFormat="1" x14ac:dyDescent="0.25">
      <c r="E1584" t="s">
        <v>4324</v>
      </c>
      <c r="O1584" t="s">
        <v>1336</v>
      </c>
      <c r="AO1584" t="s">
        <v>783</v>
      </c>
      <c r="AW1584" t="s">
        <v>2635</v>
      </c>
      <c r="BD1584" t="s">
        <v>1337</v>
      </c>
    </row>
    <row r="1585" spans="5:56" customFormat="1" x14ac:dyDescent="0.25">
      <c r="E1585" t="s">
        <v>4325</v>
      </c>
      <c r="O1585" t="s">
        <v>1267</v>
      </c>
      <c r="AO1585" t="s">
        <v>782</v>
      </c>
      <c r="AW1585" t="s">
        <v>2605</v>
      </c>
      <c r="BD1585" t="s">
        <v>1268</v>
      </c>
    </row>
    <row r="1586" spans="5:56" customFormat="1" x14ac:dyDescent="0.25">
      <c r="E1586" t="s">
        <v>4326</v>
      </c>
      <c r="O1586" t="s">
        <v>1267</v>
      </c>
      <c r="AO1586" t="s">
        <v>782</v>
      </c>
      <c r="AW1586" t="s">
        <v>2605</v>
      </c>
      <c r="BD1586" t="s">
        <v>1268</v>
      </c>
    </row>
    <row r="1587" spans="5:56" customFormat="1" x14ac:dyDescent="0.25">
      <c r="E1587" t="s">
        <v>4327</v>
      </c>
      <c r="O1587" t="s">
        <v>983</v>
      </c>
      <c r="AO1587" t="s">
        <v>783</v>
      </c>
      <c r="AW1587" t="s">
        <v>2472</v>
      </c>
      <c r="BD1587" t="s">
        <v>984</v>
      </c>
    </row>
    <row r="1588" spans="5:56" customFormat="1" x14ac:dyDescent="0.25">
      <c r="E1588" t="s">
        <v>4328</v>
      </c>
      <c r="O1588" t="s">
        <v>1298</v>
      </c>
      <c r="AO1588" t="s">
        <v>782</v>
      </c>
      <c r="AW1588" t="s">
        <v>2616</v>
      </c>
      <c r="BD1588" t="s">
        <v>1299</v>
      </c>
    </row>
    <row r="1589" spans="5:56" customFormat="1" x14ac:dyDescent="0.25">
      <c r="E1589" t="s">
        <v>4329</v>
      </c>
      <c r="O1589" t="s">
        <v>983</v>
      </c>
      <c r="AO1589" t="s">
        <v>783</v>
      </c>
      <c r="AW1589" t="s">
        <v>2472</v>
      </c>
      <c r="BD1589" t="s">
        <v>984</v>
      </c>
    </row>
    <row r="1590" spans="5:56" customFormat="1" x14ac:dyDescent="0.25">
      <c r="E1590" t="s">
        <v>4330</v>
      </c>
      <c r="O1590" t="s">
        <v>1338</v>
      </c>
      <c r="AO1590" t="s">
        <v>782</v>
      </c>
      <c r="AW1590" t="s">
        <v>2636</v>
      </c>
      <c r="BD1590" t="s">
        <v>1339</v>
      </c>
    </row>
    <row r="1591" spans="5:56" customFormat="1" x14ac:dyDescent="0.25">
      <c r="E1591" t="s">
        <v>4331</v>
      </c>
      <c r="O1591" t="s">
        <v>1298</v>
      </c>
      <c r="AO1591" t="s">
        <v>782</v>
      </c>
      <c r="AW1591" t="s">
        <v>2616</v>
      </c>
      <c r="BD1591" t="s">
        <v>1299</v>
      </c>
    </row>
    <row r="1592" spans="5:56" customFormat="1" x14ac:dyDescent="0.25">
      <c r="E1592" t="s">
        <v>4332</v>
      </c>
      <c r="O1592" t="s">
        <v>1298</v>
      </c>
      <c r="AO1592" t="s">
        <v>782</v>
      </c>
      <c r="AW1592" t="s">
        <v>2616</v>
      </c>
      <c r="BD1592" t="s">
        <v>1299</v>
      </c>
    </row>
    <row r="1593" spans="5:56" customFormat="1" x14ac:dyDescent="0.25">
      <c r="E1593" t="s">
        <v>4333</v>
      </c>
      <c r="O1593" t="s">
        <v>1298</v>
      </c>
      <c r="AO1593" t="s">
        <v>782</v>
      </c>
      <c r="AW1593" t="s">
        <v>2616</v>
      </c>
      <c r="BD1593" t="s">
        <v>1299</v>
      </c>
    </row>
    <row r="1594" spans="5:56" customFormat="1" x14ac:dyDescent="0.25">
      <c r="E1594" t="s">
        <v>4334</v>
      </c>
      <c r="O1594" t="s">
        <v>983</v>
      </c>
      <c r="AO1594" t="s">
        <v>783</v>
      </c>
      <c r="AW1594" t="s">
        <v>2472</v>
      </c>
      <c r="BD1594" t="s">
        <v>984</v>
      </c>
    </row>
    <row r="1595" spans="5:56" customFormat="1" x14ac:dyDescent="0.25">
      <c r="E1595" t="s">
        <v>4335</v>
      </c>
      <c r="O1595" t="s">
        <v>1322</v>
      </c>
      <c r="AO1595" t="s">
        <v>782</v>
      </c>
      <c r="AW1595" t="s">
        <v>2628</v>
      </c>
      <c r="BD1595" t="s">
        <v>1323</v>
      </c>
    </row>
    <row r="1596" spans="5:56" customFormat="1" x14ac:dyDescent="0.25">
      <c r="E1596" t="s">
        <v>4336</v>
      </c>
      <c r="O1596" t="s">
        <v>983</v>
      </c>
      <c r="AO1596" t="s">
        <v>783</v>
      </c>
      <c r="AW1596" t="s">
        <v>2472</v>
      </c>
      <c r="BD1596" t="s">
        <v>984</v>
      </c>
    </row>
    <row r="1597" spans="5:56" customFormat="1" x14ac:dyDescent="0.25">
      <c r="E1597" t="s">
        <v>4337</v>
      </c>
      <c r="O1597" t="s">
        <v>1306</v>
      </c>
      <c r="AO1597" t="s">
        <v>782</v>
      </c>
      <c r="AW1597" t="s">
        <v>2620</v>
      </c>
      <c r="BD1597" t="s">
        <v>1307</v>
      </c>
    </row>
    <row r="1598" spans="5:56" customFormat="1" x14ac:dyDescent="0.25">
      <c r="E1598" t="s">
        <v>4338</v>
      </c>
      <c r="O1598" t="s">
        <v>983</v>
      </c>
      <c r="AO1598" t="s">
        <v>783</v>
      </c>
      <c r="AW1598" t="s">
        <v>2472</v>
      </c>
      <c r="BD1598" t="s">
        <v>984</v>
      </c>
    </row>
    <row r="1599" spans="5:56" customFormat="1" x14ac:dyDescent="0.25">
      <c r="E1599" t="s">
        <v>4339</v>
      </c>
      <c r="O1599" t="s">
        <v>1306</v>
      </c>
      <c r="AO1599" t="s">
        <v>782</v>
      </c>
      <c r="AW1599" t="s">
        <v>2620</v>
      </c>
      <c r="BD1599" t="s">
        <v>1307</v>
      </c>
    </row>
    <row r="1600" spans="5:56" customFormat="1" x14ac:dyDescent="0.25">
      <c r="E1600" t="s">
        <v>4340</v>
      </c>
      <c r="O1600" t="s">
        <v>983</v>
      </c>
      <c r="AO1600" t="s">
        <v>783</v>
      </c>
      <c r="AW1600" t="s">
        <v>2472</v>
      </c>
      <c r="BD1600" t="s">
        <v>984</v>
      </c>
    </row>
    <row r="1601" spans="5:56" customFormat="1" x14ac:dyDescent="0.25">
      <c r="E1601" t="s">
        <v>4341</v>
      </c>
      <c r="O1601" t="s">
        <v>1298</v>
      </c>
      <c r="AO1601" t="s">
        <v>782</v>
      </c>
      <c r="AW1601" t="s">
        <v>2616</v>
      </c>
      <c r="BD1601" t="s">
        <v>1299</v>
      </c>
    </row>
    <row r="1602" spans="5:56" customFormat="1" x14ac:dyDescent="0.25">
      <c r="E1602" t="s">
        <v>4342</v>
      </c>
      <c r="O1602" t="s">
        <v>983</v>
      </c>
      <c r="AO1602" t="s">
        <v>783</v>
      </c>
      <c r="AW1602" t="s">
        <v>2472</v>
      </c>
      <c r="BD1602" t="s">
        <v>984</v>
      </c>
    </row>
    <row r="1603" spans="5:56" customFormat="1" x14ac:dyDescent="0.25">
      <c r="E1603" t="s">
        <v>4343</v>
      </c>
      <c r="O1603" t="s">
        <v>1298</v>
      </c>
      <c r="AO1603" t="s">
        <v>782</v>
      </c>
      <c r="AW1603" t="s">
        <v>2616</v>
      </c>
      <c r="BD1603" t="s">
        <v>1299</v>
      </c>
    </row>
    <row r="1604" spans="5:56" customFormat="1" x14ac:dyDescent="0.25">
      <c r="E1604" t="s">
        <v>4344</v>
      </c>
      <c r="O1604" t="s">
        <v>1298</v>
      </c>
      <c r="AO1604" t="s">
        <v>782</v>
      </c>
      <c r="AW1604" t="s">
        <v>2616</v>
      </c>
      <c r="BD1604" t="s">
        <v>1299</v>
      </c>
    </row>
    <row r="1605" spans="5:56" customFormat="1" x14ac:dyDescent="0.25">
      <c r="E1605" t="s">
        <v>4345</v>
      </c>
      <c r="O1605" t="s">
        <v>983</v>
      </c>
      <c r="AO1605" t="s">
        <v>783</v>
      </c>
      <c r="AW1605" t="s">
        <v>2472</v>
      </c>
      <c r="BD1605" t="s">
        <v>984</v>
      </c>
    </row>
    <row r="1606" spans="5:56" customFormat="1" x14ac:dyDescent="0.25">
      <c r="E1606" t="s">
        <v>4346</v>
      </c>
      <c r="O1606" t="s">
        <v>1298</v>
      </c>
      <c r="AO1606" t="s">
        <v>782</v>
      </c>
      <c r="AW1606" t="s">
        <v>2616</v>
      </c>
      <c r="BD1606" t="s">
        <v>1299</v>
      </c>
    </row>
    <row r="1607" spans="5:56" customFormat="1" x14ac:dyDescent="0.25">
      <c r="E1607" t="s">
        <v>4347</v>
      </c>
      <c r="O1607" t="s">
        <v>983</v>
      </c>
      <c r="AO1607" t="s">
        <v>783</v>
      </c>
      <c r="AW1607" t="s">
        <v>2472</v>
      </c>
      <c r="BD1607" t="s">
        <v>984</v>
      </c>
    </row>
    <row r="1608" spans="5:56" customFormat="1" x14ac:dyDescent="0.25">
      <c r="E1608" t="s">
        <v>4348</v>
      </c>
      <c r="O1608" t="s">
        <v>1298</v>
      </c>
      <c r="AO1608" t="s">
        <v>782</v>
      </c>
      <c r="AW1608" t="s">
        <v>2616</v>
      </c>
      <c r="BD1608" t="s">
        <v>1299</v>
      </c>
    </row>
    <row r="1609" spans="5:56" customFormat="1" x14ac:dyDescent="0.25">
      <c r="E1609" t="s">
        <v>4349</v>
      </c>
      <c r="O1609" t="s">
        <v>983</v>
      </c>
      <c r="AO1609" t="s">
        <v>783</v>
      </c>
      <c r="AW1609" t="s">
        <v>2472</v>
      </c>
      <c r="BD1609" t="s">
        <v>984</v>
      </c>
    </row>
    <row r="1610" spans="5:56" customFormat="1" x14ac:dyDescent="0.25">
      <c r="E1610" t="s">
        <v>4350</v>
      </c>
      <c r="O1610" t="s">
        <v>1298</v>
      </c>
      <c r="AO1610" t="s">
        <v>782</v>
      </c>
      <c r="AW1610" t="s">
        <v>2616</v>
      </c>
      <c r="BD1610" t="s">
        <v>1299</v>
      </c>
    </row>
    <row r="1611" spans="5:56" customFormat="1" x14ac:dyDescent="0.25">
      <c r="E1611" t="s">
        <v>4351</v>
      </c>
      <c r="O1611" t="s">
        <v>587</v>
      </c>
      <c r="AO1611" t="s">
        <v>783</v>
      </c>
      <c r="AW1611" t="s">
        <v>2474</v>
      </c>
      <c r="BD1611" t="s">
        <v>437</v>
      </c>
    </row>
    <row r="1612" spans="5:56" customFormat="1" x14ac:dyDescent="0.25">
      <c r="E1612" t="s">
        <v>4352</v>
      </c>
      <c r="O1612" t="s">
        <v>1298</v>
      </c>
      <c r="AO1612" t="s">
        <v>782</v>
      </c>
      <c r="AW1612" t="s">
        <v>2616</v>
      </c>
      <c r="BD1612" t="s">
        <v>1299</v>
      </c>
    </row>
    <row r="1613" spans="5:56" customFormat="1" x14ac:dyDescent="0.25">
      <c r="E1613" t="s">
        <v>4353</v>
      </c>
      <c r="O1613" t="s">
        <v>587</v>
      </c>
      <c r="AO1613" t="s">
        <v>783</v>
      </c>
      <c r="AW1613" t="s">
        <v>2474</v>
      </c>
      <c r="BD1613" t="s">
        <v>437</v>
      </c>
    </row>
    <row r="1614" spans="5:56" customFormat="1" x14ac:dyDescent="0.25">
      <c r="E1614" t="s">
        <v>4354</v>
      </c>
      <c r="O1614" t="s">
        <v>1298</v>
      </c>
      <c r="AO1614" t="s">
        <v>782</v>
      </c>
      <c r="AW1614" t="s">
        <v>2616</v>
      </c>
      <c r="BD1614" t="s">
        <v>1299</v>
      </c>
    </row>
    <row r="1615" spans="5:56" customFormat="1" x14ac:dyDescent="0.25">
      <c r="E1615" t="s">
        <v>4355</v>
      </c>
      <c r="O1615" t="s">
        <v>587</v>
      </c>
      <c r="AO1615" t="s">
        <v>783</v>
      </c>
      <c r="AW1615" t="s">
        <v>2474</v>
      </c>
      <c r="BD1615" t="s">
        <v>437</v>
      </c>
    </row>
    <row r="1616" spans="5:56" customFormat="1" x14ac:dyDescent="0.25">
      <c r="E1616" t="s">
        <v>4356</v>
      </c>
      <c r="O1616" t="s">
        <v>1149</v>
      </c>
      <c r="AO1616" t="s">
        <v>782</v>
      </c>
      <c r="AW1616" t="s">
        <v>2552</v>
      </c>
      <c r="BD1616" t="s">
        <v>1151</v>
      </c>
    </row>
    <row r="1617" spans="5:56" customFormat="1" x14ac:dyDescent="0.25">
      <c r="E1617" t="s">
        <v>4357</v>
      </c>
      <c r="O1617" t="s">
        <v>1149</v>
      </c>
      <c r="AO1617" t="s">
        <v>782</v>
      </c>
      <c r="AW1617" t="s">
        <v>2552</v>
      </c>
      <c r="BD1617" t="s">
        <v>1150</v>
      </c>
    </row>
    <row r="1618" spans="5:56" customFormat="1" x14ac:dyDescent="0.25">
      <c r="E1618" t="s">
        <v>4358</v>
      </c>
      <c r="O1618" t="s">
        <v>1149</v>
      </c>
      <c r="AO1618" t="s">
        <v>782</v>
      </c>
      <c r="AW1618" t="s">
        <v>2552</v>
      </c>
      <c r="BD1618" t="s">
        <v>1150</v>
      </c>
    </row>
    <row r="1619" spans="5:56" customFormat="1" x14ac:dyDescent="0.25">
      <c r="E1619" t="s">
        <v>4359</v>
      </c>
      <c r="O1619" t="s">
        <v>1368</v>
      </c>
      <c r="AO1619" t="s">
        <v>783</v>
      </c>
      <c r="AW1619" t="s">
        <v>2650</v>
      </c>
      <c r="BD1619" t="s">
        <v>1369</v>
      </c>
    </row>
    <row r="1620" spans="5:56" customFormat="1" x14ac:dyDescent="0.25">
      <c r="E1620" t="s">
        <v>4360</v>
      </c>
      <c r="O1620" t="s">
        <v>1370</v>
      </c>
      <c r="AO1620" t="s">
        <v>782</v>
      </c>
      <c r="AW1620" t="s">
        <v>2651</v>
      </c>
      <c r="BD1620" t="s">
        <v>1371</v>
      </c>
    </row>
    <row r="1621" spans="5:56" customFormat="1" x14ac:dyDescent="0.25">
      <c r="E1621" t="s">
        <v>4361</v>
      </c>
      <c r="O1621" t="s">
        <v>1372</v>
      </c>
      <c r="AO1621" t="s">
        <v>783</v>
      </c>
      <c r="AW1621" t="s">
        <v>2652</v>
      </c>
      <c r="BD1621" t="s">
        <v>1373</v>
      </c>
    </row>
    <row r="1622" spans="5:56" customFormat="1" x14ac:dyDescent="0.25">
      <c r="E1622" t="s">
        <v>4362</v>
      </c>
      <c r="O1622" t="s">
        <v>1338</v>
      </c>
      <c r="AO1622" t="s">
        <v>782</v>
      </c>
      <c r="AW1622" t="s">
        <v>2636</v>
      </c>
      <c r="BD1622" t="s">
        <v>1339</v>
      </c>
    </row>
    <row r="1623" spans="5:56" customFormat="1" x14ac:dyDescent="0.25">
      <c r="E1623" t="s">
        <v>4363</v>
      </c>
      <c r="O1623" t="s">
        <v>1310</v>
      </c>
      <c r="AO1623" t="s">
        <v>783</v>
      </c>
      <c r="AW1623" t="s">
        <v>2622</v>
      </c>
      <c r="BD1623" t="s">
        <v>1311</v>
      </c>
    </row>
    <row r="1624" spans="5:56" customFormat="1" x14ac:dyDescent="0.25">
      <c r="E1624" t="s">
        <v>4364</v>
      </c>
      <c r="O1624" t="s">
        <v>1338</v>
      </c>
      <c r="AO1624" t="s">
        <v>782</v>
      </c>
      <c r="AW1624" t="s">
        <v>2636</v>
      </c>
      <c r="BD1624" t="s">
        <v>1339</v>
      </c>
    </row>
    <row r="1625" spans="5:56" customFormat="1" x14ac:dyDescent="0.25">
      <c r="E1625" t="s">
        <v>4365</v>
      </c>
      <c r="O1625" t="s">
        <v>963</v>
      </c>
      <c r="AO1625" t="s">
        <v>783</v>
      </c>
      <c r="AW1625" t="s">
        <v>2463</v>
      </c>
      <c r="BD1625" t="s">
        <v>1358</v>
      </c>
    </row>
    <row r="1626" spans="5:56" customFormat="1" x14ac:dyDescent="0.25">
      <c r="E1626" t="s">
        <v>4366</v>
      </c>
      <c r="O1626" t="s">
        <v>957</v>
      </c>
      <c r="AO1626" t="s">
        <v>782</v>
      </c>
      <c r="AW1626" t="s">
        <v>2460</v>
      </c>
      <c r="BD1626" t="s">
        <v>1374</v>
      </c>
    </row>
    <row r="1627" spans="5:56" customFormat="1" x14ac:dyDescent="0.25">
      <c r="E1627" t="s">
        <v>4367</v>
      </c>
      <c r="O1627" t="s">
        <v>1225</v>
      </c>
      <c r="AO1627" t="s">
        <v>783</v>
      </c>
      <c r="AW1627" t="s">
        <v>2588</v>
      </c>
      <c r="BD1627" t="s">
        <v>1226</v>
      </c>
    </row>
    <row r="1628" spans="5:56" customFormat="1" x14ac:dyDescent="0.25">
      <c r="E1628" t="s">
        <v>4368</v>
      </c>
      <c r="O1628" t="s">
        <v>1375</v>
      </c>
      <c r="AO1628" t="s">
        <v>782</v>
      </c>
      <c r="AW1628" t="s">
        <v>2653</v>
      </c>
      <c r="BD1628" t="s">
        <v>1376</v>
      </c>
    </row>
    <row r="1629" spans="5:56" customFormat="1" x14ac:dyDescent="0.25">
      <c r="E1629" t="s">
        <v>4368</v>
      </c>
      <c r="O1629" t="s">
        <v>1375</v>
      </c>
      <c r="AO1629" t="s">
        <v>782</v>
      </c>
      <c r="AW1629" t="s">
        <v>2653</v>
      </c>
      <c r="BD1629" t="s">
        <v>1377</v>
      </c>
    </row>
    <row r="1630" spans="5:56" customFormat="1" x14ac:dyDescent="0.25">
      <c r="E1630" t="s">
        <v>4369</v>
      </c>
      <c r="O1630" t="s">
        <v>1378</v>
      </c>
      <c r="AO1630" t="s">
        <v>783</v>
      </c>
      <c r="AW1630" t="s">
        <v>2654</v>
      </c>
      <c r="BD1630" t="s">
        <v>1379</v>
      </c>
    </row>
    <row r="1631" spans="5:56" customFormat="1" x14ac:dyDescent="0.25">
      <c r="E1631" t="s">
        <v>4370</v>
      </c>
      <c r="O1631" t="s">
        <v>1356</v>
      </c>
      <c r="AO1631" t="s">
        <v>782</v>
      </c>
      <c r="AW1631" t="s">
        <v>2645</v>
      </c>
      <c r="BD1631" t="s">
        <v>1357</v>
      </c>
    </row>
    <row r="1632" spans="5:56" customFormat="1" x14ac:dyDescent="0.25">
      <c r="E1632" t="s">
        <v>4371</v>
      </c>
      <c r="O1632" t="s">
        <v>1292</v>
      </c>
      <c r="AO1632" t="s">
        <v>783</v>
      </c>
      <c r="AW1632" t="s">
        <v>2614</v>
      </c>
      <c r="BD1632" t="s">
        <v>1380</v>
      </c>
    </row>
    <row r="1633" spans="5:56" customFormat="1" x14ac:dyDescent="0.25">
      <c r="E1633" t="s">
        <v>4372</v>
      </c>
      <c r="O1633" t="s">
        <v>1324</v>
      </c>
      <c r="AO1633" t="s">
        <v>782</v>
      </c>
      <c r="AW1633" t="s">
        <v>2629</v>
      </c>
      <c r="BD1633" t="s">
        <v>1325</v>
      </c>
    </row>
    <row r="1634" spans="5:56" customFormat="1" x14ac:dyDescent="0.25">
      <c r="E1634" t="s">
        <v>4373</v>
      </c>
      <c r="O1634" t="s">
        <v>939</v>
      </c>
      <c r="AO1634" t="s">
        <v>783</v>
      </c>
      <c r="AW1634" t="s">
        <v>2451</v>
      </c>
      <c r="BD1634" t="s">
        <v>940</v>
      </c>
    </row>
    <row r="1635" spans="5:56" customFormat="1" x14ac:dyDescent="0.25">
      <c r="E1635" t="s">
        <v>4374</v>
      </c>
      <c r="O1635" t="s">
        <v>1262</v>
      </c>
      <c r="AO1635" t="s">
        <v>782</v>
      </c>
      <c r="AW1635" t="s">
        <v>2603</v>
      </c>
      <c r="BD1635" t="s">
        <v>1263</v>
      </c>
    </row>
    <row r="1636" spans="5:56" customFormat="1" x14ac:dyDescent="0.25">
      <c r="E1636" t="s">
        <v>4375</v>
      </c>
      <c r="O1636" t="s">
        <v>1364</v>
      </c>
      <c r="AO1636" t="s">
        <v>783</v>
      </c>
      <c r="AW1636" t="s">
        <v>2648</v>
      </c>
      <c r="BD1636" t="s">
        <v>1365</v>
      </c>
    </row>
    <row r="1637" spans="5:56" customFormat="1" x14ac:dyDescent="0.25">
      <c r="E1637" t="s">
        <v>4376</v>
      </c>
      <c r="O1637" t="s">
        <v>1149</v>
      </c>
      <c r="AO1637" t="s">
        <v>782</v>
      </c>
      <c r="AW1637" t="s">
        <v>2552</v>
      </c>
      <c r="BD1637" t="s">
        <v>1150</v>
      </c>
    </row>
    <row r="1638" spans="5:56" customFormat="1" x14ac:dyDescent="0.25">
      <c r="E1638" t="s">
        <v>4377</v>
      </c>
      <c r="O1638" t="s">
        <v>1346</v>
      </c>
      <c r="AO1638" t="s">
        <v>783</v>
      </c>
      <c r="AW1638" t="s">
        <v>2640</v>
      </c>
      <c r="BD1638" t="s">
        <v>1347</v>
      </c>
    </row>
    <row r="1639" spans="5:56" customFormat="1" x14ac:dyDescent="0.25">
      <c r="E1639" t="s">
        <v>4378</v>
      </c>
      <c r="O1639" t="s">
        <v>872</v>
      </c>
      <c r="AO1639" t="s">
        <v>782</v>
      </c>
      <c r="AW1639" t="s">
        <v>2424</v>
      </c>
      <c r="BD1639" t="s">
        <v>1159</v>
      </c>
    </row>
    <row r="1640" spans="5:56" customFormat="1" x14ac:dyDescent="0.25">
      <c r="E1640" t="s">
        <v>4379</v>
      </c>
      <c r="O1640" t="s">
        <v>1346</v>
      </c>
      <c r="AO1640" t="s">
        <v>783</v>
      </c>
      <c r="AW1640" t="s">
        <v>2640</v>
      </c>
      <c r="BD1640" t="s">
        <v>1347</v>
      </c>
    </row>
    <row r="1641" spans="5:56" customFormat="1" x14ac:dyDescent="0.25">
      <c r="E1641" t="s">
        <v>4380</v>
      </c>
      <c r="O1641" t="s">
        <v>1381</v>
      </c>
      <c r="AO1641" t="s">
        <v>782</v>
      </c>
      <c r="AW1641" t="s">
        <v>2655</v>
      </c>
      <c r="BD1641" t="s">
        <v>1382</v>
      </c>
    </row>
    <row r="1642" spans="5:56" customFormat="1" x14ac:dyDescent="0.25">
      <c r="E1642" t="s">
        <v>4381</v>
      </c>
      <c r="O1642" t="s">
        <v>610</v>
      </c>
      <c r="AO1642" t="s">
        <v>783</v>
      </c>
      <c r="AW1642" t="s">
        <v>334</v>
      </c>
      <c r="BD1642" t="s">
        <v>1342</v>
      </c>
    </row>
    <row r="1643" spans="5:56" customFormat="1" x14ac:dyDescent="0.25">
      <c r="E1643" t="s">
        <v>4382</v>
      </c>
      <c r="O1643" t="s">
        <v>1381</v>
      </c>
      <c r="AO1643" t="s">
        <v>782</v>
      </c>
      <c r="AW1643" t="s">
        <v>2655</v>
      </c>
      <c r="BD1643" t="s">
        <v>1382</v>
      </c>
    </row>
    <row r="1644" spans="5:56" customFormat="1" x14ac:dyDescent="0.25">
      <c r="E1644" t="s">
        <v>4383</v>
      </c>
      <c r="O1644" t="s">
        <v>1383</v>
      </c>
      <c r="AO1644" t="s">
        <v>782</v>
      </c>
      <c r="AW1644" t="s">
        <v>2656</v>
      </c>
      <c r="BD1644" t="s">
        <v>1384</v>
      </c>
    </row>
    <row r="1645" spans="5:56" customFormat="1" x14ac:dyDescent="0.25">
      <c r="E1645" t="s">
        <v>4384</v>
      </c>
      <c r="O1645" t="s">
        <v>939</v>
      </c>
      <c r="AO1645" t="s">
        <v>783</v>
      </c>
      <c r="AW1645" t="s">
        <v>2451</v>
      </c>
      <c r="BD1645" t="s">
        <v>940</v>
      </c>
    </row>
    <row r="1646" spans="5:56" customFormat="1" x14ac:dyDescent="0.25">
      <c r="E1646" t="s">
        <v>239</v>
      </c>
      <c r="O1646" t="s">
        <v>1170</v>
      </c>
      <c r="AO1646" t="s">
        <v>782</v>
      </c>
      <c r="AW1646" t="s">
        <v>2560</v>
      </c>
      <c r="BD1646" t="s">
        <v>1171</v>
      </c>
    </row>
    <row r="1647" spans="5:56" customFormat="1" x14ac:dyDescent="0.25">
      <c r="E1647" t="s">
        <v>4385</v>
      </c>
      <c r="O1647" t="s">
        <v>587</v>
      </c>
      <c r="AO1647" t="s">
        <v>783</v>
      </c>
      <c r="AW1647" t="s">
        <v>2474</v>
      </c>
      <c r="BD1647" t="s">
        <v>437</v>
      </c>
    </row>
    <row r="1648" spans="5:56" customFormat="1" x14ac:dyDescent="0.25">
      <c r="E1648" t="s">
        <v>240</v>
      </c>
      <c r="O1648" t="s">
        <v>1170</v>
      </c>
      <c r="AO1648" t="s">
        <v>782</v>
      </c>
      <c r="AW1648" t="s">
        <v>2560</v>
      </c>
      <c r="BD1648" t="s">
        <v>1171</v>
      </c>
    </row>
    <row r="1649" spans="5:56" customFormat="1" x14ac:dyDescent="0.25">
      <c r="E1649" t="s">
        <v>4386</v>
      </c>
      <c r="O1649" t="s">
        <v>1225</v>
      </c>
      <c r="AO1649" t="s">
        <v>783</v>
      </c>
      <c r="AW1649" t="s">
        <v>2588</v>
      </c>
      <c r="BD1649" t="s">
        <v>1226</v>
      </c>
    </row>
    <row r="1650" spans="5:56" customFormat="1" x14ac:dyDescent="0.25">
      <c r="E1650" t="s">
        <v>241</v>
      </c>
      <c r="O1650" t="s">
        <v>1170</v>
      </c>
      <c r="AO1650" t="s">
        <v>782</v>
      </c>
      <c r="AW1650" t="s">
        <v>2560</v>
      </c>
      <c r="BD1650" t="s">
        <v>1171</v>
      </c>
    </row>
    <row r="1651" spans="5:56" customFormat="1" x14ac:dyDescent="0.25">
      <c r="E1651" t="s">
        <v>4387</v>
      </c>
      <c r="O1651" t="s">
        <v>1385</v>
      </c>
      <c r="AO1651" t="s">
        <v>783</v>
      </c>
      <c r="AW1651" t="s">
        <v>2657</v>
      </c>
      <c r="BD1651" t="s">
        <v>1386</v>
      </c>
    </row>
    <row r="1652" spans="5:56" customFormat="1" x14ac:dyDescent="0.25">
      <c r="E1652" t="s">
        <v>4388</v>
      </c>
      <c r="O1652" t="s">
        <v>1387</v>
      </c>
      <c r="AO1652" t="s">
        <v>782</v>
      </c>
      <c r="AW1652" t="s">
        <v>2658</v>
      </c>
      <c r="BD1652" t="s">
        <v>1388</v>
      </c>
    </row>
    <row r="1653" spans="5:56" customFormat="1" x14ac:dyDescent="0.25">
      <c r="E1653" t="s">
        <v>4389</v>
      </c>
      <c r="O1653" t="s">
        <v>1084</v>
      </c>
      <c r="AO1653" t="s">
        <v>782</v>
      </c>
      <c r="AW1653" t="s">
        <v>2521</v>
      </c>
      <c r="BD1653" t="s">
        <v>1085</v>
      </c>
    </row>
    <row r="1654" spans="5:56" customFormat="1" x14ac:dyDescent="0.25">
      <c r="E1654" t="s">
        <v>4390</v>
      </c>
      <c r="O1654" t="s">
        <v>1084</v>
      </c>
      <c r="AO1654" t="s">
        <v>783</v>
      </c>
      <c r="AW1654" t="s">
        <v>2521</v>
      </c>
      <c r="BD1654" t="s">
        <v>1085</v>
      </c>
    </row>
    <row r="1655" spans="5:56" customFormat="1" x14ac:dyDescent="0.25">
      <c r="E1655" t="s">
        <v>4391</v>
      </c>
      <c r="O1655" t="s">
        <v>1084</v>
      </c>
      <c r="AO1655" t="s">
        <v>782</v>
      </c>
      <c r="AW1655" t="s">
        <v>2521</v>
      </c>
      <c r="BD1655" t="s">
        <v>1085</v>
      </c>
    </row>
    <row r="1656" spans="5:56" customFormat="1" x14ac:dyDescent="0.25">
      <c r="E1656" t="s">
        <v>4392</v>
      </c>
      <c r="O1656" t="s">
        <v>1084</v>
      </c>
      <c r="AO1656" t="s">
        <v>783</v>
      </c>
      <c r="AW1656" t="s">
        <v>2521</v>
      </c>
      <c r="BD1656" t="s">
        <v>1085</v>
      </c>
    </row>
    <row r="1657" spans="5:56" customFormat="1" x14ac:dyDescent="0.25">
      <c r="E1657" t="s">
        <v>4393</v>
      </c>
      <c r="O1657" t="s">
        <v>1298</v>
      </c>
      <c r="AO1657" t="s">
        <v>782</v>
      </c>
      <c r="AW1657" t="s">
        <v>2616</v>
      </c>
      <c r="BD1657" t="s">
        <v>1299</v>
      </c>
    </row>
    <row r="1658" spans="5:56" customFormat="1" x14ac:dyDescent="0.25">
      <c r="E1658" t="s">
        <v>4394</v>
      </c>
      <c r="O1658" t="s">
        <v>1084</v>
      </c>
      <c r="AO1658" t="s">
        <v>783</v>
      </c>
      <c r="AW1658" t="s">
        <v>2521</v>
      </c>
      <c r="BD1658" t="s">
        <v>1085</v>
      </c>
    </row>
    <row r="1659" spans="5:56" customFormat="1" x14ac:dyDescent="0.25">
      <c r="E1659" t="s">
        <v>4395</v>
      </c>
      <c r="O1659" t="s">
        <v>327</v>
      </c>
      <c r="AO1659" t="s">
        <v>782</v>
      </c>
      <c r="AW1659" t="s">
        <v>2638</v>
      </c>
      <c r="BD1659" t="s">
        <v>1389</v>
      </c>
    </row>
    <row r="1660" spans="5:56" customFormat="1" x14ac:dyDescent="0.25">
      <c r="E1660" t="s">
        <v>4396</v>
      </c>
      <c r="O1660" t="s">
        <v>1084</v>
      </c>
      <c r="AO1660" t="s">
        <v>783</v>
      </c>
      <c r="AW1660" t="s">
        <v>2521</v>
      </c>
      <c r="BD1660" t="s">
        <v>1085</v>
      </c>
    </row>
    <row r="1661" spans="5:56" customFormat="1" x14ac:dyDescent="0.25">
      <c r="E1661" t="s">
        <v>4397</v>
      </c>
      <c r="O1661" t="s">
        <v>1390</v>
      </c>
      <c r="AO1661" t="s">
        <v>782</v>
      </c>
      <c r="AW1661" t="s">
        <v>2659</v>
      </c>
      <c r="BD1661" t="s">
        <v>1391</v>
      </c>
    </row>
    <row r="1662" spans="5:56" customFormat="1" x14ac:dyDescent="0.25">
      <c r="E1662" t="s">
        <v>4398</v>
      </c>
      <c r="O1662" t="s">
        <v>1084</v>
      </c>
      <c r="AO1662" t="s">
        <v>783</v>
      </c>
      <c r="AW1662" t="s">
        <v>2521</v>
      </c>
      <c r="BD1662" t="s">
        <v>1085</v>
      </c>
    </row>
    <row r="1663" spans="5:56" customFormat="1" x14ac:dyDescent="0.25">
      <c r="E1663" t="s">
        <v>4399</v>
      </c>
      <c r="O1663" t="s">
        <v>1383</v>
      </c>
      <c r="AO1663" t="s">
        <v>784</v>
      </c>
      <c r="AW1663" t="s">
        <v>2656</v>
      </c>
      <c r="BD1663" t="s">
        <v>1392</v>
      </c>
    </row>
    <row r="1664" spans="5:56" customFormat="1" x14ac:dyDescent="0.25">
      <c r="E1664" t="s">
        <v>4400</v>
      </c>
      <c r="O1664" t="s">
        <v>1310</v>
      </c>
      <c r="AO1664" t="s">
        <v>783</v>
      </c>
      <c r="AW1664" t="s">
        <v>2622</v>
      </c>
      <c r="BD1664" t="s">
        <v>1311</v>
      </c>
    </row>
    <row r="1665" spans="5:56" customFormat="1" x14ac:dyDescent="0.25">
      <c r="E1665" t="s">
        <v>4401</v>
      </c>
      <c r="O1665" t="s">
        <v>1060</v>
      </c>
      <c r="AO1665" t="s">
        <v>782</v>
      </c>
      <c r="AW1665" t="s">
        <v>2508</v>
      </c>
      <c r="BD1665" t="s">
        <v>1061</v>
      </c>
    </row>
    <row r="1666" spans="5:56" customFormat="1" x14ac:dyDescent="0.25">
      <c r="E1666" t="s">
        <v>4402</v>
      </c>
      <c r="O1666" t="s">
        <v>1310</v>
      </c>
      <c r="AO1666" t="s">
        <v>783</v>
      </c>
      <c r="AW1666" t="s">
        <v>2622</v>
      </c>
      <c r="BD1666" t="s">
        <v>1311</v>
      </c>
    </row>
    <row r="1667" spans="5:56" customFormat="1" x14ac:dyDescent="0.25">
      <c r="E1667" t="s">
        <v>4403</v>
      </c>
      <c r="O1667" t="s">
        <v>1149</v>
      </c>
      <c r="AO1667" t="s">
        <v>782</v>
      </c>
      <c r="AW1667" t="s">
        <v>2552</v>
      </c>
      <c r="BD1667" t="s">
        <v>1150</v>
      </c>
    </row>
    <row r="1668" spans="5:56" customFormat="1" x14ac:dyDescent="0.25">
      <c r="E1668" t="s">
        <v>4404</v>
      </c>
      <c r="O1668" t="s">
        <v>1393</v>
      </c>
      <c r="AO1668" t="s">
        <v>782</v>
      </c>
      <c r="AW1668" t="s">
        <v>2660</v>
      </c>
      <c r="BD1668" t="s">
        <v>1394</v>
      </c>
    </row>
    <row r="1669" spans="5:56" customFormat="1" x14ac:dyDescent="0.25">
      <c r="E1669" t="s">
        <v>4405</v>
      </c>
      <c r="O1669" t="s">
        <v>1395</v>
      </c>
      <c r="AO1669" t="s">
        <v>782</v>
      </c>
      <c r="AW1669" t="s">
        <v>2661</v>
      </c>
      <c r="BD1669" t="s">
        <v>1396</v>
      </c>
    </row>
    <row r="1670" spans="5:56" customFormat="1" x14ac:dyDescent="0.25">
      <c r="E1670" t="s">
        <v>4406</v>
      </c>
      <c r="O1670" t="s">
        <v>963</v>
      </c>
      <c r="AO1670" t="s">
        <v>783</v>
      </c>
      <c r="AW1670" t="s">
        <v>2463</v>
      </c>
      <c r="BD1670" t="s">
        <v>1358</v>
      </c>
    </row>
    <row r="1671" spans="5:56" customFormat="1" x14ac:dyDescent="0.25">
      <c r="E1671" t="s">
        <v>4407</v>
      </c>
      <c r="O1671" t="s">
        <v>1298</v>
      </c>
      <c r="AO1671" t="s">
        <v>782</v>
      </c>
      <c r="AW1671" t="s">
        <v>2616</v>
      </c>
      <c r="BD1671" t="s">
        <v>1299</v>
      </c>
    </row>
    <row r="1672" spans="5:56" customFormat="1" x14ac:dyDescent="0.25">
      <c r="E1672" t="s">
        <v>4408</v>
      </c>
      <c r="O1672" t="s">
        <v>963</v>
      </c>
      <c r="AO1672" t="s">
        <v>783</v>
      </c>
      <c r="AW1672" t="s">
        <v>2463</v>
      </c>
      <c r="BD1672" t="s">
        <v>1358</v>
      </c>
    </row>
    <row r="1673" spans="5:56" customFormat="1" x14ac:dyDescent="0.25">
      <c r="E1673" t="s">
        <v>4409</v>
      </c>
      <c r="O1673" t="s">
        <v>1397</v>
      </c>
      <c r="AO1673" t="s">
        <v>782</v>
      </c>
      <c r="AW1673" t="s">
        <v>2662</v>
      </c>
      <c r="BD1673" t="s">
        <v>1398</v>
      </c>
    </row>
    <row r="1674" spans="5:56" customFormat="1" x14ac:dyDescent="0.25">
      <c r="E1674" t="s">
        <v>4410</v>
      </c>
      <c r="O1674" t="s">
        <v>963</v>
      </c>
      <c r="AO1674" t="s">
        <v>783</v>
      </c>
      <c r="AW1674" t="s">
        <v>2463</v>
      </c>
      <c r="BD1674" t="s">
        <v>1358</v>
      </c>
    </row>
    <row r="1675" spans="5:56" customFormat="1" x14ac:dyDescent="0.25">
      <c r="E1675" t="s">
        <v>4411</v>
      </c>
      <c r="O1675" t="s">
        <v>1383</v>
      </c>
      <c r="AO1675" t="s">
        <v>782</v>
      </c>
      <c r="AW1675" t="s">
        <v>2656</v>
      </c>
      <c r="BD1675" t="s">
        <v>1384</v>
      </c>
    </row>
    <row r="1676" spans="5:56" customFormat="1" x14ac:dyDescent="0.25">
      <c r="E1676" t="s">
        <v>4412</v>
      </c>
      <c r="O1676" t="s">
        <v>963</v>
      </c>
      <c r="AO1676" t="s">
        <v>783</v>
      </c>
      <c r="AW1676" t="s">
        <v>2463</v>
      </c>
      <c r="BD1676" t="s">
        <v>1358</v>
      </c>
    </row>
    <row r="1677" spans="5:56" customFormat="1" x14ac:dyDescent="0.25">
      <c r="E1677" t="s">
        <v>4413</v>
      </c>
      <c r="O1677" t="s">
        <v>1298</v>
      </c>
      <c r="AO1677" t="s">
        <v>782</v>
      </c>
      <c r="AW1677" t="s">
        <v>2616</v>
      </c>
      <c r="BD1677" t="s">
        <v>1299</v>
      </c>
    </row>
    <row r="1678" spans="5:56" customFormat="1" x14ac:dyDescent="0.25">
      <c r="E1678" t="s">
        <v>4414</v>
      </c>
      <c r="O1678" t="s">
        <v>963</v>
      </c>
      <c r="AO1678" t="s">
        <v>783</v>
      </c>
      <c r="AW1678" t="s">
        <v>2463</v>
      </c>
      <c r="BD1678" t="s">
        <v>1358</v>
      </c>
    </row>
    <row r="1679" spans="5:56" customFormat="1" x14ac:dyDescent="0.25">
      <c r="E1679" t="s">
        <v>4415</v>
      </c>
      <c r="O1679" t="s">
        <v>1298</v>
      </c>
      <c r="AO1679" t="s">
        <v>782</v>
      </c>
      <c r="AW1679" t="s">
        <v>2616</v>
      </c>
      <c r="BD1679" t="s">
        <v>1299</v>
      </c>
    </row>
    <row r="1680" spans="5:56" customFormat="1" x14ac:dyDescent="0.25">
      <c r="E1680" t="s">
        <v>4416</v>
      </c>
      <c r="O1680" t="s">
        <v>1298</v>
      </c>
      <c r="AO1680" t="s">
        <v>782</v>
      </c>
      <c r="AW1680" t="s">
        <v>2616</v>
      </c>
      <c r="BD1680" t="s">
        <v>1299</v>
      </c>
    </row>
    <row r="1681" spans="5:56" customFormat="1" x14ac:dyDescent="0.25">
      <c r="E1681" t="s">
        <v>4417</v>
      </c>
      <c r="O1681" t="s">
        <v>1298</v>
      </c>
      <c r="AO1681" t="s">
        <v>782</v>
      </c>
      <c r="AW1681" t="s">
        <v>2616</v>
      </c>
      <c r="BD1681" t="s">
        <v>1399</v>
      </c>
    </row>
    <row r="1682" spans="5:56" customFormat="1" x14ac:dyDescent="0.25">
      <c r="E1682" t="s">
        <v>4418</v>
      </c>
      <c r="O1682" t="s">
        <v>1400</v>
      </c>
      <c r="AO1682" t="s">
        <v>783</v>
      </c>
      <c r="AW1682" t="s">
        <v>2663</v>
      </c>
      <c r="BD1682" t="s">
        <v>1401</v>
      </c>
    </row>
    <row r="1683" spans="5:56" customFormat="1" x14ac:dyDescent="0.25">
      <c r="E1683" t="s">
        <v>4419</v>
      </c>
      <c r="O1683" t="s">
        <v>1235</v>
      </c>
      <c r="AO1683" t="s">
        <v>782</v>
      </c>
      <c r="AW1683" t="s">
        <v>2592</v>
      </c>
      <c r="BD1683" t="s">
        <v>1236</v>
      </c>
    </row>
    <row r="1684" spans="5:56" customFormat="1" x14ac:dyDescent="0.25">
      <c r="E1684" t="s">
        <v>4420</v>
      </c>
      <c r="O1684" t="s">
        <v>915</v>
      </c>
      <c r="AO1684" t="s">
        <v>783</v>
      </c>
      <c r="AW1684" t="s">
        <v>2441</v>
      </c>
      <c r="BD1684" t="s">
        <v>1402</v>
      </c>
    </row>
    <row r="1685" spans="5:56" customFormat="1" x14ac:dyDescent="0.25">
      <c r="E1685" t="s">
        <v>4421</v>
      </c>
      <c r="O1685" t="s">
        <v>1383</v>
      </c>
      <c r="AO1685" t="s">
        <v>782</v>
      </c>
      <c r="AW1685" t="s">
        <v>2656</v>
      </c>
      <c r="BD1685" t="s">
        <v>1384</v>
      </c>
    </row>
    <row r="1686" spans="5:56" customFormat="1" x14ac:dyDescent="0.25">
      <c r="E1686" t="s">
        <v>4422</v>
      </c>
      <c r="O1686" t="s">
        <v>915</v>
      </c>
      <c r="AO1686" t="s">
        <v>783</v>
      </c>
      <c r="AW1686" t="s">
        <v>2441</v>
      </c>
      <c r="BD1686" t="s">
        <v>1402</v>
      </c>
    </row>
    <row r="1687" spans="5:56" customFormat="1" x14ac:dyDescent="0.25">
      <c r="E1687" t="s">
        <v>4423</v>
      </c>
      <c r="O1687" t="s">
        <v>1383</v>
      </c>
      <c r="AO1687" t="s">
        <v>782</v>
      </c>
      <c r="AW1687" t="s">
        <v>2656</v>
      </c>
      <c r="BD1687" t="s">
        <v>1384</v>
      </c>
    </row>
    <row r="1688" spans="5:56" customFormat="1" x14ac:dyDescent="0.25">
      <c r="E1688" t="s">
        <v>4424</v>
      </c>
      <c r="O1688" t="s">
        <v>1225</v>
      </c>
      <c r="AO1688" t="s">
        <v>783</v>
      </c>
      <c r="AW1688" t="s">
        <v>2588</v>
      </c>
      <c r="BD1688" t="s">
        <v>1226</v>
      </c>
    </row>
    <row r="1689" spans="5:56" customFormat="1" x14ac:dyDescent="0.25">
      <c r="E1689" t="s">
        <v>4425</v>
      </c>
      <c r="O1689" t="s">
        <v>1383</v>
      </c>
      <c r="AO1689" t="s">
        <v>782</v>
      </c>
      <c r="AW1689" t="s">
        <v>2656</v>
      </c>
      <c r="BD1689" t="s">
        <v>1384</v>
      </c>
    </row>
    <row r="1690" spans="5:56" customFormat="1" x14ac:dyDescent="0.25">
      <c r="E1690" t="s">
        <v>4426</v>
      </c>
      <c r="O1690" t="s">
        <v>1318</v>
      </c>
      <c r="AO1690" t="s">
        <v>783</v>
      </c>
      <c r="AW1690" t="s">
        <v>2626</v>
      </c>
      <c r="BD1690" t="s">
        <v>1319</v>
      </c>
    </row>
    <row r="1691" spans="5:56" customFormat="1" x14ac:dyDescent="0.25">
      <c r="E1691" t="s">
        <v>4427</v>
      </c>
      <c r="O1691" t="s">
        <v>1383</v>
      </c>
      <c r="AO1691" t="s">
        <v>782</v>
      </c>
      <c r="AW1691" t="s">
        <v>2656</v>
      </c>
      <c r="BD1691" t="s">
        <v>1384</v>
      </c>
    </row>
    <row r="1692" spans="5:56" customFormat="1" x14ac:dyDescent="0.25">
      <c r="E1692" t="s">
        <v>4428</v>
      </c>
      <c r="O1692" t="s">
        <v>1383</v>
      </c>
      <c r="AO1692" t="s">
        <v>782</v>
      </c>
      <c r="AW1692" t="s">
        <v>2656</v>
      </c>
      <c r="BD1692" t="s">
        <v>1384</v>
      </c>
    </row>
    <row r="1693" spans="5:56" customFormat="1" x14ac:dyDescent="0.25">
      <c r="E1693" t="s">
        <v>4429</v>
      </c>
      <c r="O1693" t="s">
        <v>1368</v>
      </c>
      <c r="AO1693" t="s">
        <v>783</v>
      </c>
      <c r="AW1693" t="s">
        <v>2650</v>
      </c>
      <c r="BD1693" t="s">
        <v>1369</v>
      </c>
    </row>
    <row r="1694" spans="5:56" customFormat="1" x14ac:dyDescent="0.25">
      <c r="E1694" t="s">
        <v>4430</v>
      </c>
      <c r="O1694" t="s">
        <v>1383</v>
      </c>
      <c r="AO1694" t="s">
        <v>782</v>
      </c>
      <c r="AW1694" t="s">
        <v>2656</v>
      </c>
      <c r="BD1694" t="s">
        <v>1384</v>
      </c>
    </row>
    <row r="1695" spans="5:56" customFormat="1" x14ac:dyDescent="0.25">
      <c r="E1695" t="s">
        <v>4431</v>
      </c>
      <c r="O1695" t="s">
        <v>1383</v>
      </c>
      <c r="AO1695" t="s">
        <v>782</v>
      </c>
      <c r="AW1695" t="s">
        <v>2656</v>
      </c>
      <c r="BD1695" t="s">
        <v>1384</v>
      </c>
    </row>
    <row r="1696" spans="5:56" customFormat="1" x14ac:dyDescent="0.25">
      <c r="E1696" t="s">
        <v>4432</v>
      </c>
      <c r="O1696" t="s">
        <v>983</v>
      </c>
      <c r="AO1696" t="s">
        <v>783</v>
      </c>
      <c r="AW1696" t="s">
        <v>2472</v>
      </c>
      <c r="BD1696" t="s">
        <v>984</v>
      </c>
    </row>
    <row r="1697" spans="5:56" customFormat="1" x14ac:dyDescent="0.25">
      <c r="E1697" t="s">
        <v>4433</v>
      </c>
      <c r="O1697" t="s">
        <v>1383</v>
      </c>
      <c r="AO1697" t="s">
        <v>782</v>
      </c>
      <c r="AW1697" t="s">
        <v>2656</v>
      </c>
      <c r="BD1697" t="s">
        <v>1384</v>
      </c>
    </row>
    <row r="1698" spans="5:56" customFormat="1" x14ac:dyDescent="0.25">
      <c r="E1698" t="s">
        <v>4434</v>
      </c>
      <c r="O1698" t="s">
        <v>983</v>
      </c>
      <c r="AO1698" t="s">
        <v>783</v>
      </c>
      <c r="AW1698" t="s">
        <v>2472</v>
      </c>
      <c r="BD1698" t="s">
        <v>984</v>
      </c>
    </row>
    <row r="1699" spans="5:56" customFormat="1" x14ac:dyDescent="0.25">
      <c r="E1699" t="s">
        <v>4435</v>
      </c>
      <c r="O1699" t="s">
        <v>1383</v>
      </c>
      <c r="AO1699" t="s">
        <v>782</v>
      </c>
      <c r="AW1699" t="s">
        <v>2656</v>
      </c>
      <c r="BD1699" t="s">
        <v>1384</v>
      </c>
    </row>
    <row r="1700" spans="5:56" customFormat="1" x14ac:dyDescent="0.25">
      <c r="E1700" t="s">
        <v>4436</v>
      </c>
      <c r="O1700" t="s">
        <v>1383</v>
      </c>
      <c r="AO1700" t="s">
        <v>782</v>
      </c>
      <c r="AW1700" t="s">
        <v>2656</v>
      </c>
      <c r="BD1700" t="s">
        <v>1384</v>
      </c>
    </row>
    <row r="1701" spans="5:56" customFormat="1" x14ac:dyDescent="0.25">
      <c r="E1701" t="s">
        <v>4437</v>
      </c>
      <c r="O1701" t="s">
        <v>1383</v>
      </c>
      <c r="AO1701" t="s">
        <v>782</v>
      </c>
      <c r="AW1701" t="s">
        <v>2656</v>
      </c>
      <c r="BD1701" t="s">
        <v>1384</v>
      </c>
    </row>
    <row r="1702" spans="5:56" customFormat="1" x14ac:dyDescent="0.25">
      <c r="E1702" t="s">
        <v>4438</v>
      </c>
      <c r="O1702" t="s">
        <v>1149</v>
      </c>
      <c r="AO1702" t="s">
        <v>782</v>
      </c>
      <c r="AW1702" t="s">
        <v>2552</v>
      </c>
      <c r="BD1702" t="s">
        <v>1151</v>
      </c>
    </row>
    <row r="1703" spans="5:56" customFormat="1" x14ac:dyDescent="0.25">
      <c r="E1703" t="s">
        <v>4439</v>
      </c>
      <c r="O1703" t="s">
        <v>1383</v>
      </c>
      <c r="AO1703" t="s">
        <v>782</v>
      </c>
      <c r="AW1703" t="s">
        <v>2656</v>
      </c>
      <c r="BD1703" t="s">
        <v>1384</v>
      </c>
    </row>
    <row r="1704" spans="5:56" customFormat="1" x14ac:dyDescent="0.25">
      <c r="E1704" t="s">
        <v>4440</v>
      </c>
      <c r="O1704" t="s">
        <v>1383</v>
      </c>
      <c r="AO1704" t="s">
        <v>782</v>
      </c>
      <c r="AW1704" t="s">
        <v>2656</v>
      </c>
      <c r="BD1704" t="s">
        <v>1384</v>
      </c>
    </row>
    <row r="1705" spans="5:56" customFormat="1" x14ac:dyDescent="0.25">
      <c r="E1705" t="s">
        <v>4441</v>
      </c>
      <c r="O1705" t="s">
        <v>1383</v>
      </c>
      <c r="AO1705" t="s">
        <v>782</v>
      </c>
      <c r="AW1705" t="s">
        <v>2656</v>
      </c>
      <c r="BD1705" t="s">
        <v>1384</v>
      </c>
    </row>
    <row r="1706" spans="5:56" customFormat="1" x14ac:dyDescent="0.25">
      <c r="E1706" t="s">
        <v>4442</v>
      </c>
      <c r="O1706" t="s">
        <v>1058</v>
      </c>
      <c r="AO1706" t="s">
        <v>784</v>
      </c>
      <c r="AW1706" t="s">
        <v>2507</v>
      </c>
      <c r="BD1706" t="s">
        <v>1403</v>
      </c>
    </row>
    <row r="1707" spans="5:56" customFormat="1" x14ac:dyDescent="0.25">
      <c r="E1707" t="s">
        <v>4443</v>
      </c>
      <c r="O1707" t="s">
        <v>1383</v>
      </c>
      <c r="AO1707" t="s">
        <v>782</v>
      </c>
      <c r="AW1707" t="s">
        <v>2656</v>
      </c>
      <c r="BD1707" t="s">
        <v>1384</v>
      </c>
    </row>
    <row r="1708" spans="5:56" customFormat="1" x14ac:dyDescent="0.25">
      <c r="E1708" t="s">
        <v>4444</v>
      </c>
      <c r="O1708" t="s">
        <v>1383</v>
      </c>
      <c r="AO1708" t="s">
        <v>782</v>
      </c>
      <c r="AW1708" t="s">
        <v>2656</v>
      </c>
      <c r="BD1708" t="s">
        <v>1384</v>
      </c>
    </row>
    <row r="1709" spans="5:56" customFormat="1" x14ac:dyDescent="0.25">
      <c r="E1709" t="s">
        <v>4445</v>
      </c>
      <c r="O1709" t="s">
        <v>1222</v>
      </c>
      <c r="AO1709" t="s">
        <v>782</v>
      </c>
      <c r="AW1709" t="s">
        <v>2586</v>
      </c>
      <c r="BD1709" t="s">
        <v>1223</v>
      </c>
    </row>
    <row r="1710" spans="5:56" customFormat="1" x14ac:dyDescent="0.25">
      <c r="E1710" t="s">
        <v>4446</v>
      </c>
      <c r="O1710" t="s">
        <v>1404</v>
      </c>
      <c r="AO1710" t="s">
        <v>783</v>
      </c>
      <c r="AW1710" t="s">
        <v>2664</v>
      </c>
      <c r="BD1710" t="s">
        <v>1405</v>
      </c>
    </row>
    <row r="1711" spans="5:56" customFormat="1" x14ac:dyDescent="0.25">
      <c r="E1711" t="s">
        <v>4447</v>
      </c>
      <c r="O1711" t="s">
        <v>1350</v>
      </c>
      <c r="AO1711" t="s">
        <v>782</v>
      </c>
      <c r="AW1711" t="s">
        <v>2642</v>
      </c>
      <c r="BD1711" t="s">
        <v>1351</v>
      </c>
    </row>
    <row r="1712" spans="5:56" customFormat="1" x14ac:dyDescent="0.25">
      <c r="E1712" t="s">
        <v>4448</v>
      </c>
      <c r="O1712" t="s">
        <v>1406</v>
      </c>
      <c r="AO1712" t="s">
        <v>783</v>
      </c>
      <c r="AW1712" t="s">
        <v>2665</v>
      </c>
      <c r="BD1712" t="s">
        <v>1407</v>
      </c>
    </row>
    <row r="1713" spans="5:56" customFormat="1" x14ac:dyDescent="0.25">
      <c r="E1713" t="s">
        <v>4449</v>
      </c>
      <c r="O1713" t="s">
        <v>585</v>
      </c>
      <c r="AO1713" t="s">
        <v>782</v>
      </c>
      <c r="AW1713" t="s">
        <v>2666</v>
      </c>
      <c r="BD1713" t="s">
        <v>1408</v>
      </c>
    </row>
    <row r="1714" spans="5:56" customFormat="1" x14ac:dyDescent="0.25">
      <c r="E1714" t="s">
        <v>4450</v>
      </c>
      <c r="O1714" t="s">
        <v>1364</v>
      </c>
      <c r="AO1714" t="s">
        <v>783</v>
      </c>
      <c r="AW1714" t="s">
        <v>2648</v>
      </c>
      <c r="BD1714" t="s">
        <v>1365</v>
      </c>
    </row>
    <row r="1715" spans="5:56" customFormat="1" x14ac:dyDescent="0.25">
      <c r="E1715" t="s">
        <v>4451</v>
      </c>
      <c r="O1715" t="s">
        <v>1409</v>
      </c>
      <c r="AO1715" t="s">
        <v>782</v>
      </c>
      <c r="AW1715" t="s">
        <v>2667</v>
      </c>
      <c r="BD1715" t="s">
        <v>1410</v>
      </c>
    </row>
    <row r="1716" spans="5:56" customFormat="1" x14ac:dyDescent="0.25">
      <c r="E1716" t="s">
        <v>4452</v>
      </c>
      <c r="O1716" t="s">
        <v>1409</v>
      </c>
      <c r="AO1716" t="s">
        <v>782</v>
      </c>
      <c r="AW1716" t="s">
        <v>2667</v>
      </c>
      <c r="BD1716" t="s">
        <v>1410</v>
      </c>
    </row>
    <row r="1717" spans="5:56" customFormat="1" x14ac:dyDescent="0.25">
      <c r="E1717" t="s">
        <v>4453</v>
      </c>
      <c r="O1717" t="s">
        <v>1409</v>
      </c>
      <c r="AO1717" t="s">
        <v>782</v>
      </c>
      <c r="AW1717" t="s">
        <v>2667</v>
      </c>
      <c r="BD1717" t="s">
        <v>1410</v>
      </c>
    </row>
    <row r="1718" spans="5:56" customFormat="1" x14ac:dyDescent="0.25">
      <c r="E1718" t="s">
        <v>4454</v>
      </c>
      <c r="O1718" t="s">
        <v>1409</v>
      </c>
      <c r="AO1718" t="s">
        <v>782</v>
      </c>
      <c r="AW1718" t="s">
        <v>2667</v>
      </c>
      <c r="BD1718" t="s">
        <v>1410</v>
      </c>
    </row>
    <row r="1719" spans="5:56" customFormat="1" x14ac:dyDescent="0.25">
      <c r="E1719" t="s">
        <v>4455</v>
      </c>
      <c r="O1719" t="s">
        <v>1393</v>
      </c>
      <c r="AO1719" t="s">
        <v>782</v>
      </c>
      <c r="AW1719" t="s">
        <v>2660</v>
      </c>
      <c r="BD1719" t="s">
        <v>1394</v>
      </c>
    </row>
    <row r="1720" spans="5:56" customFormat="1" x14ac:dyDescent="0.25">
      <c r="E1720" t="s">
        <v>4456</v>
      </c>
      <c r="O1720" t="s">
        <v>1411</v>
      </c>
      <c r="AO1720" t="s">
        <v>783</v>
      </c>
      <c r="AW1720" t="s">
        <v>2668</v>
      </c>
      <c r="BD1720" t="s">
        <v>1412</v>
      </c>
    </row>
    <row r="1721" spans="5:56" customFormat="1" x14ac:dyDescent="0.25">
      <c r="E1721" t="s">
        <v>4457</v>
      </c>
      <c r="O1721" t="s">
        <v>1298</v>
      </c>
      <c r="AO1721" t="s">
        <v>782</v>
      </c>
      <c r="AW1721" t="s">
        <v>2616</v>
      </c>
      <c r="BD1721" t="s">
        <v>1299</v>
      </c>
    </row>
    <row r="1722" spans="5:56" customFormat="1" x14ac:dyDescent="0.25">
      <c r="E1722" t="s">
        <v>4458</v>
      </c>
      <c r="O1722" t="s">
        <v>1411</v>
      </c>
      <c r="AO1722" t="s">
        <v>783</v>
      </c>
      <c r="AW1722" t="s">
        <v>2668</v>
      </c>
      <c r="BD1722" t="s">
        <v>1412</v>
      </c>
    </row>
    <row r="1723" spans="5:56" customFormat="1" x14ac:dyDescent="0.25">
      <c r="E1723" t="s">
        <v>4459</v>
      </c>
      <c r="O1723" t="s">
        <v>1350</v>
      </c>
      <c r="AO1723" t="s">
        <v>782</v>
      </c>
      <c r="AW1723" t="s">
        <v>2642</v>
      </c>
      <c r="BD1723" t="s">
        <v>1351</v>
      </c>
    </row>
    <row r="1724" spans="5:56" customFormat="1" x14ac:dyDescent="0.25">
      <c r="E1724" t="s">
        <v>4460</v>
      </c>
      <c r="O1724" t="s">
        <v>1411</v>
      </c>
      <c r="AO1724" t="s">
        <v>783</v>
      </c>
      <c r="AW1724" t="s">
        <v>2668</v>
      </c>
      <c r="BD1724" t="s">
        <v>1412</v>
      </c>
    </row>
    <row r="1725" spans="5:56" customFormat="1" x14ac:dyDescent="0.25">
      <c r="E1725" t="s">
        <v>4461</v>
      </c>
      <c r="O1725" t="s">
        <v>1071</v>
      </c>
      <c r="AO1725" t="s">
        <v>782</v>
      </c>
      <c r="AW1725" t="s">
        <v>2514</v>
      </c>
      <c r="BD1725" t="s">
        <v>1072</v>
      </c>
    </row>
    <row r="1726" spans="5:56" customFormat="1" x14ac:dyDescent="0.25">
      <c r="E1726" t="s">
        <v>4462</v>
      </c>
      <c r="O1726" t="s">
        <v>1411</v>
      </c>
      <c r="AO1726" t="s">
        <v>783</v>
      </c>
      <c r="AW1726" t="s">
        <v>2668</v>
      </c>
      <c r="BD1726" t="s">
        <v>1412</v>
      </c>
    </row>
    <row r="1727" spans="5:56" customFormat="1" x14ac:dyDescent="0.25">
      <c r="E1727" t="s">
        <v>4463</v>
      </c>
      <c r="O1727" t="s">
        <v>1409</v>
      </c>
      <c r="AO1727" t="s">
        <v>782</v>
      </c>
      <c r="AW1727" t="s">
        <v>2667</v>
      </c>
      <c r="BD1727" t="s">
        <v>1410</v>
      </c>
    </row>
    <row r="1728" spans="5:56" customFormat="1" x14ac:dyDescent="0.25">
      <c r="E1728" t="s">
        <v>4464</v>
      </c>
      <c r="O1728" t="s">
        <v>1413</v>
      </c>
      <c r="AO1728" t="s">
        <v>783</v>
      </c>
      <c r="AW1728" t="s">
        <v>2669</v>
      </c>
      <c r="BD1728" t="s">
        <v>1414</v>
      </c>
    </row>
    <row r="1729" spans="5:56" customFormat="1" x14ac:dyDescent="0.25">
      <c r="E1729" t="s">
        <v>4465</v>
      </c>
      <c r="O1729" t="s">
        <v>1409</v>
      </c>
      <c r="AO1729" t="s">
        <v>782</v>
      </c>
      <c r="AW1729" t="s">
        <v>2667</v>
      </c>
      <c r="BD1729" t="s">
        <v>1410</v>
      </c>
    </row>
    <row r="1730" spans="5:56" customFormat="1" x14ac:dyDescent="0.25">
      <c r="E1730" t="s">
        <v>4466</v>
      </c>
      <c r="O1730" t="s">
        <v>1415</v>
      </c>
      <c r="AO1730" t="s">
        <v>783</v>
      </c>
      <c r="AW1730" t="s">
        <v>2670</v>
      </c>
      <c r="BD1730" t="s">
        <v>1416</v>
      </c>
    </row>
    <row r="1731" spans="5:56" customFormat="1" x14ac:dyDescent="0.25">
      <c r="E1731" t="s">
        <v>4467</v>
      </c>
      <c r="O1731" t="s">
        <v>1409</v>
      </c>
      <c r="AO1731" t="s">
        <v>782</v>
      </c>
      <c r="AW1731" t="s">
        <v>2667</v>
      </c>
      <c r="BD1731" t="s">
        <v>1410</v>
      </c>
    </row>
    <row r="1732" spans="5:56" customFormat="1" x14ac:dyDescent="0.25">
      <c r="E1732" t="s">
        <v>4468</v>
      </c>
      <c r="O1732" t="s">
        <v>1294</v>
      </c>
      <c r="AO1732" t="s">
        <v>783</v>
      </c>
      <c r="AW1732" t="s">
        <v>2615</v>
      </c>
      <c r="BD1732" t="s">
        <v>1295</v>
      </c>
    </row>
    <row r="1733" spans="5:56" customFormat="1" x14ac:dyDescent="0.25">
      <c r="E1733" t="s">
        <v>4469</v>
      </c>
      <c r="O1733" t="s">
        <v>1370</v>
      </c>
      <c r="AO1733" t="s">
        <v>782</v>
      </c>
      <c r="AW1733" t="s">
        <v>2651</v>
      </c>
      <c r="BD1733" t="s">
        <v>1371</v>
      </c>
    </row>
    <row r="1734" spans="5:56" customFormat="1" x14ac:dyDescent="0.25">
      <c r="E1734" t="s">
        <v>4470</v>
      </c>
      <c r="O1734" t="s">
        <v>1225</v>
      </c>
      <c r="AO1734" t="s">
        <v>783</v>
      </c>
      <c r="AW1734" t="s">
        <v>2588</v>
      </c>
      <c r="BD1734" t="s">
        <v>1226</v>
      </c>
    </row>
    <row r="1735" spans="5:56" customFormat="1" x14ac:dyDescent="0.25">
      <c r="E1735" t="s">
        <v>4471</v>
      </c>
      <c r="O1735" t="s">
        <v>327</v>
      </c>
      <c r="AO1735" t="s">
        <v>782</v>
      </c>
      <c r="AW1735" t="s">
        <v>2638</v>
      </c>
      <c r="BD1735" t="s">
        <v>1343</v>
      </c>
    </row>
    <row r="1736" spans="5:56" customFormat="1" x14ac:dyDescent="0.25">
      <c r="E1736" t="s">
        <v>4472</v>
      </c>
      <c r="O1736" t="s">
        <v>1206</v>
      </c>
      <c r="AO1736" t="s">
        <v>783</v>
      </c>
      <c r="AW1736" t="s">
        <v>2578</v>
      </c>
      <c r="BD1736" t="s">
        <v>1207</v>
      </c>
    </row>
    <row r="1737" spans="5:56" customFormat="1" x14ac:dyDescent="0.25">
      <c r="E1737" t="s">
        <v>4473</v>
      </c>
      <c r="O1737" t="s">
        <v>1417</v>
      </c>
      <c r="AO1737" t="s">
        <v>782</v>
      </c>
      <c r="AW1737" t="s">
        <v>2671</v>
      </c>
      <c r="BD1737" t="s">
        <v>1418</v>
      </c>
    </row>
    <row r="1738" spans="5:56" customFormat="1" x14ac:dyDescent="0.25">
      <c r="E1738" t="s">
        <v>4474</v>
      </c>
      <c r="O1738" t="s">
        <v>1417</v>
      </c>
      <c r="AO1738" t="s">
        <v>782</v>
      </c>
      <c r="AW1738" t="s">
        <v>2671</v>
      </c>
      <c r="BD1738" t="s">
        <v>1418</v>
      </c>
    </row>
    <row r="1739" spans="5:56" customFormat="1" x14ac:dyDescent="0.25">
      <c r="E1739" t="s">
        <v>4475</v>
      </c>
      <c r="O1739" t="s">
        <v>1058</v>
      </c>
      <c r="AO1739" t="s">
        <v>784</v>
      </c>
      <c r="AW1739" t="s">
        <v>2507</v>
      </c>
      <c r="BD1739" t="s">
        <v>1419</v>
      </c>
    </row>
    <row r="1740" spans="5:56" customFormat="1" x14ac:dyDescent="0.25">
      <c r="E1740" t="s">
        <v>4476</v>
      </c>
      <c r="O1740" t="s">
        <v>963</v>
      </c>
      <c r="AO1740" t="s">
        <v>783</v>
      </c>
      <c r="AW1740" t="s">
        <v>2463</v>
      </c>
      <c r="BD1740" t="s">
        <v>1358</v>
      </c>
    </row>
    <row r="1741" spans="5:56" customFormat="1" x14ac:dyDescent="0.25">
      <c r="E1741" t="s">
        <v>4477</v>
      </c>
      <c r="O1741" t="s">
        <v>781</v>
      </c>
      <c r="AO1741" t="s">
        <v>782</v>
      </c>
      <c r="AW1741" t="s">
        <v>786</v>
      </c>
      <c r="BD1741" t="s">
        <v>350</v>
      </c>
    </row>
    <row r="1742" spans="5:56" customFormat="1" x14ac:dyDescent="0.25">
      <c r="E1742" t="s">
        <v>4478</v>
      </c>
      <c r="O1742" t="s">
        <v>1352</v>
      </c>
      <c r="AO1742" t="s">
        <v>782</v>
      </c>
      <c r="AW1742" t="s">
        <v>2643</v>
      </c>
      <c r="BD1742" t="s">
        <v>1420</v>
      </c>
    </row>
    <row r="1743" spans="5:56" customFormat="1" x14ac:dyDescent="0.25">
      <c r="E1743" t="s">
        <v>4478</v>
      </c>
      <c r="O1743" t="s">
        <v>1352</v>
      </c>
      <c r="AO1743" t="s">
        <v>782</v>
      </c>
      <c r="AW1743" t="s">
        <v>2643</v>
      </c>
      <c r="BD1743" t="s">
        <v>1421</v>
      </c>
    </row>
    <row r="1744" spans="5:56" customFormat="1" x14ac:dyDescent="0.25">
      <c r="E1744" t="s">
        <v>4479</v>
      </c>
      <c r="O1744" t="s">
        <v>963</v>
      </c>
      <c r="AO1744" t="s">
        <v>783</v>
      </c>
      <c r="AW1744" t="s">
        <v>2463</v>
      </c>
      <c r="BD1744" t="s">
        <v>1358</v>
      </c>
    </row>
    <row r="1745" spans="5:56" customFormat="1" x14ac:dyDescent="0.25">
      <c r="E1745" t="s">
        <v>4480</v>
      </c>
      <c r="O1745" t="s">
        <v>1352</v>
      </c>
      <c r="AO1745" t="s">
        <v>782</v>
      </c>
      <c r="AW1745" t="s">
        <v>2643</v>
      </c>
      <c r="BD1745" t="s">
        <v>1422</v>
      </c>
    </row>
    <row r="1746" spans="5:56" customFormat="1" x14ac:dyDescent="0.25">
      <c r="E1746" t="s">
        <v>4481</v>
      </c>
      <c r="O1746" t="s">
        <v>1292</v>
      </c>
      <c r="AO1746" t="s">
        <v>783</v>
      </c>
      <c r="AW1746" t="s">
        <v>2614</v>
      </c>
      <c r="BD1746" t="s">
        <v>1380</v>
      </c>
    </row>
    <row r="1747" spans="5:56" customFormat="1" x14ac:dyDescent="0.25">
      <c r="E1747" t="s">
        <v>4482</v>
      </c>
      <c r="O1747" t="s">
        <v>1387</v>
      </c>
      <c r="AO1747" t="s">
        <v>782</v>
      </c>
      <c r="AW1747" t="s">
        <v>2658</v>
      </c>
      <c r="BD1747" t="s">
        <v>1388</v>
      </c>
    </row>
    <row r="1748" spans="5:56" customFormat="1" x14ac:dyDescent="0.25">
      <c r="E1748" t="s">
        <v>4483</v>
      </c>
      <c r="O1748" t="s">
        <v>1346</v>
      </c>
      <c r="AO1748" t="s">
        <v>783</v>
      </c>
      <c r="AW1748" t="s">
        <v>2640</v>
      </c>
      <c r="BD1748" t="s">
        <v>1347</v>
      </c>
    </row>
    <row r="1749" spans="5:56" customFormat="1" x14ac:dyDescent="0.25">
      <c r="E1749" t="s">
        <v>4484</v>
      </c>
      <c r="O1749" t="s">
        <v>1149</v>
      </c>
      <c r="AO1749" t="s">
        <v>782</v>
      </c>
      <c r="AW1749" t="s">
        <v>2552</v>
      </c>
      <c r="BD1749" t="s">
        <v>1151</v>
      </c>
    </row>
    <row r="1750" spans="5:56" customFormat="1" x14ac:dyDescent="0.25">
      <c r="E1750" t="s">
        <v>4485</v>
      </c>
      <c r="O1750" t="s">
        <v>1423</v>
      </c>
      <c r="AO1750" t="s">
        <v>783</v>
      </c>
      <c r="AW1750" t="s">
        <v>2672</v>
      </c>
      <c r="BD1750" t="s">
        <v>1424</v>
      </c>
    </row>
    <row r="1751" spans="5:56" customFormat="1" x14ac:dyDescent="0.25">
      <c r="E1751" t="s">
        <v>4486</v>
      </c>
      <c r="O1751" t="s">
        <v>1168</v>
      </c>
      <c r="AO1751" t="s">
        <v>782</v>
      </c>
      <c r="AW1751" t="s">
        <v>2559</v>
      </c>
      <c r="BD1751" t="s">
        <v>1169</v>
      </c>
    </row>
    <row r="1752" spans="5:56" customFormat="1" x14ac:dyDescent="0.25">
      <c r="E1752" t="s">
        <v>4487</v>
      </c>
      <c r="O1752" t="s">
        <v>1346</v>
      </c>
      <c r="AO1752" t="s">
        <v>783</v>
      </c>
      <c r="AW1752" t="s">
        <v>2640</v>
      </c>
      <c r="BD1752" t="s">
        <v>1363</v>
      </c>
    </row>
    <row r="1753" spans="5:56" customFormat="1" x14ac:dyDescent="0.25">
      <c r="E1753" t="s">
        <v>4488</v>
      </c>
      <c r="O1753" t="s">
        <v>1409</v>
      </c>
      <c r="AO1753" t="s">
        <v>782</v>
      </c>
      <c r="AW1753" t="s">
        <v>2667</v>
      </c>
      <c r="BD1753" t="s">
        <v>1410</v>
      </c>
    </row>
    <row r="1754" spans="5:56" customFormat="1" x14ac:dyDescent="0.25">
      <c r="E1754" t="s">
        <v>4489</v>
      </c>
      <c r="O1754" t="s">
        <v>1406</v>
      </c>
      <c r="AO1754" t="s">
        <v>783</v>
      </c>
      <c r="AW1754" t="s">
        <v>2665</v>
      </c>
      <c r="BD1754" t="s">
        <v>1407</v>
      </c>
    </row>
    <row r="1755" spans="5:56" customFormat="1" x14ac:dyDescent="0.25">
      <c r="E1755" t="s">
        <v>4490</v>
      </c>
      <c r="O1755" t="s">
        <v>1071</v>
      </c>
      <c r="AO1755" t="s">
        <v>782</v>
      </c>
      <c r="AW1755" t="s">
        <v>2514</v>
      </c>
      <c r="BD1755" t="s">
        <v>1072</v>
      </c>
    </row>
    <row r="1756" spans="5:56" customFormat="1" x14ac:dyDescent="0.25">
      <c r="E1756" t="s">
        <v>4491</v>
      </c>
      <c r="O1756" t="s">
        <v>1071</v>
      </c>
      <c r="AO1756" t="s">
        <v>782</v>
      </c>
      <c r="AW1756" t="s">
        <v>2514</v>
      </c>
      <c r="BD1756" t="s">
        <v>1072</v>
      </c>
    </row>
    <row r="1757" spans="5:56" customFormat="1" x14ac:dyDescent="0.25">
      <c r="E1757" t="s">
        <v>4492</v>
      </c>
      <c r="O1757" t="s">
        <v>1415</v>
      </c>
      <c r="AO1757" t="s">
        <v>783</v>
      </c>
      <c r="AW1757" t="s">
        <v>2670</v>
      </c>
      <c r="BD1757" t="s">
        <v>1416</v>
      </c>
    </row>
    <row r="1758" spans="5:56" customFormat="1" x14ac:dyDescent="0.25">
      <c r="E1758" t="s">
        <v>4493</v>
      </c>
      <c r="O1758" t="s">
        <v>1071</v>
      </c>
      <c r="AO1758" t="s">
        <v>782</v>
      </c>
      <c r="AW1758" t="s">
        <v>2514</v>
      </c>
      <c r="BD1758" t="s">
        <v>1072</v>
      </c>
    </row>
    <row r="1759" spans="5:56" customFormat="1" x14ac:dyDescent="0.25">
      <c r="E1759" t="s">
        <v>4494</v>
      </c>
      <c r="O1759" t="s">
        <v>1425</v>
      </c>
      <c r="AO1759" t="s">
        <v>783</v>
      </c>
      <c r="AW1759" t="s">
        <v>2673</v>
      </c>
      <c r="BD1759" t="s">
        <v>1426</v>
      </c>
    </row>
    <row r="1760" spans="5:56" customFormat="1" x14ac:dyDescent="0.25">
      <c r="E1760" t="s">
        <v>4495</v>
      </c>
      <c r="O1760" t="s">
        <v>1071</v>
      </c>
      <c r="AO1760" t="s">
        <v>782</v>
      </c>
      <c r="AW1760" t="s">
        <v>2514</v>
      </c>
      <c r="BD1760" t="s">
        <v>1072</v>
      </c>
    </row>
    <row r="1761" spans="5:56" customFormat="1" x14ac:dyDescent="0.25">
      <c r="E1761" t="s">
        <v>4496</v>
      </c>
      <c r="O1761" t="s">
        <v>983</v>
      </c>
      <c r="AO1761" t="s">
        <v>783</v>
      </c>
      <c r="AW1761" t="s">
        <v>2472</v>
      </c>
      <c r="BD1761" t="s">
        <v>984</v>
      </c>
    </row>
    <row r="1762" spans="5:56" customFormat="1" x14ac:dyDescent="0.25">
      <c r="E1762" t="s">
        <v>4497</v>
      </c>
      <c r="O1762" t="s">
        <v>1071</v>
      </c>
      <c r="AO1762" t="s">
        <v>782</v>
      </c>
      <c r="AW1762" t="s">
        <v>2514</v>
      </c>
      <c r="BD1762" t="s">
        <v>1072</v>
      </c>
    </row>
    <row r="1763" spans="5:56" customFormat="1" x14ac:dyDescent="0.25">
      <c r="E1763" t="s">
        <v>4498</v>
      </c>
      <c r="O1763" t="s">
        <v>963</v>
      </c>
      <c r="AO1763" t="s">
        <v>783</v>
      </c>
      <c r="AW1763" t="s">
        <v>2463</v>
      </c>
      <c r="BD1763" t="s">
        <v>1358</v>
      </c>
    </row>
    <row r="1764" spans="5:56" customFormat="1" x14ac:dyDescent="0.25">
      <c r="E1764" t="s">
        <v>4499</v>
      </c>
      <c r="O1764" t="s">
        <v>1409</v>
      </c>
      <c r="AO1764" t="s">
        <v>782</v>
      </c>
      <c r="AW1764" t="s">
        <v>2667</v>
      </c>
      <c r="BD1764" t="s">
        <v>1410</v>
      </c>
    </row>
    <row r="1765" spans="5:56" customFormat="1" x14ac:dyDescent="0.25">
      <c r="E1765" t="s">
        <v>4500</v>
      </c>
      <c r="O1765" t="s">
        <v>983</v>
      </c>
      <c r="AO1765" t="s">
        <v>783</v>
      </c>
      <c r="AW1765" t="s">
        <v>2472</v>
      </c>
      <c r="BD1765" t="s">
        <v>984</v>
      </c>
    </row>
    <row r="1766" spans="5:56" customFormat="1" x14ac:dyDescent="0.25">
      <c r="E1766" t="s">
        <v>4501</v>
      </c>
      <c r="O1766" t="s">
        <v>1298</v>
      </c>
      <c r="AO1766" t="s">
        <v>782</v>
      </c>
      <c r="AW1766" t="s">
        <v>2616</v>
      </c>
      <c r="BD1766" t="s">
        <v>1299</v>
      </c>
    </row>
    <row r="1767" spans="5:56" customFormat="1" x14ac:dyDescent="0.25">
      <c r="E1767" t="s">
        <v>4502</v>
      </c>
      <c r="O1767" t="s">
        <v>872</v>
      </c>
      <c r="AO1767" t="s">
        <v>782</v>
      </c>
      <c r="AW1767" t="s">
        <v>2424</v>
      </c>
      <c r="BD1767" t="s">
        <v>1427</v>
      </c>
    </row>
    <row r="1768" spans="5:56" customFormat="1" x14ac:dyDescent="0.25">
      <c r="E1768" t="s">
        <v>4503</v>
      </c>
      <c r="O1768" t="s">
        <v>1310</v>
      </c>
      <c r="AO1768" t="s">
        <v>783</v>
      </c>
      <c r="AW1768" t="s">
        <v>2622</v>
      </c>
      <c r="BD1768" t="s">
        <v>1311</v>
      </c>
    </row>
    <row r="1769" spans="5:56" customFormat="1" x14ac:dyDescent="0.25">
      <c r="E1769" t="s">
        <v>4504</v>
      </c>
      <c r="O1769" t="s">
        <v>781</v>
      </c>
      <c r="AO1769" t="s">
        <v>782</v>
      </c>
      <c r="AW1769" t="s">
        <v>786</v>
      </c>
      <c r="BD1769" t="s">
        <v>350</v>
      </c>
    </row>
    <row r="1770" spans="5:56" customFormat="1" x14ac:dyDescent="0.25">
      <c r="E1770" t="s">
        <v>4505</v>
      </c>
      <c r="O1770" t="s">
        <v>317</v>
      </c>
      <c r="AO1770" t="s">
        <v>783</v>
      </c>
      <c r="AW1770" t="s">
        <v>333</v>
      </c>
      <c r="BD1770" t="s">
        <v>1428</v>
      </c>
    </row>
    <row r="1771" spans="5:56" customFormat="1" x14ac:dyDescent="0.25">
      <c r="E1771" t="s">
        <v>4506</v>
      </c>
      <c r="O1771" t="s">
        <v>781</v>
      </c>
      <c r="AO1771" t="s">
        <v>782</v>
      </c>
      <c r="AW1771" t="s">
        <v>786</v>
      </c>
      <c r="BD1771" t="s">
        <v>350</v>
      </c>
    </row>
    <row r="1772" spans="5:56" customFormat="1" x14ac:dyDescent="0.25">
      <c r="E1772" t="s">
        <v>4507</v>
      </c>
      <c r="O1772" t="s">
        <v>1409</v>
      </c>
      <c r="AO1772" t="s">
        <v>782</v>
      </c>
      <c r="AW1772" t="s">
        <v>2667</v>
      </c>
      <c r="BD1772" t="s">
        <v>1410</v>
      </c>
    </row>
    <row r="1773" spans="5:56" customFormat="1" x14ac:dyDescent="0.25">
      <c r="E1773" t="s">
        <v>4508</v>
      </c>
      <c r="O1773" t="s">
        <v>1429</v>
      </c>
      <c r="AO1773" t="s">
        <v>783</v>
      </c>
      <c r="AW1773" t="s">
        <v>2674</v>
      </c>
      <c r="BD1773" t="s">
        <v>1430</v>
      </c>
    </row>
    <row r="1774" spans="5:56" customFormat="1" x14ac:dyDescent="0.25">
      <c r="E1774" t="s">
        <v>4508</v>
      </c>
      <c r="O1774" t="s">
        <v>1429</v>
      </c>
      <c r="AO1774" t="s">
        <v>783</v>
      </c>
      <c r="AW1774" t="s">
        <v>2674</v>
      </c>
      <c r="BD1774" t="s">
        <v>1431</v>
      </c>
    </row>
    <row r="1775" spans="5:56" customFormat="1" x14ac:dyDescent="0.25">
      <c r="E1775" t="s">
        <v>4509</v>
      </c>
      <c r="O1775" t="s">
        <v>1058</v>
      </c>
      <c r="AO1775" t="s">
        <v>784</v>
      </c>
      <c r="AW1775" t="s">
        <v>2507</v>
      </c>
      <c r="BD1775" t="s">
        <v>1432</v>
      </c>
    </row>
    <row r="1776" spans="5:56" customFormat="1" x14ac:dyDescent="0.25">
      <c r="E1776" t="s">
        <v>4510</v>
      </c>
      <c r="O1776" t="s">
        <v>1429</v>
      </c>
      <c r="AO1776" t="s">
        <v>783</v>
      </c>
      <c r="AW1776" t="s">
        <v>2674</v>
      </c>
      <c r="BD1776" t="s">
        <v>1430</v>
      </c>
    </row>
    <row r="1777" spans="5:56" customFormat="1" x14ac:dyDescent="0.25">
      <c r="E1777" t="s">
        <v>4510</v>
      </c>
      <c r="O1777" t="s">
        <v>1429</v>
      </c>
      <c r="AO1777" t="s">
        <v>783</v>
      </c>
      <c r="AW1777" t="s">
        <v>2674</v>
      </c>
      <c r="BD1777" t="s">
        <v>1431</v>
      </c>
    </row>
    <row r="1778" spans="5:56" customFormat="1" x14ac:dyDescent="0.25">
      <c r="E1778" t="s">
        <v>4511</v>
      </c>
      <c r="O1778" t="s">
        <v>1058</v>
      </c>
      <c r="AO1778" t="s">
        <v>784</v>
      </c>
      <c r="AW1778" t="s">
        <v>2507</v>
      </c>
      <c r="BD1778" t="s">
        <v>1432</v>
      </c>
    </row>
    <row r="1779" spans="5:56" customFormat="1" x14ac:dyDescent="0.25">
      <c r="E1779" t="s">
        <v>4512</v>
      </c>
      <c r="O1779" t="s">
        <v>1423</v>
      </c>
      <c r="AO1779" t="s">
        <v>783</v>
      </c>
      <c r="AW1779" t="s">
        <v>2672</v>
      </c>
      <c r="BD1779" t="s">
        <v>1424</v>
      </c>
    </row>
    <row r="1780" spans="5:56" customFormat="1" x14ac:dyDescent="0.25">
      <c r="E1780" t="s">
        <v>4513</v>
      </c>
      <c r="O1780" t="s">
        <v>1058</v>
      </c>
      <c r="AO1780" t="s">
        <v>784</v>
      </c>
      <c r="AW1780" t="s">
        <v>2507</v>
      </c>
      <c r="BD1780" t="s">
        <v>1433</v>
      </c>
    </row>
    <row r="1781" spans="5:56" customFormat="1" x14ac:dyDescent="0.25">
      <c r="E1781" t="s">
        <v>4514</v>
      </c>
      <c r="O1781" t="s">
        <v>1056</v>
      </c>
      <c r="AO1781" t="s">
        <v>783</v>
      </c>
      <c r="AW1781" t="s">
        <v>2506</v>
      </c>
      <c r="BD1781" t="s">
        <v>1057</v>
      </c>
    </row>
    <row r="1782" spans="5:56" customFormat="1" x14ac:dyDescent="0.25">
      <c r="E1782" t="s">
        <v>4515</v>
      </c>
      <c r="O1782" t="s">
        <v>1434</v>
      </c>
      <c r="AO1782" t="s">
        <v>782</v>
      </c>
      <c r="AW1782" t="s">
        <v>2675</v>
      </c>
      <c r="BD1782" t="s">
        <v>1435</v>
      </c>
    </row>
    <row r="1783" spans="5:56" customFormat="1" x14ac:dyDescent="0.25">
      <c r="E1783" t="s">
        <v>4516</v>
      </c>
      <c r="O1783" t="s">
        <v>1056</v>
      </c>
      <c r="AO1783" t="s">
        <v>783</v>
      </c>
      <c r="AW1783" t="s">
        <v>2506</v>
      </c>
      <c r="BD1783" t="s">
        <v>1057</v>
      </c>
    </row>
    <row r="1784" spans="5:56" customFormat="1" x14ac:dyDescent="0.25">
      <c r="E1784" t="s">
        <v>4517</v>
      </c>
      <c r="O1784" t="s">
        <v>874</v>
      </c>
      <c r="AO1784" t="s">
        <v>782</v>
      </c>
      <c r="AW1784" t="s">
        <v>2425</v>
      </c>
      <c r="BD1784" t="s">
        <v>1116</v>
      </c>
    </row>
    <row r="1785" spans="5:56" customFormat="1" x14ac:dyDescent="0.25">
      <c r="E1785" t="s">
        <v>4518</v>
      </c>
      <c r="O1785" t="s">
        <v>610</v>
      </c>
      <c r="AO1785" t="s">
        <v>783</v>
      </c>
      <c r="AW1785" t="s">
        <v>334</v>
      </c>
      <c r="BD1785" t="s">
        <v>1342</v>
      </c>
    </row>
    <row r="1786" spans="5:56" customFormat="1" x14ac:dyDescent="0.25">
      <c r="E1786" t="s">
        <v>4519</v>
      </c>
      <c r="O1786" t="s">
        <v>874</v>
      </c>
      <c r="AO1786" t="s">
        <v>782</v>
      </c>
      <c r="AW1786" t="s">
        <v>2425</v>
      </c>
      <c r="BD1786" t="s">
        <v>1116</v>
      </c>
    </row>
    <row r="1787" spans="5:56" customFormat="1" x14ac:dyDescent="0.25">
      <c r="E1787" t="s">
        <v>4520</v>
      </c>
      <c r="O1787" t="s">
        <v>1409</v>
      </c>
      <c r="AO1787" t="s">
        <v>783</v>
      </c>
      <c r="AW1787" t="s">
        <v>2667</v>
      </c>
      <c r="BD1787" t="s">
        <v>1436</v>
      </c>
    </row>
    <row r="1788" spans="5:56" customFormat="1" x14ac:dyDescent="0.25">
      <c r="E1788" t="s">
        <v>4520</v>
      </c>
      <c r="O1788" t="s">
        <v>1409</v>
      </c>
      <c r="AO1788" t="s">
        <v>783</v>
      </c>
      <c r="AW1788" t="s">
        <v>2667</v>
      </c>
      <c r="BD1788" t="s">
        <v>1410</v>
      </c>
    </row>
    <row r="1789" spans="5:56" customFormat="1" x14ac:dyDescent="0.25">
      <c r="E1789" t="s">
        <v>4521</v>
      </c>
      <c r="O1789" t="s">
        <v>963</v>
      </c>
      <c r="AO1789" t="s">
        <v>783</v>
      </c>
      <c r="AW1789" t="s">
        <v>2463</v>
      </c>
      <c r="BD1789" t="s">
        <v>1358</v>
      </c>
    </row>
    <row r="1790" spans="5:56" customFormat="1" x14ac:dyDescent="0.25">
      <c r="E1790" t="s">
        <v>4522</v>
      </c>
      <c r="O1790" t="s">
        <v>1375</v>
      </c>
      <c r="AO1790" t="s">
        <v>782</v>
      </c>
      <c r="AW1790" t="s">
        <v>2653</v>
      </c>
      <c r="BD1790" t="s">
        <v>1376</v>
      </c>
    </row>
    <row r="1791" spans="5:56" customFormat="1" x14ac:dyDescent="0.25">
      <c r="E1791" t="s">
        <v>4522</v>
      </c>
      <c r="O1791" t="s">
        <v>1375</v>
      </c>
      <c r="AO1791" t="s">
        <v>782</v>
      </c>
      <c r="AW1791" t="s">
        <v>2653</v>
      </c>
      <c r="BD1791" t="s">
        <v>1377</v>
      </c>
    </row>
    <row r="1792" spans="5:56" customFormat="1" x14ac:dyDescent="0.25">
      <c r="E1792" t="s">
        <v>4523</v>
      </c>
      <c r="O1792" t="s">
        <v>1437</v>
      </c>
      <c r="AO1792" t="s">
        <v>783</v>
      </c>
      <c r="AW1792" t="s">
        <v>2676</v>
      </c>
      <c r="BD1792" t="s">
        <v>1438</v>
      </c>
    </row>
    <row r="1793" spans="5:56" customFormat="1" x14ac:dyDescent="0.25">
      <c r="E1793" t="s">
        <v>4524</v>
      </c>
      <c r="O1793" t="s">
        <v>1375</v>
      </c>
      <c r="AO1793" t="s">
        <v>782</v>
      </c>
      <c r="AW1793" t="s">
        <v>2653</v>
      </c>
      <c r="BD1793" t="s">
        <v>1377</v>
      </c>
    </row>
    <row r="1794" spans="5:56" customFormat="1" x14ac:dyDescent="0.25">
      <c r="E1794" t="s">
        <v>4525</v>
      </c>
      <c r="O1794" t="s">
        <v>1439</v>
      </c>
      <c r="AO1794" t="s">
        <v>783</v>
      </c>
      <c r="AW1794" t="s">
        <v>2677</v>
      </c>
      <c r="BD1794" t="s">
        <v>1440</v>
      </c>
    </row>
    <row r="1795" spans="5:56" customFormat="1" x14ac:dyDescent="0.25">
      <c r="E1795" t="s">
        <v>4526</v>
      </c>
      <c r="O1795" t="s">
        <v>1375</v>
      </c>
      <c r="AO1795" t="s">
        <v>783</v>
      </c>
      <c r="AW1795" t="s">
        <v>2653</v>
      </c>
      <c r="BD1795" t="s">
        <v>1377</v>
      </c>
    </row>
    <row r="1796" spans="5:56" customFormat="1" x14ac:dyDescent="0.25">
      <c r="E1796" t="s">
        <v>4527</v>
      </c>
      <c r="O1796" t="s">
        <v>1375</v>
      </c>
      <c r="AO1796" t="s">
        <v>783</v>
      </c>
      <c r="AW1796" t="s">
        <v>2653</v>
      </c>
      <c r="BD1796" t="s">
        <v>1377</v>
      </c>
    </row>
    <row r="1797" spans="5:56" customFormat="1" x14ac:dyDescent="0.25">
      <c r="E1797" t="s">
        <v>4528</v>
      </c>
      <c r="O1797" t="s">
        <v>1235</v>
      </c>
      <c r="AO1797" t="s">
        <v>783</v>
      </c>
      <c r="AW1797" t="s">
        <v>2592</v>
      </c>
      <c r="BD1797" t="s">
        <v>1441</v>
      </c>
    </row>
    <row r="1798" spans="5:56" customFormat="1" x14ac:dyDescent="0.25">
      <c r="E1798" t="s">
        <v>4529</v>
      </c>
      <c r="O1798" t="s">
        <v>1162</v>
      </c>
      <c r="AO1798" t="s">
        <v>782</v>
      </c>
      <c r="AW1798" t="s">
        <v>2556</v>
      </c>
      <c r="BD1798" t="s">
        <v>1442</v>
      </c>
    </row>
    <row r="1799" spans="5:56" customFormat="1" x14ac:dyDescent="0.25">
      <c r="E1799" t="s">
        <v>4530</v>
      </c>
      <c r="O1799" t="s">
        <v>1443</v>
      </c>
      <c r="AO1799" t="s">
        <v>783</v>
      </c>
      <c r="AW1799" t="s">
        <v>2678</v>
      </c>
      <c r="BD1799" t="s">
        <v>1444</v>
      </c>
    </row>
    <row r="1800" spans="5:56" customFormat="1" x14ac:dyDescent="0.25">
      <c r="E1800" t="s">
        <v>508</v>
      </c>
      <c r="O1800" t="s">
        <v>1298</v>
      </c>
      <c r="AO1800" t="s">
        <v>782</v>
      </c>
      <c r="AW1800" t="s">
        <v>2616</v>
      </c>
      <c r="BD1800" t="s">
        <v>1445</v>
      </c>
    </row>
    <row r="1801" spans="5:56" customFormat="1" x14ac:dyDescent="0.25">
      <c r="E1801" t="s">
        <v>4531</v>
      </c>
      <c r="O1801" t="s">
        <v>1298</v>
      </c>
      <c r="AO1801" t="s">
        <v>784</v>
      </c>
      <c r="AW1801" t="s">
        <v>2616</v>
      </c>
      <c r="BD1801" t="s">
        <v>1446</v>
      </c>
    </row>
    <row r="1802" spans="5:56" customFormat="1" x14ac:dyDescent="0.25">
      <c r="E1802" t="s">
        <v>4531</v>
      </c>
      <c r="O1802" t="s">
        <v>1298</v>
      </c>
      <c r="AO1802" t="s">
        <v>784</v>
      </c>
      <c r="AW1802" t="s">
        <v>2616</v>
      </c>
      <c r="BD1802" t="s">
        <v>1447</v>
      </c>
    </row>
    <row r="1803" spans="5:56" customFormat="1" x14ac:dyDescent="0.25">
      <c r="E1803" t="s">
        <v>4532</v>
      </c>
      <c r="O1803" t="s">
        <v>1448</v>
      </c>
      <c r="AO1803" t="s">
        <v>782</v>
      </c>
      <c r="AW1803" t="s">
        <v>2679</v>
      </c>
      <c r="BD1803" t="s">
        <v>1449</v>
      </c>
    </row>
    <row r="1804" spans="5:56" customFormat="1" x14ac:dyDescent="0.25">
      <c r="E1804" t="s">
        <v>4533</v>
      </c>
      <c r="O1804" t="s">
        <v>328</v>
      </c>
      <c r="AO1804" t="s">
        <v>782</v>
      </c>
      <c r="AW1804" t="s">
        <v>2509</v>
      </c>
      <c r="BD1804" t="s">
        <v>1450</v>
      </c>
    </row>
    <row r="1805" spans="5:56" customFormat="1" x14ac:dyDescent="0.25">
      <c r="E1805" t="s">
        <v>4534</v>
      </c>
      <c r="O1805" t="s">
        <v>870</v>
      </c>
      <c r="AO1805" t="s">
        <v>783</v>
      </c>
      <c r="AW1805" t="s">
        <v>2423</v>
      </c>
      <c r="BD1805" t="s">
        <v>1451</v>
      </c>
    </row>
    <row r="1806" spans="5:56" customFormat="1" x14ac:dyDescent="0.25">
      <c r="E1806" t="s">
        <v>4535</v>
      </c>
      <c r="O1806" t="s">
        <v>1133</v>
      </c>
      <c r="AO1806" t="s">
        <v>782</v>
      </c>
      <c r="AW1806" t="s">
        <v>2544</v>
      </c>
      <c r="BD1806" t="s">
        <v>1452</v>
      </c>
    </row>
    <row r="1807" spans="5:56" customFormat="1" x14ac:dyDescent="0.25">
      <c r="E1807" t="s">
        <v>4535</v>
      </c>
      <c r="O1807" t="s">
        <v>1133</v>
      </c>
      <c r="AO1807" t="s">
        <v>782</v>
      </c>
      <c r="AW1807" t="s">
        <v>2544</v>
      </c>
      <c r="BD1807" t="s">
        <v>1453</v>
      </c>
    </row>
    <row r="1808" spans="5:56" customFormat="1" x14ac:dyDescent="0.25">
      <c r="E1808" t="s">
        <v>4535</v>
      </c>
      <c r="O1808" t="s">
        <v>1133</v>
      </c>
      <c r="AO1808" t="s">
        <v>782</v>
      </c>
      <c r="AW1808" t="s">
        <v>2544</v>
      </c>
      <c r="BD1808" t="s">
        <v>1454</v>
      </c>
    </row>
    <row r="1809" spans="5:56" customFormat="1" x14ac:dyDescent="0.25">
      <c r="E1809" t="s">
        <v>4536</v>
      </c>
      <c r="O1809" t="s">
        <v>1352</v>
      </c>
      <c r="AO1809" t="s">
        <v>784</v>
      </c>
      <c r="AW1809" t="s">
        <v>2643</v>
      </c>
      <c r="BD1809" t="s">
        <v>1455</v>
      </c>
    </row>
    <row r="1810" spans="5:56" customFormat="1" x14ac:dyDescent="0.25">
      <c r="E1810" t="s">
        <v>4537</v>
      </c>
      <c r="O1810" t="s">
        <v>1352</v>
      </c>
      <c r="AO1810" t="s">
        <v>784</v>
      </c>
      <c r="AW1810" t="s">
        <v>2643</v>
      </c>
      <c r="BD1810" t="s">
        <v>1456</v>
      </c>
    </row>
    <row r="1811" spans="5:56" customFormat="1" x14ac:dyDescent="0.25">
      <c r="E1811" t="s">
        <v>4538</v>
      </c>
      <c r="O1811" t="s">
        <v>1318</v>
      </c>
      <c r="AO1811" t="s">
        <v>783</v>
      </c>
      <c r="AW1811" t="s">
        <v>2626</v>
      </c>
      <c r="BD1811" t="s">
        <v>1319</v>
      </c>
    </row>
    <row r="1812" spans="5:56" customFormat="1" x14ac:dyDescent="0.25">
      <c r="E1812" t="s">
        <v>4539</v>
      </c>
      <c r="O1812" t="s">
        <v>1060</v>
      </c>
      <c r="AO1812" t="s">
        <v>782</v>
      </c>
      <c r="AW1812" t="s">
        <v>2508</v>
      </c>
      <c r="BD1812" t="s">
        <v>1457</v>
      </c>
    </row>
    <row r="1813" spans="5:56" customFormat="1" x14ac:dyDescent="0.25">
      <c r="E1813" t="s">
        <v>4540</v>
      </c>
      <c r="O1813" t="s">
        <v>1318</v>
      </c>
      <c r="AO1813" t="s">
        <v>783</v>
      </c>
      <c r="AW1813" t="s">
        <v>2626</v>
      </c>
      <c r="BD1813" t="s">
        <v>1319</v>
      </c>
    </row>
    <row r="1814" spans="5:56" customFormat="1" x14ac:dyDescent="0.25">
      <c r="E1814" t="s">
        <v>4541</v>
      </c>
      <c r="O1814" t="s">
        <v>1375</v>
      </c>
      <c r="AO1814" t="s">
        <v>783</v>
      </c>
      <c r="AW1814" t="s">
        <v>2653</v>
      </c>
      <c r="BD1814" t="s">
        <v>1377</v>
      </c>
    </row>
    <row r="1815" spans="5:56" customFormat="1" x14ac:dyDescent="0.25">
      <c r="E1815" t="s">
        <v>4542</v>
      </c>
      <c r="O1815" t="s">
        <v>1318</v>
      </c>
      <c r="AO1815" t="s">
        <v>783</v>
      </c>
      <c r="AW1815" t="s">
        <v>2626</v>
      </c>
      <c r="BD1815" t="s">
        <v>1319</v>
      </c>
    </row>
    <row r="1816" spans="5:56" customFormat="1" x14ac:dyDescent="0.25">
      <c r="E1816" t="s">
        <v>4543</v>
      </c>
      <c r="O1816" t="s">
        <v>1071</v>
      </c>
      <c r="AO1816" t="s">
        <v>782</v>
      </c>
      <c r="AW1816" t="s">
        <v>2514</v>
      </c>
      <c r="BD1816" t="s">
        <v>1458</v>
      </c>
    </row>
    <row r="1817" spans="5:56" customFormat="1" x14ac:dyDescent="0.25">
      <c r="E1817" t="s">
        <v>4544</v>
      </c>
      <c r="O1817" t="s">
        <v>1318</v>
      </c>
      <c r="AO1817" t="s">
        <v>783</v>
      </c>
      <c r="AW1817" t="s">
        <v>2626</v>
      </c>
      <c r="BD1817" t="s">
        <v>1319</v>
      </c>
    </row>
    <row r="1818" spans="5:56" customFormat="1" x14ac:dyDescent="0.25">
      <c r="E1818" t="s">
        <v>758</v>
      </c>
      <c r="O1818" t="s">
        <v>781</v>
      </c>
      <c r="AO1818" t="s">
        <v>783</v>
      </c>
      <c r="AW1818" t="s">
        <v>786</v>
      </c>
      <c r="BD1818" t="s">
        <v>350</v>
      </c>
    </row>
    <row r="1819" spans="5:56" customFormat="1" x14ac:dyDescent="0.25">
      <c r="E1819" t="s">
        <v>4545</v>
      </c>
      <c r="O1819" t="s">
        <v>1318</v>
      </c>
      <c r="AO1819" t="s">
        <v>783</v>
      </c>
      <c r="AW1819" t="s">
        <v>2626</v>
      </c>
      <c r="BD1819" t="s">
        <v>1319</v>
      </c>
    </row>
    <row r="1820" spans="5:56" customFormat="1" x14ac:dyDescent="0.25">
      <c r="E1820" t="s">
        <v>4546</v>
      </c>
      <c r="O1820" t="s">
        <v>930</v>
      </c>
      <c r="AO1820" t="s">
        <v>782</v>
      </c>
      <c r="AW1820" t="s">
        <v>2447</v>
      </c>
      <c r="BD1820" t="s">
        <v>1459</v>
      </c>
    </row>
    <row r="1821" spans="5:56" customFormat="1" x14ac:dyDescent="0.25">
      <c r="E1821" t="s">
        <v>4547</v>
      </c>
      <c r="O1821" t="s">
        <v>1320</v>
      </c>
      <c r="AO1821" t="s">
        <v>783</v>
      </c>
      <c r="AW1821" t="s">
        <v>2627</v>
      </c>
      <c r="BD1821" t="s">
        <v>1321</v>
      </c>
    </row>
    <row r="1822" spans="5:56" customFormat="1" x14ac:dyDescent="0.25">
      <c r="E1822" t="s">
        <v>4548</v>
      </c>
      <c r="O1822" t="s">
        <v>930</v>
      </c>
      <c r="AO1822" t="s">
        <v>784</v>
      </c>
      <c r="AW1822" t="s">
        <v>2447</v>
      </c>
      <c r="BD1822" t="s">
        <v>1460</v>
      </c>
    </row>
    <row r="1823" spans="5:56" customFormat="1" x14ac:dyDescent="0.25">
      <c r="E1823" t="s">
        <v>4549</v>
      </c>
      <c r="O1823" t="s">
        <v>1461</v>
      </c>
      <c r="AO1823" t="s">
        <v>783</v>
      </c>
      <c r="AW1823" t="s">
        <v>2680</v>
      </c>
      <c r="BD1823" t="s">
        <v>1462</v>
      </c>
    </row>
    <row r="1824" spans="5:56" customFormat="1" x14ac:dyDescent="0.25">
      <c r="E1824" t="s">
        <v>4550</v>
      </c>
      <c r="O1824" t="s">
        <v>930</v>
      </c>
      <c r="AO1824" t="s">
        <v>784</v>
      </c>
      <c r="AW1824" t="s">
        <v>2447</v>
      </c>
      <c r="BD1824" t="s">
        <v>1463</v>
      </c>
    </row>
    <row r="1825" spans="5:56" customFormat="1" x14ac:dyDescent="0.25">
      <c r="E1825" t="s">
        <v>4551</v>
      </c>
      <c r="O1825" t="s">
        <v>963</v>
      </c>
      <c r="AO1825" t="s">
        <v>783</v>
      </c>
      <c r="AW1825" t="s">
        <v>2463</v>
      </c>
      <c r="BD1825" t="s">
        <v>1358</v>
      </c>
    </row>
    <row r="1826" spans="5:56" customFormat="1" x14ac:dyDescent="0.25">
      <c r="E1826" t="s">
        <v>4552</v>
      </c>
      <c r="O1826" t="s">
        <v>1071</v>
      </c>
      <c r="AO1826" t="s">
        <v>784</v>
      </c>
      <c r="AW1826" t="s">
        <v>2514</v>
      </c>
      <c r="BD1826" t="s">
        <v>1464</v>
      </c>
    </row>
    <row r="1827" spans="5:56" customFormat="1" x14ac:dyDescent="0.25">
      <c r="E1827" t="s">
        <v>4553</v>
      </c>
      <c r="O1827" t="s">
        <v>1071</v>
      </c>
      <c r="AO1827" t="s">
        <v>784</v>
      </c>
      <c r="AW1827" t="s">
        <v>2514</v>
      </c>
      <c r="BD1827" t="s">
        <v>1464</v>
      </c>
    </row>
    <row r="1828" spans="5:56" customFormat="1" x14ac:dyDescent="0.25">
      <c r="E1828" t="s">
        <v>4554</v>
      </c>
      <c r="O1828" t="s">
        <v>1071</v>
      </c>
      <c r="AO1828" t="s">
        <v>784</v>
      </c>
      <c r="AW1828" t="s">
        <v>2514</v>
      </c>
      <c r="BD1828" t="s">
        <v>1464</v>
      </c>
    </row>
    <row r="1829" spans="5:56" customFormat="1" x14ac:dyDescent="0.25">
      <c r="E1829" t="s">
        <v>4555</v>
      </c>
      <c r="O1829" t="s">
        <v>1443</v>
      </c>
      <c r="AO1829" t="s">
        <v>783</v>
      </c>
      <c r="AW1829" t="s">
        <v>2678</v>
      </c>
      <c r="BD1829" t="s">
        <v>1444</v>
      </c>
    </row>
    <row r="1830" spans="5:56" customFormat="1" x14ac:dyDescent="0.25">
      <c r="E1830" t="s">
        <v>4556</v>
      </c>
      <c r="O1830" t="s">
        <v>1071</v>
      </c>
      <c r="AO1830" t="s">
        <v>784</v>
      </c>
      <c r="AW1830" t="s">
        <v>2514</v>
      </c>
      <c r="BD1830" t="s">
        <v>1464</v>
      </c>
    </row>
    <row r="1831" spans="5:56" customFormat="1" x14ac:dyDescent="0.25">
      <c r="E1831" t="s">
        <v>4557</v>
      </c>
      <c r="O1831" t="s">
        <v>1071</v>
      </c>
      <c r="AO1831" t="s">
        <v>784</v>
      </c>
      <c r="AW1831" t="s">
        <v>2514</v>
      </c>
      <c r="BD1831" t="s">
        <v>1464</v>
      </c>
    </row>
    <row r="1832" spans="5:56" customFormat="1" x14ac:dyDescent="0.25">
      <c r="E1832" t="s">
        <v>4558</v>
      </c>
      <c r="O1832" t="s">
        <v>1071</v>
      </c>
      <c r="AO1832" t="s">
        <v>784</v>
      </c>
      <c r="AW1832" t="s">
        <v>2514</v>
      </c>
      <c r="BD1832" t="s">
        <v>1464</v>
      </c>
    </row>
    <row r="1833" spans="5:56" customFormat="1" x14ac:dyDescent="0.25">
      <c r="E1833" t="s">
        <v>4559</v>
      </c>
      <c r="O1833" t="s">
        <v>1443</v>
      </c>
      <c r="AO1833" t="s">
        <v>783</v>
      </c>
      <c r="AW1833" t="s">
        <v>2678</v>
      </c>
      <c r="BD1833" t="s">
        <v>1444</v>
      </c>
    </row>
    <row r="1834" spans="5:56" customFormat="1" x14ac:dyDescent="0.25">
      <c r="E1834" t="s">
        <v>4560</v>
      </c>
      <c r="O1834" t="s">
        <v>1071</v>
      </c>
      <c r="AO1834" t="s">
        <v>784</v>
      </c>
      <c r="AW1834" t="s">
        <v>2514</v>
      </c>
      <c r="BD1834" t="s">
        <v>1465</v>
      </c>
    </row>
    <row r="1835" spans="5:56" customFormat="1" x14ac:dyDescent="0.25">
      <c r="E1835" t="s">
        <v>4561</v>
      </c>
      <c r="O1835" t="s">
        <v>1153</v>
      </c>
      <c r="AO1835" t="s">
        <v>783</v>
      </c>
      <c r="AW1835" t="s">
        <v>2553</v>
      </c>
      <c r="BD1835" t="s">
        <v>1154</v>
      </c>
    </row>
    <row r="1836" spans="5:56" customFormat="1" x14ac:dyDescent="0.25">
      <c r="E1836" t="s">
        <v>4562</v>
      </c>
      <c r="O1836" t="s">
        <v>1071</v>
      </c>
      <c r="AO1836" t="s">
        <v>784</v>
      </c>
      <c r="AW1836" t="s">
        <v>2514</v>
      </c>
      <c r="BD1836" t="s">
        <v>1465</v>
      </c>
    </row>
    <row r="1837" spans="5:56" customFormat="1" x14ac:dyDescent="0.25">
      <c r="E1837" t="s">
        <v>4563</v>
      </c>
      <c r="O1837" t="s">
        <v>1153</v>
      </c>
      <c r="AO1837" t="s">
        <v>783</v>
      </c>
      <c r="AW1837" t="s">
        <v>2553</v>
      </c>
      <c r="BD1837" t="s">
        <v>1154</v>
      </c>
    </row>
    <row r="1838" spans="5:56" customFormat="1" x14ac:dyDescent="0.25">
      <c r="E1838" t="s">
        <v>4564</v>
      </c>
      <c r="O1838" t="s">
        <v>1168</v>
      </c>
      <c r="AO1838" t="s">
        <v>784</v>
      </c>
      <c r="AW1838" t="s">
        <v>2559</v>
      </c>
      <c r="BD1838" t="s">
        <v>1466</v>
      </c>
    </row>
    <row r="1839" spans="5:56" customFormat="1" x14ac:dyDescent="0.25">
      <c r="E1839" t="s">
        <v>4565</v>
      </c>
      <c r="O1839" t="s">
        <v>1153</v>
      </c>
      <c r="AO1839" t="s">
        <v>783</v>
      </c>
      <c r="AW1839" t="s">
        <v>2553</v>
      </c>
      <c r="BD1839" t="s">
        <v>1154</v>
      </c>
    </row>
    <row r="1840" spans="5:56" customFormat="1" x14ac:dyDescent="0.25">
      <c r="E1840" t="s">
        <v>4566</v>
      </c>
      <c r="O1840" t="s">
        <v>1467</v>
      </c>
      <c r="AO1840" t="s">
        <v>783</v>
      </c>
      <c r="AW1840" t="s">
        <v>2681</v>
      </c>
      <c r="BD1840" t="s">
        <v>1468</v>
      </c>
    </row>
    <row r="1841" spans="5:56" customFormat="1" x14ac:dyDescent="0.25">
      <c r="E1841" t="s">
        <v>4567</v>
      </c>
      <c r="O1841" t="s">
        <v>963</v>
      </c>
      <c r="AO1841" t="s">
        <v>783</v>
      </c>
      <c r="AW1841" t="s">
        <v>2463</v>
      </c>
      <c r="BD1841" t="s">
        <v>1358</v>
      </c>
    </row>
    <row r="1842" spans="5:56" customFormat="1" x14ac:dyDescent="0.25">
      <c r="E1842" t="s">
        <v>4568</v>
      </c>
      <c r="O1842" t="s">
        <v>930</v>
      </c>
      <c r="AO1842" t="s">
        <v>784</v>
      </c>
      <c r="AW1842" t="s">
        <v>2447</v>
      </c>
      <c r="BD1842" t="s">
        <v>1469</v>
      </c>
    </row>
    <row r="1843" spans="5:56" customFormat="1" x14ac:dyDescent="0.25">
      <c r="E1843" t="s">
        <v>4569</v>
      </c>
      <c r="O1843" t="s">
        <v>1439</v>
      </c>
      <c r="AO1843" t="s">
        <v>783</v>
      </c>
      <c r="AW1843" t="s">
        <v>2677</v>
      </c>
      <c r="BD1843" t="s">
        <v>1440</v>
      </c>
    </row>
    <row r="1844" spans="5:56" customFormat="1" x14ac:dyDescent="0.25">
      <c r="E1844" t="s">
        <v>4570</v>
      </c>
      <c r="O1844" t="s">
        <v>1439</v>
      </c>
      <c r="AO1844" t="s">
        <v>783</v>
      </c>
      <c r="AW1844" t="s">
        <v>2677</v>
      </c>
      <c r="BD1844" t="s">
        <v>1440</v>
      </c>
    </row>
    <row r="1845" spans="5:56" customFormat="1" x14ac:dyDescent="0.25">
      <c r="E1845" t="s">
        <v>4571</v>
      </c>
      <c r="O1845" t="s">
        <v>1439</v>
      </c>
      <c r="AO1845" t="s">
        <v>783</v>
      </c>
      <c r="AW1845" t="s">
        <v>2677</v>
      </c>
      <c r="BD1845" t="s">
        <v>1440</v>
      </c>
    </row>
    <row r="1846" spans="5:56" customFormat="1" x14ac:dyDescent="0.25">
      <c r="E1846" t="s">
        <v>4572</v>
      </c>
      <c r="O1846" t="s">
        <v>1104</v>
      </c>
      <c r="AO1846" t="s">
        <v>783</v>
      </c>
      <c r="AW1846" t="s">
        <v>2530</v>
      </c>
      <c r="BD1846" t="s">
        <v>1470</v>
      </c>
    </row>
    <row r="1847" spans="5:56" customFormat="1" x14ac:dyDescent="0.25">
      <c r="E1847" t="s">
        <v>4573</v>
      </c>
      <c r="O1847" t="s">
        <v>1149</v>
      </c>
      <c r="AO1847" t="s">
        <v>783</v>
      </c>
      <c r="AW1847" t="s">
        <v>2552</v>
      </c>
      <c r="BD1847" t="s">
        <v>1151</v>
      </c>
    </row>
    <row r="1848" spans="5:56" customFormat="1" x14ac:dyDescent="0.25">
      <c r="E1848" t="s">
        <v>4574</v>
      </c>
      <c r="O1848" t="s">
        <v>781</v>
      </c>
      <c r="AO1848" t="s">
        <v>784</v>
      </c>
      <c r="AW1848" t="s">
        <v>786</v>
      </c>
      <c r="BD1848" t="s">
        <v>350</v>
      </c>
    </row>
    <row r="1849" spans="5:56" customFormat="1" x14ac:dyDescent="0.25">
      <c r="E1849" t="s">
        <v>4575</v>
      </c>
      <c r="O1849" t="s">
        <v>325</v>
      </c>
      <c r="AO1849" t="s">
        <v>783</v>
      </c>
      <c r="AW1849" t="s">
        <v>2520</v>
      </c>
      <c r="BD1849" t="s">
        <v>1083</v>
      </c>
    </row>
    <row r="1850" spans="5:56" customFormat="1" x14ac:dyDescent="0.25">
      <c r="E1850" t="s">
        <v>4576</v>
      </c>
      <c r="O1850" t="s">
        <v>1060</v>
      </c>
      <c r="AO1850" t="s">
        <v>784</v>
      </c>
      <c r="AW1850" t="s">
        <v>2508</v>
      </c>
      <c r="BD1850" t="s">
        <v>1471</v>
      </c>
    </row>
    <row r="1851" spans="5:56" customFormat="1" x14ac:dyDescent="0.25">
      <c r="E1851" t="s">
        <v>4577</v>
      </c>
      <c r="O1851" t="s">
        <v>1225</v>
      </c>
      <c r="AO1851" t="s">
        <v>783</v>
      </c>
      <c r="AW1851" t="s">
        <v>2588</v>
      </c>
      <c r="BD1851" t="s">
        <v>1226</v>
      </c>
    </row>
    <row r="1852" spans="5:56" customFormat="1" x14ac:dyDescent="0.25">
      <c r="E1852" t="s">
        <v>4578</v>
      </c>
      <c r="O1852" t="s">
        <v>1071</v>
      </c>
      <c r="AO1852" t="s">
        <v>782</v>
      </c>
      <c r="AW1852" t="s">
        <v>2514</v>
      </c>
      <c r="BD1852" t="s">
        <v>1472</v>
      </c>
    </row>
    <row r="1853" spans="5:56" customFormat="1" x14ac:dyDescent="0.25">
      <c r="E1853" t="s">
        <v>4579</v>
      </c>
      <c r="O1853" t="s">
        <v>1320</v>
      </c>
      <c r="AO1853" t="s">
        <v>783</v>
      </c>
      <c r="AW1853" t="s">
        <v>2627</v>
      </c>
      <c r="BD1853" t="s">
        <v>1321</v>
      </c>
    </row>
    <row r="1854" spans="5:56" customFormat="1" x14ac:dyDescent="0.25">
      <c r="E1854" t="s">
        <v>4580</v>
      </c>
      <c r="O1854" t="s">
        <v>1409</v>
      </c>
      <c r="AO1854" t="s">
        <v>784</v>
      </c>
      <c r="AW1854" t="s">
        <v>2667</v>
      </c>
      <c r="BD1854" t="s">
        <v>1410</v>
      </c>
    </row>
    <row r="1855" spans="5:56" customFormat="1" x14ac:dyDescent="0.25">
      <c r="E1855" t="s">
        <v>4581</v>
      </c>
      <c r="O1855" t="s">
        <v>1473</v>
      </c>
      <c r="AO1855" t="s">
        <v>783</v>
      </c>
      <c r="AW1855" t="s">
        <v>2682</v>
      </c>
      <c r="BD1855" t="s">
        <v>1474</v>
      </c>
    </row>
    <row r="1856" spans="5:56" customFormat="1" x14ac:dyDescent="0.25">
      <c r="E1856" t="s">
        <v>4582</v>
      </c>
      <c r="O1856" t="s">
        <v>781</v>
      </c>
      <c r="AO1856" t="s">
        <v>784</v>
      </c>
      <c r="AW1856" t="s">
        <v>786</v>
      </c>
      <c r="BD1856" t="s">
        <v>350</v>
      </c>
    </row>
    <row r="1857" spans="5:56" customFormat="1" x14ac:dyDescent="0.25">
      <c r="E1857" t="s">
        <v>4583</v>
      </c>
      <c r="O1857" t="s">
        <v>1473</v>
      </c>
      <c r="AO1857" t="s">
        <v>783</v>
      </c>
      <c r="AW1857" t="s">
        <v>2682</v>
      </c>
      <c r="BD1857" t="s">
        <v>1474</v>
      </c>
    </row>
    <row r="1858" spans="5:56" customFormat="1" x14ac:dyDescent="0.25">
      <c r="E1858" t="s">
        <v>4584</v>
      </c>
      <c r="O1858" t="s">
        <v>1473</v>
      </c>
      <c r="AO1858" t="s">
        <v>783</v>
      </c>
      <c r="AW1858" t="s">
        <v>2682</v>
      </c>
      <c r="BD1858" t="s">
        <v>1474</v>
      </c>
    </row>
    <row r="1859" spans="5:56" customFormat="1" x14ac:dyDescent="0.25">
      <c r="E1859" t="s">
        <v>4585</v>
      </c>
      <c r="O1859" t="s">
        <v>1461</v>
      </c>
      <c r="AO1859" t="s">
        <v>783</v>
      </c>
      <c r="AW1859" t="s">
        <v>2680</v>
      </c>
      <c r="BD1859" t="s">
        <v>1462</v>
      </c>
    </row>
    <row r="1860" spans="5:56" customFormat="1" x14ac:dyDescent="0.25">
      <c r="E1860" t="s">
        <v>4586</v>
      </c>
      <c r="O1860" t="s">
        <v>1443</v>
      </c>
      <c r="AO1860" t="s">
        <v>783</v>
      </c>
      <c r="AW1860" t="s">
        <v>2678</v>
      </c>
      <c r="BD1860" t="s">
        <v>1444</v>
      </c>
    </row>
    <row r="1861" spans="5:56" customFormat="1" x14ac:dyDescent="0.25">
      <c r="E1861" t="s">
        <v>4587</v>
      </c>
      <c r="O1861" t="s">
        <v>1314</v>
      </c>
      <c r="AO1861" t="s">
        <v>783</v>
      </c>
      <c r="AW1861" t="s">
        <v>2624</v>
      </c>
      <c r="BD1861" t="s">
        <v>1315</v>
      </c>
    </row>
    <row r="1862" spans="5:56" customFormat="1" x14ac:dyDescent="0.25">
      <c r="E1862" t="s">
        <v>4588</v>
      </c>
      <c r="O1862" t="s">
        <v>1368</v>
      </c>
      <c r="AO1862" t="s">
        <v>783</v>
      </c>
      <c r="AW1862" t="s">
        <v>2650</v>
      </c>
      <c r="BD1862" t="s">
        <v>1369</v>
      </c>
    </row>
    <row r="1863" spans="5:56" customFormat="1" x14ac:dyDescent="0.25">
      <c r="E1863" t="s">
        <v>4589</v>
      </c>
      <c r="O1863" t="s">
        <v>1443</v>
      </c>
      <c r="AO1863" t="s">
        <v>783</v>
      </c>
      <c r="AW1863" t="s">
        <v>2678</v>
      </c>
      <c r="BD1863" t="s">
        <v>1444</v>
      </c>
    </row>
    <row r="1864" spans="5:56" customFormat="1" x14ac:dyDescent="0.25">
      <c r="E1864" t="s">
        <v>4590</v>
      </c>
      <c r="O1864" t="s">
        <v>1475</v>
      </c>
      <c r="AO1864" t="s">
        <v>783</v>
      </c>
      <c r="AW1864" t="s">
        <v>2683</v>
      </c>
      <c r="BD1864" t="s">
        <v>1476</v>
      </c>
    </row>
    <row r="1865" spans="5:56" customFormat="1" x14ac:dyDescent="0.25">
      <c r="E1865" t="s">
        <v>4591</v>
      </c>
      <c r="O1865" t="s">
        <v>1318</v>
      </c>
      <c r="AO1865" t="s">
        <v>783</v>
      </c>
      <c r="AW1865" t="s">
        <v>2626</v>
      </c>
      <c r="BD1865" t="s">
        <v>1319</v>
      </c>
    </row>
    <row r="1866" spans="5:56" customFormat="1" x14ac:dyDescent="0.25">
      <c r="E1866" t="s">
        <v>4592</v>
      </c>
      <c r="O1866" t="s">
        <v>963</v>
      </c>
      <c r="AO1866" t="s">
        <v>783</v>
      </c>
      <c r="AW1866" t="s">
        <v>2463</v>
      </c>
      <c r="BD1866" t="s">
        <v>1358</v>
      </c>
    </row>
    <row r="1867" spans="5:56" customFormat="1" x14ac:dyDescent="0.25">
      <c r="E1867" t="s">
        <v>4593</v>
      </c>
      <c r="O1867" t="s">
        <v>1443</v>
      </c>
      <c r="AO1867" t="s">
        <v>783</v>
      </c>
      <c r="AW1867" t="s">
        <v>2678</v>
      </c>
      <c r="BD1867" t="s">
        <v>1444</v>
      </c>
    </row>
    <row r="1868" spans="5:56" customFormat="1" x14ac:dyDescent="0.25">
      <c r="E1868" t="s">
        <v>4594</v>
      </c>
      <c r="O1868" t="s">
        <v>317</v>
      </c>
      <c r="AO1868" t="s">
        <v>783</v>
      </c>
      <c r="AW1868" t="s">
        <v>333</v>
      </c>
      <c r="BD1868" t="s">
        <v>1428</v>
      </c>
    </row>
    <row r="1869" spans="5:56" customFormat="1" x14ac:dyDescent="0.25">
      <c r="E1869" t="s">
        <v>4595</v>
      </c>
      <c r="O1869" t="s">
        <v>1318</v>
      </c>
      <c r="AO1869" t="s">
        <v>783</v>
      </c>
      <c r="AW1869" t="s">
        <v>2626</v>
      </c>
      <c r="BD1869" t="s">
        <v>1319</v>
      </c>
    </row>
    <row r="1870" spans="5:56" customFormat="1" x14ac:dyDescent="0.25">
      <c r="E1870" t="s">
        <v>4596</v>
      </c>
      <c r="O1870" t="s">
        <v>1318</v>
      </c>
      <c r="AO1870" t="s">
        <v>783</v>
      </c>
      <c r="AW1870" t="s">
        <v>2626</v>
      </c>
      <c r="BD1870" t="s">
        <v>1319</v>
      </c>
    </row>
    <row r="1871" spans="5:56" customFormat="1" x14ac:dyDescent="0.25">
      <c r="E1871" t="s">
        <v>4597</v>
      </c>
      <c r="O1871" t="s">
        <v>1443</v>
      </c>
      <c r="AO1871" t="s">
        <v>783</v>
      </c>
      <c r="AW1871" t="s">
        <v>2678</v>
      </c>
      <c r="BD1871" t="s">
        <v>1444</v>
      </c>
    </row>
    <row r="1872" spans="5:56" customFormat="1" x14ac:dyDescent="0.25">
      <c r="E1872" t="s">
        <v>4598</v>
      </c>
      <c r="O1872" t="s">
        <v>317</v>
      </c>
      <c r="AO1872" t="s">
        <v>783</v>
      </c>
      <c r="AW1872" t="s">
        <v>333</v>
      </c>
      <c r="BD1872" t="s">
        <v>1428</v>
      </c>
    </row>
    <row r="1873" spans="5:56" customFormat="1" x14ac:dyDescent="0.25">
      <c r="E1873" t="s">
        <v>4599</v>
      </c>
      <c r="O1873" t="s">
        <v>1473</v>
      </c>
      <c r="AO1873" t="s">
        <v>783</v>
      </c>
      <c r="AW1873" t="s">
        <v>2682</v>
      </c>
      <c r="BD1873" t="s">
        <v>1474</v>
      </c>
    </row>
    <row r="1874" spans="5:56" customFormat="1" x14ac:dyDescent="0.25">
      <c r="E1874" t="s">
        <v>4600</v>
      </c>
      <c r="O1874" t="s">
        <v>1443</v>
      </c>
      <c r="AO1874" t="s">
        <v>783</v>
      </c>
      <c r="AW1874" t="s">
        <v>2678</v>
      </c>
      <c r="BD1874" t="s">
        <v>1444</v>
      </c>
    </row>
    <row r="1875" spans="5:56" customFormat="1" x14ac:dyDescent="0.25">
      <c r="E1875" t="s">
        <v>4601</v>
      </c>
      <c r="O1875" t="s">
        <v>1262</v>
      </c>
      <c r="AO1875" t="s">
        <v>783</v>
      </c>
      <c r="AW1875" t="s">
        <v>2603</v>
      </c>
      <c r="BD1875" t="s">
        <v>1263</v>
      </c>
    </row>
    <row r="1876" spans="5:56" customFormat="1" x14ac:dyDescent="0.25">
      <c r="E1876" t="s">
        <v>4602</v>
      </c>
      <c r="O1876" t="s">
        <v>1443</v>
      </c>
      <c r="AO1876" t="s">
        <v>783</v>
      </c>
      <c r="AW1876" t="s">
        <v>2678</v>
      </c>
      <c r="BD1876" t="s">
        <v>1444</v>
      </c>
    </row>
    <row r="1877" spans="5:56" customFormat="1" x14ac:dyDescent="0.25">
      <c r="E1877" t="s">
        <v>4603</v>
      </c>
      <c r="O1877" t="s">
        <v>1443</v>
      </c>
      <c r="AO1877" t="s">
        <v>783</v>
      </c>
      <c r="AW1877" t="s">
        <v>2678</v>
      </c>
      <c r="BD1877" t="s">
        <v>1444</v>
      </c>
    </row>
    <row r="1878" spans="5:56" customFormat="1" x14ac:dyDescent="0.25">
      <c r="E1878" t="s">
        <v>4604</v>
      </c>
      <c r="O1878" t="s">
        <v>1336</v>
      </c>
      <c r="AO1878" t="s">
        <v>783</v>
      </c>
      <c r="AW1878" t="s">
        <v>2635</v>
      </c>
      <c r="BD1878" t="s">
        <v>1337</v>
      </c>
    </row>
    <row r="1879" spans="5:56" customFormat="1" x14ac:dyDescent="0.25">
      <c r="E1879" t="s">
        <v>4605</v>
      </c>
      <c r="O1879" t="s">
        <v>1336</v>
      </c>
      <c r="AO1879" t="s">
        <v>783</v>
      </c>
      <c r="AW1879" t="s">
        <v>2635</v>
      </c>
      <c r="BD1879" t="s">
        <v>1337</v>
      </c>
    </row>
    <row r="1880" spans="5:56" customFormat="1" x14ac:dyDescent="0.25">
      <c r="E1880" t="s">
        <v>4606</v>
      </c>
      <c r="O1880" t="s">
        <v>1336</v>
      </c>
      <c r="AO1880" t="s">
        <v>783</v>
      </c>
      <c r="AW1880" t="s">
        <v>2635</v>
      </c>
      <c r="BD1880" t="s">
        <v>1337</v>
      </c>
    </row>
    <row r="1881" spans="5:56" customFormat="1" x14ac:dyDescent="0.25">
      <c r="E1881" t="s">
        <v>4607</v>
      </c>
      <c r="O1881" t="s">
        <v>1336</v>
      </c>
      <c r="AO1881" t="s">
        <v>783</v>
      </c>
      <c r="AW1881" t="s">
        <v>2635</v>
      </c>
      <c r="BD1881" t="s">
        <v>1337</v>
      </c>
    </row>
    <row r="1882" spans="5:56" customFormat="1" x14ac:dyDescent="0.25">
      <c r="E1882" t="s">
        <v>4608</v>
      </c>
      <c r="O1882" t="s">
        <v>1225</v>
      </c>
      <c r="AO1882" t="s">
        <v>783</v>
      </c>
      <c r="AW1882" t="s">
        <v>2588</v>
      </c>
      <c r="BD1882" t="s">
        <v>1226</v>
      </c>
    </row>
    <row r="1883" spans="5:56" customFormat="1" x14ac:dyDescent="0.25">
      <c r="E1883" t="s">
        <v>4609</v>
      </c>
      <c r="O1883" t="s">
        <v>829</v>
      </c>
      <c r="AO1883" t="s">
        <v>783</v>
      </c>
      <c r="AW1883" t="s">
        <v>2407</v>
      </c>
      <c r="BD1883" t="s">
        <v>997</v>
      </c>
    </row>
    <row r="1884" spans="5:56" customFormat="1" x14ac:dyDescent="0.25">
      <c r="E1884" t="s">
        <v>4610</v>
      </c>
      <c r="O1884" t="s">
        <v>963</v>
      </c>
      <c r="AO1884" t="s">
        <v>783</v>
      </c>
      <c r="AW1884" t="s">
        <v>2463</v>
      </c>
      <c r="BD1884" t="s">
        <v>1358</v>
      </c>
    </row>
    <row r="1885" spans="5:56" customFormat="1" x14ac:dyDescent="0.25">
      <c r="E1885" t="s">
        <v>4611</v>
      </c>
      <c r="O1885" t="s">
        <v>963</v>
      </c>
      <c r="AO1885" t="s">
        <v>783</v>
      </c>
      <c r="AW1885" t="s">
        <v>2463</v>
      </c>
      <c r="BD1885" t="s">
        <v>1358</v>
      </c>
    </row>
    <row r="1886" spans="5:56" customFormat="1" x14ac:dyDescent="0.25">
      <c r="E1886" t="s">
        <v>4612</v>
      </c>
      <c r="O1886" t="s">
        <v>594</v>
      </c>
      <c r="AO1886" t="s">
        <v>783</v>
      </c>
      <c r="AW1886" t="s">
        <v>2498</v>
      </c>
      <c r="BD1886" t="s">
        <v>1041</v>
      </c>
    </row>
    <row r="1887" spans="5:56" customFormat="1" x14ac:dyDescent="0.25">
      <c r="E1887" t="s">
        <v>4613</v>
      </c>
      <c r="O1887" t="s">
        <v>594</v>
      </c>
      <c r="AO1887" t="s">
        <v>783</v>
      </c>
      <c r="AW1887" t="s">
        <v>2498</v>
      </c>
      <c r="BD1887" t="s">
        <v>1041</v>
      </c>
    </row>
    <row r="1888" spans="5:56" customFormat="1" x14ac:dyDescent="0.25">
      <c r="E1888" t="s">
        <v>4614</v>
      </c>
      <c r="O1888" t="s">
        <v>594</v>
      </c>
      <c r="AO1888" t="s">
        <v>783</v>
      </c>
      <c r="AW1888" t="s">
        <v>2498</v>
      </c>
      <c r="BD1888" t="s">
        <v>1041</v>
      </c>
    </row>
    <row r="1889" spans="5:56" customFormat="1" x14ac:dyDescent="0.25">
      <c r="E1889" t="s">
        <v>4615</v>
      </c>
      <c r="O1889" t="s">
        <v>1475</v>
      </c>
      <c r="AO1889" t="s">
        <v>783</v>
      </c>
      <c r="AW1889" t="s">
        <v>2683</v>
      </c>
      <c r="BD1889" t="s">
        <v>1476</v>
      </c>
    </row>
    <row r="1890" spans="5:56" customFormat="1" x14ac:dyDescent="0.25">
      <c r="E1890" t="s">
        <v>4616</v>
      </c>
      <c r="O1890" t="s">
        <v>1475</v>
      </c>
      <c r="AO1890" t="s">
        <v>783</v>
      </c>
      <c r="AW1890" t="s">
        <v>2683</v>
      </c>
      <c r="BD1890" t="s">
        <v>1476</v>
      </c>
    </row>
    <row r="1891" spans="5:56" customFormat="1" x14ac:dyDescent="0.25">
      <c r="E1891" t="s">
        <v>4617</v>
      </c>
      <c r="O1891" t="s">
        <v>829</v>
      </c>
      <c r="AO1891" t="s">
        <v>783</v>
      </c>
      <c r="AW1891" t="s">
        <v>2407</v>
      </c>
      <c r="BD1891" t="s">
        <v>997</v>
      </c>
    </row>
    <row r="1892" spans="5:56" customFormat="1" x14ac:dyDescent="0.25">
      <c r="E1892" t="s">
        <v>4618</v>
      </c>
      <c r="O1892" t="s">
        <v>1262</v>
      </c>
      <c r="AO1892" t="s">
        <v>783</v>
      </c>
      <c r="AW1892" t="s">
        <v>2603</v>
      </c>
      <c r="BD1892" t="s">
        <v>1263</v>
      </c>
    </row>
    <row r="1893" spans="5:56" customFormat="1" x14ac:dyDescent="0.25">
      <c r="E1893" t="s">
        <v>4619</v>
      </c>
      <c r="O1893" t="s">
        <v>1346</v>
      </c>
      <c r="AO1893" t="s">
        <v>783</v>
      </c>
      <c r="AW1893" t="s">
        <v>2640</v>
      </c>
      <c r="BD1893" t="s">
        <v>1347</v>
      </c>
    </row>
    <row r="1894" spans="5:56" customFormat="1" x14ac:dyDescent="0.25">
      <c r="E1894" t="s">
        <v>4620</v>
      </c>
      <c r="O1894" t="s">
        <v>1346</v>
      </c>
      <c r="AO1894" t="s">
        <v>783</v>
      </c>
      <c r="AW1894" t="s">
        <v>2640</v>
      </c>
      <c r="BD1894" t="s">
        <v>1363</v>
      </c>
    </row>
    <row r="1895" spans="5:56" customFormat="1" x14ac:dyDescent="0.25">
      <c r="E1895" t="s">
        <v>4621</v>
      </c>
      <c r="O1895" t="s">
        <v>1346</v>
      </c>
      <c r="AO1895" t="s">
        <v>783</v>
      </c>
      <c r="AW1895" t="s">
        <v>2640</v>
      </c>
      <c r="BD1895" t="s">
        <v>1347</v>
      </c>
    </row>
    <row r="1896" spans="5:56" customFormat="1" x14ac:dyDescent="0.25">
      <c r="E1896" t="s">
        <v>4622</v>
      </c>
      <c r="O1896" t="s">
        <v>983</v>
      </c>
      <c r="AO1896" t="s">
        <v>783</v>
      </c>
      <c r="AW1896" t="s">
        <v>2472</v>
      </c>
      <c r="BD1896" t="s">
        <v>984</v>
      </c>
    </row>
    <row r="1897" spans="5:56" customFormat="1" x14ac:dyDescent="0.25">
      <c r="E1897" t="s">
        <v>4623</v>
      </c>
      <c r="O1897" t="s">
        <v>1318</v>
      </c>
      <c r="AO1897" t="s">
        <v>783</v>
      </c>
      <c r="AW1897" t="s">
        <v>2626</v>
      </c>
      <c r="BD1897" t="s">
        <v>1319</v>
      </c>
    </row>
    <row r="1898" spans="5:56" customFormat="1" x14ac:dyDescent="0.25">
      <c r="E1898" t="s">
        <v>4624</v>
      </c>
      <c r="O1898" t="s">
        <v>977</v>
      </c>
      <c r="AO1898" t="s">
        <v>783</v>
      </c>
      <c r="AW1898" t="s">
        <v>2469</v>
      </c>
      <c r="BD1898" t="s">
        <v>978</v>
      </c>
    </row>
    <row r="1899" spans="5:56" customFormat="1" x14ac:dyDescent="0.25">
      <c r="E1899" t="s">
        <v>4625</v>
      </c>
      <c r="O1899" t="s">
        <v>1411</v>
      </c>
      <c r="AO1899" t="s">
        <v>783</v>
      </c>
      <c r="AW1899" t="s">
        <v>2668</v>
      </c>
      <c r="BD1899" t="s">
        <v>1412</v>
      </c>
    </row>
    <row r="1900" spans="5:56" customFormat="1" x14ac:dyDescent="0.25">
      <c r="E1900" t="s">
        <v>4626</v>
      </c>
      <c r="O1900" t="s">
        <v>1206</v>
      </c>
      <c r="AO1900" t="s">
        <v>783</v>
      </c>
      <c r="AW1900" t="s">
        <v>2578</v>
      </c>
      <c r="BD1900" t="s">
        <v>1207</v>
      </c>
    </row>
    <row r="1901" spans="5:56" customFormat="1" x14ac:dyDescent="0.25">
      <c r="E1901" t="s">
        <v>4627</v>
      </c>
      <c r="O1901" t="s">
        <v>1153</v>
      </c>
      <c r="AO1901" t="s">
        <v>783</v>
      </c>
      <c r="AW1901" t="s">
        <v>2553</v>
      </c>
      <c r="BD1901" t="s">
        <v>1154</v>
      </c>
    </row>
    <row r="1902" spans="5:56" customFormat="1" x14ac:dyDescent="0.25">
      <c r="E1902" t="s">
        <v>4628</v>
      </c>
      <c r="O1902" t="s">
        <v>1153</v>
      </c>
      <c r="AO1902" t="s">
        <v>783</v>
      </c>
      <c r="AW1902" t="s">
        <v>2553</v>
      </c>
      <c r="BD1902" t="s">
        <v>1154</v>
      </c>
    </row>
    <row r="1903" spans="5:56" customFormat="1" x14ac:dyDescent="0.25">
      <c r="E1903" t="s">
        <v>4629</v>
      </c>
      <c r="O1903" t="s">
        <v>594</v>
      </c>
      <c r="AO1903" t="s">
        <v>783</v>
      </c>
      <c r="AW1903" t="s">
        <v>2498</v>
      </c>
      <c r="BD1903" t="s">
        <v>1041</v>
      </c>
    </row>
    <row r="1904" spans="5:56" customFormat="1" x14ac:dyDescent="0.25">
      <c r="E1904" t="s">
        <v>4630</v>
      </c>
      <c r="O1904" t="s">
        <v>594</v>
      </c>
      <c r="AO1904" t="s">
        <v>783</v>
      </c>
      <c r="AW1904" t="s">
        <v>2498</v>
      </c>
      <c r="BD1904" t="s">
        <v>1041</v>
      </c>
    </row>
    <row r="1905" spans="5:56" customFormat="1" x14ac:dyDescent="0.25">
      <c r="E1905" t="s">
        <v>4631</v>
      </c>
      <c r="O1905" t="s">
        <v>594</v>
      </c>
      <c r="AO1905" t="s">
        <v>783</v>
      </c>
      <c r="AW1905" t="s">
        <v>2498</v>
      </c>
      <c r="BD1905" t="s">
        <v>1041</v>
      </c>
    </row>
    <row r="1906" spans="5:56" customFormat="1" x14ac:dyDescent="0.25">
      <c r="E1906" t="s">
        <v>4632</v>
      </c>
      <c r="O1906" t="s">
        <v>594</v>
      </c>
      <c r="AO1906" t="s">
        <v>783</v>
      </c>
      <c r="AW1906" t="s">
        <v>2498</v>
      </c>
      <c r="BD1906" t="s">
        <v>1041</v>
      </c>
    </row>
    <row r="1907" spans="5:56" customFormat="1" x14ac:dyDescent="0.25">
      <c r="E1907" t="s">
        <v>4633</v>
      </c>
      <c r="O1907" t="s">
        <v>1477</v>
      </c>
      <c r="AO1907" t="s">
        <v>783</v>
      </c>
      <c r="AW1907" t="s">
        <v>2684</v>
      </c>
      <c r="BD1907" t="s">
        <v>1478</v>
      </c>
    </row>
    <row r="1908" spans="5:56" customFormat="1" x14ac:dyDescent="0.25">
      <c r="E1908" t="s">
        <v>4634</v>
      </c>
      <c r="O1908" t="s">
        <v>1479</v>
      </c>
      <c r="AO1908" t="s">
        <v>783</v>
      </c>
      <c r="AW1908" t="s">
        <v>2685</v>
      </c>
      <c r="BD1908" t="s">
        <v>1480</v>
      </c>
    </row>
    <row r="1909" spans="5:56" customFormat="1" x14ac:dyDescent="0.25">
      <c r="E1909" t="s">
        <v>4635</v>
      </c>
      <c r="O1909" t="s">
        <v>1225</v>
      </c>
      <c r="AO1909" t="s">
        <v>783</v>
      </c>
      <c r="AW1909" t="s">
        <v>2588</v>
      </c>
      <c r="BD1909" t="s">
        <v>1226</v>
      </c>
    </row>
    <row r="1910" spans="5:56" customFormat="1" x14ac:dyDescent="0.25">
      <c r="E1910" t="s">
        <v>4636</v>
      </c>
      <c r="O1910" t="s">
        <v>939</v>
      </c>
      <c r="AO1910" t="s">
        <v>783</v>
      </c>
      <c r="AW1910" t="s">
        <v>2451</v>
      </c>
      <c r="BD1910" t="s">
        <v>940</v>
      </c>
    </row>
    <row r="1911" spans="5:56" customFormat="1" x14ac:dyDescent="0.25">
      <c r="E1911" t="s">
        <v>4637</v>
      </c>
      <c r="O1911" t="s">
        <v>1475</v>
      </c>
      <c r="AO1911" t="s">
        <v>783</v>
      </c>
      <c r="AW1911" t="s">
        <v>2683</v>
      </c>
      <c r="BD1911" t="s">
        <v>1476</v>
      </c>
    </row>
    <row r="1912" spans="5:56" customFormat="1" x14ac:dyDescent="0.25">
      <c r="E1912" t="s">
        <v>4638</v>
      </c>
      <c r="O1912" t="s">
        <v>1225</v>
      </c>
      <c r="AO1912" t="s">
        <v>783</v>
      </c>
      <c r="AW1912" t="s">
        <v>2588</v>
      </c>
      <c r="BD1912" t="s">
        <v>1226</v>
      </c>
    </row>
    <row r="1913" spans="5:56" customFormat="1" x14ac:dyDescent="0.25">
      <c r="E1913" t="s">
        <v>4639</v>
      </c>
      <c r="O1913" t="s">
        <v>1481</v>
      </c>
      <c r="AO1913" t="s">
        <v>783</v>
      </c>
      <c r="AW1913" t="s">
        <v>2686</v>
      </c>
      <c r="BD1913" t="s">
        <v>1482</v>
      </c>
    </row>
    <row r="1914" spans="5:56" customFormat="1" x14ac:dyDescent="0.25">
      <c r="E1914" t="s">
        <v>4640</v>
      </c>
      <c r="O1914" t="s">
        <v>963</v>
      </c>
      <c r="AO1914" t="s">
        <v>783</v>
      </c>
      <c r="AW1914" t="s">
        <v>2463</v>
      </c>
      <c r="BD1914" t="s">
        <v>1358</v>
      </c>
    </row>
    <row r="1915" spans="5:56" customFormat="1" x14ac:dyDescent="0.25">
      <c r="E1915" t="s">
        <v>4641</v>
      </c>
      <c r="O1915" t="s">
        <v>1443</v>
      </c>
      <c r="AO1915" t="s">
        <v>783</v>
      </c>
      <c r="AW1915" t="s">
        <v>2678</v>
      </c>
      <c r="BD1915" t="s">
        <v>1444</v>
      </c>
    </row>
    <row r="1916" spans="5:56" customFormat="1" x14ac:dyDescent="0.25">
      <c r="E1916" t="s">
        <v>4642</v>
      </c>
      <c r="O1916" t="s">
        <v>1378</v>
      </c>
      <c r="AO1916" t="s">
        <v>783</v>
      </c>
      <c r="AW1916" t="s">
        <v>2654</v>
      </c>
      <c r="BD1916" t="s">
        <v>1379</v>
      </c>
    </row>
    <row r="1917" spans="5:56" customFormat="1" x14ac:dyDescent="0.25">
      <c r="E1917" t="s">
        <v>4643</v>
      </c>
      <c r="O1917" t="s">
        <v>1443</v>
      </c>
      <c r="AO1917" t="s">
        <v>783</v>
      </c>
      <c r="AW1917" t="s">
        <v>2678</v>
      </c>
      <c r="BD1917" t="s">
        <v>1444</v>
      </c>
    </row>
    <row r="1918" spans="5:56" customFormat="1" x14ac:dyDescent="0.25">
      <c r="E1918" t="s">
        <v>4644</v>
      </c>
      <c r="O1918" t="s">
        <v>1056</v>
      </c>
      <c r="AO1918" t="s">
        <v>783</v>
      </c>
      <c r="AW1918" t="s">
        <v>2506</v>
      </c>
      <c r="BD1918" t="s">
        <v>1057</v>
      </c>
    </row>
    <row r="1919" spans="5:56" customFormat="1" x14ac:dyDescent="0.25">
      <c r="E1919" t="s">
        <v>4645</v>
      </c>
      <c r="O1919" t="s">
        <v>1056</v>
      </c>
      <c r="AO1919" t="s">
        <v>783</v>
      </c>
      <c r="AW1919" t="s">
        <v>2506</v>
      </c>
      <c r="BD1919" t="s">
        <v>1057</v>
      </c>
    </row>
    <row r="1920" spans="5:56" customFormat="1" x14ac:dyDescent="0.25">
      <c r="E1920" t="s">
        <v>4646</v>
      </c>
      <c r="O1920" t="s">
        <v>1479</v>
      </c>
      <c r="AO1920" t="s">
        <v>783</v>
      </c>
      <c r="AW1920" t="s">
        <v>2685</v>
      </c>
      <c r="BD1920" t="s">
        <v>1480</v>
      </c>
    </row>
    <row r="1921" spans="5:56" customFormat="1" x14ac:dyDescent="0.25">
      <c r="E1921" t="s">
        <v>4647</v>
      </c>
      <c r="O1921" t="s">
        <v>1483</v>
      </c>
      <c r="AO1921" t="s">
        <v>783</v>
      </c>
      <c r="AW1921" t="s">
        <v>2687</v>
      </c>
      <c r="BD1921" t="s">
        <v>1484</v>
      </c>
    </row>
    <row r="1922" spans="5:56" customFormat="1" x14ac:dyDescent="0.25">
      <c r="E1922" t="s">
        <v>4648</v>
      </c>
      <c r="O1922" t="s">
        <v>937</v>
      </c>
      <c r="AO1922" t="s">
        <v>783</v>
      </c>
      <c r="AW1922" t="s">
        <v>2450</v>
      </c>
      <c r="BD1922" t="s">
        <v>1485</v>
      </c>
    </row>
    <row r="1923" spans="5:56" customFormat="1" x14ac:dyDescent="0.25">
      <c r="E1923" t="s">
        <v>4649</v>
      </c>
      <c r="O1923" t="s">
        <v>937</v>
      </c>
      <c r="AO1923" t="s">
        <v>783</v>
      </c>
      <c r="AW1923" t="s">
        <v>2450</v>
      </c>
      <c r="BD1923" t="s">
        <v>1485</v>
      </c>
    </row>
    <row r="1924" spans="5:56" customFormat="1" x14ac:dyDescent="0.25">
      <c r="E1924" t="s">
        <v>4650</v>
      </c>
      <c r="O1924" t="s">
        <v>1194</v>
      </c>
      <c r="AO1924" t="s">
        <v>783</v>
      </c>
      <c r="AW1924" t="s">
        <v>2572</v>
      </c>
      <c r="BD1924" t="s">
        <v>1195</v>
      </c>
    </row>
    <row r="1925" spans="5:56" customFormat="1" x14ac:dyDescent="0.25">
      <c r="E1925" t="s">
        <v>4651</v>
      </c>
      <c r="O1925" t="s">
        <v>1486</v>
      </c>
      <c r="AO1925" t="s">
        <v>783</v>
      </c>
      <c r="AW1925" t="s">
        <v>2688</v>
      </c>
      <c r="BD1925" t="s">
        <v>1487</v>
      </c>
    </row>
    <row r="1926" spans="5:56" customFormat="1" x14ac:dyDescent="0.25">
      <c r="E1926" t="s">
        <v>4652</v>
      </c>
      <c r="O1926" t="s">
        <v>1488</v>
      </c>
      <c r="AO1926" t="s">
        <v>783</v>
      </c>
      <c r="AW1926" t="s">
        <v>2689</v>
      </c>
      <c r="BD1926" t="s">
        <v>1489</v>
      </c>
    </row>
    <row r="1927" spans="5:56" customFormat="1" x14ac:dyDescent="0.25">
      <c r="E1927" t="s">
        <v>4653</v>
      </c>
      <c r="O1927" t="s">
        <v>1488</v>
      </c>
      <c r="AO1927" t="s">
        <v>783</v>
      </c>
      <c r="AW1927" t="s">
        <v>2689</v>
      </c>
      <c r="BD1927" t="s">
        <v>1489</v>
      </c>
    </row>
    <row r="1928" spans="5:56" customFormat="1" x14ac:dyDescent="0.25">
      <c r="E1928" t="s">
        <v>4654</v>
      </c>
      <c r="O1928" t="s">
        <v>959</v>
      </c>
      <c r="AO1928" t="s">
        <v>783</v>
      </c>
      <c r="AW1928" t="s">
        <v>2461</v>
      </c>
      <c r="BD1928" t="s">
        <v>1490</v>
      </c>
    </row>
    <row r="1929" spans="5:56" customFormat="1" x14ac:dyDescent="0.25">
      <c r="E1929" t="s">
        <v>4655</v>
      </c>
      <c r="O1929" t="s">
        <v>1491</v>
      </c>
      <c r="AO1929" t="s">
        <v>783</v>
      </c>
      <c r="AW1929" t="s">
        <v>2690</v>
      </c>
      <c r="BD1929" t="s">
        <v>1492</v>
      </c>
    </row>
    <row r="1930" spans="5:56" customFormat="1" x14ac:dyDescent="0.25">
      <c r="E1930" t="s">
        <v>4656</v>
      </c>
      <c r="O1930" t="s">
        <v>1292</v>
      </c>
      <c r="AO1930" t="s">
        <v>783</v>
      </c>
      <c r="AW1930" t="s">
        <v>2614</v>
      </c>
      <c r="BD1930" t="s">
        <v>1380</v>
      </c>
    </row>
    <row r="1931" spans="5:56" customFormat="1" x14ac:dyDescent="0.25">
      <c r="E1931" t="s">
        <v>4657</v>
      </c>
      <c r="O1931" t="s">
        <v>937</v>
      </c>
      <c r="AO1931" t="s">
        <v>783</v>
      </c>
      <c r="AW1931" t="s">
        <v>2450</v>
      </c>
      <c r="BD1931" t="s">
        <v>1485</v>
      </c>
    </row>
    <row r="1932" spans="5:56" customFormat="1" x14ac:dyDescent="0.25">
      <c r="E1932" t="s">
        <v>4658</v>
      </c>
      <c r="O1932" t="s">
        <v>587</v>
      </c>
      <c r="AO1932" t="s">
        <v>783</v>
      </c>
      <c r="AW1932" t="s">
        <v>2474</v>
      </c>
      <c r="BD1932" t="s">
        <v>437</v>
      </c>
    </row>
    <row r="1933" spans="5:56" customFormat="1" x14ac:dyDescent="0.25">
      <c r="E1933" t="s">
        <v>4659</v>
      </c>
      <c r="O1933" t="s">
        <v>1194</v>
      </c>
      <c r="AO1933" t="s">
        <v>783</v>
      </c>
      <c r="AW1933" t="s">
        <v>2572</v>
      </c>
      <c r="BD1933" t="s">
        <v>1195</v>
      </c>
    </row>
    <row r="1934" spans="5:56" customFormat="1" x14ac:dyDescent="0.25">
      <c r="E1934" t="s">
        <v>4660</v>
      </c>
      <c r="O1934" t="s">
        <v>963</v>
      </c>
      <c r="AO1934" t="s">
        <v>783</v>
      </c>
      <c r="AW1934" t="s">
        <v>2463</v>
      </c>
      <c r="BD1934" t="s">
        <v>1358</v>
      </c>
    </row>
    <row r="1935" spans="5:56" customFormat="1" x14ac:dyDescent="0.25">
      <c r="E1935" t="s">
        <v>4661</v>
      </c>
      <c r="O1935" t="s">
        <v>963</v>
      </c>
      <c r="AO1935" t="s">
        <v>783</v>
      </c>
      <c r="AW1935" t="s">
        <v>2463</v>
      </c>
      <c r="BD1935" t="s">
        <v>1358</v>
      </c>
    </row>
    <row r="1936" spans="5:56" customFormat="1" x14ac:dyDescent="0.25">
      <c r="E1936" t="s">
        <v>4662</v>
      </c>
      <c r="O1936" t="s">
        <v>963</v>
      </c>
      <c r="AO1936" t="s">
        <v>783</v>
      </c>
      <c r="AW1936" t="s">
        <v>2463</v>
      </c>
      <c r="BD1936" t="s">
        <v>1358</v>
      </c>
    </row>
    <row r="1937" spans="5:56" customFormat="1" x14ac:dyDescent="0.25">
      <c r="E1937" t="s">
        <v>4663</v>
      </c>
      <c r="O1937" t="s">
        <v>1493</v>
      </c>
      <c r="AO1937" t="s">
        <v>783</v>
      </c>
      <c r="AW1937" t="s">
        <v>2691</v>
      </c>
      <c r="BD1937" t="s">
        <v>1494</v>
      </c>
    </row>
    <row r="1938" spans="5:56" customFormat="1" x14ac:dyDescent="0.25">
      <c r="E1938" t="s">
        <v>4664</v>
      </c>
      <c r="O1938" t="s">
        <v>937</v>
      </c>
      <c r="AO1938" t="s">
        <v>783</v>
      </c>
      <c r="AW1938" t="s">
        <v>2450</v>
      </c>
      <c r="BD1938" t="s">
        <v>1485</v>
      </c>
    </row>
    <row r="1939" spans="5:56" customFormat="1" x14ac:dyDescent="0.25">
      <c r="E1939" t="s">
        <v>4665</v>
      </c>
      <c r="O1939" t="s">
        <v>1100</v>
      </c>
      <c r="AO1939" t="s">
        <v>783</v>
      </c>
      <c r="AW1939" t="s">
        <v>2528</v>
      </c>
      <c r="BD1939" t="s">
        <v>1495</v>
      </c>
    </row>
    <row r="1940" spans="5:56" customFormat="1" x14ac:dyDescent="0.25">
      <c r="E1940" t="s">
        <v>4666</v>
      </c>
      <c r="O1940" t="s">
        <v>610</v>
      </c>
      <c r="AO1940" t="s">
        <v>783</v>
      </c>
      <c r="AW1940" t="s">
        <v>334</v>
      </c>
      <c r="BD1940" t="s">
        <v>1342</v>
      </c>
    </row>
    <row r="1941" spans="5:56" customFormat="1" x14ac:dyDescent="0.25">
      <c r="E1941" t="s">
        <v>4667</v>
      </c>
      <c r="O1941" t="s">
        <v>1496</v>
      </c>
      <c r="AO1941" t="s">
        <v>783</v>
      </c>
      <c r="AW1941" t="s">
        <v>2692</v>
      </c>
      <c r="BD1941" t="s">
        <v>1497</v>
      </c>
    </row>
    <row r="1942" spans="5:56" customFormat="1" x14ac:dyDescent="0.25">
      <c r="E1942" t="s">
        <v>4668</v>
      </c>
      <c r="O1942" t="s">
        <v>1413</v>
      </c>
      <c r="AO1942" t="s">
        <v>783</v>
      </c>
      <c r="AW1942" t="s">
        <v>2669</v>
      </c>
      <c r="BD1942" t="s">
        <v>1414</v>
      </c>
    </row>
    <row r="1943" spans="5:56" customFormat="1" x14ac:dyDescent="0.25">
      <c r="E1943" t="s">
        <v>4669</v>
      </c>
      <c r="O1943" t="s">
        <v>1498</v>
      </c>
      <c r="AO1943" t="s">
        <v>783</v>
      </c>
      <c r="AW1943" t="s">
        <v>2693</v>
      </c>
      <c r="BD1943" t="s">
        <v>1499</v>
      </c>
    </row>
    <row r="1944" spans="5:56" customFormat="1" x14ac:dyDescent="0.25">
      <c r="E1944" t="s">
        <v>4670</v>
      </c>
      <c r="O1944" t="s">
        <v>1406</v>
      </c>
      <c r="AO1944" t="s">
        <v>783</v>
      </c>
      <c r="AW1944" t="s">
        <v>2665</v>
      </c>
      <c r="BD1944" t="s">
        <v>1407</v>
      </c>
    </row>
    <row r="1945" spans="5:56" customFormat="1" x14ac:dyDescent="0.25">
      <c r="E1945" t="s">
        <v>4671</v>
      </c>
      <c r="O1945" t="s">
        <v>1225</v>
      </c>
      <c r="AO1945" t="s">
        <v>783</v>
      </c>
      <c r="AW1945" t="s">
        <v>2588</v>
      </c>
      <c r="BD1945" t="s">
        <v>1226</v>
      </c>
    </row>
    <row r="1946" spans="5:56" customFormat="1" x14ac:dyDescent="0.25">
      <c r="E1946" t="s">
        <v>4672</v>
      </c>
      <c r="O1946" t="s">
        <v>977</v>
      </c>
      <c r="AO1946" t="s">
        <v>783</v>
      </c>
      <c r="AW1946" t="s">
        <v>2469</v>
      </c>
      <c r="BD1946" t="s">
        <v>978</v>
      </c>
    </row>
    <row r="1947" spans="5:56" customFormat="1" x14ac:dyDescent="0.25">
      <c r="E1947" t="s">
        <v>4673</v>
      </c>
      <c r="O1947" t="s">
        <v>963</v>
      </c>
      <c r="AO1947" t="s">
        <v>783</v>
      </c>
      <c r="AW1947" t="s">
        <v>2463</v>
      </c>
      <c r="BD1947" t="s">
        <v>1358</v>
      </c>
    </row>
    <row r="1948" spans="5:56" customFormat="1" x14ac:dyDescent="0.25">
      <c r="E1948" t="s">
        <v>4674</v>
      </c>
      <c r="O1948" t="s">
        <v>1500</v>
      </c>
      <c r="AO1948" t="s">
        <v>783</v>
      </c>
      <c r="AW1948" t="s">
        <v>2694</v>
      </c>
      <c r="BD1948" t="s">
        <v>1501</v>
      </c>
    </row>
    <row r="1949" spans="5:56" customFormat="1" x14ac:dyDescent="0.25">
      <c r="E1949" t="s">
        <v>4675</v>
      </c>
      <c r="O1949" t="s">
        <v>594</v>
      </c>
      <c r="AO1949" t="s">
        <v>783</v>
      </c>
      <c r="AW1949" t="s">
        <v>2498</v>
      </c>
      <c r="BD1949" t="s">
        <v>1041</v>
      </c>
    </row>
    <row r="1950" spans="5:56" customFormat="1" x14ac:dyDescent="0.25">
      <c r="E1950" t="s">
        <v>4676</v>
      </c>
      <c r="O1950" t="s">
        <v>594</v>
      </c>
      <c r="AO1950" t="s">
        <v>783</v>
      </c>
      <c r="AW1950" t="s">
        <v>2498</v>
      </c>
      <c r="BD1950" t="s">
        <v>1041</v>
      </c>
    </row>
    <row r="1951" spans="5:56" customFormat="1" x14ac:dyDescent="0.25">
      <c r="E1951" t="s">
        <v>4677</v>
      </c>
      <c r="O1951" t="s">
        <v>594</v>
      </c>
      <c r="AO1951" t="s">
        <v>783</v>
      </c>
      <c r="AW1951" t="s">
        <v>2498</v>
      </c>
      <c r="BD1951" t="s">
        <v>1041</v>
      </c>
    </row>
    <row r="1952" spans="5:56" customFormat="1" x14ac:dyDescent="0.25">
      <c r="E1952" t="s">
        <v>4678</v>
      </c>
      <c r="O1952" t="s">
        <v>1153</v>
      </c>
      <c r="AO1952" t="s">
        <v>783</v>
      </c>
      <c r="AW1952" t="s">
        <v>2553</v>
      </c>
      <c r="BD1952" t="s">
        <v>1502</v>
      </c>
    </row>
    <row r="1953" spans="5:56" customFormat="1" x14ac:dyDescent="0.25">
      <c r="E1953" t="s">
        <v>4679</v>
      </c>
      <c r="O1953" t="s">
        <v>1153</v>
      </c>
      <c r="AO1953" t="s">
        <v>783</v>
      </c>
      <c r="AW1953" t="s">
        <v>2553</v>
      </c>
      <c r="BD1953" t="s">
        <v>1154</v>
      </c>
    </row>
    <row r="1954" spans="5:56" customFormat="1" x14ac:dyDescent="0.25">
      <c r="E1954" t="s">
        <v>4680</v>
      </c>
      <c r="O1954" t="s">
        <v>1503</v>
      </c>
      <c r="AO1954" t="s">
        <v>783</v>
      </c>
      <c r="AW1954" t="s">
        <v>2695</v>
      </c>
      <c r="BD1954" t="s">
        <v>1504</v>
      </c>
    </row>
    <row r="1955" spans="5:56" customFormat="1" x14ac:dyDescent="0.25">
      <c r="E1955" t="s">
        <v>4681</v>
      </c>
      <c r="O1955" t="s">
        <v>1378</v>
      </c>
      <c r="AO1955" t="s">
        <v>783</v>
      </c>
      <c r="AW1955" t="s">
        <v>2654</v>
      </c>
      <c r="BD1955" t="s">
        <v>1379</v>
      </c>
    </row>
    <row r="1956" spans="5:56" customFormat="1" x14ac:dyDescent="0.25">
      <c r="E1956" t="s">
        <v>4682</v>
      </c>
      <c r="O1956" t="s">
        <v>1505</v>
      </c>
      <c r="AO1956" t="s">
        <v>783</v>
      </c>
      <c r="AW1956" t="s">
        <v>2696</v>
      </c>
      <c r="BD1956" t="s">
        <v>1506</v>
      </c>
    </row>
    <row r="1957" spans="5:56" customFormat="1" x14ac:dyDescent="0.25">
      <c r="E1957" t="s">
        <v>4683</v>
      </c>
      <c r="O1957" t="s">
        <v>1505</v>
      </c>
      <c r="AO1957" t="s">
        <v>783</v>
      </c>
      <c r="AW1957" t="s">
        <v>2696</v>
      </c>
      <c r="BD1957" t="s">
        <v>1506</v>
      </c>
    </row>
    <row r="1958" spans="5:56" customFormat="1" x14ac:dyDescent="0.25">
      <c r="E1958" t="s">
        <v>4684</v>
      </c>
      <c r="O1958" t="s">
        <v>1505</v>
      </c>
      <c r="AO1958" t="s">
        <v>783</v>
      </c>
      <c r="AW1958" t="s">
        <v>2696</v>
      </c>
      <c r="BD1958" t="s">
        <v>1506</v>
      </c>
    </row>
    <row r="1959" spans="5:56" customFormat="1" x14ac:dyDescent="0.25">
      <c r="E1959" t="s">
        <v>4685</v>
      </c>
      <c r="O1959" t="s">
        <v>1505</v>
      </c>
      <c r="AO1959" t="s">
        <v>783</v>
      </c>
      <c r="AW1959" t="s">
        <v>2696</v>
      </c>
      <c r="BD1959" t="s">
        <v>1506</v>
      </c>
    </row>
    <row r="1960" spans="5:56" customFormat="1" x14ac:dyDescent="0.25">
      <c r="E1960" t="s">
        <v>4686</v>
      </c>
      <c r="O1960" t="s">
        <v>1503</v>
      </c>
      <c r="AO1960" t="s">
        <v>783</v>
      </c>
      <c r="AW1960" t="s">
        <v>2695</v>
      </c>
      <c r="BD1960" t="s">
        <v>1504</v>
      </c>
    </row>
    <row r="1961" spans="5:56" customFormat="1" x14ac:dyDescent="0.25">
      <c r="E1961" t="s">
        <v>4687</v>
      </c>
      <c r="O1961" t="s">
        <v>1461</v>
      </c>
      <c r="AO1961" t="s">
        <v>783</v>
      </c>
      <c r="AW1961" t="s">
        <v>2680</v>
      </c>
      <c r="BD1961" t="s">
        <v>1462</v>
      </c>
    </row>
    <row r="1962" spans="5:56" customFormat="1" x14ac:dyDescent="0.25">
      <c r="E1962" t="s">
        <v>4688</v>
      </c>
      <c r="O1962" t="s">
        <v>939</v>
      </c>
      <c r="AO1962" t="s">
        <v>783</v>
      </c>
      <c r="AW1962" t="s">
        <v>2451</v>
      </c>
      <c r="BD1962" t="s">
        <v>940</v>
      </c>
    </row>
    <row r="1963" spans="5:56" customFormat="1" x14ac:dyDescent="0.25">
      <c r="E1963" t="s">
        <v>4689</v>
      </c>
      <c r="O1963" t="s">
        <v>939</v>
      </c>
      <c r="AO1963" t="s">
        <v>783</v>
      </c>
      <c r="AW1963" t="s">
        <v>2451</v>
      </c>
      <c r="BD1963" t="s">
        <v>940</v>
      </c>
    </row>
    <row r="1964" spans="5:56" customFormat="1" x14ac:dyDescent="0.25">
      <c r="E1964" t="s">
        <v>4690</v>
      </c>
      <c r="O1964" t="s">
        <v>1262</v>
      </c>
      <c r="AO1964" t="s">
        <v>783</v>
      </c>
      <c r="AW1964" t="s">
        <v>2603</v>
      </c>
      <c r="BD1964" t="s">
        <v>1263</v>
      </c>
    </row>
    <row r="1965" spans="5:56" customFormat="1" x14ac:dyDescent="0.25">
      <c r="E1965" t="s">
        <v>4691</v>
      </c>
      <c r="O1965" t="s">
        <v>1262</v>
      </c>
      <c r="AO1965" t="s">
        <v>783</v>
      </c>
      <c r="AW1965" t="s">
        <v>2603</v>
      </c>
      <c r="BD1965" t="s">
        <v>1263</v>
      </c>
    </row>
    <row r="1966" spans="5:56" customFormat="1" x14ac:dyDescent="0.25">
      <c r="E1966" t="s">
        <v>4692</v>
      </c>
      <c r="O1966" t="s">
        <v>1507</v>
      </c>
      <c r="AO1966" t="s">
        <v>783</v>
      </c>
      <c r="AW1966" t="s">
        <v>2697</v>
      </c>
      <c r="BD1966" t="s">
        <v>1508</v>
      </c>
    </row>
    <row r="1967" spans="5:56" customFormat="1" x14ac:dyDescent="0.25">
      <c r="E1967" t="s">
        <v>4693</v>
      </c>
      <c r="O1967" t="s">
        <v>1479</v>
      </c>
      <c r="AO1967" t="s">
        <v>783</v>
      </c>
      <c r="AW1967" t="s">
        <v>2685</v>
      </c>
      <c r="BD1967" t="s">
        <v>1480</v>
      </c>
    </row>
    <row r="1968" spans="5:56" customFormat="1" x14ac:dyDescent="0.25">
      <c r="E1968" t="s">
        <v>4694</v>
      </c>
      <c r="O1968" t="s">
        <v>983</v>
      </c>
      <c r="AO1968" t="s">
        <v>783</v>
      </c>
      <c r="AW1968" t="s">
        <v>2472</v>
      </c>
      <c r="BD1968" t="s">
        <v>984</v>
      </c>
    </row>
    <row r="1969" spans="5:56" customFormat="1" x14ac:dyDescent="0.25">
      <c r="E1969" t="s">
        <v>4695</v>
      </c>
      <c r="O1969" t="s">
        <v>983</v>
      </c>
      <c r="AO1969" t="s">
        <v>783</v>
      </c>
      <c r="AW1969" t="s">
        <v>2472</v>
      </c>
      <c r="BD1969" t="s">
        <v>984</v>
      </c>
    </row>
    <row r="1970" spans="5:56" customFormat="1" x14ac:dyDescent="0.25">
      <c r="E1970" t="s">
        <v>4696</v>
      </c>
      <c r="O1970" t="s">
        <v>977</v>
      </c>
      <c r="AO1970" t="s">
        <v>783</v>
      </c>
      <c r="AW1970" t="s">
        <v>2469</v>
      </c>
      <c r="BD1970" t="s">
        <v>978</v>
      </c>
    </row>
    <row r="1971" spans="5:56" customFormat="1" x14ac:dyDescent="0.25">
      <c r="E1971" t="s">
        <v>4697</v>
      </c>
      <c r="O1971" t="s">
        <v>1100</v>
      </c>
      <c r="AO1971" t="s">
        <v>784</v>
      </c>
      <c r="AW1971" t="s">
        <v>2528</v>
      </c>
      <c r="BD1971" t="s">
        <v>1495</v>
      </c>
    </row>
    <row r="1972" spans="5:56" customFormat="1" x14ac:dyDescent="0.25">
      <c r="E1972" t="s">
        <v>4698</v>
      </c>
      <c r="O1972" t="s">
        <v>1509</v>
      </c>
      <c r="AO1972" t="s">
        <v>783</v>
      </c>
      <c r="AW1972" t="s">
        <v>2698</v>
      </c>
      <c r="BD1972" t="s">
        <v>1510</v>
      </c>
    </row>
    <row r="1973" spans="5:56" customFormat="1" x14ac:dyDescent="0.25">
      <c r="E1973" t="s">
        <v>4699</v>
      </c>
      <c r="O1973" t="s">
        <v>1511</v>
      </c>
      <c r="AO1973" t="s">
        <v>783</v>
      </c>
      <c r="AW1973" t="s">
        <v>2699</v>
      </c>
      <c r="BD1973" t="s">
        <v>1512</v>
      </c>
    </row>
    <row r="1974" spans="5:56" customFormat="1" x14ac:dyDescent="0.25">
      <c r="E1974" t="s">
        <v>4700</v>
      </c>
      <c r="O1974" t="s">
        <v>983</v>
      </c>
      <c r="AO1974" t="s">
        <v>783</v>
      </c>
      <c r="AW1974" t="s">
        <v>2472</v>
      </c>
      <c r="BD1974" t="s">
        <v>984</v>
      </c>
    </row>
    <row r="1975" spans="5:56" customFormat="1" x14ac:dyDescent="0.25">
      <c r="E1975" t="s">
        <v>4701</v>
      </c>
      <c r="O1975" t="s">
        <v>983</v>
      </c>
      <c r="AO1975" t="s">
        <v>783</v>
      </c>
      <c r="AW1975" t="s">
        <v>2472</v>
      </c>
      <c r="BD1975" t="s">
        <v>984</v>
      </c>
    </row>
    <row r="1976" spans="5:56" customFormat="1" x14ac:dyDescent="0.25">
      <c r="E1976" t="s">
        <v>4702</v>
      </c>
      <c r="O1976" t="s">
        <v>1411</v>
      </c>
      <c r="AO1976" t="s">
        <v>783</v>
      </c>
      <c r="AW1976" t="s">
        <v>2668</v>
      </c>
      <c r="BD1976" t="s">
        <v>1412</v>
      </c>
    </row>
    <row r="1977" spans="5:56" customFormat="1" x14ac:dyDescent="0.25">
      <c r="E1977" t="s">
        <v>4703</v>
      </c>
      <c r="O1977" t="s">
        <v>977</v>
      </c>
      <c r="AO1977" t="s">
        <v>783</v>
      </c>
      <c r="AW1977" t="s">
        <v>2469</v>
      </c>
      <c r="BD1977" t="s">
        <v>978</v>
      </c>
    </row>
    <row r="1978" spans="5:56" customFormat="1" x14ac:dyDescent="0.25">
      <c r="E1978" t="s">
        <v>4704</v>
      </c>
      <c r="O1978" t="s">
        <v>1413</v>
      </c>
      <c r="AO1978" t="s">
        <v>783</v>
      </c>
      <c r="AW1978" t="s">
        <v>2669</v>
      </c>
      <c r="BD1978" t="s">
        <v>1414</v>
      </c>
    </row>
    <row r="1979" spans="5:56" customFormat="1" x14ac:dyDescent="0.25">
      <c r="E1979" t="s">
        <v>4705</v>
      </c>
      <c r="O1979" t="s">
        <v>1513</v>
      </c>
      <c r="AO1979" t="s">
        <v>783</v>
      </c>
      <c r="AW1979" t="s">
        <v>2700</v>
      </c>
      <c r="BD1979" t="s">
        <v>1514</v>
      </c>
    </row>
    <row r="1980" spans="5:56" customFormat="1" x14ac:dyDescent="0.25">
      <c r="E1980" t="s">
        <v>4706</v>
      </c>
      <c r="O1980" t="s">
        <v>1513</v>
      </c>
      <c r="AO1980" t="s">
        <v>783</v>
      </c>
      <c r="AW1980" t="s">
        <v>2700</v>
      </c>
      <c r="BD1980" t="s">
        <v>1514</v>
      </c>
    </row>
    <row r="1981" spans="5:56" customFormat="1" x14ac:dyDescent="0.25">
      <c r="E1981" t="s">
        <v>4707</v>
      </c>
      <c r="O1981" t="s">
        <v>1515</v>
      </c>
      <c r="AO1981" t="s">
        <v>783</v>
      </c>
      <c r="AW1981" t="s">
        <v>2700</v>
      </c>
      <c r="BD1981" t="s">
        <v>1514</v>
      </c>
    </row>
    <row r="1982" spans="5:56" customFormat="1" x14ac:dyDescent="0.25">
      <c r="E1982" t="s">
        <v>4708</v>
      </c>
      <c r="O1982" t="s">
        <v>1513</v>
      </c>
      <c r="AO1982" t="s">
        <v>783</v>
      </c>
      <c r="AW1982" t="s">
        <v>2700</v>
      </c>
      <c r="BD1982" t="s">
        <v>1514</v>
      </c>
    </row>
    <row r="1983" spans="5:56" customFormat="1" x14ac:dyDescent="0.25">
      <c r="E1983" t="s">
        <v>4709</v>
      </c>
      <c r="O1983" t="s">
        <v>1344</v>
      </c>
      <c r="AO1983" t="s">
        <v>783</v>
      </c>
      <c r="AW1983" t="s">
        <v>2639</v>
      </c>
      <c r="BD1983" t="s">
        <v>1345</v>
      </c>
    </row>
    <row r="1984" spans="5:56" customFormat="1" x14ac:dyDescent="0.25">
      <c r="E1984" t="s">
        <v>4710</v>
      </c>
      <c r="O1984" t="s">
        <v>959</v>
      </c>
      <c r="AO1984" t="s">
        <v>783</v>
      </c>
      <c r="AW1984" t="s">
        <v>2461</v>
      </c>
      <c r="BD1984" t="s">
        <v>1490</v>
      </c>
    </row>
    <row r="1985" spans="5:56" customFormat="1" x14ac:dyDescent="0.25">
      <c r="E1985" t="s">
        <v>4711</v>
      </c>
      <c r="O1985" t="s">
        <v>1513</v>
      </c>
      <c r="AO1985" t="s">
        <v>783</v>
      </c>
      <c r="AW1985" t="s">
        <v>2700</v>
      </c>
      <c r="BD1985" t="s">
        <v>1514</v>
      </c>
    </row>
    <row r="1986" spans="5:56" customFormat="1" x14ac:dyDescent="0.25">
      <c r="E1986" t="s">
        <v>4712</v>
      </c>
      <c r="O1986" t="s">
        <v>1516</v>
      </c>
      <c r="AO1986" t="s">
        <v>783</v>
      </c>
      <c r="AW1986" t="s">
        <v>2701</v>
      </c>
      <c r="BD1986" t="s">
        <v>1517</v>
      </c>
    </row>
    <row r="1987" spans="5:56" customFormat="1" x14ac:dyDescent="0.25">
      <c r="E1987" t="s">
        <v>4713</v>
      </c>
      <c r="O1987" t="s">
        <v>1518</v>
      </c>
      <c r="AO1987" t="s">
        <v>783</v>
      </c>
      <c r="AW1987" t="s">
        <v>2702</v>
      </c>
      <c r="BD1987" t="s">
        <v>1519</v>
      </c>
    </row>
    <row r="1988" spans="5:56" customFormat="1" x14ac:dyDescent="0.25">
      <c r="E1988" t="s">
        <v>4714</v>
      </c>
      <c r="O1988" t="s">
        <v>1518</v>
      </c>
      <c r="AO1988" t="s">
        <v>783</v>
      </c>
      <c r="AW1988" t="s">
        <v>2702</v>
      </c>
      <c r="BD1988" t="s">
        <v>1519</v>
      </c>
    </row>
    <row r="1989" spans="5:56" customFormat="1" x14ac:dyDescent="0.25">
      <c r="E1989" t="s">
        <v>4715</v>
      </c>
      <c r="O1989" t="s">
        <v>983</v>
      </c>
      <c r="AO1989" t="s">
        <v>783</v>
      </c>
      <c r="AW1989" t="s">
        <v>2472</v>
      </c>
      <c r="BD1989" t="s">
        <v>984</v>
      </c>
    </row>
    <row r="1990" spans="5:56" customFormat="1" x14ac:dyDescent="0.25">
      <c r="E1990" t="s">
        <v>4716</v>
      </c>
      <c r="O1990" t="s">
        <v>963</v>
      </c>
      <c r="AO1990" t="s">
        <v>783</v>
      </c>
      <c r="AW1990" t="s">
        <v>2463</v>
      </c>
      <c r="BD1990" t="s">
        <v>1358</v>
      </c>
    </row>
    <row r="1991" spans="5:56" customFormat="1" x14ac:dyDescent="0.25">
      <c r="E1991" t="s">
        <v>4717</v>
      </c>
      <c r="O1991" t="s">
        <v>1520</v>
      </c>
      <c r="AO1991" t="s">
        <v>783</v>
      </c>
      <c r="AW1991" t="s">
        <v>2703</v>
      </c>
      <c r="BD1991" t="s">
        <v>1521</v>
      </c>
    </row>
    <row r="1992" spans="5:56" customFormat="1" x14ac:dyDescent="0.25">
      <c r="E1992" t="s">
        <v>4718</v>
      </c>
      <c r="O1992" t="s">
        <v>1314</v>
      </c>
      <c r="AO1992" t="s">
        <v>783</v>
      </c>
      <c r="AW1992" t="s">
        <v>2624</v>
      </c>
      <c r="BD1992" t="s">
        <v>1315</v>
      </c>
    </row>
    <row r="1993" spans="5:56" customFormat="1" x14ac:dyDescent="0.25">
      <c r="E1993" t="s">
        <v>4719</v>
      </c>
      <c r="O1993" t="s">
        <v>1513</v>
      </c>
      <c r="AO1993" t="s">
        <v>783</v>
      </c>
      <c r="AW1993" t="s">
        <v>2700</v>
      </c>
      <c r="BD1993" t="s">
        <v>1514</v>
      </c>
    </row>
    <row r="1994" spans="5:56" customFormat="1" x14ac:dyDescent="0.25">
      <c r="E1994" t="s">
        <v>4720</v>
      </c>
      <c r="O1994" t="s">
        <v>1479</v>
      </c>
      <c r="AO1994" t="s">
        <v>783</v>
      </c>
      <c r="AW1994" t="s">
        <v>2685</v>
      </c>
      <c r="BD1994" t="s">
        <v>1480</v>
      </c>
    </row>
    <row r="1995" spans="5:56" customFormat="1" x14ac:dyDescent="0.25">
      <c r="E1995" t="s">
        <v>4721</v>
      </c>
      <c r="O1995" t="s">
        <v>1479</v>
      </c>
      <c r="AO1995" t="s">
        <v>783</v>
      </c>
      <c r="AW1995" t="s">
        <v>2685</v>
      </c>
      <c r="BD1995" t="s">
        <v>1480</v>
      </c>
    </row>
    <row r="1996" spans="5:56" customFormat="1" x14ac:dyDescent="0.25">
      <c r="E1996" t="s">
        <v>4722</v>
      </c>
      <c r="O1996" t="s">
        <v>1413</v>
      </c>
      <c r="AO1996" t="s">
        <v>783</v>
      </c>
      <c r="AW1996" t="s">
        <v>2669</v>
      </c>
      <c r="BD1996" t="s">
        <v>1414</v>
      </c>
    </row>
    <row r="1997" spans="5:56" customFormat="1" x14ac:dyDescent="0.25">
      <c r="E1997" t="s">
        <v>4723</v>
      </c>
      <c r="O1997" t="s">
        <v>1320</v>
      </c>
      <c r="AO1997" t="s">
        <v>783</v>
      </c>
      <c r="AW1997" t="s">
        <v>2627</v>
      </c>
      <c r="BD1997" t="s">
        <v>1321</v>
      </c>
    </row>
    <row r="1998" spans="5:56" customFormat="1" x14ac:dyDescent="0.25">
      <c r="E1998" t="s">
        <v>4724</v>
      </c>
      <c r="O1998" t="s">
        <v>1522</v>
      </c>
      <c r="AO1998" t="s">
        <v>783</v>
      </c>
      <c r="AW1998" t="s">
        <v>2698</v>
      </c>
      <c r="BD1998" t="s">
        <v>1510</v>
      </c>
    </row>
    <row r="1999" spans="5:56" customFormat="1" x14ac:dyDescent="0.25">
      <c r="E1999" t="s">
        <v>4725</v>
      </c>
      <c r="O1999" t="s">
        <v>1411</v>
      </c>
      <c r="AO1999" t="s">
        <v>783</v>
      </c>
      <c r="AW1999" t="s">
        <v>2668</v>
      </c>
      <c r="BD1999" t="s">
        <v>1412</v>
      </c>
    </row>
    <row r="2000" spans="5:56" customFormat="1" x14ac:dyDescent="0.25">
      <c r="E2000" t="s">
        <v>4726</v>
      </c>
      <c r="O2000" t="s">
        <v>1411</v>
      </c>
      <c r="AO2000" t="s">
        <v>783</v>
      </c>
      <c r="AW2000" t="s">
        <v>2668</v>
      </c>
      <c r="BD2000" t="s">
        <v>1412</v>
      </c>
    </row>
    <row r="2001" spans="5:56" customFormat="1" x14ac:dyDescent="0.25">
      <c r="E2001" t="s">
        <v>4727</v>
      </c>
      <c r="O2001" t="s">
        <v>1160</v>
      </c>
      <c r="AO2001" t="s">
        <v>783</v>
      </c>
      <c r="AW2001" t="s">
        <v>2555</v>
      </c>
      <c r="BD2001" t="s">
        <v>1161</v>
      </c>
    </row>
    <row r="2002" spans="5:56" customFormat="1" x14ac:dyDescent="0.25">
      <c r="E2002" t="s">
        <v>4728</v>
      </c>
      <c r="O2002" t="s">
        <v>1475</v>
      </c>
      <c r="AO2002" t="s">
        <v>783</v>
      </c>
      <c r="AW2002" t="s">
        <v>2683</v>
      </c>
      <c r="BD2002" t="s">
        <v>1476</v>
      </c>
    </row>
    <row r="2003" spans="5:56" customFormat="1" x14ac:dyDescent="0.25">
      <c r="E2003" t="s">
        <v>4729</v>
      </c>
      <c r="O2003" t="s">
        <v>1523</v>
      </c>
      <c r="AO2003" t="s">
        <v>783</v>
      </c>
      <c r="AW2003" t="s">
        <v>2704</v>
      </c>
      <c r="BD2003" t="s">
        <v>1524</v>
      </c>
    </row>
    <row r="2004" spans="5:56" customFormat="1" x14ac:dyDescent="0.25">
      <c r="E2004" t="s">
        <v>4730</v>
      </c>
      <c r="O2004" t="s">
        <v>937</v>
      </c>
      <c r="AO2004" t="s">
        <v>783</v>
      </c>
      <c r="AW2004" t="s">
        <v>2450</v>
      </c>
      <c r="BD2004" t="s">
        <v>1485</v>
      </c>
    </row>
    <row r="2005" spans="5:56" customFormat="1" x14ac:dyDescent="0.25">
      <c r="E2005" t="s">
        <v>4731</v>
      </c>
      <c r="O2005" t="s">
        <v>1479</v>
      </c>
      <c r="AO2005" t="s">
        <v>783</v>
      </c>
      <c r="AW2005" t="s">
        <v>2685</v>
      </c>
      <c r="BD2005" t="s">
        <v>1480</v>
      </c>
    </row>
    <row r="2006" spans="5:56" customFormat="1" x14ac:dyDescent="0.25">
      <c r="E2006" t="s">
        <v>4732</v>
      </c>
      <c r="O2006" t="s">
        <v>1525</v>
      </c>
      <c r="AO2006" t="s">
        <v>783</v>
      </c>
      <c r="AW2006" t="s">
        <v>2705</v>
      </c>
      <c r="BD2006" t="s">
        <v>1526</v>
      </c>
    </row>
    <row r="2007" spans="5:56" customFormat="1" x14ac:dyDescent="0.25">
      <c r="E2007" t="s">
        <v>4733</v>
      </c>
      <c r="O2007" t="s">
        <v>1320</v>
      </c>
      <c r="AO2007" t="s">
        <v>783</v>
      </c>
      <c r="AW2007" t="s">
        <v>2627</v>
      </c>
      <c r="BD2007" t="s">
        <v>1321</v>
      </c>
    </row>
    <row r="2008" spans="5:56" customFormat="1" x14ac:dyDescent="0.25">
      <c r="E2008" t="s">
        <v>4734</v>
      </c>
      <c r="O2008" t="s">
        <v>1527</v>
      </c>
      <c r="AO2008" t="s">
        <v>783</v>
      </c>
      <c r="AW2008" t="s">
        <v>2706</v>
      </c>
      <c r="BD2008" t="s">
        <v>1528</v>
      </c>
    </row>
    <row r="2009" spans="5:56" customFormat="1" x14ac:dyDescent="0.25">
      <c r="E2009" t="s">
        <v>4735</v>
      </c>
      <c r="O2009" t="s">
        <v>937</v>
      </c>
      <c r="AO2009" t="s">
        <v>783</v>
      </c>
      <c r="AW2009" t="s">
        <v>2450</v>
      </c>
      <c r="BD2009" t="s">
        <v>1485</v>
      </c>
    </row>
    <row r="2010" spans="5:56" customFormat="1" x14ac:dyDescent="0.25">
      <c r="E2010" t="s">
        <v>4736</v>
      </c>
      <c r="O2010" t="s">
        <v>1318</v>
      </c>
      <c r="AO2010" t="s">
        <v>783</v>
      </c>
      <c r="AW2010" t="s">
        <v>2626</v>
      </c>
      <c r="BD2010" t="s">
        <v>1319</v>
      </c>
    </row>
    <row r="2011" spans="5:56" customFormat="1" x14ac:dyDescent="0.25">
      <c r="E2011" t="s">
        <v>4737</v>
      </c>
      <c r="O2011" t="s">
        <v>1525</v>
      </c>
      <c r="AO2011" t="s">
        <v>783</v>
      </c>
      <c r="AW2011" t="s">
        <v>2705</v>
      </c>
      <c r="BD2011" t="s">
        <v>1526</v>
      </c>
    </row>
    <row r="2012" spans="5:56" customFormat="1" x14ac:dyDescent="0.25">
      <c r="E2012" t="s">
        <v>4738</v>
      </c>
      <c r="O2012" t="s">
        <v>1406</v>
      </c>
      <c r="AO2012" t="s">
        <v>783</v>
      </c>
      <c r="AW2012" t="s">
        <v>2665</v>
      </c>
      <c r="BD2012" t="s">
        <v>1407</v>
      </c>
    </row>
    <row r="2013" spans="5:56" customFormat="1" x14ac:dyDescent="0.25">
      <c r="E2013" t="s">
        <v>4739</v>
      </c>
      <c r="O2013" t="s">
        <v>594</v>
      </c>
      <c r="AO2013" t="s">
        <v>783</v>
      </c>
      <c r="AW2013" t="s">
        <v>2498</v>
      </c>
      <c r="BD2013" t="s">
        <v>1041</v>
      </c>
    </row>
    <row r="2014" spans="5:56" customFormat="1" x14ac:dyDescent="0.25">
      <c r="E2014" t="s">
        <v>4740</v>
      </c>
      <c r="O2014" t="s">
        <v>594</v>
      </c>
      <c r="AO2014" t="s">
        <v>783</v>
      </c>
      <c r="AW2014" t="s">
        <v>2498</v>
      </c>
      <c r="BD2014" t="s">
        <v>1041</v>
      </c>
    </row>
    <row r="2015" spans="5:56" customFormat="1" x14ac:dyDescent="0.25">
      <c r="E2015" t="s">
        <v>4741</v>
      </c>
      <c r="O2015" t="s">
        <v>1529</v>
      </c>
      <c r="AO2015" t="s">
        <v>783</v>
      </c>
      <c r="AW2015" t="s">
        <v>2707</v>
      </c>
      <c r="BD2015" t="s">
        <v>1530</v>
      </c>
    </row>
    <row r="2016" spans="5:56" customFormat="1" x14ac:dyDescent="0.25">
      <c r="E2016" t="s">
        <v>4742</v>
      </c>
      <c r="O2016" t="s">
        <v>1413</v>
      </c>
      <c r="AO2016" t="s">
        <v>783</v>
      </c>
      <c r="AW2016" t="s">
        <v>2669</v>
      </c>
      <c r="BD2016" t="s">
        <v>1414</v>
      </c>
    </row>
    <row r="2017" spans="5:56" customFormat="1" x14ac:dyDescent="0.25">
      <c r="E2017" t="s">
        <v>4743</v>
      </c>
      <c r="O2017" t="s">
        <v>939</v>
      </c>
      <c r="AO2017" t="s">
        <v>783</v>
      </c>
      <c r="AW2017" t="s">
        <v>2451</v>
      </c>
      <c r="BD2017" t="s">
        <v>940</v>
      </c>
    </row>
    <row r="2018" spans="5:56" customFormat="1" x14ac:dyDescent="0.25">
      <c r="E2018" t="s">
        <v>4744</v>
      </c>
      <c r="O2018" t="s">
        <v>610</v>
      </c>
      <c r="AO2018" t="s">
        <v>783</v>
      </c>
      <c r="AW2018" t="s">
        <v>334</v>
      </c>
      <c r="BD2018" t="s">
        <v>1342</v>
      </c>
    </row>
    <row r="2019" spans="5:56" customFormat="1" x14ac:dyDescent="0.25">
      <c r="E2019" t="s">
        <v>4745</v>
      </c>
      <c r="O2019" t="s">
        <v>1531</v>
      </c>
      <c r="AO2019" t="s">
        <v>783</v>
      </c>
      <c r="AW2019" t="s">
        <v>2708</v>
      </c>
      <c r="BD2019" t="s">
        <v>1532</v>
      </c>
    </row>
    <row r="2020" spans="5:56" customFormat="1" x14ac:dyDescent="0.25">
      <c r="E2020" t="s">
        <v>4746</v>
      </c>
      <c r="O2020" t="s">
        <v>939</v>
      </c>
      <c r="AO2020" t="s">
        <v>783</v>
      </c>
      <c r="AW2020" t="s">
        <v>2451</v>
      </c>
      <c r="BD2020" t="s">
        <v>940</v>
      </c>
    </row>
    <row r="2021" spans="5:56" customFormat="1" x14ac:dyDescent="0.25">
      <c r="E2021" t="s">
        <v>4747</v>
      </c>
      <c r="O2021" t="s">
        <v>1513</v>
      </c>
      <c r="AO2021" t="s">
        <v>783</v>
      </c>
      <c r="AW2021" t="s">
        <v>2700</v>
      </c>
      <c r="BD2021" t="s">
        <v>1514</v>
      </c>
    </row>
    <row r="2022" spans="5:56" customFormat="1" x14ac:dyDescent="0.25">
      <c r="E2022" t="s">
        <v>4748</v>
      </c>
      <c r="O2022" t="s">
        <v>1106</v>
      </c>
      <c r="AO2022" t="s">
        <v>783</v>
      </c>
      <c r="AW2022" t="s">
        <v>2531</v>
      </c>
      <c r="BD2022" t="s">
        <v>1107</v>
      </c>
    </row>
    <row r="2023" spans="5:56" customFormat="1" x14ac:dyDescent="0.25">
      <c r="E2023" t="s">
        <v>4749</v>
      </c>
      <c r="O2023" t="s">
        <v>1533</v>
      </c>
      <c r="AO2023" t="s">
        <v>783</v>
      </c>
      <c r="AW2023" t="s">
        <v>2709</v>
      </c>
      <c r="BD2023" t="s">
        <v>1534</v>
      </c>
    </row>
    <row r="2024" spans="5:56" customFormat="1" x14ac:dyDescent="0.25">
      <c r="E2024" t="s">
        <v>4750</v>
      </c>
      <c r="O2024" t="s">
        <v>939</v>
      </c>
      <c r="AO2024" t="s">
        <v>783</v>
      </c>
      <c r="AW2024" t="s">
        <v>2451</v>
      </c>
      <c r="BD2024" t="s">
        <v>940</v>
      </c>
    </row>
    <row r="2025" spans="5:56" customFormat="1" x14ac:dyDescent="0.25">
      <c r="E2025" t="s">
        <v>4751</v>
      </c>
      <c r="O2025" t="s">
        <v>1488</v>
      </c>
      <c r="AO2025" t="s">
        <v>783</v>
      </c>
      <c r="AW2025" t="s">
        <v>2689</v>
      </c>
      <c r="BD2025" t="s">
        <v>1489</v>
      </c>
    </row>
    <row r="2026" spans="5:56" customFormat="1" x14ac:dyDescent="0.25">
      <c r="E2026" t="s">
        <v>4752</v>
      </c>
      <c r="O2026" t="s">
        <v>1535</v>
      </c>
      <c r="AO2026" t="s">
        <v>783</v>
      </c>
      <c r="AW2026" t="s">
        <v>2710</v>
      </c>
      <c r="BD2026" t="s">
        <v>1536</v>
      </c>
    </row>
    <row r="2027" spans="5:56" customFormat="1" x14ac:dyDescent="0.25">
      <c r="E2027" t="s">
        <v>4753</v>
      </c>
      <c r="O2027" t="s">
        <v>1535</v>
      </c>
      <c r="AO2027" t="s">
        <v>783</v>
      </c>
      <c r="AW2027" t="s">
        <v>2710</v>
      </c>
      <c r="BD2027" t="s">
        <v>1536</v>
      </c>
    </row>
    <row r="2028" spans="5:56" customFormat="1" x14ac:dyDescent="0.25">
      <c r="E2028" t="s">
        <v>4754</v>
      </c>
      <c r="O2028" t="s">
        <v>1535</v>
      </c>
      <c r="AO2028" t="s">
        <v>783</v>
      </c>
      <c r="AW2028" t="s">
        <v>2710</v>
      </c>
      <c r="BD2028" t="s">
        <v>1536</v>
      </c>
    </row>
    <row r="2029" spans="5:56" customFormat="1" x14ac:dyDescent="0.25">
      <c r="E2029" t="s">
        <v>4755</v>
      </c>
      <c r="O2029" t="s">
        <v>1537</v>
      </c>
      <c r="AO2029" t="s">
        <v>783</v>
      </c>
      <c r="AW2029" t="s">
        <v>2711</v>
      </c>
      <c r="BD2029" t="s">
        <v>1538</v>
      </c>
    </row>
    <row r="2030" spans="5:56" customFormat="1" x14ac:dyDescent="0.25">
      <c r="E2030" t="s">
        <v>4756</v>
      </c>
      <c r="O2030" t="s">
        <v>963</v>
      </c>
      <c r="AO2030" t="s">
        <v>783</v>
      </c>
      <c r="AW2030" t="s">
        <v>2463</v>
      </c>
      <c r="BD2030" t="s">
        <v>1358</v>
      </c>
    </row>
    <row r="2031" spans="5:56" customFormat="1" x14ac:dyDescent="0.25">
      <c r="E2031" t="s">
        <v>4757</v>
      </c>
      <c r="O2031" t="s">
        <v>594</v>
      </c>
      <c r="AO2031" t="s">
        <v>783</v>
      </c>
      <c r="AW2031" t="s">
        <v>2498</v>
      </c>
      <c r="BD2031" t="s">
        <v>1041</v>
      </c>
    </row>
    <row r="2032" spans="5:56" customFormat="1" x14ac:dyDescent="0.25">
      <c r="E2032" t="s">
        <v>4758</v>
      </c>
      <c r="O2032" t="s">
        <v>594</v>
      </c>
      <c r="AO2032" t="s">
        <v>783</v>
      </c>
      <c r="AW2032" t="s">
        <v>2498</v>
      </c>
      <c r="BD2032" t="s">
        <v>1041</v>
      </c>
    </row>
    <row r="2033" spans="5:56" customFormat="1" x14ac:dyDescent="0.25">
      <c r="E2033" t="s">
        <v>4759</v>
      </c>
      <c r="O2033" t="s">
        <v>594</v>
      </c>
      <c r="AO2033" t="s">
        <v>783</v>
      </c>
      <c r="AW2033" t="s">
        <v>2498</v>
      </c>
      <c r="BD2033" t="s">
        <v>1041</v>
      </c>
    </row>
    <row r="2034" spans="5:56" customFormat="1" x14ac:dyDescent="0.25">
      <c r="E2034" t="s">
        <v>4760</v>
      </c>
      <c r="O2034" t="s">
        <v>594</v>
      </c>
      <c r="AO2034" t="s">
        <v>783</v>
      </c>
      <c r="AW2034" t="s">
        <v>2498</v>
      </c>
      <c r="BD2034" t="s">
        <v>1041</v>
      </c>
    </row>
    <row r="2035" spans="5:56" customFormat="1" x14ac:dyDescent="0.25">
      <c r="E2035" t="s">
        <v>4761</v>
      </c>
      <c r="O2035" t="s">
        <v>594</v>
      </c>
      <c r="AO2035" t="s">
        <v>783</v>
      </c>
      <c r="AW2035" t="s">
        <v>2498</v>
      </c>
      <c r="BD2035" t="s">
        <v>1041</v>
      </c>
    </row>
    <row r="2036" spans="5:56" customFormat="1" x14ac:dyDescent="0.25">
      <c r="E2036" t="s">
        <v>4762</v>
      </c>
      <c r="O2036" t="s">
        <v>594</v>
      </c>
      <c r="AO2036" t="s">
        <v>783</v>
      </c>
      <c r="AW2036" t="s">
        <v>2498</v>
      </c>
      <c r="BD2036" t="s">
        <v>1041</v>
      </c>
    </row>
    <row r="2037" spans="5:56" customFormat="1" x14ac:dyDescent="0.25">
      <c r="E2037" t="s">
        <v>4763</v>
      </c>
      <c r="O2037" t="s">
        <v>1411</v>
      </c>
      <c r="AO2037" t="s">
        <v>783</v>
      </c>
      <c r="AW2037" t="s">
        <v>2668</v>
      </c>
      <c r="BD2037" t="s">
        <v>1412</v>
      </c>
    </row>
    <row r="2038" spans="5:56" customFormat="1" x14ac:dyDescent="0.25">
      <c r="E2038" t="s">
        <v>4764</v>
      </c>
      <c r="O2038" t="s">
        <v>1539</v>
      </c>
      <c r="AO2038" t="s">
        <v>783</v>
      </c>
      <c r="AW2038" t="s">
        <v>2712</v>
      </c>
      <c r="BD2038" t="s">
        <v>1540</v>
      </c>
    </row>
    <row r="2039" spans="5:56" customFormat="1" x14ac:dyDescent="0.25">
      <c r="E2039" t="s">
        <v>4765</v>
      </c>
      <c r="O2039" t="s">
        <v>610</v>
      </c>
      <c r="AO2039" t="s">
        <v>783</v>
      </c>
      <c r="AW2039" t="s">
        <v>334</v>
      </c>
      <c r="BD2039" t="s">
        <v>1541</v>
      </c>
    </row>
    <row r="2040" spans="5:56" customFormat="1" x14ac:dyDescent="0.25">
      <c r="E2040" t="s">
        <v>4766</v>
      </c>
      <c r="O2040" t="s">
        <v>594</v>
      </c>
      <c r="AO2040" t="s">
        <v>783</v>
      </c>
      <c r="AW2040" t="s">
        <v>2498</v>
      </c>
      <c r="BD2040" t="s">
        <v>1041</v>
      </c>
    </row>
    <row r="2041" spans="5:56" customFormat="1" x14ac:dyDescent="0.25">
      <c r="E2041" t="s">
        <v>4767</v>
      </c>
      <c r="O2041" t="s">
        <v>594</v>
      </c>
      <c r="AO2041" t="s">
        <v>783</v>
      </c>
      <c r="AW2041" t="s">
        <v>2498</v>
      </c>
      <c r="BD2041" t="s">
        <v>1041</v>
      </c>
    </row>
    <row r="2042" spans="5:56" customFormat="1" x14ac:dyDescent="0.25">
      <c r="E2042" t="s">
        <v>4768</v>
      </c>
      <c r="O2042" t="s">
        <v>594</v>
      </c>
      <c r="AO2042" t="s">
        <v>783</v>
      </c>
      <c r="AW2042" t="s">
        <v>2498</v>
      </c>
      <c r="BD2042" t="s">
        <v>1041</v>
      </c>
    </row>
    <row r="2043" spans="5:56" customFormat="1" x14ac:dyDescent="0.25">
      <c r="E2043" t="s">
        <v>4769</v>
      </c>
      <c r="O2043" t="s">
        <v>1214</v>
      </c>
      <c r="AO2043" t="s">
        <v>783</v>
      </c>
      <c r="AW2043" t="s">
        <v>2582</v>
      </c>
      <c r="BD2043" t="s">
        <v>1215</v>
      </c>
    </row>
    <row r="2044" spans="5:56" customFormat="1" x14ac:dyDescent="0.25">
      <c r="E2044" t="s">
        <v>4770</v>
      </c>
      <c r="O2044" t="s">
        <v>1413</v>
      </c>
      <c r="AO2044" t="s">
        <v>783</v>
      </c>
      <c r="AW2044" t="s">
        <v>2669</v>
      </c>
      <c r="BD2044" t="s">
        <v>1414</v>
      </c>
    </row>
    <row r="2045" spans="5:56" customFormat="1" x14ac:dyDescent="0.25">
      <c r="E2045" t="s">
        <v>4771</v>
      </c>
      <c r="O2045" t="s">
        <v>1314</v>
      </c>
      <c r="AO2045" t="s">
        <v>783</v>
      </c>
      <c r="AW2045" t="s">
        <v>2624</v>
      </c>
      <c r="BD2045" t="s">
        <v>1315</v>
      </c>
    </row>
    <row r="2046" spans="5:56" customFormat="1" x14ac:dyDescent="0.25">
      <c r="E2046" t="s">
        <v>4772</v>
      </c>
      <c r="O2046" t="s">
        <v>1344</v>
      </c>
      <c r="AO2046" t="s">
        <v>783</v>
      </c>
      <c r="AW2046" t="s">
        <v>2639</v>
      </c>
      <c r="BD2046" t="s">
        <v>1542</v>
      </c>
    </row>
    <row r="2047" spans="5:56" customFormat="1" x14ac:dyDescent="0.25">
      <c r="E2047" t="s">
        <v>4773</v>
      </c>
      <c r="O2047" t="s">
        <v>587</v>
      </c>
      <c r="AO2047" t="s">
        <v>783</v>
      </c>
      <c r="AW2047" t="s">
        <v>2474</v>
      </c>
      <c r="BD2047" t="s">
        <v>437</v>
      </c>
    </row>
    <row r="2048" spans="5:56" customFormat="1" x14ac:dyDescent="0.25">
      <c r="E2048" t="s">
        <v>4774</v>
      </c>
      <c r="O2048" t="s">
        <v>1042</v>
      </c>
      <c r="AO2048" t="s">
        <v>783</v>
      </c>
      <c r="AW2048" t="s">
        <v>2499</v>
      </c>
      <c r="BD2048" t="s">
        <v>1043</v>
      </c>
    </row>
    <row r="2049" spans="5:56" customFormat="1" x14ac:dyDescent="0.25">
      <c r="E2049" t="s">
        <v>4775</v>
      </c>
      <c r="O2049" t="s">
        <v>1543</v>
      </c>
      <c r="AO2049" t="s">
        <v>783</v>
      </c>
      <c r="AW2049" t="s">
        <v>2713</v>
      </c>
      <c r="BD2049" t="s">
        <v>1544</v>
      </c>
    </row>
    <row r="2050" spans="5:56" customFormat="1" x14ac:dyDescent="0.25">
      <c r="E2050" t="s">
        <v>4776</v>
      </c>
      <c r="O2050" t="s">
        <v>939</v>
      </c>
      <c r="AO2050" t="s">
        <v>783</v>
      </c>
      <c r="AW2050" t="s">
        <v>2451</v>
      </c>
      <c r="BD2050" t="s">
        <v>940</v>
      </c>
    </row>
    <row r="2051" spans="5:56" customFormat="1" x14ac:dyDescent="0.25">
      <c r="E2051" t="s">
        <v>4777</v>
      </c>
      <c r="O2051" t="s">
        <v>1461</v>
      </c>
      <c r="AO2051" t="s">
        <v>783</v>
      </c>
      <c r="AW2051" t="s">
        <v>2680</v>
      </c>
      <c r="BD2051" t="s">
        <v>1462</v>
      </c>
    </row>
    <row r="2052" spans="5:56" customFormat="1" x14ac:dyDescent="0.25">
      <c r="E2052" t="s">
        <v>4778</v>
      </c>
      <c r="O2052" t="s">
        <v>1545</v>
      </c>
      <c r="AO2052" t="s">
        <v>783</v>
      </c>
      <c r="AW2052" t="s">
        <v>2714</v>
      </c>
      <c r="BD2052" t="s">
        <v>1546</v>
      </c>
    </row>
    <row r="2053" spans="5:56" customFormat="1" x14ac:dyDescent="0.25">
      <c r="E2053" t="s">
        <v>4779</v>
      </c>
      <c r="O2053" t="s">
        <v>1543</v>
      </c>
      <c r="AO2053" t="s">
        <v>783</v>
      </c>
      <c r="AW2053" t="s">
        <v>2713</v>
      </c>
      <c r="BD2053" t="s">
        <v>1544</v>
      </c>
    </row>
    <row r="2054" spans="5:56" customFormat="1" x14ac:dyDescent="0.25">
      <c r="E2054" t="s">
        <v>4780</v>
      </c>
      <c r="O2054" t="s">
        <v>1318</v>
      </c>
      <c r="AO2054" t="s">
        <v>783</v>
      </c>
      <c r="AW2054" t="s">
        <v>2626</v>
      </c>
      <c r="BD2054" t="s">
        <v>1319</v>
      </c>
    </row>
    <row r="2055" spans="5:56" customFormat="1" x14ac:dyDescent="0.25">
      <c r="E2055" t="s">
        <v>4781</v>
      </c>
      <c r="O2055" t="s">
        <v>1318</v>
      </c>
      <c r="AO2055" t="s">
        <v>783</v>
      </c>
      <c r="AW2055" t="s">
        <v>2626</v>
      </c>
      <c r="BD2055" t="s">
        <v>1319</v>
      </c>
    </row>
    <row r="2056" spans="5:56" customFormat="1" x14ac:dyDescent="0.25">
      <c r="E2056" t="s">
        <v>4782</v>
      </c>
      <c r="O2056" t="s">
        <v>1318</v>
      </c>
      <c r="AO2056" t="s">
        <v>783</v>
      </c>
      <c r="AW2056" t="s">
        <v>2626</v>
      </c>
      <c r="BD2056" t="s">
        <v>1319</v>
      </c>
    </row>
    <row r="2057" spans="5:56" customFormat="1" x14ac:dyDescent="0.25">
      <c r="E2057" t="s">
        <v>4783</v>
      </c>
      <c r="O2057" t="s">
        <v>1547</v>
      </c>
      <c r="AO2057" t="s">
        <v>783</v>
      </c>
      <c r="AW2057" t="s">
        <v>2715</v>
      </c>
      <c r="BD2057" t="s">
        <v>1548</v>
      </c>
    </row>
    <row r="2058" spans="5:56" customFormat="1" x14ac:dyDescent="0.25">
      <c r="E2058" t="s">
        <v>4784</v>
      </c>
      <c r="O2058" t="s">
        <v>1483</v>
      </c>
      <c r="AO2058" t="s">
        <v>783</v>
      </c>
      <c r="AW2058" t="s">
        <v>2687</v>
      </c>
      <c r="BD2058" t="s">
        <v>1484</v>
      </c>
    </row>
    <row r="2059" spans="5:56" customFormat="1" x14ac:dyDescent="0.25">
      <c r="E2059" t="s">
        <v>4785</v>
      </c>
      <c r="O2059" t="s">
        <v>1549</v>
      </c>
      <c r="AO2059" t="s">
        <v>783</v>
      </c>
      <c r="AW2059" t="s">
        <v>2716</v>
      </c>
      <c r="BD2059" t="s">
        <v>1550</v>
      </c>
    </row>
    <row r="2060" spans="5:56" customFormat="1" x14ac:dyDescent="0.25">
      <c r="E2060" t="s">
        <v>4786</v>
      </c>
      <c r="O2060" t="s">
        <v>1551</v>
      </c>
      <c r="AO2060" t="s">
        <v>783</v>
      </c>
      <c r="AW2060" t="s">
        <v>2717</v>
      </c>
      <c r="BD2060" t="s">
        <v>1552</v>
      </c>
    </row>
    <row r="2061" spans="5:56" customFormat="1" x14ac:dyDescent="0.25">
      <c r="E2061" t="s">
        <v>4787</v>
      </c>
      <c r="O2061" t="s">
        <v>963</v>
      </c>
      <c r="AO2061" t="s">
        <v>783</v>
      </c>
      <c r="AW2061" t="s">
        <v>2463</v>
      </c>
      <c r="BD2061" t="s">
        <v>1358</v>
      </c>
    </row>
    <row r="2062" spans="5:56" customFormat="1" x14ac:dyDescent="0.25">
      <c r="E2062" t="s">
        <v>4788</v>
      </c>
      <c r="O2062" t="s">
        <v>1553</v>
      </c>
      <c r="AO2062" t="s">
        <v>783</v>
      </c>
      <c r="AW2062" t="s">
        <v>2718</v>
      </c>
      <c r="BD2062" t="s">
        <v>1554</v>
      </c>
    </row>
    <row r="2063" spans="5:56" customFormat="1" x14ac:dyDescent="0.25">
      <c r="E2063" t="s">
        <v>4789</v>
      </c>
      <c r="O2063" t="s">
        <v>1555</v>
      </c>
      <c r="AO2063" t="s">
        <v>783</v>
      </c>
      <c r="AW2063" t="s">
        <v>2719</v>
      </c>
      <c r="BD2063" t="s">
        <v>1556</v>
      </c>
    </row>
    <row r="2064" spans="5:56" customFormat="1" x14ac:dyDescent="0.25">
      <c r="E2064" t="s">
        <v>4790</v>
      </c>
      <c r="O2064" t="s">
        <v>963</v>
      </c>
      <c r="AO2064" t="s">
        <v>783</v>
      </c>
      <c r="AW2064" t="s">
        <v>2463</v>
      </c>
      <c r="BD2064" t="s">
        <v>1358</v>
      </c>
    </row>
    <row r="2065" spans="5:56" customFormat="1" x14ac:dyDescent="0.25">
      <c r="E2065" t="s">
        <v>4791</v>
      </c>
      <c r="O2065" t="s">
        <v>963</v>
      </c>
      <c r="AO2065" t="s">
        <v>783</v>
      </c>
      <c r="AW2065" t="s">
        <v>2463</v>
      </c>
      <c r="BD2065" t="s">
        <v>1358</v>
      </c>
    </row>
    <row r="2066" spans="5:56" customFormat="1" x14ac:dyDescent="0.25">
      <c r="E2066" t="s">
        <v>4792</v>
      </c>
      <c r="O2066" t="s">
        <v>963</v>
      </c>
      <c r="AO2066" t="s">
        <v>783</v>
      </c>
      <c r="AW2066" t="s">
        <v>2463</v>
      </c>
      <c r="BD2066" t="s">
        <v>1358</v>
      </c>
    </row>
    <row r="2067" spans="5:56" customFormat="1" x14ac:dyDescent="0.25">
      <c r="E2067" t="s">
        <v>4793</v>
      </c>
      <c r="O2067" t="s">
        <v>1518</v>
      </c>
      <c r="AO2067" t="s">
        <v>783</v>
      </c>
      <c r="AW2067" t="s">
        <v>2702</v>
      </c>
      <c r="BD2067" t="s">
        <v>1519</v>
      </c>
    </row>
    <row r="2068" spans="5:56" customFormat="1" x14ac:dyDescent="0.25">
      <c r="E2068" t="s">
        <v>4794</v>
      </c>
      <c r="O2068" t="s">
        <v>594</v>
      </c>
      <c r="AO2068" t="s">
        <v>783</v>
      </c>
      <c r="AW2068" t="s">
        <v>2498</v>
      </c>
      <c r="BD2068" t="s">
        <v>1041</v>
      </c>
    </row>
    <row r="2069" spans="5:56" customFormat="1" x14ac:dyDescent="0.25">
      <c r="E2069" t="s">
        <v>4795</v>
      </c>
      <c r="O2069" t="s">
        <v>594</v>
      </c>
      <c r="AO2069" t="s">
        <v>783</v>
      </c>
      <c r="AW2069" t="s">
        <v>2498</v>
      </c>
      <c r="BD2069" t="s">
        <v>1041</v>
      </c>
    </row>
    <row r="2070" spans="5:56" customFormat="1" x14ac:dyDescent="0.25">
      <c r="E2070" t="s">
        <v>4796</v>
      </c>
      <c r="O2070" t="s">
        <v>1557</v>
      </c>
      <c r="AO2070" t="s">
        <v>783</v>
      </c>
      <c r="AW2070" t="s">
        <v>2720</v>
      </c>
      <c r="BD2070" t="s">
        <v>1558</v>
      </c>
    </row>
    <row r="2071" spans="5:56" customFormat="1" x14ac:dyDescent="0.25">
      <c r="E2071" t="s">
        <v>4797</v>
      </c>
      <c r="O2071" t="s">
        <v>1320</v>
      </c>
      <c r="AO2071" t="s">
        <v>783</v>
      </c>
      <c r="AW2071" t="s">
        <v>2627</v>
      </c>
      <c r="BD2071" t="s">
        <v>1559</v>
      </c>
    </row>
    <row r="2072" spans="5:56" customFormat="1" x14ac:dyDescent="0.25">
      <c r="E2072" t="s">
        <v>4798</v>
      </c>
      <c r="O2072" t="s">
        <v>323</v>
      </c>
      <c r="AO2072" t="s">
        <v>783</v>
      </c>
      <c r="AW2072" t="s">
        <v>2721</v>
      </c>
      <c r="BD2072" t="s">
        <v>1560</v>
      </c>
    </row>
    <row r="2073" spans="5:56" customFormat="1" x14ac:dyDescent="0.25">
      <c r="E2073" t="s">
        <v>4799</v>
      </c>
      <c r="O2073" t="s">
        <v>323</v>
      </c>
      <c r="AO2073" t="s">
        <v>783</v>
      </c>
      <c r="AW2073" t="s">
        <v>2721</v>
      </c>
      <c r="BD2073" t="s">
        <v>1561</v>
      </c>
    </row>
    <row r="2074" spans="5:56" customFormat="1" x14ac:dyDescent="0.25">
      <c r="E2074" t="s">
        <v>4800</v>
      </c>
      <c r="O2074" t="s">
        <v>1553</v>
      </c>
      <c r="AO2074" t="s">
        <v>783</v>
      </c>
      <c r="AW2074" t="s">
        <v>2718</v>
      </c>
      <c r="BD2074" t="s">
        <v>1562</v>
      </c>
    </row>
    <row r="2075" spans="5:56" customFormat="1" x14ac:dyDescent="0.25">
      <c r="E2075" t="s">
        <v>4801</v>
      </c>
      <c r="O2075" t="s">
        <v>1479</v>
      </c>
      <c r="AO2075" t="s">
        <v>783</v>
      </c>
      <c r="AW2075" t="s">
        <v>2685</v>
      </c>
      <c r="BD2075" t="s">
        <v>1480</v>
      </c>
    </row>
    <row r="2076" spans="5:56" customFormat="1" x14ac:dyDescent="0.25">
      <c r="E2076" t="s">
        <v>4802</v>
      </c>
      <c r="O2076" t="s">
        <v>977</v>
      </c>
      <c r="AO2076" t="s">
        <v>783</v>
      </c>
      <c r="AW2076" t="s">
        <v>2469</v>
      </c>
      <c r="BD2076" t="s">
        <v>1563</v>
      </c>
    </row>
    <row r="2077" spans="5:56" customFormat="1" x14ac:dyDescent="0.25">
      <c r="E2077" t="s">
        <v>4803</v>
      </c>
      <c r="O2077" t="s">
        <v>1488</v>
      </c>
      <c r="AO2077" t="s">
        <v>783</v>
      </c>
      <c r="AW2077" t="s">
        <v>2689</v>
      </c>
      <c r="BD2077" t="s">
        <v>1489</v>
      </c>
    </row>
    <row r="2078" spans="5:56" customFormat="1" x14ac:dyDescent="0.25">
      <c r="E2078" t="s">
        <v>4804</v>
      </c>
      <c r="O2078" t="s">
        <v>1479</v>
      </c>
      <c r="AO2078" t="s">
        <v>783</v>
      </c>
      <c r="AW2078" t="s">
        <v>2685</v>
      </c>
      <c r="BD2078" t="s">
        <v>1480</v>
      </c>
    </row>
    <row r="2079" spans="5:56" customFormat="1" x14ac:dyDescent="0.25">
      <c r="E2079" t="s">
        <v>4805</v>
      </c>
      <c r="O2079" t="s">
        <v>1194</v>
      </c>
      <c r="AO2079" t="s">
        <v>783</v>
      </c>
      <c r="AW2079" t="s">
        <v>2572</v>
      </c>
      <c r="BD2079" t="s">
        <v>1195</v>
      </c>
    </row>
    <row r="2080" spans="5:56" customFormat="1" x14ac:dyDescent="0.25">
      <c r="E2080" t="s">
        <v>4806</v>
      </c>
      <c r="O2080" t="s">
        <v>326</v>
      </c>
      <c r="AO2080" t="s">
        <v>783</v>
      </c>
      <c r="AW2080" t="s">
        <v>2554</v>
      </c>
      <c r="BD2080" t="s">
        <v>1158</v>
      </c>
    </row>
    <row r="2081" spans="5:56" customFormat="1" x14ac:dyDescent="0.25">
      <c r="E2081" t="s">
        <v>4807</v>
      </c>
      <c r="O2081" t="s">
        <v>587</v>
      </c>
      <c r="AO2081" t="s">
        <v>783</v>
      </c>
      <c r="AW2081" t="s">
        <v>2474</v>
      </c>
      <c r="BD2081" t="s">
        <v>437</v>
      </c>
    </row>
    <row r="2082" spans="5:56" customFormat="1" x14ac:dyDescent="0.25">
      <c r="E2082" t="s">
        <v>4808</v>
      </c>
      <c r="O2082" t="s">
        <v>323</v>
      </c>
      <c r="AO2082" t="s">
        <v>783</v>
      </c>
      <c r="AW2082" t="s">
        <v>2721</v>
      </c>
      <c r="BD2082" t="s">
        <v>1561</v>
      </c>
    </row>
    <row r="2083" spans="5:56" customFormat="1" x14ac:dyDescent="0.25">
      <c r="E2083" t="s">
        <v>4809</v>
      </c>
      <c r="O2083" t="s">
        <v>1346</v>
      </c>
      <c r="AO2083" t="s">
        <v>783</v>
      </c>
      <c r="AW2083" t="s">
        <v>2640</v>
      </c>
      <c r="BD2083" t="s">
        <v>1564</v>
      </c>
    </row>
    <row r="2084" spans="5:56" customFormat="1" x14ac:dyDescent="0.25">
      <c r="E2084" t="s">
        <v>4810</v>
      </c>
      <c r="O2084" t="s">
        <v>1565</v>
      </c>
      <c r="AO2084" t="s">
        <v>783</v>
      </c>
      <c r="AW2084" t="s">
        <v>2722</v>
      </c>
      <c r="BD2084" t="s">
        <v>1566</v>
      </c>
    </row>
    <row r="2085" spans="5:56" customFormat="1" x14ac:dyDescent="0.25">
      <c r="E2085" t="s">
        <v>4811</v>
      </c>
      <c r="O2085" t="s">
        <v>610</v>
      </c>
      <c r="AO2085" t="s">
        <v>828</v>
      </c>
      <c r="AW2085" t="s">
        <v>334</v>
      </c>
      <c r="BD2085" t="s">
        <v>1567</v>
      </c>
    </row>
    <row r="2086" spans="5:56" customFormat="1" x14ac:dyDescent="0.25">
      <c r="E2086" t="s">
        <v>4812</v>
      </c>
      <c r="O2086" t="s">
        <v>610</v>
      </c>
      <c r="AO2086" t="s">
        <v>785</v>
      </c>
      <c r="AW2086" t="s">
        <v>334</v>
      </c>
      <c r="BD2086" t="s">
        <v>1567</v>
      </c>
    </row>
    <row r="2087" spans="5:56" customFormat="1" x14ac:dyDescent="0.25">
      <c r="E2087" t="s">
        <v>4813</v>
      </c>
      <c r="O2087" t="s">
        <v>977</v>
      </c>
      <c r="AO2087" t="s">
        <v>783</v>
      </c>
      <c r="AW2087" t="s">
        <v>2469</v>
      </c>
      <c r="BD2087" t="s">
        <v>1568</v>
      </c>
    </row>
    <row r="2088" spans="5:56" customFormat="1" x14ac:dyDescent="0.25">
      <c r="E2088" t="s">
        <v>4814</v>
      </c>
      <c r="O2088" t="s">
        <v>977</v>
      </c>
      <c r="AO2088" t="s">
        <v>783</v>
      </c>
      <c r="AW2088" t="s">
        <v>2469</v>
      </c>
      <c r="BD2088" t="s">
        <v>1569</v>
      </c>
    </row>
    <row r="2089" spans="5:56" customFormat="1" x14ac:dyDescent="0.25">
      <c r="E2089" t="s">
        <v>4815</v>
      </c>
      <c r="O2089" t="s">
        <v>1488</v>
      </c>
      <c r="AO2089" t="s">
        <v>783</v>
      </c>
      <c r="AW2089" t="s">
        <v>2689</v>
      </c>
      <c r="BD2089" t="s">
        <v>1570</v>
      </c>
    </row>
    <row r="2090" spans="5:56" customFormat="1" x14ac:dyDescent="0.25">
      <c r="E2090" t="s">
        <v>4816</v>
      </c>
      <c r="O2090" t="s">
        <v>1486</v>
      </c>
      <c r="AO2090" t="s">
        <v>783</v>
      </c>
      <c r="AW2090" t="s">
        <v>2688</v>
      </c>
      <c r="BD2090" t="s">
        <v>1571</v>
      </c>
    </row>
    <row r="2091" spans="5:56" customFormat="1" x14ac:dyDescent="0.25">
      <c r="E2091" t="s">
        <v>4817</v>
      </c>
      <c r="O2091" t="s">
        <v>937</v>
      </c>
      <c r="AO2091" t="s">
        <v>783</v>
      </c>
      <c r="AW2091" t="s">
        <v>2450</v>
      </c>
      <c r="BD2091" t="s">
        <v>1485</v>
      </c>
    </row>
    <row r="2092" spans="5:56" customFormat="1" x14ac:dyDescent="0.25">
      <c r="E2092" t="s">
        <v>4818</v>
      </c>
      <c r="O2092" t="s">
        <v>1572</v>
      </c>
      <c r="AO2092" t="s">
        <v>783</v>
      </c>
      <c r="AW2092" t="s">
        <v>2723</v>
      </c>
      <c r="BD2092" t="s">
        <v>1573</v>
      </c>
    </row>
    <row r="2093" spans="5:56" customFormat="1" x14ac:dyDescent="0.25">
      <c r="E2093" t="s">
        <v>4819</v>
      </c>
      <c r="O2093" t="s">
        <v>1479</v>
      </c>
      <c r="AO2093" t="s">
        <v>783</v>
      </c>
      <c r="AW2093" t="s">
        <v>2685</v>
      </c>
      <c r="BD2093" t="s">
        <v>1480</v>
      </c>
    </row>
    <row r="2094" spans="5:56" customFormat="1" x14ac:dyDescent="0.25">
      <c r="E2094" t="s">
        <v>4820</v>
      </c>
      <c r="O2094" t="s">
        <v>1574</v>
      </c>
      <c r="AO2094" t="s">
        <v>783</v>
      </c>
      <c r="AW2094" t="s">
        <v>2724</v>
      </c>
      <c r="BD2094" t="s">
        <v>1575</v>
      </c>
    </row>
    <row r="2095" spans="5:56" customFormat="1" x14ac:dyDescent="0.25">
      <c r="E2095" t="s">
        <v>4821</v>
      </c>
      <c r="O2095" t="s">
        <v>587</v>
      </c>
      <c r="AO2095" t="s">
        <v>783</v>
      </c>
      <c r="AW2095" t="s">
        <v>2474</v>
      </c>
      <c r="BD2095" t="s">
        <v>437</v>
      </c>
    </row>
    <row r="2096" spans="5:56" customFormat="1" x14ac:dyDescent="0.25">
      <c r="E2096" t="s">
        <v>4822</v>
      </c>
      <c r="O2096" t="s">
        <v>1262</v>
      </c>
      <c r="AO2096" t="s">
        <v>783</v>
      </c>
      <c r="AW2096" t="s">
        <v>2603</v>
      </c>
      <c r="BD2096" t="s">
        <v>1576</v>
      </c>
    </row>
    <row r="2097" spans="5:56" customFormat="1" x14ac:dyDescent="0.25">
      <c r="E2097" t="s">
        <v>4823</v>
      </c>
      <c r="O2097" t="s">
        <v>1539</v>
      </c>
      <c r="AO2097" t="s">
        <v>783</v>
      </c>
      <c r="AW2097" t="s">
        <v>2712</v>
      </c>
      <c r="BD2097" t="s">
        <v>1577</v>
      </c>
    </row>
    <row r="2098" spans="5:56" customFormat="1" x14ac:dyDescent="0.25">
      <c r="E2098" t="s">
        <v>4824</v>
      </c>
      <c r="O2098" t="s">
        <v>1539</v>
      </c>
      <c r="AO2098" t="s">
        <v>783</v>
      </c>
      <c r="AW2098" t="s">
        <v>2712</v>
      </c>
      <c r="BD2098" t="s">
        <v>1578</v>
      </c>
    </row>
    <row r="2099" spans="5:56" customFormat="1" x14ac:dyDescent="0.25">
      <c r="E2099" t="s">
        <v>4825</v>
      </c>
      <c r="O2099" t="s">
        <v>587</v>
      </c>
      <c r="AO2099" t="s">
        <v>783</v>
      </c>
      <c r="AW2099" t="s">
        <v>2474</v>
      </c>
      <c r="BD2099" t="s">
        <v>437</v>
      </c>
    </row>
    <row r="2100" spans="5:56" customFormat="1" x14ac:dyDescent="0.25">
      <c r="E2100" t="s">
        <v>4826</v>
      </c>
      <c r="O2100" t="s">
        <v>587</v>
      </c>
      <c r="AO2100" t="s">
        <v>783</v>
      </c>
      <c r="AW2100" t="s">
        <v>2474</v>
      </c>
      <c r="BD2100" t="s">
        <v>437</v>
      </c>
    </row>
    <row r="2101" spans="5:56" customFormat="1" x14ac:dyDescent="0.25">
      <c r="E2101" t="s">
        <v>440</v>
      </c>
      <c r="O2101" t="s">
        <v>1579</v>
      </c>
      <c r="AO2101" t="s">
        <v>783</v>
      </c>
      <c r="AW2101" t="s">
        <v>2725</v>
      </c>
      <c r="BD2101" t="s">
        <v>1580</v>
      </c>
    </row>
    <row r="2102" spans="5:56" customFormat="1" x14ac:dyDescent="0.25">
      <c r="E2102" t="s">
        <v>4827</v>
      </c>
      <c r="O2102" t="s">
        <v>963</v>
      </c>
      <c r="AO2102" t="s">
        <v>783</v>
      </c>
      <c r="AW2102" t="s">
        <v>2463</v>
      </c>
      <c r="BD2102" t="s">
        <v>1581</v>
      </c>
    </row>
    <row r="2103" spans="5:56" customFormat="1" x14ac:dyDescent="0.25">
      <c r="E2103" t="s">
        <v>4828</v>
      </c>
      <c r="O2103" t="s">
        <v>323</v>
      </c>
      <c r="AO2103" t="s">
        <v>783</v>
      </c>
      <c r="AW2103" t="s">
        <v>2721</v>
      </c>
      <c r="BD2103" t="s">
        <v>1560</v>
      </c>
    </row>
    <row r="2104" spans="5:56" customFormat="1" x14ac:dyDescent="0.25">
      <c r="E2104" t="s">
        <v>4829</v>
      </c>
      <c r="O2104" t="s">
        <v>323</v>
      </c>
      <c r="AO2104" t="s">
        <v>783</v>
      </c>
      <c r="AW2104" t="s">
        <v>2721</v>
      </c>
      <c r="BD2104" t="s">
        <v>1582</v>
      </c>
    </row>
    <row r="2105" spans="5:56" customFormat="1" x14ac:dyDescent="0.25">
      <c r="E2105" t="s">
        <v>4830</v>
      </c>
      <c r="O2105" t="s">
        <v>1583</v>
      </c>
      <c r="AO2105" t="s">
        <v>783</v>
      </c>
      <c r="AW2105" t="s">
        <v>2726</v>
      </c>
      <c r="BD2105" t="s">
        <v>1584</v>
      </c>
    </row>
    <row r="2106" spans="5:56" customFormat="1" x14ac:dyDescent="0.25">
      <c r="E2106" t="s">
        <v>4831</v>
      </c>
      <c r="O2106" t="s">
        <v>1513</v>
      </c>
      <c r="AO2106" t="s">
        <v>783</v>
      </c>
      <c r="AW2106" t="s">
        <v>2700</v>
      </c>
      <c r="BD2106" t="s">
        <v>1585</v>
      </c>
    </row>
    <row r="2107" spans="5:56" customFormat="1" x14ac:dyDescent="0.25">
      <c r="E2107" t="s">
        <v>4832</v>
      </c>
      <c r="O2107" t="s">
        <v>1513</v>
      </c>
      <c r="AO2107" t="s">
        <v>783</v>
      </c>
      <c r="AW2107" t="s">
        <v>2700</v>
      </c>
      <c r="BD2107" t="s">
        <v>1586</v>
      </c>
    </row>
    <row r="2108" spans="5:56" customFormat="1" x14ac:dyDescent="0.25">
      <c r="E2108" t="s">
        <v>4833</v>
      </c>
      <c r="O2108" t="s">
        <v>977</v>
      </c>
      <c r="AO2108" t="s">
        <v>783</v>
      </c>
      <c r="AW2108" t="s">
        <v>2469</v>
      </c>
      <c r="BD2108" t="s">
        <v>1587</v>
      </c>
    </row>
    <row r="2109" spans="5:56" customFormat="1" x14ac:dyDescent="0.25">
      <c r="E2109" t="s">
        <v>4834</v>
      </c>
      <c r="O2109" t="s">
        <v>1513</v>
      </c>
      <c r="AO2109" t="s">
        <v>783</v>
      </c>
      <c r="AW2109" t="s">
        <v>2700</v>
      </c>
      <c r="BD2109" t="s">
        <v>1588</v>
      </c>
    </row>
    <row r="2110" spans="5:56" customFormat="1" x14ac:dyDescent="0.25">
      <c r="E2110" t="s">
        <v>4834</v>
      </c>
      <c r="O2110" t="s">
        <v>1513</v>
      </c>
      <c r="AO2110" t="s">
        <v>783</v>
      </c>
      <c r="AW2110" t="s">
        <v>2700</v>
      </c>
      <c r="BD2110" t="s">
        <v>1589</v>
      </c>
    </row>
    <row r="2111" spans="5:56" customFormat="1" x14ac:dyDescent="0.25">
      <c r="E2111" t="s">
        <v>4835</v>
      </c>
      <c r="O2111" t="s">
        <v>1590</v>
      </c>
      <c r="AO2111" t="s">
        <v>783</v>
      </c>
      <c r="AW2111" t="s">
        <v>2727</v>
      </c>
      <c r="BD2111" t="s">
        <v>1591</v>
      </c>
    </row>
    <row r="2112" spans="5:56" customFormat="1" x14ac:dyDescent="0.25">
      <c r="E2112" t="s">
        <v>4836</v>
      </c>
      <c r="O2112" t="s">
        <v>323</v>
      </c>
      <c r="AO2112" t="s">
        <v>783</v>
      </c>
      <c r="AW2112" t="s">
        <v>2721</v>
      </c>
      <c r="BD2112" t="s">
        <v>1582</v>
      </c>
    </row>
    <row r="2113" spans="5:56" customFormat="1" x14ac:dyDescent="0.25">
      <c r="E2113" t="s">
        <v>4837</v>
      </c>
      <c r="O2113" t="s">
        <v>1553</v>
      </c>
      <c r="AO2113" t="s">
        <v>783</v>
      </c>
      <c r="AW2113" t="s">
        <v>2718</v>
      </c>
      <c r="BD2113" t="s">
        <v>1592</v>
      </c>
    </row>
    <row r="2114" spans="5:56" customFormat="1" x14ac:dyDescent="0.25">
      <c r="E2114" t="s">
        <v>4838</v>
      </c>
      <c r="O2114" t="s">
        <v>937</v>
      </c>
      <c r="AO2114" t="s">
        <v>783</v>
      </c>
      <c r="AW2114" t="s">
        <v>2450</v>
      </c>
      <c r="BD2114" t="s">
        <v>1593</v>
      </c>
    </row>
    <row r="2115" spans="5:56" customFormat="1" x14ac:dyDescent="0.25">
      <c r="E2115" t="s">
        <v>4839</v>
      </c>
      <c r="O2115" t="s">
        <v>1483</v>
      </c>
      <c r="AO2115" t="s">
        <v>783</v>
      </c>
      <c r="AW2115" t="s">
        <v>2687</v>
      </c>
      <c r="BD2115" t="s">
        <v>1594</v>
      </c>
    </row>
    <row r="2116" spans="5:56" customFormat="1" x14ac:dyDescent="0.25">
      <c r="E2116" t="s">
        <v>4840</v>
      </c>
      <c r="O2116" t="s">
        <v>1595</v>
      </c>
      <c r="AO2116" t="s">
        <v>783</v>
      </c>
      <c r="AW2116" t="s">
        <v>2728</v>
      </c>
      <c r="BD2116" t="s">
        <v>1596</v>
      </c>
    </row>
    <row r="2117" spans="5:56" customFormat="1" x14ac:dyDescent="0.25">
      <c r="E2117" t="s">
        <v>4841</v>
      </c>
      <c r="O2117" t="s">
        <v>1553</v>
      </c>
      <c r="AO2117" t="s">
        <v>783</v>
      </c>
      <c r="AW2117" t="s">
        <v>2718</v>
      </c>
      <c r="BD2117" t="s">
        <v>1562</v>
      </c>
    </row>
    <row r="2118" spans="5:56" customFormat="1" x14ac:dyDescent="0.25">
      <c r="E2118" t="s">
        <v>4842</v>
      </c>
      <c r="O2118" t="s">
        <v>977</v>
      </c>
      <c r="AO2118" t="s">
        <v>783</v>
      </c>
      <c r="AW2118" t="s">
        <v>2469</v>
      </c>
      <c r="BD2118" t="s">
        <v>1597</v>
      </c>
    </row>
    <row r="2119" spans="5:56" customFormat="1" x14ac:dyDescent="0.25">
      <c r="E2119" t="s">
        <v>4843</v>
      </c>
      <c r="O2119" t="s">
        <v>1336</v>
      </c>
      <c r="AO2119" t="s">
        <v>783</v>
      </c>
      <c r="AW2119" t="s">
        <v>2635</v>
      </c>
      <c r="BD2119" t="s">
        <v>1598</v>
      </c>
    </row>
    <row r="2120" spans="5:56" customFormat="1" x14ac:dyDescent="0.25">
      <c r="E2120" t="s">
        <v>4844</v>
      </c>
      <c r="O2120" t="s">
        <v>1535</v>
      </c>
      <c r="AO2120" t="s">
        <v>783</v>
      </c>
      <c r="AW2120" t="s">
        <v>2710</v>
      </c>
      <c r="BD2120" t="s">
        <v>1599</v>
      </c>
    </row>
    <row r="2121" spans="5:56" customFormat="1" x14ac:dyDescent="0.25">
      <c r="E2121" t="s">
        <v>4845</v>
      </c>
      <c r="O2121" t="s">
        <v>587</v>
      </c>
      <c r="AO2121" t="s">
        <v>783</v>
      </c>
      <c r="AW2121" t="s">
        <v>2474</v>
      </c>
      <c r="BD2121" t="s">
        <v>437</v>
      </c>
    </row>
    <row r="2122" spans="5:56" customFormat="1" x14ac:dyDescent="0.25">
      <c r="E2122" t="s">
        <v>4846</v>
      </c>
      <c r="O2122" t="s">
        <v>1600</v>
      </c>
      <c r="AO2122" t="s">
        <v>783</v>
      </c>
      <c r="AW2122" t="s">
        <v>2729</v>
      </c>
      <c r="BD2122" t="s">
        <v>1601</v>
      </c>
    </row>
    <row r="2123" spans="5:56" customFormat="1" x14ac:dyDescent="0.25">
      <c r="E2123" t="s">
        <v>4847</v>
      </c>
      <c r="O2123" t="s">
        <v>1600</v>
      </c>
      <c r="AO2123" t="s">
        <v>783</v>
      </c>
      <c r="AW2123" t="s">
        <v>2729</v>
      </c>
      <c r="BD2123" t="s">
        <v>1602</v>
      </c>
    </row>
    <row r="2124" spans="5:56" customFormat="1" x14ac:dyDescent="0.25">
      <c r="E2124" t="s">
        <v>4848</v>
      </c>
      <c r="O2124" t="s">
        <v>1488</v>
      </c>
      <c r="AO2124" t="s">
        <v>783</v>
      </c>
      <c r="AW2124" t="s">
        <v>2689</v>
      </c>
      <c r="BD2124" t="s">
        <v>1603</v>
      </c>
    </row>
    <row r="2125" spans="5:56" customFormat="1" x14ac:dyDescent="0.25">
      <c r="E2125" t="s">
        <v>4849</v>
      </c>
      <c r="O2125" t="s">
        <v>1400</v>
      </c>
      <c r="AO2125" t="s">
        <v>783</v>
      </c>
      <c r="AW2125" t="s">
        <v>2663</v>
      </c>
      <c r="BD2125" t="s">
        <v>1604</v>
      </c>
    </row>
    <row r="2126" spans="5:56" customFormat="1" x14ac:dyDescent="0.25">
      <c r="E2126" t="s">
        <v>4850</v>
      </c>
      <c r="O2126" t="s">
        <v>959</v>
      </c>
      <c r="AO2126" t="s">
        <v>783</v>
      </c>
      <c r="AW2126" t="s">
        <v>2461</v>
      </c>
      <c r="BD2126" t="s">
        <v>1605</v>
      </c>
    </row>
    <row r="2127" spans="5:56" customFormat="1" x14ac:dyDescent="0.25">
      <c r="E2127" t="s">
        <v>4851</v>
      </c>
      <c r="O2127" t="s">
        <v>1352</v>
      </c>
      <c r="AO2127" t="s">
        <v>828</v>
      </c>
      <c r="AW2127" t="s">
        <v>2643</v>
      </c>
      <c r="BD2127" t="s">
        <v>1606</v>
      </c>
    </row>
    <row r="2128" spans="5:56" customFormat="1" x14ac:dyDescent="0.25">
      <c r="E2128" t="s">
        <v>4852</v>
      </c>
      <c r="O2128" t="s">
        <v>1607</v>
      </c>
      <c r="AO2128" t="s">
        <v>783</v>
      </c>
      <c r="AW2128" t="s">
        <v>2730</v>
      </c>
      <c r="BD2128" t="s">
        <v>1608</v>
      </c>
    </row>
    <row r="2129" spans="5:56" customFormat="1" x14ac:dyDescent="0.25">
      <c r="E2129" t="s">
        <v>4853</v>
      </c>
      <c r="O2129" t="s">
        <v>1607</v>
      </c>
      <c r="AO2129" t="s">
        <v>783</v>
      </c>
      <c r="AW2129" t="s">
        <v>2730</v>
      </c>
      <c r="BD2129" t="s">
        <v>1608</v>
      </c>
    </row>
    <row r="2130" spans="5:56" customFormat="1" x14ac:dyDescent="0.25">
      <c r="E2130" t="s">
        <v>4854</v>
      </c>
      <c r="O2130" t="s">
        <v>1488</v>
      </c>
      <c r="AO2130" t="s">
        <v>783</v>
      </c>
      <c r="AW2130" t="s">
        <v>2689</v>
      </c>
      <c r="BD2130" t="s">
        <v>1603</v>
      </c>
    </row>
    <row r="2131" spans="5:56" customFormat="1" x14ac:dyDescent="0.25">
      <c r="E2131" t="s">
        <v>4855</v>
      </c>
      <c r="O2131" t="s">
        <v>1609</v>
      </c>
      <c r="AO2131" t="s">
        <v>784</v>
      </c>
      <c r="AW2131" t="s">
        <v>2731</v>
      </c>
      <c r="BD2131" t="s">
        <v>1610</v>
      </c>
    </row>
    <row r="2132" spans="5:56" customFormat="1" x14ac:dyDescent="0.25">
      <c r="E2132" t="s">
        <v>4856</v>
      </c>
      <c r="O2132" t="s">
        <v>947</v>
      </c>
      <c r="AO2132" t="s">
        <v>785</v>
      </c>
      <c r="AW2132" t="s">
        <v>2455</v>
      </c>
      <c r="BD2132" t="s">
        <v>1611</v>
      </c>
    </row>
    <row r="2133" spans="5:56" customFormat="1" x14ac:dyDescent="0.25">
      <c r="E2133" t="s">
        <v>4857</v>
      </c>
      <c r="O2133" t="s">
        <v>947</v>
      </c>
      <c r="AO2133" t="s">
        <v>828</v>
      </c>
      <c r="AW2133" t="s">
        <v>2455</v>
      </c>
      <c r="BD2133" t="s">
        <v>1611</v>
      </c>
    </row>
    <row r="2134" spans="5:56" customFormat="1" x14ac:dyDescent="0.25">
      <c r="E2134" t="s">
        <v>4858</v>
      </c>
      <c r="O2134" t="s">
        <v>1612</v>
      </c>
      <c r="AO2134" t="s">
        <v>784</v>
      </c>
      <c r="AW2134" t="s">
        <v>2732</v>
      </c>
      <c r="BD2134" t="s">
        <v>1613</v>
      </c>
    </row>
    <row r="2135" spans="5:56" customFormat="1" x14ac:dyDescent="0.25">
      <c r="E2135" t="s">
        <v>4859</v>
      </c>
      <c r="O2135" t="s">
        <v>896</v>
      </c>
      <c r="AO2135" t="s">
        <v>828</v>
      </c>
      <c r="AW2135" t="s">
        <v>2433</v>
      </c>
      <c r="BD2135" t="s">
        <v>901</v>
      </c>
    </row>
    <row r="2136" spans="5:56" customFormat="1" x14ac:dyDescent="0.25">
      <c r="E2136" t="s">
        <v>4860</v>
      </c>
      <c r="O2136" t="s">
        <v>594</v>
      </c>
      <c r="AO2136" t="s">
        <v>783</v>
      </c>
      <c r="AW2136" t="s">
        <v>2498</v>
      </c>
      <c r="BD2136" t="s">
        <v>1614</v>
      </c>
    </row>
    <row r="2137" spans="5:56" customFormat="1" x14ac:dyDescent="0.25">
      <c r="E2137" t="s">
        <v>4861</v>
      </c>
      <c r="O2137" t="s">
        <v>893</v>
      </c>
      <c r="AO2137" t="s">
        <v>784</v>
      </c>
      <c r="AW2137" t="s">
        <v>2432</v>
      </c>
      <c r="BD2137" t="s">
        <v>1615</v>
      </c>
    </row>
    <row r="2138" spans="5:56" customFormat="1" x14ac:dyDescent="0.25">
      <c r="E2138" t="s">
        <v>4862</v>
      </c>
      <c r="O2138" t="s">
        <v>1352</v>
      </c>
      <c r="AO2138" t="s">
        <v>828</v>
      </c>
      <c r="AW2138" t="s">
        <v>2643</v>
      </c>
      <c r="BD2138" t="s">
        <v>1616</v>
      </c>
    </row>
    <row r="2139" spans="5:56" customFormat="1" x14ac:dyDescent="0.25">
      <c r="E2139" t="s">
        <v>4863</v>
      </c>
      <c r="O2139" t="s">
        <v>1352</v>
      </c>
      <c r="AO2139" t="s">
        <v>828</v>
      </c>
      <c r="AW2139" t="s">
        <v>2643</v>
      </c>
      <c r="BD2139" t="s">
        <v>1616</v>
      </c>
    </row>
    <row r="2140" spans="5:56" customFormat="1" x14ac:dyDescent="0.25">
      <c r="E2140" t="s">
        <v>4864</v>
      </c>
      <c r="O2140" t="s">
        <v>1352</v>
      </c>
      <c r="AO2140" t="s">
        <v>828</v>
      </c>
      <c r="AW2140" t="s">
        <v>2643</v>
      </c>
      <c r="BD2140" t="s">
        <v>1616</v>
      </c>
    </row>
    <row r="2141" spans="5:56" customFormat="1" x14ac:dyDescent="0.25">
      <c r="E2141" t="s">
        <v>4865</v>
      </c>
      <c r="O2141" t="s">
        <v>323</v>
      </c>
      <c r="AO2141" t="s">
        <v>783</v>
      </c>
      <c r="AW2141" t="s">
        <v>2721</v>
      </c>
      <c r="BD2141" t="s">
        <v>1617</v>
      </c>
    </row>
    <row r="2142" spans="5:56" customFormat="1" x14ac:dyDescent="0.25">
      <c r="E2142" t="s">
        <v>4866</v>
      </c>
      <c r="O2142" t="s">
        <v>323</v>
      </c>
      <c r="AO2142" t="s">
        <v>783</v>
      </c>
      <c r="AW2142" t="s">
        <v>2721</v>
      </c>
      <c r="BD2142" t="s">
        <v>1618</v>
      </c>
    </row>
    <row r="2143" spans="5:56" customFormat="1" x14ac:dyDescent="0.25">
      <c r="E2143" t="s">
        <v>4867</v>
      </c>
      <c r="O2143" t="s">
        <v>1619</v>
      </c>
      <c r="AO2143" t="s">
        <v>783</v>
      </c>
      <c r="AW2143" t="s">
        <v>2733</v>
      </c>
      <c r="BD2143" t="s">
        <v>1620</v>
      </c>
    </row>
    <row r="2144" spans="5:56" customFormat="1" x14ac:dyDescent="0.25">
      <c r="E2144" t="s">
        <v>4868</v>
      </c>
      <c r="O2144" t="s">
        <v>1619</v>
      </c>
      <c r="AO2144" t="s">
        <v>783</v>
      </c>
      <c r="AW2144" t="s">
        <v>2733</v>
      </c>
      <c r="BD2144" t="s">
        <v>1621</v>
      </c>
    </row>
    <row r="2145" spans="5:56" customFormat="1" x14ac:dyDescent="0.25">
      <c r="E2145" t="s">
        <v>4869</v>
      </c>
      <c r="O2145" t="s">
        <v>917</v>
      </c>
      <c r="AO2145" t="s">
        <v>784</v>
      </c>
      <c r="AW2145" t="s">
        <v>2442</v>
      </c>
      <c r="BD2145" t="s">
        <v>1622</v>
      </c>
    </row>
    <row r="2146" spans="5:56" customFormat="1" x14ac:dyDescent="0.25">
      <c r="E2146" t="s">
        <v>4870</v>
      </c>
      <c r="O2146" t="s">
        <v>896</v>
      </c>
      <c r="AO2146" t="s">
        <v>785</v>
      </c>
      <c r="AW2146" t="s">
        <v>2433</v>
      </c>
      <c r="BD2146" t="s">
        <v>921</v>
      </c>
    </row>
    <row r="2147" spans="5:56" customFormat="1" x14ac:dyDescent="0.25">
      <c r="E2147" t="s">
        <v>4871</v>
      </c>
      <c r="O2147" t="s">
        <v>325</v>
      </c>
      <c r="AO2147" t="s">
        <v>783</v>
      </c>
      <c r="AW2147" t="s">
        <v>2520</v>
      </c>
      <c r="BD2147" t="s">
        <v>1623</v>
      </c>
    </row>
    <row r="2148" spans="5:56" customFormat="1" x14ac:dyDescent="0.25">
      <c r="E2148" t="s">
        <v>4872</v>
      </c>
      <c r="O2148" t="s">
        <v>1318</v>
      </c>
      <c r="AO2148" t="s">
        <v>784</v>
      </c>
      <c r="AW2148" t="s">
        <v>2626</v>
      </c>
      <c r="BD2148" t="s">
        <v>1624</v>
      </c>
    </row>
    <row r="2149" spans="5:56" customFormat="1" x14ac:dyDescent="0.25">
      <c r="E2149" t="s">
        <v>4873</v>
      </c>
      <c r="O2149" t="s">
        <v>1625</v>
      </c>
      <c r="AO2149" t="s">
        <v>828</v>
      </c>
      <c r="AW2149" t="s">
        <v>2734</v>
      </c>
      <c r="BD2149" t="s">
        <v>1626</v>
      </c>
    </row>
    <row r="2150" spans="5:56" customFormat="1" x14ac:dyDescent="0.25">
      <c r="E2150" t="s">
        <v>4874</v>
      </c>
      <c r="O2150" t="s">
        <v>1627</v>
      </c>
      <c r="AO2150" t="s">
        <v>784</v>
      </c>
      <c r="AW2150" t="s">
        <v>2735</v>
      </c>
      <c r="BD2150" t="s">
        <v>1628</v>
      </c>
    </row>
    <row r="2151" spans="5:56" customFormat="1" x14ac:dyDescent="0.25">
      <c r="E2151" t="s">
        <v>4875</v>
      </c>
      <c r="O2151" t="s">
        <v>1629</v>
      </c>
      <c r="AO2151" t="s">
        <v>785</v>
      </c>
      <c r="AW2151" t="s">
        <v>2736</v>
      </c>
      <c r="BD2151" t="s">
        <v>1630</v>
      </c>
    </row>
    <row r="2152" spans="5:56" customFormat="1" x14ac:dyDescent="0.25">
      <c r="E2152" t="s">
        <v>4875</v>
      </c>
      <c r="O2152" t="s">
        <v>1629</v>
      </c>
      <c r="AO2152" t="s">
        <v>785</v>
      </c>
      <c r="AW2152" t="s">
        <v>2736</v>
      </c>
      <c r="BD2152" t="s">
        <v>1631</v>
      </c>
    </row>
    <row r="2153" spans="5:56" customFormat="1" x14ac:dyDescent="0.25">
      <c r="E2153" t="s">
        <v>4875</v>
      </c>
      <c r="O2153" t="s">
        <v>1629</v>
      </c>
      <c r="AO2153" t="s">
        <v>785</v>
      </c>
      <c r="AW2153" t="s">
        <v>2736</v>
      </c>
      <c r="BD2153" t="s">
        <v>1632</v>
      </c>
    </row>
    <row r="2154" spans="5:56" customFormat="1" x14ac:dyDescent="0.25">
      <c r="E2154" t="s">
        <v>4876</v>
      </c>
      <c r="O2154" t="s">
        <v>843</v>
      </c>
      <c r="AO2154" t="s">
        <v>784</v>
      </c>
      <c r="AW2154" t="s">
        <v>2412</v>
      </c>
      <c r="BD2154" t="s">
        <v>1633</v>
      </c>
    </row>
    <row r="2155" spans="5:56" customFormat="1" x14ac:dyDescent="0.25">
      <c r="E2155" t="s">
        <v>4877</v>
      </c>
      <c r="O2155" t="s">
        <v>843</v>
      </c>
      <c r="AO2155" t="s">
        <v>784</v>
      </c>
      <c r="AW2155" t="s">
        <v>2412</v>
      </c>
      <c r="BD2155" t="s">
        <v>1634</v>
      </c>
    </row>
    <row r="2156" spans="5:56" customFormat="1" x14ac:dyDescent="0.25">
      <c r="E2156" t="s">
        <v>4878</v>
      </c>
      <c r="O2156" t="s">
        <v>843</v>
      </c>
      <c r="AO2156" t="s">
        <v>784</v>
      </c>
      <c r="AW2156" t="s">
        <v>2412</v>
      </c>
      <c r="BD2156" t="s">
        <v>1635</v>
      </c>
    </row>
    <row r="2157" spans="5:56" customFormat="1" x14ac:dyDescent="0.25">
      <c r="E2157" t="s">
        <v>4878</v>
      </c>
      <c r="O2157" t="s">
        <v>843</v>
      </c>
      <c r="AO2157" t="s">
        <v>784</v>
      </c>
      <c r="AW2157" t="s">
        <v>2412</v>
      </c>
      <c r="BD2157" t="s">
        <v>1636</v>
      </c>
    </row>
    <row r="2158" spans="5:56" customFormat="1" x14ac:dyDescent="0.25">
      <c r="E2158" t="s">
        <v>4879</v>
      </c>
      <c r="O2158" t="s">
        <v>1637</v>
      </c>
      <c r="AO2158" t="s">
        <v>783</v>
      </c>
      <c r="AW2158" t="s">
        <v>2737</v>
      </c>
      <c r="BD2158" t="s">
        <v>1638</v>
      </c>
    </row>
    <row r="2159" spans="5:56" customFormat="1" x14ac:dyDescent="0.25">
      <c r="E2159" t="s">
        <v>4880</v>
      </c>
      <c r="O2159" t="s">
        <v>1639</v>
      </c>
      <c r="AO2159" t="s">
        <v>784</v>
      </c>
      <c r="AW2159" t="s">
        <v>2738</v>
      </c>
      <c r="BD2159" t="s">
        <v>1640</v>
      </c>
    </row>
    <row r="2160" spans="5:56" customFormat="1" x14ac:dyDescent="0.25">
      <c r="E2160" t="s">
        <v>4881</v>
      </c>
      <c r="O2160" t="s">
        <v>1400</v>
      </c>
      <c r="AO2160" t="s">
        <v>783</v>
      </c>
      <c r="AW2160" t="s">
        <v>2663</v>
      </c>
      <c r="BD2160" t="s">
        <v>1641</v>
      </c>
    </row>
    <row r="2161" spans="5:56" customFormat="1" x14ac:dyDescent="0.25">
      <c r="E2161" t="s">
        <v>4881</v>
      </c>
      <c r="O2161" t="s">
        <v>1400</v>
      </c>
      <c r="AO2161" t="s">
        <v>783</v>
      </c>
      <c r="AW2161" t="s">
        <v>2663</v>
      </c>
      <c r="BD2161" t="s">
        <v>1642</v>
      </c>
    </row>
    <row r="2162" spans="5:56" customFormat="1" x14ac:dyDescent="0.25">
      <c r="E2162" t="s">
        <v>4882</v>
      </c>
      <c r="O2162" t="s">
        <v>1643</v>
      </c>
      <c r="AO2162" t="s">
        <v>828</v>
      </c>
      <c r="AW2162" t="s">
        <v>2739</v>
      </c>
      <c r="BD2162" t="s">
        <v>1644</v>
      </c>
    </row>
    <row r="2163" spans="5:56" customFormat="1" x14ac:dyDescent="0.25">
      <c r="E2163" t="s">
        <v>4883</v>
      </c>
      <c r="O2163" t="s">
        <v>1352</v>
      </c>
      <c r="AO2163" t="s">
        <v>828</v>
      </c>
      <c r="AW2163" t="s">
        <v>2643</v>
      </c>
      <c r="BD2163" t="s">
        <v>1645</v>
      </c>
    </row>
    <row r="2164" spans="5:56" customFormat="1" x14ac:dyDescent="0.25">
      <c r="E2164" t="s">
        <v>4884</v>
      </c>
      <c r="O2164" t="s">
        <v>1352</v>
      </c>
      <c r="AO2164" t="s">
        <v>828</v>
      </c>
      <c r="AW2164" t="s">
        <v>2643</v>
      </c>
      <c r="BD2164" t="s">
        <v>1606</v>
      </c>
    </row>
    <row r="2165" spans="5:56" customFormat="1" x14ac:dyDescent="0.25">
      <c r="E2165" t="s">
        <v>4885</v>
      </c>
      <c r="O2165" t="s">
        <v>1352</v>
      </c>
      <c r="AO2165" t="s">
        <v>828</v>
      </c>
      <c r="AW2165" t="s">
        <v>2643</v>
      </c>
      <c r="BD2165" t="s">
        <v>1645</v>
      </c>
    </row>
    <row r="2166" spans="5:56" customFormat="1" x14ac:dyDescent="0.25">
      <c r="E2166" t="s">
        <v>4886</v>
      </c>
      <c r="O2166" t="s">
        <v>1079</v>
      </c>
      <c r="AO2166" t="s">
        <v>783</v>
      </c>
      <c r="AW2166" t="s">
        <v>2518</v>
      </c>
      <c r="BD2166" t="s">
        <v>1646</v>
      </c>
    </row>
    <row r="2167" spans="5:56" customFormat="1" x14ac:dyDescent="0.25">
      <c r="E2167" t="s">
        <v>4887</v>
      </c>
      <c r="O2167" t="s">
        <v>1143</v>
      </c>
      <c r="AO2167" t="s">
        <v>828</v>
      </c>
      <c r="AW2167" t="s">
        <v>2549</v>
      </c>
      <c r="BD2167" t="s">
        <v>1647</v>
      </c>
    </row>
    <row r="2168" spans="5:56" customFormat="1" x14ac:dyDescent="0.25">
      <c r="E2168" t="s">
        <v>4888</v>
      </c>
      <c r="O2168" t="s">
        <v>843</v>
      </c>
      <c r="AO2168" t="s">
        <v>784</v>
      </c>
      <c r="AW2168" t="s">
        <v>2412</v>
      </c>
      <c r="BD2168" t="s">
        <v>1648</v>
      </c>
    </row>
    <row r="2169" spans="5:56" customFormat="1" x14ac:dyDescent="0.25">
      <c r="E2169" t="s">
        <v>4889</v>
      </c>
      <c r="O2169" t="s">
        <v>1352</v>
      </c>
      <c r="AO2169" t="s">
        <v>828</v>
      </c>
      <c r="AW2169" t="s">
        <v>2643</v>
      </c>
      <c r="BD2169" t="s">
        <v>1649</v>
      </c>
    </row>
    <row r="2170" spans="5:56" customFormat="1" x14ac:dyDescent="0.25">
      <c r="E2170" t="s">
        <v>4890</v>
      </c>
      <c r="O2170" t="s">
        <v>896</v>
      </c>
      <c r="AO2170" t="s">
        <v>828</v>
      </c>
      <c r="AW2170" t="s">
        <v>2433</v>
      </c>
      <c r="BD2170" t="s">
        <v>910</v>
      </c>
    </row>
    <row r="2171" spans="5:56" customFormat="1" x14ac:dyDescent="0.25">
      <c r="E2171" t="s">
        <v>4891</v>
      </c>
      <c r="O2171" t="s">
        <v>1225</v>
      </c>
      <c r="AO2171" t="s">
        <v>828</v>
      </c>
      <c r="AW2171" t="s">
        <v>2588</v>
      </c>
      <c r="BD2171" t="s">
        <v>1650</v>
      </c>
    </row>
    <row r="2172" spans="5:56" customFormat="1" x14ac:dyDescent="0.25">
      <c r="E2172" t="s">
        <v>4892</v>
      </c>
      <c r="O2172" t="s">
        <v>1651</v>
      </c>
      <c r="AO2172" t="s">
        <v>828</v>
      </c>
      <c r="AW2172" t="s">
        <v>2740</v>
      </c>
      <c r="BD2172" t="s">
        <v>1652</v>
      </c>
    </row>
    <row r="2173" spans="5:56" customFormat="1" x14ac:dyDescent="0.25">
      <c r="E2173" t="s">
        <v>4892</v>
      </c>
      <c r="O2173" t="s">
        <v>1651</v>
      </c>
      <c r="AO2173" t="s">
        <v>828</v>
      </c>
      <c r="AW2173" t="s">
        <v>2740</v>
      </c>
      <c r="BD2173" t="s">
        <v>1653</v>
      </c>
    </row>
    <row r="2174" spans="5:56" customFormat="1" x14ac:dyDescent="0.25">
      <c r="E2174" t="s">
        <v>4893</v>
      </c>
      <c r="O2174" t="s">
        <v>1137</v>
      </c>
      <c r="AO2174" t="s">
        <v>783</v>
      </c>
      <c r="AW2174" t="s">
        <v>2546</v>
      </c>
      <c r="BD2174" t="s">
        <v>1654</v>
      </c>
    </row>
    <row r="2175" spans="5:56" customFormat="1" x14ac:dyDescent="0.25">
      <c r="E2175" t="s">
        <v>4894</v>
      </c>
      <c r="O2175" t="s">
        <v>939</v>
      </c>
      <c r="AO2175" t="s">
        <v>828</v>
      </c>
      <c r="AW2175" t="s">
        <v>2451</v>
      </c>
      <c r="BD2175" t="s">
        <v>1655</v>
      </c>
    </row>
    <row r="2176" spans="5:56" customFormat="1" x14ac:dyDescent="0.25">
      <c r="E2176" t="s">
        <v>4895</v>
      </c>
      <c r="O2176" t="s">
        <v>1656</v>
      </c>
      <c r="AO2176" t="s">
        <v>783</v>
      </c>
      <c r="AW2176" t="s">
        <v>2741</v>
      </c>
      <c r="BD2176" t="s">
        <v>1657</v>
      </c>
    </row>
    <row r="2177" spans="5:56" customFormat="1" x14ac:dyDescent="0.25">
      <c r="E2177" t="s">
        <v>4896</v>
      </c>
      <c r="O2177" t="s">
        <v>1106</v>
      </c>
      <c r="AO2177" t="s">
        <v>784</v>
      </c>
      <c r="AW2177" t="s">
        <v>2531</v>
      </c>
      <c r="BD2177" t="s">
        <v>1107</v>
      </c>
    </row>
    <row r="2178" spans="5:56" customFormat="1" x14ac:dyDescent="0.25">
      <c r="E2178" t="s">
        <v>4897</v>
      </c>
      <c r="O2178" t="s">
        <v>1400</v>
      </c>
      <c r="AO2178" t="s">
        <v>783</v>
      </c>
      <c r="AW2178" t="s">
        <v>2663</v>
      </c>
      <c r="BD2178" t="s">
        <v>1658</v>
      </c>
    </row>
    <row r="2179" spans="5:56" customFormat="1" x14ac:dyDescent="0.25">
      <c r="E2179" t="s">
        <v>4898</v>
      </c>
      <c r="O2179" t="s">
        <v>1637</v>
      </c>
      <c r="AO2179" t="s">
        <v>783</v>
      </c>
      <c r="AW2179" t="s">
        <v>2737</v>
      </c>
      <c r="BD2179" t="s">
        <v>1659</v>
      </c>
    </row>
    <row r="2180" spans="5:56" customFormat="1" x14ac:dyDescent="0.25">
      <c r="E2180" t="s">
        <v>401</v>
      </c>
      <c r="O2180" t="s">
        <v>1409</v>
      </c>
      <c r="AO2180" t="s">
        <v>784</v>
      </c>
      <c r="AW2180" t="s">
        <v>2667</v>
      </c>
      <c r="BD2180" t="s">
        <v>1436</v>
      </c>
    </row>
    <row r="2181" spans="5:56" customFormat="1" x14ac:dyDescent="0.25">
      <c r="E2181" t="s">
        <v>401</v>
      </c>
      <c r="O2181" t="s">
        <v>1409</v>
      </c>
      <c r="AO2181" t="s">
        <v>784</v>
      </c>
      <c r="AW2181" t="s">
        <v>2667</v>
      </c>
      <c r="BD2181" t="s">
        <v>1410</v>
      </c>
    </row>
    <row r="2182" spans="5:56" customFormat="1" x14ac:dyDescent="0.25">
      <c r="E2182" t="s">
        <v>4899</v>
      </c>
      <c r="O2182" t="s">
        <v>1017</v>
      </c>
      <c r="AO2182" t="s">
        <v>828</v>
      </c>
      <c r="AW2182" t="s">
        <v>2488</v>
      </c>
      <c r="BD2182" t="s">
        <v>1660</v>
      </c>
    </row>
    <row r="2183" spans="5:56" customFormat="1" x14ac:dyDescent="0.25">
      <c r="E2183" t="s">
        <v>4900</v>
      </c>
      <c r="O2183" t="s">
        <v>1479</v>
      </c>
      <c r="AO2183" t="s">
        <v>784</v>
      </c>
      <c r="AW2183" t="s">
        <v>2685</v>
      </c>
      <c r="BD2183" t="s">
        <v>1480</v>
      </c>
    </row>
    <row r="2184" spans="5:56" customFormat="1" x14ac:dyDescent="0.25">
      <c r="E2184" t="s">
        <v>4901</v>
      </c>
      <c r="O2184" t="s">
        <v>1607</v>
      </c>
      <c r="AO2184" t="s">
        <v>783</v>
      </c>
      <c r="AW2184" t="s">
        <v>2730</v>
      </c>
      <c r="BD2184" t="s">
        <v>1608</v>
      </c>
    </row>
    <row r="2185" spans="5:56" customFormat="1" x14ac:dyDescent="0.25">
      <c r="E2185" t="s">
        <v>4902</v>
      </c>
      <c r="O2185" t="s">
        <v>937</v>
      </c>
      <c r="AO2185" t="s">
        <v>783</v>
      </c>
      <c r="AW2185" t="s">
        <v>2450</v>
      </c>
      <c r="BD2185" t="s">
        <v>938</v>
      </c>
    </row>
    <row r="2186" spans="5:56" customFormat="1" x14ac:dyDescent="0.25">
      <c r="E2186" t="s">
        <v>4903</v>
      </c>
      <c r="O2186" t="s">
        <v>843</v>
      </c>
      <c r="AO2186" t="s">
        <v>784</v>
      </c>
      <c r="AW2186" t="s">
        <v>2412</v>
      </c>
      <c r="BD2186" t="s">
        <v>1661</v>
      </c>
    </row>
    <row r="2187" spans="5:56" customFormat="1" x14ac:dyDescent="0.25">
      <c r="E2187" t="s">
        <v>4904</v>
      </c>
      <c r="O2187" t="s">
        <v>917</v>
      </c>
      <c r="AO2187" t="s">
        <v>784</v>
      </c>
      <c r="AW2187" t="s">
        <v>2442</v>
      </c>
      <c r="BD2187" t="s">
        <v>1662</v>
      </c>
    </row>
    <row r="2188" spans="5:56" customFormat="1" x14ac:dyDescent="0.25">
      <c r="E2188" t="s">
        <v>4905</v>
      </c>
      <c r="O2188" t="s">
        <v>324</v>
      </c>
      <c r="AO2188" t="s">
        <v>1663</v>
      </c>
      <c r="AW2188" t="s">
        <v>2742</v>
      </c>
      <c r="BD2188" t="s">
        <v>1664</v>
      </c>
    </row>
    <row r="2189" spans="5:56" customFormat="1" x14ac:dyDescent="0.25">
      <c r="E2189" t="s">
        <v>4906</v>
      </c>
      <c r="O2189" t="s">
        <v>1429</v>
      </c>
      <c r="AO2189" t="s">
        <v>784</v>
      </c>
      <c r="AW2189" t="s">
        <v>2674</v>
      </c>
      <c r="BD2189" t="s">
        <v>1430</v>
      </c>
    </row>
    <row r="2190" spans="5:56" customFormat="1" x14ac:dyDescent="0.25">
      <c r="E2190" t="s">
        <v>4906</v>
      </c>
      <c r="O2190" t="s">
        <v>1429</v>
      </c>
      <c r="AO2190" t="s">
        <v>784</v>
      </c>
      <c r="AW2190" t="s">
        <v>2674</v>
      </c>
      <c r="BD2190" t="s">
        <v>1665</v>
      </c>
    </row>
    <row r="2191" spans="5:56" customFormat="1" x14ac:dyDescent="0.25">
      <c r="E2191" t="s">
        <v>4907</v>
      </c>
      <c r="O2191" t="s">
        <v>1004</v>
      </c>
      <c r="AO2191" t="s">
        <v>828</v>
      </c>
      <c r="AW2191" t="s">
        <v>2482</v>
      </c>
      <c r="BD2191" t="s">
        <v>1666</v>
      </c>
    </row>
    <row r="2192" spans="5:56" customFormat="1" x14ac:dyDescent="0.25">
      <c r="E2192" t="s">
        <v>4907</v>
      </c>
      <c r="O2192" t="s">
        <v>1004</v>
      </c>
      <c r="AO2192" t="s">
        <v>828</v>
      </c>
      <c r="AW2192" t="s">
        <v>2482</v>
      </c>
      <c r="BD2192" t="s">
        <v>1667</v>
      </c>
    </row>
    <row r="2193" spans="5:56" customFormat="1" x14ac:dyDescent="0.25">
      <c r="E2193" t="s">
        <v>4908</v>
      </c>
      <c r="O2193" t="s">
        <v>1668</v>
      </c>
      <c r="AO2193" t="s">
        <v>828</v>
      </c>
      <c r="AW2193" t="s">
        <v>2743</v>
      </c>
      <c r="BD2193" t="s">
        <v>1669</v>
      </c>
    </row>
    <row r="2194" spans="5:56" customFormat="1" x14ac:dyDescent="0.25">
      <c r="E2194" t="s">
        <v>4909</v>
      </c>
      <c r="O2194" t="s">
        <v>326</v>
      </c>
      <c r="AO2194" t="s">
        <v>783</v>
      </c>
      <c r="AW2194" t="s">
        <v>2554</v>
      </c>
      <c r="BD2194" t="s">
        <v>1670</v>
      </c>
    </row>
    <row r="2195" spans="5:56" customFormat="1" x14ac:dyDescent="0.25">
      <c r="E2195" t="s">
        <v>4910</v>
      </c>
      <c r="O2195" t="s">
        <v>843</v>
      </c>
      <c r="AO2195" t="s">
        <v>784</v>
      </c>
      <c r="AW2195" t="s">
        <v>2412</v>
      </c>
      <c r="BD2195" t="s">
        <v>1671</v>
      </c>
    </row>
    <row r="2196" spans="5:56" customFormat="1" x14ac:dyDescent="0.25">
      <c r="E2196" t="s">
        <v>4911</v>
      </c>
      <c r="O2196" t="s">
        <v>863</v>
      </c>
      <c r="AO2196" t="s">
        <v>784</v>
      </c>
      <c r="AW2196" t="s">
        <v>2420</v>
      </c>
      <c r="BD2196" t="s">
        <v>1672</v>
      </c>
    </row>
    <row r="2197" spans="5:56" customFormat="1" x14ac:dyDescent="0.25">
      <c r="E2197" t="s">
        <v>4912</v>
      </c>
      <c r="O2197" t="s">
        <v>1194</v>
      </c>
      <c r="AO2197" t="s">
        <v>784</v>
      </c>
      <c r="AW2197" t="s">
        <v>2572</v>
      </c>
      <c r="BD2197" t="s">
        <v>1673</v>
      </c>
    </row>
    <row r="2198" spans="5:56" customFormat="1" x14ac:dyDescent="0.25">
      <c r="E2198" t="s">
        <v>4913</v>
      </c>
      <c r="O2198" t="s">
        <v>1486</v>
      </c>
      <c r="AO2198" t="s">
        <v>783</v>
      </c>
      <c r="AW2198" t="s">
        <v>2688</v>
      </c>
      <c r="BD2198" t="s">
        <v>1674</v>
      </c>
    </row>
    <row r="2199" spans="5:56" customFormat="1" x14ac:dyDescent="0.25">
      <c r="E2199" t="s">
        <v>4914</v>
      </c>
      <c r="O2199" t="s">
        <v>1675</v>
      </c>
      <c r="AO2199" t="s">
        <v>783</v>
      </c>
      <c r="AW2199" t="s">
        <v>2744</v>
      </c>
      <c r="BD2199" t="s">
        <v>1676</v>
      </c>
    </row>
    <row r="2200" spans="5:56" customFormat="1" x14ac:dyDescent="0.25">
      <c r="E2200" t="s">
        <v>4914</v>
      </c>
      <c r="O2200" t="s">
        <v>1675</v>
      </c>
      <c r="AO2200" t="s">
        <v>783</v>
      </c>
      <c r="AW2200" t="s">
        <v>2744</v>
      </c>
      <c r="BD2200" t="s">
        <v>1677</v>
      </c>
    </row>
    <row r="2201" spans="5:56" customFormat="1" x14ac:dyDescent="0.25">
      <c r="E2201" t="s">
        <v>4914</v>
      </c>
      <c r="O2201" t="s">
        <v>1675</v>
      </c>
      <c r="AO2201" t="s">
        <v>783</v>
      </c>
      <c r="AW2201" t="s">
        <v>2744</v>
      </c>
      <c r="BD2201" t="s">
        <v>1678</v>
      </c>
    </row>
    <row r="2202" spans="5:56" customFormat="1" x14ac:dyDescent="0.25">
      <c r="E2202" t="s">
        <v>4915</v>
      </c>
      <c r="O2202" t="s">
        <v>1149</v>
      </c>
      <c r="AO2202" t="s">
        <v>784</v>
      </c>
      <c r="AW2202" t="s">
        <v>2552</v>
      </c>
      <c r="BD2202" t="s">
        <v>1151</v>
      </c>
    </row>
    <row r="2203" spans="5:56" customFormat="1" x14ac:dyDescent="0.25">
      <c r="E2203" t="s">
        <v>4916</v>
      </c>
      <c r="O2203" t="s">
        <v>1461</v>
      </c>
      <c r="AO2203" t="s">
        <v>828</v>
      </c>
      <c r="AW2203" t="s">
        <v>2680</v>
      </c>
      <c r="BD2203" t="s">
        <v>1679</v>
      </c>
    </row>
    <row r="2204" spans="5:56" customFormat="1" x14ac:dyDescent="0.25">
      <c r="E2204" t="s">
        <v>4917</v>
      </c>
      <c r="O2204" t="s">
        <v>1680</v>
      </c>
      <c r="AO2204" t="s">
        <v>784</v>
      </c>
      <c r="AW2204" t="s">
        <v>2745</v>
      </c>
      <c r="BD2204" t="s">
        <v>1681</v>
      </c>
    </row>
    <row r="2205" spans="5:56" customFormat="1" x14ac:dyDescent="0.25">
      <c r="E2205" t="s">
        <v>4918</v>
      </c>
      <c r="O2205" t="s">
        <v>1680</v>
      </c>
      <c r="AO2205" t="s">
        <v>784</v>
      </c>
      <c r="AW2205" t="s">
        <v>2745</v>
      </c>
      <c r="BD2205" t="s">
        <v>1681</v>
      </c>
    </row>
    <row r="2206" spans="5:56" customFormat="1" x14ac:dyDescent="0.25">
      <c r="E2206" t="s">
        <v>4919</v>
      </c>
      <c r="O2206" t="s">
        <v>1680</v>
      </c>
      <c r="AO2206" t="s">
        <v>784</v>
      </c>
      <c r="AW2206" t="s">
        <v>2745</v>
      </c>
      <c r="BD2206" t="s">
        <v>1681</v>
      </c>
    </row>
    <row r="2207" spans="5:56" customFormat="1" x14ac:dyDescent="0.25">
      <c r="E2207" t="s">
        <v>4920</v>
      </c>
      <c r="O2207" t="s">
        <v>1491</v>
      </c>
      <c r="AO2207" t="s">
        <v>783</v>
      </c>
      <c r="AW2207" t="s">
        <v>2690</v>
      </c>
      <c r="BD2207" t="s">
        <v>1492</v>
      </c>
    </row>
    <row r="2208" spans="5:56" customFormat="1" x14ac:dyDescent="0.25">
      <c r="E2208" t="s">
        <v>4921</v>
      </c>
      <c r="O2208" t="s">
        <v>959</v>
      </c>
      <c r="AO2208" t="s">
        <v>783</v>
      </c>
      <c r="AW2208" t="s">
        <v>2461</v>
      </c>
      <c r="BD2208" t="s">
        <v>1682</v>
      </c>
    </row>
    <row r="2209" spans="5:56" customFormat="1" x14ac:dyDescent="0.25">
      <c r="E2209" t="s">
        <v>4922</v>
      </c>
      <c r="O2209" t="s">
        <v>1668</v>
      </c>
      <c r="AO2209" t="s">
        <v>828</v>
      </c>
      <c r="AW2209" t="s">
        <v>2743</v>
      </c>
      <c r="BD2209" t="s">
        <v>1669</v>
      </c>
    </row>
    <row r="2210" spans="5:56" customFormat="1" x14ac:dyDescent="0.25">
      <c r="E2210" t="s">
        <v>4923</v>
      </c>
      <c r="O2210" t="s">
        <v>1262</v>
      </c>
      <c r="AO2210" t="s">
        <v>828</v>
      </c>
      <c r="AW2210" t="s">
        <v>2603</v>
      </c>
      <c r="BD2210" t="s">
        <v>1683</v>
      </c>
    </row>
    <row r="2211" spans="5:56" customFormat="1" x14ac:dyDescent="0.25">
      <c r="E2211" t="s">
        <v>4924</v>
      </c>
      <c r="O2211" t="s">
        <v>1149</v>
      </c>
      <c r="AO2211" t="s">
        <v>784</v>
      </c>
      <c r="AW2211" t="s">
        <v>2552</v>
      </c>
      <c r="BD2211" t="s">
        <v>1151</v>
      </c>
    </row>
    <row r="2212" spans="5:56" customFormat="1" x14ac:dyDescent="0.25">
      <c r="E2212" t="s">
        <v>4925</v>
      </c>
      <c r="O2212" t="s">
        <v>1073</v>
      </c>
      <c r="AO2212" t="s">
        <v>828</v>
      </c>
      <c r="AW2212" t="s">
        <v>2515</v>
      </c>
      <c r="BD2212" t="s">
        <v>1684</v>
      </c>
    </row>
    <row r="2213" spans="5:56" customFormat="1" x14ac:dyDescent="0.25">
      <c r="E2213" t="s">
        <v>4926</v>
      </c>
      <c r="O2213" t="s">
        <v>1685</v>
      </c>
      <c r="AO2213" t="s">
        <v>783</v>
      </c>
      <c r="AW2213" t="s">
        <v>2746</v>
      </c>
      <c r="BD2213" t="s">
        <v>1686</v>
      </c>
    </row>
    <row r="2214" spans="5:56" customFormat="1" x14ac:dyDescent="0.25">
      <c r="E2214" t="s">
        <v>4927</v>
      </c>
      <c r="O2214" t="s">
        <v>896</v>
      </c>
      <c r="AO2214" t="s">
        <v>828</v>
      </c>
      <c r="AW2214" t="s">
        <v>2433</v>
      </c>
      <c r="BD2214" t="s">
        <v>901</v>
      </c>
    </row>
    <row r="2215" spans="5:56" customFormat="1" x14ac:dyDescent="0.25">
      <c r="E2215" t="s">
        <v>4928</v>
      </c>
      <c r="O2215" t="s">
        <v>896</v>
      </c>
      <c r="AO2215" t="s">
        <v>783</v>
      </c>
      <c r="AW2215" t="s">
        <v>2433</v>
      </c>
      <c r="BD2215" t="s">
        <v>901</v>
      </c>
    </row>
    <row r="2216" spans="5:56" customFormat="1" x14ac:dyDescent="0.25">
      <c r="E2216" t="s">
        <v>4929</v>
      </c>
      <c r="O2216" t="s">
        <v>1461</v>
      </c>
      <c r="AO2216" t="s">
        <v>828</v>
      </c>
      <c r="AW2216" t="s">
        <v>2680</v>
      </c>
      <c r="BD2216" t="s">
        <v>1679</v>
      </c>
    </row>
    <row r="2217" spans="5:56" customFormat="1" x14ac:dyDescent="0.25">
      <c r="E2217" t="s">
        <v>4930</v>
      </c>
      <c r="O2217" t="s">
        <v>1461</v>
      </c>
      <c r="AO2217" t="s">
        <v>828</v>
      </c>
      <c r="AW2217" t="s">
        <v>2680</v>
      </c>
      <c r="BD2217" t="s">
        <v>1679</v>
      </c>
    </row>
    <row r="2218" spans="5:56" customFormat="1" x14ac:dyDescent="0.25">
      <c r="E2218" t="s">
        <v>4931</v>
      </c>
      <c r="O2218" t="s">
        <v>1461</v>
      </c>
      <c r="AO2218" t="s">
        <v>828</v>
      </c>
      <c r="AW2218" t="s">
        <v>2680</v>
      </c>
      <c r="BD2218" t="s">
        <v>1679</v>
      </c>
    </row>
    <row r="2219" spans="5:56" customFormat="1" x14ac:dyDescent="0.25">
      <c r="E2219" t="s">
        <v>4932</v>
      </c>
      <c r="O2219" t="s">
        <v>1461</v>
      </c>
      <c r="AO2219" t="s">
        <v>828</v>
      </c>
      <c r="AW2219" t="s">
        <v>2680</v>
      </c>
      <c r="BD2219" t="s">
        <v>1679</v>
      </c>
    </row>
    <row r="2220" spans="5:56" customFormat="1" x14ac:dyDescent="0.25">
      <c r="E2220" t="s">
        <v>432</v>
      </c>
      <c r="O2220" t="s">
        <v>327</v>
      </c>
      <c r="AO2220" t="s">
        <v>782</v>
      </c>
      <c r="AW2220" t="s">
        <v>2638</v>
      </c>
      <c r="BD2220" t="s">
        <v>1389</v>
      </c>
    </row>
    <row r="2221" spans="5:56" customFormat="1" x14ac:dyDescent="0.25">
      <c r="E2221" t="s">
        <v>4933</v>
      </c>
      <c r="O2221" t="s">
        <v>1318</v>
      </c>
      <c r="AO2221" t="s">
        <v>784</v>
      </c>
      <c r="AW2221" t="s">
        <v>2626</v>
      </c>
      <c r="BD2221" t="s">
        <v>1687</v>
      </c>
    </row>
    <row r="2222" spans="5:56" customFormat="1" x14ac:dyDescent="0.25">
      <c r="E2222" t="s">
        <v>4934</v>
      </c>
      <c r="O2222" t="s">
        <v>1318</v>
      </c>
      <c r="AO2222" t="s">
        <v>784</v>
      </c>
      <c r="AW2222" t="s">
        <v>2626</v>
      </c>
      <c r="BD2222" t="s">
        <v>1687</v>
      </c>
    </row>
    <row r="2223" spans="5:56" customFormat="1" x14ac:dyDescent="0.25">
      <c r="E2223" t="s">
        <v>4935</v>
      </c>
      <c r="O2223" t="s">
        <v>1318</v>
      </c>
      <c r="AO2223" t="s">
        <v>784</v>
      </c>
      <c r="AW2223" t="s">
        <v>2626</v>
      </c>
      <c r="BD2223" t="s">
        <v>1687</v>
      </c>
    </row>
    <row r="2224" spans="5:56" customFormat="1" x14ac:dyDescent="0.25">
      <c r="E2224" t="s">
        <v>4936</v>
      </c>
      <c r="O2224" t="s">
        <v>1318</v>
      </c>
      <c r="AO2224" t="s">
        <v>784</v>
      </c>
      <c r="AW2224" t="s">
        <v>2626</v>
      </c>
      <c r="BD2224" t="s">
        <v>1687</v>
      </c>
    </row>
    <row r="2225" spans="5:56" customFormat="1" x14ac:dyDescent="0.25">
      <c r="E2225" t="s">
        <v>4937</v>
      </c>
      <c r="O2225" t="s">
        <v>1318</v>
      </c>
      <c r="AO2225" t="s">
        <v>783</v>
      </c>
      <c r="AW2225" t="s">
        <v>2626</v>
      </c>
      <c r="BD2225" t="s">
        <v>1688</v>
      </c>
    </row>
    <row r="2226" spans="5:56" customFormat="1" x14ac:dyDescent="0.25">
      <c r="E2226" t="s">
        <v>4938</v>
      </c>
      <c r="O2226" t="s">
        <v>1318</v>
      </c>
      <c r="AO2226" t="s">
        <v>784</v>
      </c>
      <c r="AW2226" t="s">
        <v>2626</v>
      </c>
      <c r="BD2226" t="s">
        <v>1687</v>
      </c>
    </row>
    <row r="2227" spans="5:56" customFormat="1" x14ac:dyDescent="0.25">
      <c r="E2227" t="s">
        <v>4939</v>
      </c>
      <c r="O2227" t="s">
        <v>1689</v>
      </c>
      <c r="AO2227" t="s">
        <v>828</v>
      </c>
      <c r="AW2227" t="s">
        <v>2747</v>
      </c>
      <c r="BD2227" t="s">
        <v>1690</v>
      </c>
    </row>
    <row r="2228" spans="5:56" customFormat="1" x14ac:dyDescent="0.25">
      <c r="E2228" t="s">
        <v>4940</v>
      </c>
      <c r="O2228" t="s">
        <v>594</v>
      </c>
      <c r="AO2228" t="s">
        <v>828</v>
      </c>
      <c r="AW2228" t="s">
        <v>2498</v>
      </c>
      <c r="BD2228" t="s">
        <v>1691</v>
      </c>
    </row>
    <row r="2229" spans="5:56" customFormat="1" x14ac:dyDescent="0.25">
      <c r="E2229" t="s">
        <v>4941</v>
      </c>
      <c r="O2229" t="s">
        <v>935</v>
      </c>
      <c r="AO2229" t="s">
        <v>784</v>
      </c>
      <c r="AW2229" t="s">
        <v>2449</v>
      </c>
      <c r="BD2229" t="s">
        <v>1692</v>
      </c>
    </row>
    <row r="2230" spans="5:56" customFormat="1" x14ac:dyDescent="0.25">
      <c r="E2230" t="s">
        <v>4942</v>
      </c>
      <c r="O2230" t="s">
        <v>963</v>
      </c>
      <c r="AO2230" t="s">
        <v>828</v>
      </c>
      <c r="AW2230" t="s">
        <v>2463</v>
      </c>
      <c r="BD2230" t="s">
        <v>964</v>
      </c>
    </row>
    <row r="2231" spans="5:56" customFormat="1" x14ac:dyDescent="0.25">
      <c r="E2231" t="s">
        <v>4943</v>
      </c>
      <c r="O2231" t="s">
        <v>963</v>
      </c>
      <c r="AO2231" t="s">
        <v>828</v>
      </c>
      <c r="AW2231" t="s">
        <v>2463</v>
      </c>
      <c r="BD2231" t="s">
        <v>964</v>
      </c>
    </row>
    <row r="2232" spans="5:56" customFormat="1" x14ac:dyDescent="0.25">
      <c r="E2232" t="s">
        <v>4944</v>
      </c>
      <c r="O2232" t="s">
        <v>963</v>
      </c>
      <c r="AO2232" t="s">
        <v>828</v>
      </c>
      <c r="AW2232" t="s">
        <v>2463</v>
      </c>
      <c r="BD2232" t="s">
        <v>964</v>
      </c>
    </row>
    <row r="2233" spans="5:56" customFormat="1" x14ac:dyDescent="0.25">
      <c r="E2233" t="s">
        <v>4945</v>
      </c>
      <c r="O2233" t="s">
        <v>963</v>
      </c>
      <c r="AO2233" t="s">
        <v>828</v>
      </c>
      <c r="AW2233" t="s">
        <v>2463</v>
      </c>
      <c r="BD2233" t="s">
        <v>964</v>
      </c>
    </row>
    <row r="2234" spans="5:56" customFormat="1" x14ac:dyDescent="0.25">
      <c r="E2234" t="s">
        <v>4946</v>
      </c>
      <c r="O2234" t="s">
        <v>963</v>
      </c>
      <c r="AO2234" t="s">
        <v>828</v>
      </c>
      <c r="AW2234" t="s">
        <v>2463</v>
      </c>
      <c r="BD2234" t="s">
        <v>964</v>
      </c>
    </row>
    <row r="2235" spans="5:56" customFormat="1" x14ac:dyDescent="0.25">
      <c r="E2235" t="s">
        <v>4947</v>
      </c>
      <c r="O2235" t="s">
        <v>1149</v>
      </c>
      <c r="AO2235" t="s">
        <v>784</v>
      </c>
      <c r="AW2235" t="s">
        <v>2552</v>
      </c>
      <c r="BD2235" t="s">
        <v>1151</v>
      </c>
    </row>
    <row r="2236" spans="5:56" customFormat="1" x14ac:dyDescent="0.25">
      <c r="E2236" t="s">
        <v>4948</v>
      </c>
      <c r="O2236" t="s">
        <v>1488</v>
      </c>
      <c r="AO2236" t="s">
        <v>783</v>
      </c>
      <c r="AW2236" t="s">
        <v>2689</v>
      </c>
      <c r="BD2236" t="s">
        <v>1693</v>
      </c>
    </row>
    <row r="2237" spans="5:56" customFormat="1" x14ac:dyDescent="0.25">
      <c r="E2237" t="s">
        <v>4949</v>
      </c>
      <c r="O2237" t="s">
        <v>1694</v>
      </c>
      <c r="AO2237" t="s">
        <v>784</v>
      </c>
      <c r="AW2237" t="s">
        <v>2748</v>
      </c>
      <c r="BD2237" t="s">
        <v>1695</v>
      </c>
    </row>
    <row r="2238" spans="5:56" customFormat="1" x14ac:dyDescent="0.25">
      <c r="E2238" t="s">
        <v>4950</v>
      </c>
      <c r="O2238" t="s">
        <v>1694</v>
      </c>
      <c r="AO2238" t="s">
        <v>784</v>
      </c>
      <c r="AW2238" t="s">
        <v>2748</v>
      </c>
      <c r="BD2238" t="s">
        <v>1695</v>
      </c>
    </row>
    <row r="2239" spans="5:56" customFormat="1" x14ac:dyDescent="0.25">
      <c r="E2239" t="s">
        <v>4951</v>
      </c>
      <c r="O2239" t="s">
        <v>1696</v>
      </c>
      <c r="AO2239" t="s">
        <v>784</v>
      </c>
      <c r="AW2239" t="s">
        <v>2749</v>
      </c>
      <c r="BD2239" t="s">
        <v>1697</v>
      </c>
    </row>
    <row r="2240" spans="5:56" customFormat="1" x14ac:dyDescent="0.25">
      <c r="E2240" t="s">
        <v>4951</v>
      </c>
      <c r="O2240" t="s">
        <v>1696</v>
      </c>
      <c r="AO2240" t="s">
        <v>784</v>
      </c>
      <c r="AW2240" t="s">
        <v>2749</v>
      </c>
      <c r="BD2240" t="s">
        <v>1698</v>
      </c>
    </row>
    <row r="2241" spans="5:56" customFormat="1" x14ac:dyDescent="0.25">
      <c r="E2241" t="s">
        <v>4952</v>
      </c>
      <c r="O2241" t="s">
        <v>1042</v>
      </c>
      <c r="AO2241" t="s">
        <v>828</v>
      </c>
      <c r="AW2241" t="s">
        <v>2499</v>
      </c>
      <c r="BD2241" t="s">
        <v>1699</v>
      </c>
    </row>
    <row r="2242" spans="5:56" customFormat="1" x14ac:dyDescent="0.25">
      <c r="E2242" t="s">
        <v>4953</v>
      </c>
      <c r="O2242" t="s">
        <v>939</v>
      </c>
      <c r="AO2242" t="s">
        <v>828</v>
      </c>
      <c r="AW2242" t="s">
        <v>2451</v>
      </c>
      <c r="BD2242" t="s">
        <v>436</v>
      </c>
    </row>
    <row r="2243" spans="5:56" customFormat="1" x14ac:dyDescent="0.25">
      <c r="E2243" t="s">
        <v>4954</v>
      </c>
      <c r="O2243" t="s">
        <v>1202</v>
      </c>
      <c r="AO2243" t="s">
        <v>784</v>
      </c>
      <c r="AW2243" t="s">
        <v>2576</v>
      </c>
      <c r="BD2243" t="s">
        <v>1700</v>
      </c>
    </row>
    <row r="2244" spans="5:56" customFormat="1" x14ac:dyDescent="0.25">
      <c r="E2244" t="s">
        <v>4955</v>
      </c>
      <c r="O2244" t="s">
        <v>1352</v>
      </c>
      <c r="AO2244" t="s">
        <v>828</v>
      </c>
      <c r="AW2244" t="s">
        <v>2643</v>
      </c>
      <c r="BD2244" t="s">
        <v>1649</v>
      </c>
    </row>
    <row r="2245" spans="5:56" customFormat="1" x14ac:dyDescent="0.25">
      <c r="E2245" t="s">
        <v>4956</v>
      </c>
      <c r="O2245" t="s">
        <v>322</v>
      </c>
      <c r="AO2245" t="s">
        <v>1663</v>
      </c>
      <c r="AW2245" t="s">
        <v>2750</v>
      </c>
      <c r="BD2245" t="s">
        <v>1701</v>
      </c>
    </row>
    <row r="2246" spans="5:56" customFormat="1" x14ac:dyDescent="0.25">
      <c r="E2246" t="s">
        <v>4956</v>
      </c>
      <c r="O2246" t="s">
        <v>322</v>
      </c>
      <c r="AO2246" t="s">
        <v>1663</v>
      </c>
      <c r="AW2246" t="s">
        <v>2750</v>
      </c>
      <c r="BD2246" t="s">
        <v>1702</v>
      </c>
    </row>
    <row r="2247" spans="5:56" customFormat="1" x14ac:dyDescent="0.25">
      <c r="E2247" t="s">
        <v>4957</v>
      </c>
      <c r="O2247" t="s">
        <v>1202</v>
      </c>
      <c r="AO2247" t="s">
        <v>784</v>
      </c>
      <c r="AW2247" t="s">
        <v>2576</v>
      </c>
      <c r="BD2247" t="s">
        <v>1700</v>
      </c>
    </row>
    <row r="2248" spans="5:56" customFormat="1" x14ac:dyDescent="0.25">
      <c r="E2248" t="s">
        <v>4958</v>
      </c>
      <c r="O2248" t="s">
        <v>1352</v>
      </c>
      <c r="AO2248" t="s">
        <v>828</v>
      </c>
      <c r="AW2248" t="s">
        <v>2643</v>
      </c>
      <c r="BD2248" t="s">
        <v>1649</v>
      </c>
    </row>
    <row r="2249" spans="5:56" customFormat="1" x14ac:dyDescent="0.25">
      <c r="E2249" t="s">
        <v>4959</v>
      </c>
      <c r="O2249" t="s">
        <v>1352</v>
      </c>
      <c r="AO2249" t="s">
        <v>828</v>
      </c>
      <c r="AW2249" t="s">
        <v>2643</v>
      </c>
      <c r="BD2249" t="s">
        <v>1649</v>
      </c>
    </row>
    <row r="2250" spans="5:56" customFormat="1" x14ac:dyDescent="0.25">
      <c r="E2250" t="s">
        <v>4960</v>
      </c>
      <c r="O2250" t="s">
        <v>1703</v>
      </c>
      <c r="AO2250" t="s">
        <v>784</v>
      </c>
      <c r="AW2250" t="s">
        <v>2751</v>
      </c>
      <c r="BD2250" t="s">
        <v>1704</v>
      </c>
    </row>
    <row r="2251" spans="5:56" customFormat="1" x14ac:dyDescent="0.25">
      <c r="E2251" t="s">
        <v>4961</v>
      </c>
      <c r="O2251" t="s">
        <v>1409</v>
      </c>
      <c r="AO2251" t="s">
        <v>784</v>
      </c>
      <c r="AW2251" t="s">
        <v>2667</v>
      </c>
      <c r="BD2251" t="s">
        <v>1436</v>
      </c>
    </row>
    <row r="2252" spans="5:56" customFormat="1" x14ac:dyDescent="0.25">
      <c r="E2252" t="s">
        <v>4961</v>
      </c>
      <c r="O2252" t="s">
        <v>1409</v>
      </c>
      <c r="AO2252" t="s">
        <v>784</v>
      </c>
      <c r="AW2252" t="s">
        <v>2667</v>
      </c>
      <c r="BD2252" t="s">
        <v>1410</v>
      </c>
    </row>
    <row r="2253" spans="5:56" customFormat="1" x14ac:dyDescent="0.25">
      <c r="E2253" t="s">
        <v>4962</v>
      </c>
      <c r="O2253" t="s">
        <v>937</v>
      </c>
      <c r="AO2253" t="s">
        <v>783</v>
      </c>
      <c r="AW2253" t="s">
        <v>2450</v>
      </c>
      <c r="BD2253" t="s">
        <v>938</v>
      </c>
    </row>
    <row r="2254" spans="5:56" customFormat="1" x14ac:dyDescent="0.25">
      <c r="E2254" t="s">
        <v>4963</v>
      </c>
      <c r="O2254" t="s">
        <v>1106</v>
      </c>
      <c r="AO2254" t="s">
        <v>784</v>
      </c>
      <c r="AW2254" t="s">
        <v>2531</v>
      </c>
      <c r="BD2254" t="s">
        <v>1705</v>
      </c>
    </row>
    <row r="2255" spans="5:56" customFormat="1" x14ac:dyDescent="0.25">
      <c r="E2255" t="s">
        <v>4964</v>
      </c>
      <c r="O2255" t="s">
        <v>1706</v>
      </c>
      <c r="AO2255" t="s">
        <v>828</v>
      </c>
      <c r="AW2255" t="s">
        <v>2668</v>
      </c>
      <c r="BD2255" t="s">
        <v>1707</v>
      </c>
    </row>
    <row r="2256" spans="5:56" customFormat="1" x14ac:dyDescent="0.25">
      <c r="E2256" t="s">
        <v>4965</v>
      </c>
      <c r="O2256" t="s">
        <v>1017</v>
      </c>
      <c r="AO2256" t="s">
        <v>828</v>
      </c>
      <c r="AW2256" t="s">
        <v>2488</v>
      </c>
      <c r="BD2256" t="s">
        <v>1708</v>
      </c>
    </row>
    <row r="2257" spans="5:56" customFormat="1" x14ac:dyDescent="0.25">
      <c r="E2257" t="s">
        <v>4966</v>
      </c>
      <c r="O2257" t="s">
        <v>1071</v>
      </c>
      <c r="AO2257" t="s">
        <v>828</v>
      </c>
      <c r="AW2257" t="s">
        <v>2514</v>
      </c>
      <c r="BD2257" t="s">
        <v>1709</v>
      </c>
    </row>
    <row r="2258" spans="5:56" customFormat="1" x14ac:dyDescent="0.25">
      <c r="E2258" t="s">
        <v>4967</v>
      </c>
      <c r="O2258" t="s">
        <v>1710</v>
      </c>
      <c r="AO2258" t="s">
        <v>828</v>
      </c>
      <c r="AW2258" t="s">
        <v>2752</v>
      </c>
      <c r="BD2258" t="s">
        <v>1711</v>
      </c>
    </row>
    <row r="2259" spans="5:56" customFormat="1" x14ac:dyDescent="0.25">
      <c r="E2259" t="s">
        <v>4967</v>
      </c>
      <c r="O2259" t="s">
        <v>1710</v>
      </c>
      <c r="AO2259" t="s">
        <v>828</v>
      </c>
      <c r="AW2259" t="s">
        <v>2752</v>
      </c>
      <c r="BD2259" t="s">
        <v>1712</v>
      </c>
    </row>
    <row r="2260" spans="5:56" customFormat="1" x14ac:dyDescent="0.25">
      <c r="E2260" t="s">
        <v>4968</v>
      </c>
      <c r="O2260" t="s">
        <v>1017</v>
      </c>
      <c r="AO2260" t="s">
        <v>828</v>
      </c>
      <c r="AW2260" t="s">
        <v>2488</v>
      </c>
      <c r="BD2260" t="s">
        <v>1708</v>
      </c>
    </row>
    <row r="2261" spans="5:56" customFormat="1" x14ac:dyDescent="0.25">
      <c r="E2261" t="s">
        <v>4969</v>
      </c>
      <c r="O2261" t="s">
        <v>1017</v>
      </c>
      <c r="AO2261" t="s">
        <v>828</v>
      </c>
      <c r="AW2261" t="s">
        <v>2488</v>
      </c>
      <c r="BD2261" t="s">
        <v>1708</v>
      </c>
    </row>
    <row r="2262" spans="5:56" customFormat="1" x14ac:dyDescent="0.25">
      <c r="E2262" t="s">
        <v>60</v>
      </c>
      <c r="O2262" t="s">
        <v>1017</v>
      </c>
      <c r="AO2262" t="s">
        <v>828</v>
      </c>
      <c r="AW2262" t="s">
        <v>2488</v>
      </c>
      <c r="BD2262" t="s">
        <v>1708</v>
      </c>
    </row>
    <row r="2263" spans="5:56" customFormat="1" x14ac:dyDescent="0.25">
      <c r="E2263" t="s">
        <v>4970</v>
      </c>
      <c r="O2263" t="s">
        <v>1017</v>
      </c>
      <c r="AO2263" t="s">
        <v>828</v>
      </c>
      <c r="AW2263" t="s">
        <v>2488</v>
      </c>
      <c r="BD2263" t="s">
        <v>1708</v>
      </c>
    </row>
    <row r="2264" spans="5:56" customFormat="1" x14ac:dyDescent="0.25">
      <c r="E2264" t="s">
        <v>4971</v>
      </c>
      <c r="O2264" t="s">
        <v>1017</v>
      </c>
      <c r="AO2264" t="s">
        <v>828</v>
      </c>
      <c r="AW2264" t="s">
        <v>2488</v>
      </c>
      <c r="BD2264" t="s">
        <v>1708</v>
      </c>
    </row>
    <row r="2265" spans="5:56" customFormat="1" x14ac:dyDescent="0.25">
      <c r="E2265" t="s">
        <v>4972</v>
      </c>
      <c r="O2265" t="s">
        <v>1149</v>
      </c>
      <c r="AO2265" t="s">
        <v>784</v>
      </c>
      <c r="AW2265" t="s">
        <v>2552</v>
      </c>
      <c r="BD2265" t="s">
        <v>1151</v>
      </c>
    </row>
    <row r="2266" spans="5:56" customFormat="1" x14ac:dyDescent="0.25">
      <c r="E2266" t="s">
        <v>4973</v>
      </c>
      <c r="O2266" t="s">
        <v>323</v>
      </c>
      <c r="AO2266" t="s">
        <v>783</v>
      </c>
      <c r="AW2266" t="s">
        <v>2721</v>
      </c>
      <c r="BD2266" t="s">
        <v>1713</v>
      </c>
    </row>
    <row r="2267" spans="5:56" customFormat="1" x14ac:dyDescent="0.25">
      <c r="E2267" t="s">
        <v>4974</v>
      </c>
      <c r="O2267" t="s">
        <v>1680</v>
      </c>
      <c r="AO2267" t="s">
        <v>784</v>
      </c>
      <c r="AW2267" t="s">
        <v>2745</v>
      </c>
      <c r="BD2267" t="s">
        <v>1681</v>
      </c>
    </row>
    <row r="2268" spans="5:56" customFormat="1" x14ac:dyDescent="0.25">
      <c r="E2268" t="s">
        <v>4975</v>
      </c>
      <c r="O2268" t="s">
        <v>1461</v>
      </c>
      <c r="AO2268" t="s">
        <v>828</v>
      </c>
      <c r="AW2268" t="s">
        <v>2680</v>
      </c>
      <c r="BD2268" t="s">
        <v>1714</v>
      </c>
    </row>
    <row r="2269" spans="5:56" customFormat="1" x14ac:dyDescent="0.25">
      <c r="E2269" t="s">
        <v>4976</v>
      </c>
      <c r="O2269" t="s">
        <v>1461</v>
      </c>
      <c r="AO2269" t="s">
        <v>828</v>
      </c>
      <c r="AW2269" t="s">
        <v>2680</v>
      </c>
      <c r="BD2269" t="s">
        <v>1714</v>
      </c>
    </row>
    <row r="2270" spans="5:56" customFormat="1" x14ac:dyDescent="0.25">
      <c r="E2270" t="s">
        <v>4977</v>
      </c>
      <c r="O2270" t="s">
        <v>1461</v>
      </c>
      <c r="AO2270" t="s">
        <v>828</v>
      </c>
      <c r="AW2270" t="s">
        <v>2680</v>
      </c>
      <c r="BD2270" t="s">
        <v>1714</v>
      </c>
    </row>
    <row r="2271" spans="5:56" customFormat="1" x14ac:dyDescent="0.25">
      <c r="E2271" t="s">
        <v>335</v>
      </c>
      <c r="O2271" t="s">
        <v>1008</v>
      </c>
      <c r="AO2271" t="s">
        <v>828</v>
      </c>
      <c r="AW2271" t="s">
        <v>2484</v>
      </c>
      <c r="BD2271" t="s">
        <v>1715</v>
      </c>
    </row>
    <row r="2272" spans="5:56" customFormat="1" x14ac:dyDescent="0.25">
      <c r="E2272" t="s">
        <v>400</v>
      </c>
      <c r="O2272" t="s">
        <v>1008</v>
      </c>
      <c r="AO2272" t="s">
        <v>828</v>
      </c>
      <c r="AW2272" t="s">
        <v>2484</v>
      </c>
      <c r="BD2272" t="s">
        <v>1716</v>
      </c>
    </row>
    <row r="2273" spans="5:56" customFormat="1" x14ac:dyDescent="0.25">
      <c r="E2273" t="s">
        <v>4978</v>
      </c>
      <c r="O2273" t="s">
        <v>1196</v>
      </c>
      <c r="AO2273" t="s">
        <v>784</v>
      </c>
      <c r="AW2273" t="s">
        <v>2573</v>
      </c>
      <c r="BD2273" t="s">
        <v>1717</v>
      </c>
    </row>
    <row r="2274" spans="5:56" customFormat="1" x14ac:dyDescent="0.25">
      <c r="E2274" t="s">
        <v>4979</v>
      </c>
      <c r="O2274" t="s">
        <v>322</v>
      </c>
      <c r="AO2274" t="s">
        <v>844</v>
      </c>
      <c r="AW2274" t="s">
        <v>2750</v>
      </c>
      <c r="BD2274" t="s">
        <v>1701</v>
      </c>
    </row>
    <row r="2275" spans="5:56" customFormat="1" x14ac:dyDescent="0.25">
      <c r="E2275" t="s">
        <v>163</v>
      </c>
      <c r="O2275" t="s">
        <v>1637</v>
      </c>
      <c r="AO2275" t="s">
        <v>783</v>
      </c>
      <c r="AW2275" t="s">
        <v>2737</v>
      </c>
      <c r="BD2275" t="s">
        <v>1718</v>
      </c>
    </row>
    <row r="2276" spans="5:56" customFormat="1" x14ac:dyDescent="0.25">
      <c r="E2276" t="s">
        <v>4980</v>
      </c>
      <c r="O2276" t="s">
        <v>329</v>
      </c>
      <c r="AO2276" t="s">
        <v>784</v>
      </c>
      <c r="AW2276" t="s">
        <v>2587</v>
      </c>
      <c r="BD2276" t="s">
        <v>1719</v>
      </c>
    </row>
    <row r="2277" spans="5:56" customFormat="1" x14ac:dyDescent="0.25">
      <c r="E2277" t="s">
        <v>4981</v>
      </c>
      <c r="O2277" t="s">
        <v>1071</v>
      </c>
      <c r="AO2277" t="s">
        <v>828</v>
      </c>
      <c r="AW2277" t="s">
        <v>2514</v>
      </c>
      <c r="BD2277" t="s">
        <v>1709</v>
      </c>
    </row>
    <row r="2278" spans="5:56" customFormat="1" x14ac:dyDescent="0.25">
      <c r="E2278" t="s">
        <v>4982</v>
      </c>
      <c r="O2278" t="s">
        <v>1071</v>
      </c>
      <c r="AO2278" t="s">
        <v>828</v>
      </c>
      <c r="AW2278" t="s">
        <v>2514</v>
      </c>
      <c r="BD2278" t="s">
        <v>1709</v>
      </c>
    </row>
    <row r="2279" spans="5:56" customFormat="1" x14ac:dyDescent="0.25">
      <c r="E2279" t="s">
        <v>4983</v>
      </c>
      <c r="O2279" t="s">
        <v>1071</v>
      </c>
      <c r="AO2279" t="s">
        <v>828</v>
      </c>
      <c r="AW2279" t="s">
        <v>2514</v>
      </c>
      <c r="BD2279" t="s">
        <v>1709</v>
      </c>
    </row>
    <row r="2280" spans="5:56" customFormat="1" x14ac:dyDescent="0.25">
      <c r="E2280" t="s">
        <v>4984</v>
      </c>
      <c r="O2280" t="s">
        <v>1071</v>
      </c>
      <c r="AO2280" t="s">
        <v>828</v>
      </c>
      <c r="AW2280" t="s">
        <v>2514</v>
      </c>
      <c r="BD2280" t="s">
        <v>1709</v>
      </c>
    </row>
    <row r="2281" spans="5:56" customFormat="1" x14ac:dyDescent="0.25">
      <c r="E2281" t="s">
        <v>4985</v>
      </c>
      <c r="O2281" t="s">
        <v>1071</v>
      </c>
      <c r="AO2281" t="s">
        <v>828</v>
      </c>
      <c r="AW2281" t="s">
        <v>2514</v>
      </c>
      <c r="BD2281" t="s">
        <v>1709</v>
      </c>
    </row>
    <row r="2282" spans="5:56" customFormat="1" x14ac:dyDescent="0.25">
      <c r="E2282" t="s">
        <v>4986</v>
      </c>
      <c r="O2282" t="s">
        <v>1071</v>
      </c>
      <c r="AO2282" t="s">
        <v>828</v>
      </c>
      <c r="AW2282" t="s">
        <v>2514</v>
      </c>
      <c r="BD2282" t="s">
        <v>1709</v>
      </c>
    </row>
    <row r="2283" spans="5:56" customFormat="1" x14ac:dyDescent="0.25">
      <c r="E2283" t="s">
        <v>4987</v>
      </c>
      <c r="O2283" t="s">
        <v>1071</v>
      </c>
      <c r="AO2283" t="s">
        <v>828</v>
      </c>
      <c r="AW2283" t="s">
        <v>2514</v>
      </c>
      <c r="BD2283" t="s">
        <v>1709</v>
      </c>
    </row>
    <row r="2284" spans="5:56" customFormat="1" x14ac:dyDescent="0.25">
      <c r="E2284" t="s">
        <v>4988</v>
      </c>
      <c r="O2284" t="s">
        <v>1071</v>
      </c>
      <c r="AO2284" t="s">
        <v>828</v>
      </c>
      <c r="AW2284" t="s">
        <v>2514</v>
      </c>
      <c r="BD2284" t="s">
        <v>1709</v>
      </c>
    </row>
    <row r="2285" spans="5:56" customFormat="1" x14ac:dyDescent="0.25">
      <c r="E2285" t="s">
        <v>4989</v>
      </c>
      <c r="O2285" t="s">
        <v>1071</v>
      </c>
      <c r="AO2285" t="s">
        <v>828</v>
      </c>
      <c r="AW2285" t="s">
        <v>2514</v>
      </c>
      <c r="BD2285" t="s">
        <v>1709</v>
      </c>
    </row>
    <row r="2286" spans="5:56" customFormat="1" x14ac:dyDescent="0.25">
      <c r="E2286" t="s">
        <v>4990</v>
      </c>
      <c r="O2286" t="s">
        <v>1071</v>
      </c>
      <c r="AO2286" t="s">
        <v>828</v>
      </c>
      <c r="AW2286" t="s">
        <v>2514</v>
      </c>
      <c r="BD2286" t="s">
        <v>1709</v>
      </c>
    </row>
    <row r="2287" spans="5:56" customFormat="1" x14ac:dyDescent="0.25">
      <c r="E2287" t="s">
        <v>4991</v>
      </c>
      <c r="O2287" t="s">
        <v>935</v>
      </c>
      <c r="AO2287" t="s">
        <v>782</v>
      </c>
      <c r="AW2287" t="s">
        <v>2449</v>
      </c>
      <c r="BD2287" t="s">
        <v>1720</v>
      </c>
    </row>
    <row r="2288" spans="5:56" customFormat="1" x14ac:dyDescent="0.25">
      <c r="E2288" t="s">
        <v>4992</v>
      </c>
      <c r="O2288" t="s">
        <v>1505</v>
      </c>
      <c r="AO2288" t="s">
        <v>783</v>
      </c>
      <c r="AW2288" t="s">
        <v>2696</v>
      </c>
      <c r="BD2288" t="s">
        <v>1721</v>
      </c>
    </row>
    <row r="2289" spans="5:56" customFormat="1" x14ac:dyDescent="0.25">
      <c r="E2289" t="s">
        <v>4993</v>
      </c>
      <c r="O2289" t="s">
        <v>1722</v>
      </c>
      <c r="AO2289" t="s">
        <v>844</v>
      </c>
      <c r="AW2289" t="s">
        <v>2753</v>
      </c>
      <c r="BD2289" t="s">
        <v>1723</v>
      </c>
    </row>
    <row r="2290" spans="5:56" customFormat="1" x14ac:dyDescent="0.25">
      <c r="E2290" t="s">
        <v>4994</v>
      </c>
      <c r="O2290" t="s">
        <v>911</v>
      </c>
      <c r="AO2290" t="s">
        <v>828</v>
      </c>
      <c r="AW2290" t="s">
        <v>2439</v>
      </c>
      <c r="BD2290" t="s">
        <v>912</v>
      </c>
    </row>
    <row r="2291" spans="5:56" customFormat="1" x14ac:dyDescent="0.25">
      <c r="E2291" t="s">
        <v>4995</v>
      </c>
      <c r="O2291" t="s">
        <v>863</v>
      </c>
      <c r="AO2291" t="s">
        <v>784</v>
      </c>
      <c r="AW2291" t="s">
        <v>2420</v>
      </c>
      <c r="BD2291" t="s">
        <v>1724</v>
      </c>
    </row>
    <row r="2292" spans="5:56" customFormat="1" x14ac:dyDescent="0.25">
      <c r="E2292" t="s">
        <v>4996</v>
      </c>
      <c r="O2292" t="s">
        <v>1187</v>
      </c>
      <c r="AO2292" t="s">
        <v>844</v>
      </c>
      <c r="AW2292" t="s">
        <v>2569</v>
      </c>
      <c r="BD2292" t="s">
        <v>1725</v>
      </c>
    </row>
    <row r="2293" spans="5:56" customFormat="1" x14ac:dyDescent="0.25">
      <c r="E2293" t="s">
        <v>4997</v>
      </c>
      <c r="O2293" t="s">
        <v>328</v>
      </c>
      <c r="AO2293" t="s">
        <v>828</v>
      </c>
      <c r="AW2293" t="s">
        <v>2509</v>
      </c>
      <c r="BD2293" t="s">
        <v>1726</v>
      </c>
    </row>
    <row r="2294" spans="5:56" customFormat="1" x14ac:dyDescent="0.25">
      <c r="E2294" t="s">
        <v>4998</v>
      </c>
      <c r="O2294" t="s">
        <v>1187</v>
      </c>
      <c r="AO2294" t="s">
        <v>844</v>
      </c>
      <c r="AW2294" t="s">
        <v>2569</v>
      </c>
      <c r="BD2294" t="s">
        <v>1727</v>
      </c>
    </row>
    <row r="2295" spans="5:56" customFormat="1" x14ac:dyDescent="0.25">
      <c r="E2295" t="s">
        <v>4999</v>
      </c>
      <c r="O2295" t="s">
        <v>1710</v>
      </c>
      <c r="AO2295" t="s">
        <v>785</v>
      </c>
      <c r="AW2295" t="s">
        <v>2752</v>
      </c>
      <c r="BD2295" t="s">
        <v>1728</v>
      </c>
    </row>
    <row r="2296" spans="5:56" customFormat="1" x14ac:dyDescent="0.25">
      <c r="E2296" t="s">
        <v>5000</v>
      </c>
      <c r="O2296" t="s">
        <v>1729</v>
      </c>
      <c r="AO2296" t="s">
        <v>782</v>
      </c>
      <c r="AW2296" t="s">
        <v>2754</v>
      </c>
      <c r="BD2296" t="s">
        <v>1730</v>
      </c>
    </row>
    <row r="2297" spans="5:56" customFormat="1" x14ac:dyDescent="0.25">
      <c r="E2297" t="s">
        <v>415</v>
      </c>
      <c r="O2297" t="s">
        <v>1731</v>
      </c>
      <c r="AO2297" t="s">
        <v>828</v>
      </c>
      <c r="AW2297" t="s">
        <v>2470</v>
      </c>
      <c r="BD2297" t="s">
        <v>1732</v>
      </c>
    </row>
    <row r="2298" spans="5:56" customFormat="1" x14ac:dyDescent="0.25">
      <c r="E2298" t="s">
        <v>5001</v>
      </c>
      <c r="O2298" t="s">
        <v>1008</v>
      </c>
      <c r="AO2298" t="s">
        <v>828</v>
      </c>
      <c r="AW2298" t="s">
        <v>2484</v>
      </c>
      <c r="BD2298" t="s">
        <v>1733</v>
      </c>
    </row>
    <row r="2299" spans="5:56" customFormat="1" x14ac:dyDescent="0.25">
      <c r="E2299" t="s">
        <v>5002</v>
      </c>
      <c r="O2299" t="s">
        <v>1352</v>
      </c>
      <c r="AO2299" t="s">
        <v>785</v>
      </c>
      <c r="AW2299" t="s">
        <v>2643</v>
      </c>
      <c r="BD2299" t="s">
        <v>1645</v>
      </c>
    </row>
    <row r="2300" spans="5:56" customFormat="1" x14ac:dyDescent="0.25">
      <c r="E2300" t="s">
        <v>5003</v>
      </c>
      <c r="O2300" t="s">
        <v>1352</v>
      </c>
      <c r="AO2300" t="s">
        <v>785</v>
      </c>
      <c r="AW2300" t="s">
        <v>2643</v>
      </c>
      <c r="BD2300" t="s">
        <v>1645</v>
      </c>
    </row>
    <row r="2301" spans="5:56" customFormat="1" x14ac:dyDescent="0.25">
      <c r="E2301" t="s">
        <v>5004</v>
      </c>
      <c r="O2301" t="s">
        <v>1352</v>
      </c>
      <c r="AO2301" t="s">
        <v>785</v>
      </c>
      <c r="AW2301" t="s">
        <v>2643</v>
      </c>
      <c r="BD2301" t="s">
        <v>1645</v>
      </c>
    </row>
    <row r="2302" spans="5:56" customFormat="1" x14ac:dyDescent="0.25">
      <c r="E2302" t="s">
        <v>5005</v>
      </c>
      <c r="O2302" t="s">
        <v>959</v>
      </c>
      <c r="AO2302" t="s">
        <v>783</v>
      </c>
      <c r="AW2302" t="s">
        <v>2461</v>
      </c>
      <c r="BD2302" t="s">
        <v>1682</v>
      </c>
    </row>
    <row r="2303" spans="5:56" customFormat="1" x14ac:dyDescent="0.25">
      <c r="E2303" t="s">
        <v>5006</v>
      </c>
      <c r="O2303" t="s">
        <v>1734</v>
      </c>
      <c r="AO2303" t="s">
        <v>782</v>
      </c>
      <c r="AW2303" t="s">
        <v>2755</v>
      </c>
      <c r="BD2303" t="s">
        <v>1735</v>
      </c>
    </row>
    <row r="2304" spans="5:56" customFormat="1" x14ac:dyDescent="0.25">
      <c r="E2304" t="s">
        <v>5007</v>
      </c>
      <c r="O2304" t="s">
        <v>1736</v>
      </c>
      <c r="AO2304" t="s">
        <v>783</v>
      </c>
      <c r="AW2304" t="s">
        <v>2756</v>
      </c>
      <c r="BD2304" t="s">
        <v>1737</v>
      </c>
    </row>
    <row r="2305" spans="5:56" customFormat="1" x14ac:dyDescent="0.25">
      <c r="E2305" t="s">
        <v>5008</v>
      </c>
      <c r="O2305" t="s">
        <v>1352</v>
      </c>
      <c r="AO2305" t="s">
        <v>785</v>
      </c>
      <c r="AW2305" t="s">
        <v>2643</v>
      </c>
      <c r="BD2305" t="s">
        <v>1649</v>
      </c>
    </row>
    <row r="2306" spans="5:56" customFormat="1" x14ac:dyDescent="0.25">
      <c r="E2306" t="s">
        <v>5009</v>
      </c>
      <c r="O2306" t="s">
        <v>1352</v>
      </c>
      <c r="AO2306" t="s">
        <v>785</v>
      </c>
      <c r="AW2306" t="s">
        <v>2643</v>
      </c>
      <c r="BD2306" t="s">
        <v>1645</v>
      </c>
    </row>
    <row r="2307" spans="5:56" customFormat="1" x14ac:dyDescent="0.25">
      <c r="E2307" t="s">
        <v>5010</v>
      </c>
      <c r="O2307" t="s">
        <v>1352</v>
      </c>
      <c r="AO2307" t="s">
        <v>785</v>
      </c>
      <c r="AW2307" t="s">
        <v>2643</v>
      </c>
      <c r="BD2307" t="s">
        <v>1649</v>
      </c>
    </row>
    <row r="2308" spans="5:56" customFormat="1" x14ac:dyDescent="0.25">
      <c r="E2308" t="s">
        <v>5011</v>
      </c>
      <c r="O2308" t="s">
        <v>1352</v>
      </c>
      <c r="AO2308" t="s">
        <v>785</v>
      </c>
      <c r="AW2308" t="s">
        <v>2643</v>
      </c>
      <c r="BD2308" t="s">
        <v>1645</v>
      </c>
    </row>
    <row r="2309" spans="5:56" customFormat="1" x14ac:dyDescent="0.25">
      <c r="E2309" t="s">
        <v>5012</v>
      </c>
      <c r="O2309" t="s">
        <v>896</v>
      </c>
      <c r="AO2309" t="s">
        <v>828</v>
      </c>
      <c r="AW2309" t="s">
        <v>2433</v>
      </c>
      <c r="BD2309" t="s">
        <v>1738</v>
      </c>
    </row>
    <row r="2310" spans="5:56" customFormat="1" x14ac:dyDescent="0.25">
      <c r="E2310" t="s">
        <v>5013</v>
      </c>
      <c r="O2310" t="s">
        <v>896</v>
      </c>
      <c r="AO2310" t="s">
        <v>828</v>
      </c>
      <c r="AW2310" t="s">
        <v>2433</v>
      </c>
      <c r="BD2310" t="s">
        <v>1739</v>
      </c>
    </row>
    <row r="2311" spans="5:56" customFormat="1" x14ac:dyDescent="0.25">
      <c r="E2311" t="s">
        <v>5014</v>
      </c>
      <c r="O2311" t="s">
        <v>896</v>
      </c>
      <c r="AO2311" t="s">
        <v>828</v>
      </c>
      <c r="AW2311" t="s">
        <v>2433</v>
      </c>
      <c r="BD2311" t="s">
        <v>1739</v>
      </c>
    </row>
    <row r="2312" spans="5:56" customFormat="1" x14ac:dyDescent="0.25">
      <c r="E2312" t="s">
        <v>5015</v>
      </c>
      <c r="O2312" t="s">
        <v>896</v>
      </c>
      <c r="AO2312" t="s">
        <v>785</v>
      </c>
      <c r="AW2312" t="s">
        <v>2433</v>
      </c>
      <c r="BD2312" t="s">
        <v>1740</v>
      </c>
    </row>
    <row r="2313" spans="5:56" customFormat="1" x14ac:dyDescent="0.25">
      <c r="E2313" t="s">
        <v>5016</v>
      </c>
      <c r="O2313" t="s">
        <v>1298</v>
      </c>
      <c r="AO2313" t="s">
        <v>784</v>
      </c>
      <c r="AW2313" t="s">
        <v>2616</v>
      </c>
      <c r="BD2313" t="s">
        <v>1741</v>
      </c>
    </row>
    <row r="2314" spans="5:56" customFormat="1" x14ac:dyDescent="0.25">
      <c r="E2314" t="s">
        <v>5017</v>
      </c>
      <c r="O2314" t="s">
        <v>1742</v>
      </c>
      <c r="AO2314" t="s">
        <v>828</v>
      </c>
      <c r="AW2314" t="s">
        <v>2757</v>
      </c>
      <c r="BD2314" t="s">
        <v>1743</v>
      </c>
    </row>
    <row r="2315" spans="5:56" customFormat="1" x14ac:dyDescent="0.25">
      <c r="E2315" t="s">
        <v>5017</v>
      </c>
      <c r="O2315" t="s">
        <v>1742</v>
      </c>
      <c r="AO2315" t="s">
        <v>828</v>
      </c>
      <c r="AW2315" t="s">
        <v>2757</v>
      </c>
      <c r="BD2315" t="s">
        <v>1744</v>
      </c>
    </row>
    <row r="2316" spans="5:56" customFormat="1" x14ac:dyDescent="0.25">
      <c r="E2316" t="s">
        <v>5018</v>
      </c>
      <c r="O2316" t="s">
        <v>911</v>
      </c>
      <c r="AO2316" t="s">
        <v>828</v>
      </c>
      <c r="AW2316" t="s">
        <v>2439</v>
      </c>
      <c r="BD2316" t="s">
        <v>912</v>
      </c>
    </row>
    <row r="2317" spans="5:56" customFormat="1" x14ac:dyDescent="0.25">
      <c r="E2317" t="s">
        <v>5019</v>
      </c>
      <c r="O2317" t="s">
        <v>323</v>
      </c>
      <c r="AO2317" t="s">
        <v>783</v>
      </c>
      <c r="AW2317" t="s">
        <v>2721</v>
      </c>
      <c r="BD2317" t="s">
        <v>1745</v>
      </c>
    </row>
    <row r="2318" spans="5:56" customFormat="1" x14ac:dyDescent="0.25">
      <c r="E2318" t="s">
        <v>5020</v>
      </c>
      <c r="O2318" t="s">
        <v>1553</v>
      </c>
      <c r="AO2318" t="s">
        <v>783</v>
      </c>
      <c r="AW2318" t="s">
        <v>2718</v>
      </c>
      <c r="BD2318" t="s">
        <v>1746</v>
      </c>
    </row>
    <row r="2319" spans="5:56" customFormat="1" x14ac:dyDescent="0.25">
      <c r="E2319" t="s">
        <v>5020</v>
      </c>
      <c r="O2319" t="s">
        <v>1553</v>
      </c>
      <c r="AO2319" t="s">
        <v>783</v>
      </c>
      <c r="AW2319" t="s">
        <v>2718</v>
      </c>
      <c r="BD2319" t="s">
        <v>1747</v>
      </c>
    </row>
    <row r="2320" spans="5:56" customFormat="1" x14ac:dyDescent="0.25">
      <c r="E2320" t="s">
        <v>5021</v>
      </c>
      <c r="O2320" t="s">
        <v>1742</v>
      </c>
      <c r="AO2320" t="s">
        <v>828</v>
      </c>
      <c r="AW2320" t="s">
        <v>2757</v>
      </c>
      <c r="BD2320" t="s">
        <v>1748</v>
      </c>
    </row>
    <row r="2321" spans="5:56" customFormat="1" x14ac:dyDescent="0.25">
      <c r="E2321" t="s">
        <v>5021</v>
      </c>
      <c r="O2321" t="s">
        <v>1742</v>
      </c>
      <c r="AO2321" t="s">
        <v>828</v>
      </c>
      <c r="AW2321" t="s">
        <v>2757</v>
      </c>
      <c r="BD2321" t="s">
        <v>1744</v>
      </c>
    </row>
    <row r="2322" spans="5:56" customFormat="1" x14ac:dyDescent="0.25">
      <c r="E2322" t="s">
        <v>5022</v>
      </c>
      <c r="O2322" t="s">
        <v>1749</v>
      </c>
      <c r="AO2322" t="s">
        <v>828</v>
      </c>
      <c r="AW2322" t="s">
        <v>2758</v>
      </c>
      <c r="BD2322" t="s">
        <v>1750</v>
      </c>
    </row>
    <row r="2323" spans="5:56" customFormat="1" x14ac:dyDescent="0.25">
      <c r="E2323" t="s">
        <v>5023</v>
      </c>
      <c r="O2323" t="s">
        <v>1751</v>
      </c>
      <c r="AO2323" t="s">
        <v>783</v>
      </c>
      <c r="AW2323" t="s">
        <v>2759</v>
      </c>
      <c r="BD2323" t="s">
        <v>1752</v>
      </c>
    </row>
    <row r="2324" spans="5:56" customFormat="1" x14ac:dyDescent="0.25">
      <c r="E2324" t="s">
        <v>5024</v>
      </c>
      <c r="O2324" t="s">
        <v>1483</v>
      </c>
      <c r="AO2324" t="s">
        <v>783</v>
      </c>
      <c r="AW2324" t="s">
        <v>2687</v>
      </c>
      <c r="BD2324" t="s">
        <v>1753</v>
      </c>
    </row>
    <row r="2325" spans="5:56" customFormat="1" x14ac:dyDescent="0.25">
      <c r="E2325" t="s">
        <v>5025</v>
      </c>
      <c r="O2325" t="s">
        <v>317</v>
      </c>
      <c r="AO2325" t="s">
        <v>844</v>
      </c>
      <c r="AW2325" t="s">
        <v>333</v>
      </c>
      <c r="BD2325" t="s">
        <v>1754</v>
      </c>
    </row>
    <row r="2326" spans="5:56" customFormat="1" x14ac:dyDescent="0.25">
      <c r="E2326" t="s">
        <v>5025</v>
      </c>
      <c r="O2326" t="s">
        <v>317</v>
      </c>
      <c r="AO2326" t="s">
        <v>844</v>
      </c>
      <c r="AW2326" t="s">
        <v>333</v>
      </c>
      <c r="BD2326" t="s">
        <v>1755</v>
      </c>
    </row>
    <row r="2327" spans="5:56" customFormat="1" x14ac:dyDescent="0.25">
      <c r="E2327" t="s">
        <v>5026</v>
      </c>
      <c r="O2327" t="s">
        <v>594</v>
      </c>
      <c r="AO2327" t="s">
        <v>785</v>
      </c>
      <c r="AW2327" t="s">
        <v>2498</v>
      </c>
      <c r="BD2327" t="s">
        <v>1691</v>
      </c>
    </row>
    <row r="2328" spans="5:56" customFormat="1" x14ac:dyDescent="0.25">
      <c r="E2328" t="s">
        <v>5027</v>
      </c>
      <c r="O2328" t="s">
        <v>594</v>
      </c>
      <c r="AO2328" t="s">
        <v>785</v>
      </c>
      <c r="AW2328" t="s">
        <v>2498</v>
      </c>
      <c r="BD2328" t="s">
        <v>1691</v>
      </c>
    </row>
    <row r="2329" spans="5:56" customFormat="1" x14ac:dyDescent="0.25">
      <c r="E2329" t="s">
        <v>5028</v>
      </c>
      <c r="O2329" t="s">
        <v>1756</v>
      </c>
      <c r="AO2329" t="s">
        <v>785</v>
      </c>
      <c r="AW2329" t="s">
        <v>2760</v>
      </c>
      <c r="BD2329" t="s">
        <v>1757</v>
      </c>
    </row>
    <row r="2330" spans="5:56" customFormat="1" x14ac:dyDescent="0.25">
      <c r="E2330" t="s">
        <v>5029</v>
      </c>
      <c r="O2330" t="s">
        <v>594</v>
      </c>
      <c r="AO2330" t="s">
        <v>785</v>
      </c>
      <c r="AW2330" t="s">
        <v>2498</v>
      </c>
      <c r="BD2330" t="s">
        <v>1691</v>
      </c>
    </row>
    <row r="2331" spans="5:56" customFormat="1" x14ac:dyDescent="0.25">
      <c r="E2331" t="s">
        <v>5030</v>
      </c>
      <c r="O2331" t="s">
        <v>594</v>
      </c>
      <c r="AO2331" t="s">
        <v>785</v>
      </c>
      <c r="AW2331" t="s">
        <v>2498</v>
      </c>
      <c r="BD2331" t="s">
        <v>1691</v>
      </c>
    </row>
    <row r="2332" spans="5:56" customFormat="1" x14ac:dyDescent="0.25">
      <c r="E2332" t="s">
        <v>402</v>
      </c>
      <c r="O2332" t="s">
        <v>594</v>
      </c>
      <c r="AO2332" t="s">
        <v>785</v>
      </c>
      <c r="AW2332" t="s">
        <v>2498</v>
      </c>
      <c r="BD2332" t="s">
        <v>1691</v>
      </c>
    </row>
    <row r="2333" spans="5:56" customFormat="1" x14ac:dyDescent="0.25">
      <c r="E2333" t="s">
        <v>5031</v>
      </c>
      <c r="O2333" t="s">
        <v>594</v>
      </c>
      <c r="AO2333" t="s">
        <v>785</v>
      </c>
      <c r="AW2333" t="s">
        <v>2498</v>
      </c>
      <c r="BD2333" t="s">
        <v>1691</v>
      </c>
    </row>
    <row r="2334" spans="5:56" customFormat="1" x14ac:dyDescent="0.25">
      <c r="E2334" t="s">
        <v>5032</v>
      </c>
      <c r="O2334" t="s">
        <v>594</v>
      </c>
      <c r="AO2334" t="s">
        <v>785</v>
      </c>
      <c r="AW2334" t="s">
        <v>2498</v>
      </c>
      <c r="BD2334" t="s">
        <v>1691</v>
      </c>
    </row>
    <row r="2335" spans="5:56" customFormat="1" x14ac:dyDescent="0.25">
      <c r="E2335" t="s">
        <v>5033</v>
      </c>
      <c r="O2335" t="s">
        <v>594</v>
      </c>
      <c r="AO2335" t="s">
        <v>785</v>
      </c>
      <c r="AW2335" t="s">
        <v>2498</v>
      </c>
      <c r="BD2335" t="s">
        <v>1691</v>
      </c>
    </row>
    <row r="2336" spans="5:56" customFormat="1" x14ac:dyDescent="0.25">
      <c r="E2336" t="s">
        <v>5034</v>
      </c>
      <c r="O2336" t="s">
        <v>953</v>
      </c>
      <c r="AO2336" t="s">
        <v>782</v>
      </c>
      <c r="AW2336" t="s">
        <v>2458</v>
      </c>
      <c r="BD2336" t="s">
        <v>1758</v>
      </c>
    </row>
    <row r="2337" spans="5:56" customFormat="1" x14ac:dyDescent="0.25">
      <c r="E2337" t="s">
        <v>5035</v>
      </c>
      <c r="O2337" t="s">
        <v>1048</v>
      </c>
      <c r="AO2337" t="s">
        <v>785</v>
      </c>
      <c r="AW2337" t="s">
        <v>2502</v>
      </c>
      <c r="BD2337" t="s">
        <v>1759</v>
      </c>
    </row>
    <row r="2338" spans="5:56" customFormat="1" x14ac:dyDescent="0.25">
      <c r="E2338" t="s">
        <v>5036</v>
      </c>
      <c r="O2338" t="s">
        <v>1048</v>
      </c>
      <c r="AO2338" t="s">
        <v>785</v>
      </c>
      <c r="AW2338" t="s">
        <v>2502</v>
      </c>
      <c r="BD2338" t="s">
        <v>1759</v>
      </c>
    </row>
    <row r="2339" spans="5:56" customFormat="1" x14ac:dyDescent="0.25">
      <c r="E2339" t="s">
        <v>5037</v>
      </c>
      <c r="O2339" t="s">
        <v>1760</v>
      </c>
      <c r="AO2339" t="s">
        <v>784</v>
      </c>
      <c r="AW2339" t="s">
        <v>2749</v>
      </c>
      <c r="BD2339" t="s">
        <v>1698</v>
      </c>
    </row>
    <row r="2340" spans="5:56" customFormat="1" x14ac:dyDescent="0.25">
      <c r="E2340" t="s">
        <v>5038</v>
      </c>
      <c r="O2340" t="s">
        <v>977</v>
      </c>
      <c r="AO2340" t="s">
        <v>783</v>
      </c>
      <c r="AW2340" t="s">
        <v>2469</v>
      </c>
      <c r="BD2340" t="s">
        <v>2005</v>
      </c>
    </row>
    <row r="2341" spans="5:56" customFormat="1" x14ac:dyDescent="0.25">
      <c r="E2341" t="s">
        <v>5039</v>
      </c>
      <c r="O2341" t="s">
        <v>594</v>
      </c>
      <c r="AO2341" t="s">
        <v>785</v>
      </c>
      <c r="AW2341" t="s">
        <v>2498</v>
      </c>
      <c r="BD2341" t="s">
        <v>1691</v>
      </c>
    </row>
    <row r="2342" spans="5:56" customFormat="1" x14ac:dyDescent="0.25">
      <c r="E2342" t="s">
        <v>5040</v>
      </c>
      <c r="O2342" t="s">
        <v>594</v>
      </c>
      <c r="AO2342" t="s">
        <v>785</v>
      </c>
      <c r="AW2342" t="s">
        <v>2498</v>
      </c>
      <c r="BD2342" t="s">
        <v>1691</v>
      </c>
    </row>
    <row r="2343" spans="5:56" customFormat="1" x14ac:dyDescent="0.25">
      <c r="E2343" t="s">
        <v>5041</v>
      </c>
      <c r="O2343" t="s">
        <v>594</v>
      </c>
      <c r="AO2343" t="s">
        <v>785</v>
      </c>
      <c r="AW2343" t="s">
        <v>2498</v>
      </c>
      <c r="BD2343" t="s">
        <v>1691</v>
      </c>
    </row>
    <row r="2344" spans="5:56" customFormat="1" x14ac:dyDescent="0.25">
      <c r="E2344" t="s">
        <v>5042</v>
      </c>
      <c r="O2344" t="s">
        <v>594</v>
      </c>
      <c r="AO2344" t="s">
        <v>785</v>
      </c>
      <c r="AW2344" t="s">
        <v>2498</v>
      </c>
      <c r="BD2344" t="s">
        <v>1691</v>
      </c>
    </row>
    <row r="2345" spans="5:56" customFormat="1" x14ac:dyDescent="0.25">
      <c r="E2345" t="s">
        <v>5043</v>
      </c>
      <c r="O2345" t="s">
        <v>594</v>
      </c>
      <c r="AO2345" t="s">
        <v>785</v>
      </c>
      <c r="AW2345" t="s">
        <v>2498</v>
      </c>
      <c r="BD2345" t="s">
        <v>1691</v>
      </c>
    </row>
    <row r="2346" spans="5:56" customFormat="1" x14ac:dyDescent="0.25">
      <c r="E2346" t="s">
        <v>5044</v>
      </c>
      <c r="O2346" t="s">
        <v>594</v>
      </c>
      <c r="AO2346" t="s">
        <v>785</v>
      </c>
      <c r="AW2346" t="s">
        <v>2498</v>
      </c>
      <c r="BD2346" t="s">
        <v>1691</v>
      </c>
    </row>
    <row r="2347" spans="5:56" customFormat="1" x14ac:dyDescent="0.25">
      <c r="E2347" t="s">
        <v>5045</v>
      </c>
      <c r="O2347" t="s">
        <v>594</v>
      </c>
      <c r="AO2347" t="s">
        <v>785</v>
      </c>
      <c r="AW2347" t="s">
        <v>2498</v>
      </c>
      <c r="BD2347" t="s">
        <v>1691</v>
      </c>
    </row>
    <row r="2348" spans="5:56" customFormat="1" x14ac:dyDescent="0.25">
      <c r="E2348" t="s">
        <v>5046</v>
      </c>
      <c r="O2348" t="s">
        <v>594</v>
      </c>
      <c r="AO2348" t="s">
        <v>785</v>
      </c>
      <c r="AW2348" t="s">
        <v>2498</v>
      </c>
      <c r="BD2348" t="s">
        <v>1691</v>
      </c>
    </row>
    <row r="2349" spans="5:56" customFormat="1" x14ac:dyDescent="0.25">
      <c r="E2349" t="s">
        <v>5047</v>
      </c>
      <c r="O2349" t="s">
        <v>594</v>
      </c>
      <c r="AO2349" t="s">
        <v>785</v>
      </c>
      <c r="AW2349" t="s">
        <v>2498</v>
      </c>
      <c r="BD2349" t="s">
        <v>1691</v>
      </c>
    </row>
    <row r="2350" spans="5:56" customFormat="1" x14ac:dyDescent="0.25">
      <c r="E2350" t="s">
        <v>5048</v>
      </c>
      <c r="O2350" t="s">
        <v>594</v>
      </c>
      <c r="AO2350" t="s">
        <v>785</v>
      </c>
      <c r="AW2350" t="s">
        <v>2498</v>
      </c>
      <c r="BD2350" t="s">
        <v>1691</v>
      </c>
    </row>
    <row r="2351" spans="5:56" customFormat="1" x14ac:dyDescent="0.25">
      <c r="E2351" t="s">
        <v>5049</v>
      </c>
      <c r="O2351" t="s">
        <v>594</v>
      </c>
      <c r="AO2351" t="s">
        <v>785</v>
      </c>
      <c r="AW2351" t="s">
        <v>2498</v>
      </c>
      <c r="BD2351" t="s">
        <v>1691</v>
      </c>
    </row>
    <row r="2352" spans="5:56" customFormat="1" x14ac:dyDescent="0.25">
      <c r="E2352" t="s">
        <v>5050</v>
      </c>
      <c r="O2352" t="s">
        <v>594</v>
      </c>
      <c r="AO2352" t="s">
        <v>785</v>
      </c>
      <c r="AW2352" t="s">
        <v>2498</v>
      </c>
      <c r="BD2352" t="s">
        <v>1691</v>
      </c>
    </row>
    <row r="2353" spans="5:56" customFormat="1" x14ac:dyDescent="0.25">
      <c r="E2353" t="s">
        <v>5051</v>
      </c>
      <c r="O2353" t="s">
        <v>1762</v>
      </c>
      <c r="AO2353" t="s">
        <v>828</v>
      </c>
      <c r="AW2353" t="s">
        <v>2761</v>
      </c>
      <c r="BD2353" t="s">
        <v>1763</v>
      </c>
    </row>
    <row r="2354" spans="5:56" customFormat="1" x14ac:dyDescent="0.25">
      <c r="E2354" t="s">
        <v>5052</v>
      </c>
      <c r="O2354" t="s">
        <v>1762</v>
      </c>
      <c r="AO2354" t="s">
        <v>828</v>
      </c>
      <c r="AW2354" t="s">
        <v>2761</v>
      </c>
      <c r="BD2354" t="s">
        <v>1763</v>
      </c>
    </row>
    <row r="2355" spans="5:56" customFormat="1" x14ac:dyDescent="0.25">
      <c r="E2355" t="s">
        <v>5053</v>
      </c>
      <c r="O2355" t="s">
        <v>1764</v>
      </c>
      <c r="AO2355" t="s">
        <v>782</v>
      </c>
      <c r="AW2355" t="s">
        <v>2762</v>
      </c>
      <c r="BD2355" t="s">
        <v>1765</v>
      </c>
    </row>
    <row r="2356" spans="5:56" customFormat="1" x14ac:dyDescent="0.25">
      <c r="E2356" t="s">
        <v>5054</v>
      </c>
      <c r="O2356" t="s">
        <v>939</v>
      </c>
      <c r="AO2356" t="s">
        <v>785</v>
      </c>
      <c r="AW2356" t="s">
        <v>2451</v>
      </c>
      <c r="BD2356" t="s">
        <v>1766</v>
      </c>
    </row>
    <row r="2357" spans="5:56" customFormat="1" x14ac:dyDescent="0.25">
      <c r="E2357" t="s">
        <v>5055</v>
      </c>
      <c r="O2357" t="s">
        <v>1767</v>
      </c>
      <c r="AO2357" t="s">
        <v>844</v>
      </c>
      <c r="AW2357" t="s">
        <v>2763</v>
      </c>
      <c r="BD2357" t="s">
        <v>1768</v>
      </c>
    </row>
    <row r="2358" spans="5:56" customFormat="1" x14ac:dyDescent="0.25">
      <c r="E2358" t="s">
        <v>5056</v>
      </c>
      <c r="O2358" t="s">
        <v>1225</v>
      </c>
      <c r="AO2358" t="s">
        <v>785</v>
      </c>
      <c r="AW2358" t="s">
        <v>2588</v>
      </c>
      <c r="BD2358" t="s">
        <v>1650</v>
      </c>
    </row>
    <row r="2359" spans="5:56" customFormat="1" x14ac:dyDescent="0.25">
      <c r="E2359" t="s">
        <v>5057</v>
      </c>
      <c r="O2359" t="s">
        <v>865</v>
      </c>
      <c r="AO2359" t="s">
        <v>783</v>
      </c>
      <c r="AW2359" t="s">
        <v>2421</v>
      </c>
      <c r="BD2359" t="s">
        <v>1769</v>
      </c>
    </row>
    <row r="2360" spans="5:56" customFormat="1" x14ac:dyDescent="0.25">
      <c r="E2360" t="s">
        <v>5058</v>
      </c>
      <c r="O2360" t="s">
        <v>1225</v>
      </c>
      <c r="AO2360" t="s">
        <v>785</v>
      </c>
      <c r="AW2360" t="s">
        <v>2588</v>
      </c>
      <c r="BD2360" t="s">
        <v>1650</v>
      </c>
    </row>
    <row r="2361" spans="5:56" customFormat="1" x14ac:dyDescent="0.25">
      <c r="E2361" t="s">
        <v>5059</v>
      </c>
      <c r="O2361" t="s">
        <v>1770</v>
      </c>
      <c r="AO2361" t="s">
        <v>782</v>
      </c>
      <c r="AW2361" t="s">
        <v>2459</v>
      </c>
      <c r="BD2361" t="s">
        <v>956</v>
      </c>
    </row>
    <row r="2362" spans="5:56" customFormat="1" x14ac:dyDescent="0.25">
      <c r="E2362" t="s">
        <v>5060</v>
      </c>
      <c r="O2362" t="s">
        <v>843</v>
      </c>
      <c r="AO2362" t="s">
        <v>784</v>
      </c>
      <c r="AW2362" t="s">
        <v>2412</v>
      </c>
      <c r="BD2362" t="s">
        <v>1771</v>
      </c>
    </row>
    <row r="2363" spans="5:56" customFormat="1" x14ac:dyDescent="0.25">
      <c r="E2363" t="s">
        <v>5061</v>
      </c>
      <c r="O2363" t="s">
        <v>1762</v>
      </c>
      <c r="AO2363" t="s">
        <v>828</v>
      </c>
      <c r="AW2363" t="s">
        <v>2761</v>
      </c>
      <c r="BD2363" t="s">
        <v>1763</v>
      </c>
    </row>
    <row r="2364" spans="5:56" customFormat="1" x14ac:dyDescent="0.25">
      <c r="E2364" t="s">
        <v>5062</v>
      </c>
      <c r="O2364" t="s">
        <v>1409</v>
      </c>
      <c r="AO2364" t="s">
        <v>784</v>
      </c>
      <c r="AW2364" t="s">
        <v>2667</v>
      </c>
      <c r="BD2364" t="s">
        <v>1410</v>
      </c>
    </row>
    <row r="2365" spans="5:56" customFormat="1" x14ac:dyDescent="0.25">
      <c r="E2365" t="s">
        <v>5063</v>
      </c>
      <c r="O2365" t="s">
        <v>1079</v>
      </c>
      <c r="AO2365" t="s">
        <v>783</v>
      </c>
      <c r="AW2365" t="s">
        <v>2518</v>
      </c>
      <c r="BD2365" t="s">
        <v>1772</v>
      </c>
    </row>
    <row r="2366" spans="5:56" customFormat="1" x14ac:dyDescent="0.25">
      <c r="E2366" t="s">
        <v>5064</v>
      </c>
      <c r="O2366" t="s">
        <v>1352</v>
      </c>
      <c r="AO2366" t="s">
        <v>785</v>
      </c>
      <c r="AW2366" t="s">
        <v>2643</v>
      </c>
      <c r="BD2366" t="s">
        <v>1645</v>
      </c>
    </row>
    <row r="2367" spans="5:56" customFormat="1" x14ac:dyDescent="0.25">
      <c r="E2367" t="s">
        <v>5065</v>
      </c>
      <c r="O2367" t="s">
        <v>1770</v>
      </c>
      <c r="AO2367" t="s">
        <v>782</v>
      </c>
      <c r="AW2367" t="s">
        <v>2459</v>
      </c>
      <c r="BD2367" t="s">
        <v>1773</v>
      </c>
    </row>
    <row r="2368" spans="5:56" customFormat="1" x14ac:dyDescent="0.25">
      <c r="E2368" t="s">
        <v>5066</v>
      </c>
      <c r="O2368" t="s">
        <v>1352</v>
      </c>
      <c r="AO2368" t="s">
        <v>785</v>
      </c>
      <c r="AW2368" t="s">
        <v>2643</v>
      </c>
      <c r="BD2368" t="s">
        <v>1645</v>
      </c>
    </row>
    <row r="2369" spans="5:56" customFormat="1" x14ac:dyDescent="0.25">
      <c r="E2369" t="s">
        <v>5067</v>
      </c>
      <c r="O2369" t="s">
        <v>1756</v>
      </c>
      <c r="AO2369" t="s">
        <v>785</v>
      </c>
      <c r="AW2369" t="s">
        <v>2760</v>
      </c>
      <c r="BD2369" t="s">
        <v>1774</v>
      </c>
    </row>
    <row r="2370" spans="5:56" customFormat="1" x14ac:dyDescent="0.25">
      <c r="E2370" t="s">
        <v>5068</v>
      </c>
      <c r="O2370" t="s">
        <v>1775</v>
      </c>
      <c r="AO2370" t="s">
        <v>844</v>
      </c>
      <c r="AW2370" t="s">
        <v>2764</v>
      </c>
      <c r="BD2370" t="s">
        <v>1776</v>
      </c>
    </row>
    <row r="2371" spans="5:56" customFormat="1" x14ac:dyDescent="0.25">
      <c r="E2371" t="s">
        <v>5069</v>
      </c>
      <c r="O2371" t="s">
        <v>896</v>
      </c>
      <c r="AO2371" t="s">
        <v>785</v>
      </c>
      <c r="AW2371" t="s">
        <v>2433</v>
      </c>
      <c r="BD2371" t="s">
        <v>1738</v>
      </c>
    </row>
    <row r="2372" spans="5:56" customFormat="1" x14ac:dyDescent="0.25">
      <c r="E2372" t="s">
        <v>5070</v>
      </c>
      <c r="O2372" t="s">
        <v>896</v>
      </c>
      <c r="AO2372" t="s">
        <v>785</v>
      </c>
      <c r="AW2372" t="s">
        <v>2433</v>
      </c>
      <c r="BD2372" t="s">
        <v>1738</v>
      </c>
    </row>
    <row r="2373" spans="5:56" customFormat="1" x14ac:dyDescent="0.25">
      <c r="E2373" t="s">
        <v>5071</v>
      </c>
      <c r="O2373" t="s">
        <v>896</v>
      </c>
      <c r="AO2373" t="s">
        <v>785</v>
      </c>
      <c r="AW2373" t="s">
        <v>2433</v>
      </c>
      <c r="BD2373" t="s">
        <v>2006</v>
      </c>
    </row>
    <row r="2374" spans="5:56" customFormat="1" x14ac:dyDescent="0.25">
      <c r="E2374" t="s">
        <v>5072</v>
      </c>
      <c r="O2374" t="s">
        <v>896</v>
      </c>
      <c r="AO2374" t="s">
        <v>785</v>
      </c>
      <c r="AW2374" t="s">
        <v>2433</v>
      </c>
      <c r="BD2374" t="s">
        <v>1738</v>
      </c>
    </row>
    <row r="2375" spans="5:56" customFormat="1" x14ac:dyDescent="0.25">
      <c r="E2375" t="s">
        <v>5073</v>
      </c>
      <c r="O2375" t="s">
        <v>896</v>
      </c>
      <c r="AO2375" t="s">
        <v>785</v>
      </c>
      <c r="AW2375" t="s">
        <v>2433</v>
      </c>
      <c r="BD2375" t="s">
        <v>1738</v>
      </c>
    </row>
    <row r="2376" spans="5:56" customFormat="1" x14ac:dyDescent="0.25">
      <c r="E2376" t="s">
        <v>5074</v>
      </c>
      <c r="O2376" t="s">
        <v>896</v>
      </c>
      <c r="AO2376" t="s">
        <v>785</v>
      </c>
      <c r="AW2376" t="s">
        <v>2433</v>
      </c>
      <c r="BD2376" t="s">
        <v>1738</v>
      </c>
    </row>
    <row r="2377" spans="5:56" customFormat="1" x14ac:dyDescent="0.25">
      <c r="E2377" t="s">
        <v>5075</v>
      </c>
      <c r="O2377" t="s">
        <v>1777</v>
      </c>
      <c r="AO2377" t="s">
        <v>785</v>
      </c>
      <c r="AW2377" t="s">
        <v>2494</v>
      </c>
      <c r="BD2377" t="s">
        <v>1778</v>
      </c>
    </row>
    <row r="2378" spans="5:56" customFormat="1" x14ac:dyDescent="0.25">
      <c r="E2378" t="s">
        <v>5076</v>
      </c>
      <c r="O2378" t="s">
        <v>1777</v>
      </c>
      <c r="AO2378" t="s">
        <v>785</v>
      </c>
      <c r="AW2378" t="s">
        <v>2494</v>
      </c>
      <c r="BD2378" t="s">
        <v>1779</v>
      </c>
    </row>
    <row r="2379" spans="5:56" customFormat="1" x14ac:dyDescent="0.25">
      <c r="E2379" t="s">
        <v>5077</v>
      </c>
      <c r="O2379" t="s">
        <v>953</v>
      </c>
      <c r="AO2379" t="s">
        <v>782</v>
      </c>
      <c r="AW2379" t="s">
        <v>2458</v>
      </c>
      <c r="BD2379" t="s">
        <v>1780</v>
      </c>
    </row>
    <row r="2380" spans="5:56" customFormat="1" x14ac:dyDescent="0.25">
      <c r="E2380" t="s">
        <v>5078</v>
      </c>
      <c r="O2380" t="s">
        <v>1781</v>
      </c>
      <c r="AO2380" t="s">
        <v>785</v>
      </c>
      <c r="AW2380" t="s">
        <v>2765</v>
      </c>
      <c r="BD2380" t="s">
        <v>1782</v>
      </c>
    </row>
    <row r="2381" spans="5:56" customFormat="1" x14ac:dyDescent="0.25">
      <c r="E2381" t="s">
        <v>5079</v>
      </c>
      <c r="O2381" t="s">
        <v>1160</v>
      </c>
      <c r="AO2381" t="s">
        <v>782</v>
      </c>
      <c r="AW2381" t="s">
        <v>2555</v>
      </c>
      <c r="BD2381" t="s">
        <v>1161</v>
      </c>
    </row>
    <row r="2382" spans="5:56" customFormat="1" x14ac:dyDescent="0.25">
      <c r="E2382" t="s">
        <v>398</v>
      </c>
      <c r="O2382" t="s">
        <v>1008</v>
      </c>
      <c r="AO2382" t="s">
        <v>828</v>
      </c>
      <c r="AW2382" t="s">
        <v>2484</v>
      </c>
      <c r="BD2382" t="s">
        <v>1716</v>
      </c>
    </row>
    <row r="2383" spans="5:56" customFormat="1" x14ac:dyDescent="0.25">
      <c r="E2383" t="s">
        <v>399</v>
      </c>
      <c r="O2383" t="s">
        <v>1008</v>
      </c>
      <c r="AO2383" t="s">
        <v>828</v>
      </c>
      <c r="AW2383" t="s">
        <v>2484</v>
      </c>
      <c r="BD2383" t="s">
        <v>1716</v>
      </c>
    </row>
    <row r="2384" spans="5:56" customFormat="1" x14ac:dyDescent="0.25">
      <c r="E2384" t="s">
        <v>5080</v>
      </c>
      <c r="O2384" t="s">
        <v>1783</v>
      </c>
      <c r="AO2384" t="s">
        <v>782</v>
      </c>
      <c r="AW2384" t="s">
        <v>2766</v>
      </c>
      <c r="BD2384" t="s">
        <v>1784</v>
      </c>
    </row>
    <row r="2385" spans="5:56" customFormat="1" x14ac:dyDescent="0.25">
      <c r="E2385" t="s">
        <v>584</v>
      </c>
      <c r="O2385" t="s">
        <v>585</v>
      </c>
      <c r="AO2385" t="s">
        <v>782</v>
      </c>
      <c r="AW2385" t="s">
        <v>2666</v>
      </c>
      <c r="BD2385" t="s">
        <v>1785</v>
      </c>
    </row>
    <row r="2386" spans="5:56" customFormat="1" x14ac:dyDescent="0.25">
      <c r="E2386" t="s">
        <v>5081</v>
      </c>
      <c r="O2386" t="s">
        <v>328</v>
      </c>
      <c r="AO2386" t="s">
        <v>785</v>
      </c>
      <c r="AW2386" t="s">
        <v>2509</v>
      </c>
      <c r="BD2386" t="s">
        <v>1726</v>
      </c>
    </row>
    <row r="2387" spans="5:56" customFormat="1" x14ac:dyDescent="0.25">
      <c r="E2387" t="s">
        <v>5082</v>
      </c>
      <c r="O2387" t="s">
        <v>1786</v>
      </c>
      <c r="AO2387" t="s">
        <v>844</v>
      </c>
      <c r="AW2387" t="s">
        <v>2767</v>
      </c>
      <c r="BD2387" t="s">
        <v>1787</v>
      </c>
    </row>
    <row r="2388" spans="5:56" customFormat="1" x14ac:dyDescent="0.25">
      <c r="E2388" t="s">
        <v>5083</v>
      </c>
      <c r="O2388" t="s">
        <v>1461</v>
      </c>
      <c r="AO2388" t="s">
        <v>785</v>
      </c>
      <c r="AW2388" t="s">
        <v>2680</v>
      </c>
      <c r="BD2388" t="s">
        <v>1714</v>
      </c>
    </row>
    <row r="2389" spans="5:56" customFormat="1" x14ac:dyDescent="0.25">
      <c r="E2389" t="s">
        <v>5084</v>
      </c>
      <c r="O2389" t="s">
        <v>1461</v>
      </c>
      <c r="AO2389" t="s">
        <v>785</v>
      </c>
      <c r="AW2389" t="s">
        <v>2680</v>
      </c>
      <c r="BD2389" t="s">
        <v>1714</v>
      </c>
    </row>
    <row r="2390" spans="5:56" customFormat="1" x14ac:dyDescent="0.25">
      <c r="E2390" t="s">
        <v>5085</v>
      </c>
      <c r="O2390" t="s">
        <v>1461</v>
      </c>
      <c r="AO2390" t="s">
        <v>785</v>
      </c>
      <c r="AW2390" t="s">
        <v>2680</v>
      </c>
      <c r="BD2390" t="s">
        <v>1714</v>
      </c>
    </row>
    <row r="2391" spans="5:56" customFormat="1" x14ac:dyDescent="0.25">
      <c r="E2391" t="s">
        <v>5086</v>
      </c>
      <c r="O2391" t="s">
        <v>1788</v>
      </c>
      <c r="AO2391" t="s">
        <v>828</v>
      </c>
      <c r="AW2391" t="s">
        <v>2768</v>
      </c>
      <c r="BD2391" t="s">
        <v>1789</v>
      </c>
    </row>
    <row r="2392" spans="5:56" customFormat="1" x14ac:dyDescent="0.25">
      <c r="E2392" t="s">
        <v>5087</v>
      </c>
      <c r="O2392" t="s">
        <v>1736</v>
      </c>
      <c r="AO2392" t="s">
        <v>783</v>
      </c>
      <c r="AW2392" t="s">
        <v>2756</v>
      </c>
      <c r="BD2392" t="s">
        <v>1790</v>
      </c>
    </row>
    <row r="2393" spans="5:56" customFormat="1" x14ac:dyDescent="0.25">
      <c r="E2393" t="s">
        <v>5088</v>
      </c>
      <c r="O2393" t="s">
        <v>594</v>
      </c>
      <c r="AO2393" t="s">
        <v>785</v>
      </c>
      <c r="AW2393" t="s">
        <v>2498</v>
      </c>
      <c r="BD2393" t="s">
        <v>1691</v>
      </c>
    </row>
    <row r="2394" spans="5:56" customFormat="1" x14ac:dyDescent="0.25">
      <c r="E2394" t="s">
        <v>5089</v>
      </c>
      <c r="O2394" t="s">
        <v>594</v>
      </c>
      <c r="AO2394" t="s">
        <v>785</v>
      </c>
      <c r="AW2394" t="s">
        <v>2498</v>
      </c>
      <c r="BD2394" t="s">
        <v>1691</v>
      </c>
    </row>
    <row r="2395" spans="5:56" customFormat="1" x14ac:dyDescent="0.25">
      <c r="E2395" t="s">
        <v>5090</v>
      </c>
      <c r="O2395" t="s">
        <v>1280</v>
      </c>
      <c r="AO2395" t="s">
        <v>785</v>
      </c>
      <c r="AW2395" t="s">
        <v>2611</v>
      </c>
      <c r="BD2395" t="s">
        <v>1791</v>
      </c>
    </row>
    <row r="2396" spans="5:56" customFormat="1" x14ac:dyDescent="0.25">
      <c r="E2396" t="s">
        <v>5091</v>
      </c>
      <c r="O2396" t="s">
        <v>594</v>
      </c>
      <c r="AO2396" t="s">
        <v>785</v>
      </c>
      <c r="AW2396" t="s">
        <v>2498</v>
      </c>
      <c r="BD2396" t="s">
        <v>1691</v>
      </c>
    </row>
    <row r="2397" spans="5:56" customFormat="1" x14ac:dyDescent="0.25">
      <c r="E2397" t="s">
        <v>5092</v>
      </c>
      <c r="O2397" t="s">
        <v>594</v>
      </c>
      <c r="AO2397" t="s">
        <v>785</v>
      </c>
      <c r="AW2397" t="s">
        <v>2498</v>
      </c>
      <c r="BD2397" t="s">
        <v>1691</v>
      </c>
    </row>
    <row r="2398" spans="5:56" customFormat="1" x14ac:dyDescent="0.25">
      <c r="E2398" t="s">
        <v>5093</v>
      </c>
      <c r="O2398" t="s">
        <v>594</v>
      </c>
      <c r="AO2398" t="s">
        <v>785</v>
      </c>
      <c r="AW2398" t="s">
        <v>2498</v>
      </c>
      <c r="BD2398" t="s">
        <v>1691</v>
      </c>
    </row>
    <row r="2399" spans="5:56" customFormat="1" x14ac:dyDescent="0.25">
      <c r="E2399" t="s">
        <v>5094</v>
      </c>
      <c r="O2399" t="s">
        <v>594</v>
      </c>
      <c r="AO2399" t="s">
        <v>785</v>
      </c>
      <c r="AW2399" t="s">
        <v>2498</v>
      </c>
      <c r="BD2399" t="s">
        <v>1691</v>
      </c>
    </row>
    <row r="2400" spans="5:56" customFormat="1" x14ac:dyDescent="0.25">
      <c r="E2400" t="s">
        <v>5095</v>
      </c>
      <c r="O2400" t="s">
        <v>1409</v>
      </c>
      <c r="AO2400" t="s">
        <v>784</v>
      </c>
      <c r="AW2400" t="s">
        <v>2667</v>
      </c>
      <c r="BD2400" t="s">
        <v>1410</v>
      </c>
    </row>
    <row r="2401" spans="5:56" customFormat="1" x14ac:dyDescent="0.25">
      <c r="E2401" t="s">
        <v>5096</v>
      </c>
      <c r="O2401" t="s">
        <v>1792</v>
      </c>
      <c r="AO2401" t="s">
        <v>844</v>
      </c>
      <c r="AW2401" t="s">
        <v>2769</v>
      </c>
      <c r="BD2401" t="s">
        <v>1793</v>
      </c>
    </row>
    <row r="2402" spans="5:56" customFormat="1" x14ac:dyDescent="0.25">
      <c r="E2402" t="s">
        <v>5097</v>
      </c>
      <c r="O2402" t="s">
        <v>1102</v>
      </c>
      <c r="AO2402" t="s">
        <v>844</v>
      </c>
      <c r="AW2402" t="s">
        <v>2529</v>
      </c>
      <c r="BD2402" t="s">
        <v>1794</v>
      </c>
    </row>
    <row r="2403" spans="5:56" customFormat="1" x14ac:dyDescent="0.25">
      <c r="E2403" t="s">
        <v>5098</v>
      </c>
      <c r="O2403" t="s">
        <v>1187</v>
      </c>
      <c r="AO2403" t="s">
        <v>844</v>
      </c>
      <c r="AW2403" t="s">
        <v>2569</v>
      </c>
      <c r="BD2403" t="s">
        <v>1795</v>
      </c>
    </row>
    <row r="2404" spans="5:56" customFormat="1" x14ac:dyDescent="0.25">
      <c r="E2404" t="s">
        <v>5099</v>
      </c>
      <c r="O2404" t="s">
        <v>324</v>
      </c>
      <c r="AO2404" t="s">
        <v>844</v>
      </c>
      <c r="AW2404" t="s">
        <v>2742</v>
      </c>
      <c r="BD2404" t="s">
        <v>1796</v>
      </c>
    </row>
    <row r="2405" spans="5:56" customFormat="1" x14ac:dyDescent="0.25">
      <c r="E2405" t="s">
        <v>5100</v>
      </c>
      <c r="O2405" t="s">
        <v>1409</v>
      </c>
      <c r="AO2405" t="s">
        <v>828</v>
      </c>
      <c r="AW2405" t="s">
        <v>2667</v>
      </c>
      <c r="BD2405" t="s">
        <v>1797</v>
      </c>
    </row>
    <row r="2406" spans="5:56" customFormat="1" x14ac:dyDescent="0.25">
      <c r="E2406" t="s">
        <v>413</v>
      </c>
      <c r="O2406" t="s">
        <v>1406</v>
      </c>
      <c r="AO2406" t="s">
        <v>783</v>
      </c>
      <c r="AW2406" t="s">
        <v>2665</v>
      </c>
      <c r="BD2406" t="s">
        <v>1798</v>
      </c>
    </row>
    <row r="2407" spans="5:56" customFormat="1" x14ac:dyDescent="0.25">
      <c r="E2407" t="s">
        <v>5101</v>
      </c>
      <c r="O2407" t="s">
        <v>1114</v>
      </c>
      <c r="AO2407" t="s">
        <v>782</v>
      </c>
      <c r="AW2407" t="s">
        <v>2535</v>
      </c>
      <c r="BD2407" t="s">
        <v>1115</v>
      </c>
    </row>
    <row r="2408" spans="5:56" customFormat="1" x14ac:dyDescent="0.25">
      <c r="E2408" t="s">
        <v>5102</v>
      </c>
      <c r="O2408" t="s">
        <v>1162</v>
      </c>
      <c r="AO2408" t="s">
        <v>782</v>
      </c>
      <c r="AW2408" t="s">
        <v>2556</v>
      </c>
      <c r="BD2408" t="s">
        <v>1442</v>
      </c>
    </row>
    <row r="2409" spans="5:56" customFormat="1" x14ac:dyDescent="0.25">
      <c r="E2409" t="s">
        <v>414</v>
      </c>
      <c r="O2409" t="s">
        <v>1406</v>
      </c>
      <c r="AO2409" t="s">
        <v>783</v>
      </c>
      <c r="AW2409" t="s">
        <v>2665</v>
      </c>
      <c r="BD2409" t="s">
        <v>1799</v>
      </c>
    </row>
    <row r="2410" spans="5:56" customFormat="1" x14ac:dyDescent="0.25">
      <c r="E2410" t="s">
        <v>301</v>
      </c>
      <c r="O2410" t="s">
        <v>320</v>
      </c>
      <c r="AO2410" t="s">
        <v>782</v>
      </c>
      <c r="AW2410" t="s">
        <v>2565</v>
      </c>
      <c r="BD2410" t="s">
        <v>1800</v>
      </c>
    </row>
    <row r="2411" spans="5:56" customFormat="1" x14ac:dyDescent="0.25">
      <c r="E2411" t="s">
        <v>5103</v>
      </c>
      <c r="O2411" t="s">
        <v>320</v>
      </c>
      <c r="AO2411" t="s">
        <v>784</v>
      </c>
      <c r="AW2411" t="s">
        <v>2565</v>
      </c>
      <c r="BD2411" t="s">
        <v>1801</v>
      </c>
    </row>
    <row r="2412" spans="5:56" customFormat="1" x14ac:dyDescent="0.25">
      <c r="E2412" t="s">
        <v>5104</v>
      </c>
      <c r="O2412" t="s">
        <v>1802</v>
      </c>
      <c r="AO2412" t="s">
        <v>782</v>
      </c>
      <c r="AW2412" t="s">
        <v>2770</v>
      </c>
      <c r="BD2412" t="s">
        <v>1803</v>
      </c>
    </row>
    <row r="2413" spans="5:56" customFormat="1" x14ac:dyDescent="0.25">
      <c r="E2413" t="s">
        <v>5105</v>
      </c>
      <c r="O2413" t="s">
        <v>1225</v>
      </c>
      <c r="AO2413" t="s">
        <v>785</v>
      </c>
      <c r="AW2413" t="s">
        <v>2588</v>
      </c>
      <c r="BD2413" t="s">
        <v>1650</v>
      </c>
    </row>
    <row r="2414" spans="5:56" customFormat="1" x14ac:dyDescent="0.25">
      <c r="E2414" t="s">
        <v>5106</v>
      </c>
      <c r="O2414" t="s">
        <v>829</v>
      </c>
      <c r="AO2414" t="s">
        <v>1663</v>
      </c>
      <c r="AW2414" t="s">
        <v>2407</v>
      </c>
      <c r="BD2414" t="s">
        <v>1804</v>
      </c>
    </row>
    <row r="2415" spans="5:56" customFormat="1" x14ac:dyDescent="0.25">
      <c r="E2415" t="s">
        <v>470</v>
      </c>
      <c r="O2415" t="s">
        <v>318</v>
      </c>
      <c r="AO2415" t="s">
        <v>783</v>
      </c>
      <c r="AW2415" t="s">
        <v>2406</v>
      </c>
      <c r="BD2415" t="s">
        <v>448</v>
      </c>
    </row>
    <row r="2416" spans="5:56" customFormat="1" x14ac:dyDescent="0.25">
      <c r="E2416" t="s">
        <v>471</v>
      </c>
      <c r="O2416" t="s">
        <v>318</v>
      </c>
      <c r="AO2416" t="s">
        <v>783</v>
      </c>
      <c r="AW2416" t="s">
        <v>2406</v>
      </c>
      <c r="BD2416" t="s">
        <v>448</v>
      </c>
    </row>
    <row r="2417" spans="5:56" customFormat="1" x14ac:dyDescent="0.25">
      <c r="E2417" t="s">
        <v>5107</v>
      </c>
      <c r="O2417" t="s">
        <v>1479</v>
      </c>
      <c r="AO2417" t="s">
        <v>782</v>
      </c>
      <c r="AW2417" t="s">
        <v>2685</v>
      </c>
      <c r="BD2417" t="s">
        <v>1480</v>
      </c>
    </row>
    <row r="2418" spans="5:56" customFormat="1" x14ac:dyDescent="0.25">
      <c r="E2418" t="s">
        <v>5108</v>
      </c>
      <c r="O2418" t="s">
        <v>1079</v>
      </c>
      <c r="AO2418" t="s">
        <v>783</v>
      </c>
      <c r="AW2418" t="s">
        <v>2518</v>
      </c>
      <c r="BD2418" t="s">
        <v>1772</v>
      </c>
    </row>
    <row r="2419" spans="5:56" customFormat="1" x14ac:dyDescent="0.25">
      <c r="E2419" t="s">
        <v>5109</v>
      </c>
      <c r="O2419" t="s">
        <v>1805</v>
      </c>
      <c r="AO2419" t="s">
        <v>785</v>
      </c>
      <c r="AW2419" t="s">
        <v>2771</v>
      </c>
      <c r="BD2419" t="s">
        <v>1806</v>
      </c>
    </row>
    <row r="2420" spans="5:56" customFormat="1" x14ac:dyDescent="0.25">
      <c r="E2420" t="s">
        <v>5110</v>
      </c>
      <c r="O2420" t="s">
        <v>1807</v>
      </c>
      <c r="AO2420" t="s">
        <v>785</v>
      </c>
      <c r="AW2420" t="s">
        <v>2771</v>
      </c>
      <c r="BD2420" t="s">
        <v>1806</v>
      </c>
    </row>
    <row r="2421" spans="5:56" customFormat="1" x14ac:dyDescent="0.25">
      <c r="E2421" t="s">
        <v>5111</v>
      </c>
      <c r="O2421" t="s">
        <v>1805</v>
      </c>
      <c r="AO2421" t="s">
        <v>785</v>
      </c>
      <c r="AW2421" t="s">
        <v>2771</v>
      </c>
      <c r="BD2421" t="s">
        <v>1806</v>
      </c>
    </row>
    <row r="2422" spans="5:56" customFormat="1" x14ac:dyDescent="0.25">
      <c r="E2422" t="s">
        <v>5112</v>
      </c>
      <c r="O2422" t="s">
        <v>1808</v>
      </c>
      <c r="AO2422" t="s">
        <v>782</v>
      </c>
      <c r="AW2422" t="s">
        <v>2552</v>
      </c>
      <c r="BD2422" t="s">
        <v>1151</v>
      </c>
    </row>
    <row r="2423" spans="5:56" customFormat="1" x14ac:dyDescent="0.25">
      <c r="E2423" t="s">
        <v>5113</v>
      </c>
      <c r="O2423" t="s">
        <v>610</v>
      </c>
      <c r="AO2423" t="s">
        <v>785</v>
      </c>
      <c r="AW2423" t="s">
        <v>334</v>
      </c>
      <c r="BD2423" t="s">
        <v>1567</v>
      </c>
    </row>
    <row r="2424" spans="5:56" customFormat="1" x14ac:dyDescent="0.25">
      <c r="E2424" t="s">
        <v>5114</v>
      </c>
      <c r="O2424" t="s">
        <v>1668</v>
      </c>
      <c r="AO2424" t="s">
        <v>785</v>
      </c>
      <c r="AW2424" t="s">
        <v>2743</v>
      </c>
      <c r="BD2424" t="s">
        <v>1809</v>
      </c>
    </row>
    <row r="2425" spans="5:56" customFormat="1" x14ac:dyDescent="0.25">
      <c r="E2425" t="s">
        <v>5115</v>
      </c>
      <c r="O2425" t="s">
        <v>1810</v>
      </c>
      <c r="AO2425" t="s">
        <v>828</v>
      </c>
      <c r="AW2425" t="s">
        <v>2772</v>
      </c>
      <c r="BD2425" t="s">
        <v>1811</v>
      </c>
    </row>
    <row r="2426" spans="5:56" customFormat="1" x14ac:dyDescent="0.25">
      <c r="E2426" t="s">
        <v>5116</v>
      </c>
      <c r="O2426" t="s">
        <v>1722</v>
      </c>
      <c r="AO2426" t="s">
        <v>844</v>
      </c>
      <c r="AW2426" t="s">
        <v>2753</v>
      </c>
      <c r="BD2426" t="s">
        <v>1723</v>
      </c>
    </row>
    <row r="2427" spans="5:56" customFormat="1" x14ac:dyDescent="0.25">
      <c r="E2427" t="s">
        <v>5117</v>
      </c>
      <c r="O2427" t="s">
        <v>947</v>
      </c>
      <c r="AO2427" t="s">
        <v>785</v>
      </c>
      <c r="AW2427" t="s">
        <v>2455</v>
      </c>
      <c r="BD2427" t="s">
        <v>1611</v>
      </c>
    </row>
    <row r="2428" spans="5:56" customFormat="1" x14ac:dyDescent="0.25">
      <c r="E2428" t="s">
        <v>5118</v>
      </c>
      <c r="O2428" t="s">
        <v>1515</v>
      </c>
      <c r="AO2428" t="s">
        <v>783</v>
      </c>
      <c r="AW2428" t="s">
        <v>2700</v>
      </c>
      <c r="BD2428" t="s">
        <v>1812</v>
      </c>
    </row>
    <row r="2429" spans="5:56" customFormat="1" x14ac:dyDescent="0.25">
      <c r="E2429" t="s">
        <v>5119</v>
      </c>
      <c r="O2429" t="s">
        <v>1350</v>
      </c>
      <c r="AO2429" t="s">
        <v>782</v>
      </c>
      <c r="AW2429" t="s">
        <v>2642</v>
      </c>
      <c r="BD2429" t="s">
        <v>1813</v>
      </c>
    </row>
    <row r="2430" spans="5:56" customFormat="1" x14ac:dyDescent="0.25">
      <c r="E2430" t="s">
        <v>5119</v>
      </c>
      <c r="O2430" t="s">
        <v>1350</v>
      </c>
      <c r="AO2430" t="s">
        <v>782</v>
      </c>
      <c r="AW2430" t="s">
        <v>2642</v>
      </c>
      <c r="BD2430" t="s">
        <v>1814</v>
      </c>
    </row>
    <row r="2431" spans="5:56" customFormat="1" x14ac:dyDescent="0.25">
      <c r="E2431" t="s">
        <v>5120</v>
      </c>
      <c r="O2431" t="s">
        <v>1775</v>
      </c>
      <c r="AO2431" t="s">
        <v>844</v>
      </c>
      <c r="AW2431" t="s">
        <v>2764</v>
      </c>
      <c r="BD2431" t="s">
        <v>1776</v>
      </c>
    </row>
    <row r="2432" spans="5:56" customFormat="1" x14ac:dyDescent="0.25">
      <c r="E2432" t="s">
        <v>5121</v>
      </c>
      <c r="O2432" t="s">
        <v>1019</v>
      </c>
      <c r="AO2432" t="s">
        <v>828</v>
      </c>
      <c r="AW2432" t="s">
        <v>2489</v>
      </c>
      <c r="BD2432" t="s">
        <v>1815</v>
      </c>
    </row>
    <row r="2433" spans="5:56" customFormat="1" x14ac:dyDescent="0.25">
      <c r="E2433" t="s">
        <v>5121</v>
      </c>
      <c r="O2433" t="s">
        <v>1019</v>
      </c>
      <c r="AO2433" t="s">
        <v>828</v>
      </c>
      <c r="AW2433" t="s">
        <v>2489</v>
      </c>
      <c r="BD2433" t="s">
        <v>1816</v>
      </c>
    </row>
    <row r="2434" spans="5:56" customFormat="1" x14ac:dyDescent="0.25">
      <c r="E2434" t="s">
        <v>5121</v>
      </c>
      <c r="O2434" t="s">
        <v>1019</v>
      </c>
      <c r="AO2434" t="s">
        <v>828</v>
      </c>
      <c r="AW2434" t="s">
        <v>2489</v>
      </c>
      <c r="BD2434" t="s">
        <v>1817</v>
      </c>
    </row>
    <row r="2435" spans="5:56" customFormat="1" x14ac:dyDescent="0.25">
      <c r="E2435" t="s">
        <v>5121</v>
      </c>
      <c r="O2435" t="s">
        <v>1019</v>
      </c>
      <c r="AO2435" t="s">
        <v>828</v>
      </c>
      <c r="AW2435" t="s">
        <v>2489</v>
      </c>
      <c r="BD2435" t="s">
        <v>1818</v>
      </c>
    </row>
    <row r="2436" spans="5:56" customFormat="1" x14ac:dyDescent="0.25">
      <c r="E2436" t="s">
        <v>5121</v>
      </c>
      <c r="O2436" t="s">
        <v>1019</v>
      </c>
      <c r="AO2436" t="s">
        <v>828</v>
      </c>
      <c r="AW2436" t="s">
        <v>2489</v>
      </c>
      <c r="BD2436" t="s">
        <v>1819</v>
      </c>
    </row>
    <row r="2437" spans="5:56" customFormat="1" x14ac:dyDescent="0.25">
      <c r="E2437" t="s">
        <v>5122</v>
      </c>
      <c r="O2437" t="s">
        <v>843</v>
      </c>
      <c r="AO2437" t="s">
        <v>782</v>
      </c>
      <c r="AW2437" t="s">
        <v>2412</v>
      </c>
      <c r="BD2437" t="s">
        <v>1820</v>
      </c>
    </row>
    <row r="2438" spans="5:56" customFormat="1" x14ac:dyDescent="0.25">
      <c r="E2438" t="s">
        <v>5123</v>
      </c>
      <c r="O2438" t="s">
        <v>1409</v>
      </c>
      <c r="AO2438" t="s">
        <v>828</v>
      </c>
      <c r="AW2438" t="s">
        <v>2667</v>
      </c>
      <c r="BD2438" t="s">
        <v>1797</v>
      </c>
    </row>
    <row r="2439" spans="5:56" customFormat="1" x14ac:dyDescent="0.25">
      <c r="E2439" t="s">
        <v>5124</v>
      </c>
      <c r="O2439" t="s">
        <v>1409</v>
      </c>
      <c r="AO2439" t="s">
        <v>828</v>
      </c>
      <c r="AW2439" t="s">
        <v>2667</v>
      </c>
      <c r="BD2439" t="s">
        <v>1797</v>
      </c>
    </row>
    <row r="2440" spans="5:56" customFormat="1" x14ac:dyDescent="0.25">
      <c r="E2440" t="s">
        <v>5125</v>
      </c>
      <c r="O2440" t="s">
        <v>843</v>
      </c>
      <c r="AO2440" t="s">
        <v>782</v>
      </c>
      <c r="AW2440" t="s">
        <v>2412</v>
      </c>
      <c r="BD2440" t="s">
        <v>1821</v>
      </c>
    </row>
    <row r="2441" spans="5:56" customFormat="1" x14ac:dyDescent="0.25">
      <c r="E2441" t="s">
        <v>5126</v>
      </c>
      <c r="O2441" t="s">
        <v>843</v>
      </c>
      <c r="AO2441" t="s">
        <v>782</v>
      </c>
      <c r="AW2441" t="s">
        <v>2412</v>
      </c>
      <c r="BD2441" t="s">
        <v>1821</v>
      </c>
    </row>
    <row r="2442" spans="5:56" customFormat="1" x14ac:dyDescent="0.25">
      <c r="E2442" t="s">
        <v>5127</v>
      </c>
      <c r="O2442" t="s">
        <v>955</v>
      </c>
      <c r="AO2442" t="s">
        <v>784</v>
      </c>
      <c r="AW2442" t="s">
        <v>2459</v>
      </c>
      <c r="BD2442" t="s">
        <v>956</v>
      </c>
    </row>
    <row r="2443" spans="5:56" customFormat="1" x14ac:dyDescent="0.25">
      <c r="E2443" t="s">
        <v>5128</v>
      </c>
      <c r="O2443" t="s">
        <v>955</v>
      </c>
      <c r="AO2443" t="s">
        <v>784</v>
      </c>
      <c r="AW2443" t="s">
        <v>2459</v>
      </c>
      <c r="BD2443" t="s">
        <v>956</v>
      </c>
    </row>
    <row r="2444" spans="5:56" customFormat="1" x14ac:dyDescent="0.25">
      <c r="E2444" t="s">
        <v>5129</v>
      </c>
      <c r="O2444" t="s">
        <v>955</v>
      </c>
      <c r="AO2444" t="s">
        <v>784</v>
      </c>
      <c r="AW2444" t="s">
        <v>2459</v>
      </c>
      <c r="BD2444" t="s">
        <v>956</v>
      </c>
    </row>
    <row r="2445" spans="5:56" customFormat="1" x14ac:dyDescent="0.25">
      <c r="E2445" t="s">
        <v>5130</v>
      </c>
      <c r="O2445" t="s">
        <v>939</v>
      </c>
      <c r="AO2445" t="s">
        <v>785</v>
      </c>
      <c r="AW2445" t="s">
        <v>2451</v>
      </c>
      <c r="BD2445" t="s">
        <v>436</v>
      </c>
    </row>
    <row r="2446" spans="5:56" customFormat="1" x14ac:dyDescent="0.25">
      <c r="E2446" t="s">
        <v>5131</v>
      </c>
      <c r="O2446" t="s">
        <v>939</v>
      </c>
      <c r="AO2446" t="s">
        <v>785</v>
      </c>
      <c r="AW2446" t="s">
        <v>2451</v>
      </c>
      <c r="BD2446" t="s">
        <v>436</v>
      </c>
    </row>
    <row r="2447" spans="5:56" customFormat="1" x14ac:dyDescent="0.25">
      <c r="E2447" t="s">
        <v>5132</v>
      </c>
      <c r="O2447" t="s">
        <v>939</v>
      </c>
      <c r="AO2447" t="s">
        <v>785</v>
      </c>
      <c r="AW2447" t="s">
        <v>2451</v>
      </c>
      <c r="BD2447" t="s">
        <v>436</v>
      </c>
    </row>
    <row r="2448" spans="5:56" customFormat="1" x14ac:dyDescent="0.25">
      <c r="E2448" t="s">
        <v>5133</v>
      </c>
      <c r="O2448" t="s">
        <v>939</v>
      </c>
      <c r="AO2448" t="s">
        <v>785</v>
      </c>
      <c r="AW2448" t="s">
        <v>2451</v>
      </c>
      <c r="BD2448" t="s">
        <v>436</v>
      </c>
    </row>
    <row r="2449" spans="5:56" customFormat="1" x14ac:dyDescent="0.25">
      <c r="E2449" t="s">
        <v>5134</v>
      </c>
      <c r="O2449" t="s">
        <v>587</v>
      </c>
      <c r="AO2449" t="s">
        <v>785</v>
      </c>
      <c r="AW2449" t="s">
        <v>2474</v>
      </c>
      <c r="BD2449" t="s">
        <v>437</v>
      </c>
    </row>
    <row r="2450" spans="5:56" customFormat="1" x14ac:dyDescent="0.25">
      <c r="E2450" t="s">
        <v>5135</v>
      </c>
      <c r="O2450" t="s">
        <v>587</v>
      </c>
      <c r="AO2450" t="s">
        <v>785</v>
      </c>
      <c r="AW2450" t="s">
        <v>2474</v>
      </c>
      <c r="BD2450" t="s">
        <v>437</v>
      </c>
    </row>
    <row r="2451" spans="5:56" customFormat="1" x14ac:dyDescent="0.25">
      <c r="E2451" t="s">
        <v>5136</v>
      </c>
      <c r="O2451" t="s">
        <v>587</v>
      </c>
      <c r="AO2451" t="s">
        <v>785</v>
      </c>
      <c r="AW2451" t="s">
        <v>2474</v>
      </c>
      <c r="BD2451" t="s">
        <v>437</v>
      </c>
    </row>
    <row r="2452" spans="5:56" customFormat="1" x14ac:dyDescent="0.25">
      <c r="E2452" t="s">
        <v>5137</v>
      </c>
      <c r="O2452" t="s">
        <v>587</v>
      </c>
      <c r="AO2452" t="s">
        <v>785</v>
      </c>
      <c r="AW2452" t="s">
        <v>2474</v>
      </c>
      <c r="BD2452" t="s">
        <v>437</v>
      </c>
    </row>
    <row r="2453" spans="5:56" customFormat="1" x14ac:dyDescent="0.25">
      <c r="E2453" t="s">
        <v>5138</v>
      </c>
      <c r="O2453" t="s">
        <v>587</v>
      </c>
      <c r="AO2453" t="s">
        <v>785</v>
      </c>
      <c r="AW2453" t="s">
        <v>2474</v>
      </c>
      <c r="BD2453" t="s">
        <v>437</v>
      </c>
    </row>
    <row r="2454" spans="5:56" customFormat="1" x14ac:dyDescent="0.25">
      <c r="E2454" t="s">
        <v>5139</v>
      </c>
      <c r="O2454" t="s">
        <v>1084</v>
      </c>
      <c r="AO2454" t="s">
        <v>828</v>
      </c>
      <c r="AW2454" t="s">
        <v>2521</v>
      </c>
      <c r="BD2454" t="s">
        <v>1822</v>
      </c>
    </row>
    <row r="2455" spans="5:56" customFormat="1" x14ac:dyDescent="0.25">
      <c r="E2455" t="s">
        <v>5140</v>
      </c>
      <c r="O2455" t="s">
        <v>863</v>
      </c>
      <c r="AO2455" t="s">
        <v>782</v>
      </c>
      <c r="AW2455" t="s">
        <v>2420</v>
      </c>
      <c r="BD2455" t="s">
        <v>1823</v>
      </c>
    </row>
    <row r="2456" spans="5:56" customFormat="1" x14ac:dyDescent="0.25">
      <c r="E2456" t="s">
        <v>5140</v>
      </c>
      <c r="O2456" t="s">
        <v>863</v>
      </c>
      <c r="AO2456" t="s">
        <v>782</v>
      </c>
      <c r="AW2456" t="s">
        <v>2420</v>
      </c>
      <c r="BD2456" t="s">
        <v>1823</v>
      </c>
    </row>
    <row r="2457" spans="5:56" customFormat="1" x14ac:dyDescent="0.25">
      <c r="E2457" t="s">
        <v>5140</v>
      </c>
      <c r="O2457" t="s">
        <v>863</v>
      </c>
      <c r="AO2457" t="s">
        <v>782</v>
      </c>
      <c r="AW2457" t="s">
        <v>2420</v>
      </c>
      <c r="BD2457" t="s">
        <v>1823</v>
      </c>
    </row>
    <row r="2458" spans="5:56" customFormat="1" x14ac:dyDescent="0.25">
      <c r="E2458" t="s">
        <v>5140</v>
      </c>
      <c r="O2458" t="s">
        <v>863</v>
      </c>
      <c r="AO2458" t="s">
        <v>782</v>
      </c>
      <c r="AW2458" t="s">
        <v>2420</v>
      </c>
      <c r="BD2458" t="s">
        <v>1824</v>
      </c>
    </row>
    <row r="2459" spans="5:56" customFormat="1" x14ac:dyDescent="0.25">
      <c r="E2459" t="s">
        <v>5141</v>
      </c>
      <c r="O2459" t="s">
        <v>1825</v>
      </c>
      <c r="AO2459" t="s">
        <v>785</v>
      </c>
      <c r="AW2459" t="s">
        <v>2773</v>
      </c>
      <c r="BD2459" t="s">
        <v>1826</v>
      </c>
    </row>
    <row r="2460" spans="5:56" customFormat="1" x14ac:dyDescent="0.25">
      <c r="E2460" t="s">
        <v>5142</v>
      </c>
      <c r="O2460" t="s">
        <v>1827</v>
      </c>
      <c r="AO2460" t="s">
        <v>785</v>
      </c>
      <c r="AW2460" t="s">
        <v>2774</v>
      </c>
      <c r="BD2460" t="s">
        <v>1828</v>
      </c>
    </row>
    <row r="2461" spans="5:56" customFormat="1" x14ac:dyDescent="0.25">
      <c r="E2461" t="s">
        <v>5143</v>
      </c>
      <c r="O2461" t="s">
        <v>1553</v>
      </c>
      <c r="AO2461" t="s">
        <v>783</v>
      </c>
      <c r="AW2461" t="s">
        <v>2718</v>
      </c>
      <c r="BD2461" t="s">
        <v>1829</v>
      </c>
    </row>
    <row r="2462" spans="5:56" customFormat="1" x14ac:dyDescent="0.25">
      <c r="E2462" t="s">
        <v>5144</v>
      </c>
      <c r="O2462" t="s">
        <v>1553</v>
      </c>
      <c r="AO2462" t="s">
        <v>783</v>
      </c>
      <c r="AW2462" t="s">
        <v>2718</v>
      </c>
      <c r="BD2462" t="s">
        <v>1747</v>
      </c>
    </row>
    <row r="2463" spans="5:56" customFormat="1" x14ac:dyDescent="0.25">
      <c r="E2463" t="s">
        <v>5145</v>
      </c>
      <c r="O2463" t="s">
        <v>323</v>
      </c>
      <c r="AO2463" t="s">
        <v>783</v>
      </c>
      <c r="AW2463" t="s">
        <v>2721</v>
      </c>
      <c r="BD2463" t="s">
        <v>1830</v>
      </c>
    </row>
    <row r="2464" spans="5:56" customFormat="1" x14ac:dyDescent="0.25">
      <c r="E2464" t="s">
        <v>5146</v>
      </c>
      <c r="O2464" t="s">
        <v>323</v>
      </c>
      <c r="AO2464" t="s">
        <v>783</v>
      </c>
      <c r="AW2464" t="s">
        <v>2721</v>
      </c>
      <c r="BD2464" t="s">
        <v>1831</v>
      </c>
    </row>
    <row r="2465" spans="5:56" customFormat="1" x14ac:dyDescent="0.25">
      <c r="E2465" t="s">
        <v>5147</v>
      </c>
      <c r="O2465" t="s">
        <v>939</v>
      </c>
      <c r="AO2465" t="s">
        <v>785</v>
      </c>
      <c r="AW2465" t="s">
        <v>2451</v>
      </c>
      <c r="BD2465" t="s">
        <v>1766</v>
      </c>
    </row>
    <row r="2466" spans="5:56" customFormat="1" x14ac:dyDescent="0.25">
      <c r="E2466" t="s">
        <v>5148</v>
      </c>
      <c r="O2466" t="s">
        <v>939</v>
      </c>
      <c r="AO2466" t="s">
        <v>785</v>
      </c>
      <c r="AW2466" t="s">
        <v>2451</v>
      </c>
      <c r="BD2466" t="s">
        <v>1766</v>
      </c>
    </row>
    <row r="2467" spans="5:56" customFormat="1" x14ac:dyDescent="0.25">
      <c r="E2467" t="s">
        <v>5149</v>
      </c>
      <c r="O2467" t="s">
        <v>939</v>
      </c>
      <c r="AO2467" t="s">
        <v>785</v>
      </c>
      <c r="AW2467" t="s">
        <v>2451</v>
      </c>
      <c r="BD2467" t="s">
        <v>1766</v>
      </c>
    </row>
    <row r="2468" spans="5:56" customFormat="1" x14ac:dyDescent="0.25">
      <c r="E2468" t="s">
        <v>5150</v>
      </c>
      <c r="O2468" t="s">
        <v>939</v>
      </c>
      <c r="AO2468" t="s">
        <v>785</v>
      </c>
      <c r="AW2468" t="s">
        <v>2451</v>
      </c>
      <c r="BD2468" t="s">
        <v>436</v>
      </c>
    </row>
    <row r="2469" spans="5:56" customFormat="1" x14ac:dyDescent="0.25">
      <c r="E2469" t="s">
        <v>5151</v>
      </c>
      <c r="O2469" t="s">
        <v>939</v>
      </c>
      <c r="AO2469" t="s">
        <v>785</v>
      </c>
      <c r="AW2469" t="s">
        <v>2451</v>
      </c>
      <c r="BD2469" t="s">
        <v>436</v>
      </c>
    </row>
    <row r="2470" spans="5:56" customFormat="1" x14ac:dyDescent="0.25">
      <c r="E2470" t="s">
        <v>5152</v>
      </c>
      <c r="O2470" t="s">
        <v>1572</v>
      </c>
      <c r="AO2470" t="s">
        <v>782</v>
      </c>
      <c r="AW2470" t="s">
        <v>2723</v>
      </c>
      <c r="BD2470" t="s">
        <v>1832</v>
      </c>
    </row>
    <row r="2471" spans="5:56" customFormat="1" x14ac:dyDescent="0.25">
      <c r="E2471" t="s">
        <v>5152</v>
      </c>
      <c r="O2471" t="s">
        <v>1572</v>
      </c>
      <c r="AO2471" t="s">
        <v>782</v>
      </c>
      <c r="AW2471" t="s">
        <v>2723</v>
      </c>
      <c r="BD2471" t="s">
        <v>1573</v>
      </c>
    </row>
    <row r="2472" spans="5:56" customFormat="1" x14ac:dyDescent="0.25">
      <c r="E2472" t="s">
        <v>5153</v>
      </c>
      <c r="O2472" t="s">
        <v>843</v>
      </c>
      <c r="AO2472" t="s">
        <v>782</v>
      </c>
      <c r="AW2472" t="s">
        <v>2412</v>
      </c>
      <c r="BD2472" t="s">
        <v>1833</v>
      </c>
    </row>
    <row r="2473" spans="5:56" customFormat="1" x14ac:dyDescent="0.25">
      <c r="E2473" t="s">
        <v>5154</v>
      </c>
      <c r="O2473" t="s">
        <v>843</v>
      </c>
      <c r="AO2473" t="s">
        <v>782</v>
      </c>
      <c r="AW2473" t="s">
        <v>2412</v>
      </c>
      <c r="BD2473" t="s">
        <v>1834</v>
      </c>
    </row>
    <row r="2474" spans="5:56" customFormat="1" x14ac:dyDescent="0.25">
      <c r="E2474" t="s">
        <v>5155</v>
      </c>
      <c r="O2474" t="s">
        <v>843</v>
      </c>
      <c r="AO2474" t="s">
        <v>782</v>
      </c>
      <c r="AW2474" t="s">
        <v>2412</v>
      </c>
      <c r="BD2474" t="s">
        <v>1835</v>
      </c>
    </row>
    <row r="2475" spans="5:56" customFormat="1" x14ac:dyDescent="0.25">
      <c r="E2475" t="s">
        <v>5156</v>
      </c>
      <c r="O2475" t="s">
        <v>843</v>
      </c>
      <c r="AO2475" t="s">
        <v>782</v>
      </c>
      <c r="AW2475" t="s">
        <v>2412</v>
      </c>
      <c r="BD2475" t="s">
        <v>1835</v>
      </c>
    </row>
    <row r="2476" spans="5:56" customFormat="1" x14ac:dyDescent="0.25">
      <c r="E2476" t="s">
        <v>5157</v>
      </c>
      <c r="O2476" t="s">
        <v>843</v>
      </c>
      <c r="AO2476" t="s">
        <v>782</v>
      </c>
      <c r="AW2476" t="s">
        <v>2412</v>
      </c>
      <c r="BD2476" t="s">
        <v>1835</v>
      </c>
    </row>
    <row r="2477" spans="5:56" customFormat="1" x14ac:dyDescent="0.25">
      <c r="E2477" t="s">
        <v>5158</v>
      </c>
      <c r="O2477" t="s">
        <v>977</v>
      </c>
      <c r="AO2477" t="s">
        <v>783</v>
      </c>
      <c r="AW2477" t="s">
        <v>2469</v>
      </c>
      <c r="BD2477" t="s">
        <v>1836</v>
      </c>
    </row>
    <row r="2478" spans="5:56" customFormat="1" x14ac:dyDescent="0.25">
      <c r="E2478" t="s">
        <v>5159</v>
      </c>
      <c r="O2478" t="s">
        <v>1600</v>
      </c>
      <c r="AO2478" t="s">
        <v>783</v>
      </c>
      <c r="AW2478" t="s">
        <v>2729</v>
      </c>
      <c r="BD2478" t="s">
        <v>2007</v>
      </c>
    </row>
    <row r="2479" spans="5:56" customFormat="1" x14ac:dyDescent="0.25">
      <c r="E2479" t="s">
        <v>5160</v>
      </c>
      <c r="O2479" t="s">
        <v>1781</v>
      </c>
      <c r="AO2479" t="s">
        <v>785</v>
      </c>
      <c r="AW2479" t="s">
        <v>2765</v>
      </c>
      <c r="BD2479" t="s">
        <v>1838</v>
      </c>
    </row>
    <row r="2480" spans="5:56" customFormat="1" x14ac:dyDescent="0.25">
      <c r="E2480" t="s">
        <v>5161</v>
      </c>
      <c r="O2480" t="s">
        <v>1409</v>
      </c>
      <c r="AO2480" t="s">
        <v>828</v>
      </c>
      <c r="AW2480" t="s">
        <v>2667</v>
      </c>
      <c r="BD2480" t="s">
        <v>1797</v>
      </c>
    </row>
    <row r="2481" spans="5:56" customFormat="1" x14ac:dyDescent="0.25">
      <c r="E2481" t="s">
        <v>5162</v>
      </c>
      <c r="O2481" t="s">
        <v>1409</v>
      </c>
      <c r="AO2481" t="s">
        <v>828</v>
      </c>
      <c r="AW2481" t="s">
        <v>2667</v>
      </c>
      <c r="BD2481" t="s">
        <v>1797</v>
      </c>
    </row>
    <row r="2482" spans="5:56" customFormat="1" x14ac:dyDescent="0.25">
      <c r="E2482" t="s">
        <v>5163</v>
      </c>
      <c r="O2482" t="s">
        <v>1409</v>
      </c>
      <c r="AO2482" t="s">
        <v>828</v>
      </c>
      <c r="AW2482" t="s">
        <v>2667</v>
      </c>
      <c r="BD2482" t="s">
        <v>1797</v>
      </c>
    </row>
    <row r="2483" spans="5:56" customFormat="1" x14ac:dyDescent="0.25">
      <c r="E2483" t="s">
        <v>5164</v>
      </c>
      <c r="O2483" t="s">
        <v>1409</v>
      </c>
      <c r="AO2483" t="s">
        <v>828</v>
      </c>
      <c r="AW2483" t="s">
        <v>2667</v>
      </c>
      <c r="BD2483" t="s">
        <v>1797</v>
      </c>
    </row>
    <row r="2484" spans="5:56" customFormat="1" x14ac:dyDescent="0.25">
      <c r="E2484" t="s">
        <v>5165</v>
      </c>
      <c r="O2484" t="s">
        <v>1409</v>
      </c>
      <c r="AO2484" t="s">
        <v>828</v>
      </c>
      <c r="AW2484" t="s">
        <v>2667</v>
      </c>
      <c r="BD2484" t="s">
        <v>1797</v>
      </c>
    </row>
    <row r="2485" spans="5:56" customFormat="1" x14ac:dyDescent="0.25">
      <c r="E2485" t="s">
        <v>5166</v>
      </c>
      <c r="O2485" t="s">
        <v>1409</v>
      </c>
      <c r="AO2485" t="s">
        <v>828</v>
      </c>
      <c r="AW2485" t="s">
        <v>2667</v>
      </c>
      <c r="BD2485" t="s">
        <v>1797</v>
      </c>
    </row>
    <row r="2486" spans="5:56" customFormat="1" x14ac:dyDescent="0.25">
      <c r="E2486" t="s">
        <v>5167</v>
      </c>
      <c r="O2486" t="s">
        <v>1839</v>
      </c>
      <c r="AO2486" t="s">
        <v>785</v>
      </c>
      <c r="AW2486" t="s">
        <v>2775</v>
      </c>
      <c r="BD2486" t="s">
        <v>1840</v>
      </c>
    </row>
    <row r="2487" spans="5:56" customFormat="1" x14ac:dyDescent="0.25">
      <c r="E2487" t="s">
        <v>5168</v>
      </c>
      <c r="O2487" t="s">
        <v>1839</v>
      </c>
      <c r="AO2487" t="s">
        <v>785</v>
      </c>
      <c r="AW2487" t="s">
        <v>2775</v>
      </c>
      <c r="BD2487" t="s">
        <v>1841</v>
      </c>
    </row>
    <row r="2488" spans="5:56" customFormat="1" x14ac:dyDescent="0.25">
      <c r="E2488" t="s">
        <v>5169</v>
      </c>
      <c r="O2488" t="s">
        <v>1827</v>
      </c>
      <c r="AO2488" t="s">
        <v>785</v>
      </c>
      <c r="AW2488" t="s">
        <v>2774</v>
      </c>
      <c r="BD2488" t="s">
        <v>1828</v>
      </c>
    </row>
    <row r="2489" spans="5:56" customFormat="1" x14ac:dyDescent="0.25">
      <c r="E2489" t="s">
        <v>708</v>
      </c>
      <c r="O2489" t="s">
        <v>863</v>
      </c>
      <c r="AO2489" t="s">
        <v>782</v>
      </c>
      <c r="AW2489" t="s">
        <v>2420</v>
      </c>
      <c r="BD2489" t="s">
        <v>1842</v>
      </c>
    </row>
    <row r="2490" spans="5:56" customFormat="1" x14ac:dyDescent="0.25">
      <c r="E2490" t="s">
        <v>708</v>
      </c>
      <c r="O2490" t="s">
        <v>863</v>
      </c>
      <c r="AO2490" t="s">
        <v>782</v>
      </c>
      <c r="AW2490" t="s">
        <v>2420</v>
      </c>
      <c r="BD2490" t="s">
        <v>1843</v>
      </c>
    </row>
    <row r="2491" spans="5:56" customFormat="1" x14ac:dyDescent="0.25">
      <c r="E2491" t="s">
        <v>708</v>
      </c>
      <c r="O2491" t="s">
        <v>863</v>
      </c>
      <c r="AO2491" t="s">
        <v>782</v>
      </c>
      <c r="AW2491" t="s">
        <v>2420</v>
      </c>
      <c r="BD2491" t="s">
        <v>1823</v>
      </c>
    </row>
    <row r="2492" spans="5:56" customFormat="1" x14ac:dyDescent="0.25">
      <c r="E2492" t="s">
        <v>5170</v>
      </c>
      <c r="O2492" t="s">
        <v>1777</v>
      </c>
      <c r="AO2492" t="s">
        <v>828</v>
      </c>
      <c r="AW2492" t="s">
        <v>2494</v>
      </c>
      <c r="BD2492" t="s">
        <v>1844</v>
      </c>
    </row>
    <row r="2493" spans="5:56" customFormat="1" x14ac:dyDescent="0.25">
      <c r="E2493" t="s">
        <v>5171</v>
      </c>
      <c r="O2493" t="s">
        <v>1409</v>
      </c>
      <c r="AO2493" t="s">
        <v>828</v>
      </c>
      <c r="AW2493" t="s">
        <v>2667</v>
      </c>
      <c r="BD2493" t="s">
        <v>1797</v>
      </c>
    </row>
    <row r="2494" spans="5:56" customFormat="1" x14ac:dyDescent="0.25">
      <c r="E2494" t="s">
        <v>5172</v>
      </c>
      <c r="O2494" t="s">
        <v>1409</v>
      </c>
      <c r="AO2494" t="s">
        <v>828</v>
      </c>
      <c r="AW2494" t="s">
        <v>2667</v>
      </c>
      <c r="BD2494" t="s">
        <v>1797</v>
      </c>
    </row>
    <row r="2495" spans="5:56" customFormat="1" x14ac:dyDescent="0.25">
      <c r="E2495" t="s">
        <v>5173</v>
      </c>
      <c r="O2495" t="s">
        <v>1409</v>
      </c>
      <c r="AO2495" t="s">
        <v>828</v>
      </c>
      <c r="AW2495" t="s">
        <v>2667</v>
      </c>
      <c r="BD2495" t="s">
        <v>1797</v>
      </c>
    </row>
    <row r="2496" spans="5:56" customFormat="1" x14ac:dyDescent="0.25">
      <c r="E2496" t="s">
        <v>5174</v>
      </c>
      <c r="O2496" t="s">
        <v>1409</v>
      </c>
      <c r="AO2496" t="s">
        <v>828</v>
      </c>
      <c r="AW2496" t="s">
        <v>2667</v>
      </c>
      <c r="BD2496" t="s">
        <v>1797</v>
      </c>
    </row>
    <row r="2497" spans="5:56" customFormat="1" x14ac:dyDescent="0.25">
      <c r="E2497" t="s">
        <v>5175</v>
      </c>
      <c r="O2497" t="s">
        <v>1810</v>
      </c>
      <c r="AO2497" t="s">
        <v>785</v>
      </c>
      <c r="AW2497" t="s">
        <v>2772</v>
      </c>
      <c r="BD2497" t="s">
        <v>1811</v>
      </c>
    </row>
    <row r="2498" spans="5:56" customFormat="1" x14ac:dyDescent="0.25">
      <c r="E2498" t="s">
        <v>5176</v>
      </c>
      <c r="O2498" t="s">
        <v>1352</v>
      </c>
      <c r="AO2498" t="s">
        <v>785</v>
      </c>
      <c r="AW2498" t="s">
        <v>2643</v>
      </c>
      <c r="BD2498" t="s">
        <v>1645</v>
      </c>
    </row>
    <row r="2499" spans="5:56" customFormat="1" x14ac:dyDescent="0.25">
      <c r="E2499" t="s">
        <v>5177</v>
      </c>
      <c r="O2499" t="s">
        <v>1206</v>
      </c>
      <c r="AO2499" t="s">
        <v>782</v>
      </c>
      <c r="AW2499" t="s">
        <v>2578</v>
      </c>
      <c r="BD2499" t="s">
        <v>1845</v>
      </c>
    </row>
    <row r="2500" spans="5:56" customFormat="1" x14ac:dyDescent="0.25">
      <c r="E2500" t="s">
        <v>5178</v>
      </c>
      <c r="O2500" t="s">
        <v>1846</v>
      </c>
      <c r="AO2500" t="s">
        <v>785</v>
      </c>
      <c r="AW2500" t="s">
        <v>2776</v>
      </c>
      <c r="BD2500" t="s">
        <v>1847</v>
      </c>
    </row>
    <row r="2501" spans="5:56" customFormat="1" x14ac:dyDescent="0.25">
      <c r="E2501" t="s">
        <v>5179</v>
      </c>
      <c r="O2501" t="s">
        <v>1848</v>
      </c>
      <c r="AO2501" t="s">
        <v>782</v>
      </c>
      <c r="AW2501" t="s">
        <v>2777</v>
      </c>
      <c r="BD2501" t="s">
        <v>1849</v>
      </c>
    </row>
    <row r="2502" spans="5:56" customFormat="1" x14ac:dyDescent="0.25">
      <c r="E2502" t="s">
        <v>5180</v>
      </c>
      <c r="O2502" t="s">
        <v>1850</v>
      </c>
      <c r="AO2502" t="s">
        <v>782</v>
      </c>
      <c r="AW2502" t="s">
        <v>2412</v>
      </c>
      <c r="BD2502" t="s">
        <v>1851</v>
      </c>
    </row>
    <row r="2503" spans="5:56" customFormat="1" x14ac:dyDescent="0.25">
      <c r="E2503" t="s">
        <v>5181</v>
      </c>
      <c r="O2503" t="s">
        <v>1852</v>
      </c>
      <c r="AO2503" t="s">
        <v>783</v>
      </c>
      <c r="AW2503" t="s">
        <v>2663</v>
      </c>
      <c r="BD2503" t="s">
        <v>1853</v>
      </c>
    </row>
    <row r="2504" spans="5:56" customFormat="1" x14ac:dyDescent="0.25">
      <c r="E2504" t="s">
        <v>5182</v>
      </c>
      <c r="O2504" t="s">
        <v>1722</v>
      </c>
      <c r="AO2504" t="s">
        <v>844</v>
      </c>
      <c r="AW2504" t="s">
        <v>2753</v>
      </c>
      <c r="BD2504" t="s">
        <v>1723</v>
      </c>
    </row>
    <row r="2505" spans="5:56" customFormat="1" x14ac:dyDescent="0.25">
      <c r="E2505" t="s">
        <v>5183</v>
      </c>
      <c r="O2505" t="s">
        <v>1854</v>
      </c>
      <c r="AO2505" t="s">
        <v>783</v>
      </c>
      <c r="AW2505" t="s">
        <v>2778</v>
      </c>
      <c r="BD2505" t="s">
        <v>1855</v>
      </c>
    </row>
    <row r="2506" spans="5:56" customFormat="1" x14ac:dyDescent="0.25">
      <c r="E2506" t="s">
        <v>5184</v>
      </c>
      <c r="O2506" t="s">
        <v>1409</v>
      </c>
      <c r="AO2506" t="s">
        <v>828</v>
      </c>
      <c r="AW2506" t="s">
        <v>2667</v>
      </c>
      <c r="BD2506" t="s">
        <v>1797</v>
      </c>
    </row>
    <row r="2507" spans="5:56" customFormat="1" x14ac:dyDescent="0.25">
      <c r="E2507" t="s">
        <v>5185</v>
      </c>
      <c r="O2507" t="s">
        <v>1352</v>
      </c>
      <c r="AO2507" t="s">
        <v>785</v>
      </c>
      <c r="AW2507" t="s">
        <v>2643</v>
      </c>
      <c r="BD2507" t="s">
        <v>1645</v>
      </c>
    </row>
    <row r="2508" spans="5:56" customFormat="1" x14ac:dyDescent="0.25">
      <c r="E2508" t="s">
        <v>5186</v>
      </c>
      <c r="O2508" t="s">
        <v>1352</v>
      </c>
      <c r="AO2508" t="s">
        <v>785</v>
      </c>
      <c r="AW2508" t="s">
        <v>2643</v>
      </c>
      <c r="BD2508" t="s">
        <v>1645</v>
      </c>
    </row>
    <row r="2509" spans="5:56" customFormat="1" x14ac:dyDescent="0.25">
      <c r="E2509" t="s">
        <v>5187</v>
      </c>
      <c r="O2509" t="s">
        <v>1318</v>
      </c>
      <c r="AO2509" t="s">
        <v>782</v>
      </c>
      <c r="AW2509" t="s">
        <v>2626</v>
      </c>
      <c r="BD2509" t="s">
        <v>1687</v>
      </c>
    </row>
    <row r="2510" spans="5:56" customFormat="1" x14ac:dyDescent="0.25">
      <c r="E2510" t="s">
        <v>5188</v>
      </c>
      <c r="O2510" t="s">
        <v>1553</v>
      </c>
      <c r="AO2510" t="s">
        <v>783</v>
      </c>
      <c r="AW2510" t="s">
        <v>2718</v>
      </c>
      <c r="BD2510" t="s">
        <v>1747</v>
      </c>
    </row>
    <row r="2511" spans="5:56" customFormat="1" x14ac:dyDescent="0.25">
      <c r="E2511" t="s">
        <v>5189</v>
      </c>
      <c r="O2511" t="s">
        <v>963</v>
      </c>
      <c r="AO2511" t="s">
        <v>785</v>
      </c>
      <c r="AW2511" t="s">
        <v>2463</v>
      </c>
      <c r="BD2511" t="s">
        <v>964</v>
      </c>
    </row>
    <row r="2512" spans="5:56" customFormat="1" x14ac:dyDescent="0.25">
      <c r="E2512" t="s">
        <v>5190</v>
      </c>
      <c r="O2512" t="s">
        <v>1108</v>
      </c>
      <c r="AO2512" t="s">
        <v>844</v>
      </c>
      <c r="AW2512" t="s">
        <v>2532</v>
      </c>
      <c r="BD2512" t="s">
        <v>1856</v>
      </c>
    </row>
    <row r="2513" spans="5:56" customFormat="1" x14ac:dyDescent="0.25">
      <c r="E2513" t="s">
        <v>5191</v>
      </c>
      <c r="O2513" t="s">
        <v>896</v>
      </c>
      <c r="AO2513" t="s">
        <v>785</v>
      </c>
      <c r="AW2513" t="s">
        <v>2433</v>
      </c>
      <c r="BD2513" t="s">
        <v>1738</v>
      </c>
    </row>
    <row r="2514" spans="5:56" customFormat="1" x14ac:dyDescent="0.25">
      <c r="E2514" t="s">
        <v>5192</v>
      </c>
      <c r="O2514" t="s">
        <v>896</v>
      </c>
      <c r="AO2514" t="s">
        <v>785</v>
      </c>
      <c r="AW2514" t="s">
        <v>2433</v>
      </c>
      <c r="BD2514" t="s">
        <v>1738</v>
      </c>
    </row>
    <row r="2515" spans="5:56" customFormat="1" x14ac:dyDescent="0.25">
      <c r="E2515" t="s">
        <v>5193</v>
      </c>
      <c r="O2515" t="s">
        <v>896</v>
      </c>
      <c r="AO2515" t="s">
        <v>785</v>
      </c>
      <c r="AW2515" t="s">
        <v>2433</v>
      </c>
      <c r="BD2515" t="s">
        <v>1738</v>
      </c>
    </row>
    <row r="2516" spans="5:56" customFormat="1" x14ac:dyDescent="0.25">
      <c r="E2516" t="s">
        <v>5194</v>
      </c>
      <c r="O2516" t="s">
        <v>896</v>
      </c>
      <c r="AO2516" t="s">
        <v>785</v>
      </c>
      <c r="AW2516" t="s">
        <v>2433</v>
      </c>
      <c r="BD2516" t="s">
        <v>1738</v>
      </c>
    </row>
    <row r="2517" spans="5:56" customFormat="1" x14ac:dyDescent="0.25">
      <c r="E2517" t="s">
        <v>5195</v>
      </c>
      <c r="O2517" t="s">
        <v>896</v>
      </c>
      <c r="AO2517" t="s">
        <v>785</v>
      </c>
      <c r="AW2517" t="s">
        <v>2433</v>
      </c>
      <c r="BD2517" t="s">
        <v>1738</v>
      </c>
    </row>
    <row r="2518" spans="5:56" customFormat="1" x14ac:dyDescent="0.25">
      <c r="E2518" t="s">
        <v>5196</v>
      </c>
      <c r="O2518" t="s">
        <v>1857</v>
      </c>
      <c r="AO2518" t="s">
        <v>783</v>
      </c>
      <c r="AW2518" t="s">
        <v>2779</v>
      </c>
      <c r="BD2518" t="s">
        <v>1858</v>
      </c>
    </row>
    <row r="2519" spans="5:56" customFormat="1" x14ac:dyDescent="0.25">
      <c r="E2519" t="s">
        <v>5197</v>
      </c>
      <c r="O2519" t="s">
        <v>1123</v>
      </c>
      <c r="AO2519" t="s">
        <v>844</v>
      </c>
      <c r="AW2519" t="s">
        <v>2539</v>
      </c>
      <c r="BD2519" t="s">
        <v>1859</v>
      </c>
    </row>
    <row r="2520" spans="5:56" customFormat="1" x14ac:dyDescent="0.25">
      <c r="E2520" t="s">
        <v>5198</v>
      </c>
      <c r="O2520" t="s">
        <v>911</v>
      </c>
      <c r="AO2520" t="s">
        <v>785</v>
      </c>
      <c r="AW2520" t="s">
        <v>2439</v>
      </c>
      <c r="BD2520" t="s">
        <v>912</v>
      </c>
    </row>
    <row r="2521" spans="5:56" customFormat="1" x14ac:dyDescent="0.25">
      <c r="E2521" t="s">
        <v>5199</v>
      </c>
      <c r="O2521" t="s">
        <v>1860</v>
      </c>
      <c r="AO2521" t="s">
        <v>782</v>
      </c>
      <c r="AW2521" t="s">
        <v>2780</v>
      </c>
      <c r="BD2521" t="s">
        <v>1861</v>
      </c>
    </row>
    <row r="2522" spans="5:56" customFormat="1" x14ac:dyDescent="0.25">
      <c r="E2522" t="s">
        <v>5200</v>
      </c>
      <c r="O2522" t="s">
        <v>1862</v>
      </c>
      <c r="AO2522" t="s">
        <v>844</v>
      </c>
      <c r="AW2522" t="s">
        <v>2581</v>
      </c>
      <c r="BD2522" t="s">
        <v>1863</v>
      </c>
    </row>
    <row r="2523" spans="5:56" customFormat="1" x14ac:dyDescent="0.25">
      <c r="E2523" t="s">
        <v>5200</v>
      </c>
      <c r="O2523" t="s">
        <v>1862</v>
      </c>
      <c r="AO2523" t="s">
        <v>844</v>
      </c>
      <c r="AW2523" t="s">
        <v>2581</v>
      </c>
      <c r="BD2523" t="s">
        <v>1864</v>
      </c>
    </row>
    <row r="2524" spans="5:56" customFormat="1" x14ac:dyDescent="0.25">
      <c r="E2524" t="s">
        <v>5201</v>
      </c>
      <c r="O2524" t="s">
        <v>843</v>
      </c>
      <c r="AO2524" t="s">
        <v>782</v>
      </c>
      <c r="AW2524" t="s">
        <v>2412</v>
      </c>
      <c r="BD2524" t="s">
        <v>1865</v>
      </c>
    </row>
    <row r="2525" spans="5:56" customFormat="1" x14ac:dyDescent="0.25">
      <c r="E2525" t="s">
        <v>5201</v>
      </c>
      <c r="O2525" t="s">
        <v>843</v>
      </c>
      <c r="AO2525" t="s">
        <v>782</v>
      </c>
      <c r="AW2525" t="s">
        <v>2412</v>
      </c>
      <c r="BD2525" t="s">
        <v>1866</v>
      </c>
    </row>
    <row r="2526" spans="5:56" customFormat="1" x14ac:dyDescent="0.25">
      <c r="E2526" t="s">
        <v>5202</v>
      </c>
      <c r="O2526" t="s">
        <v>1867</v>
      </c>
      <c r="AO2526" t="s">
        <v>785</v>
      </c>
      <c r="AW2526" t="s">
        <v>2781</v>
      </c>
      <c r="BD2526" t="s">
        <v>1868</v>
      </c>
    </row>
    <row r="2527" spans="5:56" customFormat="1" x14ac:dyDescent="0.25">
      <c r="E2527" t="s">
        <v>5203</v>
      </c>
      <c r="O2527" t="s">
        <v>981</v>
      </c>
      <c r="AO2527" t="s">
        <v>785</v>
      </c>
      <c r="AW2527" t="s">
        <v>2471</v>
      </c>
      <c r="BD2527" t="s">
        <v>1869</v>
      </c>
    </row>
    <row r="2528" spans="5:56" customFormat="1" x14ac:dyDescent="0.25">
      <c r="E2528" t="s">
        <v>5204</v>
      </c>
      <c r="O2528" t="s">
        <v>1680</v>
      </c>
      <c r="AO2528" t="s">
        <v>782</v>
      </c>
      <c r="AW2528" t="s">
        <v>2745</v>
      </c>
      <c r="BD2528" t="s">
        <v>1681</v>
      </c>
    </row>
    <row r="2529" spans="5:56" customFormat="1" x14ac:dyDescent="0.25">
      <c r="E2529" t="s">
        <v>5205</v>
      </c>
      <c r="O2529" t="s">
        <v>1292</v>
      </c>
      <c r="AO2529" t="s">
        <v>785</v>
      </c>
      <c r="AW2529" t="s">
        <v>2614</v>
      </c>
      <c r="BD2529" t="s">
        <v>1870</v>
      </c>
    </row>
    <row r="2530" spans="5:56" customFormat="1" x14ac:dyDescent="0.25">
      <c r="E2530" t="s">
        <v>5206</v>
      </c>
      <c r="O2530" t="s">
        <v>324</v>
      </c>
      <c r="AO2530" t="s">
        <v>844</v>
      </c>
      <c r="AW2530" t="s">
        <v>2742</v>
      </c>
      <c r="BD2530" t="s">
        <v>1796</v>
      </c>
    </row>
    <row r="2531" spans="5:56" customFormat="1" x14ac:dyDescent="0.25">
      <c r="E2531" t="s">
        <v>5207</v>
      </c>
      <c r="O2531" t="s">
        <v>1871</v>
      </c>
      <c r="AO2531" t="s">
        <v>783</v>
      </c>
      <c r="AW2531" t="s">
        <v>2782</v>
      </c>
      <c r="BD2531" t="s">
        <v>1872</v>
      </c>
    </row>
    <row r="2532" spans="5:56" customFormat="1" x14ac:dyDescent="0.25">
      <c r="E2532" t="s">
        <v>5208</v>
      </c>
      <c r="O2532" t="s">
        <v>1762</v>
      </c>
      <c r="AO2532" t="s">
        <v>785</v>
      </c>
      <c r="AW2532" t="s">
        <v>2761</v>
      </c>
      <c r="BD2532" t="s">
        <v>1873</v>
      </c>
    </row>
    <row r="2533" spans="5:56" customFormat="1" x14ac:dyDescent="0.25">
      <c r="E2533" t="s">
        <v>5209</v>
      </c>
      <c r="O2533" t="s">
        <v>955</v>
      </c>
      <c r="AO2533" t="s">
        <v>1874</v>
      </c>
      <c r="AW2533" t="s">
        <v>2459</v>
      </c>
      <c r="BD2533" t="s">
        <v>1773</v>
      </c>
    </row>
    <row r="2534" spans="5:56" customFormat="1" x14ac:dyDescent="0.25">
      <c r="E2534" t="s">
        <v>5210</v>
      </c>
      <c r="O2534" t="s">
        <v>1875</v>
      </c>
      <c r="AO2534" t="s">
        <v>785</v>
      </c>
      <c r="AW2534" t="s">
        <v>2489</v>
      </c>
      <c r="BD2534" t="s">
        <v>1876</v>
      </c>
    </row>
    <row r="2535" spans="5:56" customFormat="1" x14ac:dyDescent="0.25">
      <c r="E2535" t="s">
        <v>5211</v>
      </c>
      <c r="O2535" t="s">
        <v>955</v>
      </c>
      <c r="AO2535" t="s">
        <v>1874</v>
      </c>
      <c r="AW2535" t="s">
        <v>2459</v>
      </c>
      <c r="BD2535" t="s">
        <v>1773</v>
      </c>
    </row>
    <row r="2536" spans="5:56" customFormat="1" x14ac:dyDescent="0.25">
      <c r="E2536" t="s">
        <v>5212</v>
      </c>
      <c r="O2536" t="s">
        <v>955</v>
      </c>
      <c r="AO2536" t="s">
        <v>1874</v>
      </c>
      <c r="AW2536" t="s">
        <v>2459</v>
      </c>
      <c r="BD2536" t="s">
        <v>1773</v>
      </c>
    </row>
    <row r="2537" spans="5:56" customFormat="1" x14ac:dyDescent="0.25">
      <c r="E2537" t="s">
        <v>5213</v>
      </c>
      <c r="O2537" t="s">
        <v>955</v>
      </c>
      <c r="AO2537" t="s">
        <v>1874</v>
      </c>
      <c r="AW2537" t="s">
        <v>2459</v>
      </c>
      <c r="BD2537" t="s">
        <v>1773</v>
      </c>
    </row>
    <row r="2538" spans="5:56" customFormat="1" x14ac:dyDescent="0.25">
      <c r="E2538" t="s">
        <v>5214</v>
      </c>
      <c r="O2538" t="s">
        <v>1409</v>
      </c>
      <c r="AO2538" t="s">
        <v>784</v>
      </c>
      <c r="AW2538" t="s">
        <v>2667</v>
      </c>
      <c r="BD2538" t="s">
        <v>1436</v>
      </c>
    </row>
    <row r="2539" spans="5:56" customFormat="1" x14ac:dyDescent="0.25">
      <c r="E2539" t="s">
        <v>5214</v>
      </c>
      <c r="O2539" t="s">
        <v>1409</v>
      </c>
      <c r="AO2539" t="s">
        <v>784</v>
      </c>
      <c r="AW2539" t="s">
        <v>2667</v>
      </c>
      <c r="BD2539" t="s">
        <v>1410</v>
      </c>
    </row>
    <row r="2540" spans="5:56" customFormat="1" x14ac:dyDescent="0.25">
      <c r="E2540" t="s">
        <v>5215</v>
      </c>
      <c r="O2540" t="s">
        <v>587</v>
      </c>
      <c r="AO2540" t="s">
        <v>785</v>
      </c>
      <c r="AW2540" t="s">
        <v>2474</v>
      </c>
      <c r="BD2540" t="s">
        <v>437</v>
      </c>
    </row>
    <row r="2541" spans="5:56" customFormat="1" x14ac:dyDescent="0.25">
      <c r="E2541" t="s">
        <v>5216</v>
      </c>
      <c r="O2541" t="s">
        <v>939</v>
      </c>
      <c r="AO2541" t="s">
        <v>785</v>
      </c>
      <c r="AW2541" t="s">
        <v>2451</v>
      </c>
      <c r="BD2541" t="s">
        <v>436</v>
      </c>
    </row>
    <row r="2542" spans="5:56" customFormat="1" x14ac:dyDescent="0.25">
      <c r="E2542" t="s">
        <v>5217</v>
      </c>
      <c r="O2542" t="s">
        <v>939</v>
      </c>
      <c r="AO2542" t="s">
        <v>785</v>
      </c>
      <c r="AW2542" t="s">
        <v>2451</v>
      </c>
      <c r="BD2542" t="s">
        <v>436</v>
      </c>
    </row>
    <row r="2543" spans="5:56" customFormat="1" x14ac:dyDescent="0.25">
      <c r="E2543" t="s">
        <v>296</v>
      </c>
      <c r="O2543" t="s">
        <v>317</v>
      </c>
      <c r="AO2543" t="s">
        <v>783</v>
      </c>
      <c r="AW2543" t="s">
        <v>333</v>
      </c>
      <c r="BD2543" t="s">
        <v>1877</v>
      </c>
    </row>
    <row r="2544" spans="5:56" customFormat="1" x14ac:dyDescent="0.25">
      <c r="E2544" t="s">
        <v>297</v>
      </c>
      <c r="O2544" t="s">
        <v>317</v>
      </c>
      <c r="AO2544" t="s">
        <v>783</v>
      </c>
      <c r="AW2544" t="s">
        <v>333</v>
      </c>
      <c r="BD2544" t="s">
        <v>1877</v>
      </c>
    </row>
    <row r="2545" spans="5:56" customFormat="1" x14ac:dyDescent="0.25">
      <c r="E2545" t="s">
        <v>5218</v>
      </c>
      <c r="O2545" t="s">
        <v>1878</v>
      </c>
      <c r="AO2545" t="s">
        <v>783</v>
      </c>
      <c r="AW2545" t="s">
        <v>2783</v>
      </c>
      <c r="BD2545" t="s">
        <v>1879</v>
      </c>
    </row>
    <row r="2546" spans="5:56" customFormat="1" x14ac:dyDescent="0.25">
      <c r="E2546" t="s">
        <v>5219</v>
      </c>
      <c r="O2546" t="s">
        <v>1194</v>
      </c>
      <c r="AO2546" t="s">
        <v>782</v>
      </c>
      <c r="AW2546" t="s">
        <v>2572</v>
      </c>
      <c r="BD2546" t="s">
        <v>1880</v>
      </c>
    </row>
    <row r="2547" spans="5:56" customFormat="1" x14ac:dyDescent="0.25">
      <c r="E2547" t="s">
        <v>302</v>
      </c>
      <c r="O2547" t="s">
        <v>321</v>
      </c>
      <c r="AO2547" t="s">
        <v>785</v>
      </c>
      <c r="AW2547" t="s">
        <v>2472</v>
      </c>
      <c r="BD2547" t="s">
        <v>1881</v>
      </c>
    </row>
    <row r="2548" spans="5:56" customFormat="1" x14ac:dyDescent="0.25">
      <c r="E2548" t="s">
        <v>303</v>
      </c>
      <c r="O2548" t="s">
        <v>321</v>
      </c>
      <c r="AO2548" t="s">
        <v>785</v>
      </c>
      <c r="AW2548" t="s">
        <v>2472</v>
      </c>
      <c r="BD2548" t="s">
        <v>1881</v>
      </c>
    </row>
    <row r="2549" spans="5:56" customFormat="1" x14ac:dyDescent="0.25">
      <c r="E2549" t="s">
        <v>304</v>
      </c>
      <c r="O2549" t="s">
        <v>321</v>
      </c>
      <c r="AO2549" t="s">
        <v>785</v>
      </c>
      <c r="AW2549" t="s">
        <v>2472</v>
      </c>
      <c r="BD2549" t="s">
        <v>1881</v>
      </c>
    </row>
    <row r="2550" spans="5:56" customFormat="1" x14ac:dyDescent="0.25">
      <c r="E2550" t="s">
        <v>5220</v>
      </c>
      <c r="O2550" t="s">
        <v>1185</v>
      </c>
      <c r="AO2550" t="s">
        <v>785</v>
      </c>
      <c r="AW2550" t="s">
        <v>2568</v>
      </c>
      <c r="BD2550" t="s">
        <v>1882</v>
      </c>
    </row>
    <row r="2551" spans="5:56" customFormat="1" x14ac:dyDescent="0.25">
      <c r="E2551" t="s">
        <v>5221</v>
      </c>
      <c r="O2551" t="s">
        <v>1071</v>
      </c>
      <c r="AO2551" t="s">
        <v>785</v>
      </c>
      <c r="AW2551" t="s">
        <v>2514</v>
      </c>
      <c r="BD2551" t="s">
        <v>1709</v>
      </c>
    </row>
    <row r="2552" spans="5:56" customFormat="1" x14ac:dyDescent="0.25">
      <c r="E2552" t="s">
        <v>256</v>
      </c>
      <c r="O2552" t="s">
        <v>1883</v>
      </c>
      <c r="AO2552" t="s">
        <v>785</v>
      </c>
      <c r="AW2552" t="s">
        <v>2784</v>
      </c>
      <c r="BD2552" t="s">
        <v>1884</v>
      </c>
    </row>
    <row r="2553" spans="5:56" customFormat="1" x14ac:dyDescent="0.25">
      <c r="E2553" t="s">
        <v>5222</v>
      </c>
      <c r="O2553" t="s">
        <v>939</v>
      </c>
      <c r="AO2553" t="s">
        <v>785</v>
      </c>
      <c r="AW2553" t="s">
        <v>2451</v>
      </c>
      <c r="BD2553" t="s">
        <v>436</v>
      </c>
    </row>
    <row r="2554" spans="5:56" customFormat="1" x14ac:dyDescent="0.25">
      <c r="E2554" t="s">
        <v>5223</v>
      </c>
      <c r="O2554" t="s">
        <v>1734</v>
      </c>
      <c r="AO2554" t="s">
        <v>782</v>
      </c>
      <c r="AW2554" t="s">
        <v>2755</v>
      </c>
      <c r="BD2554" t="s">
        <v>1885</v>
      </c>
    </row>
    <row r="2555" spans="5:56" customFormat="1" x14ac:dyDescent="0.25">
      <c r="E2555" t="s">
        <v>5224</v>
      </c>
      <c r="O2555" t="s">
        <v>1479</v>
      </c>
      <c r="AO2555" t="s">
        <v>782</v>
      </c>
      <c r="AW2555" t="s">
        <v>2685</v>
      </c>
      <c r="BD2555" t="s">
        <v>1480</v>
      </c>
    </row>
    <row r="2556" spans="5:56" customFormat="1" x14ac:dyDescent="0.25">
      <c r="E2556" t="s">
        <v>5225</v>
      </c>
      <c r="O2556" t="s">
        <v>1479</v>
      </c>
      <c r="AO2556" t="s">
        <v>782</v>
      </c>
      <c r="AW2556" t="s">
        <v>2685</v>
      </c>
      <c r="BD2556" t="s">
        <v>1480</v>
      </c>
    </row>
    <row r="2557" spans="5:56" customFormat="1" x14ac:dyDescent="0.25">
      <c r="E2557" t="s">
        <v>5226</v>
      </c>
      <c r="O2557" t="s">
        <v>939</v>
      </c>
      <c r="AO2557" t="s">
        <v>785</v>
      </c>
      <c r="AW2557" t="s">
        <v>2451</v>
      </c>
      <c r="BD2557" t="s">
        <v>1886</v>
      </c>
    </row>
    <row r="2558" spans="5:56" customFormat="1" x14ac:dyDescent="0.25">
      <c r="E2558" t="s">
        <v>5227</v>
      </c>
      <c r="O2558" t="s">
        <v>1887</v>
      </c>
      <c r="AO2558" t="s">
        <v>785</v>
      </c>
      <c r="AW2558" t="s">
        <v>2640</v>
      </c>
      <c r="BD2558" t="s">
        <v>1888</v>
      </c>
    </row>
    <row r="2559" spans="5:56" customFormat="1" x14ac:dyDescent="0.25">
      <c r="E2559" t="s">
        <v>5228</v>
      </c>
      <c r="O2559" t="s">
        <v>1352</v>
      </c>
      <c r="AO2559" t="s">
        <v>785</v>
      </c>
      <c r="AW2559" t="s">
        <v>2643</v>
      </c>
      <c r="BD2559" t="s">
        <v>1645</v>
      </c>
    </row>
    <row r="2560" spans="5:56" customFormat="1" x14ac:dyDescent="0.25">
      <c r="E2560" t="s">
        <v>5229</v>
      </c>
      <c r="O2560" t="s">
        <v>911</v>
      </c>
      <c r="AO2560" t="s">
        <v>785</v>
      </c>
      <c r="AW2560" t="s">
        <v>2439</v>
      </c>
      <c r="BD2560" t="s">
        <v>912</v>
      </c>
    </row>
    <row r="2561" spans="5:56" customFormat="1" x14ac:dyDescent="0.25">
      <c r="E2561" t="s">
        <v>5230</v>
      </c>
      <c r="O2561" t="s">
        <v>911</v>
      </c>
      <c r="AO2561" t="s">
        <v>785</v>
      </c>
      <c r="AW2561" t="s">
        <v>2439</v>
      </c>
      <c r="BD2561" t="s">
        <v>912</v>
      </c>
    </row>
    <row r="2562" spans="5:56" customFormat="1" x14ac:dyDescent="0.25">
      <c r="E2562" t="s">
        <v>5231</v>
      </c>
      <c r="O2562" t="s">
        <v>911</v>
      </c>
      <c r="AO2562" t="s">
        <v>785</v>
      </c>
      <c r="AW2562" t="s">
        <v>2439</v>
      </c>
      <c r="BD2562" t="s">
        <v>912</v>
      </c>
    </row>
    <row r="2563" spans="5:56" customFormat="1" x14ac:dyDescent="0.25">
      <c r="E2563" t="s">
        <v>5232</v>
      </c>
      <c r="O2563" t="s">
        <v>843</v>
      </c>
      <c r="AO2563" t="s">
        <v>782</v>
      </c>
      <c r="AW2563" t="s">
        <v>2412</v>
      </c>
      <c r="BD2563" t="s">
        <v>1889</v>
      </c>
    </row>
    <row r="2564" spans="5:56" customFormat="1" x14ac:dyDescent="0.25">
      <c r="E2564" t="s">
        <v>5233</v>
      </c>
      <c r="O2564" t="s">
        <v>1890</v>
      </c>
      <c r="AO2564" t="s">
        <v>844</v>
      </c>
      <c r="AW2564" t="s">
        <v>2785</v>
      </c>
      <c r="BD2564" t="s">
        <v>1891</v>
      </c>
    </row>
    <row r="2565" spans="5:56" customFormat="1" x14ac:dyDescent="0.25">
      <c r="E2565" t="s">
        <v>5234</v>
      </c>
      <c r="O2565" t="s">
        <v>1892</v>
      </c>
      <c r="AO2565" t="s">
        <v>844</v>
      </c>
      <c r="AW2565" t="s">
        <v>2569</v>
      </c>
      <c r="BD2565" t="s">
        <v>1893</v>
      </c>
    </row>
    <row r="2566" spans="5:56" customFormat="1" x14ac:dyDescent="0.25">
      <c r="E2566" t="s">
        <v>5235</v>
      </c>
      <c r="O2566" t="s">
        <v>1280</v>
      </c>
      <c r="AO2566" t="s">
        <v>785</v>
      </c>
      <c r="AW2566" t="s">
        <v>2611</v>
      </c>
      <c r="BD2566" t="s">
        <v>1894</v>
      </c>
    </row>
    <row r="2567" spans="5:56" customFormat="1" x14ac:dyDescent="0.25">
      <c r="E2567" t="s">
        <v>5236</v>
      </c>
      <c r="O2567" t="s">
        <v>322</v>
      </c>
      <c r="AO2567" t="s">
        <v>844</v>
      </c>
      <c r="AW2567" t="s">
        <v>2750</v>
      </c>
      <c r="BD2567" t="s">
        <v>1701</v>
      </c>
    </row>
    <row r="2568" spans="5:56" customFormat="1" x14ac:dyDescent="0.25">
      <c r="E2568" t="s">
        <v>5236</v>
      </c>
      <c r="O2568" t="s">
        <v>322</v>
      </c>
      <c r="AO2568" t="s">
        <v>844</v>
      </c>
      <c r="AW2568" t="s">
        <v>2750</v>
      </c>
      <c r="BD2568" t="s">
        <v>1895</v>
      </c>
    </row>
    <row r="2569" spans="5:56" customFormat="1" x14ac:dyDescent="0.25">
      <c r="E2569" t="s">
        <v>5237</v>
      </c>
      <c r="O2569" t="s">
        <v>1137</v>
      </c>
      <c r="AO2569" t="s">
        <v>785</v>
      </c>
      <c r="AW2569" t="s">
        <v>2546</v>
      </c>
      <c r="BD2569" t="s">
        <v>1654</v>
      </c>
    </row>
    <row r="2570" spans="5:56" customFormat="1" x14ac:dyDescent="0.25">
      <c r="E2570" t="s">
        <v>5238</v>
      </c>
      <c r="O2570" t="s">
        <v>1137</v>
      </c>
      <c r="AO2570" t="s">
        <v>785</v>
      </c>
      <c r="AW2570" t="s">
        <v>2546</v>
      </c>
      <c r="BD2570" t="s">
        <v>1654</v>
      </c>
    </row>
    <row r="2571" spans="5:56" customFormat="1" x14ac:dyDescent="0.25">
      <c r="E2571" t="s">
        <v>5239</v>
      </c>
      <c r="O2571" t="s">
        <v>1137</v>
      </c>
      <c r="AO2571" t="s">
        <v>785</v>
      </c>
      <c r="AW2571" t="s">
        <v>2546</v>
      </c>
      <c r="BD2571" t="s">
        <v>1654</v>
      </c>
    </row>
    <row r="2572" spans="5:56" customFormat="1" x14ac:dyDescent="0.25">
      <c r="E2572" t="s">
        <v>5240</v>
      </c>
      <c r="O2572" t="s">
        <v>896</v>
      </c>
      <c r="AO2572" t="s">
        <v>785</v>
      </c>
      <c r="AW2572" t="s">
        <v>2433</v>
      </c>
      <c r="BD2572" t="s">
        <v>1738</v>
      </c>
    </row>
    <row r="2573" spans="5:56" customFormat="1" x14ac:dyDescent="0.25">
      <c r="E2573" t="s">
        <v>5241</v>
      </c>
      <c r="O2573" t="s">
        <v>896</v>
      </c>
      <c r="AO2573" t="s">
        <v>785</v>
      </c>
      <c r="AW2573" t="s">
        <v>2433</v>
      </c>
      <c r="BD2573" t="s">
        <v>1738</v>
      </c>
    </row>
    <row r="2574" spans="5:56" customFormat="1" x14ac:dyDescent="0.25">
      <c r="E2574" t="s">
        <v>5242</v>
      </c>
      <c r="O2574" t="s">
        <v>1280</v>
      </c>
      <c r="AO2574" t="s">
        <v>785</v>
      </c>
      <c r="AW2574" t="s">
        <v>2611</v>
      </c>
      <c r="BD2574" t="s">
        <v>1894</v>
      </c>
    </row>
    <row r="2575" spans="5:56" customFormat="1" x14ac:dyDescent="0.25">
      <c r="E2575" t="s">
        <v>5243</v>
      </c>
      <c r="O2575" t="s">
        <v>963</v>
      </c>
      <c r="AO2575" t="s">
        <v>785</v>
      </c>
      <c r="AW2575" t="s">
        <v>2463</v>
      </c>
      <c r="BD2575" t="s">
        <v>964</v>
      </c>
    </row>
    <row r="2576" spans="5:56" customFormat="1" x14ac:dyDescent="0.25">
      <c r="E2576" t="s">
        <v>5244</v>
      </c>
      <c r="O2576" t="s">
        <v>322</v>
      </c>
      <c r="AO2576" t="s">
        <v>844</v>
      </c>
      <c r="AW2576" t="s">
        <v>2750</v>
      </c>
      <c r="BD2576" t="s">
        <v>1701</v>
      </c>
    </row>
    <row r="2577" spans="5:56" customFormat="1" x14ac:dyDescent="0.25">
      <c r="E2577" t="s">
        <v>5244</v>
      </c>
      <c r="O2577" t="s">
        <v>322</v>
      </c>
      <c r="AO2577" t="s">
        <v>844</v>
      </c>
      <c r="AW2577" t="s">
        <v>2750</v>
      </c>
      <c r="BD2577" t="s">
        <v>1702</v>
      </c>
    </row>
    <row r="2578" spans="5:56" customFormat="1" x14ac:dyDescent="0.25">
      <c r="E2578" t="s">
        <v>5245</v>
      </c>
      <c r="O2578" t="s">
        <v>863</v>
      </c>
      <c r="AO2578" t="s">
        <v>782</v>
      </c>
      <c r="AW2578" t="s">
        <v>2420</v>
      </c>
      <c r="BD2578" t="s">
        <v>1896</v>
      </c>
    </row>
    <row r="2579" spans="5:56" customFormat="1" x14ac:dyDescent="0.25">
      <c r="E2579" t="s">
        <v>5246</v>
      </c>
      <c r="O2579" t="s">
        <v>843</v>
      </c>
      <c r="AO2579" t="s">
        <v>782</v>
      </c>
      <c r="AW2579" t="s">
        <v>2412</v>
      </c>
      <c r="BD2579" t="s">
        <v>1897</v>
      </c>
    </row>
    <row r="2580" spans="5:56" customFormat="1" x14ac:dyDescent="0.25">
      <c r="E2580" t="s">
        <v>5247</v>
      </c>
      <c r="O2580" t="s">
        <v>1123</v>
      </c>
      <c r="AO2580" t="s">
        <v>844</v>
      </c>
      <c r="AW2580" t="s">
        <v>2539</v>
      </c>
      <c r="BD2580" t="s">
        <v>1859</v>
      </c>
    </row>
    <row r="2581" spans="5:56" customFormat="1" x14ac:dyDescent="0.25">
      <c r="E2581" t="s">
        <v>5248</v>
      </c>
      <c r="O2581" t="s">
        <v>1212</v>
      </c>
      <c r="AO2581" t="s">
        <v>844</v>
      </c>
      <c r="AW2581" t="s">
        <v>2581</v>
      </c>
      <c r="BD2581" t="s">
        <v>1898</v>
      </c>
    </row>
    <row r="2582" spans="5:56" customFormat="1" x14ac:dyDescent="0.25">
      <c r="E2582" t="s">
        <v>5249</v>
      </c>
      <c r="O2582" t="s">
        <v>1084</v>
      </c>
      <c r="AO2582" t="s">
        <v>785</v>
      </c>
      <c r="AW2582" t="s">
        <v>2521</v>
      </c>
      <c r="BD2582" t="s">
        <v>1899</v>
      </c>
    </row>
    <row r="2583" spans="5:56" customFormat="1" x14ac:dyDescent="0.25">
      <c r="E2583" t="s">
        <v>5250</v>
      </c>
      <c r="O2583" t="s">
        <v>1890</v>
      </c>
      <c r="AO2583" t="s">
        <v>844</v>
      </c>
      <c r="AW2583" t="s">
        <v>2785</v>
      </c>
      <c r="BD2583" t="s">
        <v>1891</v>
      </c>
    </row>
    <row r="2584" spans="5:56" customFormat="1" x14ac:dyDescent="0.25">
      <c r="E2584" t="s">
        <v>5251</v>
      </c>
      <c r="O2584" t="s">
        <v>1900</v>
      </c>
      <c r="AO2584" t="s">
        <v>784</v>
      </c>
      <c r="AW2584" t="s">
        <v>2652</v>
      </c>
      <c r="BD2584" t="s">
        <v>1901</v>
      </c>
    </row>
    <row r="2585" spans="5:56" customFormat="1" x14ac:dyDescent="0.25">
      <c r="E2585" t="s">
        <v>5252</v>
      </c>
      <c r="O2585" t="s">
        <v>1902</v>
      </c>
      <c r="AO2585" t="s">
        <v>844</v>
      </c>
      <c r="AW2585" t="s">
        <v>2786</v>
      </c>
      <c r="BD2585" t="s">
        <v>1903</v>
      </c>
    </row>
    <row r="2586" spans="5:56" customFormat="1" x14ac:dyDescent="0.25">
      <c r="E2586" t="s">
        <v>5253</v>
      </c>
      <c r="O2586" t="s">
        <v>1149</v>
      </c>
      <c r="AO2586" t="s">
        <v>782</v>
      </c>
      <c r="AW2586" t="s">
        <v>2552</v>
      </c>
      <c r="BD2586" t="s">
        <v>1904</v>
      </c>
    </row>
    <row r="2587" spans="5:56" customFormat="1" x14ac:dyDescent="0.25">
      <c r="E2587" t="s">
        <v>5253</v>
      </c>
      <c r="O2587" t="s">
        <v>1149</v>
      </c>
      <c r="AO2587" t="s">
        <v>782</v>
      </c>
      <c r="AW2587" t="s">
        <v>2552</v>
      </c>
      <c r="BD2587" t="s">
        <v>1151</v>
      </c>
    </row>
    <row r="2588" spans="5:56" customFormat="1" x14ac:dyDescent="0.25">
      <c r="E2588" t="s">
        <v>5254</v>
      </c>
      <c r="O2588" t="s">
        <v>1149</v>
      </c>
      <c r="AO2588" t="s">
        <v>782</v>
      </c>
      <c r="AW2588" t="s">
        <v>2552</v>
      </c>
      <c r="BD2588" t="s">
        <v>1151</v>
      </c>
    </row>
    <row r="2589" spans="5:56" customFormat="1" x14ac:dyDescent="0.25">
      <c r="E2589" t="s">
        <v>5255</v>
      </c>
      <c r="O2589" t="s">
        <v>1905</v>
      </c>
      <c r="AO2589" t="s">
        <v>782</v>
      </c>
      <c r="AW2589" t="s">
        <v>2552</v>
      </c>
      <c r="BD2589" t="s">
        <v>1906</v>
      </c>
    </row>
    <row r="2590" spans="5:56" customFormat="1" x14ac:dyDescent="0.25">
      <c r="E2590" t="s">
        <v>5255</v>
      </c>
      <c r="O2590" t="s">
        <v>1149</v>
      </c>
      <c r="AO2590" t="s">
        <v>782</v>
      </c>
      <c r="AW2590" t="s">
        <v>2552</v>
      </c>
      <c r="BD2590" t="s">
        <v>1904</v>
      </c>
    </row>
    <row r="2591" spans="5:56" customFormat="1" x14ac:dyDescent="0.25">
      <c r="E2591" t="s">
        <v>5255</v>
      </c>
      <c r="O2591" t="s">
        <v>1149</v>
      </c>
      <c r="AO2591" t="s">
        <v>782</v>
      </c>
      <c r="AW2591" t="s">
        <v>2552</v>
      </c>
      <c r="BD2591" t="s">
        <v>1151</v>
      </c>
    </row>
    <row r="2592" spans="5:56" customFormat="1" x14ac:dyDescent="0.25">
      <c r="E2592" t="s">
        <v>5256</v>
      </c>
      <c r="O2592" t="s">
        <v>323</v>
      </c>
      <c r="AO2592" t="s">
        <v>783</v>
      </c>
      <c r="AW2592" t="s">
        <v>2721</v>
      </c>
      <c r="BD2592" t="s">
        <v>1907</v>
      </c>
    </row>
    <row r="2593" spans="5:56" customFormat="1" x14ac:dyDescent="0.25">
      <c r="E2593" t="s">
        <v>5257</v>
      </c>
      <c r="O2593" t="s">
        <v>323</v>
      </c>
      <c r="AO2593" t="s">
        <v>783</v>
      </c>
      <c r="AW2593" t="s">
        <v>2721</v>
      </c>
      <c r="BD2593" t="s">
        <v>1907</v>
      </c>
    </row>
    <row r="2594" spans="5:56" customFormat="1" x14ac:dyDescent="0.25">
      <c r="E2594" t="s">
        <v>5258</v>
      </c>
      <c r="O2594" t="s">
        <v>323</v>
      </c>
      <c r="AO2594" t="s">
        <v>783</v>
      </c>
      <c r="AW2594" t="s">
        <v>2721</v>
      </c>
      <c r="BD2594" t="s">
        <v>1907</v>
      </c>
    </row>
    <row r="2595" spans="5:56" customFormat="1" x14ac:dyDescent="0.25">
      <c r="E2595" t="s">
        <v>5259</v>
      </c>
      <c r="O2595" t="s">
        <v>963</v>
      </c>
      <c r="AO2595" t="s">
        <v>785</v>
      </c>
      <c r="AW2595" t="s">
        <v>2463</v>
      </c>
      <c r="BD2595" t="s">
        <v>964</v>
      </c>
    </row>
    <row r="2596" spans="5:56" customFormat="1" x14ac:dyDescent="0.25">
      <c r="E2596" t="s">
        <v>5260</v>
      </c>
      <c r="O2596" t="s">
        <v>963</v>
      </c>
      <c r="AO2596" t="s">
        <v>785</v>
      </c>
      <c r="AW2596" t="s">
        <v>2463</v>
      </c>
      <c r="BD2596" t="s">
        <v>964</v>
      </c>
    </row>
    <row r="2597" spans="5:56" customFormat="1" x14ac:dyDescent="0.25">
      <c r="E2597" t="s">
        <v>5261</v>
      </c>
      <c r="O2597" t="s">
        <v>1102</v>
      </c>
      <c r="AO2597" t="s">
        <v>844</v>
      </c>
      <c r="AW2597" t="s">
        <v>2529</v>
      </c>
      <c r="BD2597" t="s">
        <v>1908</v>
      </c>
    </row>
    <row r="2598" spans="5:56" customFormat="1" x14ac:dyDescent="0.25">
      <c r="E2598" t="s">
        <v>5262</v>
      </c>
      <c r="O2598" t="s">
        <v>1168</v>
      </c>
      <c r="AO2598" t="s">
        <v>782</v>
      </c>
      <c r="AW2598" t="s">
        <v>2559</v>
      </c>
      <c r="BD2598" t="s">
        <v>1909</v>
      </c>
    </row>
    <row r="2599" spans="5:56" customFormat="1" x14ac:dyDescent="0.25">
      <c r="E2599" t="s">
        <v>305</v>
      </c>
      <c r="O2599" t="s">
        <v>322</v>
      </c>
      <c r="AO2599" t="s">
        <v>844</v>
      </c>
      <c r="AW2599" t="s">
        <v>2750</v>
      </c>
      <c r="BD2599" t="s">
        <v>1702</v>
      </c>
    </row>
    <row r="2600" spans="5:56" customFormat="1" x14ac:dyDescent="0.25">
      <c r="E2600" t="s">
        <v>5263</v>
      </c>
      <c r="O2600" t="s">
        <v>1910</v>
      </c>
      <c r="AO2600" t="s">
        <v>783</v>
      </c>
      <c r="AW2600" t="s">
        <v>2787</v>
      </c>
      <c r="BD2600" t="s">
        <v>1911</v>
      </c>
    </row>
    <row r="2601" spans="5:56" customFormat="1" x14ac:dyDescent="0.25">
      <c r="E2601" t="s">
        <v>5264</v>
      </c>
      <c r="O2601" t="s">
        <v>1149</v>
      </c>
      <c r="AO2601" t="s">
        <v>782</v>
      </c>
      <c r="AW2601" t="s">
        <v>2552</v>
      </c>
      <c r="BD2601" t="s">
        <v>1904</v>
      </c>
    </row>
    <row r="2602" spans="5:56" customFormat="1" x14ac:dyDescent="0.25">
      <c r="E2602" t="s">
        <v>5264</v>
      </c>
      <c r="O2602" t="s">
        <v>1149</v>
      </c>
      <c r="AO2602" t="s">
        <v>782</v>
      </c>
      <c r="AW2602" t="s">
        <v>2552</v>
      </c>
      <c r="BD2602" t="s">
        <v>1151</v>
      </c>
    </row>
    <row r="2603" spans="5:56" customFormat="1" x14ac:dyDescent="0.25">
      <c r="E2603" t="s">
        <v>306</v>
      </c>
      <c r="O2603" t="s">
        <v>323</v>
      </c>
      <c r="AO2603" t="s">
        <v>783</v>
      </c>
      <c r="AW2603" t="s">
        <v>2721</v>
      </c>
      <c r="BD2603" t="s">
        <v>1912</v>
      </c>
    </row>
    <row r="2604" spans="5:56" customFormat="1" x14ac:dyDescent="0.25">
      <c r="E2604" t="s">
        <v>298</v>
      </c>
      <c r="O2604" t="s">
        <v>318</v>
      </c>
      <c r="AO2604" t="s">
        <v>783</v>
      </c>
      <c r="AW2604" t="s">
        <v>2406</v>
      </c>
      <c r="BD2604" t="s">
        <v>1913</v>
      </c>
    </row>
    <row r="2605" spans="5:56" customFormat="1" x14ac:dyDescent="0.25">
      <c r="E2605" t="s">
        <v>5265</v>
      </c>
      <c r="O2605" t="s">
        <v>1010</v>
      </c>
      <c r="AO2605" t="s">
        <v>785</v>
      </c>
      <c r="AW2605" t="s">
        <v>2485</v>
      </c>
      <c r="BD2605" t="s">
        <v>1914</v>
      </c>
    </row>
    <row r="2606" spans="5:56" customFormat="1" x14ac:dyDescent="0.25">
      <c r="E2606" t="s">
        <v>5266</v>
      </c>
      <c r="O2606" t="s">
        <v>1409</v>
      </c>
      <c r="AO2606" t="s">
        <v>784</v>
      </c>
      <c r="AW2606" t="s">
        <v>2667</v>
      </c>
      <c r="BD2606" t="s">
        <v>1436</v>
      </c>
    </row>
    <row r="2607" spans="5:56" customFormat="1" x14ac:dyDescent="0.25">
      <c r="E2607" t="s">
        <v>5266</v>
      </c>
      <c r="O2607" t="s">
        <v>1409</v>
      </c>
      <c r="AO2607" t="s">
        <v>784</v>
      </c>
      <c r="AW2607" t="s">
        <v>2667</v>
      </c>
      <c r="BD2607" t="s">
        <v>1410</v>
      </c>
    </row>
    <row r="2608" spans="5:56" customFormat="1" x14ac:dyDescent="0.25">
      <c r="E2608" t="s">
        <v>5267</v>
      </c>
      <c r="O2608" t="s">
        <v>928</v>
      </c>
      <c r="AO2608" t="s">
        <v>785</v>
      </c>
      <c r="AW2608" t="s">
        <v>2446</v>
      </c>
      <c r="BD2608" t="s">
        <v>1915</v>
      </c>
    </row>
    <row r="2609" spans="5:56" customFormat="1" x14ac:dyDescent="0.25">
      <c r="E2609" t="s">
        <v>5267</v>
      </c>
      <c r="O2609" t="s">
        <v>928</v>
      </c>
      <c r="AO2609" t="s">
        <v>785</v>
      </c>
      <c r="AW2609" t="s">
        <v>2446</v>
      </c>
      <c r="BD2609" t="s">
        <v>1916</v>
      </c>
    </row>
    <row r="2610" spans="5:56" customFormat="1" x14ac:dyDescent="0.25">
      <c r="E2610" t="s">
        <v>5268</v>
      </c>
      <c r="O2610" t="s">
        <v>928</v>
      </c>
      <c r="AO2610" t="s">
        <v>785</v>
      </c>
      <c r="AW2610" t="s">
        <v>2446</v>
      </c>
      <c r="BD2610" t="s">
        <v>1916</v>
      </c>
    </row>
    <row r="2611" spans="5:56" customFormat="1" x14ac:dyDescent="0.25">
      <c r="E2611" t="s">
        <v>5269</v>
      </c>
      <c r="O2611" t="s">
        <v>928</v>
      </c>
      <c r="AO2611" t="s">
        <v>785</v>
      </c>
      <c r="AW2611" t="s">
        <v>2446</v>
      </c>
      <c r="BD2611" t="s">
        <v>1916</v>
      </c>
    </row>
    <row r="2612" spans="5:56" customFormat="1" x14ac:dyDescent="0.25">
      <c r="E2612" t="s">
        <v>5269</v>
      </c>
      <c r="O2612" t="s">
        <v>928</v>
      </c>
      <c r="AO2612" t="s">
        <v>785</v>
      </c>
      <c r="AW2612" t="s">
        <v>2446</v>
      </c>
      <c r="BD2612" t="s">
        <v>1917</v>
      </c>
    </row>
    <row r="2613" spans="5:56" customFormat="1" x14ac:dyDescent="0.25">
      <c r="E2613" t="s">
        <v>5270</v>
      </c>
      <c r="O2613" t="s">
        <v>928</v>
      </c>
      <c r="AO2613" t="s">
        <v>785</v>
      </c>
      <c r="AW2613" t="s">
        <v>2446</v>
      </c>
      <c r="BD2613" t="s">
        <v>1916</v>
      </c>
    </row>
    <row r="2614" spans="5:56" customFormat="1" x14ac:dyDescent="0.25">
      <c r="E2614" t="s">
        <v>5270</v>
      </c>
      <c r="O2614" t="s">
        <v>928</v>
      </c>
      <c r="AO2614" t="s">
        <v>785</v>
      </c>
      <c r="AW2614" t="s">
        <v>2446</v>
      </c>
      <c r="BD2614" t="s">
        <v>1917</v>
      </c>
    </row>
    <row r="2615" spans="5:56" customFormat="1" x14ac:dyDescent="0.25">
      <c r="E2615" t="s">
        <v>307</v>
      </c>
      <c r="O2615" t="s">
        <v>324</v>
      </c>
      <c r="AO2615" t="s">
        <v>844</v>
      </c>
      <c r="AW2615" t="s">
        <v>2742</v>
      </c>
      <c r="BD2615" t="s">
        <v>1796</v>
      </c>
    </row>
    <row r="2616" spans="5:56" customFormat="1" x14ac:dyDescent="0.25">
      <c r="E2616" t="s">
        <v>5271</v>
      </c>
      <c r="O2616" t="s">
        <v>1918</v>
      </c>
      <c r="AO2616" t="s">
        <v>844</v>
      </c>
      <c r="AW2616" t="s">
        <v>2788</v>
      </c>
      <c r="BD2616" t="s">
        <v>1919</v>
      </c>
    </row>
    <row r="2617" spans="5:56" customFormat="1" x14ac:dyDescent="0.25">
      <c r="E2617" t="s">
        <v>5272</v>
      </c>
      <c r="O2617" t="s">
        <v>1918</v>
      </c>
      <c r="AO2617" t="s">
        <v>844</v>
      </c>
      <c r="AW2617" t="s">
        <v>2788</v>
      </c>
      <c r="BD2617" t="s">
        <v>1919</v>
      </c>
    </row>
    <row r="2618" spans="5:56" customFormat="1" x14ac:dyDescent="0.25">
      <c r="E2618" t="s">
        <v>5273</v>
      </c>
      <c r="O2618" t="s">
        <v>1139</v>
      </c>
      <c r="AO2618" t="s">
        <v>782</v>
      </c>
      <c r="AW2618" t="s">
        <v>2547</v>
      </c>
      <c r="BD2618" t="s">
        <v>1920</v>
      </c>
    </row>
    <row r="2619" spans="5:56" customFormat="1" x14ac:dyDescent="0.25">
      <c r="E2619" t="s">
        <v>308</v>
      </c>
      <c r="O2619" t="s">
        <v>325</v>
      </c>
      <c r="AO2619" t="s">
        <v>782</v>
      </c>
      <c r="AW2619" t="s">
        <v>2520</v>
      </c>
      <c r="BD2619" t="s">
        <v>1921</v>
      </c>
    </row>
    <row r="2620" spans="5:56" customFormat="1" x14ac:dyDescent="0.25">
      <c r="E2620" t="s">
        <v>5274</v>
      </c>
      <c r="O2620" t="s">
        <v>1910</v>
      </c>
      <c r="AO2620" t="s">
        <v>783</v>
      </c>
      <c r="AW2620" t="s">
        <v>2787</v>
      </c>
      <c r="BD2620" t="s">
        <v>1911</v>
      </c>
    </row>
    <row r="2621" spans="5:56" customFormat="1" x14ac:dyDescent="0.25">
      <c r="E2621" t="s">
        <v>5275</v>
      </c>
      <c r="O2621" t="s">
        <v>843</v>
      </c>
      <c r="AO2621" t="s">
        <v>782</v>
      </c>
      <c r="AW2621" t="s">
        <v>2412</v>
      </c>
      <c r="BD2621" t="s">
        <v>1833</v>
      </c>
    </row>
    <row r="2622" spans="5:56" customFormat="1" x14ac:dyDescent="0.25">
      <c r="E2622" t="s">
        <v>5276</v>
      </c>
      <c r="O2622" t="s">
        <v>843</v>
      </c>
      <c r="AO2622" t="s">
        <v>782</v>
      </c>
      <c r="AW2622" t="s">
        <v>2412</v>
      </c>
      <c r="BD2622" t="s">
        <v>1922</v>
      </c>
    </row>
    <row r="2623" spans="5:56" customFormat="1" x14ac:dyDescent="0.25">
      <c r="E2623" t="s">
        <v>5277</v>
      </c>
      <c r="O2623" t="s">
        <v>1910</v>
      </c>
      <c r="AO2623" t="s">
        <v>783</v>
      </c>
      <c r="AW2623" t="s">
        <v>2787</v>
      </c>
      <c r="BD2623" t="s">
        <v>1911</v>
      </c>
    </row>
    <row r="2624" spans="5:56" customFormat="1" x14ac:dyDescent="0.25">
      <c r="E2624" t="s">
        <v>5278</v>
      </c>
      <c r="O2624" t="s">
        <v>1923</v>
      </c>
      <c r="AO2624" t="s">
        <v>783</v>
      </c>
      <c r="AW2624" t="s">
        <v>2789</v>
      </c>
      <c r="BD2624" t="s">
        <v>1924</v>
      </c>
    </row>
    <row r="2625" spans="5:56" customFormat="1" x14ac:dyDescent="0.25">
      <c r="E2625" t="s">
        <v>5279</v>
      </c>
      <c r="O2625" t="s">
        <v>1892</v>
      </c>
      <c r="AO2625" t="s">
        <v>844</v>
      </c>
      <c r="AW2625" t="s">
        <v>2569</v>
      </c>
      <c r="BD2625" t="s">
        <v>1925</v>
      </c>
    </row>
    <row r="2626" spans="5:56" customFormat="1" x14ac:dyDescent="0.25">
      <c r="E2626" t="s">
        <v>5280</v>
      </c>
      <c r="O2626" t="s">
        <v>1910</v>
      </c>
      <c r="AO2626" t="s">
        <v>783</v>
      </c>
      <c r="AW2626" t="s">
        <v>2787</v>
      </c>
      <c r="BD2626" t="s">
        <v>1911</v>
      </c>
    </row>
    <row r="2627" spans="5:56" customFormat="1" x14ac:dyDescent="0.25">
      <c r="E2627" t="s">
        <v>5281</v>
      </c>
      <c r="O2627" t="s">
        <v>1910</v>
      </c>
      <c r="AO2627" t="s">
        <v>783</v>
      </c>
      <c r="AW2627" t="s">
        <v>2787</v>
      </c>
      <c r="BD2627" t="s">
        <v>1911</v>
      </c>
    </row>
    <row r="2628" spans="5:56" customFormat="1" x14ac:dyDescent="0.25">
      <c r="E2628" t="s">
        <v>349</v>
      </c>
      <c r="O2628" t="s">
        <v>781</v>
      </c>
      <c r="AO2628" t="s">
        <v>785</v>
      </c>
      <c r="AW2628" t="s">
        <v>786</v>
      </c>
      <c r="BD2628" t="s">
        <v>350</v>
      </c>
    </row>
    <row r="2629" spans="5:56" customFormat="1" x14ac:dyDescent="0.25">
      <c r="E2629" t="s">
        <v>351</v>
      </c>
      <c r="O2629" t="s">
        <v>781</v>
      </c>
      <c r="AO2629" t="s">
        <v>785</v>
      </c>
      <c r="AW2629" t="s">
        <v>786</v>
      </c>
      <c r="BD2629" t="s">
        <v>350</v>
      </c>
    </row>
    <row r="2630" spans="5:56" customFormat="1" x14ac:dyDescent="0.25">
      <c r="E2630" t="s">
        <v>5282</v>
      </c>
      <c r="O2630" t="s">
        <v>1926</v>
      </c>
      <c r="AO2630" t="s">
        <v>844</v>
      </c>
      <c r="AW2630" t="s">
        <v>2790</v>
      </c>
      <c r="BD2630" t="s">
        <v>1927</v>
      </c>
    </row>
    <row r="2631" spans="5:56" customFormat="1" x14ac:dyDescent="0.25">
      <c r="E2631" t="s">
        <v>5283</v>
      </c>
      <c r="O2631" t="s">
        <v>863</v>
      </c>
      <c r="AO2631" t="s">
        <v>782</v>
      </c>
      <c r="AW2631" t="s">
        <v>2420</v>
      </c>
      <c r="BD2631" t="s">
        <v>1896</v>
      </c>
    </row>
    <row r="2632" spans="5:56" customFormat="1" x14ac:dyDescent="0.25">
      <c r="E2632" t="s">
        <v>5283</v>
      </c>
      <c r="O2632" t="s">
        <v>863</v>
      </c>
      <c r="AO2632" t="s">
        <v>782</v>
      </c>
      <c r="AW2632" t="s">
        <v>2420</v>
      </c>
      <c r="BD2632" t="s">
        <v>1724</v>
      </c>
    </row>
    <row r="2633" spans="5:56" customFormat="1" x14ac:dyDescent="0.25">
      <c r="E2633" t="s">
        <v>5284</v>
      </c>
      <c r="O2633" t="s">
        <v>843</v>
      </c>
      <c r="AO2633" t="s">
        <v>782</v>
      </c>
      <c r="AW2633" t="s">
        <v>2412</v>
      </c>
      <c r="BD2633" t="s">
        <v>1897</v>
      </c>
    </row>
    <row r="2634" spans="5:56" customFormat="1" x14ac:dyDescent="0.25">
      <c r="E2634" t="s">
        <v>309</v>
      </c>
      <c r="O2634" t="s">
        <v>321</v>
      </c>
      <c r="AO2634" t="s">
        <v>785</v>
      </c>
      <c r="AW2634" t="s">
        <v>2472</v>
      </c>
      <c r="BD2634" t="s">
        <v>1881</v>
      </c>
    </row>
    <row r="2635" spans="5:56" customFormat="1" x14ac:dyDescent="0.25">
      <c r="E2635" t="s">
        <v>5285</v>
      </c>
      <c r="O2635" t="s">
        <v>1928</v>
      </c>
      <c r="AO2635" t="s">
        <v>782</v>
      </c>
      <c r="AW2635" t="s">
        <v>2475</v>
      </c>
      <c r="BD2635" t="s">
        <v>1929</v>
      </c>
    </row>
    <row r="2636" spans="5:56" customFormat="1" x14ac:dyDescent="0.25">
      <c r="E2636" t="s">
        <v>5286</v>
      </c>
      <c r="O2636" t="s">
        <v>1149</v>
      </c>
      <c r="AO2636" t="s">
        <v>782</v>
      </c>
      <c r="AW2636" t="s">
        <v>2552</v>
      </c>
      <c r="BD2636" t="s">
        <v>1930</v>
      </c>
    </row>
    <row r="2637" spans="5:56" customFormat="1" x14ac:dyDescent="0.25">
      <c r="E2637" t="s">
        <v>5286</v>
      </c>
      <c r="O2637" t="s">
        <v>1149</v>
      </c>
      <c r="AO2637" t="s">
        <v>782</v>
      </c>
      <c r="AW2637" t="s">
        <v>2552</v>
      </c>
      <c r="BD2637" t="s">
        <v>1151</v>
      </c>
    </row>
    <row r="2638" spans="5:56" customFormat="1" x14ac:dyDescent="0.25">
      <c r="E2638" t="s">
        <v>5286</v>
      </c>
      <c r="O2638" t="s">
        <v>1149</v>
      </c>
      <c r="AO2638" t="s">
        <v>782</v>
      </c>
      <c r="AW2638" t="s">
        <v>2552</v>
      </c>
      <c r="BD2638" t="s">
        <v>1931</v>
      </c>
    </row>
    <row r="2639" spans="5:56" customFormat="1" x14ac:dyDescent="0.25">
      <c r="E2639" t="s">
        <v>5287</v>
      </c>
      <c r="O2639" t="s">
        <v>843</v>
      </c>
      <c r="AO2639" t="s">
        <v>782</v>
      </c>
      <c r="AW2639" t="s">
        <v>2412</v>
      </c>
      <c r="BD2639" t="s">
        <v>1932</v>
      </c>
    </row>
    <row r="2640" spans="5:56" customFormat="1" x14ac:dyDescent="0.25">
      <c r="E2640" t="s">
        <v>5288</v>
      </c>
      <c r="O2640" t="s">
        <v>1102</v>
      </c>
      <c r="AO2640" t="s">
        <v>844</v>
      </c>
      <c r="AW2640" t="s">
        <v>2529</v>
      </c>
      <c r="BD2640" t="s">
        <v>1933</v>
      </c>
    </row>
    <row r="2641" spans="5:56" customFormat="1" x14ac:dyDescent="0.25">
      <c r="E2641" t="s">
        <v>5289</v>
      </c>
      <c r="O2641" t="s">
        <v>610</v>
      </c>
      <c r="AO2641" t="s">
        <v>785</v>
      </c>
      <c r="AW2641" t="s">
        <v>334</v>
      </c>
      <c r="BD2641" t="s">
        <v>1934</v>
      </c>
    </row>
    <row r="2642" spans="5:56" customFormat="1" x14ac:dyDescent="0.25">
      <c r="E2642" t="s">
        <v>299</v>
      </c>
      <c r="O2642" t="s">
        <v>610</v>
      </c>
      <c r="AO2642" t="s">
        <v>785</v>
      </c>
      <c r="AW2642" t="s">
        <v>334</v>
      </c>
      <c r="BD2642" t="s">
        <v>1934</v>
      </c>
    </row>
    <row r="2643" spans="5:56" customFormat="1" x14ac:dyDescent="0.25">
      <c r="E2643" t="s">
        <v>583</v>
      </c>
      <c r="O2643" t="s">
        <v>610</v>
      </c>
      <c r="AO2643" t="s">
        <v>785</v>
      </c>
      <c r="AW2643" t="s">
        <v>334</v>
      </c>
      <c r="BD2643" t="s">
        <v>1934</v>
      </c>
    </row>
    <row r="2644" spans="5:56" customFormat="1" x14ac:dyDescent="0.25">
      <c r="E2644" t="s">
        <v>5290</v>
      </c>
      <c r="O2644" t="s">
        <v>323</v>
      </c>
      <c r="AO2644" t="s">
        <v>783</v>
      </c>
      <c r="AW2644" t="s">
        <v>2721</v>
      </c>
      <c r="BD2644" t="s">
        <v>1907</v>
      </c>
    </row>
    <row r="2645" spans="5:56" customFormat="1" x14ac:dyDescent="0.25">
      <c r="E2645" t="s">
        <v>5291</v>
      </c>
      <c r="O2645" t="s">
        <v>323</v>
      </c>
      <c r="AO2645" t="s">
        <v>783</v>
      </c>
      <c r="AW2645" t="s">
        <v>2721</v>
      </c>
      <c r="BD2645" t="s">
        <v>1907</v>
      </c>
    </row>
    <row r="2646" spans="5:56" customFormat="1" x14ac:dyDescent="0.25">
      <c r="E2646" t="s">
        <v>5292</v>
      </c>
      <c r="O2646" t="s">
        <v>1479</v>
      </c>
      <c r="AO2646" t="s">
        <v>782</v>
      </c>
      <c r="AW2646" t="s">
        <v>2685</v>
      </c>
      <c r="BD2646" t="s">
        <v>1480</v>
      </c>
    </row>
    <row r="2647" spans="5:56" customFormat="1" x14ac:dyDescent="0.25">
      <c r="E2647" t="s">
        <v>310</v>
      </c>
      <c r="O2647" t="s">
        <v>326</v>
      </c>
      <c r="AO2647" t="s">
        <v>782</v>
      </c>
      <c r="AW2647" t="s">
        <v>2554</v>
      </c>
      <c r="BD2647" t="s">
        <v>1935</v>
      </c>
    </row>
    <row r="2648" spans="5:56" customFormat="1" x14ac:dyDescent="0.25">
      <c r="E2648" t="s">
        <v>5293</v>
      </c>
      <c r="O2648" t="s">
        <v>896</v>
      </c>
      <c r="AO2648" t="s">
        <v>785</v>
      </c>
      <c r="AW2648" t="s">
        <v>2433</v>
      </c>
      <c r="BD2648" t="s">
        <v>1738</v>
      </c>
    </row>
    <row r="2649" spans="5:56" customFormat="1" x14ac:dyDescent="0.25">
      <c r="E2649" t="s">
        <v>5294</v>
      </c>
      <c r="O2649" t="s">
        <v>327</v>
      </c>
      <c r="AO2649" t="s">
        <v>844</v>
      </c>
      <c r="AW2649" t="s">
        <v>2638</v>
      </c>
      <c r="BD2649" t="s">
        <v>1936</v>
      </c>
    </row>
    <row r="2650" spans="5:56" customFormat="1" x14ac:dyDescent="0.25">
      <c r="E2650" t="s">
        <v>311</v>
      </c>
      <c r="O2650" t="s">
        <v>327</v>
      </c>
      <c r="AO2650" t="s">
        <v>844</v>
      </c>
      <c r="AW2650" t="s">
        <v>2638</v>
      </c>
      <c r="BD2650" t="s">
        <v>1937</v>
      </c>
    </row>
    <row r="2651" spans="5:56" customFormat="1" x14ac:dyDescent="0.25">
      <c r="E2651" t="s">
        <v>5295</v>
      </c>
      <c r="O2651" t="s">
        <v>843</v>
      </c>
      <c r="AO2651" t="s">
        <v>782</v>
      </c>
      <c r="AW2651" t="s">
        <v>2412</v>
      </c>
      <c r="BD2651" t="s">
        <v>1897</v>
      </c>
    </row>
    <row r="2652" spans="5:56" customFormat="1" x14ac:dyDescent="0.25">
      <c r="E2652" t="s">
        <v>5296</v>
      </c>
      <c r="O2652" t="s">
        <v>781</v>
      </c>
      <c r="AO2652" t="s">
        <v>785</v>
      </c>
      <c r="AW2652" t="s">
        <v>786</v>
      </c>
      <c r="BD2652" t="s">
        <v>350</v>
      </c>
    </row>
    <row r="2653" spans="5:56" customFormat="1" x14ac:dyDescent="0.25">
      <c r="E2653" t="s">
        <v>5297</v>
      </c>
      <c r="O2653" t="s">
        <v>323</v>
      </c>
      <c r="AO2653" t="s">
        <v>783</v>
      </c>
      <c r="AW2653" t="s">
        <v>2721</v>
      </c>
      <c r="BD2653" t="s">
        <v>1907</v>
      </c>
    </row>
    <row r="2654" spans="5:56" customFormat="1" x14ac:dyDescent="0.25">
      <c r="E2654" t="s">
        <v>5298</v>
      </c>
      <c r="O2654" t="s">
        <v>1938</v>
      </c>
      <c r="AO2654" t="s">
        <v>784</v>
      </c>
      <c r="AW2654" t="s">
        <v>2553</v>
      </c>
      <c r="BD2654" t="s">
        <v>1939</v>
      </c>
    </row>
    <row r="2655" spans="5:56" customFormat="1" x14ac:dyDescent="0.25">
      <c r="E2655" t="s">
        <v>5299</v>
      </c>
      <c r="O2655" t="s">
        <v>1940</v>
      </c>
      <c r="AO2655" t="s">
        <v>785</v>
      </c>
      <c r="AW2655" t="s">
        <v>2791</v>
      </c>
      <c r="BD2655" t="s">
        <v>1941</v>
      </c>
    </row>
    <row r="2656" spans="5:56" customFormat="1" x14ac:dyDescent="0.25">
      <c r="E2656" t="s">
        <v>5300</v>
      </c>
      <c r="O2656" t="s">
        <v>1942</v>
      </c>
      <c r="AO2656" t="s">
        <v>844</v>
      </c>
      <c r="AW2656" t="s">
        <v>2678</v>
      </c>
      <c r="BD2656" t="s">
        <v>1943</v>
      </c>
    </row>
    <row r="2657" spans="5:56" customFormat="1" x14ac:dyDescent="0.25">
      <c r="E2657" t="s">
        <v>5301</v>
      </c>
      <c r="O2657" t="s">
        <v>843</v>
      </c>
      <c r="AO2657" t="s">
        <v>782</v>
      </c>
      <c r="AW2657" t="s">
        <v>2412</v>
      </c>
      <c r="BD2657" t="s">
        <v>1944</v>
      </c>
    </row>
    <row r="2658" spans="5:56" customFormat="1" x14ac:dyDescent="0.25">
      <c r="E2658" t="s">
        <v>5302</v>
      </c>
      <c r="O2658" t="s">
        <v>1945</v>
      </c>
      <c r="AO2658" t="s">
        <v>782</v>
      </c>
      <c r="AW2658" t="s">
        <v>2559</v>
      </c>
      <c r="BD2658" t="s">
        <v>1909</v>
      </c>
    </row>
    <row r="2659" spans="5:56" customFormat="1" x14ac:dyDescent="0.25">
      <c r="E2659" t="s">
        <v>5303</v>
      </c>
      <c r="O2659" t="s">
        <v>1479</v>
      </c>
      <c r="AO2659" t="s">
        <v>782</v>
      </c>
      <c r="AW2659" t="s">
        <v>2685</v>
      </c>
      <c r="BD2659" t="s">
        <v>1946</v>
      </c>
    </row>
    <row r="2660" spans="5:56" customFormat="1" x14ac:dyDescent="0.25">
      <c r="E2660" t="s">
        <v>5304</v>
      </c>
      <c r="O2660" t="s">
        <v>1017</v>
      </c>
      <c r="AO2660" t="s">
        <v>785</v>
      </c>
      <c r="AW2660" t="s">
        <v>2488</v>
      </c>
      <c r="BD2660" t="s">
        <v>1947</v>
      </c>
    </row>
    <row r="2661" spans="5:56" customFormat="1" x14ac:dyDescent="0.25">
      <c r="E2661" t="s">
        <v>472</v>
      </c>
      <c r="O2661" t="s">
        <v>318</v>
      </c>
      <c r="AO2661" t="s">
        <v>783</v>
      </c>
      <c r="AW2661" t="s">
        <v>2406</v>
      </c>
      <c r="BD2661" t="s">
        <v>1913</v>
      </c>
    </row>
    <row r="2662" spans="5:56" customFormat="1" x14ac:dyDescent="0.25">
      <c r="E2662" t="s">
        <v>300</v>
      </c>
      <c r="O2662" t="s">
        <v>319</v>
      </c>
      <c r="AO2662" t="s">
        <v>782</v>
      </c>
      <c r="AW2662" t="s">
        <v>2792</v>
      </c>
      <c r="BD2662" t="s">
        <v>1948</v>
      </c>
    </row>
    <row r="2663" spans="5:56" customFormat="1" x14ac:dyDescent="0.25">
      <c r="E2663" t="s">
        <v>5305</v>
      </c>
      <c r="O2663" t="s">
        <v>317</v>
      </c>
      <c r="AO2663" t="s">
        <v>785</v>
      </c>
      <c r="AW2663" t="s">
        <v>2437</v>
      </c>
      <c r="BD2663" t="s">
        <v>1949</v>
      </c>
    </row>
    <row r="2664" spans="5:56" customFormat="1" x14ac:dyDescent="0.25">
      <c r="E2664" t="s">
        <v>5306</v>
      </c>
      <c r="O2664" t="s">
        <v>947</v>
      </c>
      <c r="AO2664" t="s">
        <v>785</v>
      </c>
      <c r="AW2664" t="s">
        <v>2455</v>
      </c>
      <c r="BD2664" t="s">
        <v>1950</v>
      </c>
    </row>
    <row r="2665" spans="5:56" customFormat="1" x14ac:dyDescent="0.25">
      <c r="E2665" t="s">
        <v>5307</v>
      </c>
      <c r="O2665" t="s">
        <v>947</v>
      </c>
      <c r="AO2665" t="s">
        <v>785</v>
      </c>
      <c r="AW2665" t="s">
        <v>2455</v>
      </c>
      <c r="BD2665" t="s">
        <v>1951</v>
      </c>
    </row>
    <row r="2666" spans="5:56" customFormat="1" x14ac:dyDescent="0.25">
      <c r="E2666" t="s">
        <v>5308</v>
      </c>
      <c r="O2666" t="s">
        <v>843</v>
      </c>
      <c r="AO2666" t="s">
        <v>782</v>
      </c>
      <c r="AW2666" t="s">
        <v>2412</v>
      </c>
      <c r="BD2666" t="s">
        <v>1952</v>
      </c>
    </row>
    <row r="2667" spans="5:56" customFormat="1" x14ac:dyDescent="0.25">
      <c r="E2667" t="s">
        <v>5309</v>
      </c>
      <c r="O2667" t="s">
        <v>843</v>
      </c>
      <c r="AO2667" t="s">
        <v>782</v>
      </c>
      <c r="AW2667" t="s">
        <v>2412</v>
      </c>
      <c r="BD2667" t="s">
        <v>1953</v>
      </c>
    </row>
    <row r="2668" spans="5:56" customFormat="1" x14ac:dyDescent="0.25">
      <c r="E2668" t="s">
        <v>5310</v>
      </c>
      <c r="O2668" t="s">
        <v>1104</v>
      </c>
      <c r="AO2668" t="s">
        <v>782</v>
      </c>
      <c r="AW2668" t="s">
        <v>2530</v>
      </c>
      <c r="BD2668" t="s">
        <v>1954</v>
      </c>
    </row>
    <row r="2669" spans="5:56" customFormat="1" x14ac:dyDescent="0.25">
      <c r="E2669" t="s">
        <v>396</v>
      </c>
      <c r="O2669" t="s">
        <v>1955</v>
      </c>
      <c r="AO2669" t="s">
        <v>785</v>
      </c>
      <c r="AW2669" t="s">
        <v>2509</v>
      </c>
      <c r="BD2669" t="s">
        <v>1726</v>
      </c>
    </row>
    <row r="2670" spans="5:56" customFormat="1" x14ac:dyDescent="0.25">
      <c r="E2670" t="s">
        <v>5311</v>
      </c>
      <c r="O2670" t="s">
        <v>1955</v>
      </c>
      <c r="AO2670" t="s">
        <v>785</v>
      </c>
      <c r="AW2670" t="s">
        <v>2509</v>
      </c>
      <c r="BD2670" t="s">
        <v>1726</v>
      </c>
    </row>
    <row r="2671" spans="5:56" customFormat="1" x14ac:dyDescent="0.25">
      <c r="E2671" t="s">
        <v>5312</v>
      </c>
      <c r="O2671" t="s">
        <v>1955</v>
      </c>
      <c r="AO2671" t="s">
        <v>785</v>
      </c>
      <c r="AW2671" t="s">
        <v>2509</v>
      </c>
      <c r="BD2671" t="s">
        <v>1726</v>
      </c>
    </row>
    <row r="2672" spans="5:56" customFormat="1" x14ac:dyDescent="0.25">
      <c r="E2672" t="s">
        <v>5313</v>
      </c>
      <c r="O2672" t="s">
        <v>1955</v>
      </c>
      <c r="AO2672" t="s">
        <v>785</v>
      </c>
      <c r="AW2672" t="s">
        <v>2509</v>
      </c>
      <c r="BD2672" t="s">
        <v>1726</v>
      </c>
    </row>
    <row r="2673" spans="5:56" customFormat="1" x14ac:dyDescent="0.25">
      <c r="E2673" t="s">
        <v>5314</v>
      </c>
      <c r="O2673" t="s">
        <v>1955</v>
      </c>
      <c r="AO2673" t="s">
        <v>785</v>
      </c>
      <c r="AW2673" t="s">
        <v>2509</v>
      </c>
      <c r="BD2673" t="s">
        <v>1726</v>
      </c>
    </row>
    <row r="2674" spans="5:56" customFormat="1" x14ac:dyDescent="0.25">
      <c r="E2674" t="s">
        <v>5315</v>
      </c>
      <c r="O2674" t="s">
        <v>1955</v>
      </c>
      <c r="AO2674" t="s">
        <v>785</v>
      </c>
      <c r="AW2674" t="s">
        <v>2509</v>
      </c>
      <c r="BD2674" t="s">
        <v>1726</v>
      </c>
    </row>
    <row r="2675" spans="5:56" customFormat="1" x14ac:dyDescent="0.25">
      <c r="E2675" t="s">
        <v>5316</v>
      </c>
      <c r="O2675" t="s">
        <v>1955</v>
      </c>
      <c r="AO2675" t="s">
        <v>785</v>
      </c>
      <c r="AW2675" t="s">
        <v>2509</v>
      </c>
      <c r="BD2675" t="s">
        <v>1726</v>
      </c>
    </row>
    <row r="2676" spans="5:56" customFormat="1" x14ac:dyDescent="0.25">
      <c r="E2676" t="s">
        <v>5317</v>
      </c>
      <c r="O2676" t="s">
        <v>1955</v>
      </c>
      <c r="AO2676" t="s">
        <v>785</v>
      </c>
      <c r="AW2676" t="s">
        <v>2509</v>
      </c>
      <c r="BD2676" t="s">
        <v>1726</v>
      </c>
    </row>
    <row r="2677" spans="5:56" customFormat="1" x14ac:dyDescent="0.25">
      <c r="E2677" t="s">
        <v>5318</v>
      </c>
      <c r="O2677" t="s">
        <v>1955</v>
      </c>
      <c r="AO2677" t="s">
        <v>785</v>
      </c>
      <c r="AW2677" t="s">
        <v>2509</v>
      </c>
      <c r="BD2677" t="s">
        <v>1726</v>
      </c>
    </row>
    <row r="2678" spans="5:56" customFormat="1" x14ac:dyDescent="0.25">
      <c r="E2678" t="s">
        <v>5319</v>
      </c>
      <c r="O2678" t="s">
        <v>1955</v>
      </c>
      <c r="AO2678" t="s">
        <v>785</v>
      </c>
      <c r="AW2678" t="s">
        <v>2509</v>
      </c>
      <c r="BD2678" t="s">
        <v>1726</v>
      </c>
    </row>
    <row r="2679" spans="5:56" customFormat="1" x14ac:dyDescent="0.25">
      <c r="E2679" t="s">
        <v>5320</v>
      </c>
      <c r="O2679" t="s">
        <v>1955</v>
      </c>
      <c r="AO2679" t="s">
        <v>785</v>
      </c>
      <c r="AW2679" t="s">
        <v>2509</v>
      </c>
      <c r="BD2679" t="s">
        <v>1726</v>
      </c>
    </row>
    <row r="2680" spans="5:56" customFormat="1" x14ac:dyDescent="0.25">
      <c r="E2680" t="s">
        <v>5321</v>
      </c>
      <c r="O2680" t="s">
        <v>1955</v>
      </c>
      <c r="AO2680" t="s">
        <v>785</v>
      </c>
      <c r="AW2680" t="s">
        <v>2509</v>
      </c>
      <c r="BD2680" t="s">
        <v>1726</v>
      </c>
    </row>
    <row r="2681" spans="5:56" customFormat="1" x14ac:dyDescent="0.25">
      <c r="E2681" t="s">
        <v>5322</v>
      </c>
      <c r="O2681" t="s">
        <v>1955</v>
      </c>
      <c r="AO2681" t="s">
        <v>785</v>
      </c>
      <c r="AW2681" t="s">
        <v>2509</v>
      </c>
      <c r="BD2681" t="s">
        <v>1726</v>
      </c>
    </row>
    <row r="2682" spans="5:56" customFormat="1" x14ac:dyDescent="0.25">
      <c r="E2682" t="s">
        <v>5323</v>
      </c>
      <c r="O2682" t="s">
        <v>1955</v>
      </c>
      <c r="AO2682" t="s">
        <v>785</v>
      </c>
      <c r="AW2682" t="s">
        <v>2509</v>
      </c>
      <c r="BD2682" t="s">
        <v>1726</v>
      </c>
    </row>
    <row r="2683" spans="5:56" customFormat="1" x14ac:dyDescent="0.25">
      <c r="E2683" t="s">
        <v>5324</v>
      </c>
      <c r="O2683" t="s">
        <v>1955</v>
      </c>
      <c r="AO2683" t="s">
        <v>785</v>
      </c>
      <c r="AW2683" t="s">
        <v>2509</v>
      </c>
      <c r="BD2683" t="s">
        <v>1726</v>
      </c>
    </row>
    <row r="2684" spans="5:56" customFormat="1" x14ac:dyDescent="0.25">
      <c r="E2684" t="s">
        <v>5325</v>
      </c>
      <c r="O2684" t="s">
        <v>1955</v>
      </c>
      <c r="AO2684" t="s">
        <v>785</v>
      </c>
      <c r="AW2684" t="s">
        <v>2509</v>
      </c>
      <c r="BD2684" t="s">
        <v>1726</v>
      </c>
    </row>
    <row r="2685" spans="5:56" customFormat="1" x14ac:dyDescent="0.25">
      <c r="E2685" t="s">
        <v>5326</v>
      </c>
      <c r="O2685" t="s">
        <v>1955</v>
      </c>
      <c r="AO2685" t="s">
        <v>785</v>
      </c>
      <c r="AW2685" t="s">
        <v>2509</v>
      </c>
      <c r="BD2685" t="s">
        <v>1726</v>
      </c>
    </row>
    <row r="2686" spans="5:56" customFormat="1" x14ac:dyDescent="0.25">
      <c r="E2686" t="s">
        <v>397</v>
      </c>
      <c r="O2686" t="s">
        <v>1955</v>
      </c>
      <c r="AO2686" t="s">
        <v>785</v>
      </c>
      <c r="AW2686" t="s">
        <v>2509</v>
      </c>
      <c r="BD2686" t="s">
        <v>1726</v>
      </c>
    </row>
    <row r="2687" spans="5:56" customFormat="1" x14ac:dyDescent="0.25">
      <c r="E2687" t="s">
        <v>5327</v>
      </c>
      <c r="O2687" t="s">
        <v>1955</v>
      </c>
      <c r="AO2687" t="s">
        <v>785</v>
      </c>
      <c r="AW2687" t="s">
        <v>2509</v>
      </c>
      <c r="BD2687" t="s">
        <v>1726</v>
      </c>
    </row>
    <row r="2688" spans="5:56" customFormat="1" x14ac:dyDescent="0.25">
      <c r="E2688" t="s">
        <v>5328</v>
      </c>
      <c r="O2688" t="s">
        <v>1955</v>
      </c>
      <c r="AO2688" t="s">
        <v>785</v>
      </c>
      <c r="AW2688" t="s">
        <v>2509</v>
      </c>
      <c r="BD2688" t="s">
        <v>1726</v>
      </c>
    </row>
    <row r="2689" spans="5:56" customFormat="1" x14ac:dyDescent="0.25">
      <c r="E2689" t="s">
        <v>5329</v>
      </c>
      <c r="O2689" t="s">
        <v>1955</v>
      </c>
      <c r="AO2689" t="s">
        <v>785</v>
      </c>
      <c r="AW2689" t="s">
        <v>2509</v>
      </c>
      <c r="BD2689" t="s">
        <v>1726</v>
      </c>
    </row>
    <row r="2690" spans="5:56" customFormat="1" x14ac:dyDescent="0.25">
      <c r="E2690" t="s">
        <v>5330</v>
      </c>
      <c r="O2690" t="s">
        <v>1955</v>
      </c>
      <c r="AO2690" t="s">
        <v>785</v>
      </c>
      <c r="AW2690" t="s">
        <v>2509</v>
      </c>
      <c r="BD2690" t="s">
        <v>1726</v>
      </c>
    </row>
    <row r="2691" spans="5:56" customFormat="1" x14ac:dyDescent="0.25">
      <c r="E2691" t="s">
        <v>5331</v>
      </c>
      <c r="O2691" t="s">
        <v>1955</v>
      </c>
      <c r="AO2691" t="s">
        <v>785</v>
      </c>
      <c r="AW2691" t="s">
        <v>2509</v>
      </c>
      <c r="BD2691" t="s">
        <v>1726</v>
      </c>
    </row>
    <row r="2692" spans="5:56" customFormat="1" x14ac:dyDescent="0.25">
      <c r="E2692" t="s">
        <v>5332</v>
      </c>
      <c r="O2692" t="s">
        <v>1955</v>
      </c>
      <c r="AO2692" t="s">
        <v>785</v>
      </c>
      <c r="AW2692" t="s">
        <v>2509</v>
      </c>
      <c r="BD2692" t="s">
        <v>1726</v>
      </c>
    </row>
    <row r="2693" spans="5:56" customFormat="1" x14ac:dyDescent="0.25">
      <c r="E2693" t="s">
        <v>5333</v>
      </c>
      <c r="O2693" t="s">
        <v>1955</v>
      </c>
      <c r="AO2693" t="s">
        <v>785</v>
      </c>
      <c r="AW2693" t="s">
        <v>2509</v>
      </c>
      <c r="BD2693" t="s">
        <v>1726</v>
      </c>
    </row>
    <row r="2694" spans="5:56" customFormat="1" x14ac:dyDescent="0.25">
      <c r="E2694" t="s">
        <v>5334</v>
      </c>
      <c r="O2694" t="s">
        <v>1955</v>
      </c>
      <c r="AO2694" t="s">
        <v>785</v>
      </c>
      <c r="AW2694" t="s">
        <v>2509</v>
      </c>
      <c r="BD2694" t="s">
        <v>1726</v>
      </c>
    </row>
    <row r="2695" spans="5:56" customFormat="1" x14ac:dyDescent="0.25">
      <c r="E2695" t="s">
        <v>5335</v>
      </c>
      <c r="O2695" t="s">
        <v>1955</v>
      </c>
      <c r="AO2695" t="s">
        <v>785</v>
      </c>
      <c r="AW2695" t="s">
        <v>2509</v>
      </c>
      <c r="BD2695" t="s">
        <v>1726</v>
      </c>
    </row>
    <row r="2696" spans="5:56" customFormat="1" x14ac:dyDescent="0.25">
      <c r="E2696" t="s">
        <v>312</v>
      </c>
      <c r="O2696" t="s">
        <v>328</v>
      </c>
      <c r="AO2696" t="s">
        <v>785</v>
      </c>
      <c r="AW2696" t="s">
        <v>2509</v>
      </c>
      <c r="BD2696" t="s">
        <v>1726</v>
      </c>
    </row>
    <row r="2697" spans="5:56" customFormat="1" x14ac:dyDescent="0.25">
      <c r="E2697" t="s">
        <v>5336</v>
      </c>
      <c r="O2697" t="s">
        <v>1955</v>
      </c>
      <c r="AO2697" t="s">
        <v>785</v>
      </c>
      <c r="AW2697" t="s">
        <v>2509</v>
      </c>
      <c r="BD2697" t="s">
        <v>1726</v>
      </c>
    </row>
    <row r="2698" spans="5:56" customFormat="1" x14ac:dyDescent="0.25">
      <c r="E2698" t="s">
        <v>5337</v>
      </c>
      <c r="O2698" t="s">
        <v>1955</v>
      </c>
      <c r="AO2698" t="s">
        <v>785</v>
      </c>
      <c r="AW2698" t="s">
        <v>2509</v>
      </c>
      <c r="BD2698" t="s">
        <v>1726</v>
      </c>
    </row>
    <row r="2699" spans="5:56" customFormat="1" x14ac:dyDescent="0.25">
      <c r="E2699" t="s">
        <v>5338</v>
      </c>
      <c r="O2699" t="s">
        <v>1955</v>
      </c>
      <c r="AO2699" t="s">
        <v>785</v>
      </c>
      <c r="AW2699" t="s">
        <v>2509</v>
      </c>
      <c r="BD2699" t="s">
        <v>1726</v>
      </c>
    </row>
    <row r="2700" spans="5:56" customFormat="1" x14ac:dyDescent="0.25">
      <c r="E2700" t="s">
        <v>5339</v>
      </c>
      <c r="O2700" t="s">
        <v>1955</v>
      </c>
      <c r="AO2700" t="s">
        <v>785</v>
      </c>
      <c r="AW2700" t="s">
        <v>2509</v>
      </c>
      <c r="BD2700" t="s">
        <v>1726</v>
      </c>
    </row>
    <row r="2701" spans="5:56" customFormat="1" x14ac:dyDescent="0.25">
      <c r="E2701" t="s">
        <v>5340</v>
      </c>
      <c r="O2701" t="s">
        <v>1955</v>
      </c>
      <c r="AO2701" t="s">
        <v>785</v>
      </c>
      <c r="AW2701" t="s">
        <v>2509</v>
      </c>
      <c r="BD2701" t="s">
        <v>1726</v>
      </c>
    </row>
    <row r="2702" spans="5:56" customFormat="1" x14ac:dyDescent="0.25">
      <c r="E2702" t="s">
        <v>5341</v>
      </c>
      <c r="O2702" t="s">
        <v>1955</v>
      </c>
      <c r="AO2702" t="s">
        <v>785</v>
      </c>
      <c r="AW2702" t="s">
        <v>2509</v>
      </c>
      <c r="BD2702" t="s">
        <v>1726</v>
      </c>
    </row>
    <row r="2703" spans="5:56" customFormat="1" x14ac:dyDescent="0.25">
      <c r="E2703" t="s">
        <v>5342</v>
      </c>
      <c r="O2703" t="s">
        <v>1955</v>
      </c>
      <c r="AO2703" t="s">
        <v>785</v>
      </c>
      <c r="AW2703" t="s">
        <v>2509</v>
      </c>
      <c r="BD2703" t="s">
        <v>1726</v>
      </c>
    </row>
    <row r="2704" spans="5:56" customFormat="1" x14ac:dyDescent="0.25">
      <c r="E2704" t="s">
        <v>5343</v>
      </c>
      <c r="O2704" t="s">
        <v>1956</v>
      </c>
      <c r="AO2704" t="s">
        <v>785</v>
      </c>
      <c r="AW2704" t="s">
        <v>2793</v>
      </c>
      <c r="BD2704" t="s">
        <v>1684</v>
      </c>
    </row>
    <row r="2705" spans="5:56" customFormat="1" x14ac:dyDescent="0.25">
      <c r="E2705" t="s">
        <v>5344</v>
      </c>
      <c r="O2705" t="s">
        <v>947</v>
      </c>
      <c r="AO2705" t="s">
        <v>785</v>
      </c>
      <c r="AW2705" t="s">
        <v>2455</v>
      </c>
      <c r="BD2705" t="s">
        <v>1950</v>
      </c>
    </row>
    <row r="2706" spans="5:56" customFormat="1" x14ac:dyDescent="0.25">
      <c r="E2706" t="s">
        <v>352</v>
      </c>
      <c r="O2706" t="s">
        <v>781</v>
      </c>
      <c r="AO2706" t="s">
        <v>785</v>
      </c>
      <c r="AW2706" t="s">
        <v>786</v>
      </c>
      <c r="BD2706" t="s">
        <v>350</v>
      </c>
    </row>
    <row r="2707" spans="5:56" customFormat="1" x14ac:dyDescent="0.25">
      <c r="E2707" t="s">
        <v>5345</v>
      </c>
      <c r="O2707" t="s">
        <v>1292</v>
      </c>
      <c r="AO2707" t="s">
        <v>785</v>
      </c>
      <c r="AW2707" t="s">
        <v>2614</v>
      </c>
      <c r="BD2707" t="s">
        <v>1293</v>
      </c>
    </row>
    <row r="2708" spans="5:56" customFormat="1" x14ac:dyDescent="0.25">
      <c r="E2708" t="s">
        <v>5346</v>
      </c>
      <c r="O2708" t="s">
        <v>919</v>
      </c>
      <c r="AO2708" t="s">
        <v>782</v>
      </c>
      <c r="AW2708" t="s">
        <v>2443</v>
      </c>
      <c r="BD2708" t="s">
        <v>1957</v>
      </c>
    </row>
    <row r="2709" spans="5:56" customFormat="1" x14ac:dyDescent="0.25">
      <c r="E2709" t="s">
        <v>5347</v>
      </c>
      <c r="O2709" t="s">
        <v>1955</v>
      </c>
      <c r="AO2709" t="s">
        <v>785</v>
      </c>
      <c r="AW2709" t="s">
        <v>2509</v>
      </c>
      <c r="BD2709" t="s">
        <v>1726</v>
      </c>
    </row>
    <row r="2710" spans="5:56" customFormat="1" x14ac:dyDescent="0.25">
      <c r="E2710" t="s">
        <v>5348</v>
      </c>
      <c r="O2710" t="s">
        <v>1955</v>
      </c>
      <c r="AO2710" t="s">
        <v>785</v>
      </c>
      <c r="AW2710" t="s">
        <v>2509</v>
      </c>
      <c r="BD2710" t="s">
        <v>1726</v>
      </c>
    </row>
    <row r="2711" spans="5:56" customFormat="1" x14ac:dyDescent="0.25">
      <c r="E2711" t="s">
        <v>5349</v>
      </c>
      <c r="O2711" t="s">
        <v>1955</v>
      </c>
      <c r="AO2711" t="s">
        <v>785</v>
      </c>
      <c r="AW2711" t="s">
        <v>2509</v>
      </c>
      <c r="BD2711" t="s">
        <v>1726</v>
      </c>
    </row>
    <row r="2712" spans="5:56" customFormat="1" x14ac:dyDescent="0.25">
      <c r="E2712" t="s">
        <v>5350</v>
      </c>
      <c r="O2712" t="s">
        <v>1955</v>
      </c>
      <c r="AO2712" t="s">
        <v>785</v>
      </c>
      <c r="AW2712" t="s">
        <v>2509</v>
      </c>
      <c r="BD2712" t="s">
        <v>1726</v>
      </c>
    </row>
    <row r="2713" spans="5:56" customFormat="1" x14ac:dyDescent="0.25">
      <c r="E2713" t="s">
        <v>5351</v>
      </c>
      <c r="O2713" t="s">
        <v>1955</v>
      </c>
      <c r="AO2713" t="s">
        <v>785</v>
      </c>
      <c r="AW2713" t="s">
        <v>2509</v>
      </c>
      <c r="BD2713" t="s">
        <v>1726</v>
      </c>
    </row>
    <row r="2714" spans="5:56" customFormat="1" x14ac:dyDescent="0.25">
      <c r="E2714" t="s">
        <v>5352</v>
      </c>
      <c r="O2714" t="s">
        <v>1955</v>
      </c>
      <c r="AO2714" t="s">
        <v>785</v>
      </c>
      <c r="AW2714" t="s">
        <v>2509</v>
      </c>
      <c r="BD2714" t="s">
        <v>1726</v>
      </c>
    </row>
    <row r="2715" spans="5:56" customFormat="1" x14ac:dyDescent="0.25">
      <c r="E2715" t="s">
        <v>5353</v>
      </c>
      <c r="O2715" t="s">
        <v>1955</v>
      </c>
      <c r="AO2715" t="s">
        <v>785</v>
      </c>
      <c r="AW2715" t="s">
        <v>2509</v>
      </c>
      <c r="BD2715" t="s">
        <v>1726</v>
      </c>
    </row>
    <row r="2716" spans="5:56" customFormat="1" x14ac:dyDescent="0.25">
      <c r="E2716" t="s">
        <v>5354</v>
      </c>
      <c r="O2716" t="s">
        <v>1955</v>
      </c>
      <c r="AO2716" t="s">
        <v>785</v>
      </c>
      <c r="AW2716" t="s">
        <v>2509</v>
      </c>
      <c r="BD2716" t="s">
        <v>1726</v>
      </c>
    </row>
    <row r="2717" spans="5:56" customFormat="1" x14ac:dyDescent="0.25">
      <c r="E2717" t="s">
        <v>5355</v>
      </c>
      <c r="O2717" t="s">
        <v>1955</v>
      </c>
      <c r="AO2717" t="s">
        <v>785</v>
      </c>
      <c r="AW2717" t="s">
        <v>2509</v>
      </c>
      <c r="BD2717" t="s">
        <v>1726</v>
      </c>
    </row>
    <row r="2718" spans="5:56" customFormat="1" x14ac:dyDescent="0.25">
      <c r="E2718" t="s">
        <v>5356</v>
      </c>
      <c r="O2718" t="s">
        <v>1955</v>
      </c>
      <c r="AO2718" t="s">
        <v>785</v>
      </c>
      <c r="AW2718" t="s">
        <v>2509</v>
      </c>
      <c r="BD2718" t="s">
        <v>1726</v>
      </c>
    </row>
    <row r="2719" spans="5:56" customFormat="1" x14ac:dyDescent="0.25">
      <c r="E2719" t="s">
        <v>5357</v>
      </c>
      <c r="O2719" t="s">
        <v>1955</v>
      </c>
      <c r="AO2719" t="s">
        <v>785</v>
      </c>
      <c r="AW2719" t="s">
        <v>2509</v>
      </c>
      <c r="BD2719" t="s">
        <v>1726</v>
      </c>
    </row>
    <row r="2720" spans="5:56" customFormat="1" x14ac:dyDescent="0.25">
      <c r="E2720" t="s">
        <v>5358</v>
      </c>
      <c r="O2720" t="s">
        <v>1955</v>
      </c>
      <c r="AO2720" t="s">
        <v>785</v>
      </c>
      <c r="AW2720" t="s">
        <v>2509</v>
      </c>
      <c r="BD2720" t="s">
        <v>1726</v>
      </c>
    </row>
    <row r="2721" spans="5:56" customFormat="1" x14ac:dyDescent="0.25">
      <c r="E2721" t="s">
        <v>5359</v>
      </c>
      <c r="O2721" t="s">
        <v>1955</v>
      </c>
      <c r="AO2721" t="s">
        <v>785</v>
      </c>
      <c r="AW2721" t="s">
        <v>2509</v>
      </c>
      <c r="BD2721" t="s">
        <v>1726</v>
      </c>
    </row>
    <row r="2722" spans="5:56" customFormat="1" x14ac:dyDescent="0.25">
      <c r="E2722" t="s">
        <v>5360</v>
      </c>
      <c r="O2722" t="s">
        <v>1955</v>
      </c>
      <c r="AO2722" t="s">
        <v>785</v>
      </c>
      <c r="AW2722" t="s">
        <v>2509</v>
      </c>
      <c r="BD2722" t="s">
        <v>1726</v>
      </c>
    </row>
    <row r="2723" spans="5:56" customFormat="1" x14ac:dyDescent="0.25">
      <c r="E2723" t="s">
        <v>5361</v>
      </c>
      <c r="O2723" t="s">
        <v>1955</v>
      </c>
      <c r="AO2723" t="s">
        <v>785</v>
      </c>
      <c r="AW2723" t="s">
        <v>2509</v>
      </c>
      <c r="BD2723" t="s">
        <v>1726</v>
      </c>
    </row>
    <row r="2724" spans="5:56" customFormat="1" x14ac:dyDescent="0.25">
      <c r="E2724" t="s">
        <v>5362</v>
      </c>
      <c r="O2724" t="s">
        <v>1955</v>
      </c>
      <c r="AO2724" t="s">
        <v>785</v>
      </c>
      <c r="AW2724" t="s">
        <v>2509</v>
      </c>
      <c r="BD2724" t="s">
        <v>1726</v>
      </c>
    </row>
    <row r="2725" spans="5:56" customFormat="1" x14ac:dyDescent="0.25">
      <c r="E2725" t="s">
        <v>5363</v>
      </c>
      <c r="O2725" t="s">
        <v>1955</v>
      </c>
      <c r="AO2725" t="s">
        <v>785</v>
      </c>
      <c r="AW2725" t="s">
        <v>2509</v>
      </c>
      <c r="BD2725" t="s">
        <v>1726</v>
      </c>
    </row>
    <row r="2726" spans="5:56" customFormat="1" x14ac:dyDescent="0.25">
      <c r="E2726" t="s">
        <v>5364</v>
      </c>
      <c r="O2726" t="s">
        <v>1955</v>
      </c>
      <c r="AO2726" t="s">
        <v>785</v>
      </c>
      <c r="AW2726" t="s">
        <v>2509</v>
      </c>
      <c r="BD2726" t="s">
        <v>1726</v>
      </c>
    </row>
    <row r="2727" spans="5:56" customFormat="1" x14ac:dyDescent="0.25">
      <c r="E2727" t="s">
        <v>5365</v>
      </c>
      <c r="O2727" t="s">
        <v>1955</v>
      </c>
      <c r="AO2727" t="s">
        <v>785</v>
      </c>
      <c r="AW2727" t="s">
        <v>2509</v>
      </c>
      <c r="BD2727" t="s">
        <v>1726</v>
      </c>
    </row>
    <row r="2728" spans="5:56" customFormat="1" x14ac:dyDescent="0.25">
      <c r="E2728" t="s">
        <v>5366</v>
      </c>
      <c r="O2728" t="s">
        <v>1955</v>
      </c>
      <c r="AO2728" t="s">
        <v>785</v>
      </c>
      <c r="AW2728" t="s">
        <v>2509</v>
      </c>
      <c r="BD2728" t="s">
        <v>1726</v>
      </c>
    </row>
    <row r="2729" spans="5:56" customFormat="1" x14ac:dyDescent="0.25">
      <c r="E2729" t="s">
        <v>5367</v>
      </c>
      <c r="O2729" t="s">
        <v>1955</v>
      </c>
      <c r="AO2729" t="s">
        <v>785</v>
      </c>
      <c r="AW2729" t="s">
        <v>2509</v>
      </c>
      <c r="BD2729" t="s">
        <v>1726</v>
      </c>
    </row>
    <row r="2730" spans="5:56" customFormat="1" x14ac:dyDescent="0.25">
      <c r="E2730" t="s">
        <v>5368</v>
      </c>
      <c r="O2730" t="s">
        <v>1955</v>
      </c>
      <c r="AO2730" t="s">
        <v>785</v>
      </c>
      <c r="AW2730" t="s">
        <v>2509</v>
      </c>
      <c r="BD2730" t="s">
        <v>1726</v>
      </c>
    </row>
    <row r="2731" spans="5:56" customFormat="1" x14ac:dyDescent="0.25">
      <c r="E2731" t="s">
        <v>5369</v>
      </c>
      <c r="O2731" t="s">
        <v>1955</v>
      </c>
      <c r="AO2731" t="s">
        <v>785</v>
      </c>
      <c r="AW2731" t="s">
        <v>2509</v>
      </c>
      <c r="BD2731" t="s">
        <v>1726</v>
      </c>
    </row>
    <row r="2732" spans="5:56" customFormat="1" x14ac:dyDescent="0.25">
      <c r="E2732" t="s">
        <v>5370</v>
      </c>
      <c r="O2732" t="s">
        <v>1756</v>
      </c>
      <c r="AO2732" t="s">
        <v>785</v>
      </c>
      <c r="AW2732" t="s">
        <v>2760</v>
      </c>
      <c r="BD2732" t="s">
        <v>1774</v>
      </c>
    </row>
    <row r="2733" spans="5:56" customFormat="1" x14ac:dyDescent="0.25">
      <c r="E2733" t="s">
        <v>5371</v>
      </c>
      <c r="O2733" t="s">
        <v>1483</v>
      </c>
      <c r="AO2733" t="s">
        <v>783</v>
      </c>
      <c r="AW2733" t="s">
        <v>2687</v>
      </c>
      <c r="BD2733" t="s">
        <v>1484</v>
      </c>
    </row>
    <row r="2734" spans="5:56" customFormat="1" x14ac:dyDescent="0.25">
      <c r="E2734" t="s">
        <v>5372</v>
      </c>
      <c r="O2734" t="s">
        <v>1958</v>
      </c>
      <c r="AO2734" t="s">
        <v>782</v>
      </c>
      <c r="AW2734" t="s">
        <v>2442</v>
      </c>
      <c r="BD2734" t="s">
        <v>1959</v>
      </c>
    </row>
    <row r="2735" spans="5:56" customFormat="1" x14ac:dyDescent="0.25">
      <c r="E2735" t="s">
        <v>5373</v>
      </c>
      <c r="O2735" t="s">
        <v>1910</v>
      </c>
      <c r="AO2735" t="s">
        <v>783</v>
      </c>
      <c r="AW2735" t="s">
        <v>2787</v>
      </c>
      <c r="BD2735" t="s">
        <v>1911</v>
      </c>
    </row>
    <row r="2736" spans="5:56" customFormat="1" x14ac:dyDescent="0.25">
      <c r="E2736" t="s">
        <v>5374</v>
      </c>
      <c r="O2736" t="s">
        <v>1960</v>
      </c>
      <c r="AO2736" t="s">
        <v>782</v>
      </c>
      <c r="AW2736" t="s">
        <v>2762</v>
      </c>
      <c r="BD2736" t="s">
        <v>1961</v>
      </c>
    </row>
    <row r="2737" spans="5:56" customFormat="1" x14ac:dyDescent="0.25">
      <c r="E2737" t="s">
        <v>5375</v>
      </c>
      <c r="O2737" t="s">
        <v>953</v>
      </c>
      <c r="AO2737" t="s">
        <v>785</v>
      </c>
      <c r="AW2737" t="s">
        <v>2458</v>
      </c>
      <c r="BD2737" t="s">
        <v>1962</v>
      </c>
    </row>
    <row r="2738" spans="5:56" customFormat="1" x14ac:dyDescent="0.25">
      <c r="E2738" t="s">
        <v>5376</v>
      </c>
      <c r="O2738" t="s">
        <v>1910</v>
      </c>
      <c r="AO2738" t="s">
        <v>783</v>
      </c>
      <c r="AW2738" t="s">
        <v>2787</v>
      </c>
      <c r="BD2738" t="s">
        <v>1911</v>
      </c>
    </row>
    <row r="2739" spans="5:56" customFormat="1" x14ac:dyDescent="0.25">
      <c r="E2739" t="s">
        <v>5377</v>
      </c>
      <c r="O2739" t="s">
        <v>1106</v>
      </c>
      <c r="AO2739" t="s">
        <v>782</v>
      </c>
      <c r="AW2739" t="s">
        <v>2531</v>
      </c>
      <c r="BD2739" t="s">
        <v>1963</v>
      </c>
    </row>
    <row r="2740" spans="5:56" customFormat="1" x14ac:dyDescent="0.25">
      <c r="E2740" t="s">
        <v>5378</v>
      </c>
      <c r="O2740" t="s">
        <v>1751</v>
      </c>
      <c r="AO2740" t="s">
        <v>783</v>
      </c>
      <c r="AW2740" t="s">
        <v>2759</v>
      </c>
      <c r="BD2740" t="s">
        <v>1964</v>
      </c>
    </row>
    <row r="2741" spans="5:56" customFormat="1" x14ac:dyDescent="0.25">
      <c r="E2741" t="s">
        <v>313</v>
      </c>
      <c r="O2741" t="s">
        <v>329</v>
      </c>
      <c r="AO2741" t="s">
        <v>782</v>
      </c>
      <c r="AW2741" t="s">
        <v>2587</v>
      </c>
      <c r="BD2741" t="s">
        <v>1965</v>
      </c>
    </row>
    <row r="2742" spans="5:56" customFormat="1" x14ac:dyDescent="0.25">
      <c r="E2742" t="s">
        <v>5379</v>
      </c>
      <c r="O2742" t="s">
        <v>1940</v>
      </c>
      <c r="AO2742" t="s">
        <v>785</v>
      </c>
      <c r="AW2742" t="s">
        <v>2791</v>
      </c>
      <c r="BD2742" t="s">
        <v>1966</v>
      </c>
    </row>
    <row r="2743" spans="5:56" customFormat="1" x14ac:dyDescent="0.25">
      <c r="E2743" t="s">
        <v>5380</v>
      </c>
      <c r="O2743" t="s">
        <v>963</v>
      </c>
      <c r="AO2743" t="s">
        <v>785</v>
      </c>
      <c r="AW2743" t="s">
        <v>2463</v>
      </c>
      <c r="BD2743" t="s">
        <v>1967</v>
      </c>
    </row>
    <row r="2744" spans="5:56" customFormat="1" x14ac:dyDescent="0.25">
      <c r="E2744" t="s">
        <v>5381</v>
      </c>
      <c r="O2744" t="s">
        <v>963</v>
      </c>
      <c r="AO2744" t="s">
        <v>785</v>
      </c>
      <c r="AW2744" t="s">
        <v>2463</v>
      </c>
      <c r="BD2744" t="s">
        <v>1967</v>
      </c>
    </row>
    <row r="2745" spans="5:56" customFormat="1" x14ac:dyDescent="0.25">
      <c r="E2745" t="s">
        <v>5382</v>
      </c>
      <c r="O2745" t="s">
        <v>963</v>
      </c>
      <c r="AO2745" t="s">
        <v>785</v>
      </c>
      <c r="AW2745" t="s">
        <v>2463</v>
      </c>
      <c r="BD2745" t="s">
        <v>1967</v>
      </c>
    </row>
    <row r="2746" spans="5:56" customFormat="1" x14ac:dyDescent="0.25">
      <c r="E2746" t="s">
        <v>5383</v>
      </c>
      <c r="O2746" t="s">
        <v>1910</v>
      </c>
      <c r="AO2746" t="s">
        <v>783</v>
      </c>
      <c r="AW2746" t="s">
        <v>2787</v>
      </c>
      <c r="BD2746" t="s">
        <v>1911</v>
      </c>
    </row>
    <row r="2747" spans="5:56" customFormat="1" x14ac:dyDescent="0.25">
      <c r="E2747" t="s">
        <v>5384</v>
      </c>
      <c r="O2747" t="s">
        <v>323</v>
      </c>
      <c r="AO2747" t="s">
        <v>783</v>
      </c>
      <c r="AW2747" t="s">
        <v>2721</v>
      </c>
      <c r="BD2747" t="s">
        <v>1968</v>
      </c>
    </row>
    <row r="2748" spans="5:56" customFormat="1" x14ac:dyDescent="0.25">
      <c r="E2748" t="s">
        <v>5385</v>
      </c>
      <c r="O2748" t="s">
        <v>1938</v>
      </c>
      <c r="AO2748" t="s">
        <v>784</v>
      </c>
      <c r="AW2748" t="s">
        <v>2553</v>
      </c>
      <c r="BD2748" t="s">
        <v>1939</v>
      </c>
    </row>
    <row r="2749" spans="5:56" customFormat="1" x14ac:dyDescent="0.25">
      <c r="E2749" t="s">
        <v>5386</v>
      </c>
      <c r="O2749" t="s">
        <v>1969</v>
      </c>
      <c r="AO2749" t="s">
        <v>782</v>
      </c>
      <c r="AW2749" t="s">
        <v>2552</v>
      </c>
      <c r="BD2749" t="s">
        <v>1970</v>
      </c>
    </row>
    <row r="2750" spans="5:56" customFormat="1" x14ac:dyDescent="0.25">
      <c r="E2750" t="s">
        <v>5386</v>
      </c>
      <c r="O2750" t="s">
        <v>1969</v>
      </c>
      <c r="AO2750" t="s">
        <v>782</v>
      </c>
      <c r="AW2750" t="s">
        <v>2552</v>
      </c>
      <c r="BD2750" t="s">
        <v>1930</v>
      </c>
    </row>
    <row r="2751" spans="5:56" customFormat="1" x14ac:dyDescent="0.25">
      <c r="E2751" t="s">
        <v>5386</v>
      </c>
      <c r="O2751" t="s">
        <v>1969</v>
      </c>
      <c r="AO2751" t="s">
        <v>782</v>
      </c>
      <c r="AW2751" t="s">
        <v>2794</v>
      </c>
      <c r="BD2751" t="s">
        <v>1930</v>
      </c>
    </row>
    <row r="2752" spans="5:56" customFormat="1" x14ac:dyDescent="0.25">
      <c r="E2752" t="s">
        <v>5387</v>
      </c>
      <c r="O2752" t="s">
        <v>1971</v>
      </c>
      <c r="AO2752" t="s">
        <v>785</v>
      </c>
      <c r="AW2752" t="s">
        <v>2795</v>
      </c>
      <c r="BD2752" t="s">
        <v>1972</v>
      </c>
    </row>
    <row r="2753" spans="5:56" customFormat="1" x14ac:dyDescent="0.25">
      <c r="E2753" t="s">
        <v>5388</v>
      </c>
      <c r="O2753" t="s">
        <v>1352</v>
      </c>
      <c r="AO2753" t="s">
        <v>785</v>
      </c>
      <c r="AW2753" t="s">
        <v>2643</v>
      </c>
      <c r="BD2753" t="s">
        <v>1645</v>
      </c>
    </row>
    <row r="2754" spans="5:56" customFormat="1" x14ac:dyDescent="0.25">
      <c r="E2754" t="s">
        <v>5389</v>
      </c>
      <c r="O2754" t="s">
        <v>939</v>
      </c>
      <c r="AO2754" t="s">
        <v>785</v>
      </c>
      <c r="AW2754" t="s">
        <v>2451</v>
      </c>
      <c r="BD2754" t="s">
        <v>436</v>
      </c>
    </row>
    <row r="2755" spans="5:56" customFormat="1" x14ac:dyDescent="0.25">
      <c r="E2755" t="s">
        <v>5390</v>
      </c>
      <c r="O2755" t="s">
        <v>1973</v>
      </c>
      <c r="AO2755" t="s">
        <v>782</v>
      </c>
      <c r="AW2755" t="s">
        <v>2424</v>
      </c>
      <c r="BD2755" t="s">
        <v>2003</v>
      </c>
    </row>
    <row r="2756" spans="5:56" customFormat="1" x14ac:dyDescent="0.25">
      <c r="E2756" t="s">
        <v>5390</v>
      </c>
      <c r="O2756" t="s">
        <v>1973</v>
      </c>
      <c r="AO2756" t="s">
        <v>782</v>
      </c>
      <c r="AW2756" t="s">
        <v>2424</v>
      </c>
      <c r="BD2756" t="s">
        <v>1159</v>
      </c>
    </row>
    <row r="2757" spans="5:56" customFormat="1" x14ac:dyDescent="0.25">
      <c r="E2757" t="s">
        <v>5391</v>
      </c>
      <c r="O2757" t="s">
        <v>939</v>
      </c>
      <c r="AO2757" t="s">
        <v>785</v>
      </c>
      <c r="AW2757" t="s">
        <v>2451</v>
      </c>
      <c r="BD2757" t="s">
        <v>940</v>
      </c>
    </row>
    <row r="2758" spans="5:56" customFormat="1" x14ac:dyDescent="0.25">
      <c r="E2758" t="s">
        <v>5391</v>
      </c>
      <c r="O2758" t="s">
        <v>939</v>
      </c>
      <c r="AO2758" t="s">
        <v>785</v>
      </c>
      <c r="AW2758" t="s">
        <v>2451</v>
      </c>
      <c r="BD2758" t="s">
        <v>1886</v>
      </c>
    </row>
    <row r="2759" spans="5:56" customFormat="1" x14ac:dyDescent="0.25">
      <c r="E2759" t="s">
        <v>5392</v>
      </c>
      <c r="O2759" t="s">
        <v>939</v>
      </c>
      <c r="AO2759" t="s">
        <v>785</v>
      </c>
      <c r="AW2759" t="s">
        <v>2451</v>
      </c>
      <c r="BD2759" t="s">
        <v>436</v>
      </c>
    </row>
    <row r="2760" spans="5:56" customFormat="1" x14ac:dyDescent="0.25">
      <c r="E2760" t="s">
        <v>435</v>
      </c>
      <c r="O2760" t="s">
        <v>587</v>
      </c>
      <c r="AO2760" t="s">
        <v>785</v>
      </c>
      <c r="AW2760" t="s">
        <v>2474</v>
      </c>
      <c r="BD2760" t="s">
        <v>437</v>
      </c>
    </row>
    <row r="2761" spans="5:56" customFormat="1" x14ac:dyDescent="0.25">
      <c r="E2761" t="s">
        <v>586</v>
      </c>
      <c r="O2761" t="s">
        <v>587</v>
      </c>
      <c r="AO2761" t="s">
        <v>785</v>
      </c>
      <c r="AW2761" t="s">
        <v>2474</v>
      </c>
      <c r="BD2761" t="s">
        <v>1974</v>
      </c>
    </row>
    <row r="2762" spans="5:56" customFormat="1" x14ac:dyDescent="0.25">
      <c r="E2762" t="s">
        <v>5393</v>
      </c>
      <c r="O2762" t="s">
        <v>939</v>
      </c>
      <c r="AO2762" t="s">
        <v>785</v>
      </c>
      <c r="AW2762" t="s">
        <v>2451</v>
      </c>
      <c r="BD2762" t="s">
        <v>1886</v>
      </c>
    </row>
    <row r="2763" spans="5:56" customFormat="1" x14ac:dyDescent="0.25">
      <c r="E2763" t="s">
        <v>588</v>
      </c>
      <c r="O2763" t="s">
        <v>321</v>
      </c>
      <c r="AO2763" t="s">
        <v>785</v>
      </c>
      <c r="AW2763" t="s">
        <v>2472</v>
      </c>
      <c r="BD2763" t="s">
        <v>984</v>
      </c>
    </row>
    <row r="2764" spans="5:56" customFormat="1" x14ac:dyDescent="0.25">
      <c r="E2764" t="s">
        <v>589</v>
      </c>
      <c r="O2764" t="s">
        <v>326</v>
      </c>
      <c r="AO2764" t="s">
        <v>782</v>
      </c>
      <c r="AW2764" t="s">
        <v>2554</v>
      </c>
      <c r="BD2764" t="s">
        <v>1975</v>
      </c>
    </row>
    <row r="2765" spans="5:56" customFormat="1" x14ac:dyDescent="0.25">
      <c r="E2765" t="s">
        <v>5394</v>
      </c>
      <c r="O2765" t="s">
        <v>843</v>
      </c>
      <c r="AO2765" t="s">
        <v>782</v>
      </c>
      <c r="AW2765" t="s">
        <v>2412</v>
      </c>
      <c r="BD2765" t="s">
        <v>1976</v>
      </c>
    </row>
    <row r="2766" spans="5:56" customFormat="1" x14ac:dyDescent="0.25">
      <c r="E2766" t="s">
        <v>5395</v>
      </c>
      <c r="O2766" t="s">
        <v>843</v>
      </c>
      <c r="AO2766" t="s">
        <v>782</v>
      </c>
      <c r="AW2766" t="s">
        <v>2412</v>
      </c>
      <c r="BD2766" t="s">
        <v>1977</v>
      </c>
    </row>
    <row r="2767" spans="5:56" customFormat="1" x14ac:dyDescent="0.25">
      <c r="E2767" t="s">
        <v>5396</v>
      </c>
      <c r="O2767" t="s">
        <v>843</v>
      </c>
      <c r="AO2767" t="s">
        <v>782</v>
      </c>
      <c r="AW2767" t="s">
        <v>2412</v>
      </c>
      <c r="BD2767" t="s">
        <v>1978</v>
      </c>
    </row>
    <row r="2768" spans="5:56" customFormat="1" x14ac:dyDescent="0.25">
      <c r="E2768" t="s">
        <v>5397</v>
      </c>
      <c r="O2768" t="s">
        <v>1237</v>
      </c>
      <c r="AO2768" t="s">
        <v>785</v>
      </c>
      <c r="AW2768" t="s">
        <v>2593</v>
      </c>
      <c r="BD2768" t="s">
        <v>1979</v>
      </c>
    </row>
    <row r="2769" spans="5:56" customFormat="1" x14ac:dyDescent="0.25">
      <c r="E2769" t="s">
        <v>5398</v>
      </c>
      <c r="O2769" t="s">
        <v>896</v>
      </c>
      <c r="AO2769" t="s">
        <v>785</v>
      </c>
      <c r="AW2769" t="s">
        <v>2433</v>
      </c>
      <c r="BD2769" t="s">
        <v>1738</v>
      </c>
    </row>
    <row r="2770" spans="5:56" customFormat="1" x14ac:dyDescent="0.25">
      <c r="E2770" t="s">
        <v>536</v>
      </c>
      <c r="O2770" t="s">
        <v>1980</v>
      </c>
      <c r="AO2770" t="s">
        <v>785</v>
      </c>
      <c r="AW2770" t="s">
        <v>2796</v>
      </c>
      <c r="BD2770" t="s">
        <v>1981</v>
      </c>
    </row>
    <row r="2771" spans="5:56" customFormat="1" x14ac:dyDescent="0.25">
      <c r="E2771" t="s">
        <v>491</v>
      </c>
      <c r="O2771" t="s">
        <v>1980</v>
      </c>
      <c r="AO2771" t="s">
        <v>785</v>
      </c>
      <c r="AW2771" t="s">
        <v>2796</v>
      </c>
      <c r="BD2771" t="s">
        <v>1981</v>
      </c>
    </row>
    <row r="2772" spans="5:56" customFormat="1" x14ac:dyDescent="0.25">
      <c r="E2772" t="s">
        <v>5399</v>
      </c>
      <c r="O2772" t="s">
        <v>317</v>
      </c>
      <c r="AO2772" t="s">
        <v>785</v>
      </c>
      <c r="AW2772" t="s">
        <v>2477</v>
      </c>
      <c r="BD2772" t="s">
        <v>1982</v>
      </c>
    </row>
    <row r="2773" spans="5:56" customFormat="1" x14ac:dyDescent="0.25">
      <c r="E2773" t="s">
        <v>5400</v>
      </c>
      <c r="O2773" t="s">
        <v>1983</v>
      </c>
      <c r="AO2773" t="s">
        <v>785</v>
      </c>
      <c r="AW2773" t="s">
        <v>2797</v>
      </c>
      <c r="BD2773" t="s">
        <v>1984</v>
      </c>
    </row>
    <row r="2774" spans="5:56" customFormat="1" x14ac:dyDescent="0.25">
      <c r="E2774" t="s">
        <v>5401</v>
      </c>
      <c r="O2774" t="s">
        <v>1854</v>
      </c>
      <c r="AO2774" t="s">
        <v>971</v>
      </c>
      <c r="AW2774" t="s">
        <v>2778</v>
      </c>
      <c r="BD2774" t="s">
        <v>1985</v>
      </c>
    </row>
    <row r="2775" spans="5:56" customFormat="1" x14ac:dyDescent="0.25">
      <c r="E2775" t="s">
        <v>5402</v>
      </c>
      <c r="O2775" t="s">
        <v>1986</v>
      </c>
      <c r="AO2775" t="s">
        <v>783</v>
      </c>
      <c r="AW2775" t="s">
        <v>2798</v>
      </c>
      <c r="BD2775" t="s">
        <v>1987</v>
      </c>
    </row>
    <row r="2776" spans="5:56" customFormat="1" x14ac:dyDescent="0.25">
      <c r="E2776" t="s">
        <v>5403</v>
      </c>
      <c r="O2776" t="s">
        <v>1850</v>
      </c>
      <c r="AO2776" t="s">
        <v>782</v>
      </c>
      <c r="AW2776" t="s">
        <v>2412</v>
      </c>
      <c r="BD2776" t="s">
        <v>1952</v>
      </c>
    </row>
    <row r="2777" spans="5:56" customFormat="1" x14ac:dyDescent="0.25">
      <c r="E2777" t="s">
        <v>590</v>
      </c>
      <c r="O2777" t="s">
        <v>591</v>
      </c>
      <c r="AO2777" t="s">
        <v>785</v>
      </c>
      <c r="AW2777" t="s">
        <v>2480</v>
      </c>
      <c r="BD2777" t="s">
        <v>1988</v>
      </c>
    </row>
    <row r="2778" spans="5:56" customFormat="1" x14ac:dyDescent="0.25">
      <c r="E2778" t="s">
        <v>5404</v>
      </c>
      <c r="O2778" t="s">
        <v>1413</v>
      </c>
      <c r="AO2778" t="s">
        <v>971</v>
      </c>
      <c r="AW2778" t="s">
        <v>2669</v>
      </c>
      <c r="BD2778" t="s">
        <v>1989</v>
      </c>
    </row>
    <row r="2779" spans="5:56" customFormat="1" x14ac:dyDescent="0.25">
      <c r="E2779" t="s">
        <v>592</v>
      </c>
      <c r="O2779" t="s">
        <v>591</v>
      </c>
      <c r="AO2779" t="s">
        <v>785</v>
      </c>
      <c r="AW2779" t="s">
        <v>2480</v>
      </c>
      <c r="BD2779" t="s">
        <v>1990</v>
      </c>
    </row>
    <row r="2780" spans="5:56" customFormat="1" x14ac:dyDescent="0.25">
      <c r="E2780" t="s">
        <v>5405</v>
      </c>
      <c r="O2780" t="s">
        <v>1110</v>
      </c>
      <c r="AO2780" t="s">
        <v>785</v>
      </c>
      <c r="AW2780" t="s">
        <v>2533</v>
      </c>
      <c r="BD2780" t="s">
        <v>1991</v>
      </c>
    </row>
    <row r="2781" spans="5:56" customFormat="1" x14ac:dyDescent="0.25">
      <c r="E2781" t="s">
        <v>5406</v>
      </c>
      <c r="O2781" t="s">
        <v>911</v>
      </c>
      <c r="AO2781" t="s">
        <v>785</v>
      </c>
      <c r="AW2781" t="s">
        <v>2439</v>
      </c>
      <c r="BD2781" t="s">
        <v>912</v>
      </c>
    </row>
    <row r="2782" spans="5:56" customFormat="1" x14ac:dyDescent="0.25">
      <c r="E2782" t="s">
        <v>5407</v>
      </c>
      <c r="O2782" t="s">
        <v>1557</v>
      </c>
      <c r="AO2782" t="s">
        <v>783</v>
      </c>
      <c r="AW2782" t="s">
        <v>2720</v>
      </c>
      <c r="BD2782" t="s">
        <v>1558</v>
      </c>
    </row>
    <row r="2783" spans="5:56" customFormat="1" x14ac:dyDescent="0.25">
      <c r="E2783" t="s">
        <v>5408</v>
      </c>
      <c r="O2783" t="s">
        <v>1992</v>
      </c>
      <c r="AO2783" t="s">
        <v>782</v>
      </c>
      <c r="AW2783" t="s">
        <v>2636</v>
      </c>
      <c r="BD2783" t="s">
        <v>1993</v>
      </c>
    </row>
    <row r="2784" spans="5:56" customFormat="1" x14ac:dyDescent="0.25">
      <c r="E2784" t="s">
        <v>5409</v>
      </c>
      <c r="O2784" t="s">
        <v>1212</v>
      </c>
      <c r="AO2784" t="s">
        <v>785</v>
      </c>
      <c r="AW2784" t="s">
        <v>2581</v>
      </c>
      <c r="BD2784" t="s">
        <v>1213</v>
      </c>
    </row>
    <row r="2785" spans="5:56" customFormat="1" x14ac:dyDescent="0.25">
      <c r="E2785" t="s">
        <v>5409</v>
      </c>
      <c r="O2785" t="s">
        <v>1212</v>
      </c>
      <c r="AO2785" t="s">
        <v>785</v>
      </c>
      <c r="AW2785" t="s">
        <v>2581</v>
      </c>
      <c r="BD2785" t="s">
        <v>1994</v>
      </c>
    </row>
    <row r="2786" spans="5:56" customFormat="1" x14ac:dyDescent="0.25">
      <c r="E2786" t="s">
        <v>5410</v>
      </c>
      <c r="O2786" t="s">
        <v>1212</v>
      </c>
      <c r="AO2786" t="s">
        <v>785</v>
      </c>
      <c r="AW2786" t="s">
        <v>2581</v>
      </c>
      <c r="BD2786" t="s">
        <v>1213</v>
      </c>
    </row>
    <row r="2787" spans="5:56" customFormat="1" x14ac:dyDescent="0.25">
      <c r="E2787" t="s">
        <v>5411</v>
      </c>
      <c r="O2787" t="s">
        <v>1995</v>
      </c>
      <c r="AO2787" t="s">
        <v>785</v>
      </c>
      <c r="AW2787" t="s">
        <v>2799</v>
      </c>
      <c r="BD2787" t="s">
        <v>1996</v>
      </c>
    </row>
    <row r="2788" spans="5:56" customFormat="1" x14ac:dyDescent="0.25">
      <c r="E2788" t="s">
        <v>5412</v>
      </c>
      <c r="O2788" t="s">
        <v>1969</v>
      </c>
      <c r="AO2788" t="s">
        <v>782</v>
      </c>
      <c r="AW2788" t="s">
        <v>2552</v>
      </c>
      <c r="BD2788" t="s">
        <v>1930</v>
      </c>
    </row>
    <row r="2789" spans="5:56" customFormat="1" x14ac:dyDescent="0.25">
      <c r="E2789" t="s">
        <v>593</v>
      </c>
      <c r="O2789" t="s">
        <v>594</v>
      </c>
      <c r="AO2789" t="s">
        <v>785</v>
      </c>
      <c r="AW2789" t="s">
        <v>2498</v>
      </c>
      <c r="BD2789" t="s">
        <v>1614</v>
      </c>
    </row>
    <row r="2790" spans="5:56" customFormat="1" x14ac:dyDescent="0.25">
      <c r="E2790" t="s">
        <v>595</v>
      </c>
      <c r="O2790" t="s">
        <v>594</v>
      </c>
      <c r="AO2790" t="s">
        <v>785</v>
      </c>
      <c r="AW2790" t="s">
        <v>2498</v>
      </c>
      <c r="BD2790" t="s">
        <v>1614</v>
      </c>
    </row>
    <row r="2791" spans="5:56" customFormat="1" x14ac:dyDescent="0.25">
      <c r="E2791" t="s">
        <v>596</v>
      </c>
      <c r="O2791" t="s">
        <v>594</v>
      </c>
      <c r="AO2791" t="s">
        <v>785</v>
      </c>
      <c r="AW2791" t="s">
        <v>2498</v>
      </c>
      <c r="BD2791" t="s">
        <v>1614</v>
      </c>
    </row>
    <row r="2792" spans="5:56" customFormat="1" x14ac:dyDescent="0.25">
      <c r="E2792" t="s">
        <v>597</v>
      </c>
      <c r="O2792" t="s">
        <v>594</v>
      </c>
      <c r="AO2792" t="s">
        <v>785</v>
      </c>
      <c r="AW2792" t="s">
        <v>2498</v>
      </c>
      <c r="BD2792" t="s">
        <v>1614</v>
      </c>
    </row>
    <row r="2793" spans="5:56" customFormat="1" x14ac:dyDescent="0.25">
      <c r="E2793" t="s">
        <v>598</v>
      </c>
      <c r="O2793" t="s">
        <v>594</v>
      </c>
      <c r="AO2793" t="s">
        <v>785</v>
      </c>
      <c r="AW2793" t="s">
        <v>2498</v>
      </c>
      <c r="BD2793" t="s">
        <v>1614</v>
      </c>
    </row>
    <row r="2794" spans="5:56" customFormat="1" x14ac:dyDescent="0.25">
      <c r="E2794" t="s">
        <v>599</v>
      </c>
      <c r="O2794" t="s">
        <v>594</v>
      </c>
      <c r="AO2794" t="s">
        <v>785</v>
      </c>
      <c r="AW2794" t="s">
        <v>2498</v>
      </c>
      <c r="BD2794" t="s">
        <v>1614</v>
      </c>
    </row>
    <row r="2795" spans="5:56" customFormat="1" x14ac:dyDescent="0.25">
      <c r="E2795" t="s">
        <v>600</v>
      </c>
      <c r="O2795" t="s">
        <v>594</v>
      </c>
      <c r="AO2795" t="s">
        <v>785</v>
      </c>
      <c r="AW2795" t="s">
        <v>2498</v>
      </c>
      <c r="BD2795" t="s">
        <v>1614</v>
      </c>
    </row>
    <row r="2796" spans="5:56" customFormat="1" x14ac:dyDescent="0.25">
      <c r="E2796" t="s">
        <v>601</v>
      </c>
      <c r="O2796" t="s">
        <v>594</v>
      </c>
      <c r="AO2796" t="s">
        <v>785</v>
      </c>
      <c r="AW2796" t="s">
        <v>2498</v>
      </c>
      <c r="BD2796" t="s">
        <v>1614</v>
      </c>
    </row>
    <row r="2797" spans="5:56" customFormat="1" x14ac:dyDescent="0.25">
      <c r="E2797" t="s">
        <v>602</v>
      </c>
      <c r="O2797" t="s">
        <v>594</v>
      </c>
      <c r="AO2797" t="s">
        <v>785</v>
      </c>
      <c r="AW2797" t="s">
        <v>2498</v>
      </c>
      <c r="BD2797" t="s">
        <v>1614</v>
      </c>
    </row>
    <row r="2798" spans="5:56" customFormat="1" x14ac:dyDescent="0.25">
      <c r="E2798" t="s">
        <v>5413</v>
      </c>
      <c r="O2798" t="s">
        <v>1997</v>
      </c>
      <c r="AO2798" t="s">
        <v>785</v>
      </c>
      <c r="AW2798" t="s">
        <v>2580</v>
      </c>
      <c r="BD2798" t="s">
        <v>1998</v>
      </c>
    </row>
    <row r="2799" spans="5:56" customFormat="1" x14ac:dyDescent="0.25">
      <c r="E2799" t="s">
        <v>603</v>
      </c>
      <c r="O2799" t="s">
        <v>594</v>
      </c>
      <c r="AO2799" t="s">
        <v>785</v>
      </c>
      <c r="AW2799" t="s">
        <v>2498</v>
      </c>
      <c r="BD2799" t="s">
        <v>1614</v>
      </c>
    </row>
    <row r="2800" spans="5:56" customFormat="1" x14ac:dyDescent="0.25">
      <c r="E2800" t="s">
        <v>604</v>
      </c>
      <c r="O2800" t="s">
        <v>594</v>
      </c>
      <c r="AO2800" t="s">
        <v>785</v>
      </c>
      <c r="AW2800" t="s">
        <v>2498</v>
      </c>
      <c r="BD2800" t="s">
        <v>1614</v>
      </c>
    </row>
    <row r="2801" spans="5:67" customFormat="1" x14ac:dyDescent="0.25">
      <c r="E2801" t="s">
        <v>605</v>
      </c>
      <c r="O2801" t="s">
        <v>594</v>
      </c>
      <c r="AO2801" t="s">
        <v>785</v>
      </c>
      <c r="AW2801" t="s">
        <v>2498</v>
      </c>
      <c r="BD2801" t="s">
        <v>1614</v>
      </c>
    </row>
    <row r="2802" spans="5:67" customFormat="1" x14ac:dyDescent="0.25">
      <c r="E2802" t="s">
        <v>5414</v>
      </c>
      <c r="O2802" t="s">
        <v>896</v>
      </c>
      <c r="AO2802" t="s">
        <v>785</v>
      </c>
      <c r="AW2802" t="s">
        <v>2433</v>
      </c>
      <c r="BD2802" t="s">
        <v>1738</v>
      </c>
    </row>
    <row r="2803" spans="5:67" customFormat="1" x14ac:dyDescent="0.25">
      <c r="E2803" t="s">
        <v>5415</v>
      </c>
      <c r="O2803" t="s">
        <v>843</v>
      </c>
      <c r="AO2803" t="s">
        <v>782</v>
      </c>
      <c r="AW2803" t="s">
        <v>2412</v>
      </c>
      <c r="BD2803" t="s">
        <v>1999</v>
      </c>
    </row>
    <row r="2804" spans="5:67" customFormat="1" x14ac:dyDescent="0.25">
      <c r="E2804" t="s">
        <v>5416</v>
      </c>
      <c r="O2804" t="s">
        <v>2000</v>
      </c>
      <c r="AO2804" t="s">
        <v>784</v>
      </c>
      <c r="AW2804" t="s">
        <v>2667</v>
      </c>
      <c r="BD2804" t="s">
        <v>1436</v>
      </c>
    </row>
    <row r="2805" spans="5:67" customFormat="1" x14ac:dyDescent="0.25">
      <c r="E2805" t="s">
        <v>5417</v>
      </c>
      <c r="O2805" t="s">
        <v>2000</v>
      </c>
      <c r="AO2805" t="s">
        <v>784</v>
      </c>
      <c r="AW2805" t="s">
        <v>2667</v>
      </c>
      <c r="BD2805" t="s">
        <v>1436</v>
      </c>
    </row>
    <row r="2806" spans="5:67" customFormat="1" x14ac:dyDescent="0.25">
      <c r="E2806" t="s">
        <v>5418</v>
      </c>
      <c r="O2806" t="s">
        <v>1850</v>
      </c>
      <c r="AO2806" t="s">
        <v>782</v>
      </c>
      <c r="AW2806" t="s">
        <v>2412</v>
      </c>
      <c r="BD2806" t="s">
        <v>1999</v>
      </c>
    </row>
    <row r="2807" spans="5:67" customFormat="1" x14ac:dyDescent="0.25">
      <c r="E2807" t="s">
        <v>5419</v>
      </c>
      <c r="O2807" t="s">
        <v>1850</v>
      </c>
      <c r="AO2807" t="s">
        <v>782</v>
      </c>
      <c r="AW2807" t="s">
        <v>2412</v>
      </c>
      <c r="BD2807" t="s">
        <v>2001</v>
      </c>
    </row>
    <row r="2808" spans="5:67" customFormat="1" x14ac:dyDescent="0.25">
      <c r="E2808" t="s">
        <v>606</v>
      </c>
      <c r="O2808" t="s">
        <v>594</v>
      </c>
      <c r="AO2808" t="s">
        <v>785</v>
      </c>
      <c r="AW2808" t="s">
        <v>2498</v>
      </c>
      <c r="BD2808" t="s">
        <v>1614</v>
      </c>
    </row>
    <row r="2809" spans="5:67" customFormat="1" x14ac:dyDescent="0.25">
      <c r="E2809" t="s">
        <v>5420</v>
      </c>
      <c r="O2809" t="s">
        <v>317</v>
      </c>
      <c r="AO2809" t="s">
        <v>783</v>
      </c>
      <c r="AW2809" t="s">
        <v>331</v>
      </c>
      <c r="BD2809" t="s">
        <v>1877</v>
      </c>
    </row>
    <row r="2810" spans="5:67" customFormat="1" x14ac:dyDescent="0.25">
      <c r="E2810" t="s">
        <v>5421</v>
      </c>
      <c r="O2810" t="s">
        <v>935</v>
      </c>
      <c r="AO2810" t="s">
        <v>782</v>
      </c>
      <c r="AW2810" t="s">
        <v>2449</v>
      </c>
      <c r="BD2810" t="s">
        <v>2002</v>
      </c>
    </row>
    <row r="2811" spans="5:67" customFormat="1" x14ac:dyDescent="0.25">
      <c r="E2811" t="s">
        <v>5422</v>
      </c>
      <c r="O2811" t="s">
        <v>1483</v>
      </c>
      <c r="AO2811" t="s">
        <v>783</v>
      </c>
      <c r="AW2811" t="s">
        <v>2687</v>
      </c>
      <c r="BD2811" t="s">
        <v>1484</v>
      </c>
    </row>
    <row r="2812" spans="5:67" customFormat="1" x14ac:dyDescent="0.25"/>
    <row r="2813" spans="5:67" customFormat="1" x14ac:dyDescent="0.25">
      <c r="E2813" s="28" t="s">
        <v>58</v>
      </c>
      <c r="F2813" s="29"/>
      <c r="G2813" s="29"/>
      <c r="H2813" s="29"/>
      <c r="I2813" s="29"/>
      <c r="J2813" s="29"/>
      <c r="K2813" s="29"/>
      <c r="L2813" s="29"/>
      <c r="M2813" s="29"/>
      <c r="N2813" s="29"/>
      <c r="O2813" s="29"/>
      <c r="P2813" s="29"/>
      <c r="Q2813" s="29"/>
      <c r="R2813" s="29"/>
      <c r="S2813" s="29"/>
      <c r="T2813" s="29"/>
      <c r="U2813" s="29"/>
      <c r="V2813" s="29"/>
      <c r="W2813" s="29"/>
      <c r="X2813" s="29"/>
      <c r="Y2813" s="29"/>
      <c r="Z2813" s="29"/>
      <c r="AA2813" s="29"/>
      <c r="AB2813" s="29"/>
      <c r="AC2813" s="29"/>
      <c r="AD2813" s="29"/>
      <c r="AE2813" s="29"/>
      <c r="AF2813" s="29"/>
      <c r="AG2813" s="29"/>
      <c r="AH2813" s="29"/>
      <c r="AI2813" s="29"/>
      <c r="AJ2813" s="29"/>
      <c r="AK2813" s="29"/>
      <c r="AL2813" s="29"/>
      <c r="AM2813" s="29"/>
      <c r="AN2813" s="29"/>
      <c r="AO2813" s="29"/>
      <c r="AP2813" s="29"/>
      <c r="AQ2813" s="29"/>
      <c r="AR2813" s="29"/>
      <c r="AS2813" s="29"/>
      <c r="AT2813" s="29"/>
      <c r="AU2813" s="29"/>
      <c r="AV2813" s="29"/>
      <c r="AW2813" s="29"/>
      <c r="AX2813" s="29"/>
      <c r="AY2813" s="29"/>
      <c r="AZ2813" s="29"/>
      <c r="BA2813" s="29"/>
      <c r="BB2813" s="29"/>
      <c r="BC2813" s="29"/>
      <c r="BD2813" s="29"/>
      <c r="BE2813" s="29"/>
      <c r="BF2813" s="29"/>
      <c r="BG2813" s="29"/>
      <c r="BH2813" s="29"/>
      <c r="BI2813" s="29"/>
      <c r="BJ2813" s="29"/>
      <c r="BK2813" s="29"/>
      <c r="BL2813" s="29"/>
      <c r="BM2813" s="29"/>
      <c r="BN2813" s="29"/>
      <c r="BO2813" s="29"/>
    </row>
    <row r="2814" spans="5:67" customFormat="1" x14ac:dyDescent="0.25">
      <c r="E2814" s="28" t="s">
        <v>53</v>
      </c>
      <c r="F2814" s="29"/>
      <c r="G2814" s="29"/>
      <c r="H2814" s="29"/>
      <c r="I2814" s="29"/>
      <c r="J2814" s="29"/>
      <c r="K2814" s="29"/>
      <c r="L2814" s="29"/>
      <c r="M2814" s="29"/>
      <c r="N2814" s="29"/>
      <c r="O2814" s="29"/>
      <c r="P2814" s="29"/>
      <c r="Q2814" s="29"/>
      <c r="R2814" s="29"/>
      <c r="S2814" s="29"/>
      <c r="T2814" s="29"/>
      <c r="U2814" s="29"/>
      <c r="V2814" s="29"/>
      <c r="W2814" s="29"/>
      <c r="X2814" s="29"/>
      <c r="Y2814" s="29"/>
      <c r="Z2814" s="29"/>
      <c r="AA2814" s="29"/>
      <c r="AB2814" s="29"/>
      <c r="AC2814" s="29"/>
      <c r="AD2814" s="29"/>
      <c r="AE2814" s="29"/>
      <c r="AF2814" s="29"/>
      <c r="AG2814" s="29"/>
      <c r="AH2814" s="29"/>
      <c r="AI2814" s="29"/>
      <c r="AJ2814" s="29"/>
      <c r="AK2814" s="29"/>
      <c r="AL2814" s="29"/>
      <c r="AM2814" s="29"/>
      <c r="AN2814" s="29"/>
      <c r="AO2814" s="29"/>
      <c r="AP2814" s="29"/>
      <c r="AQ2814" s="29"/>
      <c r="AR2814" s="29"/>
      <c r="AS2814" s="29"/>
      <c r="AT2814" s="29"/>
      <c r="AU2814" s="29"/>
      <c r="AV2814" s="29"/>
      <c r="AW2814" s="29"/>
      <c r="AX2814" s="29"/>
      <c r="AY2814" s="29"/>
      <c r="AZ2814" s="29"/>
      <c r="BA2814" s="29"/>
      <c r="BB2814" s="29"/>
      <c r="BC2814" s="29"/>
      <c r="BD2814" s="29"/>
      <c r="BE2814" s="29"/>
      <c r="BF2814" s="29"/>
      <c r="BG2814" s="29"/>
      <c r="BH2814" s="29"/>
      <c r="BI2814" s="29"/>
      <c r="BJ2814" s="29"/>
      <c r="BK2814" s="29"/>
      <c r="BL2814" s="29"/>
      <c r="BM2814" s="29"/>
      <c r="BN2814" s="29"/>
      <c r="BO2814" s="29"/>
    </row>
    <row r="2815" spans="5:67" customFormat="1" x14ac:dyDescent="0.25">
      <c r="E2815" s="28"/>
      <c r="F2815" s="29"/>
      <c r="G2815" s="29"/>
      <c r="H2815" s="29"/>
      <c r="I2815" s="29"/>
      <c r="J2815" s="29"/>
      <c r="K2815" s="29"/>
      <c r="L2815" s="29"/>
      <c r="M2815" s="29"/>
      <c r="N2815" s="29"/>
      <c r="O2815" s="29"/>
      <c r="P2815" s="29"/>
      <c r="Q2815" s="29"/>
      <c r="R2815" s="29"/>
      <c r="S2815" s="29"/>
      <c r="T2815" s="29"/>
      <c r="U2815" s="29"/>
      <c r="V2815" s="29"/>
      <c r="W2815" s="29"/>
      <c r="X2815" s="29"/>
      <c r="Y2815" s="29"/>
      <c r="Z2815" s="29"/>
      <c r="AA2815" s="29"/>
      <c r="AB2815" s="29"/>
      <c r="AC2815" s="29"/>
      <c r="AD2815" s="29"/>
      <c r="AE2815" s="29"/>
      <c r="AF2815" s="29"/>
      <c r="AG2815" s="29"/>
      <c r="AH2815" s="29"/>
      <c r="AI2815" s="29"/>
      <c r="AJ2815" s="29"/>
      <c r="AK2815" s="29"/>
      <c r="AL2815" s="29"/>
      <c r="AM2815" s="29"/>
      <c r="AN2815" s="29"/>
      <c r="AO2815" s="29"/>
      <c r="AP2815" s="29"/>
      <c r="AQ2815" s="29"/>
      <c r="AR2815" s="29"/>
      <c r="AS2815" s="29"/>
      <c r="AT2815" s="29"/>
      <c r="AU2815" s="29"/>
      <c r="AV2815" s="29"/>
      <c r="AW2815" s="29"/>
      <c r="AX2815" s="29"/>
      <c r="AY2815" s="29"/>
      <c r="AZ2815" s="29"/>
      <c r="BA2815" s="29"/>
      <c r="BB2815" s="29"/>
      <c r="BC2815" s="29"/>
      <c r="BD2815" s="29"/>
      <c r="BE2815" s="29"/>
      <c r="BF2815" s="29"/>
      <c r="BG2815" s="29"/>
      <c r="BH2815" s="29"/>
      <c r="BI2815" s="29"/>
      <c r="BJ2815" s="29"/>
      <c r="BK2815" s="29"/>
      <c r="BL2815" s="29"/>
      <c r="BM2815" s="29"/>
      <c r="BN2815" s="29"/>
      <c r="BO2815" s="29"/>
    </row>
    <row r="2816" spans="5:67" customFormat="1" x14ac:dyDescent="0.25">
      <c r="E2816" s="28" t="s">
        <v>5588</v>
      </c>
      <c r="F2816" s="29"/>
      <c r="G2816" s="29"/>
      <c r="H2816" s="29"/>
      <c r="I2816" s="29"/>
      <c r="J2816" s="29"/>
      <c r="K2816" s="29"/>
      <c r="L2816" s="29"/>
      <c r="M2816" s="29"/>
      <c r="N2816" s="29"/>
      <c r="O2816" s="29"/>
      <c r="P2816" s="29"/>
      <c r="Q2816" s="29"/>
      <c r="R2816" s="29"/>
      <c r="S2816" s="29"/>
      <c r="T2816" s="29"/>
      <c r="U2816" s="29"/>
      <c r="V2816" s="29"/>
      <c r="W2816" s="29"/>
      <c r="X2816" s="29"/>
      <c r="Y2816" s="29"/>
      <c r="Z2816" s="29"/>
      <c r="AA2816" s="29"/>
      <c r="AB2816" s="29"/>
      <c r="AC2816" s="29"/>
      <c r="AD2816" s="29"/>
      <c r="AE2816" s="29"/>
      <c r="AF2816" s="29"/>
      <c r="AG2816" s="29"/>
      <c r="AH2816" s="29"/>
      <c r="AI2816" s="29"/>
      <c r="AJ2816" s="29"/>
      <c r="AK2816" s="29"/>
      <c r="AL2816" s="29"/>
      <c r="AM2816" s="29"/>
      <c r="AN2816" s="29"/>
      <c r="AO2816" s="29"/>
      <c r="AP2816" s="29"/>
      <c r="AQ2816" s="29"/>
      <c r="AR2816" s="29"/>
      <c r="AS2816" s="29"/>
      <c r="AT2816" s="29"/>
      <c r="AU2816" s="29"/>
      <c r="AV2816" s="29"/>
      <c r="AW2816" s="29"/>
      <c r="AX2816" s="29"/>
      <c r="AY2816" s="29"/>
      <c r="AZ2816" s="29"/>
      <c r="BA2816" s="29"/>
      <c r="BB2816" s="29"/>
      <c r="BC2816" s="29"/>
      <c r="BD2816" s="29"/>
      <c r="BE2816" s="29"/>
      <c r="BF2816" s="29"/>
      <c r="BG2816" s="29"/>
      <c r="BH2816" s="29"/>
      <c r="BI2816" s="29"/>
      <c r="BJ2816" s="29"/>
      <c r="BK2816" s="29"/>
      <c r="BL2816" s="29"/>
      <c r="BM2816" s="29"/>
      <c r="BN2816" s="29"/>
      <c r="BO2816" s="29"/>
    </row>
    <row r="2817" spans="5:67" customFormat="1" x14ac:dyDescent="0.25">
      <c r="E2817" s="28" t="s">
        <v>607</v>
      </c>
      <c r="F2817" s="29"/>
      <c r="G2817" s="29"/>
      <c r="H2817" s="29"/>
      <c r="I2817" s="29"/>
      <c r="J2817" s="29"/>
      <c r="K2817" s="29"/>
      <c r="L2817" s="29"/>
      <c r="M2817" s="29"/>
      <c r="N2817" s="29"/>
      <c r="O2817" s="29"/>
      <c r="P2817" s="29"/>
      <c r="Q2817" s="29"/>
      <c r="R2817" s="29"/>
      <c r="S2817" s="29"/>
      <c r="T2817" s="29"/>
      <c r="U2817" s="29"/>
      <c r="V2817" s="29"/>
      <c r="W2817" s="29"/>
      <c r="X2817" s="29"/>
      <c r="Y2817" s="29"/>
      <c r="Z2817" s="29"/>
      <c r="AA2817" s="29"/>
      <c r="AB2817" s="29"/>
      <c r="AC2817" s="29"/>
      <c r="AD2817" s="29"/>
      <c r="AE2817" s="29"/>
      <c r="AF2817" s="29"/>
      <c r="AG2817" s="29"/>
      <c r="AH2817" s="29"/>
      <c r="AI2817" s="29"/>
      <c r="AJ2817" s="29"/>
      <c r="AK2817" s="29"/>
      <c r="AL2817" s="29"/>
      <c r="AM2817" s="29"/>
      <c r="AN2817" s="29"/>
      <c r="AO2817" s="29"/>
      <c r="AP2817" s="29"/>
      <c r="AQ2817" s="29"/>
      <c r="AR2817" s="29"/>
      <c r="AS2817" s="29"/>
      <c r="AT2817" s="29"/>
      <c r="AU2817" s="29"/>
      <c r="AV2817" s="29"/>
      <c r="AW2817" s="29"/>
      <c r="AX2817" s="29"/>
      <c r="AY2817" s="29"/>
      <c r="AZ2817" s="29"/>
      <c r="BA2817" s="29"/>
      <c r="BB2817" s="29"/>
      <c r="BC2817" s="29"/>
      <c r="BD2817" s="29"/>
      <c r="BE2817" s="29"/>
      <c r="BF2817" s="29"/>
      <c r="BG2817" s="29"/>
      <c r="BH2817" s="29"/>
      <c r="BI2817" s="29"/>
      <c r="BJ2817" s="29"/>
      <c r="BK2817" s="29"/>
      <c r="BL2817" s="29"/>
      <c r="BM2817" s="29"/>
      <c r="BN2817" s="29"/>
      <c r="BO2817" s="29"/>
    </row>
    <row r="2818" spans="5:67" customFormat="1" x14ac:dyDescent="0.25">
      <c r="E2818" s="28" t="s">
        <v>353</v>
      </c>
      <c r="F2818" s="29"/>
      <c r="G2818" s="29"/>
      <c r="H2818" s="29"/>
      <c r="I2818" s="29"/>
      <c r="J2818" s="29"/>
      <c r="K2818" s="29"/>
      <c r="L2818" s="29"/>
      <c r="M2818" s="29"/>
      <c r="N2818" s="29"/>
      <c r="O2818" s="29"/>
      <c r="P2818" s="29"/>
      <c r="Q2818" s="29"/>
      <c r="R2818" s="29"/>
      <c r="S2818" s="29"/>
      <c r="T2818" s="29"/>
      <c r="U2818" s="29"/>
      <c r="V2818" s="29"/>
      <c r="W2818" s="29"/>
      <c r="X2818" s="29"/>
      <c r="Y2818" s="29"/>
      <c r="Z2818" s="29"/>
      <c r="AA2818" s="29"/>
      <c r="AB2818" s="29"/>
      <c r="AC2818" s="29"/>
      <c r="AD2818" s="29"/>
      <c r="AE2818" s="29"/>
      <c r="AF2818" s="29"/>
      <c r="AG2818" s="29"/>
      <c r="AH2818" s="29"/>
      <c r="AI2818" s="29"/>
      <c r="AJ2818" s="29"/>
      <c r="AK2818" s="29"/>
      <c r="AL2818" s="29"/>
      <c r="AM2818" s="29"/>
      <c r="AN2818" s="29"/>
      <c r="AO2818" s="29"/>
      <c r="AP2818" s="29"/>
      <c r="AQ2818" s="29"/>
      <c r="AR2818" s="29"/>
      <c r="AS2818" s="29"/>
      <c r="AT2818" s="29"/>
      <c r="AU2818" s="29"/>
      <c r="AV2818" s="29"/>
      <c r="AW2818" s="29"/>
      <c r="AX2818" s="29"/>
      <c r="AY2818" s="29"/>
      <c r="AZ2818" s="29"/>
      <c r="BA2818" s="29"/>
      <c r="BB2818" s="29"/>
      <c r="BC2818" s="29"/>
      <c r="BD2818" s="29"/>
      <c r="BE2818" s="29"/>
      <c r="BF2818" s="29"/>
      <c r="BG2818" s="29"/>
      <c r="BH2818" s="29"/>
      <c r="BI2818" s="29"/>
      <c r="BJ2818" s="29"/>
      <c r="BK2818" s="29"/>
      <c r="BL2818" s="29"/>
      <c r="BM2818" s="29"/>
      <c r="BN2818" s="29"/>
      <c r="BO2818" s="29"/>
    </row>
    <row r="2819" spans="5:67" customFormat="1" x14ac:dyDescent="0.25">
      <c r="E2819" s="28"/>
      <c r="F2819" s="29"/>
      <c r="G2819" s="29"/>
      <c r="H2819" s="29"/>
      <c r="I2819" s="29"/>
      <c r="J2819" s="29"/>
      <c r="K2819" s="29"/>
      <c r="L2819" s="29"/>
      <c r="M2819" s="29"/>
      <c r="N2819" s="29"/>
      <c r="O2819" s="29"/>
      <c r="P2819" s="29"/>
      <c r="Q2819" s="29"/>
      <c r="R2819" s="29"/>
      <c r="S2819" s="29"/>
      <c r="T2819" s="29"/>
      <c r="U2819" s="29"/>
      <c r="V2819" s="29"/>
      <c r="W2819" s="29"/>
      <c r="X2819" s="29"/>
      <c r="Y2819" s="29"/>
      <c r="Z2819" s="29"/>
      <c r="AA2819" s="29"/>
      <c r="AB2819" s="29"/>
      <c r="AC2819" s="29"/>
      <c r="AD2819" s="29"/>
      <c r="AE2819" s="29"/>
      <c r="AF2819" s="29"/>
      <c r="AG2819" s="29"/>
      <c r="AH2819" s="29"/>
      <c r="AI2819" s="29"/>
      <c r="AJ2819" s="29"/>
      <c r="AK2819" s="29"/>
      <c r="AL2819" s="29"/>
      <c r="AM2819" s="29"/>
      <c r="AN2819" s="29"/>
      <c r="AO2819" s="29"/>
      <c r="AP2819" s="29"/>
      <c r="AQ2819" s="29"/>
      <c r="AR2819" s="29"/>
      <c r="AS2819" s="29"/>
      <c r="AT2819" s="29"/>
      <c r="AU2819" s="29"/>
      <c r="AV2819" s="29"/>
      <c r="AW2819" s="29"/>
      <c r="AX2819" s="29"/>
      <c r="AY2819" s="29"/>
      <c r="AZ2819" s="29"/>
      <c r="BA2819" s="29"/>
      <c r="BB2819" s="29"/>
      <c r="BC2819" s="29"/>
      <c r="BD2819" s="29"/>
      <c r="BE2819" s="29"/>
      <c r="BF2819" s="29"/>
      <c r="BG2819" s="29"/>
      <c r="BH2819" s="29"/>
      <c r="BI2819" s="29"/>
      <c r="BJ2819" s="29"/>
      <c r="BK2819" s="29"/>
      <c r="BL2819" s="29"/>
      <c r="BM2819" s="29"/>
      <c r="BN2819" s="29"/>
      <c r="BO2819" s="29"/>
    </row>
    <row r="2820" spans="5:67" customFormat="1" x14ac:dyDescent="0.25">
      <c r="E2820" s="28" t="s">
        <v>337</v>
      </c>
      <c r="F2820" s="29"/>
      <c r="G2820" s="29"/>
      <c r="H2820" s="29"/>
      <c r="I2820" s="29"/>
      <c r="J2820" s="29"/>
      <c r="K2820" s="29"/>
      <c r="L2820" s="29"/>
      <c r="M2820" s="29"/>
      <c r="N2820" s="29"/>
      <c r="O2820" s="29"/>
      <c r="P2820" s="29"/>
      <c r="Q2820" s="29"/>
      <c r="R2820" s="29"/>
      <c r="S2820" s="29"/>
      <c r="T2820" s="29"/>
      <c r="U2820" s="29"/>
      <c r="V2820" s="29"/>
      <c r="W2820" s="29"/>
      <c r="X2820" s="29"/>
      <c r="Y2820" s="29"/>
      <c r="Z2820" s="29"/>
      <c r="AA2820" s="29"/>
      <c r="AB2820" s="29"/>
      <c r="AC2820" s="29"/>
      <c r="AD2820" s="29"/>
      <c r="AE2820" s="29"/>
      <c r="AF2820" s="29"/>
      <c r="AG2820" s="29"/>
      <c r="AH2820" s="29"/>
      <c r="AI2820" s="29"/>
      <c r="AJ2820" s="29"/>
      <c r="AK2820" s="29"/>
      <c r="AL2820" s="29"/>
      <c r="AM2820" s="29"/>
      <c r="AN2820" s="29"/>
      <c r="AO2820" s="29"/>
      <c r="AP2820" s="29"/>
      <c r="AQ2820" s="29"/>
      <c r="AR2820" s="29"/>
      <c r="AS2820" s="29"/>
      <c r="AT2820" s="29"/>
      <c r="AU2820" s="29"/>
      <c r="AV2820" s="29"/>
      <c r="AW2820" s="29"/>
      <c r="AX2820" s="29"/>
      <c r="AY2820" s="29"/>
      <c r="AZ2820" s="29"/>
      <c r="BA2820" s="29"/>
      <c r="BB2820" s="29"/>
      <c r="BC2820" s="29"/>
      <c r="BD2820" s="29"/>
      <c r="BE2820" s="29"/>
      <c r="BF2820" s="29"/>
      <c r="BG2820" s="29"/>
      <c r="BH2820" s="29"/>
      <c r="BI2820" s="29"/>
      <c r="BJ2820" s="29"/>
      <c r="BK2820" s="29"/>
      <c r="BL2820" s="29"/>
      <c r="BM2820" s="29"/>
      <c r="BN2820" s="29"/>
      <c r="BO2820" s="29"/>
    </row>
    <row r="2821" spans="5:67" customFormat="1" x14ac:dyDescent="0.25">
      <c r="E2821" s="28" t="s">
        <v>5589</v>
      </c>
      <c r="F2821" s="29"/>
      <c r="G2821" s="29"/>
      <c r="H2821" s="29"/>
      <c r="I2821" s="29"/>
      <c r="J2821" s="29"/>
      <c r="K2821" s="29"/>
      <c r="L2821" s="29"/>
      <c r="M2821" s="29"/>
      <c r="N2821" s="29"/>
      <c r="O2821" s="29"/>
      <c r="P2821" s="29"/>
      <c r="Q2821" s="29"/>
      <c r="R2821" s="29"/>
      <c r="S2821" s="29"/>
      <c r="T2821" s="29"/>
      <c r="U2821" s="29"/>
      <c r="V2821" s="29"/>
      <c r="W2821" s="29"/>
      <c r="X2821" s="29"/>
      <c r="Y2821" s="29"/>
      <c r="Z2821" s="29"/>
      <c r="AA2821" s="29"/>
      <c r="AB2821" s="29"/>
      <c r="AC2821" s="29"/>
      <c r="AD2821" s="29"/>
      <c r="AE2821" s="29"/>
      <c r="AF2821" s="29"/>
      <c r="AG2821" s="29"/>
      <c r="AH2821" s="29"/>
      <c r="AI2821" s="29"/>
      <c r="AJ2821" s="29"/>
      <c r="AK2821" s="29"/>
      <c r="AL2821" s="29"/>
      <c r="AM2821" s="29"/>
      <c r="AN2821" s="29"/>
      <c r="AO2821" s="29"/>
      <c r="AP2821" s="29"/>
      <c r="AQ2821" s="29"/>
      <c r="AR2821" s="29"/>
      <c r="AS2821" s="29"/>
      <c r="AT2821" s="29"/>
      <c r="AU2821" s="29"/>
      <c r="AV2821" s="29"/>
      <c r="AW2821" s="29"/>
      <c r="AX2821" s="29"/>
      <c r="AY2821" s="29"/>
      <c r="AZ2821" s="29"/>
      <c r="BA2821" s="29"/>
      <c r="BB2821" s="29"/>
      <c r="BC2821" s="29"/>
      <c r="BD2821" s="29"/>
      <c r="BE2821" s="29"/>
      <c r="BF2821" s="29"/>
      <c r="BG2821" s="29"/>
      <c r="BH2821" s="29"/>
      <c r="BI2821" s="29"/>
      <c r="BJ2821" s="29"/>
      <c r="BK2821" s="29"/>
      <c r="BL2821" s="29"/>
      <c r="BM2821" s="29"/>
      <c r="BN2821" s="29"/>
      <c r="BO2821" s="29"/>
    </row>
    <row r="2822" spans="5:67" customFormat="1" x14ac:dyDescent="0.25">
      <c r="E2822" s="28" t="s">
        <v>5590</v>
      </c>
      <c r="F2822" s="29"/>
      <c r="G2822" s="29"/>
      <c r="H2822" s="29"/>
      <c r="I2822" s="29"/>
      <c r="J2822" s="29"/>
      <c r="K2822" s="29"/>
      <c r="L2822" s="29"/>
      <c r="M2822" s="29"/>
      <c r="N2822" s="29"/>
      <c r="O2822" s="29"/>
      <c r="P2822" s="29"/>
      <c r="Q2822" s="29"/>
      <c r="R2822" s="29"/>
      <c r="S2822" s="29"/>
      <c r="T2822" s="29"/>
      <c r="U2822" s="29"/>
      <c r="V2822" s="29"/>
      <c r="W2822" s="29"/>
      <c r="X2822" s="29"/>
      <c r="Y2822" s="29"/>
      <c r="Z2822" s="29"/>
      <c r="AA2822" s="29"/>
      <c r="AB2822" s="29"/>
      <c r="AC2822" s="29"/>
      <c r="AD2822" s="29"/>
      <c r="AE2822" s="29"/>
      <c r="AF2822" s="29"/>
      <c r="AG2822" s="29"/>
      <c r="AH2822" s="29"/>
      <c r="AI2822" s="29"/>
      <c r="AJ2822" s="29"/>
      <c r="AK2822" s="29"/>
      <c r="AL2822" s="29"/>
      <c r="AM2822" s="29"/>
      <c r="AN2822" s="29"/>
      <c r="AO2822" s="29"/>
      <c r="AP2822" s="29"/>
      <c r="AQ2822" s="29"/>
      <c r="AR2822" s="29"/>
      <c r="AS2822" s="29"/>
      <c r="AT2822" s="29"/>
      <c r="AU2822" s="29"/>
      <c r="AV2822" s="29"/>
      <c r="AW2822" s="29"/>
      <c r="AX2822" s="29"/>
      <c r="AY2822" s="29"/>
      <c r="AZ2822" s="29"/>
      <c r="BA2822" s="29"/>
      <c r="BB2822" s="29"/>
      <c r="BC2822" s="29"/>
      <c r="BD2822" s="29"/>
      <c r="BE2822" s="29"/>
      <c r="BF2822" s="29"/>
      <c r="BG2822" s="29"/>
      <c r="BH2822" s="29"/>
      <c r="BI2822" s="29"/>
      <c r="BJ2822" s="29"/>
      <c r="BK2822" s="29"/>
      <c r="BL2822" s="29"/>
      <c r="BM2822" s="29"/>
      <c r="BN2822" s="29"/>
      <c r="BO2822" s="29"/>
    </row>
    <row r="2823" spans="5:67" customFormat="1" x14ac:dyDescent="0.25">
      <c r="E2823" s="28"/>
      <c r="F2823" s="29"/>
      <c r="G2823" s="29"/>
      <c r="H2823" s="29"/>
      <c r="I2823" s="29"/>
      <c r="J2823" s="29"/>
      <c r="K2823" s="29"/>
      <c r="L2823" s="29"/>
      <c r="M2823" s="29"/>
      <c r="N2823" s="29"/>
      <c r="O2823" s="29"/>
      <c r="P2823" s="29"/>
      <c r="Q2823" s="29"/>
      <c r="R2823" s="29"/>
      <c r="S2823" s="29"/>
      <c r="T2823" s="29"/>
      <c r="U2823" s="29"/>
      <c r="V2823" s="29"/>
      <c r="W2823" s="29"/>
      <c r="X2823" s="29"/>
      <c r="Y2823" s="29"/>
      <c r="Z2823" s="29"/>
      <c r="AA2823" s="29"/>
      <c r="AB2823" s="29"/>
      <c r="AC2823" s="29"/>
      <c r="AD2823" s="29"/>
      <c r="AE2823" s="29"/>
      <c r="AF2823" s="29"/>
      <c r="AG2823" s="29"/>
      <c r="AH2823" s="29"/>
      <c r="AI2823" s="29"/>
      <c r="AJ2823" s="29"/>
      <c r="AK2823" s="29"/>
      <c r="AL2823" s="29"/>
      <c r="AM2823" s="29"/>
      <c r="AN2823" s="29"/>
      <c r="AO2823" s="29"/>
      <c r="AP2823" s="29"/>
      <c r="AQ2823" s="29"/>
      <c r="AR2823" s="29"/>
      <c r="AS2823" s="29"/>
      <c r="AT2823" s="29"/>
      <c r="AU2823" s="29"/>
      <c r="AV2823" s="29"/>
      <c r="AW2823" s="29"/>
      <c r="AX2823" s="29"/>
      <c r="AY2823" s="29"/>
      <c r="AZ2823" s="29"/>
      <c r="BA2823" s="29"/>
      <c r="BB2823" s="29"/>
      <c r="BC2823" s="29"/>
      <c r="BD2823" s="29"/>
      <c r="BE2823" s="29"/>
      <c r="BF2823" s="29"/>
      <c r="BG2823" s="29"/>
      <c r="BH2823" s="29"/>
      <c r="BI2823" s="29"/>
      <c r="BJ2823" s="29"/>
      <c r="BK2823" s="29"/>
      <c r="BL2823" s="29"/>
      <c r="BM2823" s="29"/>
      <c r="BN2823" s="29"/>
      <c r="BO2823" s="29"/>
    </row>
    <row r="2824" spans="5:67" customFormat="1" x14ac:dyDescent="0.25">
      <c r="E2824" s="28" t="s">
        <v>338</v>
      </c>
      <c r="F2824" s="29"/>
      <c r="G2824" s="29"/>
      <c r="H2824" s="29"/>
      <c r="I2824" s="29"/>
      <c r="J2824" s="29"/>
      <c r="K2824" s="29"/>
      <c r="L2824" s="29"/>
      <c r="M2824" s="29"/>
      <c r="N2824" s="29"/>
      <c r="O2824" s="29"/>
      <c r="P2824" s="29"/>
      <c r="Q2824" s="29"/>
      <c r="R2824" s="29"/>
      <c r="S2824" s="29"/>
      <c r="T2824" s="29"/>
      <c r="U2824" s="29"/>
      <c r="V2824" s="29"/>
      <c r="W2824" s="29"/>
      <c r="X2824" s="29"/>
      <c r="Y2824" s="29"/>
      <c r="Z2824" s="29"/>
      <c r="AA2824" s="29"/>
      <c r="AB2824" s="29"/>
      <c r="AC2824" s="29"/>
      <c r="AD2824" s="29"/>
      <c r="AE2824" s="29"/>
      <c r="AF2824" s="29"/>
      <c r="AG2824" s="29"/>
      <c r="AH2824" s="29"/>
      <c r="AI2824" s="29"/>
      <c r="AJ2824" s="29"/>
      <c r="AK2824" s="29"/>
      <c r="AL2824" s="29"/>
      <c r="AM2824" s="29"/>
      <c r="AN2824" s="29"/>
      <c r="AO2824" s="29"/>
      <c r="AP2824" s="29"/>
      <c r="AQ2824" s="29"/>
      <c r="AR2824" s="29"/>
      <c r="AS2824" s="29"/>
      <c r="AT2824" s="29"/>
      <c r="AU2824" s="29"/>
      <c r="AV2824" s="29"/>
      <c r="AW2824" s="29"/>
      <c r="AX2824" s="29"/>
      <c r="AY2824" s="29"/>
      <c r="AZ2824" s="29"/>
      <c r="BA2824" s="29"/>
      <c r="BB2824" s="29"/>
      <c r="BC2824" s="29"/>
      <c r="BD2824" s="29"/>
      <c r="BE2824" s="29"/>
      <c r="BF2824" s="29"/>
      <c r="BG2824" s="29"/>
      <c r="BH2824" s="29"/>
      <c r="BI2824" s="29"/>
      <c r="BJ2824" s="29"/>
      <c r="BK2824" s="29"/>
      <c r="BL2824" s="29"/>
      <c r="BM2824" s="29"/>
      <c r="BN2824" s="29"/>
      <c r="BO2824" s="29"/>
    </row>
    <row r="2825" spans="5:67" customFormat="1" x14ac:dyDescent="0.25">
      <c r="E2825" s="28"/>
      <c r="F2825" s="29"/>
      <c r="G2825" s="29"/>
      <c r="H2825" s="29"/>
      <c r="I2825" s="29"/>
      <c r="J2825" s="29"/>
      <c r="K2825" s="29"/>
      <c r="L2825" s="29"/>
      <c r="M2825" s="29"/>
      <c r="N2825" s="29"/>
      <c r="O2825" s="29"/>
      <c r="P2825" s="29"/>
      <c r="Q2825" s="29"/>
      <c r="R2825" s="29"/>
      <c r="S2825" s="29"/>
      <c r="T2825" s="29"/>
      <c r="U2825" s="29"/>
      <c r="V2825" s="29"/>
      <c r="W2825" s="29"/>
      <c r="X2825" s="29"/>
      <c r="Y2825" s="29"/>
      <c r="Z2825" s="29"/>
      <c r="AA2825" s="29"/>
      <c r="AB2825" s="29"/>
      <c r="AC2825" s="29"/>
      <c r="AD2825" s="29"/>
      <c r="AE2825" s="29"/>
      <c r="AF2825" s="29"/>
      <c r="AG2825" s="29"/>
      <c r="AH2825" s="29"/>
      <c r="AI2825" s="29"/>
      <c r="AJ2825" s="29"/>
      <c r="AK2825" s="29"/>
      <c r="AL2825" s="29"/>
      <c r="AM2825" s="29"/>
      <c r="AN2825" s="29"/>
      <c r="AO2825" s="29"/>
      <c r="AP2825" s="29"/>
      <c r="AQ2825" s="29"/>
      <c r="AR2825" s="29"/>
      <c r="AS2825" s="29"/>
      <c r="AT2825" s="29"/>
      <c r="AU2825" s="29"/>
      <c r="AV2825" s="29"/>
      <c r="AW2825" s="29"/>
      <c r="AX2825" s="29"/>
      <c r="AY2825" s="29"/>
      <c r="AZ2825" s="29"/>
      <c r="BA2825" s="29"/>
      <c r="BB2825" s="29"/>
      <c r="BC2825" s="29"/>
      <c r="BD2825" s="29"/>
      <c r="BE2825" s="29"/>
      <c r="BF2825" s="29"/>
      <c r="BG2825" s="29"/>
      <c r="BH2825" s="29"/>
      <c r="BI2825" s="29"/>
      <c r="BJ2825" s="29"/>
      <c r="BK2825" s="29"/>
      <c r="BL2825" s="29"/>
      <c r="BM2825" s="29"/>
      <c r="BN2825" s="29"/>
      <c r="BO2825" s="29"/>
    </row>
    <row r="2826" spans="5:67" customFormat="1" x14ac:dyDescent="0.25">
      <c r="E2826" s="28" t="s">
        <v>339</v>
      </c>
      <c r="F2826" s="29"/>
      <c r="G2826" s="29"/>
      <c r="H2826" s="29"/>
      <c r="I2826" s="29"/>
      <c r="J2826" s="29"/>
      <c r="K2826" s="29"/>
      <c r="L2826" s="29"/>
      <c r="M2826" s="29"/>
      <c r="N2826" s="29"/>
      <c r="O2826" s="29"/>
      <c r="P2826" s="29"/>
      <c r="Q2826" s="29"/>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c r="AM2826" s="29"/>
      <c r="AN2826" s="29"/>
      <c r="AO2826" s="29"/>
      <c r="AP2826" s="29"/>
      <c r="AQ2826" s="29"/>
      <c r="AR2826" s="29"/>
      <c r="AS2826" s="29"/>
      <c r="AT2826" s="29"/>
      <c r="AU2826" s="29"/>
      <c r="AV2826" s="29"/>
      <c r="AW2826" s="29"/>
      <c r="AX2826" s="29"/>
      <c r="AY2826" s="29"/>
      <c r="AZ2826" s="29"/>
      <c r="BA2826" s="29"/>
      <c r="BB2826" s="29"/>
      <c r="BC2826" s="29"/>
      <c r="BD2826" s="29"/>
      <c r="BE2826" s="29"/>
      <c r="BF2826" s="29"/>
      <c r="BG2826" s="29"/>
      <c r="BH2826" s="29"/>
      <c r="BI2826" s="29"/>
      <c r="BJ2826" s="29"/>
      <c r="BK2826" s="29"/>
      <c r="BL2826" s="29"/>
      <c r="BM2826" s="29"/>
      <c r="BN2826" s="29"/>
      <c r="BO2826" s="29"/>
    </row>
    <row r="2827" spans="5:67" customFormat="1" x14ac:dyDescent="0.25">
      <c r="E2827" t="str">
        <f t="shared" ref="E2827:E2890" si="0">"select '" &amp; TRIM(E22) &amp; "' as AGREEMENT_NO, '" &amp; TRIM(O22) &amp; "' as NPWP_NAME_NEW, '|" &amp; TRIM(AW22) &amp; "' as BILLING_TO_NPWP_NEW, '" &amp; TRIM(BD22) &amp; "' as NPWP_ADDRESS_NEW union all"</f>
        <v>select '0000830/4/10/11/2023'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828" spans="5:67" customFormat="1" x14ac:dyDescent="0.25">
      <c r="E2828" t="str">
        <f t="shared" si="0"/>
        <v>select '0000830/4/10/11/2023' as AGREEMENT_NO, 'PT. NUSANTARA EKSPRES KILAT' as NPWP_NAME_NEW, '|857611834067000' as BILLING_TO_NPWP_NEW, 'THE SKY - SOPO DEL OFFICE TOWERS &amp; LIFESTYLE LT.38,39 DAN 50, JL MEGA KUNINGAN BARAT III LOT 10 , 10-6, KAWASAN MEGA KUNINGAN RT 000 RW 000 KEL.KUNINGAN TIMUR KEC.SETIA BUDI , JAKARTA SELATAN' as NPWP_ADDRESS_NEW union all</v>
      </c>
    </row>
    <row r="2829" spans="5:67" customFormat="1" x14ac:dyDescent="0.25">
      <c r="E2829" t="str">
        <f t="shared" si="0"/>
        <v>select '0000001/4/01/11/2023' as AGREEMENT_NO, 'PT. PASIFIK SATELIT NUSANTARA' as NPWP_NAME_NEW, '|013466040058000' as BILLING_TO_NPWP_NEW, 'KAWASAN KARYADEKA PANCAMURNI BLOK A KAV. 3 L-A RT.00 RW.00 PASIRSARI, CIKARANG SELATAN, BEKASI, JAW' as NPWP_ADDRESS_NEW union all</v>
      </c>
    </row>
    <row r="2830" spans="5:67" customFormat="1" x14ac:dyDescent="0.25">
      <c r="E2830" t="str">
        <f t="shared" si="0"/>
        <v>select '0000001/4/11/09/2021' as AGREEMENT_NO, 'PT. WIJAYA TRANS INDONESIA' as NPWP_NAME_NEW, '|862702669044000' as BILLING_TO_NPWP_NEW, 'PURI MAYANG CLUSTER ANGGREK BLOK G RT.026 RW.000 MAYANG MANGURAI, ALAM BARAJO, KOTA JAMBI, JAMBI 36126 INDONESIA' as NPWP_ADDRESS_NEW union all</v>
      </c>
    </row>
    <row r="2831" spans="5:67" customFormat="1" x14ac:dyDescent="0.25">
      <c r="E2831" t="str">
        <f t="shared" si="0"/>
        <v>select '0000001/4/15/03/2021' as AGREEMENT_NO, 'PT. KABUL RAFIRA JAYA UTAMA' as NPWP_NAME_NEW, '|804887347543000' as BILLING_TO_NPWP_NEW, 'IMOGIRI TIMUR KM 10 JEJERAB WONOKROMO PLERET RT.004 RW.0 KEL.WONOKROMO KEC.PLERET KOTA/KAB.BANTUL DI YOGYAKARTA 55791' as NPWP_ADDRESS_NEW union all</v>
      </c>
    </row>
    <row r="2832" spans="5:67" customFormat="1" x14ac:dyDescent="0.25">
      <c r="E2832" t="str">
        <f t="shared" si="0"/>
        <v>select '0000001/4/29/06/2021' as AGREEMENT_NO, 'PT. ARTHA BERLIAN BLAMBANGAN' as NPWP_NAME_NEW, '|921825717627000' as BILLING_TO_NPWP_NEW, 'JL KERTANEGARA NO.1 RT.05 RW.03 KEBALENAN, BANYUWANGI, BANYUWANGI, JAWA TIMUR 68417 INDONESIA' as NPWP_ADDRESS_NEW union all</v>
      </c>
    </row>
    <row r="2833" spans="5:5" customFormat="1" x14ac:dyDescent="0.25">
      <c r="E2833" t="str">
        <f t="shared" si="0"/>
        <v>select '0000001/4/34/03/2021' as AGREEMENT_NO, 'PT. SEMESTA BOLO TRANSINDO' as NPWP_NAME_NEW, '|831004262061000' as BILLING_TO_NPWP_NEW, 'JL. WARUNG BUNCIT RAYA NO. 38 A RT.011 RW.007 KALIBATA, PANCORAN, JAKARTA SELATAN, DKI JAKARTA 12740 INDONESIA' as NPWP_ADDRESS_NEW union all</v>
      </c>
    </row>
    <row r="2834" spans="5:5" customFormat="1" x14ac:dyDescent="0.25">
      <c r="E2834" t="str">
        <f t="shared" si="0"/>
        <v>select '0000001/4/38/06/2022' as AGREEMENT_NO, 'PT. GLOBAL JET CARGO' as NPWP_NAME_NEW, '|427781075047000' as BILLING_TO_NPWP_NEW, 'LANDMARK PLUIT TOWER B9 LANTAI 11 RT.004 RW.010 KEL.PEJAGALAN KEC.PENJARINGAN KOTA/KAB.JAKARTA UTARA DKI JAKARTA 14450' as NPWP_ADDRESS_NEW union all</v>
      </c>
    </row>
    <row r="2835" spans="5:5" customFormat="1" x14ac:dyDescent="0.25">
      <c r="E2835" t="str">
        <f t="shared" si="0"/>
        <v>select '0000002/4/11/10/2021' as AGREEMENT_NO, 'PT. WIJAYA TRANS INDONESIA' as NPWP_NAME_NEW, '|862702669044000' as BILLING_TO_NPWP_NEW, 'PURI MAYANG CLUSTER ANGGREK BLOK G RT.026 RW.000 MAYANG MANGURAI, ALAM BARAJO, KOTA JAMBI, JAMBI 36126 INDONESIA' as NPWP_ADDRESS_NEW union all</v>
      </c>
    </row>
    <row r="2836" spans="5:5" customFormat="1" x14ac:dyDescent="0.25">
      <c r="E2836" t="str">
        <f t="shared" si="0"/>
        <v>select '0000002/4/15/09/2021' as AGREEMENT_NO, 'PT. KABUL RAFIRA JAYA UTAMA' as NPWP_NAME_NEW, '|804887347543000' as BILLING_TO_NPWP_NEW, 'IMOGIRI TIMUR KM 10 JEJERAB WONOKROMO PLERET RT.004 RW.0 KEL.WONOKROMO KEC.PLERET KOTA/KAB.BANTUL DI YOGYAKARTA 55791' as NPWP_ADDRESS_NEW union all</v>
      </c>
    </row>
    <row r="2837" spans="5:5" customFormat="1" x14ac:dyDescent="0.25">
      <c r="E2837" t="str">
        <f t="shared" si="0"/>
        <v>select '0000002/4/29/07/2021' as AGREEMENT_NO, 'PT. ARTHA BERLIAN BLAMBANGAN' as NPWP_NAME_NEW, '|921825717627000' as BILLING_TO_NPWP_NEW, 'JL KERTANEGARA NO.1 RT.05 RW.03 KEBALENAN, BANYUWANGI, BANYUWANGI, JAWA TIMUR 68417 INDONESIA' as NPWP_ADDRESS_NEW union all</v>
      </c>
    </row>
    <row r="2838" spans="5:5" customFormat="1" x14ac:dyDescent="0.25">
      <c r="E2838" t="str">
        <f t="shared" si="0"/>
        <v>select '0000002/4/34/03/2021' as AGREEMENT_NO, 'PT. SEMESTA BOLO TRANSINDO' as NPWP_NAME_NEW, '|831004262061000' as BILLING_TO_NPWP_NEW, 'JL. WARUNG BUNCIT RAYA NO. 38 A RT.011 RW.007 KALIBATA, PANCORAN, JAKARTA SELATAN, DKI JAKARTA 12740 INDONESIA' as NPWP_ADDRESS_NEW union all</v>
      </c>
    </row>
    <row r="2839" spans="5:5" customFormat="1" x14ac:dyDescent="0.25">
      <c r="E2839" t="str">
        <f t="shared" si="0"/>
        <v>select '0000002/4/38/06/2022' as AGREEMENT_NO, 'PT. DAGANGAN KARYA INDONESIA' as NPWP_NAME_NEW, '|916333636086000' as BILLING_TO_NPWP_NEW, 'RUKO PERMATA REGENCY JL HAJI KELIK D NO 37 RT.001 RW.006 KEL.SRENGSENG KEC.KEMBANGAN KOTA/KAB.JAKARTA BARAT DKI JAKARTA 11630' as NPWP_ADDRESS_NEW union all</v>
      </c>
    </row>
    <row r="2840" spans="5:5" customFormat="1" x14ac:dyDescent="0.25">
      <c r="E2840" t="str">
        <f t="shared" si="0"/>
        <v>select '0000003/4/07/06/2021' as AGREEMENT_NO, 'PT. BUMI BERDIKARI SENTOSA' as NPWP_NAME_NEW, '|769034935216000' as BILLING_TO_NPWP_NEW, 'GEDUNG SOUTH QUARTER TOWER A LT 6 UNIT C JL RA KARTINI KAV 8 RT.00 RW.00 KEL.CILANDAK BARAT KEC.CILANDAK KOTA/KAB.JAKARTA SELATAN DKI JAKARTA 12430' as NPWP_ADDRESS_NEW union all</v>
      </c>
    </row>
    <row r="2841" spans="5:5" customFormat="1" x14ac:dyDescent="0.25">
      <c r="E2841" t="str">
        <f t="shared" si="0"/>
        <v>select '0000003/4/11/10/2021' as AGREEMENT_NO, 'PT. ZODIAK SUMATERA SEJAHTERA' as NPWP_NAME_NEW, '|716509070331000' as BILLING_TO_NPWP_NEW, 'JL. RADEN WIJAYA RT.025 RW.000 KEL.THE HOK KEC.JAMBI SELATAN KOTA/KAB.KOTA JAMBI JAMBI 36138' as NPWP_ADDRESS_NEW union all</v>
      </c>
    </row>
    <row r="2842" spans="5:5" customFormat="1" x14ac:dyDescent="0.25">
      <c r="E2842" t="str">
        <f t="shared" si="0"/>
        <v>select '0000003/4/15/05/2022' as AGREEMENT_NO, 'PT. SUKARNO PUTRO TRANS' as NPWP_NAME_NEW, '|827610676532000' as BILLING_TO_NPWP_NEW, 'PABRIK, WIRUN, MOJOLABAN, KAB. SUKOHARJO, JAWA TENGAH RT.001 RW.001 KEL.DUKUH KEC.MOJOLABAN KOTA/KAB.SUKOHARJO JAWA TENGAH 57554' as NPWP_ADDRESS_NEW union all</v>
      </c>
    </row>
    <row r="2843" spans="5:5" customFormat="1" x14ac:dyDescent="0.25">
      <c r="E2843" t="str">
        <f t="shared" si="0"/>
        <v>select '0000003/4/29/07/2021' as AGREEMENT_NO, 'PT. ARTHA BERLIAN BLAMBANGAN' as NPWP_NAME_NEW, '|921825717627000' as BILLING_TO_NPWP_NEW, 'JL KERTANEGARA NO.1 RT.05 RW.03 KEBALENAN, BANYUWANGI, BANYUWANGI, JAWA TIMUR 68417 INDONESIA' as NPWP_ADDRESS_NEW union all</v>
      </c>
    </row>
    <row r="2844" spans="5:5" customFormat="1" x14ac:dyDescent="0.25">
      <c r="E2844" t="str">
        <f t="shared" si="0"/>
        <v>select '0000003/4/38/07/2022' as AGREEMENT_NO, 'PT. SUDI MAMPIR SUKSES' as NPWP_NAME_NEW, '|915389845034000' as BILLING_TO_NPWP_NEW, 'JL. JEMBATAN GENIT NO. 4 ABC RT.006 RW.004 KEL.KAPUK KEC.CENGKARENG KOTA/KAB.JAKARTA BARAT DKI JAKARTA 11720' as NPWP_ADDRESS_NEW union all</v>
      </c>
    </row>
    <row r="2845" spans="5:5" customFormat="1" x14ac:dyDescent="0.25">
      <c r="E2845" t="str">
        <f t="shared" si="0"/>
        <v>select '0000004/4/07/06/2021' as AGREEMENT_NO, 'PT. BUMI BERDIKARI SENTOSA' as NPWP_NAME_NEW, '|769034935216000' as BILLING_TO_NPWP_NEW, 'GEDUNG SOUTH QUARTER TOWER A LT 6 UNIT C JL RA KARTINI KAV 8 RT.00 RW.00 KEL.CILANDAK BARAT KEC.CILANDAK KOTA/KAB.JAKARTA SELATAN DKI JAKARTA 12430' as NPWP_ADDRESS_NEW union all</v>
      </c>
    </row>
    <row r="2846" spans="5:5" customFormat="1" x14ac:dyDescent="0.25">
      <c r="E2846" t="str">
        <f t="shared" si="0"/>
        <v>select '0000004/4/11/10/2021' as AGREEMENT_NO, 'PT. WIJAYA TRANS INDONESIA' as NPWP_NAME_NEW, '|862702669044000' as BILLING_TO_NPWP_NEW, 'PURI MAYANG CLUSTER ANGGREK BLOK G RT.026 RW.000 MAYANG MANGURAI, ALAM BARAJO, KOTA JAMBI, JAMBI 36126 INDONESIA' as NPWP_ADDRESS_NEW union all</v>
      </c>
    </row>
    <row r="2847" spans="5:5" customFormat="1" x14ac:dyDescent="0.25">
      <c r="E2847" t="str">
        <f t="shared" si="0"/>
        <v>select '0000004/4/15/11/2022' as AGREEMENT_NO, 'PT. RASKITA WIRA JAYA' as NPWP_NAME_NEW, '|849097456542000' as BILLING_TO_NPWP_NEW, 'JL. PAINGAN NO. 104 KRODAN, MAGUWOHARJO, DEPOK, KAB. SLEMAN, DAERAH ISTIMEWA YOGYAKARTA, 55598' as NPWP_ADDRESS_NEW union all</v>
      </c>
    </row>
    <row r="2848" spans="5:5" customFormat="1" x14ac:dyDescent="0.25">
      <c r="E2848" t="str">
        <f t="shared" si="0"/>
        <v>select '0000004/4/29/07/2021' as AGREEMENT_NO, 'PT. ARTHA BERLIAN BLAMBANGAN' as NPWP_NAME_NEW, '|921825717627000' as BILLING_TO_NPWP_NEW, 'JL KERTANEGARA NO.1 RT.05 RW.03 KEBALENAN, BANYUWANGI, BANYUWANGI, JAWA TIMUR 68417 INDONESIA' as NPWP_ADDRESS_NEW union all</v>
      </c>
    </row>
    <row r="2849" spans="5:5" customFormat="1" x14ac:dyDescent="0.25">
      <c r="E2849" t="str">
        <f t="shared" si="0"/>
        <v>select '0000004/4/34/03/2021' as AGREEMENT_NO, 'PT. SEMESTA BOLO TRANSINDO' as NPWP_NAME_NEW, '|831004262061000' as BILLING_TO_NPWP_NEW, 'JL. WARUNG BUNCIT RAYA NO. 38 A RT.011 RW.007 KALIBATA, PANCORAN, JAKARTA SELATAN, DKI JAKARTA 12740 INDONESIA' as NPWP_ADDRESS_NEW union all</v>
      </c>
    </row>
    <row r="2850" spans="5:5" customFormat="1" x14ac:dyDescent="0.25">
      <c r="E2850" t="str">
        <f t="shared" si="0"/>
        <v>select '0000004/4/38/07/2022' as AGREEMENT_NO, 'PT. PRYM INTIMATES INDONESIA' as NPWP_NAME_NEW, '|765160759503000' as BILLING_TO_NPWP_NEW, 'JL TUGU WIJAYA IV NO 22 KAWASAN INDUSTRI WIJAYA KUSUMA, RANDU GARUT, SEMARANG, JAWA TENGAH RT.00 RW.00 KEL.RANDU GARUT KEC.TUGU KOTA/KAB.SEMARANG JAWA TENGAH 50181' as NPWP_ADDRESS_NEW union all</v>
      </c>
    </row>
    <row r="2851" spans="5:5" customFormat="1" x14ac:dyDescent="0.25">
      <c r="E2851" t="str">
        <f t="shared" si="0"/>
        <v>select '0000005/4/07/07/2021' as AGREEMENT_NO, 'PT. BUMI BERDIKARI SENTOSA' as NPWP_NAME_NEW, '|769034935216000' as BILLING_TO_NPWP_NEW, 'GEDUNG SOUTH QUARTER TOWER A LT 6 UNIT C JL RA KARTINI KAV 8 RT.00 RW.00 KEL.CILANDAK BARAT KEC.CILANDAK KOTA/KAB.JAKARTA SELATAN DKI JAKARTA 12430' as NPWP_ADDRESS_NEW union all</v>
      </c>
    </row>
    <row r="2852" spans="5:5" customFormat="1" x14ac:dyDescent="0.25">
      <c r="E2852" t="str">
        <f t="shared" si="0"/>
        <v>select '0000005/4/11/11/2021' as AGREEMENT_NO, 'PT. WIJAYA TRANS INDONESIA' as NPWP_NAME_NEW, '|862702669044000' as BILLING_TO_NPWP_NEW, 'PURI MAYANG CLUSTER ANGGREK BLOK G RT.026 RW.000 MAYANG MANGURAI, ALAM BARAJO, KOTA JAMBI, JAMBI 36126 INDONESIA' as NPWP_ADDRESS_NEW union all</v>
      </c>
    </row>
    <row r="2853" spans="5:5" customFormat="1" x14ac:dyDescent="0.25">
      <c r="E2853" t="str">
        <f t="shared" si="0"/>
        <v>select '0000005/4/15/11/2022' as AGREEMENT_NO, 'PT. RASKITA WIRA JAYA' as NPWP_NAME_NEW, '|849097456542000' as BILLING_TO_NPWP_NEW, 'JL. PAINGAN NO. 104 KRODAN, MAGUWOHARJO, DEPOK, KAB.SLEMAN, DAERAH ISTIMEWA YOGYAKARTA, 55598' as NPWP_ADDRESS_NEW union all</v>
      </c>
    </row>
    <row r="2854" spans="5:5" customFormat="1" x14ac:dyDescent="0.25">
      <c r="E2854" t="str">
        <f t="shared" si="0"/>
        <v>select '0000005/4/15/11/2022' as AGREEMENT_NO, 'PT. RASKITA WIRA JAYA' as NPWP_NAME_NEW, '|849097456542000' as BILLING_TO_NPWP_NEW, 'JL. SIDOMOYO KM 1.5 GANG ULU-ULU NO 323 RT.003 RW.011 KEL.SIDOMOYO KEC.GODEAN KOTA/KAB.SLEMAN DI YOGYAKARTA 55264' as NPWP_ADDRESS_NEW union all</v>
      </c>
    </row>
    <row r="2855" spans="5:5" customFormat="1" x14ac:dyDescent="0.25">
      <c r="E2855" t="str">
        <f t="shared" si="0"/>
        <v>select '0000005/4/29/07/2021' as AGREEMENT_NO, 'PT. ARTHA BERLIAN BLAMBANGAN' as NPWP_NAME_NEW, '|921825717627000' as BILLING_TO_NPWP_NEW, 'JL KERTANEGARA NO.1 RT.05 RW.03 KEBALENAN, BANYUWANGI, BANYUWANGI, JAWA TIMUR 68417 INDONESIA' as NPWP_ADDRESS_NEW union all</v>
      </c>
    </row>
    <row r="2856" spans="5:5" customFormat="1" x14ac:dyDescent="0.25">
      <c r="E2856" t="str">
        <f t="shared" si="0"/>
        <v>select '0000005/4/34/06/2021' as AGREEMENT_NO, 'PT. SEMESTA BOLO TRANSINDO' as NPWP_NAME_NEW, '|831004262061000' as BILLING_TO_NPWP_NEW, 'JL. WARUNG BUNCIT RAYA NO. 38 A RT.011 RW.007 KALIBATA, PANCORAN, JAKARTA SELATAN, DKI JAKARTA 12740 INDONESIA' as NPWP_ADDRESS_NEW union all</v>
      </c>
    </row>
    <row r="2857" spans="5:5" customFormat="1" x14ac:dyDescent="0.25">
      <c r="E2857" t="str">
        <f t="shared" si="0"/>
        <v>select '0000006/4/07/06/2021' as AGREEMENT_NO, 'PT. BUMI BERDIKARI SENTOSA' as NPWP_NAME_NEW, '|769034935216000' as BILLING_TO_NPWP_NEW, 'GEDUNG SOUTH QUARTER TOWER A LT 6 UNIT C JL RA KARTINI KAV 8 RT.00 RW.00 KEL.CILANDAK BARAT KEC.CILANDAK KOTA/KAB.JAKARTA SELATAN DKI JAKARTA 12430' as NPWP_ADDRESS_NEW union all</v>
      </c>
    </row>
    <row r="2858" spans="5:5" customFormat="1" x14ac:dyDescent="0.25">
      <c r="E2858" t="str">
        <f t="shared" si="0"/>
        <v>select '0000006/4/11/11/2021' as AGREEMENT_NO, 'PT. ZODIAK SUMATERA SEJAHTERA' as NPWP_NAME_NEW, '|716509070331000' as BILLING_TO_NPWP_NEW, 'JL. RADEN WIJAYA RT.025 RW.000 KEL.THE HOK KEC.JAMBI SELATAN KOTA/KAB.KOTA JAMBI JAMBI 36138' as NPWP_ADDRESS_NEW union all</v>
      </c>
    </row>
    <row r="2859" spans="5:5" customFormat="1" x14ac:dyDescent="0.25">
      <c r="E2859" t="str">
        <f t="shared" si="0"/>
        <v>select '0000006/4/15/12/2022' as AGREEMENT_NO, 'PT. RASKITA WIRA JAYA' as NPWP_NAME_NEW, '|849097456542000' as BILLING_TO_NPWP_NEW, 'JL. PAINGAN NO. 104 KRODAN, MAGUWOHARJO, DEPOK, KAB. SLEMAN, DAERAH ISTIMEWA YOGYAKARTA, 55598' as NPWP_ADDRESS_NEW union all</v>
      </c>
    </row>
    <row r="2860" spans="5:5" customFormat="1" x14ac:dyDescent="0.25">
      <c r="E2860" t="str">
        <f t="shared" si="0"/>
        <v>select '0000006/4/15/12/2022' as AGREEMENT_NO, 'PT. RASKITA WIRA JAYA' as NPWP_NAME_NEW, '|849097456542000' as BILLING_TO_NPWP_NEW, 'JL. SIDOMOYO KM 1.5 GANG ULU-ULU NO 323 RT.003 RW.011 KEL.SIDOMOYO KEC.GODEAN KOTA/KAB.SLEMAN DI YOGYAKARTA 55264' as NPWP_ADDRESS_NEW union all</v>
      </c>
    </row>
    <row r="2861" spans="5:5" customFormat="1" x14ac:dyDescent="0.25">
      <c r="E2861" t="str">
        <f t="shared" si="0"/>
        <v>select '0000006/4/29/10/2021' as AGREEMENT_NO, 'PT. ARTHA BERLIAN BLAMBANGAN' as NPWP_NAME_NEW, '|921825717627000' as BILLING_TO_NPWP_NEW, 'JL KERTANEGARA NO.1 RT.05 RW.03 KEBALENAN, BANYUWANGI, BANYUWANGI, JAWA TIMUR 68417 INDONESIA' as NPWP_ADDRESS_NEW union all</v>
      </c>
    </row>
    <row r="2862" spans="5:5" customFormat="1" x14ac:dyDescent="0.25">
      <c r="E2862" t="str">
        <f t="shared" si="0"/>
        <v>select '0000006/4/34/12/2021' as AGREEMENT_NO, 'PT. KERETA API PARIWISATA' as NPWP_NAME_NEW, '|029885399093000' as BILLING_TO_NPWP_NEW, 'STASIUN GONDANGDIA, PINTU SELATAN, LT. DASAR JL. SRIKAYA RT.00 RW.00 KEL.KEBON SIRIH KEC.MENTENG KOTA/KAB.JAKARTA PUSAT DKI JAKARTA 10340' as NPWP_ADDRESS_NEW union all</v>
      </c>
    </row>
    <row r="2863" spans="5:5" customFormat="1" x14ac:dyDescent="0.25">
      <c r="E2863" t="str">
        <f t="shared" si="0"/>
        <v>select '0000006/4/38/08/2022' as AGREEMENT_NO, 'PT. DAGANGAN KARYA INDONESIA' as NPWP_NAME_NEW, '|916333636086000' as BILLING_TO_NPWP_NEW, 'RUKO PERMATA REGENCY JL HAJI KELIK D NO 37 RT.001 RW.006 KEL.SRENGSENG KEC.KEMBANGAN KOTA/KAB.JAKARTA BARAT DKI JAKARTA 11630' as NPWP_ADDRESS_NEW union all</v>
      </c>
    </row>
    <row r="2864" spans="5:5" customFormat="1" x14ac:dyDescent="0.25">
      <c r="E2864" t="str">
        <f t="shared" si="0"/>
        <v>select '0000007/4/01/11/2023' as AGREEMENT_NO, 'PT. MEGADUTA ARTHA MEGAH' as NPWP_NAME_NEW, '|027032333003000' as BILLING_TO_NPWP_NEW, 'PERKANTORAN PULOMAS SATU GEDUNG 4 LT.3RUANG 10-10A. JL. JEND. AHMAD YANI NO.2' as NPWP_ADDRESS_NEW union all</v>
      </c>
    </row>
    <row r="2865" spans="5:5" customFormat="1" x14ac:dyDescent="0.25">
      <c r="E2865" t="str">
        <f t="shared" si="0"/>
        <v>select '0000007/4/07/07/2021' as AGREEMENT_NO, 'PT. BUMI BERDIKARI SENTOSA' as NPWP_NAME_NEW, '|769034935216000' as BILLING_TO_NPWP_NEW, 'GEDUNG SOUTH QUARTER TOWER A LT 6 UNIT C JL RA KARTINI KAV 8 RT.00 RW.00 KEL.CILANDAK BARAT KEC.CILANDAK KOTA/KAB.JAKARTA SELATAN DKI JAKARTA 12430' as NPWP_ADDRESS_NEW union all</v>
      </c>
    </row>
    <row r="2866" spans="5:5" customFormat="1" x14ac:dyDescent="0.25">
      <c r="E2866" t="str">
        <f t="shared" si="0"/>
        <v>select '0000007/4/11/12/2021' as AGREEMENT_NO, 'PT. WIJAYA TRANS INDONESIA' as NPWP_NAME_NEW, '|862702669044000' as BILLING_TO_NPWP_NEW, 'PURI MAYANG CLUSTER ANGGREK BLOK G RT.026 RW.000 MAYANG MANGURAI, ALAM BARAJO, KOTA JAMBI, JAMBI 36126 INDONESIA' as NPWP_ADDRESS_NEW union all</v>
      </c>
    </row>
    <row r="2867" spans="5:5" customFormat="1" x14ac:dyDescent="0.25">
      <c r="E2867" t="str">
        <f t="shared" si="0"/>
        <v>select '0000007/4/15/01/2023' as AGREEMENT_NO, 'PT. ACROPOLIS TOURINDO WIJAYA' as NPWP_NAME_NEW, '|914778576543000' as BILLING_TO_NPWP_NEW, 'JL. PARANGTRITIS KM 13.5 RT.016 RW.000 KEL.PATALAN KEC.JETIS KOTA/KAB.BANTUL DI YOGYAKARTA 55781' as NPWP_ADDRESS_NEW union all</v>
      </c>
    </row>
    <row r="2868" spans="5:5" customFormat="1" x14ac:dyDescent="0.25">
      <c r="E2868" t="str">
        <f t="shared" si="0"/>
        <v>select '0000007/4/38/09/2022' as AGREEMENT_NO, 'PT. GLOBAL JET CARGO' as NPWP_NAME_NEW, '|427781075047000' as BILLING_TO_NPWP_NEW, 'LANDMARK PLUIT TOWER B9 LANTAI 11 RT.004 RW.010 KEL.PEJAGALAN KEC.PENJARINGAN KOTA/KAB.JAKARTA UTARA DKI JAKARTA 14450' as NPWP_ADDRESS_NEW union all</v>
      </c>
    </row>
    <row r="2869" spans="5:5" customFormat="1" x14ac:dyDescent="0.25">
      <c r="E2869" t="str">
        <f t="shared" si="0"/>
        <v>select '0000008/4/11/12/2021' as AGREEMENT_NO, 'PT. ZODIAK SUMATERA SEJAHTERA' as NPWP_NAME_NEW, '|716509070331000' as BILLING_TO_NPWP_NEW, 'JL. RADEN WIJAYA RT.025 RW.000 KEL.THE HOK KEC.JAMBI SELATAN KOTA/KAB.KOTA JAMBI JAMBI 36138' as NPWP_ADDRESS_NEW union all</v>
      </c>
    </row>
    <row r="2870" spans="5:5" customFormat="1" x14ac:dyDescent="0.25">
      <c r="E2870" t="str">
        <f t="shared" si="0"/>
        <v>select '0000008/4/15/03/2023' as AGREEMENT_NO, 'PT. SUKARNO PUTRO TRANS' as NPWP_NAME_NEW, '|827610676532000' as BILLING_TO_NPWP_NEW, 'PABRIK, WIRUN, MOJOLABAN, KAB. SUKOHARJO, JAWA TENGAH RT.001 RW.001 KEL.DUKUH KEC.MOJOLABAN KOTA/KAB.SUKOHARJO JAWA TENGAH 57554' as NPWP_ADDRESS_NEW union all</v>
      </c>
    </row>
    <row r="2871" spans="5:5" customFormat="1" x14ac:dyDescent="0.25">
      <c r="E2871" t="str">
        <f t="shared" si="0"/>
        <v>select '0000008/4/29/11/2021' as AGREEMENT_NO, 'PT. ARTHA BERLIAN BLAMBANGAN' as NPWP_NAME_NEW, '|921825717627000' as BILLING_TO_NPWP_NEW, 'JL KERTANEGARA NO.1 RT.05 RW.03 KEBALENAN, BANYUWANGI, BANYUWANGI, JAWA TIMUR 68417 INDONESIA' as NPWP_ADDRESS_NEW union all</v>
      </c>
    </row>
    <row r="2872" spans="5:5" customFormat="1" x14ac:dyDescent="0.25">
      <c r="E2872" t="str">
        <f t="shared" si="0"/>
        <v>select '0000008/4/38/09/2022' as AGREEMENT_NO, 'PT. GLOBAL JET CARGO' as NPWP_NAME_NEW, '|427781075047000' as BILLING_TO_NPWP_NEW, 'LANDMARK PLUIT TOWER B9 LANTAI 11 RT.004 RW.010 KEL.PEJAGALAN KEC.PENJARINGAN KOTA/KAB.JAKARTA UTARA DKI JAKARTA 14450' as NPWP_ADDRESS_NEW union all</v>
      </c>
    </row>
    <row r="2873" spans="5:5" customFormat="1" x14ac:dyDescent="0.25">
      <c r="E2873" t="str">
        <f t="shared" si="0"/>
        <v>select '0000009/4/11/01/2022' as AGREEMENT_NO, 'PT. WIJAYA TRANS INDONESIA' as NPWP_NAME_NEW, '|862702669044000' as BILLING_TO_NPWP_NEW, 'PURI MAYANG CLUSTER ANGGREK BLOK G RT.026 RW.000 MAYANG MANGURAI, ALAM BARAJO, KOTA JAMBI, JAMBI 36126 INDONESIA' as NPWP_ADDRESS_NEW union all</v>
      </c>
    </row>
    <row r="2874" spans="5:5" customFormat="1" x14ac:dyDescent="0.25">
      <c r="E2874" t="str">
        <f t="shared" si="0"/>
        <v>select '0000009/4/15/03/2023' as AGREEMENT_NO, 'PT. SUKARNO PUTRO TRANS' as NPWP_NAME_NEW, '|827610676532000' as BILLING_TO_NPWP_NEW, 'PABRIK, WIRUN, MOJOLABAN, KAB. SUKOHARJO, JAWA TENGAH RT.001 RW.001 KEL.DUKUH KEC.MOJOLABAN KOTA/KAB.SUKOHARJO JAWA TENGAH 57554' as NPWP_ADDRESS_NEW union all</v>
      </c>
    </row>
    <row r="2875" spans="5:5" customFormat="1" x14ac:dyDescent="0.25">
      <c r="E2875" t="str">
        <f t="shared" si="0"/>
        <v>select '0000009/4/34/05/2022' as AGREEMENT_NO, 'PT. KERETA API PARIWISATA' as NPWP_NAME_NEW, '|029885399093000' as BILLING_TO_NPWP_NEW, 'STASIUN GONDANGDIA, PINTU SELATAN, LT. DASAR JL. SRIKAYA RT.00 RW.00 KEL.KEBON SIRIH KEC.MENTENG KOTA/KAB.JAKARTA PUSAT DKI JAKARTA 10340' as NPWP_ADDRESS_NEW union all</v>
      </c>
    </row>
    <row r="2876" spans="5:5" customFormat="1" x14ac:dyDescent="0.25">
      <c r="E2876" t="str">
        <f t="shared" si="0"/>
        <v>select '0000009/4/38/09/2022' as AGREEMENT_NO, 'PT. GLOBAL JET CARGO' as NPWP_NAME_NEW, '|427781075047000' as BILLING_TO_NPWP_NEW, 'LANDMARK PLUIT TOWER B9 LANTAI 11 RT.004 RW.010 KEL.PEJAGALAN KEC.PENJARINGAN KOTA/KAB.JAKARTA UTARA DKI JAKARTA 14450' as NPWP_ADDRESS_NEW union all</v>
      </c>
    </row>
    <row r="2877" spans="5:5" customFormat="1" x14ac:dyDescent="0.25">
      <c r="E2877" t="str">
        <f t="shared" si="0"/>
        <v>select '0000010/4/11/01/2022' as AGREEMENT_NO, 'PT. WIJAYA TRANS INDONESIA' as NPWP_NAME_NEW, '|862702669044000' as BILLING_TO_NPWP_NEW, 'PURI MAYANG CLUSTER ANGGREK BLOK G RT.026 RW.000 MAYANG MANGURAI, ALAM BARAJO, KOTA JAMBI, JAMBI 36126 INDONESIA' as NPWP_ADDRESS_NEW union all</v>
      </c>
    </row>
    <row r="2878" spans="5:5" customFormat="1" x14ac:dyDescent="0.25">
      <c r="E2878" t="str">
        <f t="shared" si="0"/>
        <v>select '0000010/4/15/09/2023' as AGREEMENT_NO, 'PT. SUKARNO PUTRO TRANS' as NPWP_NAME_NEW, '|827610676532000' as BILLING_TO_NPWP_NEW, 'PABRIK, WIRUN, MOJOLABAN, KAB. SUKOHARJO, JAWA TENGAH RT.001 RW.001 KEL.DUKUH KEC.MOJOLABAN KOTA/KAB.SUKOHARJO JAWA TENGAH 57554' as NPWP_ADDRESS_NEW union all</v>
      </c>
    </row>
    <row r="2879" spans="5:5" customFormat="1" x14ac:dyDescent="0.25">
      <c r="E2879" t="str">
        <f t="shared" si="0"/>
        <v>select '0000010/4/29/11/2021' as AGREEMENT_NO, 'PT. ARTHA BERLIAN BLAMBANGAN' as NPWP_NAME_NEW, '|921825717627000' as BILLING_TO_NPWP_NEW, 'JL KERTANEGARA NO.1 RT.05 RW.03 KEBALENAN, BANYUWANGI, BANYUWANGI, JAWA TIMUR 68417 INDONESIA' as NPWP_ADDRESS_NEW union all</v>
      </c>
    </row>
    <row r="2880" spans="5:5" customFormat="1" x14ac:dyDescent="0.25">
      <c r="E2880" t="str">
        <f t="shared" si="0"/>
        <v>select '0000010/4/34/07/2022'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881" spans="5:5" customFormat="1" x14ac:dyDescent="0.25">
      <c r="E2881" t="str">
        <f t="shared" si="0"/>
        <v>select '0000010/4/38/10/2022' as AGREEMENT_NO, 'PT. GLOBAL JET CARGO' as NPWP_NAME_NEW, '|427781075047000' as BILLING_TO_NPWP_NEW, 'LANDMARK PLUIT TOWER B9 LANTAI 11 RT.004 RW.010 KEL.PEJAGALAN KEC.PENJARINGAN KOTA/KAB.JAKARTA UTARA DKI JAKARTA 14450' as NPWP_ADDRESS_NEW union all</v>
      </c>
    </row>
    <row r="2882" spans="5:5" customFormat="1" x14ac:dyDescent="0.25">
      <c r="E2882" t="str">
        <f t="shared" si="0"/>
        <v>select '0000011/4/11/03/2022' as AGREEMENT_NO, 'PT. WIJAYA TRANS INDONESIA' as NPWP_NAME_NEW, '|862702669044000' as BILLING_TO_NPWP_NEW, 'PURI MAYANG CLUSTER ANGGREK BLOK G RT.026 RW.000 MAYANG MANGURAI, ALAM BARAJO, KOTA JAMBI, JAMBI 36126 INDONESIA' as NPWP_ADDRESS_NEW union all</v>
      </c>
    </row>
    <row r="2883" spans="5:5" customFormat="1" x14ac:dyDescent="0.25">
      <c r="E2883" t="str">
        <f t="shared" si="0"/>
        <v>select '0000011/4/15/10/2023' as AGREEMENT_NO, 'PT. SUKARNO PUTRO TRANS' as NPWP_NAME_NEW, '|827610676532000' as BILLING_TO_NPWP_NEW, 'PABRIK RT. 001 RW. 001 WIRUN MOJOLABAN KAB. SUKOHARJO JAWA TENGAH' as NPWP_ADDRESS_NEW union all</v>
      </c>
    </row>
    <row r="2884" spans="5:5" customFormat="1" x14ac:dyDescent="0.25">
      <c r="E2884" t="str">
        <f t="shared" si="0"/>
        <v>select '0000011/4/29/11/2021' as AGREEMENT_NO, 'PT. ARTHA BERLIAN BLAMBANGAN' as NPWP_NAME_NEW, '|921825717627000' as BILLING_TO_NPWP_NEW, 'JL KERTANEGARA NO.1 RT.05 RW.03 KEBALENAN, BANYUWANGI, BANYUWANGI, JAWA TIMUR 68417 INDONESIA' as NPWP_ADDRESS_NEW union all</v>
      </c>
    </row>
    <row r="2885" spans="5:5" customFormat="1" x14ac:dyDescent="0.25">
      <c r="E2885" t="str">
        <f t="shared" si="0"/>
        <v>select '0000011/4/34/07/2022'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886" spans="5:5" customFormat="1" x14ac:dyDescent="0.25">
      <c r="E2886" t="str">
        <f t="shared" si="0"/>
        <v>select '0000011/4/38/10/2022' as AGREEMENT_NO, 'PT. DAGANGAN KARYA INDONESIA' as NPWP_NAME_NEW, '|916333636086000' as BILLING_TO_NPWP_NEW, 'RUKO PERMATA REGENCY JL HAJI KELIK D NO 37 RT.001 RW.006 KEL.SRENGSENG KEC.KEMBANGAN KOTA/KAB.JAKARTA BARAT DKI JAKARTA 11630' as NPWP_ADDRESS_NEW union all</v>
      </c>
    </row>
    <row r="2887" spans="5:5" customFormat="1" x14ac:dyDescent="0.25">
      <c r="E2887" t="str">
        <f t="shared" si="0"/>
        <v>select '0000012/4/11/03/2022' as AGREEMENT_NO, 'PT. WIJAYA TRANS INDONESIA' as NPWP_NAME_NEW, '|862702669044000' as BILLING_TO_NPWP_NEW, 'PURI MAYANG CLUSTER ANGGREK BLOK G RT.026 RW.000 MAYANG MANGURAI, ALAM BARAJO, KOTA JAMBI, JAMBI 36126 INDONESIA' as NPWP_ADDRESS_NEW union all</v>
      </c>
    </row>
    <row r="2888" spans="5:5" customFormat="1" x14ac:dyDescent="0.25">
      <c r="E2888" t="str">
        <f t="shared" si="0"/>
        <v>select '0000012/4/29/05/2022' as AGREEMENT_NO, 'PT. ARTHA BERLIAN BLAMBANGAN' as NPWP_NAME_NEW, '|921825717627000' as BILLING_TO_NPWP_NEW, 'JL KERTANEGARA NO.1 RT.05 RW.03 KEBALENAN, BANYUWANGI, BANYUWANGI, JAWA TIMUR 68417 INDONESIA' as NPWP_ADDRESS_NEW union all</v>
      </c>
    </row>
    <row r="2889" spans="5:5" customFormat="1" x14ac:dyDescent="0.25">
      <c r="E2889" t="str">
        <f t="shared" si="0"/>
        <v>select '0000012/4/34/03/2023' as AGREEMENT_NO, 'PT. KERETA API PARIWISATA' as NPWP_NAME_NEW, '|029885399093000' as BILLING_TO_NPWP_NEW, 'STASIUN GONDANGDIA, PINTU SELATAN, LT. DASAR JL. SRIKAYA RT.00 RW.00 KEL.KEBON SIRIH KEC.MENTENG KOTA/KAB.JAKARTA PUSAT DKI JAKARTA 10340' as NPWP_ADDRESS_NEW union all</v>
      </c>
    </row>
    <row r="2890" spans="5:5" customFormat="1" x14ac:dyDescent="0.25">
      <c r="E2890" t="str">
        <f t="shared" si="0"/>
        <v>select '0000012/4/38/10/2022' as AGREEMENT_NO, 'PT. DAGANGAN KARYA INDONESIA' as NPWP_NAME_NEW, '|916333636086000' as BILLING_TO_NPWP_NEW, 'RUKO PERMATA REGENCY JL HAJI KELIK D NO 37 RT.001 RW.006 KEL.SRENGSENG KEC.KEMBANGAN KOTA/KAB.JAKARTA BARAT DKI JAKARTA 11630' as NPWP_ADDRESS_NEW union all</v>
      </c>
    </row>
    <row r="2891" spans="5:5" customFormat="1" x14ac:dyDescent="0.25">
      <c r="E2891" t="str">
        <f t="shared" ref="E2891:E2954" si="1">"select '" &amp; TRIM(E86) &amp; "' as AGREEMENT_NO, '" &amp; TRIM(O86) &amp; "' as NPWP_NAME_NEW, '|" &amp; TRIM(AW86) &amp; "' as BILLING_TO_NPWP_NEW, '" &amp; TRIM(BD86) &amp; "' as NPWP_ADDRESS_NEW union all"</f>
        <v>select '0000013/4/29/05/2022' as AGREEMENT_NO, 'PT. ARTHA BERLIAN BLAMBANGAN' as NPWP_NAME_NEW, '|921825717627000' as BILLING_TO_NPWP_NEW, 'JL KERTANEGARA NO.1 RT.05 RW.03 KEBALENAN, BANYUWANGI, BANYUWANGI, JAWA TIMUR 68417 INDONESIA' as NPWP_ADDRESS_NEW union all</v>
      </c>
    </row>
    <row r="2892" spans="5:5" customFormat="1" x14ac:dyDescent="0.25">
      <c r="E2892" t="str">
        <f t="shared" si="1"/>
        <v>select '0000013/4/34/07/2022'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893" spans="5:5" customFormat="1" x14ac:dyDescent="0.25">
      <c r="E2893" t="str">
        <f t="shared" si="1"/>
        <v>select '0000013/4/38/10/2022' as AGREEMENT_NO, 'PT. GLOBAL JET CARGO' as NPWP_NAME_NEW, '|427781075047000' as BILLING_TO_NPWP_NEW, 'LANDMARK PLUIT TOWER B9 LANTAI 11 RT.004 RW.010 KEL.PEJAGALAN KEC.PENJARINGAN KOTA/KAB.JAKARTA UTARA DKI JAKARTA 14450' as NPWP_ADDRESS_NEW union all</v>
      </c>
    </row>
    <row r="2894" spans="5:5" customFormat="1" x14ac:dyDescent="0.25">
      <c r="E2894" t="str">
        <f t="shared" si="1"/>
        <v>select '0000014/4/11/11/2022' as AGREEMENT_NO, 'PT. WIJAYA TRANS INDONESIA' as NPWP_NAME_NEW, '|862702669044000' as BILLING_TO_NPWP_NEW, 'PURI MAYANG CLUSTER ANGGREK BLOK G RT.026 RW.000 MAYANG MANGURAI, ALAM BARAJO, KOTA JAMBI, JAMBI 36126 INDONESIA' as NPWP_ADDRESS_NEW union all</v>
      </c>
    </row>
    <row r="2895" spans="5:5" customFormat="1" x14ac:dyDescent="0.25">
      <c r="E2895" t="str">
        <f t="shared" si="1"/>
        <v>select '0000014/4/29/05/2022' as AGREEMENT_NO, 'PT. ARTHA BERLIAN BLAMBANGAN' as NPWP_NAME_NEW, '|921825717627000' as BILLING_TO_NPWP_NEW, 'JL KERTANEGARA NO.1 RT.05 RW.03 KEBALENAN, BANYUWANGI, BANYUWANGI, JAWA TIMUR 68417 INDONESIA' as NPWP_ADDRESS_NEW union all</v>
      </c>
    </row>
    <row r="2896" spans="5:5" customFormat="1" x14ac:dyDescent="0.25">
      <c r="E2896" t="str">
        <f t="shared" si="1"/>
        <v>select '0000014/4/34/07/2022'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897" spans="5:5" customFormat="1" x14ac:dyDescent="0.25">
      <c r="E2897" t="str">
        <f t="shared" si="1"/>
        <v>select '0000014/4/38/10/2022' as AGREEMENT_NO, 'PT. GLOBAL JET CARGO' as NPWP_NAME_NEW, '|427781075047000' as BILLING_TO_NPWP_NEW, 'LANDMARK PLUIT TOWER B9 LANTAI 11 RT.004 RW.010 KEL.PEJAGALAN KEC.PENJARINGAN KOTA/KAB.JAKARTA UTARA DKI JAKARTA 14450' as NPWP_ADDRESS_NEW union all</v>
      </c>
    </row>
    <row r="2898" spans="5:5" customFormat="1" x14ac:dyDescent="0.25">
      <c r="E2898" t="str">
        <f t="shared" si="1"/>
        <v>select '0000015/4/11/11/2022' as AGREEMENT_NO, 'PT. WIJAYA TRANS INDONESIA' as NPWP_NAME_NEW, '|862702669044000' as BILLING_TO_NPWP_NEW, 'PURI MAYANG CLUSTER ANGGREK BLOK G RT.026 RW.000 MAYANG MANGURAI, ALAM BARAJO, KOTA JAMBI, JAMBI 36126 INDONESIA' as NPWP_ADDRESS_NEW union all</v>
      </c>
    </row>
    <row r="2899" spans="5:5" customFormat="1" x14ac:dyDescent="0.25">
      <c r="E2899" t="str">
        <f t="shared" si="1"/>
        <v>select '0000015/4/29/06/2022' as AGREEMENT_NO, 'PT. ARTHA BERLIAN BLAMBANGAN' as NPWP_NAME_NEW, '|921825717627000' as BILLING_TO_NPWP_NEW, 'JL KERTANEGARA NO.1 RT.05 RW.03 KEBALENAN, BANYUWANGI, BANYUWANGI, JAWA TIMUR 68417 INDONESIA' as NPWP_ADDRESS_NEW union all</v>
      </c>
    </row>
    <row r="2900" spans="5:5" customFormat="1" x14ac:dyDescent="0.25">
      <c r="E2900" t="str">
        <f t="shared" si="1"/>
        <v>select '0000015/4/34/07/2022'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01" spans="5:5" customFormat="1" x14ac:dyDescent="0.25">
      <c r="E2901" t="str">
        <f t="shared" si="1"/>
        <v>select '0000015/4/38/10/2022' as AGREEMENT_NO, 'PT. GLOBAL JET CARGO' as NPWP_NAME_NEW, '|427781075047000' as BILLING_TO_NPWP_NEW, 'LANDMARK PLUIT TOWER B9 LANTAI 11 RT.004 RW.010 KEL.PEJAGALAN KEC.PENJARINGAN KOTA/KAB.JAKARTA UTARA DKI JAKARTA 14450' as NPWP_ADDRESS_NEW union all</v>
      </c>
    </row>
    <row r="2902" spans="5:5" customFormat="1" x14ac:dyDescent="0.25">
      <c r="E2902" t="str">
        <f t="shared" si="1"/>
        <v>select '0000016/4/11/08/2023' as AGREEMENT_NO, 'PT. WIJAYA TRANS INDONESIA' as NPWP_NAME_NEW, '|862702669044000' as BILLING_TO_NPWP_NEW, 'PURI MAYANG CLUSTER ANGGREK BLOK G RT.026 RW.000 MAYANG MANGURAI, ALAM BARAJO, KOTA JAMBI, JAMBI 36126 INDONESIA' as NPWP_ADDRESS_NEW union all</v>
      </c>
    </row>
    <row r="2903" spans="5:5" customFormat="1" x14ac:dyDescent="0.25">
      <c r="E2903" t="str">
        <f t="shared" si="1"/>
        <v>select '0000016/4/29/07/2022' as AGREEMENT_NO, 'PT. ARTHA BERLIAN BLAMBANGAN' as NPWP_NAME_NEW, '|921825717627000' as BILLING_TO_NPWP_NEW, 'JL KERTANEGARA NO.1 RT.05 RW.03 KEBALENAN, BANYUWANGI, BANYUWANGI, JAWA TIMUR 68417 INDONESIA' as NPWP_ADDRESS_NEW union all</v>
      </c>
    </row>
    <row r="2904" spans="5:5" customFormat="1" x14ac:dyDescent="0.25">
      <c r="E2904" t="str">
        <f t="shared" si="1"/>
        <v>select '0000016/4/34/08/2022'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05" spans="5:5" customFormat="1" x14ac:dyDescent="0.25">
      <c r="E2905" t="str">
        <f t="shared" si="1"/>
        <v>select '0000016/4/38/10/2022' as AGREEMENT_NO, 'PT. GLOBAL JET CARGO' as NPWP_NAME_NEW, '|427781075047000' as BILLING_TO_NPWP_NEW, 'LANDMARK PLUIT TOWER B9 LANTAI 11 RT.004 RW.010 KEL.PEJAGALAN KEC.PENJARINGAN KOTA/KAB.JAKARTA UTARA DKI JAKARTA 14450' as NPWP_ADDRESS_NEW union all</v>
      </c>
    </row>
    <row r="2906" spans="5:5" customFormat="1" x14ac:dyDescent="0.25">
      <c r="E2906" t="str">
        <f t="shared" si="1"/>
        <v>select '0000017/4/29/08/2022' as AGREEMENT_NO, 'PT. ARTHA BERLIAN BLAMBANGAN' as NPWP_NAME_NEW, '|921825717627000' as BILLING_TO_NPWP_NEW, 'JL KERTANEGARA NO.1 RT.05 RW.03 KEBALENAN, BANYUWANGI, BANYUWANGI, JAWA TIMUR 68417 INDONESIA' as NPWP_ADDRESS_NEW union all</v>
      </c>
    </row>
    <row r="2907" spans="5:5" customFormat="1" x14ac:dyDescent="0.25">
      <c r="E2907" t="str">
        <f t="shared" si="1"/>
        <v>select '0000017/4/38/11/2022' as AGREEMENT_NO, 'PT. GLOBAL JET CARGO' as NPWP_NAME_NEW, '|427781075047000' as BILLING_TO_NPWP_NEW, 'LANDMARK PLUIT TOWER B9 LANTAI 11 RT.004 RW.010 KEL.PEJAGALAN KEC.PENJARINGAN KOTA/KAB.JAKARTA UTARA DKI JAKARTA 14450' as NPWP_ADDRESS_NEW union all</v>
      </c>
    </row>
    <row r="2908" spans="5:5" customFormat="1" x14ac:dyDescent="0.25">
      <c r="E2908" t="str">
        <f t="shared" si="1"/>
        <v>select '0000018/4/29/08/2022' as AGREEMENT_NO, 'PT. ARTHA BERLIAN BLAMBANGAN' as NPWP_NAME_NEW, '|921825717627000' as BILLING_TO_NPWP_NEW, 'JL KERTANEGARA NO.1 RT.05 RW.03 KEBALENAN, BANYUWANGI, BANYUWANGI, JAWA TIMUR 68417 INDONESIA' as NPWP_ADDRESS_NEW union all</v>
      </c>
    </row>
    <row r="2909" spans="5:5" customFormat="1" x14ac:dyDescent="0.25">
      <c r="E2909" t="str">
        <f t="shared" si="1"/>
        <v>select '0000018/4/34/08/2022'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10" spans="5:5" customFormat="1" x14ac:dyDescent="0.25">
      <c r="E2910" t="str">
        <f t="shared" si="1"/>
        <v>select '0000018/4/38/11/2022' as AGREEMENT_NO, 'PT. GLOBAL JET CARGO' as NPWP_NAME_NEW, '|427781075047000' as BILLING_TO_NPWP_NEW, 'LANDMARK PLUIT TOWER B9 LANTAI 11 RT.004 RW.010 KEL.PEJAGALAN KEC.PENJARINGAN KOTA/KAB.JAKARTA UTARA DKI JAKARTA 14450' as NPWP_ADDRESS_NEW union all</v>
      </c>
    </row>
    <row r="2911" spans="5:5" customFormat="1" x14ac:dyDescent="0.25">
      <c r="E2911" t="str">
        <f t="shared" si="1"/>
        <v>select '0000019/4/29/09/2022' as AGREEMENT_NO, 'PT. ARTHA BERLIAN BLAMBANGAN' as NPWP_NAME_NEW, '|921825717627000' as BILLING_TO_NPWP_NEW, 'JL KERTANEGARA NO.1 RT.05 RW.03 KEBALENAN, BANYUWANGI, BANYUWANGI, JAWA TIMUR 68417 INDONESIA' as NPWP_ADDRESS_NEW union all</v>
      </c>
    </row>
    <row r="2912" spans="5:5" customFormat="1" x14ac:dyDescent="0.25">
      <c r="E2912" t="str">
        <f t="shared" si="1"/>
        <v>select '0000019/4/34/08/2022'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13" spans="5:5" customFormat="1" x14ac:dyDescent="0.25">
      <c r="E2913" t="str">
        <f t="shared" si="1"/>
        <v>select '0000020/4/29/09/2022' as AGREEMENT_NO, 'PT. ARTHA BERLIAN BLAMBANGAN' as NPWP_NAME_NEW, '|921825717627000' as BILLING_TO_NPWP_NEW, 'JL KERTANEGARA NO.1 RT.05 RW.03 KEBALENAN, BANYUWANGI, BANYUWANGI, JAWA TIMUR 68417 INDONESIA' as NPWP_ADDRESS_NEW union all</v>
      </c>
    </row>
    <row r="2914" spans="5:5" customFormat="1" x14ac:dyDescent="0.25">
      <c r="E2914" t="str">
        <f t="shared" si="1"/>
        <v>select '0000020/4/34/07/2022'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15" spans="5:5" customFormat="1" x14ac:dyDescent="0.25">
      <c r="E2915" t="str">
        <f t="shared" si="1"/>
        <v>select '0000020/4/38/12/2022' as AGREEMENT_NO, 'PT. GLOBAL JET CARGO' as NPWP_NAME_NEW, '|427781075047000' as BILLING_TO_NPWP_NEW, 'LANDMARK PLUIT TOWER B9 LANTAI 11 RT.004 RW.010 KEL.PEJAGALAN KEC.PENJARINGAN KOTA/KAB.JAKARTA UTARA DKI JAKARTA 14450' as NPWP_ADDRESS_NEW union all</v>
      </c>
    </row>
    <row r="2916" spans="5:5" customFormat="1" x14ac:dyDescent="0.25">
      <c r="E2916" t="str">
        <f t="shared" si="1"/>
        <v>select '0000021/4/01/11/2023' as AGREEMENT_NO, 'PT NUFARINDO' as NPWP_NAME_NEW, '|011210341511000' as BILLING_TO_NPWP_NEW, 'Jl Raya Mangkang Kulon Km 16.5 Mangkang Kulon - Tugu Semarang - Jawa Tengah' as NPWP_ADDRESS_NEW union all</v>
      </c>
    </row>
    <row r="2917" spans="5:5" customFormat="1" x14ac:dyDescent="0.25">
      <c r="E2917" t="str">
        <f t="shared" si="1"/>
        <v>select '0000021/4/29/12/2022' as AGREEMENT_NO, 'PT. ARTHA BERLIAN BLAMBANGAN' as NPWP_NAME_NEW, '|921825717627000' as BILLING_TO_NPWP_NEW, 'JL KERTANEGARA NO.1 RT.05 RW.03 KEBALENAN, BANYUWANGI, BANYUWANGI, JAWA TIMUR 68417 INDONESIA' as NPWP_ADDRESS_NEW union all</v>
      </c>
    </row>
    <row r="2918" spans="5:5" customFormat="1" x14ac:dyDescent="0.25">
      <c r="E2918" t="str">
        <f t="shared" si="1"/>
        <v>select '0000021/4/34/07/2022'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19" spans="5:5" customFormat="1" x14ac:dyDescent="0.25">
      <c r="E2919" t="str">
        <f t="shared" si="1"/>
        <v>select '0000021/4/38/12/2022' as AGREEMENT_NO, 'PT. DAGANGAN KARYA INDONESIA' as NPWP_NAME_NEW, '|916333636086000' as BILLING_TO_NPWP_NEW, 'RUKO PERMATA REGENCY JL HAJI KELIK D NO 37 RT.001 RW.006 KEL.SRENGSENG KEC.KEMBANGAN KOTA/KAB.JAKARTA BARAT DKI JAKARTA 11630' as NPWP_ADDRESS_NEW union all</v>
      </c>
    </row>
    <row r="2920" spans="5:5" customFormat="1" x14ac:dyDescent="0.25">
      <c r="E2920" t="str">
        <f t="shared" si="1"/>
        <v>select '0000022/4/29/01/2023' as AGREEMENT_NO, 'PT. ARTHA BERLIAN BLAMBANGAN' as NPWP_NAME_NEW, '|921825717627000' as BILLING_TO_NPWP_NEW, 'JL KERTANEGARA NO.1 RT.05 RW.03 KEBALENAN, BANYUWANGI, BANYUWANGI, JAWA TIMUR 68417 INDONESIA' as NPWP_ADDRESS_NEW union all</v>
      </c>
    </row>
    <row r="2921" spans="5:5" customFormat="1" x14ac:dyDescent="0.25">
      <c r="E2921" t="str">
        <f t="shared" si="1"/>
        <v>select '0000022/4/34/08/2022'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22" spans="5:5" customFormat="1" x14ac:dyDescent="0.25">
      <c r="E2922" t="str">
        <f t="shared" si="1"/>
        <v>select '0000022/4/38/12/2022' as AGREEMENT_NO, 'PT. DAGANGAN KARYA INDONESIA' as NPWP_NAME_NEW, '|916333636086000' as BILLING_TO_NPWP_NEW, 'RUKO PERMATA REGENCY JL HAJI KELIK D NO 37 RT.001 RW.006 KEL.SRENGSENG KEC.KEMBANGAN KOTA/KAB.JAKARTA BARAT DKI JAKARTA 11630' as NPWP_ADDRESS_NEW union all</v>
      </c>
    </row>
    <row r="2923" spans="5:5" customFormat="1" x14ac:dyDescent="0.25">
      <c r="E2923" t="str">
        <f t="shared" si="1"/>
        <v>select '0000023/4/29/03/2023' as AGREEMENT_NO, 'PT. ARTHA BERLIAN BLAMBANGAN' as NPWP_NAME_NEW, '|921825717627000' as BILLING_TO_NPWP_NEW, 'JL KERTANEGARA NO.1 RT.05 RW.03 KEBALENAN, BANYUWANGI, BANYUWANGI, JAWA TIMUR 68417 INDONESIA' as NPWP_ADDRESS_NEW union all</v>
      </c>
    </row>
    <row r="2924" spans="5:5" customFormat="1" x14ac:dyDescent="0.25">
      <c r="E2924" t="str">
        <f t="shared" si="1"/>
        <v>select '0000023/4/34/08/2022'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25" spans="5:5" customFormat="1" x14ac:dyDescent="0.25">
      <c r="E2925" t="str">
        <f t="shared" si="1"/>
        <v>select '0000023/4/38/01/2023' as AGREEMENT_NO, 'PT. DAGANGAN KARYA INDONESIA' as NPWP_NAME_NEW, '|916333636086000' as BILLING_TO_NPWP_NEW, 'RUKO PERMATA REGENCY JL HAJI KELIK D NO 37 RT.001 RW.006 KEL.SRENGSENG KEC.KEMBANGAN KOTA/KAB.JAKARTA BARAT DKI JAKARTA 11630' as NPWP_ADDRESS_NEW union all</v>
      </c>
    </row>
    <row r="2926" spans="5:5" customFormat="1" x14ac:dyDescent="0.25">
      <c r="E2926" t="str">
        <f t="shared" si="1"/>
        <v>select '0000024/4/01/11/2023' as AGREEMENT_NO, 'PT. MITSUBISHI MOTORS KRAMA YUDHA SALES INDONESIA' as NPWP_NAME_NEW, '|316771872003000' as BILLING_TO_NPWP_NEW, 'JL. JENDRAL AHMAD YANI PULOMAS, KAYU PUTIH - PULO GADUNG (LT. 8), JAKARTA TIMUR DKI JAKARTA - 13210' as NPWP_ADDRESS_NEW union all</v>
      </c>
    </row>
    <row r="2927" spans="5:5" customFormat="1" x14ac:dyDescent="0.25">
      <c r="E2927" t="str">
        <f t="shared" si="1"/>
        <v>select '0000024/4/29/03/2023' as AGREEMENT_NO, 'PT. ARTHA BERLIAN BLAMBANGAN' as NPWP_NAME_NEW, '|921825717627000' as BILLING_TO_NPWP_NEW, 'JL KERTANEGARA NO.1 RT.05 RW.03 KEBALENAN, BANYUWANGI, BANYUWANGI, JAWA TIMUR 68417 INDONESIA' as NPWP_ADDRESS_NEW union all</v>
      </c>
    </row>
    <row r="2928" spans="5:5" customFormat="1" x14ac:dyDescent="0.25">
      <c r="E2928" t="str">
        <f t="shared" si="1"/>
        <v>select '0000024/4/34/07/2022'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29" spans="5:5" customFormat="1" x14ac:dyDescent="0.25">
      <c r="E2929" t="str">
        <f t="shared" si="1"/>
        <v>select '0000024/4/38/01/2023' as AGREEMENT_NO, 'PT. DAGANGAN KARYA INDONESIA' as NPWP_NAME_NEW, '|916333636086000' as BILLING_TO_NPWP_NEW, 'RUKO PERMATA REGENCY JL HAJI KELIK D NO 37 RT.001 RW.006 KEL.SRENGSENG KEC.KEMBANGAN KOTA/KAB.JAKARTA BARAT DKI JAKARTA 11630' as NPWP_ADDRESS_NEW union all</v>
      </c>
    </row>
    <row r="2930" spans="5:5" customFormat="1" x14ac:dyDescent="0.25">
      <c r="E2930" t="str">
        <f t="shared" si="1"/>
        <v>select '0000025/4/08/11/2023' as AGREEMENT_NO, 'PT. ARTHA MAS GRAHA ANDALAN' as NPWP_NAME_NEW, '|313388712413000' as BILLING_TO_NPWP_NEW, 'RUKO CIKARANG CENTRAL CITY BLOK B NO.11 RT 012 RW 006 CIANTRA CIKARANG SELATAN BEKASI JAWA BARAT 17530' as NPWP_ADDRESS_NEW union all</v>
      </c>
    </row>
    <row r="2931" spans="5:5" customFormat="1" x14ac:dyDescent="0.25">
      <c r="E2931" t="str">
        <f t="shared" si="1"/>
        <v>select '0000025/4/29/03/2023' as AGREEMENT_NO, 'PT. ARTHA BERLIAN BLAMBANGAN' as NPWP_NAME_NEW, '|921825717627000' as BILLING_TO_NPWP_NEW, 'JL KERTANEGARA NO.1 RT.05 RW.03 KEBALENAN, BANYUWANGI, BANYUWANGI, JAWA TIMUR 68417 INDONESIA' as NPWP_ADDRESS_NEW union all</v>
      </c>
    </row>
    <row r="2932" spans="5:5" customFormat="1" x14ac:dyDescent="0.25">
      <c r="E2932" t="str">
        <f t="shared" si="1"/>
        <v>select '0000025/4/34/08/2022'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2933" spans="5:5" customFormat="1" x14ac:dyDescent="0.25">
      <c r="E2933" t="str">
        <f t="shared" si="1"/>
        <v>select '0000025/4/38/01/2023' as AGREEMENT_NO, 'PT. DAGANGAN KARYA INDONESIA' as NPWP_NAME_NEW, '|916333636086000' as BILLING_TO_NPWP_NEW, 'RUKO PERMATA REGENCY JL HAJI KELIK D NO 37 RT.001 RW.006 KEL.SRENGSENG KEC.KEMBANGAN KOTA/KAB.JAKARTA BARAT DKI JAKARTA 11630' as NPWP_ADDRESS_NEW union all</v>
      </c>
    </row>
    <row r="2934" spans="5:5" customFormat="1" x14ac:dyDescent="0.25">
      <c r="E2934" t="str">
        <f t="shared" si="1"/>
        <v>select '0000026/4/01/11/2023' as AGREEMENT_NO, 'PT. GUNTNER INDONESIA' as NPWP_NAME_NEW, '|010832905651000' as BILLING_TO_NPWP_NEW, 'Desa Wonokoyo, Beji Kab. Pasuruan, Jawa Timur 67154' as NPWP_ADDRESS_NEW union all</v>
      </c>
    </row>
    <row r="2935" spans="5:5" customFormat="1" x14ac:dyDescent="0.25">
      <c r="E2935" t="str">
        <f t="shared" si="1"/>
        <v>select '0000026/4/06/02/2022' as AGREEMENT_NO, 'PT. CAHAYA SELOMUKTI' as NPWP_NAME_NEW, '|821412277513000' as BILLING_TO_NPWP_NEW, 'DUKUH PANGEMPON DESA TEGOREJO KEC PEGANDON KABUPATEN KENDAL JAWA TENGAH RT.03 RW.10 KEL.SUMBERSARI KEC.NGAMPEL KOTA/KAB.KENDAL JAWA TENGAH 51357' as NPWP_ADDRESS_NEW union all</v>
      </c>
    </row>
    <row r="2936" spans="5:5" customFormat="1" x14ac:dyDescent="0.25">
      <c r="E2936" t="str">
        <f t="shared" si="1"/>
        <v>select '0000026/4/16/02/2022' as AGREEMENT_NO, 'PT. PRATAMA MANDIRI MULYA' as NPWP_NAME_NEW, '|316182005417000' as BILLING_TO_NPWP_NEW, 'CILEGON GREEN MEGABLOK BLOK D3 NO. 15 RT.001 RW.001 KEL.CIBEBER KEC.CIBEBER KOTA/KAB.CILEGON BANTEN 42423' as NPWP_ADDRESS_NEW union all</v>
      </c>
    </row>
    <row r="2937" spans="5:5" customFormat="1" x14ac:dyDescent="0.25">
      <c r="E2937" t="str">
        <f t="shared" si="1"/>
        <v>select '0000026/4/29/01/2023' as AGREEMENT_NO, 'PT. ARTHA BERLIAN BLAMBANGAN' as NPWP_NAME_NEW, '|921825717627000' as BILLING_TO_NPWP_NEW, 'JL KERTANEGARA NO.1 RT.05 RW.03 KEBALENAN, BANYUWANGI, BANYUWANGI, JAWA TIMUR 68417 INDONESIA' as NPWP_ADDRESS_NEW union all</v>
      </c>
    </row>
    <row r="2938" spans="5:5" customFormat="1" x14ac:dyDescent="0.25">
      <c r="E2938" t="str">
        <f t="shared" si="1"/>
        <v>select '0000026/4/38/01/2023' as AGREEMENT_NO, 'PT. DAGANGAN KARYA INDONESIA' as NPWP_NAME_NEW, '|916333636086000' as BILLING_TO_NPWP_NEW, 'RUKO PERMATA REGENCY JL HAJI KELIK D NO 37 RT.001 RW.006 KEL.SRENGSENG KEC.KEMBANGAN KOTA/KAB.JAKARTA BARAT DKI JAKARTA 11630' as NPWP_ADDRESS_NEW union all</v>
      </c>
    </row>
    <row r="2939" spans="5:5" customFormat="1" x14ac:dyDescent="0.25">
      <c r="E2939" t="str">
        <f t="shared" si="1"/>
        <v>select '0000027/4/03/12/2020' as AGREEMENT_NO, 'PT. GUNTNER INDONESIA' as NPWP_NAME_NEW, '|010832905651000' as BILLING_TO_NPWP_NEW, 'DESA WONOKOYO RT.00 RW.00 WONOKOYO, BEJI, KAB. PASURUAN, JAWA TIMUR 67154 INDONESIA' as NPWP_ADDRESS_NEW union all</v>
      </c>
    </row>
    <row r="2940" spans="5:5" customFormat="1" x14ac:dyDescent="0.25">
      <c r="E2940" t="str">
        <f t="shared" si="1"/>
        <v>select '0000027/4/06/02/2022' as AGREEMENT_NO, 'PT. CAHAYA SELOMUKTI' as NPWP_NAME_NEW, '|821412277513000' as BILLING_TO_NPWP_NEW, 'DUKUH PANGEMPON DESA TEGOREJO KEC PEGANDON KABUPATEN KENDAL JAWA TENGAH RT.03 RW.10 KEL.SUMBERSARI KEC.NGAMPEL KOTA/KAB.KENDAL JAWA TENGAH 51357' as NPWP_ADDRESS_NEW union all</v>
      </c>
    </row>
    <row r="2941" spans="5:5" customFormat="1" x14ac:dyDescent="0.25">
      <c r="E2941" t="str">
        <f t="shared" si="1"/>
        <v>select '0000027/4/16/07/2022' as AGREEMENT_NO, 'PT. LEIGHTON CONTRACTORS INDONESIA' as NPWP_NAME_NEW, '|010006344091000' as BILLING_TO_NPWP_NEW, 'BELTWAY OFFICE PARK GEDUNG A LT. 5 JL AMPERA RAYA NO 9 - 10 RT.006 RW.002 RAGUNAN, PASAR MINGGU, JAKARTA SELATAN, DKI JAKARTA 12550 INDONESIA' as NPWP_ADDRESS_NEW union all</v>
      </c>
    </row>
    <row r="2942" spans="5:5" customFormat="1" x14ac:dyDescent="0.25">
      <c r="E2942" t="str">
        <f t="shared" si="1"/>
        <v>select '0000027/4/29/10/2023' as AGREEMENT_NO, 'PT. ARTHA BERLIAN BLAMBANGAN' as NPWP_NAME_NEW, '|921825717627000' as BILLING_TO_NPWP_NEW, 'JL KERTANEGARA NO.1 RT 05 / RW 03 , KEBALENAN, BANYUWANGI, BANYUWANGI, JAWA TIMUR 68417' as NPWP_ADDRESS_NEW union all</v>
      </c>
    </row>
    <row r="2943" spans="5:5" customFormat="1" x14ac:dyDescent="0.25">
      <c r="E2943" t="str">
        <f t="shared" si="1"/>
        <v>select '0000027/4/34/12/2022' as AGREEMENT_NO, 'PT. KERETA API PARIWISATA' as NPWP_NAME_NEW, '|029885399093000' as BILLING_TO_NPWP_NEW, 'STASIUN GONDANGDIA, PINTU SELATAN, LT. DASAR JL. SRIKAYA RT.00 RW.00 KEL.KEBON SIRIH KEC.MENTENG KOTA/KAB.JAKARTA PUSAT DKI JAKARTA 10340' as NPWP_ADDRESS_NEW union all</v>
      </c>
    </row>
    <row r="2944" spans="5:5" customFormat="1" x14ac:dyDescent="0.25">
      <c r="E2944" t="str">
        <f t="shared" si="1"/>
        <v>select '0000027/4/38/02/2023' as AGREEMENT_NO, 'PT. GLOBAL JET CARGO' as NPWP_NAME_NEW, '|427781075047000' as BILLING_TO_NPWP_NEW, 'LANDMARK PLUIT TOWER B9 LANTAI 11 RT.004 RW.010 KEL.PEJAGALAN KEC.PENJARINGAN KOTA/KAB.JAKARTA UTARA DKI JAKARTA 14450' as NPWP_ADDRESS_NEW union all</v>
      </c>
    </row>
    <row r="2945" spans="5:5" customFormat="1" x14ac:dyDescent="0.25">
      <c r="E2945" t="str">
        <f t="shared" si="1"/>
        <v>select '0000028/4/06/04/2022' as AGREEMENT_NO, 'PT. MITRA EKSPEDISI SEJAHTERA' as NPWP_NAME_NEW, '|736116153504000' as BILLING_TO_NPWP_NEW, 'JALAN SILIWANGI NO. 353 RT.001 RW.002 KRAPYAK, SEMARANG BARAT, SEMARANG, JAWA TENGAH 50146 INDONESIA' as NPWP_ADDRESS_NEW union all</v>
      </c>
    </row>
    <row r="2946" spans="5:5" customFormat="1" x14ac:dyDescent="0.25">
      <c r="E2946" t="str">
        <f t="shared" si="1"/>
        <v>select '0000028/4/34/01/2023' as AGREEMENT_NO, 'PT. KERETA API PARIWISATA' as NPWP_NAME_NEW, '|029885399093000' as BILLING_TO_NPWP_NEW, 'STASIUN GONDANGDIA, PINTU SELATAN, LT. DASAR JL. SRIKAYA RT.00 RW.00 KEL.KEBON SIRIH KEC.MENTENG KOTA/KAB.JAKARTA PUSAT DKI JAKARTA 10340' as NPWP_ADDRESS_NEW union all</v>
      </c>
    </row>
    <row r="2947" spans="5:5" customFormat="1" x14ac:dyDescent="0.25">
      <c r="E2947" t="str">
        <f t="shared" si="1"/>
        <v>select '0000028/4/38/02/2023' as AGREEMENT_NO, 'PT. GLOBAL JET CARGO' as NPWP_NAME_NEW, '|427781075047000' as BILLING_TO_NPWP_NEW, 'LANDMARK PLUIT TOWER B9 LANTAI 11 RT.004 RW.010 KEL.PEJAGALAN KEC.PENJARINGAN KOTA/KAB.JAKARTA UTARA DKI JAKARTA 14450' as NPWP_ADDRESS_NEW union all</v>
      </c>
    </row>
    <row r="2948" spans="5:5" customFormat="1" x14ac:dyDescent="0.25">
      <c r="E2948" t="str">
        <f t="shared" si="1"/>
        <v>select '0000029/4/06/04/2022' as AGREEMENT_NO, 'PT. MITRA EKSPEDISI SEJAHTERA' as NPWP_NAME_NEW, '|736116153504000' as BILLING_TO_NPWP_NEW, 'JALAN SILIWANGI NO. 353 RT.001 RW.002 KRAPYAK, SEMARANG BARAT, SEMARANG, JAWA TENGAH 50146 INDONESIA' as NPWP_ADDRESS_NEW union all</v>
      </c>
    </row>
    <row r="2949" spans="5:5" customFormat="1" x14ac:dyDescent="0.25">
      <c r="E2949" t="str">
        <f t="shared" si="1"/>
        <v>select '0000029/4/34/12/2022' as AGREEMENT_NO, 'PT. KERETA API PARIWISATA' as NPWP_NAME_NEW, '|029885399093000' as BILLING_TO_NPWP_NEW, 'STASIUN GONDANGDIA, PINTU SELATAN, LT. DASAR JL. SRIKAYA RT.00 RW.00 KEL.KEBON SIRIH KEC.MENTENG KOTA/KAB.JAKARTA PUSAT DKI JAKARTA 10340' as NPWP_ADDRESS_NEW union all</v>
      </c>
    </row>
    <row r="2950" spans="5:5" customFormat="1" x14ac:dyDescent="0.25">
      <c r="E2950" t="str">
        <f t="shared" si="1"/>
        <v>select '0000029/4/38/02/2023' as AGREEMENT_NO, 'PT. GLOBAL JET CARGO' as NPWP_NAME_NEW, '|427781075047000' as BILLING_TO_NPWP_NEW, 'LANDMARK PLUIT TOWER B9 LANTAI 11 RT.004 RW.010 KEL.PEJAGALAN KEC.PENJARINGAN KOTA/KAB.JAKARTA UTARA DKI JAKARTA 14450' as NPWP_ADDRESS_NEW union all</v>
      </c>
    </row>
    <row r="2951" spans="5:5" customFormat="1" x14ac:dyDescent="0.25">
      <c r="E2951" t="str">
        <f t="shared" si="1"/>
        <v>select '0000030/4/06/06/2022' as AGREEMENT_NO, 'PT. ALTADANA MITRA GEMILANG' as NPWP_NAME_NEW, '|907109722508000' as BILLING_TO_NPWP_NEW, 'JL HOS COKROAMINOTO I H-16 RT.001 RW.003 KEL.BARUSARI KEC.SEMARANG SELATAN KOTA/KAB.KOTA SEMARANG JAWA TENGAH 50245' as NPWP_ADDRESS_NEW union all</v>
      </c>
    </row>
    <row r="2952" spans="5:5" customFormat="1" x14ac:dyDescent="0.25">
      <c r="E2952" t="str">
        <f t="shared" si="1"/>
        <v>select '0000030/4/34/01/2023' as AGREEMENT_NO, 'PT. KERETA API PARIWISATA' as NPWP_NAME_NEW, '|029885399093000' as BILLING_TO_NPWP_NEW, 'STASIUN GONDANGDIA, PINTU SELATAN, LT. DASAR JL. SRIKAYA RT.00 RW.00 KEL.KEBON SIRIH KEC.MENTENG KOTA/KAB.JAKARTA PUSAT DKI JAKARTA 10340' as NPWP_ADDRESS_NEW union all</v>
      </c>
    </row>
    <row r="2953" spans="5:5" customFormat="1" x14ac:dyDescent="0.25">
      <c r="E2953" t="str">
        <f t="shared" si="1"/>
        <v>select '0000030/4/38/02/2023' as AGREEMENT_NO, 'PT. GLOBAL JET CARGO' as NPWP_NAME_NEW, '|427781075047000' as BILLING_TO_NPWP_NEW, 'LANDMARK PLUIT TOWER B9 LANTAI 11 RT.004 RW.010 KEL.PEJAGALAN KEC.PENJARINGAN KOTA/KAB.JAKARTA UTARA DKI JAKARTA 14450' as NPWP_ADDRESS_NEW union all</v>
      </c>
    </row>
    <row r="2954" spans="5:5" customFormat="1" x14ac:dyDescent="0.25">
      <c r="E2954" t="str">
        <f t="shared" si="1"/>
        <v>select '0000031/4/06/06/2022' as AGREEMENT_NO, 'PT. ALTADANA MITRA GEMILANG' as NPWP_NAME_NEW, '|907109722508000' as BILLING_TO_NPWP_NEW, 'JL HOS COKROAMINOTO I H-16 RT.001 RW.003 KEL.BARUSARI KEC.SEMARANG SELATAN KOTA/KAB.KOTA SEMARANG JAWA TENGAH 50245' as NPWP_ADDRESS_NEW union all</v>
      </c>
    </row>
    <row r="2955" spans="5:5" customFormat="1" x14ac:dyDescent="0.25">
      <c r="E2955" t="str">
        <f t="shared" ref="E2955:E3018" si="2">"select '" &amp; TRIM(E150) &amp; "' as AGREEMENT_NO, '" &amp; TRIM(O150) &amp; "' as NPWP_NAME_NEW, '|" &amp; TRIM(AW150) &amp; "' as BILLING_TO_NPWP_NEW, '" &amp; TRIM(BD150) &amp; "' as NPWP_ADDRESS_NEW union all"</f>
        <v>select '0000031/4/34/02/2023' as AGREEMENT_NO, 'PT. KERETA API PARIWISATA' as NPWP_NAME_NEW, '|029885399093000' as BILLING_TO_NPWP_NEW, 'STASIUN GONDANGDIA, PINTU SELATAN, LT. DASAR JL. SRIKAYA RT.00 RW.00 KEL.KEBON SIRIH KEC.MENTENG KOTA/KAB.JAKARTA PUSAT DKI JAKARTA 10340' as NPWP_ADDRESS_NEW union all</v>
      </c>
    </row>
    <row r="2956" spans="5:5" customFormat="1" x14ac:dyDescent="0.25">
      <c r="E2956" t="str">
        <f t="shared" si="2"/>
        <v>select '0000031/4/38/02/2023' as AGREEMENT_NO, 'PT. GLOBAL JET CARGO' as NPWP_NAME_NEW, '|427781075047000' as BILLING_TO_NPWP_NEW, 'LANDMARK PLUIT TOWER B9 LANTAI 11 RT.004 RW.010 KEL.PEJAGALAN KEC.PENJARINGAN KOTA/KAB.JAKARTA UTARA DKI JAKARTA 14450' as NPWP_ADDRESS_NEW union all</v>
      </c>
    </row>
    <row r="2957" spans="5:5" customFormat="1" x14ac:dyDescent="0.25">
      <c r="E2957" t="str">
        <f t="shared" si="2"/>
        <v>select '0000032/4/06/07/2022' as AGREEMENT_NO, 'PT. PASIFIK PRIMA INDAH' as NPWP_NAME_NEW, '|934252594034000' as BILLING_TO_NPWP_NEW, 'JL. LINGKAR LUAR BARAT KAV. 35 - 36 RT.002 RW.003 KEL.RAWA BUAYA KEC.CENGKARENG KOTA/KAB.JAKARTA BARAT DKI JAKARTA 11740' as NPWP_ADDRESS_NEW union all</v>
      </c>
    </row>
    <row r="2958" spans="5:5" customFormat="1" x14ac:dyDescent="0.25">
      <c r="E2958" t="str">
        <f t="shared" si="2"/>
        <v>select '0000032/4/34/02/2023' as AGREEMENT_NO, 'PT. KERETA API PARIWISATA' as NPWP_NAME_NEW, '|029885399093000' as BILLING_TO_NPWP_NEW, 'STASIUN GONDANGDIA, PINTU SELATAN, LT. DASAR JL. SRIKAYA RT.00 RW.00 KEL.KEBON SIRIH KEC.MENTENG KOTA/KAB.JAKARTA PUSAT DKI JAKARTA 10340' as NPWP_ADDRESS_NEW union all</v>
      </c>
    </row>
    <row r="2959" spans="5:5" customFormat="1" x14ac:dyDescent="0.25">
      <c r="E2959" t="str">
        <f t="shared" si="2"/>
        <v>select '0000032/4/38/02/2023' as AGREEMENT_NO, 'PT. GLOBAL JET CARGO' as NPWP_NAME_NEW, '|427781075047000' as BILLING_TO_NPWP_NEW, 'LANDMARK PLUIT TOWER B9 LANTAI 11 RT.004 RW.010 KEL.PEJAGALAN KEC.PENJARINGAN KOTA/KAB.JAKARTA UTARA DKI JAKARTA 14450' as NPWP_ADDRESS_NEW union all</v>
      </c>
    </row>
    <row r="2960" spans="5:5" customFormat="1" x14ac:dyDescent="0.25">
      <c r="E2960" t="str">
        <f t="shared" si="2"/>
        <v>select '0000033/4/06/06/2022' as AGREEMENT_NO, 'PT. ALTADANA MITRA GEMILANG' as NPWP_NAME_NEW, '|907109722508000' as BILLING_TO_NPWP_NEW, 'JL HOS COKROAMINOTO I H-16 RT.001 RW.003 KEL.BARUSARI KEC.SEMARANG SELATAN KOTA/KAB.KOTA SEMARANG JAWA TENGAH 50245' as NPWP_ADDRESS_NEW union all</v>
      </c>
    </row>
    <row r="2961" spans="5:5" customFormat="1" x14ac:dyDescent="0.25">
      <c r="E2961" t="str">
        <f t="shared" si="2"/>
        <v>select '0000033/4/38/02/2023' as AGREEMENT_NO, 'PT. GLOBAL JET CARGO' as NPWP_NAME_NEW, '|427781075047000' as BILLING_TO_NPWP_NEW, 'LANDMARK PLUIT TOWER B9 LANTAI 11 RT.004 RW.010 KEL.PEJAGALAN KEC.PENJARINGAN KOTA/KAB.JAKARTA UTARA DKI JAKARTA 14450' as NPWP_ADDRESS_NEW union all</v>
      </c>
    </row>
    <row r="2962" spans="5:5" customFormat="1" x14ac:dyDescent="0.25">
      <c r="E2962" t="str">
        <f t="shared" si="2"/>
        <v>select '0000034/4/06/06/2022' as AGREEMENT_NO, 'PT. ALTADANA MITRA GEMILANG' as NPWP_NAME_NEW, '|907109722508000' as BILLING_TO_NPWP_NEW, 'JL HOS COKROAMINOTO I H-16 RT.001 RW.003 KEL.BARUSARI KEC.SEMARANG SELATAN KOTA/KAB.KOTA SEMARANG JAWA TENGAH 50245' as NPWP_ADDRESS_NEW union all</v>
      </c>
    </row>
    <row r="2963" spans="5:5" customFormat="1" x14ac:dyDescent="0.25">
      <c r="E2963" t="str">
        <f t="shared" si="2"/>
        <v>select '0000034/4/34/10/2023' as AGREEMENT_NO, 'PT. KERETA API PARIWISATA' as NPWP_NAME_NEW, '|029885399093000' as BILLING_TO_NPWP_NEW, 'STASIUN GONDANGDIA, PINTU SELATAN, LT. DASAR JL. SRIKAYA, KEBON SIRIH, MENTENG, JAKARTA PUSAT, DKI JAKARTA, 10340' as NPWP_ADDRESS_NEW union all</v>
      </c>
    </row>
    <row r="2964" spans="5:5" customFormat="1" x14ac:dyDescent="0.25">
      <c r="E2964" t="str">
        <f t="shared" si="2"/>
        <v>select '0000034/4/38/02/2023' as AGREEMENT_NO, 'PT. GLOBAL JET CARGO' as NPWP_NAME_NEW, '|427781075047000' as BILLING_TO_NPWP_NEW, 'LANDMARK PLUIT TOWER B9 LANTAI 11 RT.004 RW.010 KEL.PEJAGALAN KEC.PENJARINGAN KOTA/KAB.JAKARTA UTARA DKI JAKARTA 14450' as NPWP_ADDRESS_NEW union all</v>
      </c>
    </row>
    <row r="2965" spans="5:5" customFormat="1" x14ac:dyDescent="0.25">
      <c r="E2965" t="str">
        <f t="shared" si="2"/>
        <v>select '0000035/4/03/01/2021' as AGREEMENT_NO, 'PT. GUNTNER INDONESIA' as NPWP_NAME_NEW, '|010832905651000' as BILLING_TO_NPWP_NEW, 'DESA WONOKOYO RT.00 RW.00 WONOKOYO, BEJI, KAB. PASURUAN, JAWA TIMUR 67154 INDONESIA' as NPWP_ADDRESS_NEW union all</v>
      </c>
    </row>
    <row r="2966" spans="5:5" customFormat="1" x14ac:dyDescent="0.25">
      <c r="E2966" t="str">
        <f t="shared" si="2"/>
        <v>select '0000035/4/06/07/2022' as AGREEMENT_NO, 'PT. ALTADANA MITRA GEMILANG' as NPWP_NAME_NEW, '|907109722508000' as BILLING_TO_NPWP_NEW, 'JL HOS COKROAMINOTO I H-16 RT.001 RW.003 KEL.BARUSARI KEC.SEMARANG SELATAN KOTA/KAB.KOTA SEMARANG JAWA TENGAH 50245' as NPWP_ADDRESS_NEW union all</v>
      </c>
    </row>
    <row r="2967" spans="5:5" customFormat="1" x14ac:dyDescent="0.25">
      <c r="E2967" t="str">
        <f t="shared" si="2"/>
        <v>select '0000035/4/34/10/2023' as AGREEMENT_NO, 'PT. KERETA API PARIWISATA' as NPWP_NAME_NEW, '|029885399093000' as BILLING_TO_NPWP_NEW, 'STASIUN GONDANGDIA, PINTU SELATAN, LT. DASAR JL. SRIKAYA RT.00 RW.00 KEL.KEBON SIRIH KEC.MENTENG KOTA/KAB.JAKARTA PUSAT DKI JAKARTA 10340' as NPWP_ADDRESS_NEW union all</v>
      </c>
    </row>
    <row r="2968" spans="5:5" customFormat="1" x14ac:dyDescent="0.25">
      <c r="E2968" t="str">
        <f t="shared" si="2"/>
        <v>select '0000035/4/38/02/2023' as AGREEMENT_NO, 'PT. GLOBAL JET CARGO' as NPWP_NAME_NEW, '|427781075047000' as BILLING_TO_NPWP_NEW, 'LANDMARK PLUIT TOWER B9 LANTAI 11 RT.004 RW.010 KEL.PEJAGALAN KEC.PENJARINGAN KOTA/KAB.JAKARTA UTARA DKI JAKARTA 14450' as NPWP_ADDRESS_NEW union all</v>
      </c>
    </row>
    <row r="2969" spans="5:5" customFormat="1" x14ac:dyDescent="0.25">
      <c r="E2969" t="str">
        <f t="shared" si="2"/>
        <v>select '0000036/4/06/07/2022' as AGREEMENT_NO, 'PT. ALTADANA MITRA GEMILANG' as NPWP_NAME_NEW, '|907109722508000' as BILLING_TO_NPWP_NEW, 'JL HOS COKROAMINOTO I H-16 RT.001 RW.003 KEL.BARUSARI KEC.SEMARANG SELATAN KOTA/KAB.KOTA SEMARANG JAWA TENGAH 50245' as NPWP_ADDRESS_NEW union all</v>
      </c>
    </row>
    <row r="2970" spans="5:5" customFormat="1" x14ac:dyDescent="0.25">
      <c r="E2970" t="str">
        <f t="shared" si="2"/>
        <v>select '0000036/4/10/11/2023' as AGREEMENT_NO, 'PT. TIRTA INVESTAMA' as NPWP_NAME_NEW, '|016743767092000' as BILLING_TO_NPWP_NEW, 'GEDUNG RDTX PLACE LT 5-9 JL PROF DR.SATRIO KAV 3,KARET KUNINGAN, SETIABUDI, KOTA ADM. JAKARTA SELATAN, DKI JAKARTA 12940' as NPWP_ADDRESS_NEW union all</v>
      </c>
    </row>
    <row r="2971" spans="5:5" customFormat="1" x14ac:dyDescent="0.25">
      <c r="E2971" t="str">
        <f t="shared" si="2"/>
        <v>select '0000036/4/34/11/2023' as AGREEMENT_NO, 'PT. KERETA API PARIWISATA' as NPWP_NAME_NEW, '|029885399093000' as BILLING_TO_NPWP_NEW, 'STASIUN GONDANGDIA, PINTU SELATAN, LT. DASAR JL. SRIKAYA, KEBON SIRIH, MENTENG. KOTA ADM JAKARTA PUSAT DKI JAKARTA 10340' as NPWP_ADDRESS_NEW union all</v>
      </c>
    </row>
    <row r="2972" spans="5:5" customFormat="1" x14ac:dyDescent="0.25">
      <c r="E2972" t="str">
        <f t="shared" si="2"/>
        <v>select '0000037/4/01/11/2023' as AGREEMENT_NO, 'PT. ANUGRAH ANALISIS SEMPURNA' as NPWP_NAME_NEW, '|030186712412000' as BILLING_TO_NPWP_NEW, 'JL. RAYA JAKARTA BOGOR KM 37 RT/RW 005/004, KEL. CILODONG, KEL. CILODONG DEPOK JAWA BARAT' as NPWP_ADDRESS_NEW union all</v>
      </c>
    </row>
    <row r="2973" spans="5:5" customFormat="1" x14ac:dyDescent="0.25">
      <c r="E2973" t="str">
        <f t="shared" si="2"/>
        <v>select '0000037/4/06/07/2022' as AGREEMENT_NO, 'PT. ALTADANA MITRA GEMILANG' as NPWP_NAME_NEW, '|907109722508000' as BILLING_TO_NPWP_NEW, 'JL HOS COKROAMINOTO I H-16 RT.001 RW.003 KEL.BARUSARI KEC.SEMARANG SELATAN KOTA/KAB.KOTA SEMARANG JAWA TENGAH 50245' as NPWP_ADDRESS_NEW union all</v>
      </c>
    </row>
    <row r="2974" spans="5:5" customFormat="1" x14ac:dyDescent="0.25">
      <c r="E2974" t="str">
        <f t="shared" si="2"/>
        <v>select '0000037/4/38/02/2023' as AGREEMENT_NO, 'PT. GLOBAL JET CARGO' as NPWP_NAME_NEW, '|427781075047000' as BILLING_TO_NPWP_NEW, 'LANDMARK PLUIT TOWER B9 LANTAI 11 RT.004 RW.010 KEL.PEJAGALAN KEC.PENJARINGAN KOTA/KAB.JAKARTA UTARA DKI JAKARTA 14450' as NPWP_ADDRESS_NEW union all</v>
      </c>
    </row>
    <row r="2975" spans="5:5" customFormat="1" x14ac:dyDescent="0.25">
      <c r="E2975" t="str">
        <f t="shared" si="2"/>
        <v>select '0000038/4/06/07/2022' as AGREEMENT_NO, 'PT. ALTADANA MITRA GEMILANG' as NPWP_NAME_NEW, '|907109722508000' as BILLING_TO_NPWP_NEW, 'JL HOS COKROAMINOTO I H-16 RT.001 RW.003 KEL.BARUSARI KEC.SEMARANG SELATAN KOTA/KAB.KOTA SEMARANG JAWA TENGAH 50245' as NPWP_ADDRESS_NEW union all</v>
      </c>
    </row>
    <row r="2976" spans="5:5" customFormat="1" x14ac:dyDescent="0.25">
      <c r="E2976" t="str">
        <f t="shared" si="2"/>
        <v>select '0000038/4/10/11/2023' as AGREEMENT_NO, 'PT. TIRTA INVESTAMA' as NPWP_NAME_NEW, '|016743767092000' as BILLING_TO_NPWP_NEW, 'RDTX Place Lt. 5-9, Jl. Prof. Dr. Satrio Kav. 3, Karet Kuningan, Setiabudi, Jakarta Selatan 12940' as NPWP_ADDRESS_NEW union all</v>
      </c>
    </row>
    <row r="2977" spans="5:5" customFormat="1" x14ac:dyDescent="0.25">
      <c r="E2977" t="str">
        <f t="shared" si="2"/>
        <v>select '0000038/4/38/03/2023' as AGREEMENT_NO, 'PT. GLOBAL JET CARGO' as NPWP_NAME_NEW, '|427781075047000' as BILLING_TO_NPWP_NEW, 'LANDMARK PLUIT TOWER B9 LANTAI 11 RT.004 RW.010 KEL.PEJAGALAN KEC.PENJARINGAN KOTA/KAB.JAKARTA UTARA DKI JAKARTA 14450' as NPWP_ADDRESS_NEW union all</v>
      </c>
    </row>
    <row r="2978" spans="5:5" customFormat="1" x14ac:dyDescent="0.25">
      <c r="E2978" t="str">
        <f t="shared" si="2"/>
        <v>select '0000039/4/01/11/2023' as AGREEMENT_NO, 'PT. FORIN MAJU LOGISTIK' as NPWP_NAME_NEW, '|028858413034000' as BILLING_TO_NPWP_NEW, 'KOMPLEK CITY RESORT RESIDENCE RUKAN MALIBU BLOK J, 3&amp;5, CENGKARENG TIMUR, CENGKARENG, KOTA ADM. JAKARTA BARAT, DKI JAKARTA, 11730' as NPWP_ADDRESS_NEW union all</v>
      </c>
    </row>
    <row r="2979" spans="5:5" customFormat="1" x14ac:dyDescent="0.25">
      <c r="E2979" t="str">
        <f t="shared" si="2"/>
        <v>select '0000039/4/06/09/2022' as AGREEMENT_NO, 'PT. ALTADANA MITRA GEMILANG' as NPWP_NAME_NEW, '|907109722508000' as BILLING_TO_NPWP_NEW, 'JL HOS COKROAMINOTO I H-16 RT.001 RW.003 KEL.BARUSARI KEC.SEMARANG SELATAN KOTA/KAB.KOTA SEMARANG JAWA TENGAH 50245' as NPWP_ADDRESS_NEW union all</v>
      </c>
    </row>
    <row r="2980" spans="5:5" customFormat="1" x14ac:dyDescent="0.25">
      <c r="E2980" t="str">
        <f t="shared" si="2"/>
        <v>select '0000039/4/38/03/2023' as AGREEMENT_NO, 'PT. GLOBAL JET CARGO' as NPWP_NAME_NEW, '|427781075047000' as BILLING_TO_NPWP_NEW, 'LANDMARK PLUIT TOWER B9 LANTAI 11 RT.004 RW.010 KEL.PEJAGALAN KEC.PENJARINGAN KOTA/KAB.JAKARTA UTARA DKI JAKARTA 14450' as NPWP_ADDRESS_NEW union all</v>
      </c>
    </row>
    <row r="2981" spans="5:5" customFormat="1" x14ac:dyDescent="0.25">
      <c r="E2981" t="str">
        <f t="shared" si="2"/>
        <v>select '0000040/4/01/11/2023' as AGREEMENT_NO, 'PT. ARTHA MAS GRAHA ANDALAN' as NPWP_NAME_NEW, '|313388712413000' as BILLING_TO_NPWP_NEW, 'Ruko Cikarang Central City Blok B No. 11, Jl. Raya Cibarusah Km. 10, Cikarang Selatan, Sukadami, Cikarang Sel., Kabupaten Bekasi, Jawa Barat 17530' as NPWP_ADDRESS_NEW union all</v>
      </c>
    </row>
    <row r="2982" spans="5:5" customFormat="1" x14ac:dyDescent="0.25">
      <c r="E2982" t="str">
        <f t="shared" si="2"/>
        <v>select '0000040/4/06/12/2022' as AGREEMENT_NO, 'PT. ALTADANA MITRA GEMILANG' as NPWP_NAME_NEW, '|907109722508000' as BILLING_TO_NPWP_NEW, 'JL HOS COKROAMINOTO I H-16 RT.001 RW.003 KEL.BARUSARI KEC.SEMARANG SELATAN KOTA/KAB.KOTA SEMARANG JAWA TENGAH 50245' as NPWP_ADDRESS_NEW union all</v>
      </c>
    </row>
    <row r="2983" spans="5:5" customFormat="1" x14ac:dyDescent="0.25">
      <c r="E2983" t="str">
        <f t="shared" si="2"/>
        <v>select '0000040/4/38/03/2023' as AGREEMENT_NO, 'PT. GLOBAL JET CARGO' as NPWP_NAME_NEW, '|427781075047000' as BILLING_TO_NPWP_NEW, 'LANDMARK PLUIT TOWER B9 LANTAI 11 RT.004 RW.010 KEL.PEJAGALAN KEC.PENJARINGAN KOTA/KAB.JAKARTA UTARA DKI JAKARTA 14450' as NPWP_ADDRESS_NEW union all</v>
      </c>
    </row>
    <row r="2984" spans="5:5" customFormat="1" x14ac:dyDescent="0.25">
      <c r="E2984" t="str">
        <f t="shared" si="2"/>
        <v>select '0000041/4/01/11/2023' as AGREEMENT_NO, 'PT. VEOLIA WATER TECHNOLOGIES INDONESIA' as NPWP_NAME_NEW, '|018699975059000' as BILLING_TO_NPWP_NEW, 'GEDUNG VENTURA LANTAI 6 SUITE 605 JL RA KARTINI NO 26 CILANDAK BARAT, CILANDAK BARAT, CILANDAK, KOTA ADM. JAKARTA SELATAN, DKI JAKARTA, 12430' as NPWP_ADDRESS_NEW union all</v>
      </c>
    </row>
    <row r="2985" spans="5:5" customFormat="1" x14ac:dyDescent="0.25">
      <c r="E2985" t="str">
        <f t="shared" si="2"/>
        <v>select '0000041/4/06/12/2022' as AGREEMENT_NO, 'PT. ALTADANA MITRA GEMILANG' as NPWP_NAME_NEW, '|907109722508000' as BILLING_TO_NPWP_NEW, 'JL HOS COKROAMINOTO I H-16 RT.001 RW.003 KEL.BARUSARI KEC.SEMARANG SELATAN KOTA/KAB.KOTA SEMARANG JAWA TENGAH 50245' as NPWP_ADDRESS_NEW union all</v>
      </c>
    </row>
    <row r="2986" spans="5:5" customFormat="1" x14ac:dyDescent="0.25">
      <c r="E2986" t="str">
        <f t="shared" si="2"/>
        <v>select '0000041/4/38/03/2023' as AGREEMENT_NO, 'PT. GLOBAL JET CARGO' as NPWP_NAME_NEW, '|427781075047000' as BILLING_TO_NPWP_NEW, 'LANDMARK PLUIT TOWER B9 LANTAI 11 RT.004 RW.010 KEL.PEJAGALAN KEC.PENJARINGAN KOTA/KAB.JAKARTA UTARA DKI JAKARTA 14450' as NPWP_ADDRESS_NEW union all</v>
      </c>
    </row>
    <row r="2987" spans="5:5" customFormat="1" x14ac:dyDescent="0.25">
      <c r="E2987" t="str">
        <f t="shared" si="2"/>
        <v>select '0000042/4/03/05/2021' as AGREEMENT_NO, 'PT. TIKI JALUR NUGRAHA EKAKURIR' as NPWP_NAME_NEW, '|015397102643002' as BILLING_TO_NPWP_NEW, 'JL RAYA BANDARA JUANDA KM. 2 - 3 RT.010 RW.003 SEMAMBUNG, GEDANGAN, SIDOARJO, JAWA TIMUR 61254 INDONESIA' as NPWP_ADDRESS_NEW union all</v>
      </c>
    </row>
    <row r="2988" spans="5:5" customFormat="1" x14ac:dyDescent="0.25">
      <c r="E2988" t="str">
        <f t="shared" si="2"/>
        <v>select '0000042/4/06/12/2022' as AGREEMENT_NO, 'PT. ALTADANA MITRA GEMILANG' as NPWP_NAME_NEW, '|907109722508000' as BILLING_TO_NPWP_NEW, 'JL HOS COKROAMINOTO I H-16 RT.001 RW.003 KEL.BARUSARI KEC.SEMARANG SELATAN KOTA/KAB.KOTA SEMARANG JAWA TENGAH 50245' as NPWP_ADDRESS_NEW union all</v>
      </c>
    </row>
    <row r="2989" spans="5:5" customFormat="1" x14ac:dyDescent="0.25">
      <c r="E2989" t="str">
        <f t="shared" si="2"/>
        <v>select '0000043/4/03/04/2021' as AGREEMENT_NO, 'PT. GRAHA MOBIL INDONESIA' as NPWP_NAME_NEW, '|707602835643000' as BILLING_TO_NPWP_NEW, 'JL. PANGLIMA SUDIRMAN RUKO NO.1 RT.002 RW.002 SIDOKUMPUL, GRESIK, GRESIK, JAWA TIMUR 61111 INDONESIA' as NPWP_ADDRESS_NEW union all</v>
      </c>
    </row>
    <row r="2990" spans="5:5" customFormat="1" x14ac:dyDescent="0.25">
      <c r="E2990" t="str">
        <f t="shared" si="2"/>
        <v>select '0000043/4/06/02/2023' as AGREEMENT_NO, 'PT. RASKITA WIRA JAYA' as NPWP_NAME_NEW, '|849097456542000' as BILLING_TO_NPWP_NEW, 'JL. PAINGAN NO. 104 KRODAN, MAGUWOHARJO, DEPOK, KAB.SLEMAN, DAERAH ISTIMEWA YOGYAKARTA, 55598' as NPWP_ADDRESS_NEW union all</v>
      </c>
    </row>
    <row r="2991" spans="5:5" customFormat="1" x14ac:dyDescent="0.25">
      <c r="E2991" t="str">
        <f t="shared" si="2"/>
        <v>select '0000043/4/06/02/2023' as AGREEMENT_NO, 'PT. RASKITA WIRA JAYA' as NPWP_NAME_NEW, '|849097456542000' as BILLING_TO_NPWP_NEW, 'JL. SIDOMOYO KM 1.5 GANG ULU-ULU NO 323 RT.003 RW.011 KEL.SIDOMOYO KEC.GODEAN KOTA/KAB.SLEMAN DI YOGYAKARTA 55264' as NPWP_ADDRESS_NEW union all</v>
      </c>
    </row>
    <row r="2992" spans="5:5" customFormat="1" x14ac:dyDescent="0.25">
      <c r="E2992" t="str">
        <f t="shared" si="2"/>
        <v>select '0000043/4/10/11/2023' as AGREEMENT_NO, 'PT. TIRTA INVESTAMA' as NPWP_NAME_NEW, '|016743767092000' as BILLING_TO_NPWP_NEW, 'RDTX Place Lt. 5-9, Jl. Prof. Dr. Satrio Kav. 3, Karet Kuningan, Setiabudi, Jakarta Selatan 12940' as NPWP_ADDRESS_NEW union all</v>
      </c>
    </row>
    <row r="2993" spans="5:5" customFormat="1" x14ac:dyDescent="0.25">
      <c r="E2993" t="str">
        <f t="shared" si="2"/>
        <v>select '0000043/4/38/04/2023' as AGREEMENT_NO, 'PT. GLOBAL JET CARGO' as NPWP_NAME_NEW, '|427781075047000' as BILLING_TO_NPWP_NEW, 'LANDMARK PLUIT TOWER B9 LANTAI 11 RT.004 RW.010 KEL.PEJAGALAN KEC.PENJARINGAN KOTA/KAB.JAKARTA UTARA DKI JAKARTA 14450' as NPWP_ADDRESS_NEW union all</v>
      </c>
    </row>
    <row r="2994" spans="5:5" customFormat="1" x14ac:dyDescent="0.25">
      <c r="E2994" t="str">
        <f t="shared" si="2"/>
        <v>select '0000044/4/06/02/2023' as AGREEMENT_NO, 'PT. RASKITA WIRA JAYA' as NPWP_NAME_NEW, '|849097456542000' as BILLING_TO_NPWP_NEW, 'JL. PAINGAN NO. 104 KRODAN, MAGUWOHARJO, DEPOK, KAB.SLEMAN, DAERAH ISTIMEWA YOGYAKARTA, 55598' as NPWP_ADDRESS_NEW union all</v>
      </c>
    </row>
    <row r="2995" spans="5:5" customFormat="1" x14ac:dyDescent="0.25">
      <c r="E2995" t="str">
        <f t="shared" si="2"/>
        <v>select '0000044/4/38/04/2023' as AGREEMENT_NO, 'PT. GLOBAL JET CARGO' as NPWP_NAME_NEW, '|427781075047000' as BILLING_TO_NPWP_NEW, 'LANDMARK PLUIT TOWER B9 LANTAI 11 RT.004 RW.010 KEL.PEJAGALAN KEC.PENJARINGAN KOTA/KAB.JAKARTA UTARA DKI JAKARTA 14450' as NPWP_ADDRESS_NEW union all</v>
      </c>
    </row>
    <row r="2996" spans="5:5" customFormat="1" x14ac:dyDescent="0.25">
      <c r="E2996" t="str">
        <f t="shared" si="2"/>
        <v>select '0000045/4/06/12/2022' as AGREEMENT_NO, 'PT. ALTADANA MITRA GEMILANG' as NPWP_NAME_NEW, '|907109722508000' as BILLING_TO_NPWP_NEW, 'JL HOS COKROAMINOTO I H-16 RT.001 RW.003 KEL.BARUSARI KEC.SEMARANG SELATAN KOTA/KAB.KOTA SEMARANG JAWA TENGAH 50245' as NPWP_ADDRESS_NEW union all</v>
      </c>
    </row>
    <row r="2997" spans="5:5" customFormat="1" x14ac:dyDescent="0.25">
      <c r="E2997" t="str">
        <f t="shared" si="2"/>
        <v>select '0000045/4/10/11/2023' as AGREEMENT_NO, 'PT. TIRTA INVESTAMA' as NPWP_NAME_NEW, '|016743767092000' as BILLING_TO_NPWP_NEW, 'RDTX Place Lt. 5, Jl. Prof. Dr. Satrio Kav. 3, Karet Kuningan, Setiabudi, Jakarta Selatan 12940' as NPWP_ADDRESS_NEW union all</v>
      </c>
    </row>
    <row r="2998" spans="5:5" customFormat="1" x14ac:dyDescent="0.25">
      <c r="E2998" t="str">
        <f t="shared" si="2"/>
        <v>select '0000045/4/38/04/2023' as AGREEMENT_NO, 'PT. GLOBAL JET CARGO' as NPWP_NAME_NEW, '|427781075047000' as BILLING_TO_NPWP_NEW, 'LANDMARK PLUIT TOWER B9 LANTAI 11 RT.004 RW.010 KEL.PEJAGALAN KEC.PENJARINGAN KOTA/KAB.JAKARTA UTARA DKI JAKARTA 14450' as NPWP_ADDRESS_NEW union all</v>
      </c>
    </row>
    <row r="2999" spans="5:5" customFormat="1" x14ac:dyDescent="0.25">
      <c r="E2999" t="str">
        <f t="shared" si="2"/>
        <v>select '0000046/4/06/12/2022' as AGREEMENT_NO, 'PT. ALTADANA MITRA GEMILANG' as NPWP_NAME_NEW, '|907109722508000' as BILLING_TO_NPWP_NEW, 'JL HOS COKROAMINOTO I H-16 RT.001 RW.003 KEL.BARUSARI KEC.SEMARANG SELATAN KOTA/KAB.KOTA SEMARANG JAWA TENGAH 50245' as NPWP_ADDRESS_NEW union all</v>
      </c>
    </row>
    <row r="3000" spans="5:5" customFormat="1" x14ac:dyDescent="0.25">
      <c r="E3000" t="str">
        <f t="shared" si="2"/>
        <v>select '0000046/4/38/05/2023' as AGREEMENT_NO, 'PT. GLOBAL JET CARGO' as NPWP_NAME_NEW, '|427781075047000' as BILLING_TO_NPWP_NEW, 'LANDMARK PLUIT TOWER B9 LANTAI 11 RT.004 RW.010 KEL.PEJAGALAN KEC.PENJARINGAN KOTA/KAB.JAKARTA UTARA DKI JAKARTA 14450' as NPWP_ADDRESS_NEW union all</v>
      </c>
    </row>
    <row r="3001" spans="5:5" customFormat="1" x14ac:dyDescent="0.25">
      <c r="E3001" t="str">
        <f t="shared" si="2"/>
        <v>select '0000047/4/06/08/2023' as AGREEMENT_NO, 'PT. ALTADANA MITRA GEMILANG' as NPWP_NAME_NEW, '|907109722508000' as BILLING_TO_NPWP_NEW, 'JL HOS COKROAMINOTO I H-16 RT.001 RW.003 KEL.BARUSARI KEC.SEMARANG SELATAN KOTA/KAB.KOTA SEMARANG JAWA TENGAH 50245' as NPWP_ADDRESS_NEW union all</v>
      </c>
    </row>
    <row r="3002" spans="5:5" customFormat="1" x14ac:dyDescent="0.25">
      <c r="E3002" t="str">
        <f t="shared" si="2"/>
        <v>select '0000047/4/10/11/2023' as AGREEMENT_NO, 'PT. SARIHUSADA GENERASI MAHARDIKA' as NPWP_NAME_NEW, '|011405081092000' as BILLING_TO_NPWP_NEW, 'JL KUSUMANEGARA KOTAK POS 37, MUJA MUJU, UMBULHARJO, KOTA YOGYAKARTA, DAERAH ISTIMEWA YOGYAKARTA' as NPWP_ADDRESS_NEW union all</v>
      </c>
    </row>
    <row r="3003" spans="5:5" customFormat="1" x14ac:dyDescent="0.25">
      <c r="E3003" t="str">
        <f t="shared" si="2"/>
        <v>select '0000047/4/38/05/2023' as AGREEMENT_NO, 'PT. GLOBAL JET CARGO' as NPWP_NAME_NEW, '|427781075047000' as BILLING_TO_NPWP_NEW, 'LANDMARK PLUIT TOWER B9 LANTAI 11 RT.004 RW.010 KEL.PEJAGALAN KEC.PENJARINGAN KOTA/KAB.JAKARTA UTARA DKI JAKARTA 14450' as NPWP_ADDRESS_NEW union all</v>
      </c>
    </row>
    <row r="3004" spans="5:5" customFormat="1" x14ac:dyDescent="0.25">
      <c r="E3004" t="str">
        <f t="shared" si="2"/>
        <v>select '0000048/4/01/11/2023' as AGREEMENT_NO, 'PT. GLOBAL SINERGI TEKNIKINDO' as NPWP_NAME_NEW, '|317106755003000' as BILLING_TO_NPWP_NEW, 'LIPPO TOWER HOLLAND VILLAGE LT 27 UNIT 2707 JL LETJEN SUPRAPTO, KAV 60,1, CEMPAKA PUTIH TIMUR,, CEMPAKA PUTIH , KOTA ADM. JAKARTA PUSAT, DKI JAKARTA,10150' as NPWP_ADDRESS_NEW union all</v>
      </c>
    </row>
    <row r="3005" spans="5:5" customFormat="1" x14ac:dyDescent="0.25">
      <c r="E3005" t="str">
        <f t="shared" si="2"/>
        <v>select '0000048/4/38/05/2023' as AGREEMENT_NO, 'PT. GLOBAL JET CARGO' as NPWP_NAME_NEW, '|427781075047000' as BILLING_TO_NPWP_NEW, 'LANDMARK PLUIT TOWER B9 LANTAI 11 RT.004 RW.010 KEL.PEJAGALAN KEC.PENJARINGAN KOTA/KAB.JAKARTA UTARA DKI JAKARTA 14450' as NPWP_ADDRESS_NEW union all</v>
      </c>
    </row>
    <row r="3006" spans="5:5" customFormat="1" x14ac:dyDescent="0.25">
      <c r="E3006" t="str">
        <f t="shared" si="2"/>
        <v>select '0000049/4/01/11/2023' as AGREEMENT_NO, 'PT. GLOBAL SINERGI MANUFACTURING' as NPWP_NAME_NEW, '|666255948003000' as BILLING_TO_NPWP_NEW, 'Jl. Pemuda No. 73B RT 004 RW 009 Kel. Pulo Gadung, Jakarta Timur, DKI Jakarta,' as NPWP_ADDRESS_NEW union all</v>
      </c>
    </row>
    <row r="3007" spans="5:5" customFormat="1" x14ac:dyDescent="0.25">
      <c r="E3007" t="str">
        <f t="shared" si="2"/>
        <v>select '0000049/4/38/05/2023' as AGREEMENT_NO, 'PT. GLOBAL JET CARGO' as NPWP_NAME_NEW, '|427781075047000' as BILLING_TO_NPWP_NEW, 'LANDMARK PLUIT TOWER B9 LANTAI 11 RT.004 RW.010 KEL.PEJAGALAN KEC.PENJARINGAN KOTA/KAB.JAKARTA UTARA DKI JAKARTA 14450' as NPWP_ADDRESS_NEW union all</v>
      </c>
    </row>
    <row r="3008" spans="5:5" customFormat="1" x14ac:dyDescent="0.25">
      <c r="E3008" t="str">
        <f t="shared" si="2"/>
        <v>select '0000050/4/08/11/2023' as AGREEMENT_NO, 'PT. AMANAH KREASI LOGISTIK' as NPWP_NAME_NEW, '|625517503412000' as BILLING_TO_NPWP_NEW, 'Batavia Residence, KP.Tipar NO 105N RT 00, Mekarsari, Cimanggis, Kota Depok Jawa Barat' as NPWP_ADDRESS_NEW union all</v>
      </c>
    </row>
    <row r="3009" spans="5:5" customFormat="1" x14ac:dyDescent="0.25">
      <c r="E3009" t="str">
        <f t="shared" si="2"/>
        <v>select '0000050/4/38/05/2023' as AGREEMENT_NO, 'PT. GLOBAL JET CARGO' as NPWP_NAME_NEW, '|427781075047000' as BILLING_TO_NPWP_NEW, 'LANDMARK PLUIT TOWER B9 LANTAI 11 RT.004 RW.010 KEL.PEJAGALAN KEC.PENJARINGAN KOTA/KAB.JAKARTA UTARA DKI JAKARTA 14450' as NPWP_ADDRESS_NEW union all</v>
      </c>
    </row>
    <row r="3010" spans="5:5" customFormat="1" x14ac:dyDescent="0.25">
      <c r="E3010" t="str">
        <f t="shared" si="2"/>
        <v>select '0000051/4/38/05/2023' as AGREEMENT_NO, 'PT. ASAR ADIPATI INTI' as NPWP_NAME_NEW, '|943436055039000' as BILLING_TO_NPWP_NEW, 'JL. ARJUNA UTARA NO.9, RT.001 RW.002 KEL.DURI KEPA KEC.KEBON JERUK KOTA/KAB.JAKARTA BARAT DKI JAKARTA 11510' as NPWP_ADDRESS_NEW union all</v>
      </c>
    </row>
    <row r="3011" spans="5:5" customFormat="1" x14ac:dyDescent="0.25">
      <c r="E3011" t="str">
        <f t="shared" si="2"/>
        <v>select '0000052/4/38/05/2023' as AGREEMENT_NO, 'PT. GLOBAL JET CARGO' as NPWP_NAME_NEW, '|427781075047000' as BILLING_TO_NPWP_NEW, 'LANDMARK PLUIT TOWER B9 LANTAI 11 RT.004 RW.010 KEL.PEJAGALAN KEC.PENJARINGAN KOTA/KAB.JAKARTA UTARA DKI JAKARTA 14450' as NPWP_ADDRESS_NEW union all</v>
      </c>
    </row>
    <row r="3012" spans="5:5" customFormat="1" x14ac:dyDescent="0.25">
      <c r="E3012" t="str">
        <f t="shared" si="2"/>
        <v>select '0000054/4/38/05/2023' as AGREEMENT_NO, 'PT. GLOBAL JET CARGO' as NPWP_NAME_NEW, '|427781075047000' as BILLING_TO_NPWP_NEW, 'LANDMARK PLUIT TOWER B9 LANTAI 11 RT.004 RW.010 KEL.PEJAGALAN KEC.PENJARINGAN KOTA/KAB.JAKARTA UTARA DKI JAKARTA 14450' as NPWP_ADDRESS_NEW union all</v>
      </c>
    </row>
    <row r="3013" spans="5:5" customFormat="1" x14ac:dyDescent="0.25">
      <c r="E3013" t="str">
        <f t="shared" si="2"/>
        <v>select '0000055/4/10/11/2023' as AGREEMENT_NO, 'PT. TIRTA INVESTAMA' as NPWP_NAME_NEW, '|016743767092000' as BILLING_TO_NPWP_NEW, 'GEDUNG RDTX PLACE LT 5-9 JL PROF DR SATRIO KAV 3 KARET KUNINGAN SETIABUDI KOTA ADM JAKARTA SELATAN DKI JAKARTA 12940' as NPWP_ADDRESS_NEW union all</v>
      </c>
    </row>
    <row r="3014" spans="5:5" customFormat="1" x14ac:dyDescent="0.25">
      <c r="E3014" t="str">
        <f t="shared" si="2"/>
        <v>select '0000055/4/38/05/2023' as AGREEMENT_NO, 'PT. GLOBAL JET CARGO' as NPWP_NAME_NEW, '|427781075047000' as BILLING_TO_NPWP_NEW, 'LANDMARK PLUIT TOWER B9 LANTAI 11 RT.004 RW.010 KEL.PEJAGALAN KEC.PENJARINGAN KOTA/KAB.JAKARTA UTARA DKI JAKARTA 14450' as NPWP_ADDRESS_NEW union all</v>
      </c>
    </row>
    <row r="3015" spans="5:5" customFormat="1" x14ac:dyDescent="0.25">
      <c r="E3015" t="str">
        <f t="shared" si="2"/>
        <v>select '0000056/4/01/11/2023' as AGREEMENT_NO, 'PT. PREMIUM EKSPRES SISTEM' as NPWP_NAME_NEW, '|710559436036000' as BILLING_TO_NPWP_NEW, 'Prof. Dr. Latumenten I No. 6 RT. 001 / RW 005 Kel. Jelambar Kec. Grogol Petamburan' as NPWP_ADDRESS_NEW union all</v>
      </c>
    </row>
    <row r="3016" spans="5:5" customFormat="1" x14ac:dyDescent="0.25">
      <c r="E3016" t="str">
        <f t="shared" si="2"/>
        <v>select '0000056/4/38/05/2023' as AGREEMENT_NO, 'PT. GLOBAL JET CARGO' as NPWP_NAME_NEW, '|427781075047000' as BILLING_TO_NPWP_NEW, 'LANDMARK PLUIT TOWER B9 LANTAI 11 RT.004 RW.010 KEL.PEJAGALAN KEC.PENJARINGAN KOTA/KAB.JAKARTA UTARA DKI JAKARTA 14450' as NPWP_ADDRESS_NEW union all</v>
      </c>
    </row>
    <row r="3017" spans="5:5" customFormat="1" x14ac:dyDescent="0.25">
      <c r="E3017" t="str">
        <f t="shared" si="2"/>
        <v>select '0000057/4/03/08/2021' as AGREEMENT_NO, 'PT. TIKI JALUR NUGRAHA EKAKURIR' as NPWP_NAME_NEW, '|015397102643002' as BILLING_TO_NPWP_NEW, 'LINGKAR TIMUR NO 1 PERGUDANGAN SINAR BUDURAN 1, SIWALANPANJI BUDURAN, KABUPATEN SIDOARJO, JAWA TIMUR' as NPWP_ADDRESS_NEW union all</v>
      </c>
    </row>
    <row r="3018" spans="5:5" customFormat="1" x14ac:dyDescent="0.25">
      <c r="E3018" t="str">
        <f t="shared" si="2"/>
        <v>select '0000057/4/38/05/2023' as AGREEMENT_NO, 'PT. GLOBAL JET CARGO' as NPWP_NAME_NEW, '|427781075047000' as BILLING_TO_NPWP_NEW, 'LANDMARK PLUIT TOWER B9 LANTAI 11 RT.004 RW.010 KEL.PEJAGALAN KEC.PENJARINGAN KOTA/KAB.JAKARTA UTARA DKI JAKARTA 14450' as NPWP_ADDRESS_NEW union all</v>
      </c>
    </row>
    <row r="3019" spans="5:5" customFormat="1" x14ac:dyDescent="0.25">
      <c r="E3019" t="str">
        <f t="shared" ref="E3019:E3082" si="3">"select '" &amp; TRIM(E214) &amp; "' as AGREEMENT_NO, '" &amp; TRIM(O214) &amp; "' as NPWP_NAME_NEW, '|" &amp; TRIM(AW214) &amp; "' as BILLING_TO_NPWP_NEW, '" &amp; TRIM(BD214) &amp; "' as NPWP_ADDRESS_NEW union all"</f>
        <v>select '0000058/4/03/08/2021' as AGREEMENT_NO, 'PT. SETA JASA TRANS' as NPWP_NAME_NEW, '|940218001617000' as BILLING_TO_NPWP_NEW, 'PERUM GRIYA WISATA BLOK O-5/12 RT.023 RW.007 KEDENSARI, TANGGULANGIN, SIDOARJO, JAWA TIMUR 61272 INDONESIA' as NPWP_ADDRESS_NEW union all</v>
      </c>
    </row>
    <row r="3020" spans="5:5" customFormat="1" x14ac:dyDescent="0.25">
      <c r="E3020" t="str">
        <f t="shared" si="3"/>
        <v>select '0000058/4/38/05/2023' as AGREEMENT_NO, 'PT. GLOBAL JET CARGO' as NPWP_NAME_NEW, '|427781075047000' as BILLING_TO_NPWP_NEW, 'LANDMARK PLUIT TOWER B9 LANTAI 11 RT.004 RW.010 KEL.PEJAGALAN KEC.PENJARINGAN KOTA/KAB.JAKARTA UTARA DKI JAKARTA 14450' as NPWP_ADDRESS_NEW union all</v>
      </c>
    </row>
    <row r="3021" spans="5:5" customFormat="1" x14ac:dyDescent="0.25">
      <c r="E3021" t="str">
        <f t="shared" si="3"/>
        <v>select '0000059/4/03/09/2021' as AGREEMENT_NO, 'PT. SETA JASA TRANS' as NPWP_NAME_NEW, '|940218001617000' as BILLING_TO_NPWP_NEW, 'PERUM GRIYA WISATA BLOK O-5/12 RT.023 RW.007 KEDENSARI, TANGGULANGIN, SIDOARJO, JAWA TIMUR 61272 INDONESIA' as NPWP_ADDRESS_NEW union all</v>
      </c>
    </row>
    <row r="3022" spans="5:5" customFormat="1" x14ac:dyDescent="0.25">
      <c r="E3022" t="str">
        <f t="shared" si="3"/>
        <v>select '0000059/4/10/11/2023' as AGREEMENT_NO, 'PT. TIRTA INVESTAMA' as NPWP_NAME_NEW, '|016743767092000' as BILLING_TO_NPWP_NEW, 'GEDUNG RDTX PLACE LT 5-9 JL PROF DR. SATRIO KAV3, KARET KUNINGAN SETIABUDI, ADM. JAKARTA SELATAN, DKI JAKARTA, 12940' as NPWP_ADDRESS_NEW union all</v>
      </c>
    </row>
    <row r="3023" spans="5:5" customFormat="1" x14ac:dyDescent="0.25">
      <c r="E3023" t="str">
        <f t="shared" si="3"/>
        <v>select '0000059/4/38/06/2023' as AGREEMENT_NO, 'PT. GLOBAL JET CARGO' as NPWP_NAME_NEW, '|427781075047000' as BILLING_TO_NPWP_NEW, 'LANDMARK PLUIT TOWER B9 LANTAI 11 RT.004 RW.010 KEL.PEJAGALAN KEC.PENJARINGAN KOTA/KAB.JAKARTA UTARA DKI JAKARTA 14450' as NPWP_ADDRESS_NEW union all</v>
      </c>
    </row>
    <row r="3024" spans="5:5" customFormat="1" x14ac:dyDescent="0.25">
      <c r="E3024" t="str">
        <f t="shared" si="3"/>
        <v>select '0000060/4/03/08/2021' as AGREEMENT_NO, 'PT. KARYA NIAGA ABADI' as NPWP_NAME_NEW, '|738056928609000' as BILLING_TO_NPWP_NEW, 'JL BANDARA IR H JUANDA NO: 81 RT.021 RW.006 SEMAMBUNG, GEDANGAN, SIDOARJO, JAWA TIMUR 61254 INDONESIA' as NPWP_ADDRESS_NEW union all</v>
      </c>
    </row>
    <row r="3025" spans="5:5" customFormat="1" x14ac:dyDescent="0.25">
      <c r="E3025" t="str">
        <f t="shared" si="3"/>
        <v>select '0000060/4/38/06/2023' as AGREEMENT_NO, 'PT. GLOBAL JET CARGO' as NPWP_NAME_NEW, '|427781075047000' as BILLING_TO_NPWP_NEW, 'LANDMARK PLUIT TOWER B9 LANTAI 11 RT.004 RW.010 KEL.PEJAGALAN KEC.PENJARINGAN KOTA/KAB.JAKARTA UTARA DKI JAKARTA 14450' as NPWP_ADDRESS_NEW union all</v>
      </c>
    </row>
    <row r="3026" spans="5:5" customFormat="1" x14ac:dyDescent="0.25">
      <c r="E3026" t="str">
        <f t="shared" si="3"/>
        <v>select '0000061/4/03/08/2021' as AGREEMENT_NO, 'PT. KARYA NIAGA ABADI' as NPWP_NAME_NEW, '|738056928609000' as BILLING_TO_NPWP_NEW, 'JL BANDARA IR H JUANDA NO: 81 RT.021 RW.006 SEMAMBUNG, GEDANGAN, SIDOARJO, JAWA TIMUR 61254 INDONESIA' as NPWP_ADDRESS_NEW union all</v>
      </c>
    </row>
    <row r="3027" spans="5:5" customFormat="1" x14ac:dyDescent="0.25">
      <c r="E3027" t="str">
        <f t="shared" si="3"/>
        <v>select '0000061/4/04/10/2020' as AGREEMENT_NO, 'PT. DOOSAN HEAVY INDUSTRIES INDONESIA' as NPWP_NAME_NEW, '|027182278059000' as BILLING_TO_NPWP_NEW, 'GEDUNG PLAZA KEBON JERUK JL. RAYA PERJUANGAN D7-D8 RT.01 RW.07 KEBON JERUK, KEBON JERUK, JAKARTA BARAT, DKI JAKARTA 11530 INDONESIA' as NPWP_ADDRESS_NEW union all</v>
      </c>
    </row>
    <row r="3028" spans="5:5" customFormat="1" x14ac:dyDescent="0.25">
      <c r="E3028" t="str">
        <f t="shared" si="3"/>
        <v>select '0000061/4/38/06/2023' as AGREEMENT_NO, 'PT. GLOBAL JET CARGO' as NPWP_NAME_NEW, '|427781075047000' as BILLING_TO_NPWP_NEW, 'LANDMARK PLUIT TOWER B9 LANTAI 11 RT.004 RW.010 KEL.PEJAGALAN KEC.PENJARINGAN KOTA/KAB.JAKARTA UTARA DKI JAKARTA 14450' as NPWP_ADDRESS_NEW union all</v>
      </c>
    </row>
    <row r="3029" spans="5:5" customFormat="1" x14ac:dyDescent="0.25">
      <c r="E3029" t="str">
        <f t="shared" si="3"/>
        <v>select '0000062/4/03/08/2021' as AGREEMENT_NO, 'PT. KARYA NIAGA ABADI' as NPWP_NAME_NEW, '|738056928609000' as BILLING_TO_NPWP_NEW, 'JL BANDARA IR H JUANDA NO: 81 RT.021 RW.006 SEMAMBUNG, GEDANGAN, SIDOARJO, JAWA TIMUR 61254 INDONESIA' as NPWP_ADDRESS_NEW union all</v>
      </c>
    </row>
    <row r="3030" spans="5:5" customFormat="1" x14ac:dyDescent="0.25">
      <c r="E3030" t="str">
        <f t="shared" si="3"/>
        <v>select '0000062/4/04/10/2020' as AGREEMENT_NO, 'PT. MANDIRI INSAN USAHA' as NPWP_NAME_NEW, '|661728683422000' as BILLING_TO_NPWP_NEW, 'JL. TAMAN MEKAR UTAMA I NO.39-41 RT.002 RW.006 KEL.MEKARWANGI KEC.BOJONGLOA KIDUL KOTA/KAB.BANDUNG JAWA BARAT 40237' as NPWP_ADDRESS_NEW union all</v>
      </c>
    </row>
    <row r="3031" spans="5:5" customFormat="1" x14ac:dyDescent="0.25">
      <c r="E3031" t="str">
        <f t="shared" si="3"/>
        <v>select '0000062/4/38/06/2023' as AGREEMENT_NO, 'PT. DAMATRANS MITRA PERSADA' as NPWP_NAME_NEW, '|907879282428000' as BILLING_TO_NPWP_NEW, 'JL SETRADUTA RAYA RUKO G RT.00 RW.00 KEL.SARIJADI KEC.SUKASARI KOTA/KAB.BANDUNG JAWA BARAT 40151' as NPWP_ADDRESS_NEW union all</v>
      </c>
    </row>
    <row r="3032" spans="5:5" customFormat="1" x14ac:dyDescent="0.25">
      <c r="E3032" t="str">
        <f t="shared" si="3"/>
        <v>select '0000063/4/03/09/2021' as AGREEMENT_NO, 'PT. KARYA NIAGA ABADI' as NPWP_NAME_NEW, '|738056928609000' as BILLING_TO_NPWP_NEW, 'JL BANDARA IR H JUANDA NO: 81 RT.021 RW.006 SEMAMBUNG, GEDANGAN, SIDOARJO, JAWA TIMUR 61254 INDONESIA' as NPWP_ADDRESS_NEW union all</v>
      </c>
    </row>
    <row r="3033" spans="5:5" customFormat="1" x14ac:dyDescent="0.25">
      <c r="E3033" t="str">
        <f t="shared" si="3"/>
        <v>select '0000063/4/04/10/2020' as AGREEMENT_NO, 'PT. MANDIRI INSAN USAHA' as NPWP_NAME_NEW, '|661728683422000' as BILLING_TO_NPWP_NEW, 'JL. TAMAN MEKAR UTAMA I NO.39-41 RT.002 RW.006 KEL.MEKARWANGI KEC.BOJONGLOA KIDUL KOTA/KAB.BANDUNG JAWA BARAT 40237' as NPWP_ADDRESS_NEW union all</v>
      </c>
    </row>
    <row r="3034" spans="5:5" customFormat="1" x14ac:dyDescent="0.25">
      <c r="E3034" t="str">
        <f t="shared" si="3"/>
        <v>select '0000063/4/38/06/2023' as AGREEMENT_NO, 'PT. GLOBAL JET CARGO' as NPWP_NAME_NEW, '|427781075047000' as BILLING_TO_NPWP_NEW, 'LANDMARK PLUIT TOWER B9 LANTAI 11 RT.004 RW.010 KEL.PEJAGALAN KEC.PENJARINGAN KOTA/KAB.JAKARTA UTARA DKI JAKARTA 14450' as NPWP_ADDRESS_NEW union all</v>
      </c>
    </row>
    <row r="3035" spans="5:5" customFormat="1" x14ac:dyDescent="0.25">
      <c r="E3035" t="str">
        <f t="shared" si="3"/>
        <v>select '0000064/4/03/09/2021' as AGREEMENT_NO, 'PT. KARYA NIAGA ABADI' as NPWP_NAME_NEW, '|738056928609000' as BILLING_TO_NPWP_NEW, 'JL BANDARA IR H JUANDA NO: 81 RT.021 RW.006 SEMAMBUNG, GEDANGAN, SIDOARJO, JAWA TIMUR 61254 INDONESIA' as NPWP_ADDRESS_NEW union all</v>
      </c>
    </row>
    <row r="3036" spans="5:5" customFormat="1" x14ac:dyDescent="0.25">
      <c r="E3036" t="str">
        <f t="shared" si="3"/>
        <v>select '0000064/4/04/10/2020' as AGREEMENT_NO, 'PT. MANDIRI INSAN USAHA' as NPWP_NAME_NEW, '|661728683422000' as BILLING_TO_NPWP_NEW, 'JL. TAMAN MEKAR UTAMA I NO.39-41 RT.002 RW.006 KEL.MEKARWANGI KEC.BOJONGLOA KIDUL KOTA/KAB.BANDUNG JAWA BARAT 40237' as NPWP_ADDRESS_NEW union all</v>
      </c>
    </row>
    <row r="3037" spans="5:5" customFormat="1" x14ac:dyDescent="0.25">
      <c r="E3037" t="str">
        <f t="shared" si="3"/>
        <v>select '0000064/4/38/06/2023' as AGREEMENT_NO, 'PT. DAMATRANS MITRA PERSADA' as NPWP_NAME_NEW, '|907879282428000' as BILLING_TO_NPWP_NEW, 'JL SETRADUTA RAYA RUKO G RT.00 RW.00 KEL.SARIJADI KEC.SUKASARI KOTA/KAB.BANDUNG JAWA BARAT 40151' as NPWP_ADDRESS_NEW union all</v>
      </c>
    </row>
    <row r="3038" spans="5:5" customFormat="1" x14ac:dyDescent="0.25">
      <c r="E3038" t="str">
        <f t="shared" si="3"/>
        <v>select '0000065/4/03/09/2021' as AGREEMENT_NO, 'PT. KARYA NIAGA ABADI' as NPWP_NAME_NEW, '|738056928609000' as BILLING_TO_NPWP_NEW, 'JL BANDARA IR H JUANDA NO: 81 RT.021 RW.006 SEMAMBUNG, GEDANGAN, SIDOARJO, JAWA TIMUR 61254 INDONESIA' as NPWP_ADDRESS_NEW union all</v>
      </c>
    </row>
    <row r="3039" spans="5:5" customFormat="1" x14ac:dyDescent="0.25">
      <c r="E3039" t="str">
        <f t="shared" si="3"/>
        <v>select '0000065/4/04/10/2020' as AGREEMENT_NO, 'PT. MANDIRI INSAN USAHA' as NPWP_NAME_NEW, '|661728683422000' as BILLING_TO_NPWP_NEW, 'JL. TAMAN MEKAR UTAMA I NO.39-41 RT.002 RW.006 KEL.MEKARWANGI KEC.BOJONGLOA KIDUL KOTA/KAB.BANDUNG JAWA BARAT 40237' as NPWP_ADDRESS_NEW union all</v>
      </c>
    </row>
    <row r="3040" spans="5:5" customFormat="1" x14ac:dyDescent="0.25">
      <c r="E3040" t="str">
        <f t="shared" si="3"/>
        <v>select '0000065/4/38/07/2023' as AGREEMENT_NO, 'PT. GLOBAL JET CARGO' as NPWP_NAME_NEW, '|427781075047000' as BILLING_TO_NPWP_NEW, 'LANDMARK PLUIT TOWER B9 LANTAI 11 RT.004 RW.010 KEL.PEJAGALAN KEC.PENJARINGAN KOTA/KAB.JAKARTA UTARA DKI JAKARTA 14450' as NPWP_ADDRESS_NEW union all</v>
      </c>
    </row>
    <row r="3041" spans="5:5" customFormat="1" x14ac:dyDescent="0.25">
      <c r="E3041" t="str">
        <f t="shared" si="3"/>
        <v>select '0000066/4/03/10/2021' as AGREEMENT_NO, 'PT. KARYA NIAGA ABADI' as NPWP_NAME_NEW, '|738056928609000' as BILLING_TO_NPWP_NEW, 'JL BANDARA IR H JUANDA NO: 81 RT.021 RW.006 SEMAMBUNG, GEDANGAN, SIDOARJO, JAWA TIMUR 61254 INDONESIA' as NPWP_ADDRESS_NEW union all</v>
      </c>
    </row>
    <row r="3042" spans="5:5" customFormat="1" x14ac:dyDescent="0.25">
      <c r="E3042" t="str">
        <f t="shared" si="3"/>
        <v>select '0000066/4/38/07/2023' as AGREEMENT_NO, 'PT. GLOBAL JET CARGO' as NPWP_NAME_NEW, '|427781075047000' as BILLING_TO_NPWP_NEW, 'LANDMARK PLUIT TOWER B9 LANTAI 11 RT.004 RW.010 KEL.PEJAGALAN KEC.PENJARINGAN KOTA/KAB.JAKARTA UTARA DKI JAKARTA 14450' as NPWP_ADDRESS_NEW union all</v>
      </c>
    </row>
    <row r="3043" spans="5:5" customFormat="1" x14ac:dyDescent="0.25">
      <c r="E3043" t="str">
        <f t="shared" si="3"/>
        <v>select '0000067/4/01/11/2023' as AGREEMENT_NO, 'PT. LIMA SEKAWAN LOGISTIK' as NPWP_NAME_NEW, '|905169314041000' as BILLING_TO_NPWP_NEW, 'KOMPLEK PURI DELTAMAS JL BANDENGAN SELATAN BLOK A2 NOMOR 37 RT 2 RW 1 KECAMATAN PENJARINGAN KELURAHAN PEJAGALAN KABUPATEN JAKARTA UTARA PROPINSI DKI JAKARTA' as NPWP_ADDRESS_NEW union all</v>
      </c>
    </row>
    <row r="3044" spans="5:5" customFormat="1" x14ac:dyDescent="0.25">
      <c r="E3044" t="str">
        <f t="shared" si="3"/>
        <v>select '0000067/4/03/09/2021' as AGREEMENT_NO, 'PT. BORWITA CITRA PRIMA' as NPWP_NAME_NEW, '|016825721641000' as BILLING_TO_NPWP_NEW, 'JALAN RAYA TAMAN NO. 48 A RT.005 RW.001 TAMAN, TAMAN, SIDOARJO, JAWA TIMUR 61257 INDONESIA' as NPWP_ADDRESS_NEW union all</v>
      </c>
    </row>
    <row r="3045" spans="5:5" customFormat="1" x14ac:dyDescent="0.25">
      <c r="E3045" t="str">
        <f t="shared" si="3"/>
        <v>select '0000067/4/38/07/2023' as AGREEMENT_NO, 'PT. GLOBAL JET CARGO' as NPWP_NAME_NEW, '|427781075047000' as BILLING_TO_NPWP_NEW, 'LANDMARK PLUIT TOWER B9 LANTAI 11 RT.004 RW.010 KEL.PEJAGALAN KEC.PENJARINGAN KOTA/KAB.JAKARTA UTARA DKI JAKARTA 14450' as NPWP_ADDRESS_NEW union all</v>
      </c>
    </row>
    <row r="3046" spans="5:5" customFormat="1" x14ac:dyDescent="0.25">
      <c r="E3046" t="str">
        <f t="shared" si="3"/>
        <v>select '0000068/4/03/10/2021' as AGREEMENT_NO, 'PT. MITRA INTERTRANS FORWARDING' as NPWP_NAME_NEW, '|014660138631000' as BILLING_TO_NPWP_NEW, 'JL ALOON ALOON PRIOK NO. 27 RT.00 RW.00 PERAK BARAT, KREMBANGAN, SURABAYA, JAWA TIMUR 60177 INDONESIA' as NPWP_ADDRESS_NEW union all</v>
      </c>
    </row>
    <row r="3047" spans="5:5" customFormat="1" x14ac:dyDescent="0.25">
      <c r="E3047" t="str">
        <f t="shared" si="3"/>
        <v>select '0000068/4/38/07/2023' as AGREEMENT_NO, 'PT. GLOBAL JET CARGO' as NPWP_NAME_NEW, '|427781075047000' as BILLING_TO_NPWP_NEW, 'LANDMARK PLUIT TOWER B9 LANTAI 11 RT.004 RW.010 KEL.PEJAGALAN KEC.PENJARINGAN KOTA/KAB.JAKARTA UTARA DKI JAKARTA 14450' as NPWP_ADDRESS_NEW union all</v>
      </c>
    </row>
    <row r="3048" spans="5:5" customFormat="1" x14ac:dyDescent="0.25">
      <c r="E3048" t="str">
        <f t="shared" si="3"/>
        <v>select '0000069/4/38/07/2023' as AGREEMENT_NO, 'PT. GLOBAL JET CARGO' as NPWP_NAME_NEW, '|427781075047000' as BILLING_TO_NPWP_NEW, 'LANDMARK PLUIT TOWER B9 LANTAI 11 RT.004 RW.010 KEL.PEJAGALAN KEC.PENJARINGAN KOTA/KAB.JAKARTA UTARA DKI JAKARTA 14450' as NPWP_ADDRESS_NEW union all</v>
      </c>
    </row>
    <row r="3049" spans="5:5" customFormat="1" x14ac:dyDescent="0.25">
      <c r="E3049" t="str">
        <f t="shared" si="3"/>
        <v>select '0000070/4/03/10/2021' as AGREEMENT_NO, 'PT. BORWITA CITRA PRIMA' as NPWP_NAME_NEW, '|016825721641000' as BILLING_TO_NPWP_NEW, 'JALAN RAYA TAMAN NO. 48 A RT.005 RW.001 TAMAN, TAMAN, SIDOARJO, JAWA TIMUR 61257 INDONESIA' as NPWP_ADDRESS_NEW union all</v>
      </c>
    </row>
    <row r="3050" spans="5:5" customFormat="1" x14ac:dyDescent="0.25">
      <c r="E3050" t="str">
        <f t="shared" si="3"/>
        <v>select '0000070/4/38/07/2023' as AGREEMENT_NO, 'PT. GLOBAL JET CARGO' as NPWP_NAME_NEW, '|427781075047000' as BILLING_TO_NPWP_NEW, 'LANDMARK PLUIT TOWER B9 LANTAI 11 RT.004 RW.010 KEL.PEJAGALAN KEC.PENJARINGAN KOTA/KAB.JAKARTA UTARA DKI JAKARTA 14450' as NPWP_ADDRESS_NEW union all</v>
      </c>
    </row>
    <row r="3051" spans="5:5" customFormat="1" x14ac:dyDescent="0.25">
      <c r="E3051" t="str">
        <f t="shared" si="3"/>
        <v>select '0000071/4/03/10/2021' as AGREEMENT_NO, 'PT. BORWITA CITRA PRIMA' as NPWP_NAME_NEW, '|016825721641000' as BILLING_TO_NPWP_NEW, 'JALAN RAYA TAMAN NO. 48 A RT.005 RW.001 TAMAN, TAMAN, SIDOARJO, JAWA TIMUR 61257 INDONESIA' as NPWP_ADDRESS_NEW union all</v>
      </c>
    </row>
    <row r="3052" spans="5:5" customFormat="1" x14ac:dyDescent="0.25">
      <c r="E3052" t="str">
        <f t="shared" si="3"/>
        <v>select '0000071/4/38/08/2023' as AGREEMENT_NO, 'PT. CITRA WARNA ABADI' as NPWP_NAME_NEW, '|312777832532000' as BILLING_TO_NPWP_NEW, 'JL BAYU NO 09 RT.003 RW.010 KEL.PARANGJORO KEC.GROGOL KOTA/KAB.SUKOHARJO JAWA TENGAH 57552' as NPWP_ADDRESS_NEW union all</v>
      </c>
    </row>
    <row r="3053" spans="5:5" customFormat="1" x14ac:dyDescent="0.25">
      <c r="E3053" t="str">
        <f t="shared" si="3"/>
        <v>select '0000072/4/03/10/2021' as AGREEMENT_NO, 'PT. BORWITA CITRA PRIMA' as NPWP_NAME_NEW, '|016825721641000' as BILLING_TO_NPWP_NEW, 'JALAN RAYA TAMAN NO. 48 A RT.005 RW.001 TAMAN, TAMAN, SIDOARJO, JAWA TIMUR 61257 INDONESIA' as NPWP_ADDRESS_NEW union all</v>
      </c>
    </row>
    <row r="3054" spans="5:5" customFormat="1" x14ac:dyDescent="0.25">
      <c r="E3054" t="str">
        <f t="shared" si="3"/>
        <v>select '0000072/4/38/08/2023' as AGREEMENT_NO, 'PT. GLOBAL JET CARGO' as NPWP_NAME_NEW, '|427781075047000' as BILLING_TO_NPWP_NEW, 'LANDMARK PLUIT TOWER B9 LANTAI 11 RT.004 RW.010 KEL.PEJAGALAN KEC.PENJARINGAN KOTA/KAB.JAKARTA UTARA DKI JAKARTA 14450' as NPWP_ADDRESS_NEW union all</v>
      </c>
    </row>
    <row r="3055" spans="5:5" customFormat="1" x14ac:dyDescent="0.25">
      <c r="E3055" t="str">
        <f t="shared" si="3"/>
        <v>select '0000073/4/03/10/2021' as AGREEMENT_NO, 'PT. BORWITA CITRA PRIMA' as NPWP_NAME_NEW, '|016825721641000' as BILLING_TO_NPWP_NEW, 'JALAN RAYA TAMAN NO. 48 A RT.005 RW.001 TAMAN, TAMAN, SIDOARJO, JAWA TIMUR 61257 INDONESIA' as NPWP_ADDRESS_NEW union all</v>
      </c>
    </row>
    <row r="3056" spans="5:5" customFormat="1" x14ac:dyDescent="0.25">
      <c r="E3056" t="str">
        <f t="shared" si="3"/>
        <v>select '0000073/4/38/08/2023' as AGREEMENT_NO, 'PT. GLOBAL JET CARGO' as NPWP_NAME_NEW, '|427781075047000' as BILLING_TO_NPWP_NEW, 'LANDMARK PLUIT TOWER B9 LANTAI 11 RT.004 RW.010 KEL.PEJAGALAN KEC.PENJARINGAN KOTA/KAB.JAKARTA UTARA DKI JAKARTA 14450' as NPWP_ADDRESS_NEW union all</v>
      </c>
    </row>
    <row r="3057" spans="5:5" customFormat="1" x14ac:dyDescent="0.25">
      <c r="E3057" t="str">
        <f t="shared" si="3"/>
        <v>select '0000074/4/03/10/2021' as AGREEMENT_NO, 'PT. GRAHA MOBIL INDONESIA' as NPWP_NAME_NEW, '|707602835643000' as BILLING_TO_NPWP_NEW, 'JL. PANGLIMA SUDIRMAN RUKO NO.1 RT.002 RW.002 SIDOKUMPUL, GRESIK, GRESIK, JAWA TIMUR 61111 INDONESIA' as NPWP_ADDRESS_NEW union all</v>
      </c>
    </row>
    <row r="3058" spans="5:5" customFormat="1" x14ac:dyDescent="0.25">
      <c r="E3058" t="str">
        <f t="shared" si="3"/>
        <v>select '0000074/4/38/08/2023' as AGREEMENT_NO, 'PT. GLOBAL JET CARGO' as NPWP_NAME_NEW, '|427781075047000' as BILLING_TO_NPWP_NEW, 'LANDMARK PLUIT TOWER B9 LANTAI 11 RT.004 RW.010 KEL.PEJAGALAN KEC.PENJARINGAN KOTA/KAB.JAKARTA UTARA DKI JAKARTA 14450' as NPWP_ADDRESS_NEW union all</v>
      </c>
    </row>
    <row r="3059" spans="5:5" customFormat="1" x14ac:dyDescent="0.25">
      <c r="E3059" t="str">
        <f t="shared" si="3"/>
        <v>select '0000075/4/04/12/2020' as AGREEMENT_NO, 'PT. CIREBON POWER SERVICES' as NPWP_NAME_NEW, '|030370209426000' as BILLING_TO_NPWP_NEW, 'JL CIREBON - TEGAL KM 8 - 5 KANCI KULON - ASTANAJAPURA RT.00 RW.00 KANCI, ASTANAJAPURA, CIREBON, JAWA BARAT 45181 INDONESIA' as NPWP_ADDRESS_NEW union all</v>
      </c>
    </row>
    <row r="3060" spans="5:5" customFormat="1" x14ac:dyDescent="0.25">
      <c r="E3060" t="str">
        <f t="shared" si="3"/>
        <v>select '0000075/4/38/08/2023' as AGREEMENT_NO, 'PT. GLOBAL JET CARGO' as NPWP_NAME_NEW, '|427781075047000' as BILLING_TO_NPWP_NEW, 'LANDMARK PLUIT TOWER B9 LANTAI 11 RT.004 RW.010 KEL.PEJAGALAN KEC.PENJARINGAN KOTA/KAB.JAKARTA UTARA DKI JAKARTA 14450' as NPWP_ADDRESS_NEW union all</v>
      </c>
    </row>
    <row r="3061" spans="5:5" customFormat="1" x14ac:dyDescent="0.25">
      <c r="E3061" t="str">
        <f t="shared" si="3"/>
        <v>select '0000076/4/38/08/2023' as AGREEMENT_NO, 'PT. GLOBAL JET CARGO' as NPWP_NAME_NEW, '|427781075047000' as BILLING_TO_NPWP_NEW, 'LANDMARK PLUIT TOWER B9 LANTAI 11 RT.004 RW.010 KEL.PEJAGALAN KEC.PENJARINGAN KOTA/KAB.JAKARTA UTARA DKI JAKARTA 14450' as NPWP_ADDRESS_NEW union all</v>
      </c>
    </row>
    <row r="3062" spans="5:5" customFormat="1" x14ac:dyDescent="0.25">
      <c r="E3062" t="str">
        <f t="shared" si="3"/>
        <v>select '0000077/4/03/10/2021' as AGREEMENT_NO, 'PT. MATAHARI SAKTI' as NPWP_NAME_NEW, '|014412316631000' as BILLING_TO_NPWP_NEW, 'JL MARGOMULYO INDUSTRI I A NO. 9-13 RT.001 RW.001 KEL.TAMBAK SARIOSO KEC.ASEMROWO KOTA/KAB.SURABAYA JAWA TIMUR 60184' as NPWP_ADDRESS_NEW union all</v>
      </c>
    </row>
    <row r="3063" spans="5:5" customFormat="1" x14ac:dyDescent="0.25">
      <c r="E3063" t="str">
        <f t="shared" si="3"/>
        <v>select '0000077/4/38/08/2023' as AGREEMENT_NO, 'PT. GLOBAL JET CARGO' as NPWP_NAME_NEW, '|427781075047000' as BILLING_TO_NPWP_NEW, 'LANDMARK PLUIT TOWER B9 LANTAI 11 RT.004 RW.010 KEL.PEJAGALAN KEC.PENJARINGAN KOTA/KAB.JAKARTA UTARA DKI JAKARTA 14450' as NPWP_ADDRESS_NEW union all</v>
      </c>
    </row>
    <row r="3064" spans="5:5" customFormat="1" x14ac:dyDescent="0.25">
      <c r="E3064" t="str">
        <f t="shared" si="3"/>
        <v>select '0000078/4/03/10/2021' as AGREEMENT_NO, 'PT. MATAHARI SAKTI' as NPWP_NAME_NEW, '|014412316631000' as BILLING_TO_NPWP_NEW, 'JL MARGOMULYO INDUSTRI I A NO. 9-13 RT.001 RW.001 KEL.TAMBAK SARIOSO KEC.ASEMROWO KOTA/KAB.SURABAYA JAWA TIMUR 60184' as NPWP_ADDRESS_NEW union all</v>
      </c>
    </row>
    <row r="3065" spans="5:5" customFormat="1" x14ac:dyDescent="0.25">
      <c r="E3065" t="str">
        <f t="shared" si="3"/>
        <v>select '0000078/4/38/08/2023' as AGREEMENT_NO, 'CV. ANTAR JAMA ADIPURA' as NPWP_NAME_NEW, '|629593971429000' as BILLING_TO_NPWP_NEW, 'JL ADI CRYSANTIUM NO 43 RT.006 RW.005 KEL.RANCABOLANG KEC.GEDEBAGE KOTA/KAB.BANDUNG JAWA BARAT 40294' as NPWP_ADDRESS_NEW union all</v>
      </c>
    </row>
    <row r="3066" spans="5:5" customFormat="1" x14ac:dyDescent="0.25">
      <c r="E3066" t="str">
        <f t="shared" si="3"/>
        <v>select '0000079/4/03/10/2021' as AGREEMENT_NO, 'PT. MATAHARI SAKTI' as NPWP_NAME_NEW, '|014412316631000' as BILLING_TO_NPWP_NEW, 'JL MARGOMULYO INDUSTRI I A NO. 9-13 RT.001 RW.001 KEL.TAMBAK SARIOSO KEC.ASEMROWO KOTA/KAB.SURABAYA JAWA TIMUR 60184' as NPWP_ADDRESS_NEW union all</v>
      </c>
    </row>
    <row r="3067" spans="5:5" customFormat="1" x14ac:dyDescent="0.25">
      <c r="E3067" t="str">
        <f t="shared" si="3"/>
        <v>select '0000079/4/38/08/2023' as AGREEMENT_NO, 'CV. ANTAR JAMA ADIPURA' as NPWP_NAME_NEW, '|629593971429000' as BILLING_TO_NPWP_NEW, 'JL ADI CRYSANTIUM NO 43 RT.006 RW.005 KEL.RANCABOLANG KEC.GEDEBAGE KOTA/KAB.BANDUNG JAWA BARAT 40294' as NPWP_ADDRESS_NEW union all</v>
      </c>
    </row>
    <row r="3068" spans="5:5" customFormat="1" x14ac:dyDescent="0.25">
      <c r="E3068" t="str">
        <f t="shared" si="3"/>
        <v>select '0000080/4/01/12/2023' as AGREEMENT_NO, 'PT. ISTA INDONESIA' as NPWP_NAME_NEW, '|013061346031000' as BILLING_TO_NPWP_NEW, 'Jl. Letjen S Parman Kav. 35 ,Kel. Kemanggisan Kec. Palmerah' as NPWP_ADDRESS_NEW union all</v>
      </c>
    </row>
    <row r="3069" spans="5:5" customFormat="1" x14ac:dyDescent="0.25">
      <c r="E3069" t="str">
        <f t="shared" si="3"/>
        <v>select '0000080/4/03/10/2021' as AGREEMENT_NO, 'PT. MATAHARI SAKTI' as NPWP_NAME_NEW, '|014412316631000' as BILLING_TO_NPWP_NEW, 'JL MARGOMULYO INDUSTRI I A NO. 9-13 RT.001 RW.001 KEL.TAMBAK SARIOSO KEC.ASEMROWO KOTA/KAB.SURABAYA JAWA TIMUR 60184' as NPWP_ADDRESS_NEW union all</v>
      </c>
    </row>
    <row r="3070" spans="5:5" customFormat="1" x14ac:dyDescent="0.25">
      <c r="E3070" t="str">
        <f t="shared" si="3"/>
        <v>select '0000080/4/38/08/2023' as AGREEMENT_NO, 'PT. SURYA JAYA CARGO' as NPWP_NAME_NEW, '|739417566712000' as BILLING_TO_NPWP_NEW, 'JL MT HARYONO NO 8C RT.014 RW.005 MENTAWA BARU HULU, MENTAWA BARU KETAPANG, KOTAWARINGIN TIMUR, KALIMANTAN TENGAH 74322 INDONESIA' as NPWP_ADDRESS_NEW union all</v>
      </c>
    </row>
    <row r="3071" spans="5:5" customFormat="1" x14ac:dyDescent="0.25">
      <c r="E3071" t="str">
        <f t="shared" si="3"/>
        <v>select '0000081/4/03/10/2021' as AGREEMENT_NO, 'PT. MATAHARI SAKTI' as NPWP_NAME_NEW, '|014412316631000' as BILLING_TO_NPWP_NEW, 'JL MARGOMULYO INDUSTRI I A NO. 9-13 RT.001 RW.001 KEL.TAMBAK SARIOSO KEC.ASEMROWO KOTA/KAB.SURABAYA JAWA TIMUR 60184' as NPWP_ADDRESS_NEW union all</v>
      </c>
    </row>
    <row r="3072" spans="5:5" customFormat="1" x14ac:dyDescent="0.25">
      <c r="E3072" t="str">
        <f t="shared" si="3"/>
        <v>select '0000081/4/38/08/2023' as AGREEMENT_NO, 'PT. SURYA JAYA CARGO' as NPWP_NAME_NEW, '|739417566712000' as BILLING_TO_NPWP_NEW, 'JL MT HARYONO NO 8C RT.014 RW.005 MENTAWA BARU HULU, MENTAWA BARU KETAPANG, KOTAWARINGIN TIMUR, KALIMANTAN TENGAH 74322 INDONESIA' as NPWP_ADDRESS_NEW union all</v>
      </c>
    </row>
    <row r="3073" spans="5:5" customFormat="1" x14ac:dyDescent="0.25">
      <c r="E3073" t="str">
        <f t="shared" si="3"/>
        <v>select '0000082/4/03/10/2021' as AGREEMENT_NO, 'PT. MATAHARI SAKTI' as NPWP_NAME_NEW, '|014412316631000' as BILLING_TO_NPWP_NEW, 'JL MARGOMULYO INDUSTRI I A NO. 9-13 RT.001 RW.001 KEL.TAMBAK SARIOSO KEC.ASEMROWO KOTA/KAB.SURABAYA JAWA TIMUR 60184' as NPWP_ADDRESS_NEW union all</v>
      </c>
    </row>
    <row r="3074" spans="5:5" customFormat="1" x14ac:dyDescent="0.25">
      <c r="E3074" t="str">
        <f t="shared" si="3"/>
        <v>select '0000082/4/10/12/2023' as AGREEMENT_NO, 'PT. INDONESIA CAKRAWALA EKSPRES' as NPWP_NAME_NEW, '|654115625413000' as BILLING_TO_NPWP_NEW, 'Kawasan Industri MM2100 Jl Jawa Blok G Rt.000 Rw.000 Gandamekar . Cikarang Barat. Kab Bekasi Jawa Barat' as NPWP_ADDRESS_NEW union all</v>
      </c>
    </row>
    <row r="3075" spans="5:5" customFormat="1" x14ac:dyDescent="0.25">
      <c r="E3075" t="str">
        <f t="shared" si="3"/>
        <v>select '0000082/4/38/08/2023' as AGREEMENT_NO, 'PT. GLOBAL JET CARGO' as NPWP_NAME_NEW, '|427781075047000' as BILLING_TO_NPWP_NEW, 'LANDMARK PLUIT TOWER B9 LANTAI 11 RT.004 RW.010 KEL.PEJAGALAN KEC.PENJARINGAN KOTA/KAB.JAKARTA UTARA DKI JAKARTA 14450' as NPWP_ADDRESS_NEW union all</v>
      </c>
    </row>
    <row r="3076" spans="5:5" customFormat="1" x14ac:dyDescent="0.25">
      <c r="E3076" t="str">
        <f t="shared" si="3"/>
        <v>select '0000083/4/03/10/2021' as AGREEMENT_NO, 'PT. MATAHARI SAKTI' as NPWP_NAME_NEW, '|014412316631000' as BILLING_TO_NPWP_NEW, 'JL MARGOMULYO INDUSTRI I A NO. 9-13 RT.001 RW.001 KEL.TAMBAK SARIOSO KEC.ASEMROWO KOTA/KAB.SURABAYA JAWA TIMUR 60184' as NPWP_ADDRESS_NEW union all</v>
      </c>
    </row>
    <row r="3077" spans="5:5" customFormat="1" x14ac:dyDescent="0.25">
      <c r="E3077" t="str">
        <f t="shared" si="3"/>
        <v>select '0000083/4/38/08/2023' as AGREEMENT_NO, 'PT. GLOBAL JET CARGO' as NPWP_NAME_NEW, '|427781075047000' as BILLING_TO_NPWP_NEW, 'LANDMARK PLUIT TOWER B9 LANTAI 11 RT.004 RW.010 KEL.PEJAGALAN KEC.PENJARINGAN KOTA/KAB.JAKARTA UTARA DKI JAKARTA 14450' as NPWP_ADDRESS_NEW union all</v>
      </c>
    </row>
    <row r="3078" spans="5:5" customFormat="1" x14ac:dyDescent="0.25">
      <c r="E3078" t="str">
        <f t="shared" si="3"/>
        <v>select '0000084/4/03/10/2021' as AGREEMENT_NO, 'PT. MATAHARI SAKTI' as NPWP_NAME_NEW, '|014412316631000' as BILLING_TO_NPWP_NEW, 'JL MARGOMULYO INDUSTRI I A NO. 9-13 RT.001 RW.001 KEL.TAMBAK SARIOSO KEC.ASEMROWO KOTA/KAB.SURABAYA JAWA TIMUR 60184' as NPWP_ADDRESS_NEW union all</v>
      </c>
    </row>
    <row r="3079" spans="5:5" customFormat="1" x14ac:dyDescent="0.25">
      <c r="E3079" t="str">
        <f t="shared" si="3"/>
        <v>select '0000084/4/04/03/2021' as AGREEMENT_NO, 'PT. DOOSAN HEAVY INDUSTRIES INDONESIA' as NPWP_NAME_NEW, '|027182278059000' as BILLING_TO_NPWP_NEW, 'GEDUNG PLAZA KEBON JERUK JL. RAYA PERJUANGAN D7-D8 RT.01 RW.07 KEBON JERUK, KEBON JERUK, JAKARTA BARAT, DKI JAKARTA 11530 INDONESIA' as NPWP_ADDRESS_NEW union all</v>
      </c>
    </row>
    <row r="3080" spans="5:5" customFormat="1" x14ac:dyDescent="0.25">
      <c r="E3080" t="str">
        <f t="shared" si="3"/>
        <v>select '0000084/4/38/08/2023' as AGREEMENT_NO, 'PT. GLOBAL JET CARGO' as NPWP_NAME_NEW, '|427781075047000' as BILLING_TO_NPWP_NEW, 'LANDMARK PLUIT TOWER B9 LANTAI 11 RT.004 RW.010 KEL.PEJAGALAN KEC.PENJARINGAN KOTA/KAB.JAKARTA UTARA DKI JAKARTA 14450' as NPWP_ADDRESS_NEW union all</v>
      </c>
    </row>
    <row r="3081" spans="5:5" customFormat="1" x14ac:dyDescent="0.25">
      <c r="E3081" t="str">
        <f t="shared" si="3"/>
        <v>select '0000085/4/03/10/2021' as AGREEMENT_NO, 'PT. MATAHARI SAKTI' as NPWP_NAME_NEW, '|014412316631000' as BILLING_TO_NPWP_NEW, 'JL MARGOMULYO INDUSTRI I A NO. 9-13 RT.001 RW.001 KEL.TAMBAK SARIOSO KEC.ASEMROWO KOTA/KAB.SURABAYA JAWA TIMUR 60184' as NPWP_ADDRESS_NEW union all</v>
      </c>
    </row>
    <row r="3082" spans="5:5" customFormat="1" x14ac:dyDescent="0.25">
      <c r="E3082" t="str">
        <f t="shared" si="3"/>
        <v>select '0000085/4/38/08/2023' as AGREEMENT_NO, 'PT. GLOBAL JET CARGO' as NPWP_NAME_NEW, '|427781075047000' as BILLING_TO_NPWP_NEW, 'LANDMARK PLUIT TOWER B9 LANTAI 11 RT.004 RW.010 KEL.PEJAGALAN KEC.PENJARINGAN KOTA/KAB.JAKARTA UTARA DKI JAKARTA 14450' as NPWP_ADDRESS_NEW union all</v>
      </c>
    </row>
    <row r="3083" spans="5:5" customFormat="1" x14ac:dyDescent="0.25">
      <c r="E3083" t="str">
        <f t="shared" ref="E3083:E3146" si="4">"select '" &amp; TRIM(E278) &amp; "' as AGREEMENT_NO, '" &amp; TRIM(O278) &amp; "' as NPWP_NAME_NEW, '|" &amp; TRIM(AW278) &amp; "' as BILLING_TO_NPWP_NEW, '" &amp; TRIM(BD278) &amp; "' as NPWP_ADDRESS_NEW union all"</f>
        <v>select '0000086/4/01/12/2023' as AGREEMENT_NO, 'PT. SANWA SEIKI INDONESIA' as NPWP_NAME_NEW, '|031739873022000' as BILLING_TO_NPWP_NEW, 'WISMA NUGRA SANTANA LANTAI 10 JALAN JENDRAL SUDIRMAN KAVLING 7-8, Desa/Kelurahan Karet Tengsin, Kec. Tanah Abang, Kota Adm. Jakarta Pusat, Provinsi DKI Jakarta' as NPWP_ADDRESS_NEW union all</v>
      </c>
    </row>
    <row r="3084" spans="5:5" customFormat="1" x14ac:dyDescent="0.25">
      <c r="E3084" t="str">
        <f t="shared" si="4"/>
        <v>select '0000086/4/03/10/2021' as AGREEMENT_NO, 'PT. MATAHARI SAKTI' as NPWP_NAME_NEW, '|014412316631000' as BILLING_TO_NPWP_NEW, 'JL MARGOMULYO INDUSTRI I A NO. 9-13 RT.001 RW.001 KEL.TAMBAK SARIOSO KEC.ASEMROWO KOTA/KAB.SURABAYA JAWA TIMUR 60184' as NPWP_ADDRESS_NEW union all</v>
      </c>
    </row>
    <row r="3085" spans="5:5" customFormat="1" x14ac:dyDescent="0.25">
      <c r="E3085" t="str">
        <f t="shared" si="4"/>
        <v>select '0000086/4/38/08/2023' as AGREEMENT_NO, 'PT. DAMATRANS MITRA PERSADA' as NPWP_NAME_NEW, '|907879282428000' as BILLING_TO_NPWP_NEW, 'JL SETRADUTA RAYA RUKO G RT.00 RW.00 KEL.SARIJADI KEC.SUKASARI KOTA/KAB.BANDUNG JAWA BARAT 40151' as NPWP_ADDRESS_NEW union all</v>
      </c>
    </row>
    <row r="3086" spans="5:5" customFormat="1" x14ac:dyDescent="0.25">
      <c r="E3086" t="str">
        <f t="shared" si="4"/>
        <v>select '0000087/4/01/12/2023' as AGREEMENT_NO, 'PT. SUMALINDO HUTANI JAYA' as NPWP_NAME_NEW, '|015855752722001' as BILLING_TO_NPWP_NEW, 'JL.HM.ARDAN (EX RING ROAD II) NO.65 RT 001 SEMPAJA UTARA SAMARINDA UTARA SAMARINDA-KALIMANTAN TIMUR' as NPWP_ADDRESS_NEW union all</v>
      </c>
    </row>
    <row r="3087" spans="5:5" customFormat="1" x14ac:dyDescent="0.25">
      <c r="E3087" t="str">
        <f t="shared" si="4"/>
        <v>select '0000087/4/04/05/2021' as AGREEMENT_NO, 'PT. PEJAGAN PEMALANG TOL ROAD' as NPWP_NAME_NEW, '|024195653021000' as BILLING_TO_NPWP_NEW, 'JL. MT HARYONO KAV 10 CAWANG RT.011 RW.011 CIPINANG CEMPEDAK, JATINEGARA, JAKARTA TIMUR, DKI JAKARTA 13340 INDONESIA' as NPWP_ADDRESS_NEW union all</v>
      </c>
    </row>
    <row r="3088" spans="5:5" customFormat="1" x14ac:dyDescent="0.25">
      <c r="E3088" t="str">
        <f t="shared" si="4"/>
        <v>select '0000087/4/38/08/2023' as AGREEMENT_NO, 'CV. ANTAR JAMA ADIPURA' as NPWP_NAME_NEW, '|629593971429000' as BILLING_TO_NPWP_NEW, 'JL ADI CRYSANTIUM NO 43 RT.006 RW.005 KEL.RANCABOLANG KEC.GEDEBAGE KOTA/KAB.BANDUNG JAWA BARAT 40294' as NPWP_ADDRESS_NEW union all</v>
      </c>
    </row>
    <row r="3089" spans="5:5" customFormat="1" x14ac:dyDescent="0.25">
      <c r="E3089" t="str">
        <f t="shared" si="4"/>
        <v>select '0000088/4/01/12/2023' as AGREEMENT_NO, 'PT. LIMA SEKAWAN LOGISTIK' as NPWP_NAME_NEW, '|905169314041000' as BILLING_TO_NPWP_NEW, 'KOMPLEK PURI DELTAMAS JL BANDENGAN SELATAN BLOK A2 NOMOR 37 RT 2 RW 1 KECAMATAN PENJARINGAN KELURAHAN PEJAGALAN KABUPATEN JAKARTA UTARA PROPINSI DKI JAKARTA' as NPWP_ADDRESS_NEW union all</v>
      </c>
    </row>
    <row r="3090" spans="5:5" customFormat="1" x14ac:dyDescent="0.25">
      <c r="E3090" t="str">
        <f t="shared" si="4"/>
        <v>select '0000088/4/03/11/2021' as AGREEMENT_NO, 'PT. BORWITA CITRA PRIMA' as NPWP_NAME_NEW, '|016825721641000' as BILLING_TO_NPWP_NEW, 'JALAN RAYA TAMAN NO. 48 A RT.005 RW.001 TAMAN, TAMAN, SIDOARJO, JAWA TIMUR 61257 INDONESIA' as NPWP_ADDRESS_NEW union all</v>
      </c>
    </row>
    <row r="3091" spans="5:5" customFormat="1" x14ac:dyDescent="0.25">
      <c r="E3091" t="str">
        <f t="shared" si="4"/>
        <v>select '0000088/4/04/06/2021' as AGREEMENT_NO, 'PT. PEJAGAN PEMALANG TOL ROAD' as NPWP_NAME_NEW, '|024195653021000' as BILLING_TO_NPWP_NEW, 'JL. MT HARYONO KAV 10 CAWANG RT.011 RW.011 CIPINANG CEMPEDAK, JATINEGARA, JAKARTA TIMUR, DKI JAKARTA 13340 INDONESIA' as NPWP_ADDRESS_NEW union all</v>
      </c>
    </row>
    <row r="3092" spans="5:5" customFormat="1" x14ac:dyDescent="0.25">
      <c r="E3092" t="str">
        <f t="shared" si="4"/>
        <v>select '0000088/4/38/08/2023' as AGREEMENT_NO, 'CV. ANTAR JAMA ADIPURA' as NPWP_NAME_NEW, '|629593971429000' as BILLING_TO_NPWP_NEW, 'JL ADI CRYSANTIUM NO 43 RT.006 RW.005 KEL.RANCABOLANG KEC.GEDEBAGE KOTA/KAB.BANDUNG JAWA BARAT 40294' as NPWP_ADDRESS_NEW union all</v>
      </c>
    </row>
    <row r="3093" spans="5:5" customFormat="1" x14ac:dyDescent="0.25">
      <c r="E3093" t="str">
        <f t="shared" si="4"/>
        <v>select '0000089/4/04/06/2021' as AGREEMENT_NO, 'PT. PEJAGAN PEMALANG TOL ROAD' as NPWP_NAME_NEW, '|024195653021000' as BILLING_TO_NPWP_NEW, 'JL. MT HARYONO KAV 10 CAWANG RT.011 RW.011 CIPINANG CEMPEDAK, JATINEGARA, JAKARTA TIMUR, DKI JAKARTA 13340 INDONESIA' as NPWP_ADDRESS_NEW union all</v>
      </c>
    </row>
    <row r="3094" spans="5:5" customFormat="1" x14ac:dyDescent="0.25">
      <c r="E3094" t="str">
        <f t="shared" si="4"/>
        <v>select '0000089/4/38/08/2023' as AGREEMENT_NO, 'PT. GLOBAL JET CARGO' as NPWP_NAME_NEW, '|427781075047000' as BILLING_TO_NPWP_NEW, 'LANDMARK PLUIT TOWER B9 LANTAI 11 RT.004 RW.010 KEL.PEJAGALAN KEC.PENJARINGAN KOTA/KAB.JAKARTA UTARA DKI JAKARTA 14450' as NPWP_ADDRESS_NEW union all</v>
      </c>
    </row>
    <row r="3095" spans="5:5" customFormat="1" x14ac:dyDescent="0.25">
      <c r="E3095" t="str">
        <f t="shared" si="4"/>
        <v>select '0000090/4/38/08/2023' as AGREEMENT_NO, 'CV. ANTAR JAMA ADIPURA' as NPWP_NAME_NEW, '|629593971429000' as BILLING_TO_NPWP_NEW, 'JL ADI CRYSANTIUM NO 43 RT.006 RW.005 KEL.RANCABOLANG KEC.GEDEBAGE KOTA/KAB.BANDUNG JAWA BARAT 40294' as NPWP_ADDRESS_NEW union all</v>
      </c>
    </row>
    <row r="3096" spans="5:5" customFormat="1" x14ac:dyDescent="0.25">
      <c r="E3096" t="str">
        <f t="shared" si="4"/>
        <v>select '0000091/4/04/06/2021' as AGREEMENT_NO, 'PT. DOOSAN HEAVY INDUSTRIES INDONESIA' as NPWP_NAME_NEW, '|027182278059000' as BILLING_TO_NPWP_NEW, 'GEDUNG PLAZA KEBON JERUK JL. RAYA PERJUANGAN D7-D8 RT.01 RW.07 KEBON JERUK, KEBON JERUK, JAKARTA BARAT, DKI JAKARTA 11530 INDONESIA' as NPWP_ADDRESS_NEW union all</v>
      </c>
    </row>
    <row r="3097" spans="5:5" customFormat="1" x14ac:dyDescent="0.25">
      <c r="E3097" t="str">
        <f t="shared" si="4"/>
        <v>select '0000091/4/38/08/2023' as AGREEMENT_NO, 'CV. ANTAR JAMA ADIPURA' as NPWP_NAME_NEW, '|629593971429000' as BILLING_TO_NPWP_NEW, 'JL ADI CRYSANTIUM NO 43 RT.006 RW.005 KEL.RANCABOLANG KEC.GEDEBAGE KOTA/KAB.BANDUNG JAWA BARAT 40294' as NPWP_ADDRESS_NEW union all</v>
      </c>
    </row>
    <row r="3098" spans="5:5" customFormat="1" x14ac:dyDescent="0.25">
      <c r="E3098" t="str">
        <f t="shared" si="4"/>
        <v>select '0000092/4/38/08/2023' as AGREEMENT_NO, 'CV. ANTAR JAMA ADIPURA' as NPWP_NAME_NEW, '|629593971429000' as BILLING_TO_NPWP_NEW, 'JL ADI CRYSANTIUM NO 43 RT.006 RW.005 KEL.RANCABOLANG KEC.GEDEBAGE KOTA/KAB.BANDUNG JAWA BARAT 40294' as NPWP_ADDRESS_NEW union all</v>
      </c>
    </row>
    <row r="3099" spans="5:5" customFormat="1" x14ac:dyDescent="0.25">
      <c r="E3099" t="str">
        <f t="shared" si="4"/>
        <v>select '0000093/4/01/12/2023'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3100" spans="5:5" customFormat="1" x14ac:dyDescent="0.25">
      <c r="E3100" t="str">
        <f t="shared" si="4"/>
        <v>select '0000093/4/03/12/2021' as AGREEMENT_NO, 'PT. BORWITA CITRA PRIMA' as NPWP_NAME_NEW, '|016825721641000' as BILLING_TO_NPWP_NEW, 'JALAN RAYA TAMAN NO. 48 A RT.005 RW.001 TAMAN, TAMAN, SIDOARJO, JAWA TIMUR 61257 INDONESIA' as NPWP_ADDRESS_NEW union all</v>
      </c>
    </row>
    <row r="3101" spans="5:5" customFormat="1" x14ac:dyDescent="0.25">
      <c r="E3101" t="str">
        <f t="shared" si="4"/>
        <v>select '0000093/4/38/09/2023' as AGREEMENT_NO, 'PT. GLOBAL JET CARGO' as NPWP_NAME_NEW, '|427781075047000' as BILLING_TO_NPWP_NEW, 'LANDMARK PLUIT TOWER B9 LANTAI 11 RT.004 RW.010 KEL.PEJAGALAN KEC.PENJARINGAN KOTA/KAB.JAKARTA UTARA DKI JAKARTA 14450' as NPWP_ADDRESS_NEW union all</v>
      </c>
    </row>
    <row r="3102" spans="5:5" customFormat="1" x14ac:dyDescent="0.25">
      <c r="E3102" t="str">
        <f t="shared" si="4"/>
        <v>select '0000094/4/01/12/2023'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3103" spans="5:5" customFormat="1" x14ac:dyDescent="0.25">
      <c r="E3103" t="str">
        <f t="shared" si="4"/>
        <v>select '0000094/4/03/12/2021' as AGREEMENT_NO, 'PT. GUNTNER INDONESIA' as NPWP_NAME_NEW, '|010832905651000' as BILLING_TO_NPWP_NEW, 'DESA WONOKOYO RT.00 RW.00 WONOKOYO, BEJI, KAB. PASURUAN, JAWA TIMUR 67154 INDONESIA' as NPWP_ADDRESS_NEW union all</v>
      </c>
    </row>
    <row r="3104" spans="5:5" customFormat="1" x14ac:dyDescent="0.25">
      <c r="E3104" t="str">
        <f t="shared" si="4"/>
        <v>select '0000094/4/04/06/2021' as AGREEMENT_NO, 'PT. CIREBON POWER SERVICES' as NPWP_NAME_NEW, '|030370209426000' as BILLING_TO_NPWP_NEW, 'JL CIREBON - TEGAL KM 8 - 5 KANCI KULON - ASTANAJAPURA RT.00 RW.00 KANCI, ASTANAJAPURA, CIREBON, JAWA BARAT 45181 INDONESIA' as NPWP_ADDRESS_NEW union all</v>
      </c>
    </row>
    <row r="3105" spans="5:5" customFormat="1" x14ac:dyDescent="0.25">
      <c r="E3105" t="str">
        <f t="shared" si="4"/>
        <v>select '0000094/4/38/09/2023' as AGREEMENT_NO, 'PT. GLOBAL JET CARGO' as NPWP_NAME_NEW, '|427781075047000' as BILLING_TO_NPWP_NEW, 'LANDMARK PLUIT TOWER B9 LANTAI 11 RT.004 RW.010 KEL.PEJAGALAN KEC.PENJARINGAN KOTA/KAB.JAKARTA UTARA DKI JAKARTA 14450' as NPWP_ADDRESS_NEW union all</v>
      </c>
    </row>
    <row r="3106" spans="5:5" customFormat="1" x14ac:dyDescent="0.25">
      <c r="E3106" t="str">
        <f t="shared" si="4"/>
        <v>select '0000095/4/01/12/2023'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107" spans="5:5" customFormat="1" x14ac:dyDescent="0.25">
      <c r="E3107" t="str">
        <f t="shared" si="4"/>
        <v>select '0000095/4/03/12/2021' as AGREEMENT_NO, 'PT. MATAHARI SAKTI' as NPWP_NAME_NEW, '|014412316631000' as BILLING_TO_NPWP_NEW, 'JL MARGOMULYO INDUSTRI I A NO. 9-13 RT.001 RW.001 KEL.TAMBAK SARIOSO KEC.ASEMROWO KOTA/KAB.SURABAYA JAWA TIMUR 60184' as NPWP_ADDRESS_NEW union all</v>
      </c>
    </row>
    <row r="3108" spans="5:5" customFormat="1" x14ac:dyDescent="0.25">
      <c r="E3108" t="str">
        <f t="shared" si="4"/>
        <v>select '0000095/4/04/06/2021' as AGREEMENT_NO, 'PT. CIREBON POWER SERVICES' as NPWP_NAME_NEW, '|030370209426000' as BILLING_TO_NPWP_NEW, 'JL CIREBON - TEGAL KM 8 - 5 KANCI KULON - ASTANAJAPURA RT.00 RW.00 KANCI, ASTANAJAPURA, CIREBON, JAWA BARAT 45181 INDONESIA' as NPWP_ADDRESS_NEW union all</v>
      </c>
    </row>
    <row r="3109" spans="5:5" customFormat="1" x14ac:dyDescent="0.25">
      <c r="E3109" t="str">
        <f t="shared" si="4"/>
        <v>select '0000095/4/38/09/2023' as AGREEMENT_NO, 'PT. ULTRA PRIMA ABADI' as NPWP_NAME_NEW, '|013008222038000' as BILLING_TO_NPWP_NEW, 'JL. DAAN MOGOT KM. 16 RT.000 RW.000 KEL.SEMANAN KEC.KALIDERES KOTA/KAB.JAKARTA BARAT DKI JAKARTA 11850' as NPWP_ADDRESS_NEW union all</v>
      </c>
    </row>
    <row r="3110" spans="5:5" customFormat="1" x14ac:dyDescent="0.25">
      <c r="E3110" t="str">
        <f t="shared" si="4"/>
        <v>select '0000096/4/01/12/2023'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111" spans="5:5" customFormat="1" x14ac:dyDescent="0.25">
      <c r="E3111" t="str">
        <f t="shared" si="4"/>
        <v>select '0000096/4/03/12/2021' as AGREEMENT_NO, 'PT. MATAHARI SAKTI' as NPWP_NAME_NEW, '|014412316631000' as BILLING_TO_NPWP_NEW, 'JL MARGOMULYO INDUSTRI I A NO. 9-13 RT.001 RW.001 KEL.TAMBAK SARIOSO KEC.ASEMROWO KOTA/KAB.SURABAYA JAWA TIMUR 60184' as NPWP_ADDRESS_NEW union all</v>
      </c>
    </row>
    <row r="3112" spans="5:5" customFormat="1" x14ac:dyDescent="0.25">
      <c r="E3112" t="str">
        <f t="shared" si="4"/>
        <v>select '0000096/4/04/06/2021' as AGREEMENT_NO, 'PT. CIREBON POWER SERVICES' as NPWP_NAME_NEW, '|030370209426000' as BILLING_TO_NPWP_NEW, 'JL CIREBON - TEGAL KM 8 - 5 KANCI KULON - ASTANAJAPURA RT.00 RW.00 KANCI, ASTANAJAPURA, CIREBON, JAWA BARAT 45181 INDONESIA' as NPWP_ADDRESS_NEW union all</v>
      </c>
    </row>
    <row r="3113" spans="5:5" customFormat="1" x14ac:dyDescent="0.25">
      <c r="E3113" t="str">
        <f t="shared" si="4"/>
        <v>select '0000096/4/38/09/2023' as AGREEMENT_NO, 'PT. GLOBAL JET CARGO' as NPWP_NAME_NEW, '|427781075047000' as BILLING_TO_NPWP_NEW, 'LANDMARK PLUIT TOWER B9 LANTAI 11 RT.004 RW.010 KEL.PEJAGALAN KEC.PENJARINGAN KOTA/KAB.JAKARTA UTARA DKI JAKARTA 14450' as NPWP_ADDRESS_NEW union all</v>
      </c>
    </row>
    <row r="3114" spans="5:5" customFormat="1" x14ac:dyDescent="0.25">
      <c r="E3114" t="str">
        <f t="shared" si="4"/>
        <v>select '0000097/4/03/12/2021' as AGREEMENT_NO, 'PT. MATAHARI SAKTI' as NPWP_NAME_NEW, '|014412316631000' as BILLING_TO_NPWP_NEW, 'JL MARGOMULYO INDUSTRI I A NO. 9-13 RT.001 RW.001 KEL.TAMBAK SARIOSO KEC.ASEMROWO KOTA/KAB.SURABAYA JAWA TIMUR 60184' as NPWP_ADDRESS_NEW union all</v>
      </c>
    </row>
    <row r="3115" spans="5:5" customFormat="1" x14ac:dyDescent="0.25">
      <c r="E3115" t="str">
        <f t="shared" si="4"/>
        <v>select '0000097/4/04/06/2021' as AGREEMENT_NO, 'PT. CIREBON POWER SERVICES' as NPWP_NAME_NEW, '|030370209426000' as BILLING_TO_NPWP_NEW, 'JL CIREBON - TEGAL KM 8 - 5 KANCI KULON - ASTANAJAPURA RT.00 RW.00 KANCI, ASTANAJAPURA, CIREBON, JAWA BARAT 45181 INDONESIA' as NPWP_ADDRESS_NEW union all</v>
      </c>
    </row>
    <row r="3116" spans="5:5" customFormat="1" x14ac:dyDescent="0.25">
      <c r="E3116" t="str">
        <f t="shared" si="4"/>
        <v>select '0000097/4/08/12/2023' as AGREEMENT_NO, 'PT. ONINDONESIA SISTEM TEKNOLOGI' as NPWP_NAME_NEW, '|412841017043000' as BILLING_TO_NPWP_NEW, 'Menara Satu Sentra Kelapa Gading Lt.1 Jl. Boulevard Raya, Desa/Kelurahan Kelapa Gading Barat, Kec. Kelapa Gading, Kota Adm. Jakarta Utara, Provinsi DKI Jakarta' as NPWP_ADDRESS_NEW union all</v>
      </c>
    </row>
    <row r="3117" spans="5:5" customFormat="1" x14ac:dyDescent="0.25">
      <c r="E3117" t="str">
        <f t="shared" si="4"/>
        <v>select '0000097/4/38/09/2023' as AGREEMENT_NO, 'PT. GLOBAL JET CARGO' as NPWP_NAME_NEW, '|427781075047000' as BILLING_TO_NPWP_NEW, 'LANDMARK PLUIT TOWER B9 LANTAI 11 RT.004 RW.010 KEL.PEJAGALAN KEC.PENJARINGAN KOTA/KAB.JAKARTA UTARA DKI JAKARTA 14450' as NPWP_ADDRESS_NEW union all</v>
      </c>
    </row>
    <row r="3118" spans="5:5" customFormat="1" x14ac:dyDescent="0.25">
      <c r="E3118" t="str">
        <f t="shared" si="4"/>
        <v>select '0000098/4/03/12/2021' as AGREEMENT_NO, 'PT. MATAHARI SAKTI' as NPWP_NAME_NEW, '|014412316631000' as BILLING_TO_NPWP_NEW, 'JL MARGOMULYO INDUSTRI I A NO. 9-13 RT.001 RW.001 KEL.TAMBAK SARIOSO KEC.ASEMROWO KOTA/KAB.SURABAYA JAWA TIMUR 60184' as NPWP_ADDRESS_NEW union all</v>
      </c>
    </row>
    <row r="3119" spans="5:5" customFormat="1" x14ac:dyDescent="0.25">
      <c r="E3119" t="str">
        <f t="shared" si="4"/>
        <v>select '0000098/4/04/07/2021' as AGREEMENT_NO, 'PT. PEJAGAN PEMALANG TOL ROAD' as NPWP_NAME_NEW, '|024195653021000' as BILLING_TO_NPWP_NEW, 'JL. MT HARYONO KAV 10 CAWANG RT.011 RW.011 CIPINANG CEMPEDAK, JATINEGARA, JAKARTA TIMUR, DKI JAKARTA 13340 INDONESIA' as NPWP_ADDRESS_NEW union all</v>
      </c>
    </row>
    <row r="3120" spans="5:5" customFormat="1" x14ac:dyDescent="0.25">
      <c r="E3120" t="str">
        <f t="shared" si="4"/>
        <v>select '0000098/4/38/09/2023' as AGREEMENT_NO, 'PT. GLOBAL JET CARGO' as NPWP_NAME_NEW, '|427781075047000' as BILLING_TO_NPWP_NEW, 'LANDMARK PLUIT TOWER B9 LANTAI 11 RT.004 RW.010 KEL.PEJAGALAN KEC.PENJARINGAN KOTA/KAB.JAKARTA UTARA DKI JAKARTA 14450' as NPWP_ADDRESS_NEW union all</v>
      </c>
    </row>
    <row r="3121" spans="5:5" customFormat="1" x14ac:dyDescent="0.25">
      <c r="E3121" t="str">
        <f t="shared" si="4"/>
        <v>select '0000099/4/04/08/2021' as AGREEMENT_NO, 'PT. GRAHA SARANA DUTA' as NPWP_NAME_NEW, '|010029445093000' as BILLING_TO_NPWP_NEW, 'JL. KEBON SIRIH NO. 10-12 GAMBIR RT.00 RW.00 GAMBIR, GAMBIR, JAKARTA PUSAT, DKI JAKARTA 10110 INDONESIA' as NPWP_ADDRESS_NEW union all</v>
      </c>
    </row>
    <row r="3122" spans="5:5" customFormat="1" x14ac:dyDescent="0.25">
      <c r="E3122" t="str">
        <f t="shared" si="4"/>
        <v>select '0000100/4/04/08/2021' as AGREEMENT_NO, 'PT. DOOSAN HEAVY INDUSTRIES INDONESIA' as NPWP_NAME_NEW, '|027182278059000' as BILLING_TO_NPWP_NEW, 'GEDUNG PLAZA KEBON JERUK JL. RAYA PERJUANGAN D7-D8 RT.01 RW.07 KEBON JERUK, KEBON JERUK, JAKARTA BARAT, DKI JAKARTA 11530 INDONESIA' as NPWP_ADDRESS_NEW union all</v>
      </c>
    </row>
    <row r="3123" spans="5:5" customFormat="1" x14ac:dyDescent="0.25">
      <c r="E3123" t="str">
        <f t="shared" si="4"/>
        <v>select '0000100/4/38/09/2023' as AGREEMENT_NO, 'CV. ANTAR JAMA ADIPURA' as NPWP_NAME_NEW, '|629593971429000' as BILLING_TO_NPWP_NEW, 'JL ADI CRYSANTIUM NO 43 RT.006 RW.005 KEL.RANCABOLANG KEC.GEDEBAGE KOTA/KAB.BANDUNG JAWA BARAT 40294' as NPWP_ADDRESS_NEW union all</v>
      </c>
    </row>
    <row r="3124" spans="5:5" customFormat="1" x14ac:dyDescent="0.25">
      <c r="E3124" t="str">
        <f t="shared" si="4"/>
        <v>select '0000101/4/04/10/2021' as AGREEMENT_NO, 'PT. DOOSAN HEAVY INDUSTRIES INDONESIA' as NPWP_NAME_NEW, '|027182278059000' as BILLING_TO_NPWP_NEW, 'GEDUNG PLAZA KEBON JERUK JL. RAYA PERJUANGAN D7-D8 RT.01 RW.07 KEBON JERUK, KEBON JERUK, JAKARTA BARAT, DKI JAKARTA 11530 INDONESIA' as NPWP_ADDRESS_NEW union all</v>
      </c>
    </row>
    <row r="3125" spans="5:5" customFormat="1" x14ac:dyDescent="0.25">
      <c r="E3125" t="str">
        <f t="shared" si="4"/>
        <v>select '0000101/4/38/09/2023' as AGREEMENT_NO, 'PT. GLOBAL JET CARGO' as NPWP_NAME_NEW, '|427781075047000' as BILLING_TO_NPWP_NEW, 'LANDMARK PLUIT TOWER BLOK B1 LANTAI 9A, JL. PLUIT SELATAN RAYA RT. 004 RW. 010' as NPWP_ADDRESS_NEW union all</v>
      </c>
    </row>
    <row r="3126" spans="5:5" customFormat="1" x14ac:dyDescent="0.25">
      <c r="E3126" t="str">
        <f t="shared" si="4"/>
        <v>select '0000102/4/03/12/2021' as AGREEMENT_NO, 'PT. BORWITA CITRA PRIMA' as NPWP_NAME_NEW, '|016825721641000' as BILLING_TO_NPWP_NEW, 'JALAN RAYA TAMAN NO. 48 A RT.005 RW.001 TAMAN, TAMAN, SIDOARJO, JAWA TIMUR 61257 INDONESIA' as NPWP_ADDRESS_NEW union all</v>
      </c>
    </row>
    <row r="3127" spans="5:5" customFormat="1" x14ac:dyDescent="0.25">
      <c r="E3127" t="str">
        <f t="shared" si="4"/>
        <v>select '0000102/4/04/07/2021' as AGREEMENT_NO, 'PT. CIREBON ELECTRIC POWER' as NPWP_NAME_NEW, '|026243790058000' as BILLING_TO_NPWP_NEW, 'PONDOK INDAH OFFICE TOWER 3 LANTAI 23 JL. SULTAN ISKANDAR MUDA KAV. V-TA RT.00 RW.00 PONDOK PINANG, KEBAYORAN LAMA, JAKARTA SELATAN, DKI JAKARTA 12310 INDONESIA' as NPWP_ADDRESS_NEW union all</v>
      </c>
    </row>
    <row r="3128" spans="5:5" customFormat="1" x14ac:dyDescent="0.25">
      <c r="E3128" t="str">
        <f t="shared" si="4"/>
        <v>select '0000102/4/38/09/2023' as AGREEMENT_NO, 'PT. JAGAD TOTAL LOGISTIC EXPRESS' as NPWP_NAME_NEW, '|961454998643000' as BILLING_TO_NPWP_NEW, 'NANAS UTARA 2,21 RT.00 RW.00 KEL.WARU KEC.WARU KOTA/KAB.SIDOARJO JAWA TIMUR 61256' as NPWP_ADDRESS_NEW union all</v>
      </c>
    </row>
    <row r="3129" spans="5:5" customFormat="1" x14ac:dyDescent="0.25">
      <c r="E3129" t="str">
        <f t="shared" si="4"/>
        <v>select '0000103/4/03/12/2021' as AGREEMENT_NO, 'PT. TUMBAKMAS NIAGASAKTI' as NPWP_NAME_NEW, '|013925961038000' as BILLING_TO_NPWP_NEW, 'LETJEN S PARMAN NO 32-34 RT.00 RW.00 KEMANGGISAN, PALMERAH, JAKARTA BARAT, DKI JAKARTA 11480 INDONESIA' as NPWP_ADDRESS_NEW union all</v>
      </c>
    </row>
    <row r="3130" spans="5:5" customFormat="1" x14ac:dyDescent="0.25">
      <c r="E3130" t="str">
        <f t="shared" si="4"/>
        <v>select '0000103/4/04/10/2021' as AGREEMENT_NO, 'PT. BANK SYARIAH INDONESIA, TBK' as NPWP_NAME_NEW, '|011050945093000' as BILLING_TO_NPWP_NEW, 'GEDUNG THE TOWER JL GATOT SUBROTO RT.000 RW.000 KEL.KARET SEMANGGI KEC.SETIA BUDI KOTA/KAB.JAKARTA SELATAN DKI JAKARTA 12930' as NPWP_ADDRESS_NEW union all</v>
      </c>
    </row>
    <row r="3131" spans="5:5" customFormat="1" x14ac:dyDescent="0.25">
      <c r="E3131" t="str">
        <f t="shared" si="4"/>
        <v>select '0000103/4/38/09/2023' as AGREEMENT_NO, 'PT. GLOBAL JET CARGO' as NPWP_NAME_NEW, '|427781075047000' as BILLING_TO_NPWP_NEW, 'LANDMARK PLUIT TOWER B9 LANTAI 11 RT.004 RW.010 KEL.PEJAGALAN KEC.PENJARINGAN KOTA/KAB.JAKARTA UTARA DKI JAKARTA 14450' as NPWP_ADDRESS_NEW union all</v>
      </c>
    </row>
    <row r="3132" spans="5:5" customFormat="1" x14ac:dyDescent="0.25">
      <c r="E3132" t="str">
        <f t="shared" si="4"/>
        <v>select '0000104/4/03/12/2021' as AGREEMENT_NO, 'PT. GUNTNER INDONESIA' as NPWP_NAME_NEW, '|010832905651000' as BILLING_TO_NPWP_NEW, 'DESA WONOKOYO RT.00 RW.00 WONOKOYO, BEJI, KAB. PASURUAN, JAWA TIMUR 67154 INDONESIA' as NPWP_ADDRESS_NEW union all</v>
      </c>
    </row>
    <row r="3133" spans="5:5" customFormat="1" x14ac:dyDescent="0.25">
      <c r="E3133" t="str">
        <f t="shared" si="4"/>
        <v>select '0000104/4/04/10/2021' as AGREEMENT_NO, 'PT. GRAHA SARANA DUTA' as NPWP_NAME_NEW, '|010029445093000' as BILLING_TO_NPWP_NEW, 'JL. KEBON SIRIH NO. 10-12 GAMBIR RT.00 RW.00 GAMBIR, GAMBIR, JAKARTA PUSAT, DKI JAKARTA 10110 INDONESIA' as NPWP_ADDRESS_NEW union all</v>
      </c>
    </row>
    <row r="3134" spans="5:5" customFormat="1" x14ac:dyDescent="0.25">
      <c r="E3134" t="str">
        <f t="shared" si="4"/>
        <v>select '0000104/4/38/09/2023' as AGREEMENT_NO, 'PT. CITRA WARNA ABADI' as NPWP_NAME_NEW, '|312777832532000' as BILLING_TO_NPWP_NEW, 'JL BAYU NO 09 RT.003 RW.010 KEL.PARANGJORO KEC.GROGOL KOTA/KAB.SUKOHARJO JAWA TENGAH 57552' as NPWP_ADDRESS_NEW union all</v>
      </c>
    </row>
    <row r="3135" spans="5:5" customFormat="1" x14ac:dyDescent="0.25">
      <c r="E3135" t="str">
        <f t="shared" si="4"/>
        <v>select '0000105/4/38/09/2023' as AGREEMENT_NO, 'PT. DAMATRANS MITRA PERSADA' as NPWP_NAME_NEW, '|907879282428000' as BILLING_TO_NPWP_NEW, 'JL SETRADUTA RAYA RUKO G RT.00 RW.00 KEL.SARIJADI KEC.SUKASARI KOTA/KAB.BANDUNG JAWA BARAT 40151' as NPWP_ADDRESS_NEW union all</v>
      </c>
    </row>
    <row r="3136" spans="5:5" customFormat="1" x14ac:dyDescent="0.25">
      <c r="E3136" t="str">
        <f t="shared" si="4"/>
        <v>select '0000106/4/38/09/2023' as AGREEMENT_NO, 'PT. GLOBAL JET CARGO' as NPWP_NAME_NEW, '|427781075047000' as BILLING_TO_NPWP_NEW, 'LANDMARK PLUIT TOWER B9 LANTAI 11 RT.004 RW.010 KEL.PEJAGALAN KEC.PENJARINGAN KOTA/KAB.JAKARTA UTARA DKI JAKARTA 14450' as NPWP_ADDRESS_NEW union all</v>
      </c>
    </row>
    <row r="3137" spans="5:5" customFormat="1" x14ac:dyDescent="0.25">
      <c r="E3137" t="str">
        <f t="shared" si="4"/>
        <v>select '0000107/4/04/12/2021' as AGREEMENT_NO, 'PT. KINARYA SELARAS PIRANTI' as NPWP_NAME_NEW, '|021856430016000' as BILLING_TO_NPWP_NEW, 'JL. TB. SIMATUPANG NO. 4 RT.000 RW.000 CILANDAK BARAT, CILANDAK, JAKARTA SELATAN, DKI JAKARTA 12430 INDONESIA' as NPWP_ADDRESS_NEW union all</v>
      </c>
    </row>
    <row r="3138" spans="5:5" customFormat="1" x14ac:dyDescent="0.25">
      <c r="E3138" t="str">
        <f t="shared" si="4"/>
        <v>select '0000107/4/38/09/2023' as AGREEMENT_NO, 'PT. GLOBAL JET CARGO' as NPWP_NAME_NEW, '|427781075047000' as BILLING_TO_NPWP_NEW, 'LANDMARK PLUIT TOWER B9 LANTAI 11 RT.004 RW.010 KEL.PEJAGALAN KEC.PENJARINGAN KOTA/KAB.JAKARTA UTARA DKI JAKARTA 14450' as NPWP_ADDRESS_NEW union all</v>
      </c>
    </row>
    <row r="3139" spans="5:5" customFormat="1" x14ac:dyDescent="0.25">
      <c r="E3139" t="str">
        <f t="shared" si="4"/>
        <v>select '0000108/4/04/12/2021' as AGREEMENT_NO, 'PT PINUS MERAH ABADI' as NPWP_NAME_NEW, '|316483148422000' as BILLING_TO_NPWP_NEW, 'JL. SOEKARNO HATTA NO. 112 RT.07 RW.05 BABAKAN CIPARAY, BABAKAN CIPARAY, BANDUNG, JAWA BARAT 40223 INDONESIA' as NPWP_ADDRESS_NEW union all</v>
      </c>
    </row>
    <row r="3140" spans="5:5" customFormat="1" x14ac:dyDescent="0.25">
      <c r="E3140" t="str">
        <f t="shared" si="4"/>
        <v>select '0000108/4/38/09/2023' as AGREEMENT_NO, 'CV. ANTAR JAMA ADIPURA' as NPWP_NAME_NEW, '|629593971429000' as BILLING_TO_NPWP_NEW, 'JL ADI CRYSANTIUM NO 43 RT.006 RW.005 KEL.RANCABOLANG KEC.GEDEBAGE KOTA/KAB.BANDUNG JAWA BARAT 40294' as NPWP_ADDRESS_NEW union all</v>
      </c>
    </row>
    <row r="3141" spans="5:5" customFormat="1" x14ac:dyDescent="0.25">
      <c r="E3141" t="str">
        <f t="shared" si="4"/>
        <v>select '0000109/4/04/12/2021' as AGREEMENT_NO, 'PT PINUS MERAH ABADI' as NPWP_NAME_NEW, '|316483148422000' as BILLING_TO_NPWP_NEW, 'JL. SOEKARNO HATTA NO. 112 RT.07 RW.05 BABAKAN CIPARAY, BABAKAN CIPARAY, BANDUNG, JAWA BARAT 40223 INDONESIA' as NPWP_ADDRESS_NEW union all</v>
      </c>
    </row>
    <row r="3142" spans="5:5" customFormat="1" x14ac:dyDescent="0.25">
      <c r="E3142" t="str">
        <f t="shared" si="4"/>
        <v>select '0000109/4/38/09/2023' as AGREEMENT_NO, 'PT. GLOBAL JET CARGO' as NPWP_NAME_NEW, '|427781075047000' as BILLING_TO_NPWP_NEW, 'LANDMARK PLUIT TOWER B9 LANTAI 11 RT.004 RW.010 KEL.PEJAGALAN KEC.PENJARINGAN KOTA/KAB.JAKARTA UTARA DKI JAKARTA 14450' as NPWP_ADDRESS_NEW union all</v>
      </c>
    </row>
    <row r="3143" spans="5:5" customFormat="1" x14ac:dyDescent="0.25">
      <c r="E3143" t="str">
        <f t="shared" si="4"/>
        <v>select '0000110/4/04/12/2021' as AGREEMENT_NO, 'PT PINUS MERAH ABADI' as NPWP_NAME_NEW, '|316483148422000' as BILLING_TO_NPWP_NEW, 'JL. SOEKARNO HATTA NO. 112 RT.07 RW.05 BABAKAN CIPARAY, BABAKAN CIPARAY, BANDUNG, JAWA BARAT 40223 INDONESIA' as NPWP_ADDRESS_NEW union all</v>
      </c>
    </row>
    <row r="3144" spans="5:5" customFormat="1" x14ac:dyDescent="0.25">
      <c r="E3144" t="str">
        <f t="shared" si="4"/>
        <v>select '0000110/4/38/09/2023' as AGREEMENT_NO, 'PT. GLOBAL JET CARGO' as NPWP_NAME_NEW, '|427781075047000' as BILLING_TO_NPWP_NEW, 'LANDMARK PLUIT TOWER B9 LANTAI 11 RT.004 RW.010 KEL.PEJAGALAN KEC.PENJARINGAN KOTA/KAB.JAKARTA UTARA DKI JAKARTA 14450' as NPWP_ADDRESS_NEW union all</v>
      </c>
    </row>
    <row r="3145" spans="5:5" customFormat="1" x14ac:dyDescent="0.25">
      <c r="E3145" t="str">
        <f t="shared" si="4"/>
        <v>select '0000111/4/04/12/2021' as AGREEMENT_NO, 'PT PINUS MERAH ABADI' as NPWP_NAME_NEW, '|316483148422000' as BILLING_TO_NPWP_NEW, 'JL. SOEKARNO HATTA NO. 112 RT.07 RW.05 BABAKAN CIPARAY, BABAKAN CIPARAY, BANDUNG, JAWA BARAT 40223 INDONESIA' as NPWP_ADDRESS_NEW union all</v>
      </c>
    </row>
    <row r="3146" spans="5:5" customFormat="1" x14ac:dyDescent="0.25">
      <c r="E3146" t="str">
        <f t="shared" si="4"/>
        <v>select '0000111/4/38/09/2023' as AGREEMENT_NO, 'PT. GLOBAL JET CARGO' as NPWP_NAME_NEW, '|427781075047000' as BILLING_TO_NPWP_NEW, 'LANDMARK PLUIT TOWER B9 LANTAI 11 RT.004 RW.010 KEL.PEJAGALAN KEC.PENJARINGAN KOTA/KAB.JAKARTA UTARA DKI JAKARTA 14450' as NPWP_ADDRESS_NEW union all</v>
      </c>
    </row>
    <row r="3147" spans="5:5" customFormat="1" x14ac:dyDescent="0.25">
      <c r="E3147" t="str">
        <f t="shared" ref="E3147:E3210" si="5">"select '" &amp; TRIM(E342) &amp; "' as AGREEMENT_NO, '" &amp; TRIM(O342) &amp; "' as NPWP_NAME_NEW, '|" &amp; TRIM(AW342) &amp; "' as BILLING_TO_NPWP_NEW, '" &amp; TRIM(BD342) &amp; "' as NPWP_ADDRESS_NEW union all"</f>
        <v>select '0000112/4/04/12/2021' as AGREEMENT_NO, 'PT PINUS MERAH ABADI' as NPWP_NAME_NEW, '|316483148422000' as BILLING_TO_NPWP_NEW, 'JL. SOEKARNO HATTA NO. 112 RT.07 RW.05 BABAKAN CIPARAY, BABAKAN CIPARAY, BANDUNG, JAWA BARAT 40223 INDONESIA' as NPWP_ADDRESS_NEW union all</v>
      </c>
    </row>
    <row r="3148" spans="5:5" customFormat="1" x14ac:dyDescent="0.25">
      <c r="E3148" t="str">
        <f t="shared" si="5"/>
        <v>select '0000112/4/38/09/2023' as AGREEMENT_NO, 'PT. SURYA JAYA CARGO' as NPWP_NAME_NEW, '|739417566712000' as BILLING_TO_NPWP_NEW, 'JL MT HARYONO NO 8C RT.014 RW.005 MENTAWA BARU HULU, MENTAWA BARU KETAPANG, KOTAWARINGIN TIMUR, KALIMANTAN TENGAH 74322 INDONESIA' as NPWP_ADDRESS_NEW union all</v>
      </c>
    </row>
    <row r="3149" spans="5:5" customFormat="1" x14ac:dyDescent="0.25">
      <c r="E3149" t="str">
        <f t="shared" si="5"/>
        <v>select '0000113/4/03/01/2022' as AGREEMENT_NO, 'PT. TIKI JALUR NUGRAHA EKAKURIR' as NPWP_NAME_NEW, '|015397102643002' as BILLING_TO_NPWP_NEW, 'LINGKAR TIMUR NO 1 PERGUDANGAN SINAR BUDURAN 1, SIWALANPANJI BUDURAN, KABUPATEN SIDOARJO, JAWA TIMUR' as NPWP_ADDRESS_NEW union all</v>
      </c>
    </row>
    <row r="3150" spans="5:5" customFormat="1" x14ac:dyDescent="0.25">
      <c r="E3150" t="str">
        <f t="shared" si="5"/>
        <v>select '0000113/4/04/12/2021' as AGREEMENT_NO, 'PT PINUS MERAH ABADI' as NPWP_NAME_NEW, '|316483148422000' as BILLING_TO_NPWP_NEW, 'JL. SOEKARNO HATTA NO. 112 RT.07 RW.05 BABAKAN CIPARAY, BABAKAN CIPARAY, BANDUNG, JAWA BARAT 40223 INDONESIA' as NPWP_ADDRESS_NEW union all</v>
      </c>
    </row>
    <row r="3151" spans="5:5" customFormat="1" x14ac:dyDescent="0.25">
      <c r="E3151" t="str">
        <f t="shared" si="5"/>
        <v>select '0000113/4/38/10/2023' as AGREEMENT_NO, 'PT. ZARLY TRANS COMPANI' as NPWP_NAME_NEW, '|407496348642000' as BILLING_TO_NPWP_NEW, 'DSN PADANGAN RT.013 RW.005 RT.00 RW.00 KEL.RANDUPADANGAN KEC.MENGANTI KOTA/KAB.GRESIK JAWA TIMUR 61174' as NPWP_ADDRESS_NEW union all</v>
      </c>
    </row>
    <row r="3152" spans="5:5" customFormat="1" x14ac:dyDescent="0.25">
      <c r="E3152" t="str">
        <f t="shared" si="5"/>
        <v>select '0000114/4/03/02/2022' as AGREEMENT_NO, 'PT. BORWITA INDAH' as NPWP_NAME_NEW, '|011370657605000' as BILLING_TO_NPWP_NEW, 'GEDUNG AIA CENTRAL LT. 40 ZONA 5&amp;6, JL. JEN. SUDIRMAN NO.48A, KARET SEMANGGI, SETIABUDI, KOTA ADM. JAKARTA SELATAN, DKI JAKARTA' as NPWP_ADDRESS_NEW union all</v>
      </c>
    </row>
    <row r="3153" spans="5:5" customFormat="1" x14ac:dyDescent="0.25">
      <c r="E3153" t="str">
        <f t="shared" si="5"/>
        <v>select '0000114/4/04/12/2021' as AGREEMENT_NO, 'PT PINUS MERAH ABADI' as NPWP_NAME_NEW, '|316483148422000' as BILLING_TO_NPWP_NEW, 'JL. SOEKARNO HATTA NO. 112 RT.07 RW.05 BABAKAN CIPARAY, BABAKAN CIPARAY, BANDUNG, JAWA BARAT 40223 INDONESIA' as NPWP_ADDRESS_NEW union all</v>
      </c>
    </row>
    <row r="3154" spans="5:5" customFormat="1" x14ac:dyDescent="0.25">
      <c r="E3154" t="str">
        <f t="shared" si="5"/>
        <v>select '0000114/4/38/10/2023' as AGREEMENT_NO, 'PT. ULTRA PRIMA ABADI' as NPWP_NAME_NEW, '|013008222038000' as BILLING_TO_NPWP_NEW, 'JL. DAAN MOGOT KM. 16 RT.000 RW.000 KEL.SEMANAN KEC.KALIDERES KOTA/KAB.JAKARTA BARAT DKI JAKARTA 11850' as NPWP_ADDRESS_NEW union all</v>
      </c>
    </row>
    <row r="3155" spans="5:5" customFormat="1" x14ac:dyDescent="0.25">
      <c r="E3155" t="str">
        <f t="shared" si="5"/>
        <v>select '0000115/4/04/12/2021' as AGREEMENT_NO, 'PT PINUS MERAH ABADI' as NPWP_NAME_NEW, '|316483148422000' as BILLING_TO_NPWP_NEW, 'JL. SOEKARNO HATTA NO. 112 RT.07 RW.05 BABAKAN CIPARAY, BABAKAN CIPARAY, BANDUNG, JAWA BARAT 40223 INDONESIA' as NPWP_ADDRESS_NEW union all</v>
      </c>
    </row>
    <row r="3156" spans="5:5" customFormat="1" x14ac:dyDescent="0.25">
      <c r="E3156" t="str">
        <f t="shared" si="5"/>
        <v>select '0000115/4/38/10/2023' as AGREEMENT_NO, 'PT. GLOBAL JET CARGO' as NPWP_NAME_NEW, '|427781075047000' as BILLING_TO_NPWP_NEW, 'LANDMARK PLUIT TOWER B9 LANTAI 11 RT.004 RW.010 KEL.PEJAGALAN KEC.PENJARINGAN KOTA/KAB.JAKARTA UTARA DKI JAKARTA 14450' as NPWP_ADDRESS_NEW union all</v>
      </c>
    </row>
    <row r="3157" spans="5:5" customFormat="1" x14ac:dyDescent="0.25">
      <c r="E3157" t="str">
        <f t="shared" si="5"/>
        <v>select '0000116/4/03/02/2022' as AGREEMENT_NO, 'PT. GUNTNER INDONESIA' as NPWP_NAME_NEW, '|010832905651000' as BILLING_TO_NPWP_NEW, 'DESA WONOKOYO RT.00 RW.00 WONOKOYO, BEJI, KAB. PASURUAN, JAWA TIMUR 67154 INDONESIA' as NPWP_ADDRESS_NEW union all</v>
      </c>
    </row>
    <row r="3158" spans="5:5" customFormat="1" x14ac:dyDescent="0.25">
      <c r="E3158" t="str">
        <f t="shared" si="5"/>
        <v>select '0000116/4/04/12/2021' as AGREEMENT_NO, 'PT PINUS MERAH ABADI' as NPWP_NAME_NEW, '|316483148422000' as BILLING_TO_NPWP_NEW, 'JL. SOEKARNO HATTA NO. 112 RT.07 RW.05 BABAKAN CIPARAY, BABAKAN CIPARAY, BANDUNG, JAWA BARAT 40223 INDONESIA' as NPWP_ADDRESS_NEW union all</v>
      </c>
    </row>
    <row r="3159" spans="5:5" customFormat="1" x14ac:dyDescent="0.25">
      <c r="E3159" t="str">
        <f t="shared" si="5"/>
        <v>select '0000116/4/38/10/2023' as AGREEMENT_NO, 'PT. GLOBAL JET CARGO' as NPWP_NAME_NEW, '|427781075047000' as BILLING_TO_NPWP_NEW, 'LANDMARK PLUIT TOWER B9 LANTAI 11 RT.004 RW.010 KEL.PEJAGALAN KEC.PENJARINGAN KOTA/KAB.JAKARTA UTARA DKI JAKARTA 14450' as NPWP_ADDRESS_NEW union all</v>
      </c>
    </row>
    <row r="3160" spans="5:5" customFormat="1" x14ac:dyDescent="0.25">
      <c r="E3160" t="str">
        <f t="shared" si="5"/>
        <v>select '0000117/4/03/02/2022' as AGREEMENT_NO, 'PT. GUNTNER INDONESIA' as NPWP_NAME_NEW, '|010832905651000' as BILLING_TO_NPWP_NEW, 'DESA WONOKOYO RT.00 RW.00 WONOKOYO, BEJI, KAB. PASURUAN, JAWA TIMUR 67154 INDONESIA' as NPWP_ADDRESS_NEW union all</v>
      </c>
    </row>
    <row r="3161" spans="5:5" customFormat="1" x14ac:dyDescent="0.25">
      <c r="E3161" t="str">
        <f t="shared" si="5"/>
        <v>select '0000117/4/04/12/2021' as AGREEMENT_NO, 'PT PINUS MERAH ABADI' as NPWP_NAME_NEW, '|316483148422000' as BILLING_TO_NPWP_NEW, 'JL. SOEKARNO HATTA NO. 112 RT.07 RW.05 BABAKAN CIPARAY, BABAKAN CIPARAY, BANDUNG, JAWA BARAT 40223 INDONESIA' as NPWP_ADDRESS_NEW union all</v>
      </c>
    </row>
    <row r="3162" spans="5:5" customFormat="1" x14ac:dyDescent="0.25">
      <c r="E3162" t="str">
        <f t="shared" si="5"/>
        <v>select '0000117/4/38/10/2023' as AGREEMENT_NO, 'PT. ULTRA PRIMA ABADI' as NPWP_NAME_NEW, '|013008222038000' as BILLING_TO_NPWP_NEW, 'JLN DAAN MOGOT KM 16, SEMANAN KALIDERES JAKARTA BARAT' as NPWP_ADDRESS_NEW union all</v>
      </c>
    </row>
    <row r="3163" spans="5:5" customFormat="1" x14ac:dyDescent="0.25">
      <c r="E3163" t="str">
        <f t="shared" si="5"/>
        <v>select '0000118/4/03/04/2022' as AGREEMENT_NO, 'PT. KARYA NIAGA ABADI' as NPWP_NAME_NEW, '|738056928609000' as BILLING_TO_NPWP_NEW, 'JL BANDARA IR H JUANDA NO: 81 RT.021 RW.006 SEMAMBUNG, GEDANGAN, SIDOARJO, JAWA TIMUR 61254 INDONESIA' as NPWP_ADDRESS_NEW union all</v>
      </c>
    </row>
    <row r="3164" spans="5:5" customFormat="1" x14ac:dyDescent="0.25">
      <c r="E3164" t="str">
        <f t="shared" si="5"/>
        <v>select '0000118/4/04/12/2021' as AGREEMENT_NO, 'PT PINUS MERAH ABADI' as NPWP_NAME_NEW, '|316483148422000' as BILLING_TO_NPWP_NEW, 'JL. SOEKARNO HATTA NO. 112 RT.07 RW.05 BABAKAN CIPARAY, BABAKAN CIPARAY, BANDUNG, JAWA BARAT 40223 INDONESIA' as NPWP_ADDRESS_NEW union all</v>
      </c>
    </row>
    <row r="3165" spans="5:5" customFormat="1" x14ac:dyDescent="0.25">
      <c r="E3165" t="str">
        <f t="shared" si="5"/>
        <v>select '0000118/4/38/10/2023' as AGREEMENT_NO, 'PT. GLOBAL JET CARGO' as NPWP_NAME_NEW, '|427781075047000' as BILLING_TO_NPWP_NEW, 'LANDMARK PLUIT TOWER B9 LANTAI 11 RT.004 RW.010 KEL.PEJAGALAN KEC.PENJARINGAN KOTA/KAB.JAKARTA UTARA DKI JAKARTA 14450' as NPWP_ADDRESS_NEW union all</v>
      </c>
    </row>
    <row r="3166" spans="5:5" customFormat="1" x14ac:dyDescent="0.25">
      <c r="E3166" t="str">
        <f t="shared" si="5"/>
        <v>select '0000119/4/03/03/2022' as AGREEMENT_NO, 'PT. KARYA NIAGA ABADI' as NPWP_NAME_NEW, '|738056928609000' as BILLING_TO_NPWP_NEW, 'JL BANDARA IR H JUANDA NO: 81 RT.021 RW.006 SEMAMBUNG, GEDANGAN, SIDOARJO, JAWA TIMUR 61254 INDONESIA' as NPWP_ADDRESS_NEW union all</v>
      </c>
    </row>
    <row r="3167" spans="5:5" customFormat="1" x14ac:dyDescent="0.25">
      <c r="E3167" t="str">
        <f t="shared" si="5"/>
        <v>select '0000119/4/04/12/2021' as AGREEMENT_NO, 'PT. GRAHA SARANA DUTA' as NPWP_NAME_NEW, '|010029445093000' as BILLING_TO_NPWP_NEW, 'JL. KEBON SIRIH NO. 10-12 GAMBIR RT.00 RW.00 GAMBIR, GAMBIR, JAKARTA PUSAT, DKI JAKARTA 10110 INDONESIA' as NPWP_ADDRESS_NEW union all</v>
      </c>
    </row>
    <row r="3168" spans="5:5" customFormat="1" x14ac:dyDescent="0.25">
      <c r="E3168" t="str">
        <f t="shared" si="5"/>
        <v>select '0000119/4/38/10/2023' as AGREEMENT_NO, 'CV. NAMISEV AGRO SOLUSI INDONESIA' as NPWP_NAME_NEW, '|406209841513000' as BILLING_TO_NPWP_NEW, 'TENTARA PELAJAR BLOK. - NO 889 RT. 000 RW. 0 . SIJERUK. KENDAL. KAB. KENDAL JAWA TENGAH' as NPWP_ADDRESS_NEW union all</v>
      </c>
    </row>
    <row r="3169" spans="5:5" customFormat="1" x14ac:dyDescent="0.25">
      <c r="E3169" t="str">
        <f t="shared" si="5"/>
        <v>select '0000120/4/03/04/2022' as AGREEMENT_NO, 'PT. KARYA NIAGA ABADI' as NPWP_NAME_NEW, '|738056928609000' as BILLING_TO_NPWP_NEW, 'JL BANDARA IR H JUANDA NO: 81 RT.021 RW.006 SEMAMBUNG, GEDANGAN, SIDOARJO, JAWA TIMUR 61254 INDONESIA' as NPWP_ADDRESS_NEW union all</v>
      </c>
    </row>
    <row r="3170" spans="5:5" customFormat="1" x14ac:dyDescent="0.25">
      <c r="E3170" t="str">
        <f t="shared" si="5"/>
        <v>select '0000120/4/38/10/2023' as AGREEMENT_NO, 'PT. ZARLY TRANS COMPANI' as NPWP_NAME_NEW, '|407496348642000' as BILLING_TO_NPWP_NEW, 'DSN PADANGAN RT. 013 RW. 005 RANDUPADANGA, MENGANTI, KAB. GRESIK JAWA TIMUR' as NPWP_ADDRESS_NEW union all</v>
      </c>
    </row>
    <row r="3171" spans="5:5" customFormat="1" x14ac:dyDescent="0.25">
      <c r="E3171" t="str">
        <f t="shared" si="5"/>
        <v>select '0000121/4/03/03/2022' as AGREEMENT_NO, 'PT. KARYA NIAGA ABADI' as NPWP_NAME_NEW, '|738056928609000' as BILLING_TO_NPWP_NEW, 'JL BANDARA IR H JUANDA NO: 81 RT.021 RW.006 SEMAMBUNG, GEDANGAN, SIDOARJO, JAWA TIMUR 61254 INDONESIA' as NPWP_ADDRESS_NEW union all</v>
      </c>
    </row>
    <row r="3172" spans="5:5" customFormat="1" x14ac:dyDescent="0.25">
      <c r="E3172" t="str">
        <f t="shared" si="5"/>
        <v>select '0000121/4/38/11/2023' as AGREEMENT_NO, 'PT. ZARLY TRANS COMPANI' as NPWP_NAME_NEW, '|407496348642000' as BILLING_TO_NPWP_NEW, 'DSN PADANGAN RT.013 RW.005 RT.13 RW.05 RANDUPADANGAN MENGANTI KAB. GRESIK JAWA TIMUR' as NPWP_ADDRESS_NEW union all</v>
      </c>
    </row>
    <row r="3173" spans="5:5" customFormat="1" x14ac:dyDescent="0.25">
      <c r="E3173" t="str">
        <f t="shared" si="5"/>
        <v>select '0000122/4/03/04/2022' as AGREEMENT_NO, 'PT. KARYA NIAGA ABADI' as NPWP_NAME_NEW, '|738056928609000' as BILLING_TO_NPWP_NEW, 'JL BANDARA IR H JUANDA NO: 81 RT.021 RW.006 SEMAMBUNG, GEDANGAN, SIDOARJO, JAWA TIMUR 61254 INDONESIA' as NPWP_ADDRESS_NEW union all</v>
      </c>
    </row>
    <row r="3174" spans="5:5" customFormat="1" x14ac:dyDescent="0.25">
      <c r="E3174" t="str">
        <f t="shared" si="5"/>
        <v>select '0000122/4/38/11/2023' as AGREEMENT_NO, 'PT. GLOBAL JET CARGO' as NPWP_NAME_NEW, '|427781075047000' as BILLING_TO_NPWP_NEW, 'LANDMARK PLUIT TOWER BLOK B1 LANTAI 9A, JL. PLUIT SELATAN RAYA RT. 004 RW. 010' as NPWP_ADDRESS_NEW union all</v>
      </c>
    </row>
    <row r="3175" spans="5:5" customFormat="1" x14ac:dyDescent="0.25">
      <c r="E3175" t="str">
        <f t="shared" si="5"/>
        <v>select '0000123/4/03/03/2022' as AGREEMENT_NO, 'PT. TIKI JALUR NUGRAHA EKAKURIR' as NPWP_NAME_NEW, '|015397102643002' as BILLING_TO_NPWP_NEW, 'LINGKAR TIMUR NO 1 PERGUDANGAN SINAR BUDURAN 1, SIWALANPANJI BUDURAN, KABUPATEN SIDOARJO, JAWA TIMUR' as NPWP_ADDRESS_NEW union all</v>
      </c>
    </row>
    <row r="3176" spans="5:5" customFormat="1" x14ac:dyDescent="0.25">
      <c r="E3176" t="str">
        <f t="shared" si="5"/>
        <v>select '0000124/4/03/03/2022' as AGREEMENT_NO, 'PT. ASURANSI MAXIMUS GRAHA PERSADA TBK' as NPWP_NAME_NEW, '|013710470054000' as BILLING_TO_NPWP_NEW, 'JALAN YOS SUDARSO NO. 88 RT.009 RW.011 SUNTER JAYA TANJUNG PRIOK KOTA ADM. JAKARTA UTARA DKI JAKARTA 14350 RT.009 RW.011 KEL.SUNTER AGUNG KEC.TANJUNG PRIOK KOTA/KAB.JAKARTA UTARA DKI JAKARTA 14350' as NPWP_ADDRESS_NEW union all</v>
      </c>
    </row>
    <row r="3177" spans="5:5" customFormat="1" x14ac:dyDescent="0.25">
      <c r="E3177" t="str">
        <f t="shared" si="5"/>
        <v>select '0000125/4/03/02/2022' as AGREEMENT_NO, 'PT. TIKI JALUR NUGRAHA EKAKURIR' as NPWP_NAME_NEW, '|015397102643001' as BILLING_TO_NPWP_NEW, 'JL RAYA BANDARA JUANDA KM. 2 - 3 RT.010 RW.003 SEMAMBUNG, GEDANGAN, SIDOARJO, JAWA TIMUR 61254 INDONESIA' as NPWP_ADDRESS_NEW union all</v>
      </c>
    </row>
    <row r="3178" spans="5:5" customFormat="1" x14ac:dyDescent="0.25">
      <c r="E3178" t="str">
        <f t="shared" si="5"/>
        <v>select '0000126/4/03/03/2022' as AGREEMENT_NO, 'PT. GUNTNER INDONESIA' as NPWP_NAME_NEW, '|010832905651000' as BILLING_TO_NPWP_NEW, 'DESA WONOKOYO RT.00 RW.00 WONOKOYO, BEJI, KAB. PASURUAN, JAWA TIMUR 67154 INDONESIA' as NPWP_ADDRESS_NEW union all</v>
      </c>
    </row>
    <row r="3179" spans="5:5" customFormat="1" x14ac:dyDescent="0.25">
      <c r="E3179" t="str">
        <f t="shared" si="5"/>
        <v>select '0000128/4/03/02/2022' as AGREEMENT_NO, 'PT. TIKI JALUR NUGRAHA EKAKURIR' as NPWP_NAME_NEW, '|015397102643001' as BILLING_TO_NPWP_NEW, 'JL RAYA BANDARA JUANDA KM. 2 - 3 RT.010 RW.003 SEMAMBUNG, GEDANGAN, SIDOARJO, JAWA TIMUR 61254 INDONESIA' as NPWP_ADDRESS_NEW union all</v>
      </c>
    </row>
    <row r="3180" spans="5:5" customFormat="1" x14ac:dyDescent="0.25">
      <c r="E3180" t="str">
        <f t="shared" si="5"/>
        <v>select '0000128/4/04/02/2022' as AGREEMENT_NO, 'PT. KINARYA SELARAS PIRANTI' as NPWP_NAME_NEW, '|021856430016000' as BILLING_TO_NPWP_NEW, 'JL. TB. SIMATUPANG NO. 4 RT.000 RW.000 CILANDAK BARAT, CILANDAK, JAKARTA SELATAN, DKI JAKARTA 12430 INDONESIA' as NPWP_ADDRESS_NEW union all</v>
      </c>
    </row>
    <row r="3181" spans="5:5" customFormat="1" x14ac:dyDescent="0.25">
      <c r="E3181" t="str">
        <f t="shared" si="5"/>
        <v>select '0000129/4/04/03/2022' as AGREEMENT_NO, 'PT. SUCOR SEKURITAS' as NPWP_NAME_NEW, '|014692453054000' as BILLING_TO_NPWP_NEW, 'GEDUNG SAHID SUDIRMAN CENTER LT. 12. JL. JEND. SUDIRMAN NO. 86 RT.00 RW.00 KEL.KARET TENGSIN KEC.TANAH ABANG KOTA/KAB.JAKARTA PUSAT DKI JAKARTA 10220' as NPWP_ADDRESS_NEW union all</v>
      </c>
    </row>
    <row r="3182" spans="5:5" customFormat="1" x14ac:dyDescent="0.25">
      <c r="E3182" t="str">
        <f t="shared" si="5"/>
        <v>select '0000130/4/03/04/2022' as AGREEMENT_NO, 'PT. KARYA NIAGA ABADI' as NPWP_NAME_NEW, '|738056928609000' as BILLING_TO_NPWP_NEW, 'JL BANDARA IR H JUANDA NO: 81 RT.021 RW.006 SEMAMBUNG, GEDANGAN, SIDOARJO, JAWA TIMUR 61254 INDONESIA' as NPWP_ADDRESS_NEW union all</v>
      </c>
    </row>
    <row r="3183" spans="5:5" customFormat="1" x14ac:dyDescent="0.25">
      <c r="E3183" t="str">
        <f t="shared" si="5"/>
        <v>select '0000130/4/04/03/2022' as AGREEMENT_NO, 'PT. TUMBAKMAS NIAGASAKTI' as NPWP_NAME_NEW, '|013925961038000' as BILLING_TO_NPWP_NEW, 'LETJEN S PARMAN NO 32-34 RT.00 RW.00 KEMANGGISAN, PALMERAH, JAKARTA BARAT, DKI JAKARTA 11480 INDONESIA' as NPWP_ADDRESS_NEW union all</v>
      </c>
    </row>
    <row r="3184" spans="5:5" customFormat="1" x14ac:dyDescent="0.25">
      <c r="E3184" t="str">
        <f t="shared" si="5"/>
        <v>select '0000131/4/03/04/2022' as AGREEMENT_NO, 'PT. KARYA NIAGA ABADI' as NPWP_NAME_NEW, '|738056928609000' as BILLING_TO_NPWP_NEW, 'JL BANDARA IR H JUANDA NO: 81 RT.021 RW.006 SEMAMBUNG, GEDANGAN, SIDOARJO, JAWA TIMUR 61254 INDONESIA' as NPWP_ADDRESS_NEW union all</v>
      </c>
    </row>
    <row r="3185" spans="5:5" customFormat="1" x14ac:dyDescent="0.25">
      <c r="E3185" t="str">
        <f t="shared" si="5"/>
        <v>select '0000131/4/04/03/2022' as AGREEMENT_NO, 'PT. PASIFIK SATELIT NUSANTARA' as NPWP_NAME_NEW, '|013466040058000' as BILLING_TO_NPWP_NEW, 'KAWASAN KARYADEKA PANCAMURNI BLOK A KAV. 3 L-A RT.00 RW.00 KEL.PASIRSARI KEC.CIKARANG SELATAN KOTA/KAB.BEKASI JAWA BARAT 17530' as NPWP_ADDRESS_NEW union all</v>
      </c>
    </row>
    <row r="3186" spans="5:5" customFormat="1" x14ac:dyDescent="0.25">
      <c r="E3186" t="str">
        <f t="shared" si="5"/>
        <v>select '0000132/4/03/06/2022' as AGREEMENT_NO, 'PT. KARYA NIAGA ABADI' as NPWP_NAME_NEW, '|738056928609000' as BILLING_TO_NPWP_NEW, 'JL BANDARA IR H JUANDA NO: 81 RT.021 RW.006 SEMAMBUNG, GEDANGAN, SIDOARJO, JAWA TIMUR 61254 INDONESIA' as NPWP_ADDRESS_NEW union all</v>
      </c>
    </row>
    <row r="3187" spans="5:5" customFormat="1" x14ac:dyDescent="0.25">
      <c r="E3187" t="str">
        <f t="shared" si="5"/>
        <v>select '0000133/4/03/06/2022' as AGREEMENT_NO, 'PT. KARYA NIAGA ABADI' as NPWP_NAME_NEW, '|738056928609000' as BILLING_TO_NPWP_NEW, 'JL BANDARA IR H JUANDA NO: 81 RT.021 RW.006 SEMAMBUNG, GEDANGAN, SIDOARJO, JAWA TIMUR 61254 INDONESIA' as NPWP_ADDRESS_NEW union all</v>
      </c>
    </row>
    <row r="3188" spans="5:5" customFormat="1" x14ac:dyDescent="0.25">
      <c r="E3188" t="str">
        <f t="shared" si="5"/>
        <v>select '0000133/4/04/03/2022' as AGREEMENT_NO, 'PT. KINARYA SELARAS PIRANTI' as NPWP_NAME_NEW, '|021856430016000' as BILLING_TO_NPWP_NEW, 'JL. TB. SIMATUPANG NO. 4 RT.000 RW.000 CILANDAK BARAT, CILANDAK, JAKARTA SELATAN, DKI JAKARTA 12430 INDONESIA' as NPWP_ADDRESS_NEW union all</v>
      </c>
    </row>
    <row r="3189" spans="5:5" customFormat="1" x14ac:dyDescent="0.25">
      <c r="E3189" t="str">
        <f t="shared" si="5"/>
        <v>select '0000134/4/03/06/2022' as AGREEMENT_NO, 'PT. KARYA NIAGA ABADI' as NPWP_NAME_NEW, '|738056928609000' as BILLING_TO_NPWP_NEW, 'JL BANDARA IR H JUANDA NO: 81 RT.021 RW.006 SEMAMBUNG, GEDANGAN, SIDOARJO, JAWA TIMUR 61254 INDONESIA' as NPWP_ADDRESS_NEW union all</v>
      </c>
    </row>
    <row r="3190" spans="5:5" customFormat="1" x14ac:dyDescent="0.25">
      <c r="E3190" t="str">
        <f t="shared" si="5"/>
        <v>select '0000134/4/04/04/2022' as AGREEMENT_NO, 'PT. KINARYA SELARAS PIRANTI' as NPWP_NAME_NEW, '|021856430016000' as BILLING_TO_NPWP_NEW, 'JL. TB. SIMATUPANG NO. 4 RT.000 RW.000 CILANDAK BARAT, CILANDAK, JAKARTA SELATAN, DKI JAKARTA 12430 INDONESIA' as NPWP_ADDRESS_NEW union all</v>
      </c>
    </row>
    <row r="3191" spans="5:5" customFormat="1" x14ac:dyDescent="0.25">
      <c r="E3191" t="str">
        <f t="shared" si="5"/>
        <v>select '0000135/4/04/04/2022' as AGREEMENT_NO, 'PT. KINARYA SELARAS PIRANTI' as NPWP_NAME_NEW, '|021856430016000' as BILLING_TO_NPWP_NEW, 'JL. TB. SIMATUPANG NO. 4 RT.000 RW.000 CILANDAK BARAT, CILANDAK, JAKARTA SELATAN, DKI JAKARTA 12430 INDONESIA' as NPWP_ADDRESS_NEW union all</v>
      </c>
    </row>
    <row r="3192" spans="5:5" customFormat="1" x14ac:dyDescent="0.25">
      <c r="E3192" t="str">
        <f t="shared" si="5"/>
        <v>select '0000136/4/04/04/2022' as AGREEMENT_NO, 'PT. PASIFIK SATELIT NUSANTARA' as NPWP_NAME_NEW, '|013466040058000' as BILLING_TO_NPWP_NEW, 'KAWASAN KARYADEKA PANCAMURNI BLOK A KAV. 3 L-A RT.00 RW.00 KEL.PASIRSARI KEC.CIKARANG SELATAN KOTA/KAB.BEKASI JAWA BARAT 17530' as NPWP_ADDRESS_NEW union all</v>
      </c>
    </row>
    <row r="3193" spans="5:5" customFormat="1" x14ac:dyDescent="0.25">
      <c r="E3193" t="str">
        <f t="shared" si="5"/>
        <v>select '0000137/4/03/04/2022' as AGREEMENT_NO, 'PT. TIKI JALUR NUGRAHA EKAKURIR' as NPWP_NAME_NEW, '|015397102643001' as BILLING_TO_NPWP_NEW, 'JL. RAYA JUANDA KM. 2 - 3 RT.010 RW.003 SEMAMBUNG, GEDANGAN, SIDOARJO, JAWA TIMUR 61254 INDONESIA' as NPWP_ADDRESS_NEW union all</v>
      </c>
    </row>
    <row r="3194" spans="5:5" customFormat="1" x14ac:dyDescent="0.25">
      <c r="E3194" t="str">
        <f t="shared" si="5"/>
        <v>select '0000137/4/04/04/2022' as AGREEMENT_NO, 'PT. KINARYA SELARAS PIRANTI' as NPWP_NAME_NEW, '|021856430016000' as BILLING_TO_NPWP_NEW, 'JL. TB. SIMATUPANG NO. 4 RT.000 RW.000 CILANDAK BARAT, CILANDAK, JAKARTA SELATAN, DKI JAKARTA 12430 INDONESIA' as NPWP_ADDRESS_NEW union all</v>
      </c>
    </row>
    <row r="3195" spans="5:5" customFormat="1" x14ac:dyDescent="0.25">
      <c r="E3195" t="str">
        <f t="shared" si="5"/>
        <v>select '0000138/4/04/04/2022' as AGREEMENT_NO, 'PT. KINARYA SELARAS PIRANTI' as NPWP_NAME_NEW, '|021856430016000' as BILLING_TO_NPWP_NEW, 'JL. TB. SIMATUPANG NO. 4 RT.000 RW.000 CILANDAK BARAT, CILANDAK, JAKARTA SELATAN, DKI JAKARTA 12430 INDONESIA' as NPWP_ADDRESS_NEW union all</v>
      </c>
    </row>
    <row r="3196" spans="5:5" customFormat="1" x14ac:dyDescent="0.25">
      <c r="E3196" t="str">
        <f t="shared" si="5"/>
        <v>select '0000139/4/03/05/2022' as AGREEMENT_NO, 'PT. MATAHARI SAKTI' as NPWP_NAME_NEW, '|014412316631000' as BILLING_TO_NPWP_NEW, 'JL MARGOMULYO INDUSTRI I A NO. 9-13 RT.001 RW.001 KEL.TAMBAK SARIOSO KEC.ASEMROWO KOTA/KAB.SURABAYA JAWA TIMUR 60184' as NPWP_ADDRESS_NEW union all</v>
      </c>
    </row>
    <row r="3197" spans="5:5" customFormat="1" x14ac:dyDescent="0.25">
      <c r="E3197" t="str">
        <f t="shared" si="5"/>
        <v>select '0000139/4/04/04/2022' as AGREEMENT_NO, 'PT. KINARYA SELARAS PIRANTI' as NPWP_NAME_NEW, '|021856430016000' as BILLING_TO_NPWP_NEW, 'JL. TB. SIMATUPANG NO. 4 RT.000 RW.000 CILANDAK BARAT, CILANDAK, JAKARTA SELATAN, DKI JAKARTA 12430 INDONESIA' as NPWP_ADDRESS_NEW union all</v>
      </c>
    </row>
    <row r="3198" spans="5:5" customFormat="1" x14ac:dyDescent="0.25">
      <c r="E3198" t="str">
        <f t="shared" si="5"/>
        <v>select '0000140/4/04/04/2022' as AGREEMENT_NO, 'PT. KINARYA SELARAS PIRANTI' as NPWP_NAME_NEW, '|021856430016000' as BILLING_TO_NPWP_NEW, 'JL. TB. SIMATUPANG NO. 4 RT.000 RW.000 CILANDAK BARAT, CILANDAK, JAKARTA SELATAN, DKI JAKARTA 12430 INDONESIA' as NPWP_ADDRESS_NEW union all</v>
      </c>
    </row>
    <row r="3199" spans="5:5" customFormat="1" x14ac:dyDescent="0.25">
      <c r="E3199" t="str">
        <f t="shared" si="5"/>
        <v>select '0000141/4/03/06/2022' as AGREEMENT_NO, 'PT. TIKI JALUR NUGRAHA EKAKURIR' as NPWP_NAME_NEW, '|015397102643001' as BILLING_TO_NPWP_NEW, 'JL. RAYA JUANDA KM. 2 - 3 RT.010 RW.003 SEMAMBUNG, GEDANGAN, SIDOARJO, JAWA TIMUR 61254 INDONESIA' as NPWP_ADDRESS_NEW union all</v>
      </c>
    </row>
    <row r="3200" spans="5:5" customFormat="1" x14ac:dyDescent="0.25">
      <c r="E3200" t="str">
        <f t="shared" si="5"/>
        <v>select '0000141/4/04/04/2022' as AGREEMENT_NO, 'PT. KINARYA SELARAS PIRANTI' as NPWP_NAME_NEW, '|021856430016000' as BILLING_TO_NPWP_NEW, 'JL. TB. SIMATUPANG NO. 4 RT.000 RW.000 CILANDAK BARAT, CILANDAK, JAKARTA SELATAN, DKI JAKARTA 12430 INDONESIA' as NPWP_ADDRESS_NEW union all</v>
      </c>
    </row>
    <row r="3201" spans="5:5" customFormat="1" x14ac:dyDescent="0.25">
      <c r="E3201" t="str">
        <f t="shared" si="5"/>
        <v>select '0000142/4/04/04/2022' as AGREEMENT_NO, 'PT. KINARYA SELARAS PIRANTI' as NPWP_NAME_NEW, '|021856430016000' as BILLING_TO_NPWP_NEW, 'JL. TB. SIMATUPANG NO. 4 RT.000 RW.000 CILANDAK BARAT, CILANDAK, JAKARTA SELATAN, DKI JAKARTA 12430 INDONESIA' as NPWP_ADDRESS_NEW union all</v>
      </c>
    </row>
    <row r="3202" spans="5:5" customFormat="1" x14ac:dyDescent="0.25">
      <c r="E3202" t="str">
        <f t="shared" si="5"/>
        <v>select '0000143/4/04/04/2022' as AGREEMENT_NO, 'PT. KINARYA SELARAS PIRANTI' as NPWP_NAME_NEW, '|021856430016000' as BILLING_TO_NPWP_NEW, 'JL. TB. SIMATUPANG NO. 4 RT.000 RW.000 CILANDAK BARAT, CILANDAK, JAKARTA SELATAN, DKI JAKARTA 12430 INDONESIA' as NPWP_ADDRESS_NEW union all</v>
      </c>
    </row>
    <row r="3203" spans="5:5" customFormat="1" x14ac:dyDescent="0.25">
      <c r="E3203" t="str">
        <f t="shared" si="5"/>
        <v>select '0000144/4/03/07/2022' as AGREEMENT_NO, 'PT. GRAHA MOBIL INDONESIA' as NPWP_NAME_NEW, '|707602835643000' as BILLING_TO_NPWP_NEW, 'JL. PANGLIMA SUDIRMAN RUKO NO.1 RT.002 RW.002 SIDOKUMPUL, GRESIK, GRESIK, JAWA TIMUR 61111 INDONESIA' as NPWP_ADDRESS_NEW union all</v>
      </c>
    </row>
    <row r="3204" spans="5:5" customFormat="1" x14ac:dyDescent="0.25">
      <c r="E3204" t="str">
        <f t="shared" si="5"/>
        <v>select '0000144/4/04/04/2022' as AGREEMENT_NO, 'PT. KINARYA SELARAS PIRANTI' as NPWP_NAME_NEW, '|021856430016000' as BILLING_TO_NPWP_NEW, 'JL. TB. SIMATUPANG NO. 4 RT.000 RW.000 CILANDAK BARAT, CILANDAK, JAKARTA SELATAN, DKI JAKARTA 12430 INDONESIA' as NPWP_ADDRESS_NEW union all</v>
      </c>
    </row>
    <row r="3205" spans="5:5" customFormat="1" x14ac:dyDescent="0.25">
      <c r="E3205" t="str">
        <f t="shared" si="5"/>
        <v>select '0000145/4/03/07/2022' as AGREEMENT_NO, 'PT. PASIFIK PRIMA INDAH' as NPWP_NAME_NEW, '|934252594034000' as BILLING_TO_NPWP_NEW, 'JL. LINGKAR LUAR BARAT KAV. 35 - 36 RT.002 RW.003 KEL.RAWA BUAYA KEC.CENGKARENG KOTA/KAB.JAKARTA BARAT DKI JAKARTA 11740' as NPWP_ADDRESS_NEW union all</v>
      </c>
    </row>
    <row r="3206" spans="5:5" customFormat="1" x14ac:dyDescent="0.25">
      <c r="E3206" t="str">
        <f t="shared" si="5"/>
        <v>select '0000145/4/04/04/2022' as AGREEMENT_NO, 'PT. KINARYA SELARAS PIRANTI' as NPWP_NAME_NEW, '|021856430016000' as BILLING_TO_NPWP_NEW, 'JL. TB. SIMATUPANG NO. 4 RT.000 RW.000 CILANDAK BARAT, CILANDAK, JAKARTA SELATAN, DKI JAKARTA 12430 INDONESIA' as NPWP_ADDRESS_NEW union all</v>
      </c>
    </row>
    <row r="3207" spans="5:5" customFormat="1" x14ac:dyDescent="0.25">
      <c r="E3207" t="str">
        <f t="shared" si="5"/>
        <v>select '0000146/4/03/07/2022' as AGREEMENT_NO, 'PT. PASIFIK PRIMA INDAH' as NPWP_NAME_NEW, '|934252594034000' as BILLING_TO_NPWP_NEW, 'JL. LINGKAR LUAR BARAT KAV. 35 - 36 RT.002 RW.003 KEL.RAWA BUAYA KEC.CENGKARENG KOTA/KAB.JAKARTA BARAT DKI JAKARTA 11740' as NPWP_ADDRESS_NEW union all</v>
      </c>
    </row>
    <row r="3208" spans="5:5" customFormat="1" x14ac:dyDescent="0.25">
      <c r="E3208" t="str">
        <f t="shared" si="5"/>
        <v>select '0000146/4/04/04/2022' as AGREEMENT_NO, 'PT. KINARYA SELARAS PIRANTI' as NPWP_NAME_NEW, '|021856430016000' as BILLING_TO_NPWP_NEW, 'JL. TB. SIMATUPANG NO. 4 RT.000 RW.000 CILANDAK BARAT, CILANDAK, JAKARTA SELATAN, DKI JAKARTA 12430 INDONESIA' as NPWP_ADDRESS_NEW union all</v>
      </c>
    </row>
    <row r="3209" spans="5:5" customFormat="1" x14ac:dyDescent="0.25">
      <c r="E3209" t="str">
        <f t="shared" si="5"/>
        <v>select '0000147/4/03/07/2022' as AGREEMENT_NO, 'PT. RACHMAT UTAMA KARGOINDO' as NPWP_NAME_NEW, '|832389225086000' as BILLING_TO_NPWP_NEW, 'RUKAN PURI BOTANICAL JUNCTION BLOK H 8 NO. 26 RT.007 RW.001 KEL.JOGLO KEC.KEMBANGAN KOTA/KAB.JAKARTA BARAT DKI JAKARTA 11640' as NPWP_ADDRESS_NEW union all</v>
      </c>
    </row>
    <row r="3210" spans="5:5" customFormat="1" x14ac:dyDescent="0.25">
      <c r="E3210" t="str">
        <f t="shared" si="5"/>
        <v>select '0000147/4/04/04/2022' as AGREEMENT_NO, 'PT. TUMBAKMAS NIAGASAKTI' as NPWP_NAME_NEW, '|013925961038000' as BILLING_TO_NPWP_NEW, 'LETJEN S PARMAN NO 32-34 RT.00 RW.00 KEMANGGISAN, PALMERAH, JAKARTA BARAT, DKI JAKARTA 11480 INDONESIA' as NPWP_ADDRESS_NEW union all</v>
      </c>
    </row>
    <row r="3211" spans="5:5" customFormat="1" x14ac:dyDescent="0.25">
      <c r="E3211" t="str">
        <f t="shared" ref="E3211:E3274" si="6">"select '" &amp; TRIM(E406) &amp; "' as AGREEMENT_NO, '" &amp; TRIM(O406) &amp; "' as NPWP_NAME_NEW, '|" &amp; TRIM(AW406) &amp; "' as BILLING_TO_NPWP_NEW, '" &amp; TRIM(BD406) &amp; "' as NPWP_ADDRESS_NEW union all"</f>
        <v>select '0000148/4/03/08/2022' as AGREEMENT_NO, 'PT. PASIFIK PRIMA INDAH' as NPWP_NAME_NEW, '|934252594034000' as BILLING_TO_NPWP_NEW, 'JL. LINGKAR LUAR BARAT KAV. 35 - 36 RT.002 RW.003 KEL.RAWA BUAYA KEC.CENGKARENG KOTA/KAB.JAKARTA BARAT DKI JAKARTA 11740' as NPWP_ADDRESS_NEW union all</v>
      </c>
    </row>
    <row r="3212" spans="5:5" customFormat="1" x14ac:dyDescent="0.25">
      <c r="E3212" t="str">
        <f t="shared" si="6"/>
        <v>select '0000148/4/04/04/2022' as AGREEMENT_NO, 'PT. TUMBAKMAS NIAGASAKTI' as NPWP_NAME_NEW, '|013925961038000' as BILLING_TO_NPWP_NEW, 'LETJEN S PARMAN NO 32-34 RT.00 RW.00 KEMANGGISAN, PALMERAH, JAKARTA BARAT, DKI JAKARTA 11480 INDONESIA' as NPWP_ADDRESS_NEW union all</v>
      </c>
    </row>
    <row r="3213" spans="5:5" customFormat="1" x14ac:dyDescent="0.25">
      <c r="E3213" t="str">
        <f t="shared" si="6"/>
        <v>select '0000150/4/03/07/2022' as AGREEMENT_NO, 'PT. MATAHARI SAKTI' as NPWP_NAME_NEW, '|014412316631000' as BILLING_TO_NPWP_NEW, 'JL MARGOMULYO INDUSTRI I A NO. 9-13 RT.001 RW.001 KEL.TAMBAK SARIOSO KEC.ASEMROWO KOTA/KAB.SURABAYA JAWA TIMUR 60184' as NPWP_ADDRESS_NEW union all</v>
      </c>
    </row>
    <row r="3214" spans="5:5" customFormat="1" x14ac:dyDescent="0.25">
      <c r="E3214" t="str">
        <f t="shared" si="6"/>
        <v>select '0000150/4/04/04/2022' as AGREEMENT_NO, 'PT. KINARYA SELARAS PIRANTI' as NPWP_NAME_NEW, '|021856430016000' as BILLING_TO_NPWP_NEW, 'JL. TB. SIMATUPANG NO. 4 RT.000 RW.000 CILANDAK BARAT, CILANDAK, JAKARTA SELATAN, DKI JAKARTA 12430 INDONESIA' as NPWP_ADDRESS_NEW union all</v>
      </c>
    </row>
    <row r="3215" spans="5:5" customFormat="1" x14ac:dyDescent="0.25">
      <c r="E3215" t="str">
        <f t="shared" si="6"/>
        <v>select '0000151/4/03/07/2022' as AGREEMENT_NO, 'PT. RACHMAT UTAMA KARGOINDO' as NPWP_NAME_NEW, '|832389225086000' as BILLING_TO_NPWP_NEW, 'RUKAN PURI BOTANICAL JUNCTION BLOK H 8 NO. 26 RT.007 RW.001 KEL.JOGLO KEC.KEMBANGAN KOTA/KAB.JAKARTA BARAT DKI JAKARTA 11640' as NPWP_ADDRESS_NEW union all</v>
      </c>
    </row>
    <row r="3216" spans="5:5" customFormat="1" x14ac:dyDescent="0.25">
      <c r="E3216" t="str">
        <f t="shared" si="6"/>
        <v>select '0000152/4/03/07/2022' as AGREEMENT_NO, 'PT. BORWITA CITRA PRIMA' as NPWP_NAME_NEW, '|016825721641000' as BILLING_TO_NPWP_NEW, 'JALAN RAYA TAMAN NO. 48 A RT.005 RW.001 TAMAN, TAMAN, SIDOARJO, JAWA TIMUR 61257 INDONESIA' as NPWP_ADDRESS_NEW union all</v>
      </c>
    </row>
    <row r="3217" spans="5:5" customFormat="1" x14ac:dyDescent="0.25">
      <c r="E3217" t="str">
        <f t="shared" si="6"/>
        <v>select '0000153/4/03/07/2022' as AGREEMENT_NO, 'PT. BORWITA CITRA PRIMA' as NPWP_NAME_NEW, '|016825721641000' as BILLING_TO_NPWP_NEW, 'JALAN RAYA TAMAN NO. 48 A RT.005 RW.001 TAMAN, TAMAN, SIDOARJO, JAWA TIMUR 61257 INDONESIA' as NPWP_ADDRESS_NEW union all</v>
      </c>
    </row>
    <row r="3218" spans="5:5" customFormat="1" x14ac:dyDescent="0.25">
      <c r="E3218" t="str">
        <f t="shared" si="6"/>
        <v>select '0000154/4/03/07/2022' as AGREEMENT_NO, 'PT. BORWITA CITRA PRIMA' as NPWP_NAME_NEW, '|016825721641000' as BILLING_TO_NPWP_NEW, 'JALAN RAYA TAMAN NO. 48 A RT.005 RW.001 TAMAN, TAMAN, SIDOARJO, JAWA TIMUR 61257 INDONESIA' as NPWP_ADDRESS_NEW union all</v>
      </c>
    </row>
    <row r="3219" spans="5:5" customFormat="1" x14ac:dyDescent="0.25">
      <c r="E3219" t="str">
        <f t="shared" si="6"/>
        <v>select '0000154/4/04/06/2022' as AGREEMENT_NO, 'PT. GRAHA SARANA DUTA' as NPWP_NAME_NEW, '|010029445093000' as BILLING_TO_NPWP_NEW, 'JL. KEBON SIRIH NO. 10-12 GAMBIR RT.00 RW.00 GAMBIR, GAMBIR, JAKARTA PUSAT, DKI JAKARTA 10110 INDONESIA' as NPWP_ADDRESS_NEW union all</v>
      </c>
    </row>
    <row r="3220" spans="5:5" customFormat="1" x14ac:dyDescent="0.25">
      <c r="E3220" t="str">
        <f t="shared" si="6"/>
        <v>select '0000155/4/03/07/2022' as AGREEMENT_NO, 'PT. TIKI JALUR NUGRAHA EKAKURIR' as NPWP_NAME_NEW, '|015397102643002' as BILLING_TO_NPWP_NEW, 'LINGKAR TIMUR NO 1 PERGUDANGAN SINAR BUDURAN 1, SIWALANPANJI BUDURAN, KABUPATEN SIDOARJO, JAWA TIMUR' as NPWP_ADDRESS_NEW union all</v>
      </c>
    </row>
    <row r="3221" spans="5:5" customFormat="1" x14ac:dyDescent="0.25">
      <c r="E3221" t="str">
        <f t="shared" si="6"/>
        <v>select '0000156/4/03/08/2022' as AGREEMENT_NO, 'PT. GUNTNER INDONESIA' as NPWP_NAME_NEW, '|010832905651000' as BILLING_TO_NPWP_NEW, 'DESA WONOKOYO RT.00 RW.00 WONOKOYO, BEJI, KAB. PASURUAN, JAWA TIMUR 67154 INDONESIA' as NPWP_ADDRESS_NEW union all</v>
      </c>
    </row>
    <row r="3222" spans="5:5" customFormat="1" x14ac:dyDescent="0.25">
      <c r="E3222" t="str">
        <f t="shared" si="6"/>
        <v>select '0000157/4/03/08/2022' as AGREEMENT_NO, 'PT. MAHDIYA BERKAH PURWOKERTO' as NPWP_NAME_NEW, '|751916875521000' as BILLING_TO_NPWP_NEW, 'JL. RAYA KEDUNGMALANG SUMBANG RT.001 RW.001 KEL.TAMBAKSOGRA KEC.SUMBANG KOTA/KAB.BANYUMAS JAWA TENGAH 53183' as NPWP_ADDRESS_NEW union all</v>
      </c>
    </row>
    <row r="3223" spans="5:5" customFormat="1" x14ac:dyDescent="0.25">
      <c r="E3223" t="str">
        <f t="shared" si="6"/>
        <v>select '0000157/4/04/07/2022' as AGREEMENT_NO, 'PT. TUMBAKMAS NIAGASAKTI' as NPWP_NAME_NEW, '|013925961038000' as BILLING_TO_NPWP_NEW, 'LETJEN S PARMAN NO 32-34 RT.00 RW.00 KEMANGGISAN, PALMERAH, JAKARTA BARAT, DKI JAKARTA 11480 INDONESIA' as NPWP_ADDRESS_NEW union all</v>
      </c>
    </row>
    <row r="3224" spans="5:5" customFormat="1" x14ac:dyDescent="0.25">
      <c r="E3224" t="str">
        <f t="shared" si="6"/>
        <v>select '0000158/4/03/08/2022' as AGREEMENT_NO, 'PT. MATAHARI SAKTI' as NPWP_NAME_NEW, '|014412316631000' as BILLING_TO_NPWP_NEW, 'JL MARGOMULYO INDUSTRI I A NO. 9-13 RT.001 RW.001 KEL.TAMBAK SARIOSO KEC.ASEMROWO KOTA/KAB.SURABAYA JAWA TIMUR 60184' as NPWP_ADDRESS_NEW union all</v>
      </c>
    </row>
    <row r="3225" spans="5:5" customFormat="1" x14ac:dyDescent="0.25">
      <c r="E3225" t="str">
        <f t="shared" si="6"/>
        <v>select '0000158/4/04/08/2022' as AGREEMENT_NO, 'PT. SUCOR SEKURITAS' as NPWP_NAME_NEW, '|014692453054000' as BILLING_TO_NPWP_NEW, 'GEDUNG SAHID SUDIRMAN CENTER LT. 12. JL. JEND. SUDIRMAN NO. 86 RT.00 RW.00 KEL.KARET TENGSIN KEC.TANAH ABANG KOTA/KAB.JAKARTA PUSAT DKI JAKARTA 10220' as NPWP_ADDRESS_NEW union all</v>
      </c>
    </row>
    <row r="3226" spans="5:5" customFormat="1" x14ac:dyDescent="0.25">
      <c r="E3226" t="str">
        <f t="shared" si="6"/>
        <v>select '0000159/4/03/09/2022' as AGREEMENT_NO, 'PT. MATAHARI SAKTI' as NPWP_NAME_NEW, '|014412316631000' as BILLING_TO_NPWP_NEW, 'JL MARGOMULYO INDUSTRI I A NO. 9-13 RT.001 RW.001 KEL.TAMBAK SARIOSO KEC.ASEMROWO KOTA/KAB.SURABAYA JAWA TIMUR 60184' as NPWP_ADDRESS_NEW union all</v>
      </c>
    </row>
    <row r="3227" spans="5:5" customFormat="1" x14ac:dyDescent="0.25">
      <c r="E3227" t="str">
        <f t="shared" si="6"/>
        <v>select '0000159/4/04/07/2022' as AGREEMENT_NO, 'PT. TUMBAKMAS NIAGASAKTI' as NPWP_NAME_NEW, '|013925961038000' as BILLING_TO_NPWP_NEW, 'LETJEN S PARMAN NO 32-34 RT.00 RW.00 KEMANGGISAN, PALMERAH, JAKARTA BARAT, DKI JAKARTA 11480 INDONESIA' as NPWP_ADDRESS_NEW union all</v>
      </c>
    </row>
    <row r="3228" spans="5:5" customFormat="1" x14ac:dyDescent="0.25">
      <c r="E3228" t="str">
        <f t="shared" si="6"/>
        <v>select '0000160/4/03/09/2022' as AGREEMENT_NO, 'PT. MAKHARYA PERKASA TRANSSINDO' as NPWP_NAME_NEW, '|423043033619000' as BILLING_TO_NPWP_NEW, 'JL. PUTRO AGUNG TIMUR BLOK C NO 15 GADING, TAMBAKSARI SURABAYA RT.008 RW.002 KEL.GADING KEC.TAMBAKSARI KOTA/KAB.SURABAYA JAWA TIMUR 60134' as NPWP_ADDRESS_NEW union all</v>
      </c>
    </row>
    <row r="3229" spans="5:5" customFormat="1" x14ac:dyDescent="0.25">
      <c r="E3229" t="str">
        <f t="shared" si="6"/>
        <v>select '0000161/4/03/09/2022' as AGREEMENT_NO, 'PT. GUNTNER INDONESIA' as NPWP_NAME_NEW, '|010832905651000' as BILLING_TO_NPWP_NEW, 'DESA WONOKOYO RT.00 RW.00 WONOKOYO, BEJI, KAB. PASURUAN, JAWA TIMUR 67154 INDONESIA' as NPWP_ADDRESS_NEW union all</v>
      </c>
    </row>
    <row r="3230" spans="5:5" customFormat="1" x14ac:dyDescent="0.25">
      <c r="E3230" t="str">
        <f t="shared" si="6"/>
        <v>select '0000161/4/04/10/2022' as AGREEMENT_NO, 'PT. SANSAN SAUDARATEX JAYA' as NPWP_NAME_NEW, '|012805941421000' as BILLING_TO_NPWP_NEW, 'JL CIBALIGO NO 33 RT.000 RW.000 KEL.CIBEUREUM KEC.CIMAHI SELATAN KOTA/KAB.CIMAHI JAWA BARAT 40535' as NPWP_ADDRESS_NEW union all</v>
      </c>
    </row>
    <row r="3231" spans="5:5" customFormat="1" x14ac:dyDescent="0.25">
      <c r="E3231" t="str">
        <f t="shared" si="6"/>
        <v>select '0000162/4/03/10/2022' as AGREEMENT_NO, 'PT. PASIFIK PRIMA INDAH' as NPWP_NAME_NEW, '|934252594034000' as BILLING_TO_NPWP_NEW, 'JL. LINGKAR LUAR BARAT KAV. 35 - 36 RT.002 RW.003 KEL.RAWA BUAYA KEC.CENGKARENG KOTA/KAB.JAKARTA BARAT DKI JAKARTA 11740' as NPWP_ADDRESS_NEW union all</v>
      </c>
    </row>
    <row r="3232" spans="5:5" customFormat="1" x14ac:dyDescent="0.25">
      <c r="E3232" t="str">
        <f t="shared" si="6"/>
        <v>select '0000162/4/04/12/2022' as AGREEMENT_NO, 'PT. MANDIRI INSAN USAHA' as NPWP_NAME_NEW, '|661728683422000' as BILLING_TO_NPWP_NEW, 'JL. TAMAN MEKAR UTAMA I NO.39-41 RT.002 RW.006 KEL.MEKARWANGI KEC.BOJONGLOA KIDUL KOTA/KAB.BANDUNG JAWA BARAT 40237' as NPWP_ADDRESS_NEW union all</v>
      </c>
    </row>
    <row r="3233" spans="5:5" customFormat="1" x14ac:dyDescent="0.25">
      <c r="E3233" t="str">
        <f t="shared" si="6"/>
        <v>select '0000163/4/03/10/2022' as AGREEMENT_NO, 'PT. PASIFIK PRIMA INDAH' as NPWP_NAME_NEW, '|934252594034000' as BILLING_TO_NPWP_NEW, 'JL. LINGKAR LUAR BARAT KAV. 35 - 36 RT.002 RW.003 KEL.RAWA BUAYA KEC.CENGKARENG KOTA/KAB.JAKARTA BARAT DKI JAKARTA 11740' as NPWP_ADDRESS_NEW union all</v>
      </c>
    </row>
    <row r="3234" spans="5:5" customFormat="1" x14ac:dyDescent="0.25">
      <c r="E3234" t="str">
        <f t="shared" si="6"/>
        <v>select '0000163/4/04/12/2022' as AGREEMENT_NO, 'PT. MANDIRI INSAN USAHA' as NPWP_NAME_NEW, '|661728683422000' as BILLING_TO_NPWP_NEW, 'JL. TAMAN MEKAR UTAMA I NO.39-41 RT.002 RW.006 KEL.MEKARWANGI KEC.BOJONGLOA KIDUL KOTA/KAB.BANDUNG JAWA BARAT 40237' as NPWP_ADDRESS_NEW union all</v>
      </c>
    </row>
    <row r="3235" spans="5:5" customFormat="1" x14ac:dyDescent="0.25">
      <c r="E3235" t="str">
        <f t="shared" si="6"/>
        <v>select '0000164/4/03/10/2022' as AGREEMENT_NO, 'PT. GUNTNER INDONESIA' as NPWP_NAME_NEW, '|010832905651000' as BILLING_TO_NPWP_NEW, 'DESA WONOKOYO RT.00 RW.00 WONOKOYO, BEJI, KAB. PASURUAN, JAWA TIMUR 67154 INDONESIA' as NPWP_ADDRESS_NEW union all</v>
      </c>
    </row>
    <row r="3236" spans="5:5" customFormat="1" x14ac:dyDescent="0.25">
      <c r="E3236" t="str">
        <f t="shared" si="6"/>
        <v>select '0000164/4/04/12/2022' as AGREEMENT_NO, 'PT. MANDIRI INSAN USAHA' as NPWP_NAME_NEW, '|661728683422000' as BILLING_TO_NPWP_NEW, 'JL. TAMAN MEKAR UTAMA I NO.39-41 RT.002 RW.006 KEL.MEKARWANGI KEC.BOJONGLOA KIDUL KOTA/KAB.BANDUNG JAWA BARAT 40237' as NPWP_ADDRESS_NEW union all</v>
      </c>
    </row>
    <row r="3237" spans="5:5" customFormat="1" x14ac:dyDescent="0.25">
      <c r="E3237" t="str">
        <f t="shared" si="6"/>
        <v>select '0000165/4/03/10/2022' as AGREEMENT_NO, 'PT. MATAHARI SAKTI' as NPWP_NAME_NEW, '|014412316631000' as BILLING_TO_NPWP_NEW, 'JL MARGOMULYO INDUSTRI I A NO. 9-13 RT.001 RW.001 KEL.TAMBAK SARIOSO KEC.ASEMROWO KOTA/KAB.SURABAYA JAWA TIMUR 60184' as NPWP_ADDRESS_NEW union all</v>
      </c>
    </row>
    <row r="3238" spans="5:5" customFormat="1" x14ac:dyDescent="0.25">
      <c r="E3238" t="str">
        <f t="shared" si="6"/>
        <v>select '0000165/4/04/12/2022' as AGREEMENT_NO, 'PT. MANDIRI INSAN USAHA' as NPWP_NAME_NEW, '|661728683422000' as BILLING_TO_NPWP_NEW, 'JL. TAMAN MEKAR UTAMA I NO.39-41 RT.002 RW.006 KEL.MEKARWANGI KEC.BOJONGLOA KIDUL KOTA/KAB.BANDUNG JAWA BARAT 40237' as NPWP_ADDRESS_NEW union all</v>
      </c>
    </row>
    <row r="3239" spans="5:5" customFormat="1" x14ac:dyDescent="0.25">
      <c r="E3239" t="str">
        <f t="shared" si="6"/>
        <v>select '0000166/4/03/10/2022' as AGREEMENT_NO, 'PT. MATAHARI SAKTI' as NPWP_NAME_NEW, '|014412316631000' as BILLING_TO_NPWP_NEW, 'JL MARGOMULYO INDUSTRI I A NO. 9-13 RT.001 RW.001 KEL.TAMBAK SARIOSO KEC.ASEMROWO KOTA/KAB.SURABAYA JAWA TIMUR 60184' as NPWP_ADDRESS_NEW union all</v>
      </c>
    </row>
    <row r="3240" spans="5:5" customFormat="1" x14ac:dyDescent="0.25">
      <c r="E3240" t="str">
        <f t="shared" si="6"/>
        <v>select '0000166/4/04/12/2022' as AGREEMENT_NO, 'PT. MANDIRI INSAN USAHA' as NPWP_NAME_NEW, '|661728683422000' as BILLING_TO_NPWP_NEW, 'JL. TAMAN MEKAR UTAMA I NO.39-41 RT.002 RW.006 KEL.MEKARWANGI KEC.BOJONGLOA KIDUL KOTA/KAB.BANDUNG JAWA BARAT 40237' as NPWP_ADDRESS_NEW union all</v>
      </c>
    </row>
    <row r="3241" spans="5:5" customFormat="1" x14ac:dyDescent="0.25">
      <c r="E3241" t="str">
        <f t="shared" si="6"/>
        <v>select '0000167/4/03/10/2022' as AGREEMENT_NO, 'PT. MATAHARI SAKTI' as NPWP_NAME_NEW, '|014412316631000' as BILLING_TO_NPWP_NEW, 'JL MARGOMULYO INDUSTRI I A NO. 9-13 RT.001 RW.001 KEL.TAMBAK SARIOSO KEC.ASEMROWO KOTA/KAB.SURABAYA JAWA TIMUR 60184' as NPWP_ADDRESS_NEW union all</v>
      </c>
    </row>
    <row r="3242" spans="5:5" customFormat="1" x14ac:dyDescent="0.25">
      <c r="E3242" t="str">
        <f t="shared" si="6"/>
        <v>select '0000167/4/04/12/2022' as AGREEMENT_NO, 'PT. MANDIRI INSAN USAHA' as NPWP_NAME_NEW, '|661728683422000' as BILLING_TO_NPWP_NEW, 'JL. TAMAN MEKAR UTAMA I NO.39-41 RT.002 RW.006 KEL.MEKARWANGI KEC.BOJONGLOA KIDUL KOTA/KAB.BANDUNG JAWA BARAT 40237' as NPWP_ADDRESS_NEW union all</v>
      </c>
    </row>
    <row r="3243" spans="5:5" customFormat="1" x14ac:dyDescent="0.25">
      <c r="E3243" t="str">
        <f t="shared" si="6"/>
        <v>select '0000168/4/03/11/2022' as AGREEMENT_NO, 'PT. MAKHARYA PERKASA TRANSSINDO' as NPWP_NAME_NEW, '|423043033619000' as BILLING_TO_NPWP_NEW, 'JL. PUTRO AGUNG TIMUR BLOK C NO 15 GADING, TAMBAKSARI SURABAYA RT.008 RW.002 KEL.GADING KEC.TAMBAKSARI KOTA/KAB.SURABAYA JAWA TIMUR 60134' as NPWP_ADDRESS_NEW union all</v>
      </c>
    </row>
    <row r="3244" spans="5:5" customFormat="1" x14ac:dyDescent="0.25">
      <c r="E3244" t="str">
        <f t="shared" si="6"/>
        <v>select '0000168/4/04/01/2023' as AGREEMENT_NO, 'PT. GUSTIAN PUTRA RAJA' as NPWP_NAME_NEW, '|909447245445000' as BILLING_TO_NPWP_NEW, 'KOMPLEK TAMAN KOPO INDAH II BLOK F 4 NO 14 RT.006 RW.019 KEL.MEKAR RAHAYU KEC.MARGAASIH KOTA/KAB.BANDUNG JAWA BARAT 40218' as NPWP_ADDRESS_NEW union all</v>
      </c>
    </row>
    <row r="3245" spans="5:5" customFormat="1" x14ac:dyDescent="0.25">
      <c r="E3245" t="str">
        <f t="shared" si="6"/>
        <v>select '0000170/4/04/01/2023' as AGREEMENT_NO, 'PT. KINARYA SELARAS PIRANTI' as NPWP_NAME_NEW, '|021856430016000' as BILLING_TO_NPWP_NEW, 'JL. TB. SIMATUPANG NO. 4 RT.000 RW.000 CILANDAK BARAT, CILANDAK, JAKARTA SELATAN, DKI JAKARTA 12430 INDONESIA' as NPWP_ADDRESS_NEW union all</v>
      </c>
    </row>
    <row r="3246" spans="5:5" customFormat="1" x14ac:dyDescent="0.25">
      <c r="E3246" t="str">
        <f t="shared" si="6"/>
        <v>select '0000171/4/03/12/2022' as AGREEMENT_NO, 'PT. TELAGA BARU TRANSINDO' as NPWP_NAME_NEW, '|315577254643001' as BILLING_TO_NPWP_NEW, 'RUKO GRAHA TIRTA JL. BRIGJEND KATAMSO NO 25-27 RT.005 RW.014 KEL.KUREKSARI KEC.WARU KOTA/KAB.SIDOARJO JAWA TIMUR 61256' as NPWP_ADDRESS_NEW union all</v>
      </c>
    </row>
    <row r="3247" spans="5:5" customFormat="1" x14ac:dyDescent="0.25">
      <c r="E3247" t="str">
        <f t="shared" si="6"/>
        <v>select '0000171/4/04/02/2023' as AGREEMENT_NO, 'PT. KINARYA SELARAS PIRANTI' as NPWP_NAME_NEW, '|021856430016000' as BILLING_TO_NPWP_NEW, 'JL. TB. SIMATUPANG NO. 4 RT.000 RW.000 CILANDAK BARAT, CILANDAK, JAKARTA SELATAN, DKI JAKARTA 12430 INDONESIA' as NPWP_ADDRESS_NEW union all</v>
      </c>
    </row>
    <row r="3248" spans="5:5" customFormat="1" x14ac:dyDescent="0.25">
      <c r="E3248" t="str">
        <f t="shared" si="6"/>
        <v>select '0000172/4/03/12/2022' as AGREEMENT_NO, 'PT. TELAGA BARU TRANSINDO' as NPWP_NAME_NEW, '|315577254643001' as BILLING_TO_NPWP_NEW, 'RUKO GRAHA TIRTA JL. BRIGJEND KATAMSO NO 25-27 RT.005 RW.014 KEL.KUREKSARI KEC.WARU KOTA/KAB.SIDOARJO JAWA TIMUR 61256' as NPWP_ADDRESS_NEW union all</v>
      </c>
    </row>
    <row r="3249" spans="5:5" customFormat="1" x14ac:dyDescent="0.25">
      <c r="E3249" t="str">
        <f t="shared" si="6"/>
        <v>select '0000172/4/04/02/2023' as AGREEMENT_NO, 'PT. KINARYA ALIHDAYA MANDIRI' as NPWP_NAME_NEW, '|315109926061000' as BILLING_TO_NPWP_NEW, 'GEDUNG KINARYA SELARAS, JL TB SIMATUPANG, 4 RT.000 RW.000 KEL.CILANDAK BARAT KEC.CILANDAK KOTA/KAB.JAKARTA SELATAN DKI JAKARTA 12430' as NPWP_ADDRESS_NEW union all</v>
      </c>
    </row>
    <row r="3250" spans="5:5" customFormat="1" x14ac:dyDescent="0.25">
      <c r="E3250" t="str">
        <f t="shared" si="6"/>
        <v>select '0000172/4/04/02/2023' as AGREEMENT_NO, 'PT. KINARYA ALIHDAYA MANDIRI' as NPWP_NAME_NEW, '|315109926061000' as BILLING_TO_NPWP_NEW, 'GEDUNG KISEL HUB, JL TB SIMATUPANG, 4, CILANDAK BARAT, CILANDAK, KOTA ADM. JAKARTA SELATAN, DKI JAKARTA, 12430' as NPWP_ADDRESS_NEW union all</v>
      </c>
    </row>
    <row r="3251" spans="5:5" customFormat="1" x14ac:dyDescent="0.25">
      <c r="E3251" t="str">
        <f t="shared" si="6"/>
        <v>select '0000173/4/03/12/2022' as AGREEMENT_NO, 'PT. MATAHARI SAKTI' as NPWP_NAME_NEW, '|014412316631000' as BILLING_TO_NPWP_NEW, 'JL MARGOMULYO INDUSTRI I A NO. 9-13 RT.001 RW.001 KEL.TAMBAK SARIOSO KEC.ASEMROWO KOTA/KAB.SURABAYA JAWA TIMUR 60184' as NPWP_ADDRESS_NEW union all</v>
      </c>
    </row>
    <row r="3252" spans="5:5" customFormat="1" x14ac:dyDescent="0.25">
      <c r="E3252" t="str">
        <f t="shared" si="6"/>
        <v>select '0000173/4/04/02/2023' as AGREEMENT_NO, 'PT. GRAHA SARANA DUTA' as NPWP_NAME_NEW, '|010029445093000' as BILLING_TO_NPWP_NEW, 'JL. KEBON SIRIH NO. 10-12 GAMBIR RT.00 RW.00 GAMBIR, GAMBIR, JAKARTA PUSAT, DKI JAKARTA 10110 INDONESIA' as NPWP_ADDRESS_NEW union all</v>
      </c>
    </row>
    <row r="3253" spans="5:5" customFormat="1" x14ac:dyDescent="0.25">
      <c r="E3253" t="str">
        <f t="shared" si="6"/>
        <v>select '0000174/4/03/12/2022' as AGREEMENT_NO, 'PT. MATAHARI SAKTI' as NPWP_NAME_NEW, '|014412316631000' as BILLING_TO_NPWP_NEW, 'JL MARGOMULYO INDUSTRI I A NO. 9-13 RT.001 RW.001 KEL.TAMBAK SARIOSO KEC.ASEMROWO KOTA/KAB.SURABAYA JAWA TIMUR 60184' as NPWP_ADDRESS_NEW union all</v>
      </c>
    </row>
    <row r="3254" spans="5:5" customFormat="1" x14ac:dyDescent="0.25">
      <c r="E3254" t="str">
        <f t="shared" si="6"/>
        <v>select '0000174/4/04/04/2023' as AGREEMENT_NO, 'PT. KINARYA SELARAS PIRANTI' as NPWP_NAME_NEW, '|021856430016000' as BILLING_TO_NPWP_NEW, 'JL. TB. SIMATUPANG NO. 4 RT.000 RW.000 CILANDAK BARAT, CILANDAK, JAKARTA SELATAN, DKI JAKARTA 12430 INDONESIA' as NPWP_ADDRESS_NEW union all</v>
      </c>
    </row>
    <row r="3255" spans="5:5" customFormat="1" x14ac:dyDescent="0.25">
      <c r="E3255" t="str">
        <f t="shared" si="6"/>
        <v>select '0000175/4/04/04/2023' as AGREEMENT_NO, 'PT. KINARYA SELARAS PIRANTI' as NPWP_NAME_NEW, '|021856430016000' as BILLING_TO_NPWP_NEW, 'JL. TB. SIMATUPANG NO. 4 RT.000 RW.000 CILANDAK BARAT, CILANDAK, JAKARTA SELATAN, DKI JAKARTA 12430 INDONESIA' as NPWP_ADDRESS_NEW union all</v>
      </c>
    </row>
    <row r="3256" spans="5:5" customFormat="1" x14ac:dyDescent="0.25">
      <c r="E3256" t="str">
        <f t="shared" si="6"/>
        <v>select '0000176/4/04/04/2023' as AGREEMENT_NO, 'PT. KINARYA SELARAS PIRANTI' as NPWP_NAME_NEW, '|021856430016000' as BILLING_TO_NPWP_NEW, 'JL. TB. SIMATUPANG NO. 4 RT.000 RW.000 CILANDAK BARAT, CILANDAK, JAKARTA SELATAN, DKI JAKARTA 12430 INDONESIA' as NPWP_ADDRESS_NEW union all</v>
      </c>
    </row>
    <row r="3257" spans="5:5" customFormat="1" x14ac:dyDescent="0.25">
      <c r="E3257" t="str">
        <f t="shared" si="6"/>
        <v>select '0000177/4/04/04/2023' as AGREEMENT_NO, 'PT. KINARYA SELARAS PIRANTI' as NPWP_NAME_NEW, '|021856430016000' as BILLING_TO_NPWP_NEW, 'JL. TB. SIMATUPANG NO. 4 RT.000 RW.000 CILANDAK BARAT, CILANDAK, JAKARTA SELATAN, DKI JAKARTA 12430 INDONESIA' as NPWP_ADDRESS_NEW union all</v>
      </c>
    </row>
    <row r="3258" spans="5:5" customFormat="1" x14ac:dyDescent="0.25">
      <c r="E3258" t="str">
        <f t="shared" si="6"/>
        <v>select '0000178/4/04/04/2023' as AGREEMENT_NO, 'PT. KINARYA SELARAS PIRANTI' as NPWP_NAME_NEW, '|021856430016000' as BILLING_TO_NPWP_NEW, 'JL. TB. SIMATUPANG NO. 4 RT.000 RW.000 CILANDAK BARAT, CILANDAK, JAKARTA SELATAN, DKI JAKARTA 12430 INDONESIA' as NPWP_ADDRESS_NEW union all</v>
      </c>
    </row>
    <row r="3259" spans="5:5" customFormat="1" x14ac:dyDescent="0.25">
      <c r="E3259" t="str">
        <f t="shared" si="6"/>
        <v>select '0000180/4/04/05/2023' as AGREEMENT_NO, 'PT. MANDIRI INSAN USAHA' as NPWP_NAME_NEW, '|661728683422000' as BILLING_TO_NPWP_NEW, 'JL. TAMAN MEKAR UTAMA I NO.39-41 RT.002 RW.006 KEL.MEKARWANGI KEC.BOJONGLOA KIDUL KOTA/KAB.BANDUNG JAWA BARAT 40237' as NPWP_ADDRESS_NEW union all</v>
      </c>
    </row>
    <row r="3260" spans="5:5" customFormat="1" x14ac:dyDescent="0.25">
      <c r="E3260" t="str">
        <f t="shared" si="6"/>
        <v>select '0000181/4/03/12/2022' as AGREEMENT_NO, 'PT. BORWITA CITRA PRIMA' as NPWP_NAME_NEW, '|016825721641000' as BILLING_TO_NPWP_NEW, 'JALAN RAYA TAMAN NO. 48 A RT.005 RW.001 TAMAN, TAMAN, SIDOARJO, JAWA TIMUR 61257 INDONESIA' as NPWP_ADDRESS_NEW union all</v>
      </c>
    </row>
    <row r="3261" spans="5:5" customFormat="1" x14ac:dyDescent="0.25">
      <c r="E3261" t="str">
        <f t="shared" si="6"/>
        <v>select '0000181/4/04/05/2023' as AGREEMENT_NO, 'PT. KINARYA SELARAS PIRANTI' as NPWP_NAME_NEW, '|021856430016000' as BILLING_TO_NPWP_NEW, 'JL. TB. SIMATUPANG NO. 4 RT.000 RW.000 CILANDAK BARAT, CILANDAK, JAKARTA SELATAN, DKI JAKARTA 12430 INDONESIA' as NPWP_ADDRESS_NEW union all</v>
      </c>
    </row>
    <row r="3262" spans="5:5" customFormat="1" x14ac:dyDescent="0.25">
      <c r="E3262" t="str">
        <f t="shared" si="6"/>
        <v>select '0000182/4/03/12/2022' as AGREEMENT_NO, 'PT. GUNTNER INDONESIA' as NPWP_NAME_NEW, '|010832905651000' as BILLING_TO_NPWP_NEW, 'DESA WONOKOYO RT.00 RW.00 WONOKOYO, BEJI, KAB. PASURUAN, JAWA TIMUR 67154 INDONESIA' as NPWP_ADDRESS_NEW union all</v>
      </c>
    </row>
    <row r="3263" spans="5:5" customFormat="1" x14ac:dyDescent="0.25">
      <c r="E3263" t="str">
        <f t="shared" si="6"/>
        <v>select '0000182/4/04/05/2023' as AGREEMENT_NO, 'PT. SUCOR SEKURITAS' as NPWP_NAME_NEW, '|014692453054000' as BILLING_TO_NPWP_NEW, 'GEDUNG SAHID SUDIRMAN CENTER LT. 12. JL. JEND. SUDIRMAN NO. 86 RT.00 RW.00 KEL.KARET TENGSIN KEC.TANAH ABANG KOTA/KAB.JAKARTA PUSAT DKI JAKARTA 10220' as NPWP_ADDRESS_NEW union all</v>
      </c>
    </row>
    <row r="3264" spans="5:5" customFormat="1" x14ac:dyDescent="0.25">
      <c r="E3264" t="str">
        <f t="shared" si="6"/>
        <v>select '0000183/4/03/01/2023' as AGREEMENT_NO, 'PT. MAKHARYA PERKASA TRANSSINDO' as NPWP_NAME_NEW, '|423043033619000' as BILLING_TO_NPWP_NEW, 'JL. PUTRO AGUNG TIMUR BLOK C NO 15 GADING, TAMBAKSARI SURABAYA RT.008 RW.002 KEL.GADING KEC.TAMBAKSARI KOTA/KAB.SURABAYA JAWA TIMUR 60134' as NPWP_ADDRESS_NEW union all</v>
      </c>
    </row>
    <row r="3265" spans="5:5" customFormat="1" x14ac:dyDescent="0.25">
      <c r="E3265" t="str">
        <f t="shared" si="6"/>
        <v>select '0000183/4/04/06/2023' as AGREEMENT_NO, 'PT . ARKANA SENTOSA GEMILANG' as NPWP_NAME_NEW, '|606489979047000' as BILLING_TO_NPWP_NEW, 'OFFICE TOWER AGUNG SEDAYU GROUP, JALAN MARINA INDAH RT.001 RW.006 KEL.KAMAL MUARA KEC.PENJARINGAN KOTA/KAB.JAKARTA UTARA DKI JAKARTA 14470' as NPWP_ADDRESS_NEW union all</v>
      </c>
    </row>
    <row r="3266" spans="5:5" customFormat="1" x14ac:dyDescent="0.25">
      <c r="E3266" t="str">
        <f t="shared" si="6"/>
        <v>select '0000184/4/04/06/2023' as AGREEMENT_NO, 'PT. KINARYA SELARAS PIRANTI' as NPWP_NAME_NEW, '|021856430016000' as BILLING_TO_NPWP_NEW, 'JL. TB. SIMATUPANG NO. 4 RT.000 RW.000 CILANDAK BARAT, CILANDAK, JAKARTA SELATAN, DKI JAKARTA 12430 INDONESIA' as NPWP_ADDRESS_NEW union all</v>
      </c>
    </row>
    <row r="3267" spans="5:5" customFormat="1" x14ac:dyDescent="0.25">
      <c r="E3267" t="str">
        <f t="shared" si="6"/>
        <v>select '0000185/4/03/12/2022' as AGREEMENT_NO, 'PT. MATAHARI SAKTI' as NPWP_NAME_NEW, '|014412316631000' as BILLING_TO_NPWP_NEW, 'JL MARGOMULYO INDUSTRI I A NO. 9-13 RT.001 RW.001 KEL.TAMBAK SARIOSO KEC.ASEMROWO KOTA/KAB.SURABAYA JAWA TIMUR 60184' as NPWP_ADDRESS_NEW union all</v>
      </c>
    </row>
    <row r="3268" spans="5:5" customFormat="1" x14ac:dyDescent="0.25">
      <c r="E3268" t="str">
        <f t="shared" si="6"/>
        <v>select '0000185/4/04/06/2023' as AGREEMENT_NO, 'PT. KINARYA SELARAS PIRANTI' as NPWP_NAME_NEW, '|021856430016000' as BILLING_TO_NPWP_NEW, 'JL. TB. SIMATUPANG NO. 4 RT.000 RW.000 CILANDAK BARAT, CILANDAK, JAKARTA SELATAN, DKI JAKARTA 12430 INDONESIA' as NPWP_ADDRESS_NEW union all</v>
      </c>
    </row>
    <row r="3269" spans="5:5" customFormat="1" x14ac:dyDescent="0.25">
      <c r="E3269" t="str">
        <f t="shared" si="6"/>
        <v>select '0000186/4/04/07/2023' as AGREEMENT_NO, 'PT. KINARYA SELARAS PIRANTI' as NPWP_NAME_NEW, '|021856430016000' as BILLING_TO_NPWP_NEW, 'JL. TB. SIMATUPANG NO. 4 RT.000 RW.000 CILANDAK BARAT, CILANDAK, JAKARTA SELATAN, DKI JAKARTA 12430 INDONESIA' as NPWP_ADDRESS_NEW union all</v>
      </c>
    </row>
    <row r="3270" spans="5:5" customFormat="1" x14ac:dyDescent="0.25">
      <c r="E3270" t="str">
        <f t="shared" si="6"/>
        <v>select '0000187/4/03/02/2023' as AGREEMENT_NO, 'PT. TIKI JALUR NUGRAHA EKAKURIR' as NPWP_NAME_NEW, '|015397102643001' as BILLING_TO_NPWP_NEW, 'JL. RAYA JUANDA KM. 2 - 3 RT.010 RW.003 SEMAMBUNG, GEDANGAN, SIDOARJO, JAWA TIMUR 61254 INDONESIA' as NPWP_ADDRESS_NEW union all</v>
      </c>
    </row>
    <row r="3271" spans="5:5" customFormat="1" x14ac:dyDescent="0.25">
      <c r="E3271" t="str">
        <f t="shared" si="6"/>
        <v>select '0000187/4/04/07/2023' as AGREEMENT_NO, 'PT. KINARYA SELARAS PIRANTI' as NPWP_NAME_NEW, '|021856430016000' as BILLING_TO_NPWP_NEW, 'JL. TB. SIMATUPANG NO. 4 RT.000 RW.000 CILANDAK BARAT, CILANDAK, JAKARTA SELATAN, DKI JAKARTA 12430 INDONESIA' as NPWP_ADDRESS_NEW union all</v>
      </c>
    </row>
    <row r="3272" spans="5:5" customFormat="1" x14ac:dyDescent="0.25">
      <c r="E3272" t="str">
        <f t="shared" si="6"/>
        <v>select '0000188/4/03/02/2023' as AGREEMENT_NO, 'PT. PETROKOPINDO CIPTASELARAS' as NPWP_NAME_NEW, '|014399877641000' as BILLING_TO_NPWP_NEW, 'JALAN RAYA ROOMO, RT.003 RW.001 KEL.ROOMO KEC.MANYAR KOTA/KAB.GRESIK JAWA TIMUR 61151' as NPWP_ADDRESS_NEW union all</v>
      </c>
    </row>
    <row r="3273" spans="5:5" customFormat="1" x14ac:dyDescent="0.25">
      <c r="E3273" t="str">
        <f t="shared" si="6"/>
        <v>select '0000188/4/04/07/2023' as AGREEMENT_NO, 'PT. KINARYA SELARAS PIRANTI' as NPWP_NAME_NEW, '|021856430016000' as BILLING_TO_NPWP_NEW, 'JL. TB. SIMATUPANG NO. 4 RT.000 RW.000 CILANDAK BARAT, CILANDAK, JAKARTA SELATAN, DKI JAKARTA 12430 INDONESIA' as NPWP_ADDRESS_NEW union all</v>
      </c>
    </row>
    <row r="3274" spans="5:5" customFormat="1" x14ac:dyDescent="0.25">
      <c r="E3274" t="str">
        <f t="shared" si="6"/>
        <v>select '0000189/4/04/07/2023' as AGREEMENT_NO, 'PT. KINARYA SELARAS PIRANTI' as NPWP_NAME_NEW, '|021856430016000' as BILLING_TO_NPWP_NEW, 'JL. TB. SIMATUPANG NO. 4 RT.000 RW.000 CILANDAK BARAT, CILANDAK, JAKARTA SELATAN, DKI JAKARTA 12430 INDONESIA' as NPWP_ADDRESS_NEW union all</v>
      </c>
    </row>
    <row r="3275" spans="5:5" customFormat="1" x14ac:dyDescent="0.25">
      <c r="E3275" t="str">
        <f t="shared" ref="E3275:E3338" si="7">"select '" &amp; TRIM(E470) &amp; "' as AGREEMENT_NO, '" &amp; TRIM(O470) &amp; "' as NPWP_NAME_NEW, '|" &amp; TRIM(AW470) &amp; "' as BILLING_TO_NPWP_NEW, '" &amp; TRIM(BD470) &amp; "' as NPWP_ADDRESS_NEW union all"</f>
        <v>select '0000190/4/04/08/2023' as AGREEMENT_NO, 'PT. KINARYA SELARAS PIRANTI' as NPWP_NAME_NEW, '|021856430016000' as BILLING_TO_NPWP_NEW, 'JL. TB. SIMATUPANG NO. 4 RT.000 RW.000 CILANDAK BARAT, CILANDAK, JAKARTA SELATAN, DKI JAKARTA 12430 INDONESIA' as NPWP_ADDRESS_NEW union all</v>
      </c>
    </row>
    <row r="3276" spans="5:5" customFormat="1" x14ac:dyDescent="0.25">
      <c r="E3276" t="str">
        <f t="shared" si="7"/>
        <v>select '0000191/4/03/05/2023' as AGREEMENT_NO, 'PT. SUN PAPER SOURCE' as NPWP_NAME_NEW, '|312874811602000' as BILLING_TO_NPWP_NEW, 'DESA SUKOANYAR SUKOANYAR, NGORO, MOJOKERTO RT.000 RW.000 SUKOANYAR, NGORO, MOJOKERTO, JAWA TIMUR 61385 INDONESIA' as NPWP_ADDRESS_NEW union all</v>
      </c>
    </row>
    <row r="3277" spans="5:5" customFormat="1" x14ac:dyDescent="0.25">
      <c r="E3277" t="str">
        <f t="shared" si="7"/>
        <v>select '0000191/4/04/08/2023' as AGREEMENT_NO, 'PT. KINARYA SELARAS PIRANTI' as NPWP_NAME_NEW, '|021856430016000' as BILLING_TO_NPWP_NEW, 'JL. TB. SIMATUPANG NO. 4 RT.000 RW.000 CILANDAK BARAT, CILANDAK, JAKARTA SELATAN, DKI JAKARTA 12430 INDONESIA' as NPWP_ADDRESS_NEW union all</v>
      </c>
    </row>
    <row r="3278" spans="5:5" customFormat="1" x14ac:dyDescent="0.25">
      <c r="E3278" t="str">
        <f t="shared" si="7"/>
        <v>select '0000193/4/03/05/2023' as AGREEMENT_NO, 'PT. ANDIKA ENERGINDO' as NPWP_NAME_NEW, '|016400855062000' as BILLING_TO_NPWP_NEW, 'JL. LEBAK BULUS TENGAH NO 5 RT.011 RW.04 KEL.CILANDAK BARAT KEC.CILANDAK KOTA/KAB.JAKARTA SELATAN DKI JAKARTA 12430' as NPWP_ADDRESS_NEW union all</v>
      </c>
    </row>
    <row r="3279" spans="5:5" customFormat="1" x14ac:dyDescent="0.25">
      <c r="E3279" t="str">
        <f t="shared" si="7"/>
        <v>select '0000195/4/03/05/2023' as AGREEMENT_NO, 'PT. MAHDIYA BERKAH PURWOKERTO' as NPWP_NAME_NEW, '|751916875521000' as BILLING_TO_NPWP_NEW, 'JL. RAYA KEDUNGMALANG SUMBANG RT.001 RW.001 KEL.TAMBAKSOGRA KEC.SUMBANG KOTA/KAB.BANYUMAS JAWA TENGAH 53183' as NPWP_ADDRESS_NEW union all</v>
      </c>
    </row>
    <row r="3280" spans="5:5" customFormat="1" x14ac:dyDescent="0.25">
      <c r="E3280" t="str">
        <f t="shared" si="7"/>
        <v>select '0000196/4/03/05/2023' as AGREEMENT_NO, 'PT. GRESIK CIPTA SEJAHTERA' as NPWP_NAME_NEW, '|011224789641000' as BILLING_TO_NPWP_NEW, 'JL KIG RAYA SELATAN A-5 RT.0 RW.0 KEL.RANDUAGUNG KEC.KEBOMAS KOTA/KAB.GRESIK JAWA TIMUR 61121' as NPWP_ADDRESS_NEW union all</v>
      </c>
    </row>
    <row r="3281" spans="5:5" customFormat="1" x14ac:dyDescent="0.25">
      <c r="E3281" t="str">
        <f t="shared" si="7"/>
        <v>select '0000198/4/03/06/2023' as AGREEMENT_NO, 'PT. MATAHARI SAKTI' as NPWP_NAME_NEW, '|014412316631000' as BILLING_TO_NPWP_NEW, 'JL MARGOMULYO INDUSTRI I A NO. 9-13 RT.001 RW.001 KEL.TAMBAK SARIOSO KEC.ASEMROWO KOTA/KAB.SURABAYA JAWA TIMUR 60184' as NPWP_ADDRESS_NEW union all</v>
      </c>
    </row>
    <row r="3282" spans="5:5" customFormat="1" x14ac:dyDescent="0.25">
      <c r="E3282" t="str">
        <f t="shared" si="7"/>
        <v>select '0000199/4/03/06/2023' as AGREEMENT_NO, 'PT. MATAHARI SAKTI' as NPWP_NAME_NEW, '|014412316631000' as BILLING_TO_NPWP_NEW, 'JL MARGOMULYO INDUSTRI I A NO. 9-13 RT.001 RW.001 KEL.TAMBAK SARIOSO KEC.ASEMROWO KOTA/KAB.SURABAYA JAWA TIMUR 60184' as NPWP_ADDRESS_NEW union all</v>
      </c>
    </row>
    <row r="3283" spans="5:5" customFormat="1" x14ac:dyDescent="0.25">
      <c r="E3283" t="str">
        <f t="shared" si="7"/>
        <v>select '0000201/4/03/07/2023' as AGREEMENT_NO, 'PT. RACHMAT UTAMA KARGOINDO' as NPWP_NAME_NEW, '|832389225086000' as BILLING_TO_NPWP_NEW, 'RUKAN PURI BOTANICAL JUNCTION BLOK H 8 NO. 26 RT.007 RW.001 KEL.JOGLO KEC.KEMBANGAN KOTA/KAB.JAKARTA BARAT DKI JAKARTA 11640' as NPWP_ADDRESS_NEW union all</v>
      </c>
    </row>
    <row r="3284" spans="5:5" customFormat="1" x14ac:dyDescent="0.25">
      <c r="E3284" t="str">
        <f t="shared" si="7"/>
        <v>select '0000202/4/03/07/2023' as AGREEMENT_NO, 'PT. RACHMAT UTAMA KARGOINDO' as NPWP_NAME_NEW, '|832389225086000' as BILLING_TO_NPWP_NEW, 'RUKAN PURI BOTANICAL JUNCTION BLOK H 8 NO. 26 RT.007 RW.001 KEL.JOGLO KEC.KEMBANGAN KOTA/KAB.JAKARTA BARAT DKI JAKARTA 11640' as NPWP_ADDRESS_NEW union all</v>
      </c>
    </row>
    <row r="3285" spans="5:5" customFormat="1" x14ac:dyDescent="0.25">
      <c r="E3285" t="str">
        <f t="shared" si="7"/>
        <v>select '0000203/4/03/07/2023' as AGREEMENT_NO, 'PT. TIKI JALUR NUGRAHA EKAKURIR' as NPWP_NAME_NEW, '|015397102602001' as BILLING_TO_NPWP_NEW, 'JL. PAHLAWAN NO. 25 RUKO KRANGGAN PERMAI A NO. 40 KRANGGAN KOTA MOJOKERTO JAWA TIMUR RT.000 RW.000 KEL.JAGALAN KEC.KRANGGAN KOTA/KAB.KOTA MOJOKERTO JAWA TIMUR 61321' as NPWP_ADDRESS_NEW union all</v>
      </c>
    </row>
    <row r="3286" spans="5:5" customFormat="1" x14ac:dyDescent="0.25">
      <c r="E3286" t="str">
        <f t="shared" si="7"/>
        <v>select '0000204/4/03/07/2023' as AGREEMENT_NO, 'PT. TIKI JALUR NUGRAHA EKAKURIR' as NPWP_NAME_NEW, '|015397102602001' as BILLING_TO_NPWP_NEW, 'JL. PAHLAWAN NO. 25 RUKO KRANGGAN PERMAI A NO. 40 KRANGGAN KOTA MOJOKERTO JAWA TIMUR RT.000 RW.000 KEL.JAGALAN KEC.KRANGGAN KOTA/KAB.KOTA MOJOKERTO JAWA TIMUR 61321' as NPWP_ADDRESS_NEW union all</v>
      </c>
    </row>
    <row r="3287" spans="5:5" customFormat="1" x14ac:dyDescent="0.25">
      <c r="E3287" t="str">
        <f t="shared" si="7"/>
        <v>select '0000205/4/03/08/2023' as AGREEMENT_NO, 'PT. ANDIKA ENERGINDO' as NPWP_NAME_NEW, '|016400855062000' as BILLING_TO_NPWP_NEW, 'JL. LEBAK BULUS TENGAH NO 5 RT.011 RW.04 KEL.CILANDAK BARAT KEC.CILANDAK KOTA/KAB.JAKARTA SELATAN DKI JAKARTA 12430' as NPWP_ADDRESS_NEW union all</v>
      </c>
    </row>
    <row r="3288" spans="5:5" customFormat="1" x14ac:dyDescent="0.25">
      <c r="E3288" t="str">
        <f t="shared" si="7"/>
        <v>select '0000206/4/03/08/2023' as AGREEMENT_NO, 'PT. MATAHARI SAKTI' as NPWP_NAME_NEW, '|014412316631000' as BILLING_TO_NPWP_NEW, 'JL MARGOMULYO INDUSTRI I A NO. 9-13 RT.001 RW.001 KEL.TAMBAK SARIOSO KEC.ASEMROWO KOTA/KAB.SURABAYA JAWA TIMUR 60184' as NPWP_ADDRESS_NEW union all</v>
      </c>
    </row>
    <row r="3289" spans="5:5" customFormat="1" x14ac:dyDescent="0.25">
      <c r="E3289" t="str">
        <f t="shared" si="7"/>
        <v>select '0000207/4/03/08/2023' as AGREEMENT_NO, 'PT. MATAHARI SAKTI' as NPWP_NAME_NEW, '|014412316631000' as BILLING_TO_NPWP_NEW, 'JL MARGOMULYO INDUSTRI I A NO. 9-13 RT.001 RW.001 KEL.TAMBAK SARIOSO KEC.ASEMROWO KOTA/KAB.SURABAYA JAWA TIMUR 60184' as NPWP_ADDRESS_NEW union all</v>
      </c>
    </row>
    <row r="3290" spans="5:5" customFormat="1" x14ac:dyDescent="0.25">
      <c r="E3290" t="str">
        <f t="shared" si="7"/>
        <v>select '0000208/4/03/08/2023' as AGREEMENT_NO, 'PT. KARYA NIAGA ABADI' as NPWP_NAME_NEW, '|738056928609000' as BILLING_TO_NPWP_NEW, 'JL BANDARA IR H JUANDA NO: 81 RT.021 RW.006 SEMAMBUNG, GEDANGAN, SIDOARJO, JAWA TIMUR 61254 INDONESIA' as NPWP_ADDRESS_NEW union all</v>
      </c>
    </row>
    <row r="3291" spans="5:5" customFormat="1" x14ac:dyDescent="0.25">
      <c r="E3291" t="str">
        <f t="shared" si="7"/>
        <v>select '0000208/4/10/02/2019' as AGREEMENT_NO, 'PT. ANUGERAH PRIMA SEJAHTERAH' as NPWP_NAME_NEW, '|210661195418000' as BILLING_TO_NPWP_NEW, 'KOMPLEK PERGUDANGAN MUTIARA KOSAMBI IB618 RT 0, RW 0, KOSAMBI, -, TANGERANG, BANTEN' as NPWP_ADDRESS_NEW union all</v>
      </c>
    </row>
    <row r="3292" spans="5:5" customFormat="1" x14ac:dyDescent="0.25">
      <c r="E3292" t="str">
        <f t="shared" si="7"/>
        <v>select '0000209/4/10/03/2019' as AGREEMENT_NO, 'PT. ANUGERAH PRIMA SEJAHTERAH' as NPWP_NAME_NEW, '|210661195418000' as BILLING_TO_NPWP_NEW, 'KOMPLEK PERGUDANGAN MUTIARA KOSAMBI IB618 RT 0, RW 0, KOSAMBI, -, TANGERANG, BANTEN' as NPWP_ADDRESS_NEW union all</v>
      </c>
    </row>
    <row r="3293" spans="5:5" customFormat="1" x14ac:dyDescent="0.25">
      <c r="E3293" t="str">
        <f t="shared" si="7"/>
        <v>select '0000210/4/03/08/2023' as AGREEMENT_NO, 'PT.MITRA JAYA KAWAN LAMA' as NPWP_NAME_NEW, '|603875253619000' as BILLING_TO_NPWP_NEW, 'JALAN TAMBAK SEGARAN NOMOR 17 &amp; 17A RT.001 RW.003 KEL.TAMBAKREJO KEC.SIMOKERTO KOTA/KAB.SURABAYA JAWA TIMUR 60142' as NPWP_ADDRESS_NEW union all</v>
      </c>
    </row>
    <row r="3294" spans="5:5" customFormat="1" x14ac:dyDescent="0.25">
      <c r="E3294" t="str">
        <f t="shared" si="7"/>
        <v>select '0000211/4/03/09/2023' as AGREEMENT_NO, 'PT. SUN PAPER SOURCE' as NPWP_NAME_NEW, '|312874811602000' as BILLING_TO_NPWP_NEW, 'DESA SUKOANYAR SUKOANYAR, NGORO, MOJOKERTO RT.000 RW.000 SUKOANYAR, NGORO, MOJOKERTO, JAWA TIMUR 61385 INDONESIA' as NPWP_ADDRESS_NEW union all</v>
      </c>
    </row>
    <row r="3295" spans="5:5" customFormat="1" x14ac:dyDescent="0.25">
      <c r="E3295" t="str">
        <f t="shared" si="7"/>
        <v>select '0000212/4/03/08/2023' as AGREEMENT_NO, 'PT. MITRA EKSPEDISI SEJAHTERA' as NPWP_NAME_NEW, '|736116153504000' as BILLING_TO_NPWP_NEW, 'JALAN SILIWANGI NO. 353 RT.001 RW.002 KRAPYAK, SEMARANG BARAT, SEMARANG, JAWA TENGAH 50146 INDONESIA' as NPWP_ADDRESS_NEW union all</v>
      </c>
    </row>
    <row r="3296" spans="5:5" customFormat="1" x14ac:dyDescent="0.25">
      <c r="E3296" t="str">
        <f t="shared" si="7"/>
        <v>select '0000213/4/10/03/2019' as AGREEMENT_NO, 'PT. ANUGERAH PRIMA SEJAHTERAH' as NPWP_NAME_NEW, '|210661195418000' as BILLING_TO_NPWP_NEW, 'KOMPLEK PERGUDANGAN MUTIARA KOSAMBI IB618 RT 0, RW 0, KOSAMBI, -, TANGERANG, BANTEN' as NPWP_ADDRESS_NEW union all</v>
      </c>
    </row>
    <row r="3297" spans="5:5" customFormat="1" x14ac:dyDescent="0.25">
      <c r="E3297" t="str">
        <f t="shared" si="7"/>
        <v>select '0000215/4/03/09/2023' as AGREEMENT_NO, 'PT. SUN PAPER SOURCE' as NPWP_NAME_NEW, '|312874811602000' as BILLING_TO_NPWP_NEW, 'DESA SUKOANYAR SUKOANYAR, NGORO, MOJOKERTO RT.000 RW.000 SUKOANYAR, NGORO, MOJOKERTO, JAWA TIMUR 61385 INDONESIA' as NPWP_ADDRESS_NEW union all</v>
      </c>
    </row>
    <row r="3298" spans="5:5" customFormat="1" x14ac:dyDescent="0.25">
      <c r="E3298" t="str">
        <f t="shared" si="7"/>
        <v>select '0000216/4/03/09/2023' as AGREEMENT_NO, 'PT. MITRA EKSPEDISI SEJAHTERA' as NPWP_NAME_NEW, '|736116153504000' as BILLING_TO_NPWP_NEW, 'JALAN SILIWANGI NO. 353 RT.001 RW.002 KRAPYAK, SEMARANG BARAT, SEMARANG, JAWA TENGAH 50146 INDONESIA' as NPWP_ADDRESS_NEW union all</v>
      </c>
    </row>
    <row r="3299" spans="5:5" customFormat="1" x14ac:dyDescent="0.25">
      <c r="E3299" t="str">
        <f t="shared" si="7"/>
        <v>select '0000219/4/03/09/2023' as AGREEMENT_NO, 'PT. NUSANTARA TRANS SENTOSA' as NPWP_NAME_NEW, '|617491121619000' as BILLING_TO_NPWP_NEW, 'JL PEGIRIAN NO 46 RT.05 RW.05 KEL.SIDODADI KEC.SIMOKERTO KOTA/KAB.SURABAYA JAWA TIMUR 60145' as NPWP_ADDRESS_NEW union all</v>
      </c>
    </row>
    <row r="3300" spans="5:5" customFormat="1" x14ac:dyDescent="0.25">
      <c r="E3300" t="str">
        <f t="shared" si="7"/>
        <v>select '0000220/4/03/09/2023' as AGREEMENT_NO, 'PT.GONUSA PRIMA DISTRIBUSI' as NPWP_NAME_NEW, '|902939842011000' as BILLING_TO_NPWP_NEW, 'JL. TANJUNG KARANG NO. 11 JATI KULON, RT.000 RW.000 KEL.JATI KULON KEC.JATI KOTA/KAB.KUDUS JAWA TENGAH 59347' as NPWP_ADDRESS_NEW union all</v>
      </c>
    </row>
    <row r="3301" spans="5:5" customFormat="1" x14ac:dyDescent="0.25">
      <c r="E3301" t="str">
        <f t="shared" si="7"/>
        <v>select '0000221/4/03/10/2023' as AGREEMENT_NO, 'PT. TELAGA BARU TRANSINDO' as NPWP_NAME_NEW, '|315577254643001' as BILLING_TO_NPWP_NEW, 'RUKO GRAHA TIRTA JL. BRIGJEND KATAMSO NO 25-27 RT.005 RW.014 KEL.KUREKSARI KEC.WARU KOTA/KAB.SIDOARJO JAWA TIMUR 61256' as NPWP_ADDRESS_NEW union all</v>
      </c>
    </row>
    <row r="3302" spans="5:5" customFormat="1" x14ac:dyDescent="0.25">
      <c r="E3302" t="str">
        <f t="shared" si="7"/>
        <v>select '0000222/4/03/12/2023' as AGREEMENT_NO, 'PT. TELAGA BARU TRANSINDO' as NPWP_NAME_NEW, '|315577254643001' as BILLING_TO_NPWP_NEW, 'RUKO GRAHA TIRTA JL BRIGJEN KATAMSO NO. 25-27 RT.005 RW.014 KJREKSARI WARU' as NPWP_ADDRESS_NEW union all</v>
      </c>
    </row>
    <row r="3303" spans="5:5" customFormat="1" x14ac:dyDescent="0.25">
      <c r="E3303" t="str">
        <f t="shared" si="7"/>
        <v>select '0000223/4/03/12/2023' as AGREEMENT_NO, 'PT. TELAGA BARU TRANSINDO' as NPWP_NAME_NEW, '|315577254643001' as BILLING_TO_NPWP_NEW, 'RUKO GRAHA TIRTA JL BRAGA KATAMSO NO 25-27 RT 005 RW 014 KUREKSARI WARU' as NPWP_ADDRESS_NEW union all</v>
      </c>
    </row>
    <row r="3304" spans="5:5" customFormat="1" x14ac:dyDescent="0.25">
      <c r="E3304" t="str">
        <f t="shared" si="7"/>
        <v>select '0000223/4/10/07/2019' as AGREEMENT_NO, 'PT. ANUGERAH PRIMA SEJAHTERAH' as NPWP_NAME_NEW, '|210661195418000' as BILLING_TO_NPWP_NEW, 'KOMPLEK PERGUDANGAN MUTIARA KOSAMBI IB618 RT 0, RW 0, KOSAMBI, -, TANGERANG, BANTEN' as NPWP_ADDRESS_NEW union all</v>
      </c>
    </row>
    <row r="3305" spans="5:5" customFormat="1" x14ac:dyDescent="0.25">
      <c r="E3305" t="str">
        <f t="shared" si="7"/>
        <v>select '0000224/4/03/10/2023' as AGREEMENT_NO, 'PT. PETROKOPINDO CIPTA SELARAS' as NPWP_NAME_NEW, '|014399877641000' as BILLING_TO_NPWP_NEW, 'JALAN RAYA ROOMO, RT.003 RW.001 KEL.ROOMO KEC.MANYAR KOTA/KAB.GRESIK JAWA TIMUR 61151' as NPWP_ADDRESS_NEW union all</v>
      </c>
    </row>
    <row r="3306" spans="5:5" customFormat="1" x14ac:dyDescent="0.25">
      <c r="E3306" t="str">
        <f t="shared" si="7"/>
        <v>select '0000224/4/10/07/2019' as AGREEMENT_NO, 'PT. ANUGERAH PRIMA SEJAHTERAH' as NPWP_NAME_NEW, '|210661195418000' as BILLING_TO_NPWP_NEW, 'KOMPLEK PERGUDANGAN MUTIARA KOSAMBI IB618 RT 0, RW 0, KOSAMBI, -, TANGERANG, BANTEN' as NPWP_ADDRESS_NEW union all</v>
      </c>
    </row>
    <row r="3307" spans="5:5" customFormat="1" x14ac:dyDescent="0.25">
      <c r="E3307" t="str">
        <f t="shared" si="7"/>
        <v>select '0000225/4/03/10/2023' as AGREEMENT_NO, 'PT. PETROKOPINDO CIPTASELARAS' as NPWP_NAME_NEW, '|014399877641000' as BILLING_TO_NPWP_NEW, 'JALAN RAYA ROOMO, ROOMO, MANYAR, KAB GRESIK, JAWATIMUR' as NPWP_ADDRESS_NEW union all</v>
      </c>
    </row>
    <row r="3308" spans="5:5" customFormat="1" x14ac:dyDescent="0.25">
      <c r="E3308" t="str">
        <f t="shared" si="7"/>
        <v>select '0000226/4/03/10/2023' as AGREEMENT_NO, 'PT. PETROKOPINDO CIPTASELARAS' as NPWP_NAME_NEW, '|014399877641000' as BILLING_TO_NPWP_NEW, 'JALAN RAYA ROOMO, RT.003 RW.001 KEL.ROOMO KEC.MANYAR KOTA/KAB.GRESIK JAWA TIMUR 61151' as NPWP_ADDRESS_NEW union all</v>
      </c>
    </row>
    <row r="3309" spans="5:5" customFormat="1" x14ac:dyDescent="0.25">
      <c r="E3309" t="str">
        <f t="shared" si="7"/>
        <v>select '0000227/4/03/09/2023' as AGREEMENT_NO, 'PT. MITRA EKSPEDISI SEJAHTERA' as NPWP_NAME_NEW, '|736116153504000' as BILLING_TO_NPWP_NEW, 'JALAN SILIWANGI NO. 353 RT.001 RW.002 KRAPYAK, SEMARANG BARAT, SEMARANG, JAWA TENGAH 50146 INDONESIA' as NPWP_ADDRESS_NEW union all</v>
      </c>
    </row>
    <row r="3310" spans="5:5" customFormat="1" x14ac:dyDescent="0.25">
      <c r="E3310" t="str">
        <f t="shared" si="7"/>
        <v>select '0000228/4/03/09/2023' as AGREEMENT_NO, 'PT. MITRA EKSPEDISI SEJAHTERA' as NPWP_NAME_NEW, '|736116153504000' as BILLING_TO_NPWP_NEW, 'JALAN SILIWANGI NO. 353 RT.001 RW.002 KRAPYAK, SEMARANG BARAT, SEMARANG, JAWA TENGAH 50146 INDONESIA' as NPWP_ADDRESS_NEW union all</v>
      </c>
    </row>
    <row r="3311" spans="5:5" customFormat="1" x14ac:dyDescent="0.25">
      <c r="E3311" t="str">
        <f t="shared" si="7"/>
        <v>select '0000229/4/03/10/2023' as AGREEMENT_NO, 'PT. SATRIA PANGAN INDONESIA' as NPWP_NAME_NEW, '|868030719521000' as BILLING_TO_NPWP_NEW, 'JALAN SUWATIO NOMOR 28 RT.007 RW.003 KEL.TELUK KEC.PURWOKERTO SELATAN KOTA/KAB.BANYUMAS JAWA TENGAH 54145' as NPWP_ADDRESS_NEW union all</v>
      </c>
    </row>
    <row r="3312" spans="5:5" customFormat="1" x14ac:dyDescent="0.25">
      <c r="E3312" t="str">
        <f t="shared" si="7"/>
        <v>select '0000236/4/10/07/2019' as AGREEMENT_NO, 'PT. ANUGERAH PRIMA SEJAHTERAH' as NPWP_NAME_NEW, '|210661195418000' as BILLING_TO_NPWP_NEW, 'KOMPLEK PERGUDANGAN MUTIARA KOSAMBI IB618 RT 0, RW 0, KOSAMBI, -, TANGERANG, BANTEN' as NPWP_ADDRESS_NEW union all</v>
      </c>
    </row>
    <row r="3313" spans="5:5" customFormat="1" x14ac:dyDescent="0.25">
      <c r="E3313" t="str">
        <f t="shared" si="7"/>
        <v>select '0000237/4/10/07/2019' as AGREEMENT_NO, 'PT. BAHANA PRESTASI' as NPWP_NAME_NEW, '|021062344046000' as BILLING_TO_NPWP_NEW, 'THE BELLEZZA SHOPPING ARCADE LT. 2 UNIT 17, 22, 28, DAN 29 SA. JL. LETJEND SOEPENO NO. 34 ARTERI PERMATA HIJAU, GROGOL UTARA-KEBAYORAN LAMA, JAKARTA SELATAN – DKI JAKARTA' as NPWP_ADDRESS_NEW union all</v>
      </c>
    </row>
    <row r="3314" spans="5:5" customFormat="1" x14ac:dyDescent="0.25">
      <c r="E3314" t="str">
        <f t="shared" si="7"/>
        <v>select '0000238/4/10/07/2019' as AGREEMENT_NO, 'PT. BAHANA PRESTASI' as NPWP_NAME_NEW, '|021062344046000' as BILLING_TO_NPWP_NEW, 'THE BELLEZZA SHOPPING ARCADE LT. 2 UNIT 17, 22, 28, DAN 29 SA. JL. LETJEND SOEPENO NO. 34 ARTERI PERMATA HIJAU, GROGOL UTARA-KEBAYORAN LAMA, JAKARTA SELATAN – DKI JAKARTA' as NPWP_ADDRESS_NEW union all</v>
      </c>
    </row>
    <row r="3315" spans="5:5" customFormat="1" x14ac:dyDescent="0.25">
      <c r="E3315" t="str">
        <f t="shared" si="7"/>
        <v>select '0000239/4/10/07/2019' as AGREEMENT_NO, 'PT. BAHANA PRESTASI' as NPWP_NAME_NEW, '|021062344046000' as BILLING_TO_NPWP_NEW, 'THE BELLEZZA SHOPPING ARCADE LT. 2 UNIT 17, 22, 28, DAN 29 SA. JL. LETJEND SOEPENO NO. 34 ARTERI PERMATA HIJAU, GROGOL UTARA-KEBAYORAN LAMA, JAKARTA SELATAN – DKI JAKARTA' as NPWP_ADDRESS_NEW union all</v>
      </c>
    </row>
    <row r="3316" spans="5:5" customFormat="1" x14ac:dyDescent="0.25">
      <c r="E3316" t="str">
        <f t="shared" si="7"/>
        <v>select '0000240/4/10/07/2019' as AGREEMENT_NO, 'PT. BAHANA PRESTASI' as NPWP_NAME_NEW, '|021062344046000' as BILLING_TO_NPWP_NEW, 'THE BELLEZZA SHOPPING ARCADE LT. 2 UNIT 17, 22, 28, DAN 29 SA. JL. LETJEND SOEPENO NO. 34 ARTERI PERMATA HIJAU, GROGOL UTARA-KEBAYORAN LAMA, JAKARTA SELATAN – DKI JAKARTA' as NPWP_ADDRESS_NEW union all</v>
      </c>
    </row>
    <row r="3317" spans="5:5" customFormat="1" x14ac:dyDescent="0.25">
      <c r="E3317" t="str">
        <f t="shared" si="7"/>
        <v>select '0000241/4/10/08/2019' as AGREEMENT_NO, 'PT. ANUGERAH PRIMA SEJAHTERAH' as NPWP_NAME_NEW, '|210661195418000' as BILLING_TO_NPWP_NEW, 'KOMPLEK PERGUDANGAN MUTIARA KOSAMBI IB618 RT 0, RW 0, KOSAMBI, -, TANGERANG, BANTEN' as NPWP_ADDRESS_NEW union all</v>
      </c>
    </row>
    <row r="3318" spans="5:5" customFormat="1" x14ac:dyDescent="0.25">
      <c r="E3318" t="str">
        <f t="shared" si="7"/>
        <v>select '0000242/4/10/08/2019' as AGREEMENT_NO, 'PT. ANUGERAH PRIMA SEJAHTERAH' as NPWP_NAME_NEW, '|210661195418000' as BILLING_TO_NPWP_NEW, 'KOMPLEK PERGUDANGAN MUTIARA KOSAMBI IB618 RT 0, RW 0, KOSAMBI, -, TANGERANG, BANTEN' as NPWP_ADDRESS_NEW union all</v>
      </c>
    </row>
    <row r="3319" spans="5:5" customFormat="1" x14ac:dyDescent="0.25">
      <c r="E3319" t="str">
        <f t="shared" si="7"/>
        <v>select '0000275/4/08/08/2019' as AGREEMENT_NO, 'PT. G4S SECURITY SERVICES' as NPWP_NAME_NEW, '|019577758058000' as BILLING_TO_NPWP_NEW, 'ARKADIA GREEN PARK TOWER F LT. 9 JL. TB. SIMATUPANG KAV. 88 RT.00 RW.00 KEL.KEBAGUSAN KEC.PASAR MINGGU KOTA/KAB.JAKARTA SELATAN DKI JAKARTA 12520' as NPWP_ADDRESS_NEW union all</v>
      </c>
    </row>
    <row r="3320" spans="5:5" customFormat="1" x14ac:dyDescent="0.25">
      <c r="E3320" t="str">
        <f t="shared" si="7"/>
        <v>select '0000286/4/10/12/2019' as AGREEMENT_NO, 'PT. ANUGERAH PRIMA SEJAHTERAH' as NPWP_NAME_NEW, '|210661195418000' as BILLING_TO_NPWP_NEW, 'KOMPLEK PERGUDANGAN MUTIARA KOSAMBI IB618 RT 0, RW 0, KOSAMBI, -, TANGERANG, BANTEN' as NPWP_ADDRESS_NEW union all</v>
      </c>
    </row>
    <row r="3321" spans="5:5" customFormat="1" x14ac:dyDescent="0.25">
      <c r="E3321" t="str">
        <f t="shared" si="7"/>
        <v>select '0000287/4/10/12/2019' as AGREEMENT_NO, 'PT. ANUGERAH PRIMA SEJAHTERAH' as NPWP_NAME_NEW, '|210661195418000' as BILLING_TO_NPWP_NEW, 'KOMPLEK PERGUDANGAN MUTIARA KOSAMBI IB618 RT 0, RW 0, KOSAMBI, -, TANGERANG, BANTEN' as NPWP_ADDRESS_NEW union all</v>
      </c>
    </row>
    <row r="3322" spans="5:5" customFormat="1" x14ac:dyDescent="0.25">
      <c r="E3322" t="str">
        <f t="shared" si="7"/>
        <v>select '0000288/4/10/12/2019' as AGREEMENT_NO, 'PT. ANUGERAH PRIMA SEJAHTERAH' as NPWP_NAME_NEW, '|210661195418000' as BILLING_TO_NPWP_NEW, 'KOMPLEK PERGUDANGAN MUTIARA KOSAMBI IB618 RT 0, RW 0, KOSAMBI, -, TANGERANG, BANTEN' as NPWP_ADDRESS_NEW union all</v>
      </c>
    </row>
    <row r="3323" spans="5:5" customFormat="1" x14ac:dyDescent="0.25">
      <c r="E3323" t="str">
        <f t="shared" si="7"/>
        <v>select '0000289/4/10/12/2019' as AGREEMENT_NO, 'PT. ANUGERAH PRIMA SEJAHTERAH' as NPWP_NAME_NEW, '|210661195418000' as BILLING_TO_NPWP_NEW, 'KOMPLEK PERGUDANGAN MUTIARA KOSAMBI IB618 RT 0, RW 0, KOSAMBI, -, TANGERANG, BANTEN' as NPWP_ADDRESS_NEW union all</v>
      </c>
    </row>
    <row r="3324" spans="5:5" customFormat="1" x14ac:dyDescent="0.25">
      <c r="E3324" t="str">
        <f t="shared" si="7"/>
        <v>select '0000299/4/10/12/2019' as AGREEMENT_NO, 'PT. ANUGERAH PRIMA SEJAHTERAH' as NPWP_NAME_NEW, '|210661195418000' as BILLING_TO_NPWP_NEW, 'KOMPLEK PERGUDANGAN MUTIARA KOSAMBI IB618 RT 0, RW 0, KOSAMBI, -, TANGERANG, BANTEN' as NPWP_ADDRESS_NEW union all</v>
      </c>
    </row>
    <row r="3325" spans="5:5" customFormat="1" x14ac:dyDescent="0.25">
      <c r="E3325" t="str">
        <f t="shared" si="7"/>
        <v>select '0000300/4/10/12/2019' as AGREEMENT_NO, 'PT. ANUGERAH PRIMA SEJAHTERAH' as NPWP_NAME_NEW, '|210661195418000' as BILLING_TO_NPWP_NEW, 'KOMPLEK PERGUDANGAN MUTIARA KOSAMBI IB618 RT 0, RW 0, KOSAMBI, -, TANGERANG, BANTEN' as NPWP_ADDRESS_NEW union all</v>
      </c>
    </row>
    <row r="3326" spans="5:5" customFormat="1" x14ac:dyDescent="0.25">
      <c r="E3326" t="str">
        <f t="shared" si="7"/>
        <v>select '0000303/4/08/03/2020' as AGREEMENT_NO, 'PT. VALVOLINE LUBRICANTS AND CHEMICALS INDONESIA' as NPWP_NAME_NEW, '|013195482052000' as BILLING_TO_NPWP_NEW, 'WISMA 77 LT 16 TOWER 2 JL. LETJEND S PARMAN KAV 77 RT.- RW.- SLIPI, PALMERAH, JAKARTA BARAT, DKI JAKARTA 11410 INDONESIA' as NPWP_ADDRESS_NEW union all</v>
      </c>
    </row>
    <row r="3327" spans="5:5" customFormat="1" x14ac:dyDescent="0.25">
      <c r="E3327" t="str">
        <f t="shared" si="7"/>
        <v>select '0000304/4/10/01/2020' as AGREEMENT_NO, 'PT. ANUGERAH PRIMA SEJAHTERAH' as NPWP_NAME_NEW, '|210661195418000' as BILLING_TO_NPWP_NEW, 'KOMPLEK PERGUDANGAN MUTIARA KOSAMBI IB618 RT 0, RW 0, KOSAMBI, -, TANGERANG, BANTEN' as NPWP_ADDRESS_NEW union all</v>
      </c>
    </row>
    <row r="3328" spans="5:5" customFormat="1" x14ac:dyDescent="0.25">
      <c r="E3328" t="str">
        <f t="shared" si="7"/>
        <v>select '0000305/4/10/01/2020' as AGREEMENT_NO, 'PT. ANUGERAH PRIMA SEJAHTERAH' as NPWP_NAME_NEW, '|210661195418000' as BILLING_TO_NPWP_NEW, 'KOMPLEK PERGUDANGAN MUTIARA KOSAMBI IB618 RT 0, RW 0, KOSAMBI, -, TANGERANG, BANTEN' as NPWP_ADDRESS_NEW union all</v>
      </c>
    </row>
    <row r="3329" spans="5:5" customFormat="1" x14ac:dyDescent="0.25">
      <c r="E3329" t="str">
        <f t="shared" si="7"/>
        <v>select '0000306/4/10/01/2020' as AGREEMENT_NO, 'PT. ANUGERAH PRIMA SEJAHTERAH' as NPWP_NAME_NEW, '|210661195418000' as BILLING_TO_NPWP_NEW, 'KOMPLEK PERGUDANGAN MUTIARA KOSAMBI IB618 RT 0, RW 0, KOSAMBI, -, TANGERANG, BANTEN' as NPWP_ADDRESS_NEW union all</v>
      </c>
    </row>
    <row r="3330" spans="5:5" customFormat="1" x14ac:dyDescent="0.25">
      <c r="E3330" t="str">
        <f t="shared" si="7"/>
        <v>select '0000307/4/10/01/2020' as AGREEMENT_NO, 'PT. ANUGERAH PRIMA SEJAHTERAH' as NPWP_NAME_NEW, '|210661195418000' as BILLING_TO_NPWP_NEW, 'KOMPLEK PERGUDANGAN MUTIARA KOSAMBI IB618 RT 0, RW 0, KOSAMBI, -, TANGERANG, BANTEN' as NPWP_ADDRESS_NEW union all</v>
      </c>
    </row>
    <row r="3331" spans="5:5" customFormat="1" x14ac:dyDescent="0.25">
      <c r="E3331" t="str">
        <f t="shared" si="7"/>
        <v>select '0000309/4/10/01/2020' as AGREEMENT_NO, 'PT. ANUGERAH PRIMA SEJAHTERAH' as NPWP_NAME_NEW, '|210661195418000' as BILLING_TO_NPWP_NEW, 'KOMPLEK PERGUDANGAN MUTIARA KOSAMBI IB618 RT 0, RW 0, KOSAMBI, -, TANGERANG, BANTEN' as NPWP_ADDRESS_NEW union all</v>
      </c>
    </row>
    <row r="3332" spans="5:5" customFormat="1" x14ac:dyDescent="0.25">
      <c r="E3332" t="str">
        <f t="shared" si="7"/>
        <v>select '0000310/4/10/01/2020' as AGREEMENT_NO, 'PT. ANUGERAH PRIMA SEJAHTERAH' as NPWP_NAME_NEW, '|210661195418000' as BILLING_TO_NPWP_NEW, 'KOMPLEK PERGUDANGAN MUTIARA KOSAMBI IB618 RT 0, RW 0, KOSAMBI, -, TANGERANG, BANTEN' as NPWP_ADDRESS_NEW union all</v>
      </c>
    </row>
    <row r="3333" spans="5:5" customFormat="1" x14ac:dyDescent="0.25">
      <c r="E3333" t="str">
        <f t="shared" si="7"/>
        <v>select '0000312/4/08/04/2020' as AGREEMENT_NO, 'PT. SUKSES MANTAP SEJAHTERA' as NPWP_NAME_NEW, '|026672113033000' as BILLING_TO_NPWP_NEW, 'JL.PASAR PAGI NO.49 RT.003 RW.02 KEL.ROA MALAKA KEC.TAMBORA KOTA/KAB.JAKARTA BARAT DKI JAKARTA 11230' as NPWP_ADDRESS_NEW union all</v>
      </c>
    </row>
    <row r="3334" spans="5:5" customFormat="1" x14ac:dyDescent="0.25">
      <c r="E3334" t="str">
        <f t="shared" si="7"/>
        <v>select '0000314/4/08/04/2020' as AGREEMENT_NO, 'PT. ILC LOGISTICS INDONESIA' as NPWP_NAME_NEW, '|032561326011000' as BILLING_TO_NPWP_NEW, 'JL. SURYA UTAMA KAV. 1-65 C1, KAWASAN INDUSTRI SURYA CIPTA RT.- RW.- MULYASARI, CIAMPEL, KARAWANG, JAWA BARAT 41363 INDONESIA' as NPWP_ADDRESS_NEW union all</v>
      </c>
    </row>
    <row r="3335" spans="5:5" customFormat="1" x14ac:dyDescent="0.25">
      <c r="E3335" t="str">
        <f t="shared" si="7"/>
        <v>select '0000314/4/10/03/2020' as AGREEMENT_NO, 'PT. ANUGERAH PRIMA SEJAHTERAH' as NPWP_NAME_NEW, '|210661195418000' as BILLING_TO_NPWP_NEW, 'KOMPLEK PERGUDANGAN MUTIARA KOSAMBI IB618 RT 0, RW 0, KOSAMBI, -, TANGERANG, BANTEN' as NPWP_ADDRESS_NEW union all</v>
      </c>
    </row>
    <row r="3336" spans="5:5" customFormat="1" x14ac:dyDescent="0.25">
      <c r="E3336" t="str">
        <f t="shared" si="7"/>
        <v>select '0000316/4/10/09/2020'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37" spans="5:5" customFormat="1" x14ac:dyDescent="0.25">
      <c r="E3337" t="str">
        <f t="shared" si="7"/>
        <v>select '0000317/4/10/09/2020'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38" spans="5:5" customFormat="1" x14ac:dyDescent="0.25">
      <c r="E3338" t="str">
        <f t="shared" si="7"/>
        <v>select '0000319/4/10/10/2020' as AGREEMENT_NO, 'PT. ANUGERAH PRIMA SEJAHTERAH' as NPWP_NAME_NEW, '|210661195418000' as BILLING_TO_NPWP_NEW, 'KOMPLEK PERGUDANGAN MUTIARA KOSAMBI IB618 RT 0, RW 0, KOSAMBI, -, TANGERANG, BANTEN' as NPWP_ADDRESS_NEW union all</v>
      </c>
    </row>
    <row r="3339" spans="5:5" customFormat="1" x14ac:dyDescent="0.25">
      <c r="E3339" t="str">
        <f t="shared" ref="E3339:E3402" si="8">"select '" &amp; TRIM(E534) &amp; "' as AGREEMENT_NO, '" &amp; TRIM(O534) &amp; "' as NPWP_NAME_NEW, '|" &amp; TRIM(AW534) &amp; "' as BILLING_TO_NPWP_NEW, '" &amp; TRIM(BD534) &amp; "' as NPWP_ADDRESS_NEW union all"</f>
        <v>select '0000320/4/01/07/2019' as AGREEMENT_NO, 'PT. TRIJAYA UNION' as NPWP_NAME_NEW, '|011204567451000' as BILLING_TO_NPWP_NEW, 'JL RAYA GATOT SUBROTO KM 9 KP KADUJAYA RT.002 RW.002 KEL.KADU JAYA KEC.CURUG KOTA/KAB.KAB. TANGERANG BANTEN 15810' as NPWP_ADDRESS_NEW union all</v>
      </c>
    </row>
    <row r="3340" spans="5:5" customFormat="1" x14ac:dyDescent="0.25">
      <c r="E3340" t="str">
        <f t="shared" si="8"/>
        <v>select '0000326/4/01/08/2019' as AGREEMENT_NO, 'PT. SIRKULASI KOMPAS GRAMEDIA' as NPWP_NAME_NEW, '|028165967073000' as BILLING_TO_NPWP_NEW, 'Jl. Palmerah Selatan No. 22-28 Kel. Gelora, Gelora Tanah Abang, Jakarta Pusat-10270' as NPWP_ADDRESS_NEW union all</v>
      </c>
    </row>
    <row r="3341" spans="5:5" customFormat="1" x14ac:dyDescent="0.25">
      <c r="E3341" t="str">
        <f t="shared" si="8"/>
        <v>select '0000327/4/01/08/2019' as AGREEMENT_NO, 'PT. SIRKULASI KOMPAS GRAMEDIA' as NPWP_NAME_NEW, '|028165967073000' as BILLING_TO_NPWP_NEW, 'Jl. Palmerah Selatan No. 22-28 Kel. Gelora, Gelora Tanah Abang, Jakarta Pusat-10270' as NPWP_ADDRESS_NEW union all</v>
      </c>
    </row>
    <row r="3342" spans="5:5" customFormat="1" x14ac:dyDescent="0.25">
      <c r="E3342" t="str">
        <f t="shared" si="8"/>
        <v>select '0000328/4/01/08/2019' as AGREEMENT_NO, 'PT. SIRKULASI KOMPAS GRAMEDIA' as NPWP_NAME_NEW, '|028165967073000' as BILLING_TO_NPWP_NEW, 'Jl. Palmerah Selatan No. 22-28 Kel. Gelora, Gelora Tanah Abang, Jakarta Pusat-10270' as NPWP_ADDRESS_NEW union all</v>
      </c>
    </row>
    <row r="3343" spans="5:5" customFormat="1" x14ac:dyDescent="0.25">
      <c r="E3343" t="str">
        <f t="shared" si="8"/>
        <v>select '0000328/4/10/11/2020' as AGREEMENT_NO, 'YOSHUA HARIYANTO' as NPWP_NAME_NEW, '|496316886034000' as BILLING_TO_NPWP_NEW, 'JL DURIAN V/23 RT.002 RW.008 RAWA BUAYA, CENGKARENG, JAKARTA BARAT, DKI JAKARTA 11740 INDONESIA' as NPWP_ADDRESS_NEW union all</v>
      </c>
    </row>
    <row r="3344" spans="5:5" customFormat="1" x14ac:dyDescent="0.25">
      <c r="E3344" t="str">
        <f t="shared" si="8"/>
        <v>select '0000329/4/01/08/2019' as AGREEMENT_NO, 'PT. SIRKULASI KOMPAS GRAMEDIA' as NPWP_NAME_NEW, '|028165967073000' as BILLING_TO_NPWP_NEW, 'Jl. Palmerah Selatan No. 22-28 Kel. Gelora, Gelora Tanah Abang, Jakarta Pusat-10270' as NPWP_ADDRESS_NEW union all</v>
      </c>
    </row>
    <row r="3345" spans="5:5" customFormat="1" x14ac:dyDescent="0.25">
      <c r="E3345" t="str">
        <f t="shared" si="8"/>
        <v>select '0000330/4/01/08/2019' as AGREEMENT_NO, 'PT. SIRKULASI KOMPAS GRAMEDIA' as NPWP_NAME_NEW, '|028165967073000' as BILLING_TO_NPWP_NEW, 'Jl. Palmerah Selatan No. 22-28 Kel. Gelora, Gelora Tanah Abang, Jakarta Pusat-10270' as NPWP_ADDRESS_NEW union all</v>
      </c>
    </row>
    <row r="3346" spans="5:5" customFormat="1" x14ac:dyDescent="0.25">
      <c r="E3346" t="str">
        <f t="shared" si="8"/>
        <v>select '0000333/4/01/08/2019'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3347" spans="5:5" customFormat="1" x14ac:dyDescent="0.25">
      <c r="E3347" t="str">
        <f t="shared" si="8"/>
        <v>select '0000333/4/08/06/2020' as AGREEMENT_NO, 'PT. VALVOLINE LUBRICANTS AND CHEMICALS INDONESIA' as NPWP_NAME_NEW, '|013195482052000' as BILLING_TO_NPWP_NEW, 'WISMA 77 LT 16 TOWER 2 JL. LETJEND S PARMAN KAV 77 RT.- RW.- SLIPI, PALMERAH, JAKARTA BARAT, DKI JAKARTA 11410 INDONESIA' as NPWP_ADDRESS_NEW union all</v>
      </c>
    </row>
    <row r="3348" spans="5:5" customFormat="1" x14ac:dyDescent="0.25">
      <c r="E3348" t="str">
        <f t="shared" si="8"/>
        <v>select '0000336/4/10/12/2020' as AGREEMENT_NO, 'PT. ANUGERAH PRIMA SEJAHTERAH' as NPWP_NAME_NEW, '|210661195418000' as BILLING_TO_NPWP_NEW, 'KOMPLEK PERGUDANGAN MUTIARA KOSAMBI IB618 RT 0, RW 0, KOSAMBI, -, TANGERANG, BANTEN' as NPWP_ADDRESS_NEW union all</v>
      </c>
    </row>
    <row r="3349" spans="5:5" customFormat="1" x14ac:dyDescent="0.25">
      <c r="E3349" t="str">
        <f t="shared" si="8"/>
        <v>select '0000341/4/08/06/2020' as AGREEMENT_NO, 'PT. DAYA KOBELCO CONSTRUCTION MACHINERY INDONESIA' as NPWP_NAME_NEW, '|020054649059000' as BILLING_TO_NPWP_NEW, 'JL. HALMAHERA BLOK DD - 10 KAWASAN INDUSTRI MM2100 RT.000 RW.000 DANAU INDAH, CIKARANG BARAT, BEKASI, JAWA BARAT 17530 INDONESIA' as NPWP_ADDRESS_NEW union all</v>
      </c>
    </row>
    <row r="3350" spans="5:5" customFormat="1" x14ac:dyDescent="0.25">
      <c r="E3350" t="str">
        <f t="shared" si="8"/>
        <v>select '0000342/4/08/06/2020' as AGREEMENT_NO, 'PT. DAYA KOBELCO CONSTRUCTION MACHINERY INDONESIA' as NPWP_NAME_NEW, '|020054649059000' as BILLING_TO_NPWP_NEW, 'JL. HALMAHERA BLOK DD - 10 KAWASAN INDUSTRI MM2100 RT.000 RW.000 DANAU INDAH, CIKARANG BARAT, BEKASI, JAWA BARAT 17530 INDONESIA' as NPWP_ADDRESS_NEW union all</v>
      </c>
    </row>
    <row r="3351" spans="5:5" customFormat="1" x14ac:dyDescent="0.25">
      <c r="E3351" t="str">
        <f t="shared" si="8"/>
        <v>select '0000344/4/10/01/2021'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52" spans="5:5" customFormat="1" x14ac:dyDescent="0.25">
      <c r="E3352" t="str">
        <f t="shared" si="8"/>
        <v>select '0000345/4/10/01/2021' as AGREEMENT_NO, 'PT. BANK SINARMAS TBK' as NPWP_NAME_NEW, '|013446133054000' as BILLING_TO_NPWP_NEW, 'GEDUNG SINARMAS LAND PLAZA MENARA I LT 1&amp;2 JL MH THAMRIN NO 51 RT.00 RW.00 GONDANGDIA, MENTENG, JAKARTA PUSAT, DKI JAKARTA 10350 INDONESIA' as NPWP_ADDRESS_NEW union all</v>
      </c>
    </row>
    <row r="3353" spans="5:5" customFormat="1" x14ac:dyDescent="0.25">
      <c r="E3353" t="str">
        <f t="shared" si="8"/>
        <v>select '0000346/4/08/07/2020' as AGREEMENT_NO, 'PT. MARGA NUSANTARA JAYA' as NPWP_NAME_NEW, '|013735303007000' as BILLING_TO_NPWP_NEW, 'JL PULO KAMBING IIE NO 9 RT.0 RW.0 JATINEGARA, CAKUNG, JAKARTA TIMUR, DKI JAKARTA 13930 INDONESIA' as NPWP_ADDRESS_NEW union all</v>
      </c>
    </row>
    <row r="3354" spans="5:5" customFormat="1" x14ac:dyDescent="0.25">
      <c r="E3354" t="str">
        <f t="shared" si="8"/>
        <v>select '0000347/4/08/07/2020' as AGREEMENT_NO, 'PT. MARGA NUSANTARA JAYA' as NPWP_NAME_NEW, '|013735303007000' as BILLING_TO_NPWP_NEW, 'JL PULO KAMBING IIE NO 9 RT.0 RW.0 JATINEGARA, CAKUNG, JAKARTA TIMUR, DKI JAKARTA 13930 INDONESIA' as NPWP_ADDRESS_NEW union all</v>
      </c>
    </row>
    <row r="3355" spans="5:5" customFormat="1" x14ac:dyDescent="0.25">
      <c r="E3355" t="str">
        <f t="shared" si="8"/>
        <v>select '0000347/4/10/02/2021' as AGREEMENT_NO, 'PT. ANUGERAH PRIMA SEJAHTERAH' as NPWP_NAME_NEW, '|210661195418000' as BILLING_TO_NPWP_NEW, 'KOMPLEK PERGUDANGAN MUTIARA KOSAMBI IB618 RT 0, RW 0, KOSAMBI, -, TANGERANG, BANTEN' as NPWP_ADDRESS_NEW union all</v>
      </c>
    </row>
    <row r="3356" spans="5:5" customFormat="1" x14ac:dyDescent="0.25">
      <c r="E3356" t="str">
        <f t="shared" si="8"/>
        <v>select '0000348/4/08/07/2020' as AGREEMENT_NO, 'PT. MARGA NUSANTARA JAYA' as NPWP_NAME_NEW, '|013735303007000' as BILLING_TO_NPWP_NEW, 'JL PULO KAMBING IIE NO 9 RT.0 RW.0 JATINEGARA, CAKUNG, JAKARTA TIMUR, DKI JAKARTA 13930 INDONESIA' as NPWP_ADDRESS_NEW union all</v>
      </c>
    </row>
    <row r="3357" spans="5:5" customFormat="1" x14ac:dyDescent="0.25">
      <c r="E3357" t="str">
        <f t="shared" si="8"/>
        <v>select '0000349/4/08/07/2020' as AGREEMENT_NO, 'PT. MARGA NUSANTARA JAYA' as NPWP_NAME_NEW, '|013735303007000' as BILLING_TO_NPWP_NEW, 'JL PULO KAMBING IIE NO 9 RT.0 RW.0 JATINEGARA, CAKUNG, JAKARTA TIMUR, DKI JAKARTA 13930 INDONESIA' as NPWP_ADDRESS_NEW union all</v>
      </c>
    </row>
    <row r="3358" spans="5:5" customFormat="1" x14ac:dyDescent="0.25">
      <c r="E3358" t="str">
        <f t="shared" si="8"/>
        <v>select '0000350/4/01/09/2019' as AGREEMENT_NO, 'PT. SIRKULASI KOMPAS GRAMEDIA' as NPWP_NAME_NEW, '|028165967073000' as BILLING_TO_NPWP_NEW, 'Jl. Palmerah Selatan No. 22-28 Kel. Gelora, Gelora Tanah Abang, Jakarta Pusat-10270' as NPWP_ADDRESS_NEW union all</v>
      </c>
    </row>
    <row r="3359" spans="5:5" customFormat="1" x14ac:dyDescent="0.25">
      <c r="E3359" t="str">
        <f t="shared" si="8"/>
        <v>select '0000350/4/08/07/2020' as AGREEMENT_NO, 'PT. MARGA NUSANTARA JAYA' as NPWP_NAME_NEW, '|013735303007000' as BILLING_TO_NPWP_NEW, 'JL PULO KAMBING IIE NO 9 RT.0 RW.0 JATINEGARA, CAKUNG, JAKARTA TIMUR, DKI JAKARTA 13930 INDONESIA' as NPWP_ADDRESS_NEW union all</v>
      </c>
    </row>
    <row r="3360" spans="5:5" customFormat="1" x14ac:dyDescent="0.25">
      <c r="E3360" t="str">
        <f t="shared" si="8"/>
        <v>select '0000351/4/08/07/2020' as AGREEMENT_NO, 'PT. MARGA NUSANTARA JAYA' as NPWP_NAME_NEW, '|013735303007000' as BILLING_TO_NPWP_NEW, 'JL PULO KAMBING IIE NO 9 RT.0 RW.0 JATINEGARA, CAKUNG, JAKARTA TIMUR, DKI JAKARTA 13930 INDONESIA' as NPWP_ADDRESS_NEW union all</v>
      </c>
    </row>
    <row r="3361" spans="5:5" customFormat="1" x14ac:dyDescent="0.25">
      <c r="E3361" t="str">
        <f t="shared" si="8"/>
        <v>select '0000352/4/08/07/2020' as AGREEMENT_NO, 'PT. MARGA NUSANTARA JAYA' as NPWP_NAME_NEW, '|013735303007000' as BILLING_TO_NPWP_NEW, 'JL PULO KAMBING IIE NO 9 RT.0 RW.0 JATINEGARA, CAKUNG, JAKARTA TIMUR, DKI JAKARTA 13930 INDONESIA' as NPWP_ADDRESS_NEW union all</v>
      </c>
    </row>
    <row r="3362" spans="5:5" customFormat="1" x14ac:dyDescent="0.25">
      <c r="E3362" t="str">
        <f t="shared" si="8"/>
        <v>select '0000353/4/08/07/2020' as AGREEMENT_NO, 'PT. MARGA NUSANTARA JAYA' as NPWP_NAME_NEW, '|013735303007000' as BILLING_TO_NPWP_NEW, 'JL PULO KAMBING IIE NO 9 RT.0 RW.0 JATINEGARA, CAKUNG, JAKARTA TIMUR, DKI JAKARTA 13930 INDONESIA' as NPWP_ADDRESS_NEW union all</v>
      </c>
    </row>
    <row r="3363" spans="5:5" customFormat="1" x14ac:dyDescent="0.25">
      <c r="E3363" t="str">
        <f t="shared" si="8"/>
        <v>select '0000353/4/10/02/2021' as AGREEMENT_NO, 'PT. ANUGERAH PRIMA SEJAHTERAH' as NPWP_NAME_NEW, '|210661195418000' as BILLING_TO_NPWP_NEW, 'KOMPLEK PERGUDANGAN MUTIARA KOSAMBI IB618 RT 0, RW 0, KOSAMBI, -, TANGERANG, BANTEN' as NPWP_ADDRESS_NEW union all</v>
      </c>
    </row>
    <row r="3364" spans="5:5" customFormat="1" x14ac:dyDescent="0.25">
      <c r="E3364" t="str">
        <f t="shared" si="8"/>
        <v>select '0000354/4/08/07/2020' as AGREEMENT_NO, 'PT. MARGA NUSANTARA JAYA' as NPWP_NAME_NEW, '|013735303007000' as BILLING_TO_NPWP_NEW, 'JL PULO KAMBING IIE NO 9 RT.0 RW.0 JATINEGARA, CAKUNG, JAKARTA TIMUR, DKI JAKARTA 13930 INDONESIA' as NPWP_ADDRESS_NEW union all</v>
      </c>
    </row>
    <row r="3365" spans="5:5" customFormat="1" x14ac:dyDescent="0.25">
      <c r="E3365" t="str">
        <f t="shared" si="8"/>
        <v>select '0000354/4/10/02/2021' as AGREEMENT_NO, 'PT. ANUGERAH PRIMA SEJAHTERAH' as NPWP_NAME_NEW, '|210661195418000' as BILLING_TO_NPWP_NEW, 'KOMPLEK PERGUDANGAN MUTIARA KOSAMBI IB618 RT 0, RW 0, KOSAMBI, -, TANGERANG, BANTEN' as NPWP_ADDRESS_NEW union all</v>
      </c>
    </row>
    <row r="3366" spans="5:5" customFormat="1" x14ac:dyDescent="0.25">
      <c r="E3366" t="str">
        <f t="shared" si="8"/>
        <v>select '0000355/4/08/07/2020' as AGREEMENT_NO, 'PT. MARGA NUSANTARA JAYA' as NPWP_NAME_NEW, '|013735303007000' as BILLING_TO_NPWP_NEW, 'JL PULO KAMBING IIE NO 9 RT.0 RW.0 JATINEGARA, CAKUNG, JAKARTA TIMUR, DKI JAKARTA 13930 INDONESIA' as NPWP_ADDRESS_NEW union all</v>
      </c>
    </row>
    <row r="3367" spans="5:5" customFormat="1" x14ac:dyDescent="0.25">
      <c r="E3367" t="str">
        <f t="shared" si="8"/>
        <v>select '0000355/4/10/02/2021' as AGREEMENT_NO, 'PT. ANUGERAH PRIMA SEJAHTERAH' as NPWP_NAME_NEW, '|210661195418000' as BILLING_TO_NPWP_NEW, 'KOMPLEK PERGUDANGAN MUTIARA KOSAMBI IB618 RT 0, RW 0, KOSAMBI, -, TANGERANG, BANTEN' as NPWP_ADDRESS_NEW union all</v>
      </c>
    </row>
    <row r="3368" spans="5:5" customFormat="1" x14ac:dyDescent="0.25">
      <c r="E3368" t="str">
        <f t="shared" si="8"/>
        <v>select '0000356/4/10/02/2021' as AGREEMENT_NO, 'PT. NISSIN FOODS INDONESIA' as NPWP_NAME_NEW, '|010695559057000' as BILLING_TO_NPWP_NEW, 'JL. JABABEKA RAYA KWS INDUSTRI JABABEKA Blok N-1 No.- RT:000 RW:000 Kel.WANGUNHARJA Kec.CIKARANG UTARA Kota/Kab.BEKASI JAWA BARAT 00000' as NPWP_ADDRESS_NEW union all</v>
      </c>
    </row>
    <row r="3369" spans="5:5" customFormat="1" x14ac:dyDescent="0.25">
      <c r="E3369" t="str">
        <f t="shared" si="8"/>
        <v>select '0000357/4/10/02/2021' as AGREEMENT_NO, 'PT. SUMBER PRIMA ANUGRAH ABADI' as NPWP_NAME_NEW, '|016797607415000' as BILLING_TO_NPWP_NEW, 'JL. TAMAN CISADANE NO.99 RT.03 RW.01 PANUNGGANGAN BARAT, CIBODAS, KOTA TANGERANG, BANTEN 15139 INDONESIA' as NPWP_ADDRESS_NEW union all</v>
      </c>
    </row>
    <row r="3370" spans="5:5" customFormat="1" x14ac:dyDescent="0.25">
      <c r="E3370" t="str">
        <f t="shared" si="8"/>
        <v>select '0000358/4/10/02/2021' as AGREEMENT_NO, 'PT. SUMBER PRIMA ANUGRAH ABADI' as NPWP_NAME_NEW, '|016797607415000' as BILLING_TO_NPWP_NEW, 'JL. TAMAN CISADANE NO.99 RT.03 RW.01 PANUNGGANGAN BARAT, CIBODAS, KOTA TANGERANG, BANTEN 15139 INDONESIA' as NPWP_ADDRESS_NEW union all</v>
      </c>
    </row>
    <row r="3371" spans="5:5" customFormat="1" x14ac:dyDescent="0.25">
      <c r="E3371" t="str">
        <f t="shared" si="8"/>
        <v>select '0000360/4/10/04/2021' as AGREEMENT_NO, 'PT. ANUGERAH PRIMA SEJAHTERAH' as NPWP_NAME_NEW, '|210661195418000' as BILLING_TO_NPWP_NEW, 'KOMPLEK PERGUDANGAN MUTIARA KOSAMBI IB618 RT 0, RW 0, KOSAMBI, -, TANGERANG, BANTEN' as NPWP_ADDRESS_NEW union all</v>
      </c>
    </row>
    <row r="3372" spans="5:5" customFormat="1" x14ac:dyDescent="0.25">
      <c r="E3372" t="str">
        <f t="shared" si="8"/>
        <v>select '0000361/4/10/04/2021' as AGREEMENT_NO, 'PT. ANUGERAH PRIMA SEJAHTERAH' as NPWP_NAME_NEW, '|210661195418000' as BILLING_TO_NPWP_NEW, 'KOMPLEK PERGUDANGAN MUTIARA KOSAMBI IB618 RT 0, RW 0, KOSAMBI, -, TANGERANG, BANTEN' as NPWP_ADDRESS_NEW union all</v>
      </c>
    </row>
    <row r="3373" spans="5:5" customFormat="1" x14ac:dyDescent="0.25">
      <c r="E3373" t="str">
        <f t="shared" si="8"/>
        <v>select '0000362/4/08/07/2020'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374" spans="5:5" customFormat="1" x14ac:dyDescent="0.25">
      <c r="E3374" t="str">
        <f t="shared" si="8"/>
        <v>select '0000364/4/10/05/2021' as AGREEMENT_NO, 'PT. ANUGERAH PRIMA SEJAHTERAH' as NPWP_NAME_NEW, '|210661195418000' as BILLING_TO_NPWP_NEW, 'KOMPLEK PERGUDANGAN MUTIARA KOSAMBI IB618 RT 0, RW 0, KOSAMBI, -, TANGERANG, BANTEN' as NPWP_ADDRESS_NEW union all</v>
      </c>
    </row>
    <row r="3375" spans="5:5" customFormat="1" x14ac:dyDescent="0.25">
      <c r="E3375" t="str">
        <f t="shared" si="8"/>
        <v>select '0000365/4/10/05/2021' as AGREEMENT_NO, 'PT. ANUGERAH PRIMA SEJAHTERAH' as NPWP_NAME_NEW, '|210661195418000' as BILLING_TO_NPWP_NEW, 'KOMPLEK PERGUDANGAN MUTIARA KOSAMBI IB618 RT 0, RW 0, KOSAMBI, -, TANGERANG, BANTEN' as NPWP_ADDRESS_NEW union all</v>
      </c>
    </row>
    <row r="3376" spans="5:5" customFormat="1" x14ac:dyDescent="0.25">
      <c r="E3376" t="str">
        <f t="shared" si="8"/>
        <v>select '0000366/4/10/05/2021' as AGREEMENT_NO, 'PT. ANUGERAH PRIMA SEJAHTERAH' as NPWP_NAME_NEW, '|210661195418000' as BILLING_TO_NPWP_NEW, 'KOMPLEK PERGUDANGAN MUTIARA KOSAMBI IB618 RT 0, RW 0, KOSAMBI, -, TANGERANG, BANTEN' as NPWP_ADDRESS_NEW union all</v>
      </c>
    </row>
    <row r="3377" spans="5:5" customFormat="1" x14ac:dyDescent="0.25">
      <c r="E3377" t="str">
        <f t="shared" si="8"/>
        <v>select '0000368/4/10/06/2021' as AGREEMENT_NO, 'PT. ANUGERAH PRIMA SEJAHTERAH' as NPWP_NAME_NEW, '|210661195418000' as BILLING_TO_NPWP_NEW, 'KOMPLEK PERGUDANGAN MUTIARA KOSAMBI IB618 RT 0, RW 0, KOSAMBI, -, TANGERANG, BANTEN' as NPWP_ADDRESS_NEW union all</v>
      </c>
    </row>
    <row r="3378" spans="5:5" customFormat="1" x14ac:dyDescent="0.25">
      <c r="E3378" t="str">
        <f t="shared" si="8"/>
        <v>select '0000369/4/10/06/2021' as AGREEMENT_NO, 'PT. ANUGERAH PRIMA SEJAHTERAH' as NPWP_NAME_NEW, '|210661195418000' as BILLING_TO_NPWP_NEW, 'KOMPLEK PERGUDANGAN MUTIARA KOSAMBI IB618 RT 0, RW 0, KOSAMBI, -, TANGERANG, BANTEN' as NPWP_ADDRESS_NEW union all</v>
      </c>
    </row>
    <row r="3379" spans="5:5" customFormat="1" x14ac:dyDescent="0.25">
      <c r="E3379" t="str">
        <f t="shared" si="8"/>
        <v>select '0000370/4/10/06/2021' as AGREEMENT_NO, 'PT. ANUGERAH PRIMA SEJAHTERAH' as NPWP_NAME_NEW, '|210661195418000' as BILLING_TO_NPWP_NEW, 'KOMPLEK PERGUDANGAN MUTIARA KOSAMBI IB618 RT 0, RW 0, KOSAMBI, -, TANGERANG, BANTEN' as NPWP_ADDRESS_NEW union all</v>
      </c>
    </row>
    <row r="3380" spans="5:5" customFormat="1" x14ac:dyDescent="0.25">
      <c r="E3380" t="str">
        <f t="shared" si="8"/>
        <v>select '0000371/4/10/07/2021' as AGREEMENT_NO, 'PT. SUMBER PRIMA ANUGRAH ABADI' as NPWP_NAME_NEW, '|016797607415000' as BILLING_TO_NPWP_NEW, 'JL. TAMAN CISADANE NO.99 RT.03 RW.01 PANUNGGANGAN BARAT, CIBODAS, KOTA TANGERANG, BANTEN 15139 INDONESIA' as NPWP_ADDRESS_NEW union all</v>
      </c>
    </row>
    <row r="3381" spans="5:5" customFormat="1" x14ac:dyDescent="0.25">
      <c r="E3381" t="str">
        <f t="shared" si="8"/>
        <v>select '0000372/4/10/07/2021' as AGREEMENT_NO, 'PT. SUMBER PRIMA ANUGRAH ABADI' as NPWP_NAME_NEW, '|016797607415000' as BILLING_TO_NPWP_NEW, 'JL. TAMAN CISADANE NO.99 RT.03 RW.01 PANUNGGANGAN BARAT, CIBODAS, KOTA TANGERANG, BANTEN 15139 INDONESIA' as NPWP_ADDRESS_NEW union all</v>
      </c>
    </row>
    <row r="3382" spans="5:5" customFormat="1" x14ac:dyDescent="0.25">
      <c r="E3382" t="str">
        <f t="shared" si="8"/>
        <v>select '0000373/4/10/07/2021' as AGREEMENT_NO, 'PT. ANUGERAH PRIMA SEJAHTERAH' as NPWP_NAME_NEW, '|210661195418000' as BILLING_TO_NPWP_NEW, 'KOMPLEK PERGUDANGAN MUTIARA KOSAMBI IB618 RT 0, RW 0, KOSAMBI, -, TANGERANG, BANTEN' as NPWP_ADDRESS_NEW union all</v>
      </c>
    </row>
    <row r="3383" spans="5:5" customFormat="1" x14ac:dyDescent="0.25">
      <c r="E3383" t="str">
        <f t="shared" si="8"/>
        <v>select '0000374/4/10/07/2021' as AGREEMENT_NO, 'PT. ANUGERAH PRIMA SEJAHTERAH' as NPWP_NAME_NEW, '|210661195418000' as BILLING_TO_NPWP_NEW, 'KOMPLEK PERGUDANGAN MUTIARA KOSAMBI IB618 RT 0, RW 0, KOSAMBI, -, TANGERANG, BANTEN' as NPWP_ADDRESS_NEW union all</v>
      </c>
    </row>
    <row r="3384" spans="5:5" customFormat="1" x14ac:dyDescent="0.25">
      <c r="E3384" t="str">
        <f t="shared" si="8"/>
        <v>select '0000376/4/10/07/2021'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85" spans="5:5" customFormat="1" x14ac:dyDescent="0.25">
      <c r="E3385" t="str">
        <f t="shared" si="8"/>
        <v>select '0000377/4/10/07/2021'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86" spans="5:5" customFormat="1" x14ac:dyDescent="0.25">
      <c r="E3386" t="str">
        <f t="shared" si="8"/>
        <v>select '0000378/4/10/07/2021' as AGREEMENT_NO, 'PT. ANUGERAH PRIMA SEJAHTERAH' as NPWP_NAME_NEW, '|210661195418000' as BILLING_TO_NPWP_NEW, 'KOMPLEK PERGUDANGAN MUTIARA KOSAMBI IB618 RT 0, RW 0, KOSAMBI, -, TANGERANG, BANTEN' as NPWP_ADDRESS_NEW union all</v>
      </c>
    </row>
    <row r="3387" spans="5:5" customFormat="1" x14ac:dyDescent="0.25">
      <c r="E3387" t="str">
        <f t="shared" si="8"/>
        <v>select '0000379/4/10/07/2021' as AGREEMENT_NO, 'PT. TUNGGAL IDAMAN ABDI' as NPWP_NAME_NEW, '|010007862007000' as BILLING_TO_NPWP_NEW, 'JL. JEND A. YANI NO 7 RT.011 RW.006 KEL.PISANGAN TIMUR KEC.PULO GADUNG KOTA/KAB.JAKARTA TIMUR DKI JAKARTA 13230' as NPWP_ADDRESS_NEW union all</v>
      </c>
    </row>
    <row r="3388" spans="5:5" customFormat="1" x14ac:dyDescent="0.25">
      <c r="E3388" t="str">
        <f t="shared" si="8"/>
        <v>select '0000380/4/10/07/2021' as AGREEMENT_NO, 'PT. TUNGGAL IDAMAN ABDI' as NPWP_NAME_NEW, '|010007862007000' as BILLING_TO_NPWP_NEW, 'JL. JEND A. YANI NO 7 RT.011 RW.006 KEL.PISANGAN TIMUR KEC.PULO GADUNG KOTA/KAB.JAKARTA TIMUR DKI JAKARTA 13230' as NPWP_ADDRESS_NEW union all</v>
      </c>
    </row>
    <row r="3389" spans="5:5" customFormat="1" x14ac:dyDescent="0.25">
      <c r="E3389" t="str">
        <f t="shared" si="8"/>
        <v>select '0000381/4/10/08/2021' as AGREEMENT_NO, 'PT. ANUGERAH PRIMA SEJAHTERAH' as NPWP_NAME_NEW, '|210661195418000' as BILLING_TO_NPWP_NEW, 'KOMPLEK PERGUDANGAN MUTIARA KOSAMBI IB618 RT 0, RW 0, KOSAMBI, -, TANGERANG, BANTEN' as NPWP_ADDRESS_NEW union all</v>
      </c>
    </row>
    <row r="3390" spans="5:5" customFormat="1" x14ac:dyDescent="0.25">
      <c r="E3390" t="str">
        <f t="shared" si="8"/>
        <v>select '0000382/4/08/08/2020' as AGREEMENT_NO, 'PT. INDOTRUCK UTAMA' as NPWP_NAME_NEW, '|013315965046000' as BILLING_TO_NPWP_NEW, 'JL. RAYA CAKUNG CILINCING RAYA KAV. 3A RT.000 RW.000 SEMPER TIMUR, CILINCING, JAKARTA UTARA, DKI JAKARTA 14130 INDONESIA' as NPWP_ADDRESS_NEW union all</v>
      </c>
    </row>
    <row r="3391" spans="5:5" customFormat="1" x14ac:dyDescent="0.25">
      <c r="E3391" t="str">
        <f t="shared" si="8"/>
        <v>select '0000382/4/10/08/2021'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392" spans="5:5" customFormat="1" x14ac:dyDescent="0.25">
      <c r="E3392" t="str">
        <f t="shared" si="8"/>
        <v>select '0000384/4/10/09/2021' as AGREEMENT_NO, 'PT. TUNGGAL IDAMAN ABDI' as NPWP_NAME_NEW, '|010007862007000' as BILLING_TO_NPWP_NEW, 'JL. JEND A. YANI NO 7 RT.011 RW.006 KEL.PISANGAN TIMUR KEC.PULO GADUNG KOTA/KAB.JAKARTA TIMUR DKI JAKARTA 13230' as NPWP_ADDRESS_NEW union all</v>
      </c>
    </row>
    <row r="3393" spans="5:5" customFormat="1" x14ac:dyDescent="0.25">
      <c r="E3393" t="str">
        <f t="shared" si="8"/>
        <v>select '0000385/4/10/09/2021' as AGREEMENT_NO, 'PT. KAO INDONESIA' as NPWP_NAME_NEW, '|010000784092000' as BILLING_TO_NPWP_NEW, 'JL MT HARYONO KAV 39-40 RT.4 RW.2 CIKOKO, PANCORAN, JAKARTA SELATAN, DKI JAKARTA 12770 INDONESIA' as NPWP_ADDRESS_NEW union all</v>
      </c>
    </row>
    <row r="3394" spans="5:5" customFormat="1" x14ac:dyDescent="0.25">
      <c r="E3394" t="str">
        <f t="shared" si="8"/>
        <v>select '0000386/4/10/09/2021' as AGREEMENT_NO, 'PT. ANUGERAH PRIMA SEJAHTERAH' as NPWP_NAME_NEW, '|210661195418000' as BILLING_TO_NPWP_NEW, 'KOMPLEK PERGUDANGAN MUTIARA KOSAMBI IB618 RT 0, RW 0, KOSAMBI, -, TANGERANG, BANTEN' as NPWP_ADDRESS_NEW union all</v>
      </c>
    </row>
    <row r="3395" spans="5:5" customFormat="1" x14ac:dyDescent="0.25">
      <c r="E3395" t="str">
        <f t="shared" si="8"/>
        <v>select '0000387/4/10/09/2021' as AGREEMENT_NO, 'PT. KAO INDONESIA' as NPWP_NAME_NEW, '|010000784092000' as BILLING_TO_NPWP_NEW, 'JL MT HARYONO KAV 39-40 RT.4 RW.2 CIKOKO, PANCORAN, JAKARTA SELATAN, DKI JAKARTA 12770 INDONESIA' as NPWP_ADDRESS_NEW union all</v>
      </c>
    </row>
    <row r="3396" spans="5:5" customFormat="1" x14ac:dyDescent="0.25">
      <c r="E3396" t="str">
        <f t="shared" si="8"/>
        <v>select '0000389/4/10/09/2021' as AGREEMENT_NO, 'PT. KAO INDONESIA' as NPWP_NAME_NEW, '|010000784092000' as BILLING_TO_NPWP_NEW, 'JL MT HARYONO KAV 39-40 RT.4 RW.2 CIKOKO, PANCORAN, JAKARTA SELATAN, DKI JAKARTA 12770 INDONESIA' as NPWP_ADDRESS_NEW union all</v>
      </c>
    </row>
    <row r="3397" spans="5:5" customFormat="1" x14ac:dyDescent="0.25">
      <c r="E3397" t="str">
        <f t="shared" si="8"/>
        <v>select '0000390/4/08/10/2020' as AGREEMENT_NO, 'PT. VALVOLINE LUBRICANTS AND CHEMICALS INDONESIA' as NPWP_NAME_NEW, '|013195482052000' as BILLING_TO_NPWP_NEW, 'WISMA 77 LT 16 TOWER 2 JL. LETJEND S PARMAN KAV 77 RT.- RW.- SLIPI, PALMERAH, JAKARTA BARAT, DKI JAKARTA 11410 INDONESIA' as NPWP_ADDRESS_NEW union all</v>
      </c>
    </row>
    <row r="3398" spans="5:5" customFormat="1" x14ac:dyDescent="0.25">
      <c r="E3398" t="str">
        <f t="shared" si="8"/>
        <v>select '0000390/4/10/09/2021' as AGREEMENT_NO, 'PT. KAO INDONESIA' as NPWP_NAME_NEW, '|010000784092000' as BILLING_TO_NPWP_NEW, 'JL MT HARYONO KAV 39-40 RT.4 RW.2 CIKOKO, PANCORAN, JAKARTA SELATAN, DKI JAKARTA 12770 INDONESIA' as NPWP_ADDRESS_NEW union all</v>
      </c>
    </row>
    <row r="3399" spans="5:5" customFormat="1" x14ac:dyDescent="0.25">
      <c r="E3399" t="str">
        <f t="shared" si="8"/>
        <v>select '0000391/4/10/09/2021' as AGREEMENT_NO, 'PT. KAO INDONESIA' as NPWP_NAME_NEW, '|010000784092000' as BILLING_TO_NPWP_NEW, 'JL MT HARYONO KAV 39-40 RT.4 RW.2 CIKOKO, PANCORAN, JAKARTA SELATAN, DKI JAKARTA 12770 INDONESIA' as NPWP_ADDRESS_NEW union all</v>
      </c>
    </row>
    <row r="3400" spans="5:5" customFormat="1" x14ac:dyDescent="0.25">
      <c r="E3400" t="str">
        <f t="shared" si="8"/>
        <v>select '0000392/4/01/12/2019' as AGREEMENT_NO, 'KOPERASI KONSUMEN KARYAWAN PT. APLIKANUSA LINTASARTA' as NPWP_NAME_NEW, '|016205874073000' as BILLING_TO_NPWP_NEW, 'GEDUNG KOPKARLA 1. JL LEBAK BULUS RAYA NO.7 RT.003 RW.002 KEL.LEBAK BULUS KEC.CILANDAK KOTA/KAB.JAKARTA SELATAN DKI JAKARTA 12440' as NPWP_ADDRESS_NEW union all</v>
      </c>
    </row>
    <row r="3401" spans="5:5" customFormat="1" x14ac:dyDescent="0.25">
      <c r="E3401" t="str">
        <f t="shared" si="8"/>
        <v>select '0000392/4/10/09/2021' as AGREEMENT_NO, 'PT. KAO INDONESIA' as NPWP_NAME_NEW, '|010000784092000' as BILLING_TO_NPWP_NEW, 'JL MT HARYONO KAV 39-40 RT.4 RW.2 CIKOKO, PANCORAN, JAKARTA SELATAN, DKI JAKARTA 12770 INDONESIA' as NPWP_ADDRESS_NEW union all</v>
      </c>
    </row>
    <row r="3402" spans="5:5" customFormat="1" x14ac:dyDescent="0.25">
      <c r="E3402" t="str">
        <f t="shared" si="8"/>
        <v>select '0000393/4/08/10/2020' as AGREEMENT_NO, 'PT. KECANTIKAN FARRA KOSMETIK INDONESIA' as NPWP_NAME_NEW, '|914981444015000' as BILLING_TO_NPWP_NEW, 'EIGHTYEIGHT@KASABLANKA OFFICE TOWER A LANTAI 10 UNIT E, JL CASABLANCA KAV.88 RT.00 RW.00 KEL.MENTENG DALAM KEC.TEBET KOTA/KAB.JAKARTA SELATAN DKI JAKARTA 12870' as NPWP_ADDRESS_NEW union all</v>
      </c>
    </row>
    <row r="3403" spans="5:5" customFormat="1" x14ac:dyDescent="0.25">
      <c r="E3403" t="str">
        <f t="shared" ref="E3403:E3466" si="9">"select '" &amp; TRIM(E598) &amp; "' as AGREEMENT_NO, '" &amp; TRIM(O598) &amp; "' as NPWP_NAME_NEW, '|" &amp; TRIM(AW598) &amp; "' as BILLING_TO_NPWP_NEW, '" &amp; TRIM(BD598) &amp; "' as NPWP_ADDRESS_NEW union all"</f>
        <v>select '0000393/4/10/09/2021' as AGREEMENT_NO, 'PT. KAO INDONESIA' as NPWP_NAME_NEW, '|010000784092000' as BILLING_TO_NPWP_NEW, 'JL MT HARYONO KAV 39-40 RT.4 RW.2 CIKOKO, PANCORAN, JAKARTA SELATAN, DKI JAKARTA 12770 INDONESIA' as NPWP_ADDRESS_NEW union all</v>
      </c>
    </row>
    <row r="3404" spans="5:5" customFormat="1" x14ac:dyDescent="0.25">
      <c r="E3404" t="str">
        <f t="shared" si="9"/>
        <v>select '0000394/4/10/10/2021' as AGREEMENT_NO, 'PT. ANUGERAH PRIMA SEJAHTERAH' as NPWP_NAME_NEW, '|210661195418000' as BILLING_TO_NPWP_NEW, 'KOMPLEK PERGUDANGAN MUTIARA KOSAMBI IB618 RT 0, RW 0, KOSAMBI, -, TANGERANG, BANTEN' as NPWP_ADDRESS_NEW union all</v>
      </c>
    </row>
    <row r="3405" spans="5:5" customFormat="1" x14ac:dyDescent="0.25">
      <c r="E3405" t="str">
        <f t="shared" si="9"/>
        <v>select '0000395/4/10/10/2021' as AGREEMENT_NO, 'PT. AMANAH PRIMA INDONESIA' as NPWP_NAME_NEW, '|021603402061000' as BILLING_TO_NPWP_NEW, 'JL BUNCIT RAYA NO 49 MAMPANG RT.008 RW.005 KALIBATA, PANCORAN, JAKARTA SELATAN, DKI JAKARTA 12740 INDONESIA' as NPWP_ADDRESS_NEW union all</v>
      </c>
    </row>
    <row r="3406" spans="5:5" customFormat="1" x14ac:dyDescent="0.25">
      <c r="E3406" t="str">
        <f t="shared" si="9"/>
        <v>select '0000398/4/10/11/2021'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07" spans="5:5" customFormat="1" x14ac:dyDescent="0.25">
      <c r="E3407" t="str">
        <f t="shared" si="9"/>
        <v>select '0000402/4/10/12/2021'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08" spans="5:5" customFormat="1" x14ac:dyDescent="0.25">
      <c r="E3408" t="str">
        <f t="shared" si="9"/>
        <v>select '0000405/4/10/01/2022' as AGREEMENT_NO, 'PT. DEJAVU EXPRESS' as NPWP_NAME_NEW, '|210038352028000' as BILLING_TO_NPWP_NEW, 'JL. BIAK NO.14, LANTAI 1 RT.010 RW.004 KEL.CIDENG KEC.GAMBIR KOTA/KAB.JAKARTA PUSAT DKI JAKARTA 10150' as NPWP_ADDRESS_NEW union all</v>
      </c>
    </row>
    <row r="3409" spans="5:5" customFormat="1" x14ac:dyDescent="0.25">
      <c r="E3409" t="str">
        <f t="shared" si="9"/>
        <v>select '0000406/4/01/12/2019' as AGREEMENT_NO, 'PT. ASURANSI RAKSA PRATIKARA' as NPWP_NAME_NEW, '|011407574028001' as BILLING_TO_NPWP_NEW, 'JL. ABDUL MUIS NO.40 WISMA BSG LT.3 RT.00 RW.00 PETOJO SELATAN, GAMBIR, JAKARTA PUSAT, DKI JAKARTA 10160 INDONESIA' as NPWP_ADDRESS_NEW union all</v>
      </c>
    </row>
    <row r="3410" spans="5:5" customFormat="1" x14ac:dyDescent="0.25">
      <c r="E3410" t="str">
        <f t="shared" si="9"/>
        <v>select '0000407/4/01/12/2019' as AGREEMENT_NO, 'PT. ASURANSI RAKSA PRATIKARA' as NPWP_NAME_NEW, '|011407574028001' as BILLING_TO_NPWP_NEW, 'JL. ABDUL MUIS NO.40 WISMA BSG LT.3 RT.00 RW.00 PETOJO SELATAN, GAMBIR, JAKARTA PUSAT, DKI JAKARTA 10160 INDONESIA' as NPWP_ADDRESS_NEW union all</v>
      </c>
    </row>
    <row r="3411" spans="5:5" customFormat="1" x14ac:dyDescent="0.25">
      <c r="E3411" t="str">
        <f t="shared" si="9"/>
        <v>select '0000407/4/10/01/2022' as AGREEMENT_NO, 'PT. DEJAVU EXPRESS' as NPWP_NAME_NEW, '|210038352028000' as BILLING_TO_NPWP_NEW, 'JL. BIAK NO.14, LANTAI 1 RT.010 RW.004 KEL.CIDENG KEC.GAMBIR KOTA/KAB.JAKARTA PUSAT DKI JAKARTA 10150' as NPWP_ADDRESS_NEW union all</v>
      </c>
    </row>
    <row r="3412" spans="5:5" customFormat="1" x14ac:dyDescent="0.25">
      <c r="E3412" t="str">
        <f t="shared" si="9"/>
        <v>select '0000408/4/08/11/2020' as AGREEMENT_NO, 'PT. INDOTRUCK UTAMA' as NPWP_NAME_NEW, '|013315965046000' as BILLING_TO_NPWP_NEW, 'JL. RAYA CAKUNG CILINCING RAYA KAV. 3A RT.000 RW.000 SEMPER TIMUR, CILINCING, JAKARTA UTARA, DKI JAKARTA 14130 INDONESIA' as NPWP_ADDRESS_NEW union all</v>
      </c>
    </row>
    <row r="3413" spans="5:5" customFormat="1" x14ac:dyDescent="0.25">
      <c r="E3413" t="str">
        <f t="shared" si="9"/>
        <v>select '0000410/4/08/11/2020'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414" spans="5:5" customFormat="1" x14ac:dyDescent="0.25">
      <c r="E3414" t="str">
        <f t="shared" si="9"/>
        <v>select '0000412/4/01/12/2019' as AGREEMENT_NO, 'PT. ANGSA EMAS PERDANA' as NPWP_NAME_NEW, '|028690055026000' as BILLING_TO_NPWP_NEW, 'Wisma Taranis Lt. 3 Jl. Bendungan Hilir Raya No. 76 Bendungan Hilir Tanah Abang Jakarta Pusat DKI Jakarta 10210' as NPWP_ADDRESS_NEW union all</v>
      </c>
    </row>
    <row r="3415" spans="5:5" customFormat="1" x14ac:dyDescent="0.25">
      <c r="E3415" t="str">
        <f t="shared" si="9"/>
        <v>select '0000412/4/10/01/2022' as AGREEMENT_NO, 'PT. BANK SINARMAS TBK' as NPWP_NAME_NEW, '|013446133054000' as BILLING_TO_NPWP_NEW, 'GEDUNG SINARMAS LAND PLAZA MENARA I LT 1&amp;2 JL MH THAMRIN NO 51 RT.00 RW.00 GONDANGDIA, MENTENG, JAKARTA PUSAT, DKI JAKARTA 10350 INDONESIA' as NPWP_ADDRESS_NEW union all</v>
      </c>
    </row>
    <row r="3416" spans="5:5" customFormat="1" x14ac:dyDescent="0.25">
      <c r="E3416" t="str">
        <f t="shared" si="9"/>
        <v>select '0000413/4/10/01/2022' as AGREEMENT_NO, 'PT. BANK SINARMAS TBK' as NPWP_NAME_NEW, '|013446133054000' as BILLING_TO_NPWP_NEW, 'GEDUNG SINARMAS LAND PLAZA MENARA I LT 1&amp;2 JL MH THAMRIN NO 51 RT.00 RW.00 GONDANGDIA, MENTENG, JAKARTA PUSAT, DKI JAKARTA 10350 INDONESIA' as NPWP_ADDRESS_NEW union all</v>
      </c>
    </row>
    <row r="3417" spans="5:5" customFormat="1" x14ac:dyDescent="0.25">
      <c r="E3417" t="str">
        <f t="shared" si="9"/>
        <v>select '0000414/4/08/11/2020'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418" spans="5:5" customFormat="1" x14ac:dyDescent="0.25">
      <c r="E3418" t="str">
        <f t="shared" si="9"/>
        <v>select '0000414/4/10/02/2022' as AGREEMENT_NO, 'PT. MINDRAY MEDICAL INDONESIA' as NPWP_NAME_NEW, '|029013836063000' as BILLING_TO_NPWP_NEW, 'GEDUNG MENARA DEA II LT 17 JL. MEGA KUNINGAN BARAT KAV E4.3 NO. 1-2 RT.05 RW.02 KEL.KUNINGAN TIMUR KEC.SETIA BUDI KOTA/KAB.JAKARTA SELATAN DKI JAKARTA 12950' as NPWP_ADDRESS_NEW union all</v>
      </c>
    </row>
    <row r="3419" spans="5:5" customFormat="1" x14ac:dyDescent="0.25">
      <c r="E3419" t="str">
        <f t="shared" si="9"/>
        <v>select '0000415/4/10/02/2022' as AGREEMENT_NO, 'PT. ANUGERAH PRIMA SEJAHTERAH' as NPWP_NAME_NEW, '|210661195418000' as BILLING_TO_NPWP_NEW, 'KOMPLEK PERGUDANGAN MUTIARA KOSAMBI IB618 RT 0, RW 0, KOSAMBI, -, TANGERANG, BANTEN' as NPWP_ADDRESS_NEW union all</v>
      </c>
    </row>
    <row r="3420" spans="5:5" customFormat="1" x14ac:dyDescent="0.25">
      <c r="E3420" t="str">
        <f t="shared" si="9"/>
        <v>select '0000417/4/01/01/2020' as AGREEMENT_NO, 'KOPERASI KONSUMEN KARYAWAN PT. APLIKANUSA LINTASARTA' as NPWP_NAME_NEW, '|016205874073000' as BILLING_TO_NPWP_NEW, 'GEDUNG KOPKARLA 1. JL LEBAK BULUS RAYA NO.7 RT.003 RW.002 KEL.LEBAK BULUS KEC.CILANDAK KOTA/KAB.JAKARTA SELATAN DKI JAKARTA 12440' as NPWP_ADDRESS_NEW union all</v>
      </c>
    </row>
    <row r="3421" spans="5:5" customFormat="1" x14ac:dyDescent="0.25">
      <c r="E3421" t="str">
        <f t="shared" si="9"/>
        <v>select '0000417/4/08/11/2020' as AGREEMENT_NO, 'PT. GRAHAPRIMA SUKSESMANDIRI TBK' as NPWP_NAME_NEW, '|023546153028000' as BILLING_TO_NPWP_NEW, 'GD GRAHA 55 LT.3 JL TANAH ABANG II NO.57 RT.000 RW.000 KEL.PETOJO SELATAN KEC.GAMBIR KOTA/KAB.JAKARTA PUSAT DKI JAKARTA 10160' as NPWP_ADDRESS_NEW union all</v>
      </c>
    </row>
    <row r="3422" spans="5:5" customFormat="1" x14ac:dyDescent="0.25">
      <c r="E3422" t="str">
        <f t="shared" si="9"/>
        <v>select '0000418/4/08/11/2020' as AGREEMENT_NO, 'PT. GRAHAPRIMA SUKSESMANDIRI TBK' as NPWP_NAME_NEW, '|023546153028000' as BILLING_TO_NPWP_NEW, 'GD GRAHA 55 LT.3 JL TANAH ABANG II NO.57 RT.000 RW.000 KEL.PETOJO SELATAN KEC.GAMBIR KOTA/KAB.JAKARTA PUSAT DKI JAKARTA 10160' as NPWP_ADDRESS_NEW union all</v>
      </c>
    </row>
    <row r="3423" spans="5:5" customFormat="1" x14ac:dyDescent="0.25">
      <c r="E3423" t="str">
        <f t="shared" si="9"/>
        <v>select '0000418/4/10/03/2022' as AGREEMENT_NO, 'PT. ARTAPALA TELEKOMINDO' as NPWP_NAME_NEW, '|026722199013000' as BILLING_TO_NPWP_NEW, 'THE BELLEZZA GAPURA PRIMA OFFICE TOWER LANTAI. 15 OFF 1 &amp; 9, JL. LETJEN SOEPENO NO. 34 ARTERI PERMATA HIJAU RT.0 RW.0 KEL.GROGOL UTARA KEC.KEBAYORAN LAMA KOTA/KAB.JAKARTA SELATAN DKI JAKARTA 12210' as NPWP_ADDRESS_NEW union all</v>
      </c>
    </row>
    <row r="3424" spans="5:5" customFormat="1" x14ac:dyDescent="0.25">
      <c r="E3424" t="str">
        <f t="shared" si="9"/>
        <v>select '0000419/4/08/11/2020' as AGREEMENT_NO, 'PT. GRAHAPRIMA SUKSESMANDIRI TBK' as NPWP_NAME_NEW, '|023546153028000' as BILLING_TO_NPWP_NEW, 'GD GRAHA 55 LT.3 JL TANAH ABANG II NO.57 RT.000 RW.000 KEL.PETOJO SELATAN KEC.GAMBIR KOTA/KAB.JAKARTA PUSAT DKI JAKARTA 10160' as NPWP_ADDRESS_NEW union all</v>
      </c>
    </row>
    <row r="3425" spans="5:5" customFormat="1" x14ac:dyDescent="0.25">
      <c r="E3425" t="str">
        <f t="shared" si="9"/>
        <v>select '0000419/4/10/02/2022' as AGREEMENT_NO, 'PT. SUMBER PRIMA ANUGRAH ABADI' as NPWP_NAME_NEW, '|016797607415000' as BILLING_TO_NPWP_NEW, 'JL. TAMAN CISADANE NO.99 RT.03 RW.01 PANUNGGANGAN BARAT, CIBODAS, KOTA TANGERANG, BANTEN 15139 INDONESIA' as NPWP_ADDRESS_NEW union all</v>
      </c>
    </row>
    <row r="3426" spans="5:5" customFormat="1" x14ac:dyDescent="0.25">
      <c r="E3426" t="str">
        <f t="shared" si="9"/>
        <v>select '0000420/4/08/11/2020' as AGREEMENT_NO, 'PT. GRAHAPRIMA SUKSESMANDIRI TBK' as NPWP_NAME_NEW, '|023546153028000' as BILLING_TO_NPWP_NEW, 'GD GRAHA 55 LT.3 JL TANAH ABANG II NO.57 RT.000 RW.000 KEL.PETOJO SELATAN KEC.GAMBIR KOTA/KAB.JAKARTA PUSAT DKI JAKARTA 10160' as NPWP_ADDRESS_NEW union all</v>
      </c>
    </row>
    <row r="3427" spans="5:5" customFormat="1" x14ac:dyDescent="0.25">
      <c r="E3427" t="str">
        <f t="shared" si="9"/>
        <v>select '0000420/4/10/02/2022'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28" spans="5:5" customFormat="1" x14ac:dyDescent="0.25">
      <c r="E3428" t="str">
        <f t="shared" si="9"/>
        <v>select '0000421/4/08/11/2020' as AGREEMENT_NO, 'PT. GRAHAPRIMA SUKSESMANDIRI TBK' as NPWP_NAME_NEW, '|023546153028000' as BILLING_TO_NPWP_NEW, 'GD GRAHA 55 LT.3 JL TANAH ABANG II NO.57 RT.000 RW.000 KEL.PETOJO SELATAN KEC.GAMBIR KOTA/KAB.JAKARTA PUSAT DKI JAKARTA 10160' as NPWP_ADDRESS_NEW union all</v>
      </c>
    </row>
    <row r="3429" spans="5:5" customFormat="1" x14ac:dyDescent="0.25">
      <c r="E3429" t="str">
        <f t="shared" si="9"/>
        <v>select '0000421/4/10/03/2022' as AGREEMENT_NO, 'PT. MEGADUTA ARTHA MEGAH' as NPWP_NAME_NEW, '|027032333003000' as BILLING_TO_NPWP_NEW, 'PERKANTORAN PULOMAS SATU GEDUNG 4 LT.3 RUANG 10-10A. JL. JEND. AHMAD YANI NO.2 RT.003 RW.013 KAYU PUTIH, PULO GADUNG, JAKARTA TIMUR, DKI JAKARTA 13210 INDONESIA' as NPWP_ADDRESS_NEW union all</v>
      </c>
    </row>
    <row r="3430" spans="5:5" customFormat="1" x14ac:dyDescent="0.25">
      <c r="E3430" t="str">
        <f t="shared" si="9"/>
        <v>select '0000422/4/08/11/2020' as AGREEMENT_NO, 'PT. GRAHAPRIMA SUKSESMANDIRI TBK' as NPWP_NAME_NEW, '|023546153028000' as BILLING_TO_NPWP_NEW, 'GD GRAHA 55 LT.3 JL TANAH ABANG II NO.57 RT.000 RW.000 KEL.PETOJO SELATAN KEC.GAMBIR KOTA/KAB.JAKARTA PUSAT DKI JAKARTA 10160' as NPWP_ADDRESS_NEW union all</v>
      </c>
    </row>
    <row r="3431" spans="5:5" customFormat="1" x14ac:dyDescent="0.25">
      <c r="E3431" t="str">
        <f t="shared" si="9"/>
        <v>select '0000423/4/08/11/2020' as AGREEMENT_NO, 'PT. GRAHAPRIMA SUKSESMANDIRI TBK' as NPWP_NAME_NEW, '|023546153028000' as BILLING_TO_NPWP_NEW, 'GD GRAHA 55 LT.3 JL TANAH ABANG II NO.57 RT.000 RW.000 KEL.PETOJO SELATAN KEC.GAMBIR KOTA/KAB.JAKARTA PUSAT DKI JAKARTA 10160' as NPWP_ADDRESS_NEW union all</v>
      </c>
    </row>
    <row r="3432" spans="5:5" customFormat="1" x14ac:dyDescent="0.25">
      <c r="E3432" t="str">
        <f t="shared" si="9"/>
        <v>select '0000423/4/10/03/2022' as AGREEMENT_NO, 'PT. SUMBER PRIMA ANUGRAH ABADI' as NPWP_NAME_NEW, '|016797607415000' as BILLING_TO_NPWP_NEW, 'JL. TAMAN CISADANE NO.99 RT.03 RW.01 PANUNGGANGAN BARAT, CIBODAS, KOTA TANGERANG, BANTEN 15139 INDONESIA' as NPWP_ADDRESS_NEW union all</v>
      </c>
    </row>
    <row r="3433" spans="5:5" customFormat="1" x14ac:dyDescent="0.25">
      <c r="E3433" t="str">
        <f t="shared" si="9"/>
        <v>select '0000424/4/08/11/2020' as AGREEMENT_NO, 'PT. GRAHAPRIMA SUKSESMANDIRI TBK' as NPWP_NAME_NEW, '|023546153028000' as BILLING_TO_NPWP_NEW, 'GD GRAHA 55 LT.3 JL TANAH ABANG II NO.57 RT.000 RW.000 KEL.PETOJO SELATAN KEC.GAMBIR KOTA/KAB.JAKARTA PUSAT DKI JAKARTA 10160' as NPWP_ADDRESS_NEW union all</v>
      </c>
    </row>
    <row r="3434" spans="5:5" customFormat="1" x14ac:dyDescent="0.25">
      <c r="E3434" t="str">
        <f t="shared" si="9"/>
        <v>select '0000424/4/10/05/2022' as AGREEMENT_NO, 'PT. GREENFIELDS DAIRY INDONESIA' as NPWP_NAME_NEW, '|210660676651000' as BILLING_TO_NPWP_NEW, 'GREEN OFFICE PARK 1, SOUTH TOWER 3RD FLOOR BSD GRAND BOULEVARD, BSD CITY RT.0 RW.0 CISAUK, CISAUK, TANGERANG, BANTEN 15341 INDONESIA' as NPWP_ADDRESS_NEW union all</v>
      </c>
    </row>
    <row r="3435" spans="5:5" customFormat="1" x14ac:dyDescent="0.25">
      <c r="E3435" t="str">
        <f t="shared" si="9"/>
        <v>select '0000425/4/10/03/2022'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36" spans="5:5" customFormat="1" x14ac:dyDescent="0.25">
      <c r="E3436" t="str">
        <f t="shared" si="9"/>
        <v>select '0000426/4/08/11/2020' as AGREEMENT_NO, 'PT. INDOTRUCK UTAMA' as NPWP_NAME_NEW, '|013315965046000' as BILLING_TO_NPWP_NEW, 'JL. RAYA CAKUNG CILINCING RAYA KAV. 3A RT.000 RW.000 SEMPER TIMUR, CILINCING, JAKARTA UTARA, DKI JAKARTA 14130 INDONESIA' as NPWP_ADDRESS_NEW union all</v>
      </c>
    </row>
    <row r="3437" spans="5:5" customFormat="1" x14ac:dyDescent="0.25">
      <c r="E3437" t="str">
        <f t="shared" si="9"/>
        <v>select '0000427/4/10/03/2022' as AGREEMENT_NO, 'PT. KAO INDONESIA' as NPWP_NAME_NEW, '|010000784092000' as BILLING_TO_NPWP_NEW, 'JL MT HARYONO KAV 39-40 RT.4 RW.2 CIKOKO, PANCORAN, JAKARTA SELATAN, DKI JAKARTA 12770 INDONESIA' as NPWP_ADDRESS_NEW union all</v>
      </c>
    </row>
    <row r="3438" spans="5:5" customFormat="1" x14ac:dyDescent="0.25">
      <c r="E3438" t="str">
        <f t="shared" si="9"/>
        <v>select '0000428/4/10/03/2022' as AGREEMENT_NO, 'PT. KAO INDONESIA' as NPWP_NAME_NEW, '|010000784092000' as BILLING_TO_NPWP_NEW, 'JL MT HARYONO KAV 39-40 RT.4 RW.2 CIKOKO, PANCORAN, JAKARTA SELATAN, DKI JAKARTA 12770 INDONESIA' as NPWP_ADDRESS_NEW union all</v>
      </c>
    </row>
    <row r="3439" spans="5:5" customFormat="1" x14ac:dyDescent="0.25">
      <c r="E3439" t="str">
        <f t="shared" si="9"/>
        <v>select '0000429/4/10/03/2022' as AGREEMENT_NO, 'PT. KAO INDONESIA' as NPWP_NAME_NEW, '|010000784092000' as BILLING_TO_NPWP_NEW, 'JL MT HARYONO KAV 39-40 RT.4 RW.2 CIKOKO, PANCORAN, JAKARTA SELATAN, DKI JAKARTA 12770 INDONESIA' as NPWP_ADDRESS_NEW union all</v>
      </c>
    </row>
    <row r="3440" spans="5:5" customFormat="1" x14ac:dyDescent="0.25">
      <c r="E3440" t="str">
        <f t="shared" si="9"/>
        <v>select '0000430/4/10/03/2022' as AGREEMENT_NO, 'PT. KAO INDONESIA' as NPWP_NAME_NEW, '|010000784092000' as BILLING_TO_NPWP_NEW, 'JL MT HARYONO KAV 39-40 RT.4 RW.2 CIKOKO, PANCORAN, JAKARTA SELATAN, DKI JAKARTA 12770 INDONESIA' as NPWP_ADDRESS_NEW union all</v>
      </c>
    </row>
    <row r="3441" spans="5:5" customFormat="1" x14ac:dyDescent="0.25">
      <c r="E3441" t="str">
        <f t="shared" si="9"/>
        <v>select '0000431/4/08/12/2020' as AGREEMENT_NO, 'PT. GRAHAPRIMA SUKSESMANDIRI TBK' as NPWP_NAME_NEW, '|023546153028000' as BILLING_TO_NPWP_NEW, 'GD GRAHA 55 LT.3 JL TANAH ABANG II NO.57 RT.000 RW.000 KEL.PETOJO SELATAN KEC.GAMBIR KOTA/KAB.JAKARTA PUSAT DKI JAKARTA 10160' as NPWP_ADDRESS_NEW union all</v>
      </c>
    </row>
    <row r="3442" spans="5:5" customFormat="1" x14ac:dyDescent="0.25">
      <c r="E3442" t="str">
        <f t="shared" si="9"/>
        <v>select '0000431/4/10/03/2022' as AGREEMENT_NO, 'PT. KAO INDONESIA' as NPWP_NAME_NEW, '|010000784092000' as BILLING_TO_NPWP_NEW, 'JL MT HARYONO KAV 39-40 RT.4 RW.2 CIKOKO, PANCORAN, JAKARTA SELATAN, DKI JAKARTA 12770 INDONESIA' as NPWP_ADDRESS_NEW union all</v>
      </c>
    </row>
    <row r="3443" spans="5:5" customFormat="1" x14ac:dyDescent="0.25">
      <c r="E3443" t="str">
        <f t="shared" si="9"/>
        <v>select '0000432/4/08/12/2020' as AGREEMENT_NO, 'PT. GRAHAPRIMA SUKSESMANDIRI TBK' as NPWP_NAME_NEW, '|023546153028000' as BILLING_TO_NPWP_NEW, 'GD GRAHA 55 LT.3 JL TANAH ABANG II NO.57 RT.000 RW.000 KEL.PETOJO SELATAN KEC.GAMBIR KOTA/KAB.JAKARTA PUSAT DKI JAKARTA 10160' as NPWP_ADDRESS_NEW union all</v>
      </c>
    </row>
    <row r="3444" spans="5:5" customFormat="1" x14ac:dyDescent="0.25">
      <c r="E3444" t="str">
        <f t="shared" si="9"/>
        <v>select '0000432/4/10/03/2022'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45" spans="5:5" customFormat="1" x14ac:dyDescent="0.25">
      <c r="E3445" t="str">
        <f t="shared" si="9"/>
        <v>select '0000433/4/08/12/2020' as AGREEMENT_NO, 'PT. GRAHAPRIMA SUKSESMANDIRI TBK' as NPWP_NAME_NEW, '|023546153028000' as BILLING_TO_NPWP_NEW, 'GD GRAHA 55 LT.3 JL TANAH ABANG II NO.57 RT.000 RW.000 KEL.PETOJO SELATAN KEC.GAMBIR KOTA/KAB. JAKARTA PUSAT DKI JAKARTA 10160' as NPWP_ADDRESS_NEW union all</v>
      </c>
    </row>
    <row r="3446" spans="5:5" customFormat="1" x14ac:dyDescent="0.25">
      <c r="E3446" t="str">
        <f t="shared" si="9"/>
        <v>select '0000433/4/08/12/2020' as AGREEMENT_NO, 'PT. GRAHAPRIMA SUKSESMANDIRI TBK' as NPWP_NAME_NEW, '|023546153028000' as BILLING_TO_NPWP_NEW, 'GD GRAHA 55 LT.3 JL TANAH ABANG II NO.57 RT.000 RW.000 KEL.PETOJO SELATAN KEC.GAMBIR KOTA/KAB.JAKARTA PUSAT DKI JAKARTA 10160' as NPWP_ADDRESS_NEW union all</v>
      </c>
    </row>
    <row r="3447" spans="5:5" customFormat="1" x14ac:dyDescent="0.25">
      <c r="E3447" t="str">
        <f t="shared" si="9"/>
        <v>select '0000433/4/10/03/2022' as AGREEMENT_NO, 'PT. DEJAVU EXPRESS' as NPWP_NAME_NEW, '|210038352028000' as BILLING_TO_NPWP_NEW, 'JL. BIAK NO.14, LANTAI 1 RT.010 RW.004 KEL.CIDENG KEC.GAMBIR KOTA/KAB.JAKARTA PUSAT DKI JAKARTA 10150' as NPWP_ADDRESS_NEW union all</v>
      </c>
    </row>
    <row r="3448" spans="5:5" customFormat="1" x14ac:dyDescent="0.25">
      <c r="E3448" t="str">
        <f t="shared" si="9"/>
        <v>select '0000434/4/08/12/2020' as AGREEMENT_NO, 'PT. GRAHAPRIMA SUKSESMANDIRI TBK' as NPWP_NAME_NEW, '|023546153028000' as BILLING_TO_NPWP_NEW, 'GD GRAHA 55 LT.3 JL TANAH ABANG II NO.57 RT.000 RW.000 KEL.PETOJO SELATAN KEC.GAMBIR KOTA/KAB.JAKARTA PUSAT DKI JAKARTA 10160' as NPWP_ADDRESS_NEW union all</v>
      </c>
    </row>
    <row r="3449" spans="5:5" customFormat="1" x14ac:dyDescent="0.25">
      <c r="E3449" t="str">
        <f t="shared" si="9"/>
        <v>select '0000435/4/10/03/2022' as AGREEMENT_NO, 'PT. MINDRAY MEDICAL INDONESIA' as NPWP_NAME_NEW, '|029013836063000' as BILLING_TO_NPWP_NEW, 'GEDUNG MENARA DEA II LT 17 JL. MEGA KUNINGAN BARAT KAV E4.3 NO. 1-2 RT.05 RW.02 KEL.KUNINGAN TIMUR KEC.SETIA BUDI KOTA/KAB.JAKARTA SELATAN DKI JAKARTA 12950' as NPWP_ADDRESS_NEW union all</v>
      </c>
    </row>
    <row r="3450" spans="5:5" customFormat="1" x14ac:dyDescent="0.25">
      <c r="E3450" t="str">
        <f t="shared" si="9"/>
        <v>select '0000436/4/10/03/2022' as AGREEMENT_NO, 'PT. RADIANT UTAMA INTERINSCO TBK' as NPWP_NAME_NEW, '|013718143081000' as BILLING_TO_NPWP_NEW, 'GEDUNG RADIANT UTAMA JL. KAPTEN TENDEAN NO. 24 MAMPANG PRAPATAN RT.01 RW.01 KEL.PELA MAMPANG KEC.MAMPANG PRAPATAN KOTA/KAB.JAKARTA SELATAN DKI JAKARTA 12720' as NPWP_ADDRESS_NEW union all</v>
      </c>
    </row>
    <row r="3451" spans="5:5" customFormat="1" x14ac:dyDescent="0.25">
      <c r="E3451" t="str">
        <f t="shared" si="9"/>
        <v>select '0000437/4/10/03/2022' as AGREEMENT_NO, 'PT. RADIANT UTAMA INTERINSCO TBK' as NPWP_NAME_NEW, '|013718143081000' as BILLING_TO_NPWP_NEW, 'GEDUNG RADIANT UTAMA JL. KAPTEN TENDEAN NO. 24 MAMPANG PRAPATAN RT.01 RW.01 KEL.PELA MAMPANG KEC.MAMPANG PRAPATAN KOTA/KAB.JAKARTA SELATAN DKI JAKARTA 12720' as NPWP_ADDRESS_NEW union all</v>
      </c>
    </row>
    <row r="3452" spans="5:5" customFormat="1" x14ac:dyDescent="0.25">
      <c r="E3452" t="str">
        <f t="shared" si="9"/>
        <v>select '0000440/4/10/04/2022' as AGREEMENT_NO, 'PT. ANUGERAH PRIMA SEJAHTERAH' as NPWP_NAME_NEW, '|210661195418000' as BILLING_TO_NPWP_NEW, 'KOMPLEK PERGUDANGAN MUTIARA KOSAMBI IB618 RT 0, RW 0, KOSAMBI, -, TANGERANG, BANTEN' as NPWP_ADDRESS_NEW union all</v>
      </c>
    </row>
    <row r="3453" spans="5:5" customFormat="1" x14ac:dyDescent="0.25">
      <c r="E3453" t="str">
        <f t="shared" si="9"/>
        <v>select '0000441/4/08/12/2020' as AGREEMENT_NO, 'CV. MARHADI' as NPWP_NAME_NEW, '|023132723004000' as BILLING_TO_NPWP_NEW, 'JL.PEGANGSAAN I RT.02 RW.03 RAWA TERATE, CAKUNG, JAKARTA TIMUR, DKI JAKARTA 13920 INDONESIA' as NPWP_ADDRESS_NEW union all</v>
      </c>
    </row>
    <row r="3454" spans="5:5" customFormat="1" x14ac:dyDescent="0.25">
      <c r="E3454" t="str">
        <f t="shared" si="9"/>
        <v>select '0000441/4/10/04/2022' as AGREEMENT_NO, 'PT. ANUGERAH PRIMA SEJAHTERAH' as NPWP_NAME_NEW, '|210661195418000' as BILLING_TO_NPWP_NEW, 'KOMPLEK PERGUDANGAN MUTIARA KOSAMBI IB618 RT 0, RW 0, KOSAMBI, -, TANGERANG, BANTEN' as NPWP_ADDRESS_NEW union all</v>
      </c>
    </row>
    <row r="3455" spans="5:5" customFormat="1" x14ac:dyDescent="0.25">
      <c r="E3455" t="str">
        <f t="shared" si="9"/>
        <v>select '0000442/4/01/02/2020' as AGREEMENT_NO, 'PT. SUKSES MANTAP SEJAHTERA' as NPWP_NAME_NEW, '|026672113033000' as BILLING_TO_NPWP_NEW, 'JL.PASAR PAGI NO.49 RT.003 RW.02 KEL.ROA MALAKA KEC.TAMBORA KOTA/KAB.JAKARTA BARAT DKI JAKARTA 11230' as NPWP_ADDRESS_NEW union all</v>
      </c>
    </row>
    <row r="3456" spans="5:5" customFormat="1" x14ac:dyDescent="0.25">
      <c r="E3456" t="str">
        <f t="shared" si="9"/>
        <v>select '0000442/4/10/04/2022' as AGREEMENT_NO, 'PT. ANUGERAH PRIMA SEJAHTERAH' as NPWP_NAME_NEW, '|210661195418000' as BILLING_TO_NPWP_NEW, 'KOMPLEK PERGUDANGAN MUTIARA KOSAMBI IB618 RT 0, RW 0, KOSAMBI, -, TANGERANG, BANTEN' as NPWP_ADDRESS_NEW union all</v>
      </c>
    </row>
    <row r="3457" spans="5:5" customFormat="1" x14ac:dyDescent="0.25">
      <c r="E3457" t="str">
        <f t="shared" si="9"/>
        <v>select '0000443/4/10/04/2022' as AGREEMENT_NO, 'PT. ANUGERAH PRIMA SEJAHTERAH' as NPWP_NAME_NEW, '|210661195418000' as BILLING_TO_NPWP_NEW, 'KOMPLEK PERGUDANGAN MUTIARA KOSAMBI IB618 RT 0, RW 0, KOSAMBI, -, TANGERANG, BANTEN' as NPWP_ADDRESS_NEW union all</v>
      </c>
    </row>
    <row r="3458" spans="5:5" customFormat="1" x14ac:dyDescent="0.25">
      <c r="E3458" t="str">
        <f t="shared" si="9"/>
        <v>select '0000444/4/10/04/2022' as AGREEMENT_NO, 'PT. ANUGERAH PRIMA SEJAHTERAH' as NPWP_NAME_NEW, '|210661195418000' as BILLING_TO_NPWP_NEW, 'KOMPLEK PERGUDANGAN MUTIARA KOSAMBI IB618 RT 0, RW 0, KOSAMBI, -, TANGERANG, BANTEN' as NPWP_ADDRESS_NEW union all</v>
      </c>
    </row>
    <row r="3459" spans="5:5" customFormat="1" x14ac:dyDescent="0.25">
      <c r="E3459" t="str">
        <f t="shared" si="9"/>
        <v>select '0000446/4/10/04/2022' as AGREEMENT_NO, 'PT. PABRIK CAT DAN TINTA PACIFIC' as NPWP_NAME_NEW, '|013032974052000' as BILLING_TO_NPWP_NEW, 'JL BOURAQ LIO BARU NO 33 RT.004 RW.001 KEL.BATU SARI KEC.BATUCEPER KOTA/KAB.KOTA TANGERANG BANTEN 15121' as NPWP_ADDRESS_NEW union all</v>
      </c>
    </row>
    <row r="3460" spans="5:5" customFormat="1" x14ac:dyDescent="0.25">
      <c r="E3460" t="str">
        <f t="shared" si="9"/>
        <v>select '0000447/4/10/04/2022' as AGREEMENT_NO, 'PT. PABRIK CAT DAN TINTA PACIFIC' as NPWP_NAME_NEW, '|013032974052000' as BILLING_TO_NPWP_NEW, 'JL BOURAQ LIO BARU NO 33 RT.004 RW.001 KEL.BATU SARI KEC.BATUCEPER KOTA/KAB.KOTA TANGERANG BANTEN 15121' as NPWP_ADDRESS_NEW union all</v>
      </c>
    </row>
    <row r="3461" spans="5:5" customFormat="1" x14ac:dyDescent="0.25">
      <c r="E3461" t="str">
        <f t="shared" si="9"/>
        <v>select '0000449/4/08/01/2021'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62" spans="5:5" customFormat="1" x14ac:dyDescent="0.25">
      <c r="E3462" t="str">
        <f t="shared" si="9"/>
        <v>select '0000449/4/10/04/2022' as AGREEMENT_NO, 'PT. BERLIAN AMAL PERKASA' as NPWP_NAME_NEW, '|702213539016000' as BILLING_TO_NPWP_NEW, 'METROPOLITAN TOWER LT 2 UNIT DEF JL. RA KARTINI RT.010 RW.004 CILANDAK BARAT, CILANDAK, KOTA ADM. JAKARTA SELATAN DKI JAKARTA' as NPWP_ADDRESS_NEW union all</v>
      </c>
    </row>
    <row r="3463" spans="5:5" customFormat="1" x14ac:dyDescent="0.25">
      <c r="E3463" t="str">
        <f t="shared" si="9"/>
        <v>select '0000450/4/08/01/2021' as AGREEMENT_NO, 'PT. INDOTRUCK UTAMA' as NPWP_NAME_NEW, '|013315965046000' as BILLING_TO_NPWP_NEW, 'JL. RAYA CAKUNG CILINCING RAYA KAV. 3A RT.000 RW.000 SEMPER TIMUR, CILINCING, JAKARTA UTARA, DKI JAKARTA 14130 INDONESIA' as NPWP_ADDRESS_NEW union all</v>
      </c>
    </row>
    <row r="3464" spans="5:5" customFormat="1" x14ac:dyDescent="0.25">
      <c r="E3464" t="str">
        <f t="shared" si="9"/>
        <v>select '0000450/4/10/04/2022' as AGREEMENT_NO, 'PT. INDAH BERKAH BERSAUDARA' as NPWP_NAME_NEW, '|315803379448001' as BILLING_TO_NPWP_NEW, 'JL. MARGONDA RAYA NO. 265 RT.001 RW.012 KEL.KEMIRI MUKA KEC.BEJI KOTA/KAB.DEPOK JAWA BARAT 16423' as NPWP_ADDRESS_NEW union all</v>
      </c>
    </row>
    <row r="3465" spans="5:5" customFormat="1" x14ac:dyDescent="0.25">
      <c r="E3465" t="str">
        <f t="shared" si="9"/>
        <v>select '0000451/4/08/01/2021' as AGREEMENT_NO, 'PT. MAHIZA KARYA MANDIRI' as NPWP_NAME_NEW, '|024202103415000' as BILLING_TO_NPWP_NEW, 'KOMPLEK TAMAN ROYAL PERMATA, JL. PINUS II NO.60 RT.01 RW.16 TANAH TINGGI, TANGERANG, TANGERANG, BANTEN 15119 INDONESIA' as NPWP_ADDRESS_NEW union all</v>
      </c>
    </row>
    <row r="3466" spans="5:5" customFormat="1" x14ac:dyDescent="0.25">
      <c r="E3466" t="str">
        <f t="shared" si="9"/>
        <v>select '0000451/4/10/04/2022' as AGREEMENT_NO, 'PT. INFOMEDIA NUSANTARA' as NPWP_NAME_NEW, '|013916507093000' as BILLING_TO_NPWP_NEW, 'JL RS FATMAWATI NO 77-81 KEBAYORAN BARU RT.0 RW.0 CIPETE UTARA, KEBAYORAN BARU, JAKARTA SELATAN, DKI JAKARTA 12150 INDONESIA' as NPWP_ADDRESS_NEW union all</v>
      </c>
    </row>
    <row r="3467" spans="5:5" customFormat="1" x14ac:dyDescent="0.25">
      <c r="E3467" t="str">
        <f t="shared" ref="E3467:E3530" si="10">"select '" &amp; TRIM(E662) &amp; "' as AGREEMENT_NO, '" &amp; TRIM(O662) &amp; "' as NPWP_NAME_NEW, '|" &amp; TRIM(AW662) &amp; "' as BILLING_TO_NPWP_NEW, '" &amp; TRIM(BD662) &amp; "' as NPWP_ADDRESS_NEW union all"</f>
        <v>select '0000452/4/08/01/2021' as AGREEMENT_NO, 'PT. MAHIZA KARYA MANDIRI' as NPWP_NAME_NEW, '|024202103415000' as BILLING_TO_NPWP_NEW, 'KOMPLEK TAMAN ROYAL PERMATA, JL. PINUS II NO.60 RT.01 RW.16 TANAH TINGGI, TANGERANG, TANGERANG, BANTEN 15119 INDONESIA' as NPWP_ADDRESS_NEW union all</v>
      </c>
    </row>
    <row r="3468" spans="5:5" customFormat="1" x14ac:dyDescent="0.25">
      <c r="E3468" t="str">
        <f t="shared" si="10"/>
        <v>select '0000453/4/10/04/2022' as AGREEMENT_NO, 'PT. ANUGERAH PRIMA SEJAHTERAH' as NPWP_NAME_NEW, '|210661195418000' as BILLING_TO_NPWP_NEW, 'KOMPLEK PERGUDANGAN MUTIARA KOSAMBI IB618 RT 0, RW 0, KOSAMBI, -, TANGERANG, BANTEN' as NPWP_ADDRESS_NEW union all</v>
      </c>
    </row>
    <row r="3469" spans="5:5" customFormat="1" x14ac:dyDescent="0.25">
      <c r="E3469" t="str">
        <f t="shared" si="10"/>
        <v>select '0000454/4/08/01/2021'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70" spans="5:5" customFormat="1" x14ac:dyDescent="0.25">
      <c r="E3470" t="str">
        <f t="shared" si="10"/>
        <v>select '0000454/4/10/04/2022'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471" spans="5:5" customFormat="1" x14ac:dyDescent="0.25">
      <c r="E3471" t="str">
        <f t="shared" si="10"/>
        <v>select '0000455/4/08/02/2021' as AGREEMENT_NO, 'PT. MCLOGI ARK INDONESIA' as NPWP_NAME_NEW, '|800087355005000' as BILLING_TO_NPWP_NEW, 'GEDUNG KRAMA YUDHA TIGA BERLIAN GEDUNG ANNEX BUILDING LANTAI 5 JL.JEND.A. YANI, PROYEK PULOMAS RT.006 RW.011 KAYU PUTIH, PULO GADUNG, JAKARTA TIMUR, DKI JAKARTA 13210 INDONESIA' as NPWP_ADDRESS_NEW union all</v>
      </c>
    </row>
    <row r="3472" spans="5:5" customFormat="1" x14ac:dyDescent="0.25">
      <c r="E3472" t="str">
        <f t="shared" si="10"/>
        <v>select '0000455/4/10/04/2022' as AGREEMENT_NO, 'PT. ANUGERAH PRIMA SEJAHTERAH' as NPWP_NAME_NEW, '|210661195418000' as BILLING_TO_NPWP_NEW, 'KOMPLEK PERGUDANGAN MUTIARA KOSAMBI IB618 RT 0, RW 0, KOSAMBI, -, TANGERANG, BANTEN' as NPWP_ADDRESS_NEW union all</v>
      </c>
    </row>
    <row r="3473" spans="5:5" customFormat="1" x14ac:dyDescent="0.25">
      <c r="E3473" t="str">
        <f t="shared" si="10"/>
        <v>select '0000456/4/08/02/2021'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474" spans="5:5" customFormat="1" x14ac:dyDescent="0.25">
      <c r="E3474" t="str">
        <f t="shared" si="10"/>
        <v>select '0000457/4/08/02/2021' as AGREEMENT_NO, 'PT. ARTHA MAS GRAHA ANDALAN' as NPWP_NAME_NEW, '|313388712413000' as BILLING_TO_NPWP_NEW, 'RUKO CIKARANG CENTRAL CITY BLOK B NO. 11 RT.012 RW.006 KEL.CIANTRA KEC.CIKARANG SELATAN KOTA/KAB.BEKASI JAWA BARAT 17530' as NPWP_ADDRESS_NEW union all</v>
      </c>
    </row>
    <row r="3475" spans="5:5" customFormat="1" x14ac:dyDescent="0.25">
      <c r="E3475" t="str">
        <f t="shared" si="10"/>
        <v>select '0000457/4/10/04/2022' as AGREEMENT_NO, 'PT. SILKARGO INDONESIA' as NPWP_NAME_NEW, '|022935878038000' as BILLING_TO_NPWP_NEW, 'GEDUNG ALAMANDA TOWER LANTAI 16 JL TB SIMATUPANG KAV 23-24 RT.01 RW.01 KEL.CILANDAK BARAT KEC.CILANDAK KOTA/KAB.JAKARTA SELATAN DKI JAKARTA 12430' as NPWP_ADDRESS_NEW union all</v>
      </c>
    </row>
    <row r="3476" spans="5:5" customFormat="1" x14ac:dyDescent="0.25">
      <c r="E3476" t="str">
        <f t="shared" si="10"/>
        <v>select '0000458/4/08/02/2021' as AGREEMENT_NO, 'PT. ARTHA MAS GRAHA ANDALAN' as NPWP_NAME_NEW, '|313388712413000' as BILLING_TO_NPWP_NEW, 'RUKO CIKARANG CENTRAL CITY BLOK B NO. 11 RT.012 RW.006 KEL.CIANTRA KEC.CIKARANG SELATAN KOTA/KAB.BEKASI JAWA BARAT 17530' as NPWP_ADDRESS_NEW union all</v>
      </c>
    </row>
    <row r="3477" spans="5:5" customFormat="1" x14ac:dyDescent="0.25">
      <c r="E3477" t="str">
        <f t="shared" si="10"/>
        <v>select '0000458/4/10/04/2022' as AGREEMENT_NO, 'PT. SILKARGO INDONESIA' as NPWP_NAME_NEW, '|022935878038000' as BILLING_TO_NPWP_NEW, 'GEDUNG ALAMANDA TOWER LANTAI 16 JL TB SIMATUPANG KAV 23-24 RT.01 RW.01 KEL.CILANDAK BARAT KEC.CILANDAK KOTA/KAB.JAKARTA SELATAN DKI JAKARTA 12430' as NPWP_ADDRESS_NEW union all</v>
      </c>
    </row>
    <row r="3478" spans="5:5" customFormat="1" x14ac:dyDescent="0.25">
      <c r="E3478" t="str">
        <f t="shared" si="10"/>
        <v>select '0000459/4/08/02/2021' as AGREEMENT_NO, 'PT. SUKSES MANTAP SEJAHTERA' as NPWP_NAME_NEW, '|026672113033000' as BILLING_TO_NPWP_NEW, 'JL.PASAR PAGI NO.49 RT.003 RW.02 KEL.ROA MALAKA KEC.TAMBORA KOTA/KAB.JAKARTA BARAT DKI JAKARTA 11230' as NPWP_ADDRESS_NEW union all</v>
      </c>
    </row>
    <row r="3479" spans="5:5" customFormat="1" x14ac:dyDescent="0.25">
      <c r="E3479" t="str">
        <f t="shared" si="10"/>
        <v>select '0000463/4/10/05/2022' as AGREEMENT_NO, 'PT. SILKARGO INDONESIA' as NPWP_NAME_NEW, '|022935878038000' as BILLING_TO_NPWP_NEW, 'GEDUNG ALAMANDA TOWER LANTAI 16 JL TB SIMATUPANG KAV 23-24 RT.01 RW.01 KEL.CILANDAK BARAT KEC.CILANDAK KOTA/KAB.JAKARTA SELATAN DKI JAKARTA 12430' as NPWP_ADDRESS_NEW union all</v>
      </c>
    </row>
    <row r="3480" spans="5:5" customFormat="1" x14ac:dyDescent="0.25">
      <c r="E3480" t="str">
        <f t="shared" si="10"/>
        <v>select '0000464/4/08/03/2021' as AGREEMENT_NO, 'PT. SANY PERKASA' as NPWP_NAME_NEW, '|663242550006000' as BILLING_TO_NPWP_NEW, 'JALAN CAKUNG INDUSTRI SELATAN I NOMOR 12 (JALAN RAYA ROROTAN I) RT.000 RW.000 KEL.ROROTAN KEC.CILINCING KOTA/KAB.JAKARTA UTARA DKI JAKARTA 14140' as NPWP_ADDRESS_NEW union all</v>
      </c>
    </row>
    <row r="3481" spans="5:5" customFormat="1" x14ac:dyDescent="0.25">
      <c r="E3481" t="str">
        <f t="shared" si="10"/>
        <v>select '0000464/4/10/05/2022' as AGREEMENT_NO, 'PT. ANUGERAH PRIMA SEJAHTERAH' as NPWP_NAME_NEW, '|210661195418000' as BILLING_TO_NPWP_NEW, 'KOMPLEK PERGUDANGAN MUTIARA KOSAMBI IB618 RT 0, RW 0, KOSAMBI, -, TANGERANG, BANTEN' as NPWP_ADDRESS_NEW union all</v>
      </c>
    </row>
    <row r="3482" spans="5:5" customFormat="1" x14ac:dyDescent="0.25">
      <c r="E3482" t="str">
        <f t="shared" si="10"/>
        <v>select '0000465/4/08/03/2021' as AGREEMENT_NO, 'PT. SANY PERKASA' as NPWP_NAME_NEW, '|663242550006000' as BILLING_TO_NPWP_NEW, 'JALAN CAKUNG INDUSTRI SELATAN I NOMOR 12 (JALAN RAYA ROROTAN I) RT.000 RW.000 KEL.ROROTAN KEC.CILINCING KOTA/KAB.JAKARTA UTARA DKI JAKARTA 14140' as NPWP_ADDRESS_NEW union all</v>
      </c>
    </row>
    <row r="3483" spans="5:5" customFormat="1" x14ac:dyDescent="0.25">
      <c r="E3483" t="str">
        <f t="shared" si="10"/>
        <v>select '0000466/4/08/03/2021' as AGREEMENT_NO, 'PT. SANY PERKASA' as NPWP_NAME_NEW, '|663242550006000' as BILLING_TO_NPWP_NEW, 'JALAN CAKUNG INDUSTRI SELATAN I NOMOR 12 (JALAN RAYA ROROTAN I) RT.000 RW.000 KEL.ROROTAN KEC.CILINCING KOTA/KAB.JAKARTA UTARA DKI JAKARTA 14140' as NPWP_ADDRESS_NEW union all</v>
      </c>
    </row>
    <row r="3484" spans="5:5" customFormat="1" x14ac:dyDescent="0.25">
      <c r="E3484" t="str">
        <f t="shared" si="10"/>
        <v>select '0000467/4/08/03/2021' as AGREEMENT_NO, 'PT. SANY PERKASA' as NPWP_NAME_NEW, '|663242550006000' as BILLING_TO_NPWP_NEW, 'JALAN CAKUNG INDUSTRI SELATAN I NOMOR 12 (JALAN RAYA ROROTAN I) RT.000 RW.000 KEL.ROROTAN KEC.CILINCING KOTA/KAB.JAKARTA UTARA DKI JAKARTA 14140' as NPWP_ADDRESS_NEW union all</v>
      </c>
    </row>
    <row r="3485" spans="5:5" customFormat="1" x14ac:dyDescent="0.25">
      <c r="E3485" t="str">
        <f t="shared" si="10"/>
        <v>select '0000467/4/10/06/2022' as AGREEMENT_NO, 'PT GUNUNG SLAMAT' as NPWP_NAME_NEW, '|011076700511000' as BILLING_TO_NPWP_NEW, 'JL. MAYJEN SUTOYO NO.28 RT.000 RW.000 KEL.SLAWI WETAN KEC.SLAWI KOTA/KAB.KOTA TEGAL JAWA TENGAH 52411' as NPWP_ADDRESS_NEW union all</v>
      </c>
    </row>
    <row r="3486" spans="5:5" customFormat="1" x14ac:dyDescent="0.25">
      <c r="E3486" t="str">
        <f t="shared" si="10"/>
        <v>select '0000468/4/08/03/2021' as AGREEMENT_NO, 'PT. ARTHA MAS GRAHA ANDALAN' as NPWP_NAME_NEW, '|313388712413000' as BILLING_TO_NPWP_NEW, 'RUKO CIKARANG CENTRAL CITY BLOK B NO. 11 RT.012 RW.006 KEL.CIANTRA KEC.CIKARANG SELATAN KOTA/KAB.BEKASI JAWA BARAT 17530' as NPWP_ADDRESS_NEW union all</v>
      </c>
    </row>
    <row r="3487" spans="5:5" customFormat="1" x14ac:dyDescent="0.25">
      <c r="E3487" t="str">
        <f t="shared" si="10"/>
        <v>select '0000468/4/10/06/2022' as AGREEMENT_NO, 'PT. STARCOM SOLUSINDO' as NPWP_NAME_NEW, '|019350172013000' as BILLING_TO_NPWP_NEW, 'GEDUNG PLAZA 3 PONDOK INDAH BLOK D NO 3. JL TB SIMATUPANG RT.006 RW.017 KEL.PONDOK PINANG KEC.KEBAYORAN LAMA KOTA/KAB.JAKARTA SELATAN DKI JAKARTA 12310' as NPWP_ADDRESS_NEW union all</v>
      </c>
    </row>
    <row r="3488" spans="5:5" customFormat="1" x14ac:dyDescent="0.25">
      <c r="E3488" t="str">
        <f t="shared" si="10"/>
        <v>select '0000469/4/08/03/2021' as AGREEMENT_NO, 'PT. ARTHA MAS GRAHA ANDALAN' as NPWP_NAME_NEW, '|313388712413000' as BILLING_TO_NPWP_NEW, 'RUKO CIKARANG CENTRAL CITY BLOK B NO. 11 RT.012 RW.006 KEL.CIANTRA KEC.CIKARANG SELATAN KOTA/KAB.BEKASI JAWA BARAT 17530' as NPWP_ADDRESS_NEW union all</v>
      </c>
    </row>
    <row r="3489" spans="5:5" customFormat="1" x14ac:dyDescent="0.25">
      <c r="E3489" t="str">
        <f t="shared" si="10"/>
        <v>select '0000470/4/08/03/2021'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0" spans="5:5" customFormat="1" x14ac:dyDescent="0.25">
      <c r="E3490" t="str">
        <f t="shared" si="10"/>
        <v>select '0000471/4/08/03/2021'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1" spans="5:5" customFormat="1" x14ac:dyDescent="0.25">
      <c r="E3491" t="str">
        <f t="shared" si="10"/>
        <v>select '0000471/4/10/06/2022' as AGREEMENT_NO, 'PT. MARTINA BERTO TBK' as NPWP_NAME_NEW, '|013088745054000' as BILLING_TO_NPWP_NEW, 'JL. PULO KAMBING II, NO 1, KIP, RT.05 RW.11 KEL.JATINEGARA KEC.CAKUNG KOTA/KAB.JAKARTA TIMUR DKI JAKARTA 13930' as NPWP_ADDRESS_NEW union all</v>
      </c>
    </row>
    <row r="3492" spans="5:5" customFormat="1" x14ac:dyDescent="0.25">
      <c r="E3492" t="str">
        <f t="shared" si="10"/>
        <v>select '0000472/4/08/03/2021'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3" spans="5:5" customFormat="1" x14ac:dyDescent="0.25">
      <c r="E3493" t="str">
        <f t="shared" si="10"/>
        <v>select '0000473/4/08/03/2021'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4" spans="5:5" customFormat="1" x14ac:dyDescent="0.25">
      <c r="E3494" t="str">
        <f t="shared" si="10"/>
        <v>select '0000473/4/10/06/2022' as AGREEMENT_NO, 'PT BANK PEMBANGUNAN DAERAH JAWA BARAT DAN BANTEN, TBK (BANK BJB)' as NPWP_NAME_NEW, '|011186053054000' as BILLING_TO_NPWP_NEW, 'JL. NARIPAN NO 12-14, KEL BRAGA KEC SUMUR BANDUNG RT.001 RW.001 KEL.BRAGA KEC.SUMUR BANDUNG KOTA/KAB.BANDUNG JAWA BARAT 40111' as NPWP_ADDRESS_NEW union all</v>
      </c>
    </row>
    <row r="3495" spans="5:5" customFormat="1" x14ac:dyDescent="0.25">
      <c r="E3495" t="str">
        <f t="shared" si="10"/>
        <v>select '0000474/4/08/03/2021'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6" spans="5:5" customFormat="1" x14ac:dyDescent="0.25">
      <c r="E3496" t="str">
        <f t="shared" si="10"/>
        <v>select '0000475/4/01/06/2020'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497" spans="5:5" customFormat="1" x14ac:dyDescent="0.25">
      <c r="E3497" t="str">
        <f t="shared" si="10"/>
        <v>select '0000475/4/08/03/2021'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498" spans="5:5" customFormat="1" x14ac:dyDescent="0.25">
      <c r="E3498" t="str">
        <f t="shared" si="10"/>
        <v>select '0000476/4/01/06/2020'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499" spans="5:5" customFormat="1" x14ac:dyDescent="0.25">
      <c r="E3499" t="str">
        <f t="shared" si="10"/>
        <v>select '0000476/4/08/03/2021'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500" spans="5:5" customFormat="1" x14ac:dyDescent="0.25">
      <c r="E3500" t="str">
        <f t="shared" si="10"/>
        <v>select '0000477/4/08/03/2021' as AGREEMENT_NO, 'PT. SANY PERKASA' as NPWP_NAME_NEW, '|663242550006000' as BILLING_TO_NPWP_NEW, 'JALAN CAKUNG INDUSTRI SELATAN I NOMOR 12 (JALAN RAYA ROROTAN I) RT.000 RW.000 KEL.ROROTAN KEC.CILINCING KOTA/KAB.JAKARTA UTARA DKI JAKARTA 14140' as NPWP_ADDRESS_NEW union all</v>
      </c>
    </row>
    <row r="3501" spans="5:5" customFormat="1" x14ac:dyDescent="0.25">
      <c r="E3501" t="str">
        <f t="shared" si="10"/>
        <v>select '0000477/4/10/06/2022' as AGREEMENT_NO, 'PT. PABRIK CAT DAN TINTA PACIFIC' as NPWP_NAME_NEW, '|013032974052000' as BILLING_TO_NPWP_NEW, 'JL BOURAQ LIO BARU NO 33 RT.004 RW.001 KEL.BATU SARI KEC.BATUCEPER KOTA/KAB.KOTA TANGERANG BANTEN 15121' as NPWP_ADDRESS_NEW union all</v>
      </c>
    </row>
    <row r="3502" spans="5:5" customFormat="1" x14ac:dyDescent="0.25">
      <c r="E3502" t="str">
        <f t="shared" si="10"/>
        <v>select '0000478/4/01/06/2020'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03" spans="5:5" customFormat="1" x14ac:dyDescent="0.25">
      <c r="E3503" t="str">
        <f t="shared" si="10"/>
        <v>select '0000478/4/10/06/2022' as AGREEMENT_NO, 'PT.SUMBER ANGGUR SEJAHTERA' as NPWP_NAME_NEW, '|027921345044000' as BILLING_TO_NPWP_NEW, 'RAWA GELAM I 1B, JATINEGARA, CAKUNG KOTA ADM. JAKARTA TIMUR, DKI JAKARTA 13930' as NPWP_ADDRESS_NEW union all</v>
      </c>
    </row>
    <row r="3504" spans="5:5" customFormat="1" x14ac:dyDescent="0.25">
      <c r="E3504" t="str">
        <f t="shared" si="10"/>
        <v>select '0000479/4/01/06/2020'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05" spans="5:5" customFormat="1" x14ac:dyDescent="0.25">
      <c r="E3505" t="str">
        <f t="shared" si="10"/>
        <v>select '0000479/4/08/03/2021' as AGREEMENT_NO, 'PT. MARGA NUSANTARA JAYA' as NPWP_NAME_NEW, '|013735303007000' as BILLING_TO_NPWP_NEW, 'JL PULO KAMBING IIE NO 9 RT.0 RW.0 JATINEGARA, CAKUNG, JAKARTA TIMUR, DKI JAKARTA 13930 INDONESIA' as NPWP_ADDRESS_NEW union all</v>
      </c>
    </row>
    <row r="3506" spans="5:5" customFormat="1" x14ac:dyDescent="0.25">
      <c r="E3506" t="str">
        <f t="shared" si="10"/>
        <v>select '0000479/4/10/06/2022'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507" spans="5:5" customFormat="1" x14ac:dyDescent="0.25">
      <c r="E3507" t="str">
        <f t="shared" si="10"/>
        <v>select '0000480/4/08/03/2021' as AGREEMENT_NO, 'PT. MARGA NUSANTARA JAYA' as NPWP_NAME_NEW, '|013735303007000' as BILLING_TO_NPWP_NEW, 'JL PULO KAMBING IIE NO 9 RT.0 RW.0 JATINEGARA, CAKUNG, JAKARTA TIMUR, DKI JAKARTA 13930 INDONESIA' as NPWP_ADDRESS_NEW union all</v>
      </c>
    </row>
    <row r="3508" spans="5:5" customFormat="1" x14ac:dyDescent="0.25">
      <c r="E3508" t="str">
        <f t="shared" si="10"/>
        <v>select '0000480/4/10/06/2022' as AGREEMENT_NO, 'PT. GLOBAL SERVICE INDO' as NPWP_NAME_NEW, '|530665199042000' as BILLING_TO_NPWP_NEW, 'ARCADE BUSINESS CENTER LT. 06 UNIT 6-05 DAN 6-06 JL PANTAI INDAH UTARA 2 / JL PINISI INDAH 1 BLOK C-1 KAPUK MUARA, PENJARINGAN RT.00 RW.00 KEL.KAPUK MUARA KEC.PENJARINGAN KOTA/KAB.JAKARTA UTARA DKI JAKARTA 14460' as NPWP_ADDRESS_NEW union all</v>
      </c>
    </row>
    <row r="3509" spans="5:5" customFormat="1" x14ac:dyDescent="0.25">
      <c r="E3509" t="str">
        <f t="shared" si="10"/>
        <v>select '0000481/4/08/03/2021' as AGREEMENT_NO, 'PT. MARGA NUSANTARA JAYA' as NPWP_NAME_NEW, '|013735303007000' as BILLING_TO_NPWP_NEW, 'JL PULO KAMBING IIE NO 9 RT.0 RW.0 JATINEGARA, CAKUNG, JAKARTA TIMUR, DKI JAKARTA 13930 INDONESIA' as NPWP_ADDRESS_NEW union all</v>
      </c>
    </row>
    <row r="3510" spans="5:5" customFormat="1" x14ac:dyDescent="0.25">
      <c r="E3510" t="str">
        <f t="shared" si="10"/>
        <v>select '0000481/4/10/07/2022' as AGREEMENT_NO, 'PT. STARCOM SOLUSINDO' as NPWP_NAME_NEW, '|019350172013000' as BILLING_TO_NPWP_NEW, 'GEDUNG PLAZA 3 PONDOK INDAH BLOK D NO 3. JL TB SIMATUPANG RT.006 RW.017 KEL.PONDOK PINANG KEC.KEBAYORAN LAMA KOTA/KAB.JAKARTA SELATAN DKI JAKARTA 12310' as NPWP_ADDRESS_NEW union all</v>
      </c>
    </row>
    <row r="3511" spans="5:5" customFormat="1" x14ac:dyDescent="0.25">
      <c r="E3511" t="str">
        <f t="shared" si="10"/>
        <v>select '0000482/4/08/03/2021' as AGREEMENT_NO, 'PT. MARGA NUSANTARA JAYA' as NPWP_NAME_NEW, '|013735303007000' as BILLING_TO_NPWP_NEW, 'JL PULO KAMBING IIE NO 9 RT.0 RW.0 JATINEGARA, CAKUNG, JAKARTA TIMUR, DKI JAKARTA 13930 INDONESIA' as NPWP_ADDRESS_NEW union all</v>
      </c>
    </row>
    <row r="3512" spans="5:5" customFormat="1" x14ac:dyDescent="0.25">
      <c r="E3512" t="str">
        <f t="shared" si="10"/>
        <v>select '0000482/4/10/06/2022'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513" spans="5:5" customFormat="1" x14ac:dyDescent="0.25">
      <c r="E3513" t="str">
        <f t="shared" si="10"/>
        <v>select '0000483/4/08/03/2021' as AGREEMENT_NO, 'PT. MARGA NUSANTARA JAYA' as NPWP_NAME_NEW, '|013735303007000' as BILLING_TO_NPWP_NEW, 'JL PULO KAMBING IIE NO 9 RT.0 RW.0 JATINEGARA, CAKUNG, JAKARTA TIMUR, DKI JAKARTA 13930 INDONESIA' as NPWP_ADDRESS_NEW union all</v>
      </c>
    </row>
    <row r="3514" spans="5:5" customFormat="1" x14ac:dyDescent="0.25">
      <c r="E3514" t="str">
        <f t="shared" si="10"/>
        <v>select '0000484/4/08/03/2021' as AGREEMENT_NO, 'PT. MARGA NUSANTARA JAYA' as NPWP_NAME_NEW, '|013735303007000' as BILLING_TO_NPWP_NEW, 'JL PULO KAMBING IIE NO 9 RT.0 RW.0 JATINEGARA, CAKUNG, JAKARTA TIMUR, DKI JAKARTA 13930 INDONESIA' as NPWP_ADDRESS_NEW union all</v>
      </c>
    </row>
    <row r="3515" spans="5:5" customFormat="1" x14ac:dyDescent="0.25">
      <c r="E3515" t="str">
        <f t="shared" si="10"/>
        <v>select '0000485/4/08/03/2021'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516" spans="5:5" customFormat="1" x14ac:dyDescent="0.25">
      <c r="E3516" t="str">
        <f t="shared" si="10"/>
        <v>select '0000485/4/10/07/2022' as AGREEMENT_NO, 'CV. GEMILANG ABADI SEJAHTERA' as NPWP_NAME_NEW, '|663326312008000' as BILLING_TO_NPWP_NEW, 'JL RADIN INTEN II NO 150 C RT.008 RW.005 KEL.DUREN SAWIT KEC.DUREN SAWIT KOTA/KAB.JAKARTA TIMUR DKI JAKARTA 13440' as NPWP_ADDRESS_NEW union all</v>
      </c>
    </row>
    <row r="3517" spans="5:5" customFormat="1" x14ac:dyDescent="0.25">
      <c r="E3517" t="str">
        <f t="shared" si="10"/>
        <v>select '0000486/4/08/03/2021'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518" spans="5:5" customFormat="1" x14ac:dyDescent="0.25">
      <c r="E3518" t="str">
        <f t="shared" si="10"/>
        <v>select '0000486/4/10/07/2022' as AGREEMENT_NO, 'CV. GEMILANG ABADI SEJAHTERA' as NPWP_NAME_NEW, '|663326312008000' as BILLING_TO_NPWP_NEW, 'JL RADIN INTEN II NO 150 C RT.008 RW.005 KEL.DUREN SAWIT KEC.DUREN SAWIT KOTA/KAB.JAKARTA TIMUR DKI JAKARTA 13440' as NPWP_ADDRESS_NEW union all</v>
      </c>
    </row>
    <row r="3519" spans="5:5" customFormat="1" x14ac:dyDescent="0.25">
      <c r="E3519" t="str">
        <f t="shared" si="10"/>
        <v>select '0000487/4/08/03/2021' as AGREEMENT_NO, 'PT. SANY PERKASA' as NPWP_NAME_NEW, '|663242550006000' as BILLING_TO_NPWP_NEW, 'JALAN CAKUNG INDUSTRI SELATAN I NOMOR 12 (JALAN RAYA ROROTAN I) RT.000 RW.000 KEL.ROROTAN KEC.CILINCING KOTA/KAB.JAKARTA UTARA DKI JAKARTA 14140' as NPWP_ADDRESS_NEW union all</v>
      </c>
    </row>
    <row r="3520" spans="5:5" customFormat="1" x14ac:dyDescent="0.25">
      <c r="E3520" t="str">
        <f t="shared" si="10"/>
        <v>select '0000487/4/10/07/2022' as AGREEMENT_NO, 'CV. GEMILANG ABADI SEJAHTERA' as NPWP_NAME_NEW, '|663326312008000' as BILLING_TO_NPWP_NEW, 'JL RADIN INTEN II NO 150 C RT.008 RW.005 KEL.DUREN SAWIT KEC.DUREN SAWIT KOTA/KAB.JAKARTA TIMUR DKI JAKARTA 13440' as NPWP_ADDRESS_NEW union all</v>
      </c>
    </row>
    <row r="3521" spans="5:5" customFormat="1" x14ac:dyDescent="0.25">
      <c r="E3521" t="str">
        <f t="shared" si="10"/>
        <v>select '0000488/4/10/07/2022' as AGREEMENT_NO, 'PT. USAHA GEDUNG MANDIRI' as NPWP_NAME_NEW, '|010001196093000' as BILLING_TO_NPWP_NEW, 'GEDUNG WISMA MANDIRI II, LT. 12, JL. MH. THAMRIN, KEBON SIRIH, MENTENG RT.05 RW.11 KEL.KEBON SIRIH KEC.MENTENG KOTA/KAB.JAKARTA PUSAT DKI JAKARTA 10340' as NPWP_ADDRESS_NEW union all</v>
      </c>
    </row>
    <row r="3522" spans="5:5" customFormat="1" x14ac:dyDescent="0.25">
      <c r="E3522" t="str">
        <f t="shared" si="10"/>
        <v>select '0000489/4/10/07/2022' as AGREEMENT_NO, 'PT. NUTRICIA INDONESIA SEJAHTERA' as NPWP_NAME_NEW, '|010616316092000' as BILLING_TO_NPWP_NEW, 'JL RAYA BOGOR KM. 26,6 RT.0 RW.0 KEL.PEKAYON KEC.PASAR REBO KOTA/KAB.JAKARTA TIMUR DKI JAKARTA 13710' as NPWP_ADDRESS_NEW union all</v>
      </c>
    </row>
    <row r="3523" spans="5:5" customFormat="1" x14ac:dyDescent="0.25">
      <c r="E3523" t="str">
        <f t="shared" si="10"/>
        <v>select '0000490/4/08/03/2021'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524" spans="5:5" customFormat="1" x14ac:dyDescent="0.25">
      <c r="E3524" t="str">
        <f t="shared" si="10"/>
        <v>select '0000491/4/08/03/2021'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525" spans="5:5" customFormat="1" x14ac:dyDescent="0.25">
      <c r="E3525" t="str">
        <f t="shared" si="10"/>
        <v>select '0000492/4/08/04/2021' as AGREEMENT_NO, 'PT. BERLIAN SISTEM INFORMASI' as NPWP_NAME_NEW, '|010714244058000' as BILLING_TO_NPWP_NEW, 'JL. JEND. AHMAD YANI, PROYEK PULOMAS Blok - No.- RT:000 RW:000 Kel.KAYU PUTIH Kec.PULO GADUNG Kota/Kab.JAKARTA TIMUR DKI JAKARTA 13210' as NPWP_ADDRESS_NEW union all</v>
      </c>
    </row>
    <row r="3526" spans="5:5" customFormat="1" x14ac:dyDescent="0.25">
      <c r="E3526" t="str">
        <f t="shared" si="10"/>
        <v>select '0000492/4/10/07/2022' as AGREEMENT_NO, 'PT. STARCOM SOLUSINDO' as NPWP_NAME_NEW, '|019350172013000' as BILLING_TO_NPWP_NEW, 'GEDUNG PLAZA 3 PONDOK INDAH BLOK D NO 3. JL TB SIMATUPANG RT.006 RW.017 KEL.PONDOK PINANG KEC.KEBAYORAN LAMA KOTA/KAB.JAKARTA SELATAN DKI JAKARTA 12310' as NPWP_ADDRESS_NEW union all</v>
      </c>
    </row>
    <row r="3527" spans="5:5" customFormat="1" x14ac:dyDescent="0.25">
      <c r="E3527" t="str">
        <f t="shared" si="10"/>
        <v>select '0000493/4/08/04/2021' as AGREEMENT_NO, 'PT. ARTHA MAS GRAHA ANDALAN' as NPWP_NAME_NEW, '|313388712413000' as BILLING_TO_NPWP_NEW, 'RUKO CIKARANG CENTRAL CITY BLOK B NO. 11 RT.012 RW.006 KEL.CIANTRA KEC.CIKARANG SELATAN KOTA/KAB.BEKASI JAWA BARAT 17530' as NPWP_ADDRESS_NEW union all</v>
      </c>
    </row>
    <row r="3528" spans="5:5" customFormat="1" x14ac:dyDescent="0.25">
      <c r="E3528" t="str">
        <f t="shared" si="10"/>
        <v>select '0000493/4/10/07/2022' as AGREEMENT_NO, 'CV. MITRA ANDALAN' as NPWP_NAME_NEW, '|031681141009000' as BILLING_TO_NPWP_NEW, 'JL RAYA SETU NO. 55 RT.005 RW.001 KEL.SETU KEC.CIPAYUNG KOTA/KAB.JAKARTA TIMUR DKI JAKARTA 13880' as NPWP_ADDRESS_NEW union all</v>
      </c>
    </row>
    <row r="3529" spans="5:5" customFormat="1" x14ac:dyDescent="0.25">
      <c r="E3529" t="str">
        <f t="shared" si="10"/>
        <v>select '0000494/4/08/04/2021' as AGREEMENT_NO, 'PT. GRAHAPRIMA SUKSESMANDIRI TBK' as NPWP_NAME_NEW, '|023546153028000' as BILLING_TO_NPWP_NEW, 'GD GRAHA 55 LT.3 JL TANAH ABANG II NO.57 RT.000 RW.000 KEL.PETOJO SELATAN KEC.GAMBIR KOTA/KAB.JAKARTA PUSAT DKI JAKARTA 10160' as NPWP_ADDRESS_NEW union all</v>
      </c>
    </row>
    <row r="3530" spans="5:5" customFormat="1" x14ac:dyDescent="0.25">
      <c r="E3530" t="str">
        <f t="shared" si="10"/>
        <v>select '0000494/4/10/07/2022' as AGREEMENT_NO, 'CV. MITRA ANDALAN' as NPWP_NAME_NEW, '|031681141009000' as BILLING_TO_NPWP_NEW, 'JL RAYA SETU NO. 55 RT.005 RW.001 KEL.SETU KEC.CIPAYUNG KOTA/KAB.JAKARTA TIMUR DKI JAKARTA 13880' as NPWP_ADDRESS_NEW union all</v>
      </c>
    </row>
    <row r="3531" spans="5:5" customFormat="1" x14ac:dyDescent="0.25">
      <c r="E3531" t="str">
        <f t="shared" ref="E3531:E3594" si="11">"select '" &amp; TRIM(E726) &amp; "' as AGREEMENT_NO, '" &amp; TRIM(O726) &amp; "' as NPWP_NAME_NEW, '|" &amp; TRIM(AW726) &amp; "' as BILLING_TO_NPWP_NEW, '" &amp; TRIM(BD726) &amp; "' as NPWP_ADDRESS_NEW union all"</f>
        <v>select '0000495/4/08/04/2021' as AGREEMENT_NO, 'PT. GRAHAPRIMA SUKSESMANDIRI TBK' as NPWP_NAME_NEW, '|023546153028000' as BILLING_TO_NPWP_NEW, 'GD GRAHA 55 LT.3 JL TANAH ABANG II NO.57 RT.000 RW.000 KEL.PETOJO SELATAN KEC.GAMBIR KOTA/KAB.JAKARTA PUSAT DKI JAKARTA 10160' as NPWP_ADDRESS_NEW union all</v>
      </c>
    </row>
    <row r="3532" spans="5:5" customFormat="1" x14ac:dyDescent="0.25">
      <c r="E3532" t="str">
        <f t="shared" si="11"/>
        <v>select '0000495/4/10/07/2022'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33" spans="5:5" customFormat="1" x14ac:dyDescent="0.25">
      <c r="E3533" t="str">
        <f t="shared" si="11"/>
        <v>select '0000496/4/08/04/2021' as AGREEMENT_NO, 'PT. GRAHAPRIMA SUKSESMANDIRI TBK' as NPWP_NAME_NEW, '|023546153028000' as BILLING_TO_NPWP_NEW, 'GD GRAHA 55 LT.3 JL TANAH ABANG II NO.57 RT.000 RW.000 KEL.PETOJO SELATAN KEC.GAMBIR KOTA/KAB.JAKARTA PUSAT DKI JAKARTA 10160' as NPWP_ADDRESS_NEW union all</v>
      </c>
    </row>
    <row r="3534" spans="5:5" customFormat="1" x14ac:dyDescent="0.25">
      <c r="E3534" t="str">
        <f t="shared" si="11"/>
        <v>select '0000496/4/10/07/2022'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35" spans="5:5" customFormat="1" x14ac:dyDescent="0.25">
      <c r="E3535" t="str">
        <f t="shared" si="11"/>
        <v>select '0000497/4/08/04/2021' as AGREEMENT_NO, 'PT. GRAHAPRIMA SUKSESMANDIRI TBK' as NPWP_NAME_NEW, '|023546153028000' as BILLING_TO_NPWP_NEW, 'GD GRAHA 55 LT.3 JL TANAH ABANG II NO.57 RT.000 RW.000 KEL.PETOJO SELATAN KEC.GAMBIR KOTA/KAB.JAKARTA PUSAT DKI JAKARTA 10160' as NPWP_ADDRESS_NEW union all</v>
      </c>
    </row>
    <row r="3536" spans="5:5" customFormat="1" x14ac:dyDescent="0.25">
      <c r="E3536" t="str">
        <f t="shared" si="11"/>
        <v>select '0000497/4/10/07/2022'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37" spans="5:5" customFormat="1" x14ac:dyDescent="0.25">
      <c r="E3537" t="str">
        <f t="shared" si="11"/>
        <v>select '0000498/4/08/04/2021' as AGREEMENT_NO, 'PT. GRAHAPRIMA SUKSESMANDIRI TBK' as NPWP_NAME_NEW, '|023546153028000' as BILLING_TO_NPWP_NEW, 'GD GRAHA 55 LT.3 JL TANAH ABANG II NO.57 RT.000 RW.000 KEL.PETOJO SELATAN KEC.GAMBIR KOTA/KAB.JAKARTA PUSAT DKI JAKARTA 10160' as NPWP_ADDRESS_NEW union all</v>
      </c>
    </row>
    <row r="3538" spans="5:5" customFormat="1" x14ac:dyDescent="0.25">
      <c r="E3538" t="str">
        <f t="shared" si="11"/>
        <v>select '0000498/4/10/07/2022'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539" spans="5:5" customFormat="1" x14ac:dyDescent="0.25">
      <c r="E3539" t="str">
        <f t="shared" si="11"/>
        <v>select '0000499/4/08/04/2021' as AGREEMENT_NO, 'PT. MURNI SOLUSINDO NUSANTARA' as NPWP_NAME_NEW, '|016012569073000' as BILLING_TO_NPWP_NEW, 'JALAN LINGKAR LUAR BARAT NOMOR 1 RT.000 RW.000 KEL.DURI KOSAMBI KEC.CENGKARENG KOTA/KAB.JAKARTA BARAT DKI JAKARTA 11750' as NPWP_ADDRESS_NEW union all</v>
      </c>
    </row>
    <row r="3540" spans="5:5" customFormat="1" x14ac:dyDescent="0.25">
      <c r="E3540" t="str">
        <f t="shared" si="11"/>
        <v>select '0000499/4/10/07/2022'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41" spans="5:5" customFormat="1" x14ac:dyDescent="0.25">
      <c r="E3541" t="str">
        <f t="shared" si="11"/>
        <v>select '0000500/4/10/07/2022'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42" spans="5:5" customFormat="1" x14ac:dyDescent="0.25">
      <c r="E3542" t="str">
        <f t="shared" si="11"/>
        <v>select '0000501/4/08/04/2021' as AGREEMENT_NO, 'PT. ARTHA MAS GRAHA ANDALAN' as NPWP_NAME_NEW, '|313388712413000' as BILLING_TO_NPWP_NEW, 'RUKO CIKARANG CENTRAL CITY BLOK B NO. 11 RT.012 RW.006 KEL.CIANTRA KEC.CIKARANG SELATAN KOTA/KAB.BEKASI JAWA BARAT 17530' as NPWP_ADDRESS_NEW union all</v>
      </c>
    </row>
    <row r="3543" spans="5:5" customFormat="1" x14ac:dyDescent="0.25">
      <c r="E3543" t="str">
        <f t="shared" si="11"/>
        <v>select '0000501/4/10/07/2022'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44" spans="5:5" customFormat="1" x14ac:dyDescent="0.25">
      <c r="E3544" t="str">
        <f t="shared" si="11"/>
        <v>select '0000502/4/01/07/2020' as AGREEMENT_NO, 'PT. ASURANSI RAKSA PRATIKARA' as NPWP_NAME_NEW, '|011407574028001' as BILLING_TO_NPWP_NEW, 'JL. ABDUL MUIS NO.40 WISMA BSG LT.3 RT.00 RW.00 PETOJO SELATAN, GAMBIR, JAKARTA PUSAT, DKI JAKARTA 10160 INDONESIA' as NPWP_ADDRESS_NEW union all</v>
      </c>
    </row>
    <row r="3545" spans="5:5" customFormat="1" x14ac:dyDescent="0.25">
      <c r="E3545" t="str">
        <f t="shared" si="11"/>
        <v>select '0000502/4/08/05/2021' as AGREEMENT_NO, 'PT. MUSTIKA PRIMA BERLIAN' as NPWP_NAME_NEW, '|018098160432000' as BILLING_TO_NPWP_NEW, 'JL. RAYA NAROGONG KM 12 KP CIKIWIL RT.00 RW.00 BANTAR GEBANG, BANTAR GEBANG, KOTA BEKASI, JAWA BARAT 17151 INDONESIA' as NPWP_ADDRESS_NEW union all</v>
      </c>
    </row>
    <row r="3546" spans="5:5" customFormat="1" x14ac:dyDescent="0.25">
      <c r="E3546" t="str">
        <f t="shared" si="11"/>
        <v>select '0000502/4/10/07/2022'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547" spans="5:5" customFormat="1" x14ac:dyDescent="0.25">
      <c r="E3547" t="str">
        <f t="shared" si="11"/>
        <v>select '0000503/4/08/05/2021' as AGREEMENT_NO, 'PT. KRAMA YUDHA TIGA BERLIAN MOTORS' as NPWP_NAME_NEW, '|013006572092000' as BILLING_TO_NPWP_NEW, 'JL. JENDRAL AHMAD YANI PULOMAS RT.000 RW.000 KEL.KAYU PUTIH KEC.PULO GADUNG KOTA/KAB.ADM JAKARTA TIMUR DKI JAKARTA 13210' as NPWP_ADDRESS_NEW union all</v>
      </c>
    </row>
    <row r="3548" spans="5:5" customFormat="1" x14ac:dyDescent="0.25">
      <c r="E3548" t="str">
        <f t="shared" si="11"/>
        <v>select '0000503/4/10/08/2022' as AGREEMENT_NO, 'PT. BANK SINARMAS TBK' as NPWP_NAME_NEW, '|013446133054000' as BILLING_TO_NPWP_NEW, 'GEDUNG SINARMAS LAND PLAZA MENARA I LT 1&amp;2 JL MH THAMRIN NO 51 RT.00 RW.00 GONDANGDIA, MENTENG, JAKARTA PUSAT, DKI JAKARTA 10350 INDONESIA' as NPWP_ADDRESS_NEW union all</v>
      </c>
    </row>
    <row r="3549" spans="5:5" customFormat="1" x14ac:dyDescent="0.25">
      <c r="E3549" t="str">
        <f t="shared" si="11"/>
        <v>select '0000504/4/08/05/2021' as AGREEMENT_NO, 'PT. KRAMA YUDHA TIGA BERLIAN MOTORS' as NPWP_NAME_NEW, '|013006572092000' as BILLING_TO_NPWP_NEW, 'JL. JENDRAL AHMAD YANI PULOMAS RT.000 RW.000 KEL.KAYU PUTIH KEC.PULO GADUNG KOTA/KAB. ADM JAKARTA TIMUR DKI JAKARTA 13210' as NPWP_ADDRESS_NEW union all</v>
      </c>
    </row>
    <row r="3550" spans="5:5" customFormat="1" x14ac:dyDescent="0.25">
      <c r="E3550" t="str">
        <f t="shared" si="11"/>
        <v>select '0000504/4/08/05/2021' as AGREEMENT_NO, 'PT. KRAMA YUDHA TIGA BERLIAN MOTORS' as NPWP_NAME_NEW, '|013006572092000' as BILLING_TO_NPWP_NEW, 'JL. JENDRAL AHMAD YANI PULOMAS RT.000 RW.000 KEL.KAYU PUTIH KEC.PULO GADUNG KOTA/KAB.JAKARTA TIMUR DKI JAKARTA 13210' as NPWP_ADDRESS_NEW union all</v>
      </c>
    </row>
    <row r="3551" spans="5:5" customFormat="1" x14ac:dyDescent="0.25">
      <c r="E3551" t="str">
        <f t="shared" si="11"/>
        <v>select '0000505/4/10/08/2022'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552" spans="5:5" customFormat="1" x14ac:dyDescent="0.25">
      <c r="E3552" t="str">
        <f t="shared" si="11"/>
        <v>select '0000506/4/01/08/2020' as AGREEMENT_NO, 'PT. BIMA SAKTI UTAMA' as NPWP_NAME_NEW, '|023689078064000' as BILLING_TO_NPWP_NEW, 'JL. PANGLIMA POLIM RAYA NO. 49 B RT.00 RW.00 MELAWAI, KEBAYORAN BARU, JAKARTA SELATAN, DKI JAKARTA 12160 INDONESIA' as NPWP_ADDRESS_NEW union all</v>
      </c>
    </row>
    <row r="3553" spans="5:5" customFormat="1" x14ac:dyDescent="0.25">
      <c r="E3553" t="str">
        <f t="shared" si="11"/>
        <v>select '0000506/4/08/04/2021' as AGREEMENT_NO, 'PT. GRAHAPRIMA SUKSESMANDIRI TBK' as NPWP_NAME_NEW, '|023546153028000' as BILLING_TO_NPWP_NEW, 'GD GRAHA 55 LT.3 JL TANAH ABANG II NO.57 RT.000 RW.000 KEL.PETOJO SELATAN KEC.GAMBIR KOTA/KAB. ADM JAKARTA PUSAT DKI JAKARTA 10160' as NPWP_ADDRESS_NEW union all</v>
      </c>
    </row>
    <row r="3554" spans="5:5" customFormat="1" x14ac:dyDescent="0.25">
      <c r="E3554" t="str">
        <f t="shared" si="11"/>
        <v>select '0000506/4/08/04/2021' as AGREEMENT_NO, 'PT. GRAHAPRIMA SUKSESMANDIRI TBK' as NPWP_NAME_NEW, '|023546153028000' as BILLING_TO_NPWP_NEW, 'GD GRAHA 55 LT.3 JL TANAH ABANG II NO.57 RT.000 RW.000 KEL.PETOJO SELATAN KEC.GAMBIR KOTA/KAB.ADM JAKARTA PUSAT DKI JAKARTA 10160' as NPWP_ADDRESS_NEW union all</v>
      </c>
    </row>
    <row r="3555" spans="5:5" customFormat="1" x14ac:dyDescent="0.25">
      <c r="E3555" t="str">
        <f t="shared" si="11"/>
        <v>select '0000506/4/10/08/2022' as AGREEMENT_NO, 'PT. SARIHUSADA GENERASI MAHARDIKA' as NPWP_NAME_NEW, '|011405081092000' as BILLING_TO_NPWP_NEW, 'JL KUSUMANEGARA KOTAK POS 37 RT.0 RW.0 KEL.MUJA MUJU KEC.UMBULHARJO KOTA/KAB.YOGYAKARTA DI YOGYAKARTA 55165' as NPWP_ADDRESS_NEW union all</v>
      </c>
    </row>
    <row r="3556" spans="5:5" customFormat="1" x14ac:dyDescent="0.25">
      <c r="E3556" t="str">
        <f t="shared" si="11"/>
        <v>select '0000507/4/10/08/2022' as AGREEMENT_NO, 'PT. NUTRICIA INDONESIA SEJAHTERA' as NPWP_NAME_NEW, '|010616316092000' as BILLING_TO_NPWP_NEW, 'JL RAYA BOGOR KM. 26,6 RT.0 RW.0 KEL.PEKAYON KEC.PASAR REBO KOTA/KAB.JAKARTA TIMUR DKI JAKARTA 13710' as NPWP_ADDRESS_NEW union all</v>
      </c>
    </row>
    <row r="3557" spans="5:5" customFormat="1" x14ac:dyDescent="0.25">
      <c r="E3557" t="str">
        <f t="shared" si="11"/>
        <v>select '0000508/4/08/05/2021' as AGREEMENT_NO, 'PT. KRAMA YUDHA TIGA BERLIAN MOTORS' as NPWP_NAME_NEW, '|013006572092000' as BILLING_TO_NPWP_NEW, 'JL. JENDRAL AHMAD YANI PULOMAS RT.000 RW.000 KEL.KAYU PUTIH KEC.PULO GADUNG KOTA/KAB.ADM JAKARTA TIMUR DKI JAKARTA 13210' as NPWP_ADDRESS_NEW union all</v>
      </c>
    </row>
    <row r="3558" spans="5:5" customFormat="1" x14ac:dyDescent="0.25">
      <c r="E3558" t="str">
        <f t="shared" si="11"/>
        <v>select '0000508/4/10/08/2022' as AGREEMENT_NO, 'PT. IIJ GLOBAL SOLUTIONS INDONESIA' as NPWP_NAME_NEW, '|723288619022000' as BILLING_TO_NPWP_NEW, 'GEDUNG MIDPLAZA 1 LANTAI 19. JL JEND SUDIRMAN KAV 10 -11 RT.000 RW.000 KEL.KARET TENGSIN KEC.TANAH ABANG KOTA/KAB.JAKARTA PUSAT DKI JAKARTA 10220' as NPWP_ADDRESS_NEW union all</v>
      </c>
    </row>
    <row r="3559" spans="5:5" customFormat="1" x14ac:dyDescent="0.25">
      <c r="E3559" t="str">
        <f t="shared" si="11"/>
        <v>select '0000509/4/08/06/2021'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60" spans="5:5" customFormat="1" x14ac:dyDescent="0.25">
      <c r="E3560" t="str">
        <f t="shared" si="11"/>
        <v>select '0000509/4/10/07/2022' as AGREEMENT_NO, 'PT. NOMURA RESEARCH INSTITUTE INDONESIA' as NPWP_NAME_NEW, '|740248471022000' as BILLING_TO_NPWP_NEW, 'GEDUNG SAHID SUDIRMAN CENTER LT. 11 UNIT F RT.010 RW.011 KARET TENGSIN, TANAH ABANG, JAKARTA PUSAT, DKI JAKARTA 10220 INDONESIA' as NPWP_ADDRESS_NEW union all</v>
      </c>
    </row>
    <row r="3561" spans="5:5" customFormat="1" x14ac:dyDescent="0.25">
      <c r="E3561" t="str">
        <f t="shared" si="11"/>
        <v>select '0000510/4/08/06/2021'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62" spans="5:5" customFormat="1" x14ac:dyDescent="0.25">
      <c r="E3562" t="str">
        <f t="shared" si="11"/>
        <v>select '0000510/4/10/07/2022' as AGREEMENT_NO, 'CV. GEMILANG ABADI SEJAHTERA' as NPWP_NAME_NEW, '|663326312008000' as BILLING_TO_NPWP_NEW, 'JL RADIN INTEN II NO 150 C RT.008 RW.005 KEL.DUREN SAWIT KEC.DUREN SAWIT KOTA/KAB.JAKARTA TIMUR DKI JAKARTA 13440' as NPWP_ADDRESS_NEW union all</v>
      </c>
    </row>
    <row r="3563" spans="5:5" customFormat="1" x14ac:dyDescent="0.25">
      <c r="E3563" t="str">
        <f t="shared" si="11"/>
        <v>select '0000511/4/08/06/2021'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64" spans="5:5" customFormat="1" x14ac:dyDescent="0.25">
      <c r="E3564" t="str">
        <f t="shared" si="11"/>
        <v>select '0000511/4/10/06/2022'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565" spans="5:5" customFormat="1" x14ac:dyDescent="0.25">
      <c r="E3565" t="str">
        <f t="shared" si="11"/>
        <v>select '0000512/4/10/07/2022' as AGREEMENT_NO, 'PT. NUTRICIA INDONESIA SEJAHTERA' as NPWP_NAME_NEW, '|010616316092000' as BILLING_TO_NPWP_NEW, 'JL RAYA BOGOR KM. 26,6 RT.0 RW.0 KEL.PEKAYON KEC.PASAR REBO KOTA/KAB.JAKARTA TIMUR DKI JAKARTA 13710' as NPWP_ADDRESS_NEW union all</v>
      </c>
    </row>
    <row r="3566" spans="5:5" customFormat="1" x14ac:dyDescent="0.25">
      <c r="E3566" t="str">
        <f t="shared" si="11"/>
        <v>select '0000513/4/10/08/2022' as AGREEMENT_NO, 'PT. SARIHUSADA GENERASI MAHARDIKA' as NPWP_NAME_NEW, '|011405081092000' as BILLING_TO_NPWP_NEW, 'JL KUSUMANEGARA KOTAK POS 37 RT.0 RW.0 KEL.MUJA MUJU KEC.UMBULHARJO KOTA/KAB.YOGYAKARTA DI YOGYAKARTA 55165' as NPWP_ADDRESS_NEW union all</v>
      </c>
    </row>
    <row r="3567" spans="5:5" customFormat="1" x14ac:dyDescent="0.25">
      <c r="E3567" t="str">
        <f t="shared" si="11"/>
        <v>select '0000514/4/08/06/2021' as AGREEMENT_NO, 'PT. KRAMA YUDHA TIGA BERLIAN MOTORS' as NPWP_NAME_NEW, '|013006572092000' as BILLING_TO_NPWP_NEW, 'JL. JENDRAL AHMAD YANI PULOMAS RT.000 RW.000 KEL.KAYU PUTIH KEC.PULO GADUNG KOTA/KAB.ADM JAKARTA TIMUR DKI JAKARTA 13210' as NPWP_ADDRESS_NEW union all</v>
      </c>
    </row>
    <row r="3568" spans="5:5" customFormat="1" x14ac:dyDescent="0.25">
      <c r="E3568" t="str">
        <f t="shared" si="11"/>
        <v>select '0000514/4/10/07/2022' as AGREEMENT_NO, 'PT. NUTRICIA INDONESIA SEJAHTERA' as NPWP_NAME_NEW, '|010616316092000' as BILLING_TO_NPWP_NEW, 'JL RAYA BOGOR KM. 26,6 RT.0 RW.0 KEL.PEKAYON KEC.PASAR REBO KOTA/KAB.JAKARTA TIMUR DKI JAKARTA 13710' as NPWP_ADDRESS_NEW union all</v>
      </c>
    </row>
    <row r="3569" spans="5:5" customFormat="1" x14ac:dyDescent="0.25">
      <c r="E3569" t="str">
        <f t="shared" si="11"/>
        <v>select '0000515/4/08/06/2021' as AGREEMENT_NO, 'PT. KRAMA YUDHA TIGA BERLIAN MOTORS' as NPWP_NAME_NEW, '|013006572092000' as BILLING_TO_NPWP_NEW, 'JL. JENDRAL AHMAD YANI PULOMAS RT.000 RW.000 KEL.KAYU PUTIH KEC.PULO GADUNG KOTA/KAB.ADM JAKARTA TIMUR DKI JAKARTA 13210' as NPWP_ADDRESS_NEW union all</v>
      </c>
    </row>
    <row r="3570" spans="5:5" customFormat="1" x14ac:dyDescent="0.25">
      <c r="E3570" t="str">
        <f t="shared" si="11"/>
        <v>select '0000516/4/08/06/2021' as AGREEMENT_NO, 'PT. STEEL CENTER INDONESIA' as NPWP_NAME_NEW, '|010601185055000' as BILLING_TO_NPWP_NEW, 'JL. AGUNG KARYA VI BLOK A/1 RT.000 RW.000 PAPANGGO, TANJUNG PRIOK, JAKARTA UTARA, DKI JAKARTA 14340 INDONESIA' as NPWP_ADDRESS_NEW union all</v>
      </c>
    </row>
    <row r="3571" spans="5:5" customFormat="1" x14ac:dyDescent="0.25">
      <c r="E3571" t="str">
        <f t="shared" si="11"/>
        <v>select '0000516/4/10/08/2022' as AGREEMENT_NO, 'PT. SARIHUSADA GENERASI MAHARDIKA' as NPWP_NAME_NEW, '|011405081092000' as BILLING_TO_NPWP_NEW, 'JL KUSUMANEGARA KOTAK POS 37 RT.0 RW.0 KEL.MUJA MUJU KEC.UMBULHARJO KOTA/KAB.YOGYAKARTA DI YOGYAKARTA 55165' as NPWP_ADDRESS_NEW union all</v>
      </c>
    </row>
    <row r="3572" spans="5:5" customFormat="1" x14ac:dyDescent="0.25">
      <c r="E3572" t="str">
        <f t="shared" si="11"/>
        <v>select '0000518/4/01/08/2020' as AGREEMENT_NO, 'PT. TRIJAYA UNION' as NPWP_NAME_NEW, '|011204567451000' as BILLING_TO_NPWP_NEW, 'JL RAYA GATOT SUBROTO KM 9 KP KADUJAYA RT.002 RW.002 KEL.KADU JAYA KEC.CURUG KOTA/KAB.KAB. TANGERANG BANTEN 15810' as NPWP_ADDRESS_NEW union all</v>
      </c>
    </row>
    <row r="3573" spans="5:5" customFormat="1" x14ac:dyDescent="0.25">
      <c r="E3573" t="str">
        <f t="shared" si="11"/>
        <v>select '0000518/4/08/06/2021'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74" spans="5:5" customFormat="1" x14ac:dyDescent="0.25">
      <c r="E3574" t="str">
        <f t="shared" si="11"/>
        <v>select '0000519/4/01/08/2020' as AGREEMENT_NO, 'PT. BIMA SAKTI UTAMA' as NPWP_NAME_NEW, '|023689078064000' as BILLING_TO_NPWP_NEW, 'JL. PANGLIMA POLIM RAYA NO. 49 B RT.00 RW.00 MELAWAI, KEBAYORAN BARU, JAKARTA SELATAN, DKI JAKARTA 12160 INDONESIA' as NPWP_ADDRESS_NEW union all</v>
      </c>
    </row>
    <row r="3575" spans="5:5" customFormat="1" x14ac:dyDescent="0.25">
      <c r="E3575" t="str">
        <f t="shared" si="11"/>
        <v>select '0000519/4/08/06/2021'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76" spans="5:5" customFormat="1" x14ac:dyDescent="0.25">
      <c r="E3576" t="str">
        <f t="shared" si="11"/>
        <v>select '0000519/4/10/08/2022' as AGREEMENT_NO, 'PT. SARIHUSADA GENERASI MAHARDIKA' as NPWP_NAME_NEW, '|011405081092000' as BILLING_TO_NPWP_NEW, 'JL KUSUMANEGARA KOTAK POS 37 RT.0 RW.0 KEL.MUJA MUJU KEC.UMBULHARJO KOTA/KAB.YOGYAKARTA DI YOGYAKARTA 55165' as NPWP_ADDRESS_NEW union all</v>
      </c>
    </row>
    <row r="3577" spans="5:5" customFormat="1" x14ac:dyDescent="0.25">
      <c r="E3577" t="str">
        <f t="shared" si="11"/>
        <v>select '0000520/4/01/08/2020'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78" spans="5:5" customFormat="1" x14ac:dyDescent="0.25">
      <c r="E3578" t="str">
        <f t="shared" si="11"/>
        <v>select '0000520/4/08/06/2021'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79" spans="5:5" customFormat="1" x14ac:dyDescent="0.25">
      <c r="E3579" t="str">
        <f t="shared" si="11"/>
        <v>select '0000520/4/10/09/2022' as AGREEMENT_NO, 'PT. JALUR NUGRAHA EKA LOGISTIK' as NPWP_NAME_NEW, '|316433812412000' as BILLING_TO_NPWP_NEW, 'JL. TOMANG RAYA, 11, TOMANG, GROGOL PETAMBURAN, KOTA ADM. JAKARTA BARAT, DKI JAKARTA, 11440' as NPWP_ADDRESS_NEW union all</v>
      </c>
    </row>
    <row r="3580" spans="5:5" customFormat="1" x14ac:dyDescent="0.25">
      <c r="E3580" t="str">
        <f t="shared" si="11"/>
        <v>select '0000521/4/01/08/2020'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81" spans="5:5" customFormat="1" x14ac:dyDescent="0.25">
      <c r="E3581" t="str">
        <f t="shared" si="11"/>
        <v>select '0000521/4/08/06/2021'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82" spans="5:5" customFormat="1" x14ac:dyDescent="0.25">
      <c r="E3582" t="str">
        <f t="shared" si="11"/>
        <v>select '0000521/4/10/09/2022' as AGREEMENT_NO, 'PT. POS LOGISTIK INDONESIA' as NPWP_NAME_NEW, '|314651654075000' as BILLING_TO_NPWP_NEW, 'JALAN LAPANGAN BANTENG UTARA NO 1 RT.002 RW.008 KEL.PASAR BARU KEC.SAWAH BESAR KOTA/KAB.JAKARTA PUSAT DKI JAKARTA 10710' as NPWP_ADDRESS_NEW union all</v>
      </c>
    </row>
    <row r="3583" spans="5:5" customFormat="1" x14ac:dyDescent="0.25">
      <c r="E3583" t="str">
        <f t="shared" si="11"/>
        <v>select '0000522/4/01/08/2020'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84" spans="5:5" customFormat="1" x14ac:dyDescent="0.25">
      <c r="E3584" t="str">
        <f t="shared" si="11"/>
        <v>select '0000522/4/08/06/2021'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85" spans="5:5" customFormat="1" x14ac:dyDescent="0.25">
      <c r="E3585" t="str">
        <f t="shared" si="11"/>
        <v>select '0000522/4/10/09/2022' as AGREEMENT_NO, 'PT. POS LOGISTIK INDONESIA' as NPWP_NAME_NEW, '|314651654075000' as BILLING_TO_NPWP_NEW, 'JALAN LAPANGAN BANTENG UTARA NO 1 RT.002 RW.008 KEL.PASAR BARU KEC.SAWAH BESAR KOTA/KAB.JAKARTA PUSAT DKI JAKARTA 10710' as NPWP_ADDRESS_NEW union all</v>
      </c>
    </row>
    <row r="3586" spans="5:5" customFormat="1" x14ac:dyDescent="0.25">
      <c r="E3586" t="str">
        <f t="shared" si="11"/>
        <v>select '0000523/4/08/06/2021'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587" spans="5:5" customFormat="1" x14ac:dyDescent="0.25">
      <c r="E3587" t="str">
        <f t="shared" si="11"/>
        <v>select '0000523/4/10/06/2022'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3588" spans="5:5" customFormat="1" x14ac:dyDescent="0.25">
      <c r="E3588" t="str">
        <f t="shared" si="11"/>
        <v>select '0000524/4/01/08/2020' as AGREEMENT_NO, 'PT. TRITUNGGAL SUKSES SEJATI' as NPWP_NAME_NEW, '|943497909036000' as BILLING_TO_NPWP_NEW, 'JALAN PTB ANGKE PERTOKOAN GRAWISA NOMOR 38 LANTAI 2/3 RT.001 RW.001 WIJAYA KUSUMA, GROGOL PETAMBURAN, JAKARTA BARAT, DKI JAKARTA 11460 INDONESIA' as NPWP_ADDRESS_NEW union all</v>
      </c>
    </row>
    <row r="3589" spans="5:5" customFormat="1" x14ac:dyDescent="0.25">
      <c r="E3589" t="str">
        <f t="shared" si="11"/>
        <v>select '0000524/4/10/09/2022' as AGREEMENT_NO, 'PT. SUMBER PRIMA ANUGRAH ABADI' as NPWP_NAME_NEW, '|016797607415000' as BILLING_TO_NPWP_NEW, 'JL. TAMAN CISADANE NO.99 RT.03 RW.01 PANUNGGANGAN BARAT, CIBODAS, KOTA TANGERANG, BANTEN 15139 INDONESIA' as NPWP_ADDRESS_NEW union all</v>
      </c>
    </row>
    <row r="3590" spans="5:5" customFormat="1" x14ac:dyDescent="0.25">
      <c r="E3590" t="str">
        <f t="shared" si="11"/>
        <v>select '0000525/4/08/06/2021' as AGREEMENT_NO, 'PT. ARTHA MAS GRAHA ANDALAN' as NPWP_NAME_NEW, '|313388712413000' as BILLING_TO_NPWP_NEW, 'RUKO CIKARANG CENTRAL CITY BLOK B NO. 11 RT.012 RW.006 KEL.CIANTRA KEC.CIKARANG SELATAN KOTA/KAB.BEKASI JAWA BARAT 17530' as NPWP_ADDRESS_NEW union all</v>
      </c>
    </row>
    <row r="3591" spans="5:5" customFormat="1" x14ac:dyDescent="0.25">
      <c r="E3591" t="str">
        <f t="shared" si="11"/>
        <v>select '0000526/4/08/04/2021' as AGREEMENT_NO, 'PT. ARTHA MAS GRAHA ANDALAN' as NPWP_NAME_NEW, '|313388712413000' as BILLING_TO_NPWP_NEW, 'RUKO CIKARANG CENTRAL CITY BLOK B NO. 11 RT.012 RW.006 KEL.CIANTRA KEC.CIKARANG SELATAN KOTA/KAB.BEKASI JAWA BARAT 17530' as NPWP_ADDRESS_NEW union all</v>
      </c>
    </row>
    <row r="3592" spans="5:5" customFormat="1" x14ac:dyDescent="0.25">
      <c r="E3592" t="str">
        <f t="shared" si="11"/>
        <v>select '0000526/4/10/09/2022' as AGREEMENT_NO, 'PT. SARIHUSADA GENERASI MAHARDIKA' as NPWP_NAME_NEW, '|011405081092000' as BILLING_TO_NPWP_NEW, 'JL KUSUMANEGARA KOTAK POS 37 RT.0 RW.0 KEL.MUJA MUJU KEC.UMBULHARJO KOTA/KAB.YOGYAKARTA DI YOGYAKARTA 55165' as NPWP_ADDRESS_NEW union all</v>
      </c>
    </row>
    <row r="3593" spans="5:5" customFormat="1" x14ac:dyDescent="0.25">
      <c r="E3593" t="str">
        <f t="shared" si="11"/>
        <v>select '0000527/4/08/04/2021' as AGREEMENT_NO, 'PT. ARTHA MAS GRAHA ANDALAN' as NPWP_NAME_NEW, '|313388712413000' as BILLING_TO_NPWP_NEW, 'RUKO CIKARANG CENTRAL CITY BLOK B NO. 11 RT.012 RW.006 KEL.CIANTRA KEC.CIKARANG SELATAN KOTA/KAB.BEKASI JAWA BARAT 17530' as NPWP_ADDRESS_NEW union all</v>
      </c>
    </row>
    <row r="3594" spans="5:5" customFormat="1" x14ac:dyDescent="0.25">
      <c r="E3594" t="str">
        <f t="shared" si="11"/>
        <v>select '0000527/4/10/08/2022' as AGREEMENT_NO, 'PT. NUTRICIA INDONESIA SEJAHTERA' as NPWP_NAME_NEW, '|010616316092000' as BILLING_TO_NPWP_NEW, 'JL RAYA BOGOR KM. 26,6 RT.0 RW.0 KEL.PEKAYON KEC.PASAR REBO KOTA/KAB.JAKARTA TIMUR DKI JAKARTA 13710' as NPWP_ADDRESS_NEW union all</v>
      </c>
    </row>
    <row r="3595" spans="5:5" customFormat="1" x14ac:dyDescent="0.25">
      <c r="E3595" t="str">
        <f t="shared" ref="E3595:E3658" si="12">"select '" &amp; TRIM(E790) &amp; "' as AGREEMENT_NO, '" &amp; TRIM(O790) &amp; "' as NPWP_NAME_NEW, '|" &amp; TRIM(AW790) &amp; "' as BILLING_TO_NPWP_NEW, '" &amp; TRIM(BD790) &amp; "' as NPWP_ADDRESS_NEW union all"</f>
        <v>select '0000528/4/08/06/2021' as AGREEMENT_NO, 'PT. MARGA NUSANTARA JAYA' as NPWP_NAME_NEW, '|013735303007000' as BILLING_TO_NPWP_NEW, 'JL PULO KAMBING IIE NO 9 RT.0 RW.0 JATINEGARA, CAKUNG, JAKARTA TIMUR, DKI JAKARTA 13930 INDONESIA' as NPWP_ADDRESS_NEW union all</v>
      </c>
    </row>
    <row r="3596" spans="5:5" customFormat="1" x14ac:dyDescent="0.25">
      <c r="E3596" t="str">
        <f t="shared" si="12"/>
        <v>select '0000529/4/01/08/2020' as AGREEMENT_NO, 'PT. BIMA SAKTI UTAMA' as NPWP_NAME_NEW, '|023689078064000' as BILLING_TO_NPWP_NEW, 'JL. PANGLIMA POLIM RAYA NO. 49 B RT.00 RW.00 MELAWAI, KEBAYORAN BARU, JAKARTA SELATAN, DKI JAKARTA 12160 INDONESIA' as NPWP_ADDRESS_NEW union all</v>
      </c>
    </row>
    <row r="3597" spans="5:5" customFormat="1" x14ac:dyDescent="0.25">
      <c r="E3597" t="str">
        <f t="shared" si="12"/>
        <v>select '0000529/4/08/06/2021' as AGREEMENT_NO, 'PT. MARGA NUSANTARA JAYA' as NPWP_NAME_NEW, '|013735303007000' as BILLING_TO_NPWP_NEW, 'JL PULO KAMBING IIE NO 9 RT.0 RW.0 JATINEGARA, CAKUNG, JAKARTA TIMUR, DKI JAKARTA 13930 INDONESIA' as NPWP_ADDRESS_NEW union all</v>
      </c>
    </row>
    <row r="3598" spans="5:5" customFormat="1" x14ac:dyDescent="0.25">
      <c r="E3598" t="str">
        <f t="shared" si="12"/>
        <v>select '0000529/4/10/09/2022' as AGREEMENT_NO, 'PT. ASURANSI RAKSA PRATIKARA' as NPWP_NAME_NEW, '|011407574028001' as BILLING_TO_NPWP_NEW, 'JL. ABDUL MUIS NO.40 WISMA BSG LT.3 RT.00 RW.00 PETOJO SELATAN, GAMBIR, JAKARTA PUSAT, DKI JAKARTA 10160 INDONESIA' as NPWP_ADDRESS_NEW union all</v>
      </c>
    </row>
    <row r="3599" spans="5:5" customFormat="1" x14ac:dyDescent="0.25">
      <c r="E3599" t="str">
        <f t="shared" si="12"/>
        <v>select '0000530/4/01/08/2020' as AGREEMENT_NO, 'PT. BIMA SAKTI UTAMA' as NPWP_NAME_NEW, '|023689078064000' as BILLING_TO_NPWP_NEW, 'JL. PANGLIMA POLIM RAYA NO. 49 B RT.00 RW.00 MELAWAI, KEBAYORAN BARU, JAKARTA SELATAN, DKI JAKARTA 12160 INDONESIA' as NPWP_ADDRESS_NEW union all</v>
      </c>
    </row>
    <row r="3600" spans="5:5" customFormat="1" x14ac:dyDescent="0.25">
      <c r="E3600" t="str">
        <f t="shared" si="12"/>
        <v>select '0000530/4/08/06/2021' as AGREEMENT_NO, 'PT. MARGA NUSANTARA JAYA' as NPWP_NAME_NEW, '|013735303007000' as BILLING_TO_NPWP_NEW, 'JL PULO KAMBING IIE NO 9 RT.0 RW.0 JATINEGARA, CAKUNG, JAKARTA TIMUR, DKI JAKARTA 13930 INDONESIA' as NPWP_ADDRESS_NEW union all</v>
      </c>
    </row>
    <row r="3601" spans="5:5" customFormat="1" x14ac:dyDescent="0.25">
      <c r="E3601" t="str">
        <f t="shared" si="12"/>
        <v>select '0000531/4/08/06/2021' as AGREEMENT_NO, 'PT. MARGA NUSANTARA JAYA' as NPWP_NAME_NEW, '|013735303007000' as BILLING_TO_NPWP_NEW, 'JL PULO KAMBING IIE NO 9 RT.0 RW.0 JATINEGARA, CAKUNG, JAKARTA TIMUR, DKI JAKARTA 13930 INDONESIA' as NPWP_ADDRESS_NEW union all</v>
      </c>
    </row>
    <row r="3602" spans="5:5" customFormat="1" x14ac:dyDescent="0.25">
      <c r="E3602" t="str">
        <f t="shared" si="12"/>
        <v>select '0000531/4/10/09/2022' as AGREEMENT_NO, 'PT. SARIHUSADA GENERASI MAHARDIKA' as NPWP_NAME_NEW, '|011405081092000' as BILLING_TO_NPWP_NEW, 'JL KUSUMANEGARA KOTAK POS 37 RT.0 RW.0 KEL.MUJA MUJU KEC.UMBULHARJO KOTA/KAB.YOGYAKARTA DI YOGYAKARTA 55165' as NPWP_ADDRESS_NEW union all</v>
      </c>
    </row>
    <row r="3603" spans="5:5" customFormat="1" x14ac:dyDescent="0.25">
      <c r="E3603" t="str">
        <f t="shared" si="12"/>
        <v>select '0000532/4/08/06/2021' as AGREEMENT_NO, 'PT. MARGA NUSANTARA JAYA' as NPWP_NAME_NEW, '|013735303007000' as BILLING_TO_NPWP_NEW, 'JL PULO KAMBING IIE NO 9 RT.0 RW.0 JATINEGARA, CAKUNG, JAKARTA TIMUR, DKI JAKARTA 13930 INDONESIA' as NPWP_ADDRESS_NEW union all</v>
      </c>
    </row>
    <row r="3604" spans="5:5" customFormat="1" x14ac:dyDescent="0.25">
      <c r="E3604" t="str">
        <f t="shared" si="12"/>
        <v>select '0000533/4/08/06/2021' as AGREEMENT_NO, 'PT. MARGA NUSANTARA JAYA' as NPWP_NAME_NEW, '|013735303007000' as BILLING_TO_NPWP_NEW, 'JL PULO KAMBING IIE NO 9 RT.0 RW.0 JATINEGARA, CAKUNG, JAKARTA TIMUR, DKI JAKARTA 13930 INDONESIA' as NPWP_ADDRESS_NEW union all</v>
      </c>
    </row>
    <row r="3605" spans="5:5" customFormat="1" x14ac:dyDescent="0.25">
      <c r="E3605" t="str">
        <f t="shared" si="12"/>
        <v>select '0000533/4/10/08/2022' as AGREEMENT_NO, 'PT. NUTRICIA INDONESIA SEJAHTERA' as NPWP_NAME_NEW, '|010616316092000' as BILLING_TO_NPWP_NEW, 'JL RAYA BOGOR KM. 26,6 RT.0 RW.0 KEL.PEKAYON KEC.PASAR REBO KOTA/KAB.JAKARTA TIMUR DKI JAKARTA 13710' as NPWP_ADDRESS_NEW union all</v>
      </c>
    </row>
    <row r="3606" spans="5:5" customFormat="1" x14ac:dyDescent="0.25">
      <c r="E3606" t="str">
        <f t="shared" si="12"/>
        <v>select '0000534/4/08/06/2021' as AGREEMENT_NO, 'PT. MARGA NUSANTARA JAYA' as NPWP_NAME_NEW, '|013735303007000' as BILLING_TO_NPWP_NEW, 'JL PULO KAMBING IIE NO 9 RT.0 RW.0 JATINEGARA, CAKUNG, JAKARTA TIMUR, DKI JAKARTA 13930 INDONESIA' as NPWP_ADDRESS_NEW union all</v>
      </c>
    </row>
    <row r="3607" spans="5:5" customFormat="1" x14ac:dyDescent="0.25">
      <c r="E3607" t="str">
        <f t="shared" si="12"/>
        <v>select '0000534/4/10/09/2022' as AGREEMENT_NO, 'PT. ASURANSI RAKSA PRATIKARA' as NPWP_NAME_NEW, '|011407574028001' as BILLING_TO_NPWP_NEW, 'JL. ABDUL MUIS NO.40 WISMA BSG LT.3 RT.00 RW.00 PETOJO SELATAN, GAMBIR, JAKARTA PUSAT, DKI JAKARTA 10160 INDONESIA' as NPWP_ADDRESS_NEW union all</v>
      </c>
    </row>
    <row r="3608" spans="5:5" customFormat="1" x14ac:dyDescent="0.25">
      <c r="E3608" t="str">
        <f t="shared" si="12"/>
        <v>select '0000535/4/08/06/2021' as AGREEMENT_NO, 'PT. KRAMA YUDHA RATU MOTOR' as NPWP_NAME_NEW, '|010008068007000' as BILLING_TO_NPWP_NEW, 'JL. RAYA BEKASI KM. 21-22 Blok - No.- RT:000 RW:000 Kel.RAWA TERATE Kec.CAKUNG Kota/Kab.JAKARTA TIMUR DKI JAKARTA 13920' as NPWP_ADDRESS_NEW union all</v>
      </c>
    </row>
    <row r="3609" spans="5:5" customFormat="1" x14ac:dyDescent="0.25">
      <c r="E3609" t="str">
        <f t="shared" si="12"/>
        <v>select '0000535/4/10/09/2022' as AGREEMENT_NO, 'PT. SARIHUSADA GENERASI MAHARDIKA' as NPWP_NAME_NEW, '|011405081092000' as BILLING_TO_NPWP_NEW, 'JL KUSUMANEGARA KOTAK POS 37 RT.0 RW.0 KEL.MUJA MUJU KEC.UMBULHARJO KOTA/KAB.YOGYAKARTA DI YOGYAKARTA 55165' as NPWP_ADDRESS_NEW union all</v>
      </c>
    </row>
    <row r="3610" spans="5:5" customFormat="1" x14ac:dyDescent="0.25">
      <c r="E3610" t="str">
        <f t="shared" si="12"/>
        <v>select '0000536/4/01/09/2020' as AGREEMENT_NO, 'PT. SUKSES MANTAP SEJAHTERA' as NPWP_NAME_NEW, '|026672113033000' as BILLING_TO_NPWP_NEW, 'JL.PASAR PAGI NO.49 RT.003 RW.02 KEL.ROA MALAKA KEC.TAMBORA KOTA/KAB.JAKARTA BARAT DKI JAKARTA 11230' as NPWP_ADDRESS_NEW union all</v>
      </c>
    </row>
    <row r="3611" spans="5:5" customFormat="1" x14ac:dyDescent="0.25">
      <c r="E3611" t="str">
        <f t="shared" si="12"/>
        <v>select '0000536/4/10/09/2022' as AGREEMENT_NO, 'PT. SARIHUSADA GENERASI MAHARDIKA' as NPWP_NAME_NEW, '|011405081092000' as BILLING_TO_NPWP_NEW, 'JL KUSUMANEGARA KOTAK POS 37 RT.0 RW.0 KEL.MUJA MUJU KEC.UMBULHARJO KOTA/KAB.YOGYAKARTA DI YOGYAKARTA 55165' as NPWP_ADDRESS_NEW union all</v>
      </c>
    </row>
    <row r="3612" spans="5:5" customFormat="1" x14ac:dyDescent="0.25">
      <c r="E3612" t="str">
        <f t="shared" si="12"/>
        <v>select '0000537/4/01/09/2020' as AGREEMENT_NO, 'PT. SUKSES MANTAP SEJAHTERA' as NPWP_NAME_NEW, '|026672113033000' as BILLING_TO_NPWP_NEW, 'JL.PASAR PAGI NO.49 RT.003 RW.02 KEL.ROA MALAKA KEC.TAMBORA KOTA/KAB.JAKARTA BARAT DKI JAKARTA 11230' as NPWP_ADDRESS_NEW union all</v>
      </c>
    </row>
    <row r="3613" spans="5:5" customFormat="1" x14ac:dyDescent="0.25">
      <c r="E3613" t="str">
        <f t="shared" si="12"/>
        <v>select '0000537/4/08/06/2021' as AGREEMENT_NO, 'PT. STEEL CENTER INDONESIA' as NPWP_NAME_NEW, '|010601185055000' as BILLING_TO_NPWP_NEW, 'JL. AGUNG KARYA VI BLOK A/1 RT.000 RW.000 PAPANGGO, TANJUNG PRIOK, JAKARTA UTARA, DKI JAKARTA 14340 INDONESIA' as NPWP_ADDRESS_NEW union all</v>
      </c>
    </row>
    <row r="3614" spans="5:5" customFormat="1" x14ac:dyDescent="0.25">
      <c r="E3614" t="str">
        <f t="shared" si="12"/>
        <v>select '0000537/4/10/09/2022' as AGREEMENT_NO, 'PT GUNUNG SLAMAT' as NPWP_NAME_NEW, '|011076700511000' as BILLING_TO_NPWP_NEW, 'JL. MAYJEN SUTOYO NO.28 RT.000 RW.000 KEL.SLAWI WETAN KEC.SLAWI KOTA/KAB.KOTA TEGAL JAWA TENGAH 52411' as NPWP_ADDRESS_NEW union all</v>
      </c>
    </row>
    <row r="3615" spans="5:5" customFormat="1" x14ac:dyDescent="0.25">
      <c r="E3615" t="str">
        <f t="shared" si="12"/>
        <v>select '0000538/4/01/09/2020' as AGREEMENT_NO, 'PT. SUKSES MANTAP SEJAHTERA' as NPWP_NAME_NEW, '|026672113033000' as BILLING_TO_NPWP_NEW, 'JL.PASAR PAGI NO.49 RT.003 RW.02 KEL.ROA MALAKA KEC.TAMBORA KOTA/KAB.JAKARTA BARAT DKI JAKARTA 11230' as NPWP_ADDRESS_NEW union all</v>
      </c>
    </row>
    <row r="3616" spans="5:5" customFormat="1" x14ac:dyDescent="0.25">
      <c r="E3616" t="str">
        <f t="shared" si="12"/>
        <v>select '0000538/4/10/09/2022'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617" spans="5:5" customFormat="1" x14ac:dyDescent="0.25">
      <c r="E3617" t="str">
        <f t="shared" si="12"/>
        <v>select '0000539/4/10/09/2022' as AGREEMENT_NO, 'PT. BANK SINARMAS TBK' as NPWP_NAME_NEW, '|013446133054000' as BILLING_TO_NPWP_NEW, 'GEDUNG SINARMAS LAND PLAZA MENARA I LT 1&amp;2 JL MH THAMRIN NO 51 RT.00 RW.00 GONDANGDIA, MENTENG, JAKARTA PUSAT, DKI JAKARTA 10350 INDONESIA' as NPWP_ADDRESS_NEW union all</v>
      </c>
    </row>
    <row r="3618" spans="5:5" customFormat="1" x14ac:dyDescent="0.25">
      <c r="E3618" t="str">
        <f t="shared" si="12"/>
        <v>select '0000540/4/08/06/2021' as AGREEMENT_NO, 'PT. KRAMA YUDHA RATU MOTOR' as NPWP_NAME_NEW, '|010008068007000' as BILLING_TO_NPWP_NEW, 'JL. RAYA BEKASI KM. 21-22 Blok - No.- RT:000 RW:000 Kel.RAWA TERATE Kec.CAKUNG Kota/Kab.JAKARTA TIMUR DKI JAKARTA 13920' as NPWP_ADDRESS_NEW union all</v>
      </c>
    </row>
    <row r="3619" spans="5:5" customFormat="1" x14ac:dyDescent="0.25">
      <c r="E3619" t="str">
        <f t="shared" si="12"/>
        <v>select '0000540/4/10/09/2022' as AGREEMENT_NO, 'PT GUNUNG SLAMAT' as NPWP_NAME_NEW, '|011076700511000' as BILLING_TO_NPWP_NEW, 'JL. MAYJEN SUTOYO NO.28 RT.000 RW.000 KEL.SLAWI WETAN KEC.SLAWI KOTA/KAB.KOTA TEGAL JAWA TENGAH 52411' as NPWP_ADDRESS_NEW union all</v>
      </c>
    </row>
    <row r="3620" spans="5:5" customFormat="1" x14ac:dyDescent="0.25">
      <c r="E3620" t="str">
        <f t="shared" si="12"/>
        <v>select '0000541/4/08/06/2021' as AGREEMENT_NO, 'PT. AUTO PRIMA RENTALINDO' as NPWP_NAME_NEW, '|718926165044000' as BILLING_TO_NPWP_NEW, 'JL ANCOL BARAT VIII NO.1 RT.00 RW.00 ANCOL, PADEMANGAN, JAKARTA UTARA, DKI JAKARTA 14430 INDONESIA' as NPWP_ADDRESS_NEW union all</v>
      </c>
    </row>
    <row r="3621" spans="5:5" customFormat="1" x14ac:dyDescent="0.25">
      <c r="E3621" t="str">
        <f t="shared" si="12"/>
        <v>select '0000541/4/10/09/2022' as AGREEMENT_NO, 'PT. MUNA ARTHA SEJAHTERA' as NPWP_NAME_NEW, '|028372969017000' as BILLING_TO_NPWP_NEW, 'OPTIMA LT 1-2 JL RAYA LENTENG AGUNG NO. 17 RT.005 RW.001 KEL.LENTENG AGUNG KEC.JAGAKARSA KOTA/KAB.JAKARTA SELATAN DKI JAKARTA 12630' as NPWP_ADDRESS_NEW union all</v>
      </c>
    </row>
    <row r="3622" spans="5:5" customFormat="1" x14ac:dyDescent="0.25">
      <c r="E3622" t="str">
        <f t="shared" si="12"/>
        <v>select '0000543/4/10/09/2022' as AGREEMENT_NO, 'PT. NUTRICIA INDONESIA SEJAHTERA' as NPWP_NAME_NEW, '|010616316092000' as BILLING_TO_NPWP_NEW, 'JL RAYA BOGOR KM. 26,6 RT.0 RW.0 KEL.PEKAYON KEC.PASAR REBO KOTA/KAB.JAKARTA TIMUR DKI JAKARTA 13710' as NPWP_ADDRESS_NEW union all</v>
      </c>
    </row>
    <row r="3623" spans="5:5" customFormat="1" x14ac:dyDescent="0.25">
      <c r="E3623" t="str">
        <f t="shared" si="12"/>
        <v>select '0000544/4/08/07/2021'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624" spans="5:5" customFormat="1" x14ac:dyDescent="0.25">
      <c r="E3624" t="str">
        <f t="shared" si="12"/>
        <v>select '0000545/4/01/10/2020' as AGREEMENT_NO, 'PT. SELATANINDO BINTAN MANDIRI' as NPWP_NAME_NEW, '|024825101214000' as BILLING_TO_NPWP_NEW, 'JL DI PANJAITAN GG PUTRI BALQIS III NO 30 RT.03 RW.02 KEL.MELAYU KOTA PIRING KEC.TANJUNG PINANG TIMUR KOTA/KAB.TANJUNG PINANG KEPULAUAN RIAU 29123' as NPWP_ADDRESS_NEW union all</v>
      </c>
    </row>
    <row r="3625" spans="5:5" customFormat="1" x14ac:dyDescent="0.25">
      <c r="E3625" t="str">
        <f t="shared" si="12"/>
        <v>select '0000545/4/08/07/2021' as AGREEMENT_NO, 'PT. MEGADUTA ARTHA MEGAH' as NPWP_NAME_NEW, '|027032333003000' as BILLING_TO_NPWP_NEW, 'PERKANTORAN PULOMAS SATU GEDUNG 4 LT.3 RUANG 10-10A. JL. JEND. AHMAD YANI NO.2 RT.003 RW.013 KAYU PUTIH, PULO GADUNG, JAKARTA TIMUR, DKI JAKARTA 13210 INDONESIA' as NPWP_ADDRESS_NEW union all</v>
      </c>
    </row>
    <row r="3626" spans="5:5" customFormat="1" x14ac:dyDescent="0.25">
      <c r="E3626" t="str">
        <f t="shared" si="12"/>
        <v>select '0000546/4/08/07/2021' as AGREEMENT_NO, 'PT. MEGADUTA ARTHA MEGAH' as NPWP_NAME_NEW, '|027032333003000' as BILLING_TO_NPWP_NEW, 'PERKANTORAN PULOMAS SATU GEDUNG 4 LT.3 RUANG 10-10A. JL. JEND. AHMAD YANI NO.2 RT.003 RW.013 KAYU PUTIH, PULO GADUNG, JAKARTA TIMUR, DKI JAKARTA 13210 INDONESIA' as NPWP_ADDRESS_NEW union all</v>
      </c>
    </row>
    <row r="3627" spans="5:5" customFormat="1" x14ac:dyDescent="0.25">
      <c r="E3627" t="str">
        <f t="shared" si="12"/>
        <v>select '0000546/4/10/10/2022' as AGREEMENT_NO, 'PT. PABRIK CAT DAN TINTA PACIFIC' as NPWP_NAME_NEW, '|013032974052000' as BILLING_TO_NPWP_NEW, 'JL BOURAQ LIO BARU NO 33 RT.004 RW.001 KEL.BATU SARI KEC.BATUCEPER KOTA/KAB.KOTA TANGERANG BANTEN 15121' as NPWP_ADDRESS_NEW union all</v>
      </c>
    </row>
    <row r="3628" spans="5:5" customFormat="1" x14ac:dyDescent="0.25">
      <c r="E3628" t="str">
        <f t="shared" si="12"/>
        <v>select '0000547/4/08/07/2021' as AGREEMENT_NO, 'PT. FRESENIUS KABI COMBIPHAR' as NPWP_NAME_NEW, '|031335888015000' as BILLING_TO_NPWP_NEW, 'GD. MENARA BIDAKARA I LT.19 JL. JEND. GATOT SUBROTO KAV.71-73 RT.00 RW.00 MENTENG DALAM, TEBET, JAKARTA SELATAN, DKI JAKARTA 12870 INDONESIA' as NPWP_ADDRESS_NEW union all</v>
      </c>
    </row>
    <row r="3629" spans="5:5" customFormat="1" x14ac:dyDescent="0.25">
      <c r="E3629" t="str">
        <f t="shared" si="12"/>
        <v>select '0000547/4/10/10/2022' as AGREEMENT_NO, 'PT. POS LOGISTIK INDONESIA' as NPWP_NAME_NEW, '|314651654075000' as BILLING_TO_NPWP_NEW, 'JALAN LAPANGAN BANTENG UTARA NO 1 RT.002 RW.008 KEL.PASAR BARU KEC.SAWAH BESAR KOTA/KAB.JAKARTA PUSAT DKI JAKARTA 10710' as NPWP_ADDRESS_NEW union all</v>
      </c>
    </row>
    <row r="3630" spans="5:5" customFormat="1" x14ac:dyDescent="0.25">
      <c r="E3630" t="str">
        <f t="shared" si="12"/>
        <v>select '0000548/4/08/07/2021'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631" spans="5:5" customFormat="1" x14ac:dyDescent="0.25">
      <c r="E3631" t="str">
        <f t="shared" si="12"/>
        <v>select '0000548/4/10/10/2022' as AGREEMENT_NO, 'PT. NUTRICIA INDONESIA SEJAHTERA' as NPWP_NAME_NEW, '|010616316092000' as BILLING_TO_NPWP_NEW, 'JL RAYA BOGOR KM. 26,6 RT.0 RW.0 KEL.PEKAYON KEC.PASAR REBO KOTA/KAB.JAKARTA TIMUR DKI JAKARTA 13710' as NPWP_ADDRESS_NEW union all</v>
      </c>
    </row>
    <row r="3632" spans="5:5" customFormat="1" x14ac:dyDescent="0.25">
      <c r="E3632" t="str">
        <f t="shared" si="12"/>
        <v>select '0000549/4/08/07/2021' as AGREEMENT_NO, 'PT. KRAMA YUDHA TIGA BERLIAN MOTORS' as NPWP_NAME_NEW, '|013006572092000' as BILLING_TO_NPWP_NEW, 'JL. JENDRAL AHMAD YANI PULOMAS RT.000 RW.000 KEL.KAYU PUTIH KEC.PULO GADUNG KOTA/KAB. ADM JAKARTA TIMUR DKI JAKARTA 13210' as NPWP_ADDRESS_NEW union all</v>
      </c>
    </row>
    <row r="3633" spans="5:5" customFormat="1" x14ac:dyDescent="0.25">
      <c r="E3633" t="str">
        <f t="shared" si="12"/>
        <v>select '0000549/4/10/10/2022' as AGREEMENT_NO, 'PT. NUTRICIA INDONESIA SEJAHTERA' as NPWP_NAME_NEW, '|010616316092000' as BILLING_TO_NPWP_NEW, 'JL RAYA BOGOR KM. 26,6 RT.0 RW.0 KEL.PEKAYON KEC.PASAR REBO KOTA/KAB.JAKARTA TIMUR DKI JAKARTA 13710' as NPWP_ADDRESS_NEW union all</v>
      </c>
    </row>
    <row r="3634" spans="5:5" customFormat="1" x14ac:dyDescent="0.25">
      <c r="E3634" t="str">
        <f t="shared" si="12"/>
        <v>select '0000550/4/08/08/2021'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635" spans="5:5" customFormat="1" x14ac:dyDescent="0.25">
      <c r="E3635" t="str">
        <f t="shared" si="12"/>
        <v>select '0000550/4/10/10/2022'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636" spans="5:5" customFormat="1" x14ac:dyDescent="0.25">
      <c r="E3636" t="str">
        <f t="shared" si="12"/>
        <v>select '0000551/4/10/10/2022' as AGREEMENT_NO, 'PT. GREENFIELDS DAIRY INDONESIA' as NPWP_NAME_NEW, '|210660676651000' as BILLING_TO_NPWP_NEW, 'GREEN OFFICE PARK 1, SOUTH TOWER 3RD FLOOR BSD GRAND BOULEVARD, BSD CITY RT.0 RW.0 CISAUK, CISAUK, TANGERANG, BANTEN 15341 INDONESIA' as NPWP_ADDRESS_NEW union all</v>
      </c>
    </row>
    <row r="3637" spans="5:5" customFormat="1" x14ac:dyDescent="0.25">
      <c r="E3637" t="str">
        <f t="shared" si="12"/>
        <v>select '0000552/4/10/10/2022' as AGREEMENT_NO, 'CV. GEMILANG ABADI SEJAHTERA' as NPWP_NAME_NEW, '|663326312008000' as BILLING_TO_NPWP_NEW, 'JL RADIN INTEN II NO 150 C RT.008 RW.005 KEL.DUREN SAWIT KEC.DUREN SAWIT KOTA/KAB.JAKARTA TIMUR DKI JAKARTA 13440' as NPWP_ADDRESS_NEW union all</v>
      </c>
    </row>
    <row r="3638" spans="5:5" customFormat="1" x14ac:dyDescent="0.25">
      <c r="E3638" t="str">
        <f t="shared" si="12"/>
        <v>select '0000553/4/08/08/2021' as AGREEMENT_NO, 'PT. MITSUBISHI MOTORS KRAMA YUDHA SALES INDONESIA' as NPWP_NAME_NEW, '|316771872003000' as BILLING_TO_NPWP_NEW, 'JL. JENDERAL AHMAD YANI PULOMAS RT.000 RW.000 KEL.KAYU PUTIH KEC.PULO GADUNG KOTA/KAB.JAKARTA TIMUR DKI JAKARTA 13210' as NPWP_ADDRESS_NEW union all</v>
      </c>
    </row>
    <row r="3639" spans="5:5" customFormat="1" x14ac:dyDescent="0.25">
      <c r="E3639" t="str">
        <f t="shared" si="12"/>
        <v>select '0000553/4/10/10/2022' as AGREEMENT_NO, 'PT. NUTRICIA INDONESIA SEJAHTERA' as NPWP_NAME_NEW, '|010616316092000' as BILLING_TO_NPWP_NEW, 'JL RAYA BOGOR KM. 26,6 RT.0 RW.0 KEL.PEKAYON KEC.PASAR REBO KOTA/KAB.JAKARTA TIMUR DKI JAKARTA 13710' as NPWP_ADDRESS_NEW union all</v>
      </c>
    </row>
    <row r="3640" spans="5:5" customFormat="1" x14ac:dyDescent="0.25">
      <c r="E3640" t="str">
        <f t="shared" si="12"/>
        <v>select '0000554/4/08/08/2021' as AGREEMENT_NO, 'PT. GRAHAPRIMA SUKSESMANDIRI TBK' as NPWP_NAME_NEW, '|023546153028000' as BILLING_TO_NPWP_NEW, 'GD GRAHA 55 LT.3 JL TANAH ABANG II NO.57 RT.000 RW.000 KEL.PETOJO SELATAN KEC.GAMBIR KOTA/KAB.JAKARTA PUSAT DKI JAKARTA 10160' as NPWP_ADDRESS_NEW union all</v>
      </c>
    </row>
    <row r="3641" spans="5:5" customFormat="1" x14ac:dyDescent="0.25">
      <c r="E3641" t="str">
        <f t="shared" si="12"/>
        <v>select '0000554/4/10/11/2022' as AGREEMENT_NO, 'PT. BANK SINARMAS TBK' as NPWP_NAME_NEW, '|013446133054000' as BILLING_TO_NPWP_NEW, 'GEDUNG SINARMAS LAND PLAZA MENARA I LT 1&amp;2 JL MH THAMRIN NO 51 RT.00 RW.00 GONDANGDIA, MENTENG, JAKARTA PUSAT, DKI JAKARTA 10350 INDONESIA' as NPWP_ADDRESS_NEW union all</v>
      </c>
    </row>
    <row r="3642" spans="5:5" customFormat="1" x14ac:dyDescent="0.25">
      <c r="E3642" t="str">
        <f t="shared" si="12"/>
        <v>select '0000555/4/08/08/2021' as AGREEMENT_NO, 'PT. GRAHAPRIMA SUKSESMANDIRI TBK' as NPWP_NAME_NEW, '|023546153028000' as BILLING_TO_NPWP_NEW, 'GD GRAHA 55 LT.3 JL TANAH ABANG II NO.57 RT.000 RW.000 KEL.PETOJO SELATAN KEC.GAMBIR KOTA/KAB.JAKARTA PUSAT DKI JAKARTA 10160' as NPWP_ADDRESS_NEW union all</v>
      </c>
    </row>
    <row r="3643" spans="5:5" customFormat="1" x14ac:dyDescent="0.25">
      <c r="E3643" t="str">
        <f t="shared" si="12"/>
        <v>select '0000555/4/10/11/2022' as AGREEMENT_NO, 'PT. HEKSAEF PRAKARSA INDONESIA' as NPWP_NAME_NEW, '|316538172432000' as BILLING_TO_NPWP_NEW, 'CARIU NO. 173 RT.00 RW.00 KEL.CIKIWUL KEC.BANTAR GEBANG KOTA/KAB.KOTA BEKASI JAWA BARAT 17152' as NPWP_ADDRESS_NEW union all</v>
      </c>
    </row>
    <row r="3644" spans="5:5" customFormat="1" x14ac:dyDescent="0.25">
      <c r="E3644" t="str">
        <f t="shared" si="12"/>
        <v>select '0000556/4/08/08/2021' as AGREEMENT_NO, 'PT. GRAHAPRIMA SUKSESMANDIRI TBK' as NPWP_NAME_NEW, '|023546153028000' as BILLING_TO_NPWP_NEW, 'GD GRAHA 55 LT.3 JL TANAH ABANG II NO.57 RT.000 RW.000 KEL.PETOJO SELATAN KEC.GAMBIR KOTA/KAB.JAKARTA PUSAT DKI JAKARTA 10160' as NPWP_ADDRESS_NEW union all</v>
      </c>
    </row>
    <row r="3645" spans="5:5" customFormat="1" x14ac:dyDescent="0.25">
      <c r="E3645" t="str">
        <f t="shared" si="12"/>
        <v>select '0000556/4/10/11/2022' as AGREEMENT_NO, 'PT. OEXPRESS LOGISTIK INDONESIA' as NPWP_NAME_NEW, '|604945964422000' as BILLING_TO_NPWP_NEW, 'GRAHA DLA, LANTAI 2 - SUITE 06 JL. OTTO ISKANDAR DINATA NO. 392 RT.0 RW.0 KEL.NYENGSERET KEC.ASTANA ANYAR KOTA/KAB.BANDUNG JAWA BARAT 40242' as NPWP_ADDRESS_NEW union all</v>
      </c>
    </row>
    <row r="3646" spans="5:5" customFormat="1" x14ac:dyDescent="0.25">
      <c r="E3646" t="str">
        <f t="shared" si="12"/>
        <v>select '0000557/4/08/08/2021' as AGREEMENT_NO, 'PT. GRAHAPRIMA SUKSESMANDIRI TBK' as NPWP_NAME_NEW, '|023546153028000' as BILLING_TO_NPWP_NEW, 'GD GRAHA 55 LT.3 JL TANAH ABANG II NO.57 RT.000 RW.000 KEL.PETOJO SELATAN KEC.GAMBIR KOTA/KAB.JAKARTA PUSAT DKI JAKARTA 10160' as NPWP_ADDRESS_NEW union all</v>
      </c>
    </row>
    <row r="3647" spans="5:5" customFormat="1" x14ac:dyDescent="0.25">
      <c r="E3647" t="str">
        <f t="shared" si="12"/>
        <v>select '0000557/4/10/11/2022' as AGREEMENT_NO, 'PT. OEXPRESS LOGISTIK INDONESIA' as NPWP_NAME_NEW, '|604945964422000' as BILLING_TO_NPWP_NEW, 'GRAHA DLA, LANTAI 2 - SUITE 06 JL. OTTO ISKANDAR DINATA NO. 392 RT.0 RW.0 KEL.NYENGSERET KEC.ASTANA ANYAR KOTA/KAB.BANDUNG JAWA BARAT 40242' as NPWP_ADDRESS_NEW union all</v>
      </c>
    </row>
    <row r="3648" spans="5:5" customFormat="1" x14ac:dyDescent="0.25">
      <c r="E3648" t="str">
        <f t="shared" si="12"/>
        <v>select '0000558/4/08/08/2021' as AGREEMENT_NO, 'PT. GRAHAPRIMA SUKSESMANDIRI TBK' as NPWP_NAME_NEW, '|023546153028000' as BILLING_TO_NPWP_NEW, 'GD GRAHA 55 LT.3 JL TANAH ABANG II NO.57 RT.000 RW.000 KEL.PETOJO SELATAN KEC.GAMBIR KOTA/KAB.JAKARTA PUSAT DKI JAKARTA 10160' as NPWP_ADDRESS_NEW union all</v>
      </c>
    </row>
    <row r="3649" spans="5:5" customFormat="1" x14ac:dyDescent="0.25">
      <c r="E3649" t="str">
        <f t="shared" si="12"/>
        <v>select '0000558/4/10/11/2022' as AGREEMENT_NO, 'PT. OEXPRESS LOGISTIK INDONESIA' as NPWP_NAME_NEW, '|604945964422000' as BILLING_TO_NPWP_NEW, 'GRAHA DLA, LANTAI 2 - SUITE 06 JL. OTTO ISKANDAR DINATA NO. 392 RT.0 RW.0 KEL.NYENGSERET KEC.ASTANA ANYAR KOTA/KAB.BANDUNG JAWA BARAT 40242' as NPWP_ADDRESS_NEW union all</v>
      </c>
    </row>
    <row r="3650" spans="5:5" customFormat="1" x14ac:dyDescent="0.25">
      <c r="E3650" t="str">
        <f t="shared" si="12"/>
        <v>select '0000559/4/08/08/2021' as AGREEMENT_NO, 'PT. GRAHAPRIMA SUKSESMANDIRI TBK' as NPWP_NAME_NEW, '|023546153028000' as BILLING_TO_NPWP_NEW, 'GD GRAHA 55 LT.3 JL TANAH ABANG II NO.57 RT.000 RW.000 KEL.PETOJO SELATAN KEC.GAMBIR KOTA/KAB.JAKARTA PUSAT DKI JAKARTA 10160' as NPWP_ADDRESS_NEW union all</v>
      </c>
    </row>
    <row r="3651" spans="5:5" customFormat="1" x14ac:dyDescent="0.25">
      <c r="E3651" t="str">
        <f t="shared" si="12"/>
        <v>select '0000559/4/10/11/2022' as AGREEMENT_NO, 'PT. SARIHUSADA GENERASI MAHARDIKA' as NPWP_NAME_NEW, '|011405081092000' as BILLING_TO_NPWP_NEW, 'JL KUSUMANEGARA KOTAK POS 37 RT.0 RW.0 KEL.MUJA MUJU KEC.UMBULHARJO KOTA/KAB.YOGYAKARTA DI YOGYAKARTA 55165' as NPWP_ADDRESS_NEW union all</v>
      </c>
    </row>
    <row r="3652" spans="5:5" customFormat="1" x14ac:dyDescent="0.25">
      <c r="E3652" t="str">
        <f t="shared" si="12"/>
        <v>select '0000560/4/08/08/2021' as AGREEMENT_NO, 'PT. GRAHAPRIMA SUKSESMANDIRI TBK' as NPWP_NAME_NEW, '|023546153028000' as BILLING_TO_NPWP_NEW, 'GD GRAHA 55 LT.3 JL TANAH ABANG II NO.57 RT.000 RW.000 KEL.PETOJO SELATAN KEC.GAMBIR KOTA/KAB.JAKARTA PUSAT DKI JAKARTA 10160' as NPWP_ADDRESS_NEW union all</v>
      </c>
    </row>
    <row r="3653" spans="5:5" customFormat="1" x14ac:dyDescent="0.25">
      <c r="E3653" t="str">
        <f t="shared" si="12"/>
        <v>select '0000560/4/10/11/2022'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654" spans="5:5" customFormat="1" x14ac:dyDescent="0.25">
      <c r="E3654" t="str">
        <f t="shared" si="12"/>
        <v>select '0000561/4/08/08/2021' as AGREEMENT_NO, 'PT. GRAHAPRIMA SUKSESMANDIRI TBK' as NPWP_NAME_NEW, '|023546153028000' as BILLING_TO_NPWP_NEW, 'GD GRAHA 55 LT.3 JL TANAH ABANG II NO.57 RT.000 RW.000 KEL.PETOJO SELATAN KEC.GAMBIR KOTA/KAB.JAKARTA PUSAT DKI JAKARTA 10160' as NPWP_ADDRESS_NEW union all</v>
      </c>
    </row>
    <row r="3655" spans="5:5" customFormat="1" x14ac:dyDescent="0.25">
      <c r="E3655" t="str">
        <f t="shared" si="12"/>
        <v>select '0000561/4/10/11/2022' as AGREEMENT_NO, 'PT. TUNAS ARTHA GARDATAMA' as NPWP_NAME_NEW, '|019363035017000' as BILLING_TO_NPWP_NEW, 'JL. LENTENG AGUNG NO. 7 RT.007 RW.001 KEL.LENTENG AGUNG KEC.JAGAKARSA KOTA/KAB.JAKARTA SELATAN DKI JAKARTA 12630' as NPWP_ADDRESS_NEW union all</v>
      </c>
    </row>
    <row r="3656" spans="5:5" customFormat="1" x14ac:dyDescent="0.25">
      <c r="E3656" t="str">
        <f t="shared" si="12"/>
        <v>select '0000562/4/08/08/2021' as AGREEMENT_NO, 'PT. GRAHAPRIMA SUKSESMANDIRI TBK' as NPWP_NAME_NEW, '|023546153028000' as BILLING_TO_NPWP_NEW, 'GD GRAHA 55 LT.3 JL TANAH ABANG II NO.57 RT.000 RW.000 KEL.PETOJO SELATAN KEC.GAMBIR KOTA/KAB.JAKARTA PUSAT DKI JAKARTA 10160' as NPWP_ADDRESS_NEW union all</v>
      </c>
    </row>
    <row r="3657" spans="5:5" customFormat="1" x14ac:dyDescent="0.25">
      <c r="E3657" t="str">
        <f t="shared" si="12"/>
        <v>select '0000563/4/08/08/2021' as AGREEMENT_NO, 'PT. GRAHAPRIMA SUKSESMANDIRI TBK' as NPWP_NAME_NEW, '|023546153028000' as BILLING_TO_NPWP_NEW, 'GD GRAHA 55 LT.3 JL TANAH ABANG II NO.57 RT.000 RW.000 KEL.PETOJO SELATAN KEC.GAMBIR KOTA/KAB.JAKARTA PUSAT DKI JAKARTA 10160' as NPWP_ADDRESS_NEW union all</v>
      </c>
    </row>
    <row r="3658" spans="5:5" customFormat="1" x14ac:dyDescent="0.25">
      <c r="E3658" t="str">
        <f t="shared" si="12"/>
        <v>select '0000563/4/10/11/2022' as AGREEMENT_NO, 'PT. SARIHUSADA GENERASI MAHARDIKA' as NPWP_NAME_NEW, '|011405081092000' as BILLING_TO_NPWP_NEW, 'JL KUSUMANEGARA KOTAK POS 37 RT.0 RW.0 KEL.MUJA MUJU KEC.UMBULHARJO KOTA/KAB.YOGYAKARTA DI YOGYAKARTA 55165' as NPWP_ADDRESS_NEW union all</v>
      </c>
    </row>
    <row r="3659" spans="5:5" customFormat="1" x14ac:dyDescent="0.25">
      <c r="E3659" t="str">
        <f t="shared" ref="E3659:E3722" si="13">"select '" &amp; TRIM(E854) &amp; "' as AGREEMENT_NO, '" &amp; TRIM(O854) &amp; "' as NPWP_NAME_NEW, '|" &amp; TRIM(AW854) &amp; "' as BILLING_TO_NPWP_NEW, '" &amp; TRIM(BD854) &amp; "' as NPWP_ADDRESS_NEW union all"</f>
        <v>select '0000564/4/08/08/2021' as AGREEMENT_NO, 'PT. MITSUBISHI KRAMA YUDHA MOTORS AND MANUFACTURING' as NPWP_NAME_NEW, '|010028306092000' as BILLING_TO_NPWP_NEW, 'JL.RAYA BEKASI KM.21 Blok - No.- RT:000 RW:000 Kel.RAWA TERATE Kec.CAKUNG Kota/Kab.JAKARTA TIMUR DKI JAKARTA 13920' as NPWP_ADDRESS_NEW union all</v>
      </c>
    </row>
    <row r="3660" spans="5:5" customFormat="1" x14ac:dyDescent="0.25">
      <c r="E3660" t="str">
        <f t="shared" si="13"/>
        <v>select '0000564/4/10/11/2022' as AGREEMENT_NO, 'PT SUGIZINDO' as NPWP_NAME_NEW, '|010010759431000' as BILLING_TO_NPWP_NEW, 'JL PAHLAWAN KARANGASEM BARAT RT.00 RW.00 KEL.KARANG ASEM BARAT KEC.CITEUREUP KOTA/KAB.BOGOR JAWA BARAT 16810' as NPWP_ADDRESS_NEW union all</v>
      </c>
    </row>
    <row r="3661" spans="5:5" customFormat="1" x14ac:dyDescent="0.25">
      <c r="E3661" t="str">
        <f t="shared" si="13"/>
        <v>select '0000565/4/10/11/2022' as AGREEMENT_NO, 'PT. KAO INDONESIA' as NPWP_NAME_NEW, '|010000784092000' as BILLING_TO_NPWP_NEW, 'JL MT HARYONO KAV 39-40 RT.4 RW.2 CIKOKO, PANCORAN, JAKARTA SELATAN, DKI JAKARTA 12770 INDONESIA' as NPWP_ADDRESS_NEW union all</v>
      </c>
    </row>
    <row r="3662" spans="5:5" customFormat="1" x14ac:dyDescent="0.25">
      <c r="E3662" t="str">
        <f t="shared" si="13"/>
        <v>select '0000566/4/10/11/2022' as AGREEMENT_NO, 'PT. ANUGERAH PRIMA SEJAHTERAH' as NPWP_NAME_NEW, '|210661195418000' as BILLING_TO_NPWP_NEW, 'KOMPLEK PERGUDANGAN MUTIARA KOSAMBI IB618 RT 0, RW 0, KOSAMBI, -, TANGERANG, BANTEN' as NPWP_ADDRESS_NEW union all</v>
      </c>
    </row>
    <row r="3663" spans="5:5" customFormat="1" x14ac:dyDescent="0.25">
      <c r="E3663" t="str">
        <f t="shared" si="13"/>
        <v>select '0000567/4/10/11/2022' as AGREEMENT_NO, 'PT. ANUGERAH PRIMA SEJAHTERAH' as NPWP_NAME_NEW, '|210661195418000' as BILLING_TO_NPWP_NEW, 'KOMPLEK PERGUDANGAN MUTIARA KOSAMBI IB618 RT 0, RW 0, KOSAMBI, -, TANGERANG, BANTEN' as NPWP_ADDRESS_NEW union all</v>
      </c>
    </row>
    <row r="3664" spans="5:5" customFormat="1" x14ac:dyDescent="0.25">
      <c r="E3664" t="str">
        <f t="shared" si="13"/>
        <v>select '0000568/4/10/11/2022' as AGREEMENT_NO, 'PT. ANUGERAH PRIMA SEJAHTERAH' as NPWP_NAME_NEW, '|210661195418000' as BILLING_TO_NPWP_NEW, 'KOMPLEK PERGUDANGAN MUTIARA KOSAMBI IB618 RT 0, RW 0, KOSAMBI, -, TANGERANG, BANTEN' as NPWP_ADDRESS_NEW union all</v>
      </c>
    </row>
    <row r="3665" spans="5:5" customFormat="1" x14ac:dyDescent="0.25">
      <c r="E3665" t="str">
        <f t="shared" si="13"/>
        <v>select '0000569/4/10/11/2022' as AGREEMENT_NO, 'PT. ANUGERAH PRIMA SEJAHTERAH' as NPWP_NAME_NEW, '|210661195418000' as BILLING_TO_NPWP_NEW, 'KOMPLEK PERGUDANGAN MUTIARA KOSAMBI IB618 RT 0, RW 0, KOSAMBI, -, TANGERANG, BANTEN' as NPWP_ADDRESS_NEW union all</v>
      </c>
    </row>
    <row r="3666" spans="5:5" customFormat="1" x14ac:dyDescent="0.25">
      <c r="E3666" t="str">
        <f t="shared" si="13"/>
        <v>select '0000570/4/08/08/2021' as AGREEMENT_NO, 'CV. MARHADI' as NPWP_NAME_NEW, '|023132723004000' as BILLING_TO_NPWP_NEW, 'JL.PEGANGSAAN I RT.02 RW.03 RAWA TERATE, CAKUNG, JAKARTA TIMUR, DKI JAKARTA 13920 INDONESIA' as NPWP_ADDRESS_NEW union all</v>
      </c>
    </row>
    <row r="3667" spans="5:5" customFormat="1" x14ac:dyDescent="0.25">
      <c r="E3667" t="str">
        <f t="shared" si="13"/>
        <v>select '0000570/4/10/11/2022' as AGREEMENT_NO, 'PT. ANUGERAH PRIMA SEJAHTERAH' as NPWP_NAME_NEW, '|210661195418000' as BILLING_TO_NPWP_NEW, 'KOMPLEK PERGUDANGAN MUTIARA KOSAMBI IB618 RT 0, RW 0, KOSAMBI, -, TANGERANG, BANTEN' as NPWP_ADDRESS_NEW union all</v>
      </c>
    </row>
    <row r="3668" spans="5:5" customFormat="1" x14ac:dyDescent="0.25">
      <c r="E3668" t="str">
        <f t="shared" si="13"/>
        <v>select '0000571/4/08/08/2021' as AGREEMENT_NO, 'PT. GRAHAPRIMA SUKSESMANDIRI TBK' as NPWP_NAME_NEW, '|023546153028000' as BILLING_TO_NPWP_NEW, 'GD GRAHA 55 LT.3 JL TANAH ABANG II NO.57 RT.000 RW.000 KEL.PETOJO SELATAN KEC.GAMBIR KOTA/KAB.JAKARTA PUSAT DKI JAKARTA 10160' as NPWP_ADDRESS_NEW union all</v>
      </c>
    </row>
    <row r="3669" spans="5:5" customFormat="1" x14ac:dyDescent="0.25">
      <c r="E3669" t="str">
        <f t="shared" si="13"/>
        <v>select '0000571/4/10/11/2022' as AGREEMENT_NO, 'PT. ANUGERAH PRIMA SEJAHTERAH' as NPWP_NAME_NEW, '|210661195418000' as BILLING_TO_NPWP_NEW, 'KOMPLEK PERGUDANGAN MUTIARA KOSAMBI IB618 RT 0, RW 0, KOSAMBI, -, TANGERANG, BANTEN' as NPWP_ADDRESS_NEW union all</v>
      </c>
    </row>
    <row r="3670" spans="5:5" customFormat="1" x14ac:dyDescent="0.25">
      <c r="E3670" t="str">
        <f t="shared" si="13"/>
        <v>select '0000572/4/10/11/2022' as AGREEMENT_NO, 'CV. GEMILANG ABADI SEJAHTERA' as NPWP_NAME_NEW, '|663326312008000' as BILLING_TO_NPWP_NEW, 'JL RADIN INTEN II NO 150 C RT.008 RW.005 KEL.DUREN SAWIT KEC.DUREN SAWIT KOTA/KAB.JAKARTA TIMUR DKI JAKARTA 13440' as NPWP_ADDRESS_NEW union all</v>
      </c>
    </row>
    <row r="3671" spans="5:5" customFormat="1" x14ac:dyDescent="0.25">
      <c r="E3671" t="str">
        <f t="shared" si="13"/>
        <v>select '0000573/4/10/11/2022'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672" spans="5:5" customFormat="1" x14ac:dyDescent="0.25">
      <c r="E3672" t="str">
        <f t="shared" si="13"/>
        <v>select '0000574/4/10/11/2022'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673" spans="5:5" customFormat="1" x14ac:dyDescent="0.25">
      <c r="E3673" t="str">
        <f t="shared" si="13"/>
        <v>select '0000575/4/08/09/2021' as AGREEMENT_NO, 'PT. SANY PERKASA' as NPWP_NAME_NEW, '|663242550006000' as BILLING_TO_NPWP_NEW, 'JALAN CAKUNG INDUSTRI SELATAN I NOMOR 12 (JALAN RAYA ROROTAN I) RT.000 RW.000 KEL.ROROTAN KEC.CILINCING KOTA/KAB.JAKARTA UTARA DKI JAKARTA 14140' as NPWP_ADDRESS_NEW union all</v>
      </c>
    </row>
    <row r="3674" spans="5:5" customFormat="1" x14ac:dyDescent="0.25">
      <c r="E3674" t="str">
        <f t="shared" si="13"/>
        <v>select '0000575/4/10/11/2022' as AGREEMENT_NO, 'PT. USAHA GARDA ARTA' as NPWP_NAME_NEW, '|947203287015000' as BILLING_TO_NPWP_NEW, 'WISMA STACO LT. 2, JL. CASABLANCA RAYA KAV. 18 RT.4 RW.12 KEL.MENTENG DALAM KEC.TEBET KOTA/KAB.JAKARTA SELATAN DKI JAKARTA 12870' as NPWP_ADDRESS_NEW union all</v>
      </c>
    </row>
    <row r="3675" spans="5:5" customFormat="1" x14ac:dyDescent="0.25">
      <c r="E3675" t="str">
        <f t="shared" si="13"/>
        <v>select '0000576/4/01/12/2020' as AGREEMENT_NO, 'PT. BIMA SAKTI UTAMA' as NPWP_NAME_NEW, '|023689078064000' as BILLING_TO_NPWP_NEW, 'JL. PANGLIMA POLIM RAYA NO. 49 B RT.00 RW.00 MELAWAI, KEBAYORAN BARU, JAKARTA SELATAN, DKI JAKARTA 12160 INDONESIA' as NPWP_ADDRESS_NEW union all</v>
      </c>
    </row>
    <row r="3676" spans="5:5" customFormat="1" x14ac:dyDescent="0.25">
      <c r="E3676" t="str">
        <f t="shared" si="13"/>
        <v>select '0000576/4/10/11/2022' as AGREEMENT_NO, 'PT. USAHA GARDA ARTA' as NPWP_NAME_NEW, '|947203287015000' as BILLING_TO_NPWP_NEW, 'WISMA STACO LT. 2, JL. CASABLANCA RAYA KAV. 18 RT.4 RW.12 KEL.MENTENG DALAM KEC.TEBET KOTA/KAB.JAKARTA SELATAN DKI JAKARTA 12870' as NPWP_ADDRESS_NEW union all</v>
      </c>
    </row>
    <row r="3677" spans="5:5" customFormat="1" x14ac:dyDescent="0.25">
      <c r="E3677" t="str">
        <f t="shared" si="13"/>
        <v>select '0000577/4/10/11/2022' as AGREEMENT_NO, 'PT. USAHA GARDA ARTA' as NPWP_NAME_NEW, '|947203287015000' as BILLING_TO_NPWP_NEW, 'WISMA STACO LT. 2, JL. CASABLANCA RAYA KAV. 18 RT.4 RW.12 KEL.MENTENG DALAM KEC.TEBET KOTA/KAB.JAKARTA SELATAN DKI JAKARTA 12870' as NPWP_ADDRESS_NEW union all</v>
      </c>
    </row>
    <row r="3678" spans="5:5" customFormat="1" x14ac:dyDescent="0.25">
      <c r="E3678" t="str">
        <f t="shared" si="13"/>
        <v>select '0000578/4/10/11/2022' as AGREEMENT_NO, 'PT. NUTRICIA INDONESIA SEJAHTERA' as NPWP_NAME_NEW, '|010616316092000' as BILLING_TO_NPWP_NEW, 'JL RAYA BOGOR KM. 26,6 RT.0 RW.0 KEL.PEKAYON KEC.PASAR REBO KOTA/KAB.JAKARTA TIMUR DKI JAKARTA 13710' as NPWP_ADDRESS_NEW union all</v>
      </c>
    </row>
    <row r="3679" spans="5:5" customFormat="1" x14ac:dyDescent="0.25">
      <c r="E3679" t="str">
        <f t="shared" si="13"/>
        <v>select '0000579/4/10/11/2022' as AGREEMENT_NO, 'PT. NUTRICIA INDONESIA SEJAHTERA' as NPWP_NAME_NEW, '|010616316092000' as BILLING_TO_NPWP_NEW, 'JL RAYA BOGOR KM. 26,6 RT.0 RW.0 KEL.PEKAYON KEC.PASAR REBO KOTA/KAB.JAKARTA TIMUR DKI JAKARTA 13710' as NPWP_ADDRESS_NEW union all</v>
      </c>
    </row>
    <row r="3680" spans="5:5" customFormat="1" x14ac:dyDescent="0.25">
      <c r="E3680" t="str">
        <f t="shared" si="13"/>
        <v>select '0000580/4/08/09/2021' as AGREEMENT_NO, 'PT. KRAMA YUDHA RATU MOTOR' as NPWP_NAME_NEW, '|010008068007000' as BILLING_TO_NPWP_NEW, 'JL. RAYA BEKASI KM. 21-22 Blok - No.- RT:000 RW:000 Kel.RAWA TERATE Kec.CAKUNG Kota/Kab.JAKARTA TIMUR DKI JAKARTA 13920' as NPWP_ADDRESS_NEW union all</v>
      </c>
    </row>
    <row r="3681" spans="5:5" customFormat="1" x14ac:dyDescent="0.25">
      <c r="E3681" t="str">
        <f t="shared" si="13"/>
        <v>select '0000580/4/10/11/2022' as AGREEMENT_NO, 'PT. SARIHUSADA GENERASI MAHARDIKA' as NPWP_NAME_NEW, '|011405081092000' as BILLING_TO_NPWP_NEW, 'JL KUSUMANEGARA KOTAK POS 37 RT.0 RW.0 KEL.MUJA MUJU KEC.UMBULHARJO KOTA/KAB.YOGYAKARTA DI YOGYAKARTA 55165' as NPWP_ADDRESS_NEW union all</v>
      </c>
    </row>
    <row r="3682" spans="5:5" customFormat="1" x14ac:dyDescent="0.25">
      <c r="E3682" t="str">
        <f t="shared" si="13"/>
        <v>select '0000581/4/08/09/2021' as AGREEMENT_NO, 'PT. SANY PERKASA' as NPWP_NAME_NEW, '|663242550006000' as BILLING_TO_NPWP_NEW, 'JALAN CAKUNG INDUSTRI SELATAN I NOMOR 12 (JALAN RAYA ROROTAN I) RT.000 RW.000 KEL.ROROTAN KEC.CILINCING KOTA/KAB.JAKARTA UTARA DKI JAKARTA 14140' as NPWP_ADDRESS_NEW union all</v>
      </c>
    </row>
    <row r="3683" spans="5:5" customFormat="1" x14ac:dyDescent="0.25">
      <c r="E3683" t="str">
        <f t="shared" si="13"/>
        <v>select '0000581/4/10/09/2022' as AGREEMENT_NO, 'PT. SARIHUSADA GENERASI MAHARDIKA' as NPWP_NAME_NEW, '|011405081092000' as BILLING_TO_NPWP_NEW, 'JL KUSUMANEGARA KOTAK POS 37 RT.0 RW.0 KEL.MUJA MUJU KEC.UMBULHARJO KOTA/KAB.YOGYAKARTA DI YOGYAKARTA 55165' as NPWP_ADDRESS_NEW union all</v>
      </c>
    </row>
    <row r="3684" spans="5:5" customFormat="1" x14ac:dyDescent="0.25">
      <c r="E3684" t="str">
        <f t="shared" si="13"/>
        <v>select '0000582/4/08/10/2021'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685" spans="5:5" customFormat="1" x14ac:dyDescent="0.25">
      <c r="E3685" t="str">
        <f t="shared" si="13"/>
        <v>select '0000582/4/10/09/2022' as AGREEMENT_NO, 'PT. SARIHUSADA GENERASI MAHARDIKA' as NPWP_NAME_NEW, '|011405081092000' as BILLING_TO_NPWP_NEW, 'JL KUSUMANEGARA KOTAK POS 37 RT.0 RW.0 KEL.MUJA MUJU KEC.UMBULHARJO KOTA/KAB.YOGYAKARTA DI YOGYAKARTA 55165' as NPWP_ADDRESS_NEW union all</v>
      </c>
    </row>
    <row r="3686" spans="5:5" customFormat="1" x14ac:dyDescent="0.25">
      <c r="E3686" t="str">
        <f t="shared" si="13"/>
        <v>select '0000583/4/08/10/2021' as AGREEMENT_NO, 'PT. GRAHAPRIMA SUKSESMANDIRI TBK' as NPWP_NAME_NEW, '|023546153028000' as BILLING_TO_NPWP_NEW, 'GD GRAHA 55 LT.3 JL TANAH ABANG II NO.57 RT.000 RW.000 KEL.PETOJO SELATAN KEC.GAMBIR KOTA/KAB.JAKARTA PUSAT DKI JAKARTA 10160' as NPWP_ADDRESS_NEW union all</v>
      </c>
    </row>
    <row r="3687" spans="5:5" customFormat="1" x14ac:dyDescent="0.25">
      <c r="E3687" t="str">
        <f t="shared" si="13"/>
        <v>select '0000583/4/10/11/2022' as AGREEMENT_NO, 'PT. PABRIK CAT DAN TINTA PACIFIC' as NPWP_NAME_NEW, '|013032974052000' as BILLING_TO_NPWP_NEW, 'JL BOURAQ LIO BARU NO 33 RT.004 RW.001 KEL.BATU SARI KEC.BATUCEPER KOTA/KAB.KOTA TANGERANG BANTEN 15121' as NPWP_ADDRESS_NEW union all</v>
      </c>
    </row>
    <row r="3688" spans="5:5" customFormat="1" x14ac:dyDescent="0.25">
      <c r="E3688" t="str">
        <f t="shared" si="13"/>
        <v>select '0000584/4/08/10/2021' as AGREEMENT_NO, 'PT. GRAHAPRIMA SUKSESMANDIRI TBK' as NPWP_NAME_NEW, '|023546153028000' as BILLING_TO_NPWP_NEW, 'GD GRAHA 55 LT.3 JL TANAH ABANG II NO.57 RT.000 RW.000 KEL.PETOJO SELATAN KEC.GAMBIR KOTA/KAB.JAKARTA PUSAT DKI JAKARTA 10160' as NPWP_ADDRESS_NEW union all</v>
      </c>
    </row>
    <row r="3689" spans="5:5" customFormat="1" x14ac:dyDescent="0.25">
      <c r="E3689" t="str">
        <f t="shared" si="13"/>
        <v>select '0000584/4/10/12/2022'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690" spans="5:5" customFormat="1" x14ac:dyDescent="0.25">
      <c r="E3690" t="str">
        <f t="shared" si="13"/>
        <v>select '0000585/4/08/10/2021' as AGREEMENT_NO, 'PT. GRAHAPRIMA SUKSESMANDIRI TBK' as NPWP_NAME_NEW, '|023546153028000' as BILLING_TO_NPWP_NEW, 'GD GRAHA 55 LT.3 JL TANAH ABANG II NO.57 RT.000 RW.000 KEL.PETOJO SELATAN KEC.GAMBIR KOTA/KAB.JAKARTA PUSAT DKI JAKARTA 10160' as NPWP_ADDRESS_NEW union all</v>
      </c>
    </row>
    <row r="3691" spans="5:5" customFormat="1" x14ac:dyDescent="0.25">
      <c r="E3691" t="str">
        <f t="shared" si="13"/>
        <v>select '0000585/4/10/12/2022' as AGREEMENT_NO, 'PT. SARIHUSADA GENERASI MAHARDIKA' as NPWP_NAME_NEW, '|011405081092000' as BILLING_TO_NPWP_NEW, 'JL KUSUMANEGARA KOTAK POS 37 RT.0 RW.0 KEL.MUJA MUJU KEC.UMBULHARJO KOTA/KAB.YOGYAKARTA DI YOGYAKARTA 55165' as NPWP_ADDRESS_NEW union all</v>
      </c>
    </row>
    <row r="3692" spans="5:5" customFormat="1" x14ac:dyDescent="0.25">
      <c r="E3692" t="str">
        <f t="shared" si="13"/>
        <v>select '0000586/4/08/10/2021' as AGREEMENT_NO, 'PT. GRAHAPRIMA SUKSESMANDIRI TBK' as NPWP_NAME_NEW, '|023546153028000' as BILLING_TO_NPWP_NEW, 'GD GRAHA 55 LT.3 JL TANAH ABANG II NO.57 RT.000 RW.000 KEL.PETOJO SELATAN KEC.GAMBIR KOTA/KAB.JAKARTA PUSAT DKI JAKARTA 10160' as NPWP_ADDRESS_NEW union all</v>
      </c>
    </row>
    <row r="3693" spans="5:5" customFormat="1" x14ac:dyDescent="0.25">
      <c r="E3693" t="str">
        <f t="shared" si="13"/>
        <v>select '0000586/4/10/12/2022' as AGREEMENT_NO, 'PT. NUTRICIA INDONESIA SEJAHTERA' as NPWP_NAME_NEW, '|010616316092000' as BILLING_TO_NPWP_NEW, 'JL RAYA BOGOR KM. 26,6 RT.0 RW.0 KEL.PEKAYON KEC.PASAR REBO KOTA/KAB.JAKARTA TIMUR DKI JAKARTA 13710' as NPWP_ADDRESS_NEW union all</v>
      </c>
    </row>
    <row r="3694" spans="5:5" customFormat="1" x14ac:dyDescent="0.25">
      <c r="E3694" t="str">
        <f t="shared" si="13"/>
        <v>select '0000587/4/08/10/2021'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695" spans="5:5" customFormat="1" x14ac:dyDescent="0.25">
      <c r="E3695" t="str">
        <f t="shared" si="13"/>
        <v>select '0000588/4/08/10/2021' as AGREEMENT_NO, 'PT. MARGA NUSANTARA JAYA' as NPWP_NAME_NEW, '|013735303007000' as BILLING_TO_NPWP_NEW, 'JL PULO KAMBING IIE NO 9 RT.0 RW.0 JATINEGARA, CAKUNG, JAKARTA TIMUR, DKI JAKARTA 13930 INDONESIA' as NPWP_ADDRESS_NEW union all</v>
      </c>
    </row>
    <row r="3696" spans="5:5" customFormat="1" x14ac:dyDescent="0.25">
      <c r="E3696" t="str">
        <f t="shared" si="13"/>
        <v>select '0000588/4/10/12/2022'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697" spans="5:5" customFormat="1" x14ac:dyDescent="0.25">
      <c r="E3697" t="str">
        <f t="shared" si="13"/>
        <v>select '0000589/4/08/10/2021' as AGREEMENT_NO, 'PT. MARGA NUSANTARA JAYA' as NPWP_NAME_NEW, '|013735303007000' as BILLING_TO_NPWP_NEW, 'JL PULO KAMBING IIE NO 9 RT.0 RW.0 JATINEGARA, CAKUNG, JAKARTA TIMUR, DKI JAKARTA 13930 INDONESIA' as NPWP_ADDRESS_NEW union all</v>
      </c>
    </row>
    <row r="3698" spans="5:5" customFormat="1" x14ac:dyDescent="0.25">
      <c r="E3698" t="str">
        <f t="shared" si="13"/>
        <v>select '0000589/4/10/12/2022' as AGREEMENT_NO, 'PT. INDONESIA CAKRAWALA EKSPRES' as NPWP_NAME_NEW, '|654115625413000' as BILLING_TO_NPWP_NEW, 'KAWASAN INDUSTRI MM2100, JL JAWA BLOK G RT.000 RW.000 KEL.GANDAMEKAR KEC.CIKARANG BARAT KOTA/KAB.KAB. BEKASI JAWA BARAT 17530' as NPWP_ADDRESS_NEW union all</v>
      </c>
    </row>
    <row r="3699" spans="5:5" customFormat="1" x14ac:dyDescent="0.25">
      <c r="E3699" t="str">
        <f t="shared" si="13"/>
        <v>select '0000590/4/01/12/2020' as AGREEMENT_NO, 'PT. KURABO MANUNGGAL TEXTILE INDUSTRIES' as NPWP_NAME_NEW, '|010006237057000' as BILLING_TO_NPWP_NEW, 'GEDUNG MENARA CAKRAWALA LT. 7 JL. MH THAMRIN NO. 9 RT.000 RW.000 KEBON SIRIH, MENTENG, JAKARTA PUSAT, DKI JAKARTA 10340 INDONESIA' as NPWP_ADDRESS_NEW union all</v>
      </c>
    </row>
    <row r="3700" spans="5:5" customFormat="1" x14ac:dyDescent="0.25">
      <c r="E3700" t="str">
        <f t="shared" si="13"/>
        <v>select '0000590/4/08/11/2021' as AGREEMENT_NO, 'PT. MARGA NUSANTARA JAYA' as NPWP_NAME_NEW, '|013735303007000' as BILLING_TO_NPWP_NEW, 'JL PULO KAMBING IIE NO 9 RT.0 RW.0 JATINEGARA, CAKUNG, JAKARTA TIMUR, DKI JAKARTA 13930 INDONESIA' as NPWP_ADDRESS_NEW union all</v>
      </c>
    </row>
    <row r="3701" spans="5:5" customFormat="1" x14ac:dyDescent="0.25">
      <c r="E3701" t="str">
        <f t="shared" si="13"/>
        <v>select '0000590/4/10/12/2022' as AGREEMENT_NO, 'PT. INDONESIA CAKRAWALA EKSPRES' as NPWP_NAME_NEW, '|654115625413000' as BILLING_TO_NPWP_NEW, 'KAWASAN INDUSTRI MM2100, JL JAWA BLOK G RT.000 RW.000 KEL.GANDAMEKAR KEC.CIKARANG BARAT KOTA/KAB.KAB. BEKASI JAWA BARAT 17530' as NPWP_ADDRESS_NEW union all</v>
      </c>
    </row>
    <row r="3702" spans="5:5" customFormat="1" x14ac:dyDescent="0.25">
      <c r="E3702" t="str">
        <f t="shared" si="13"/>
        <v>select '0000591/4/08/11/2021' as AGREEMENT_NO, 'PT. MARGA NUSANTARA JAYA' as NPWP_NAME_NEW, '|013735303007000' as BILLING_TO_NPWP_NEW, 'JL PULO KAMBING IIE NO 9 RT.0 RW.0 JATINEGARA, CAKUNG, JAKARTA TIMUR, DKI JAKARTA 13930 INDONESIA' as NPWP_ADDRESS_NEW union all</v>
      </c>
    </row>
    <row r="3703" spans="5:5" customFormat="1" x14ac:dyDescent="0.25">
      <c r="E3703" t="str">
        <f t="shared" si="13"/>
        <v>select '0000591/4/10/12/2022' as AGREEMENT_NO, 'PT. PABRIK CAT DAN TINTA PACIFIC' as NPWP_NAME_NEW, '|013032974052000' as BILLING_TO_NPWP_NEW, 'JL BOURAQ LIO BARU NO 33 RT.004 RW.001 KEL.BATU SARI KEC.BATUCEPER KOTA/KAB.KOTA TANGERANG BANTEN 15121' as NPWP_ADDRESS_NEW union all</v>
      </c>
    </row>
    <row r="3704" spans="5:5" customFormat="1" x14ac:dyDescent="0.25">
      <c r="E3704" t="str">
        <f t="shared" si="13"/>
        <v>select '0000592/4/08/11/2021' as AGREEMENT_NO, 'PT. MARGA NUSANTARA JAYA' as NPWP_NAME_NEW, '|013735303007000' as BILLING_TO_NPWP_NEW, 'JL PULO KAMBING IIE NO 9 RT.0 RW.0 JATINEGARA, CAKUNG, JAKARTA TIMUR, DKI JAKARTA 13930 INDONESIA' as NPWP_ADDRESS_NEW union all</v>
      </c>
    </row>
    <row r="3705" spans="5:5" customFormat="1" x14ac:dyDescent="0.25">
      <c r="E3705" t="str">
        <f t="shared" si="13"/>
        <v>select '0000593/4/08/11/2021' as AGREEMENT_NO, 'PT. MARGA NUSANTARA JAYA' as NPWP_NAME_NEW, '|013735303007000' as BILLING_TO_NPWP_NEW, 'JL PULO KAMBING IIE NO 9 RT.0 RW.0 JATINEGARA, CAKUNG, JAKARTA TIMUR, DKI JAKARTA 13930 INDONESIA' as NPWP_ADDRESS_NEW union all</v>
      </c>
    </row>
    <row r="3706" spans="5:5" customFormat="1" x14ac:dyDescent="0.25">
      <c r="E3706" t="str">
        <f t="shared" si="13"/>
        <v>select '0000593/4/10/01/2023'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07" spans="5:5" customFormat="1" x14ac:dyDescent="0.25">
      <c r="E3707" t="str">
        <f t="shared" si="13"/>
        <v>select '0000594/4/08/11/2021' as AGREEMENT_NO, 'PT. MARGA NUSANTARA JAYA' as NPWP_NAME_NEW, '|013735303007000' as BILLING_TO_NPWP_NEW, 'JL PULO KAMBING IIE NO 9 RT.0 RW.0 JATINEGARA, CAKUNG, JAKARTA TIMUR, DKI JAKARTA 13930 INDONESIA' as NPWP_ADDRESS_NEW union all</v>
      </c>
    </row>
    <row r="3708" spans="5:5" customFormat="1" x14ac:dyDescent="0.25">
      <c r="E3708" t="str">
        <f t="shared" si="13"/>
        <v>select '0000595/4/08/11/2021' as AGREEMENT_NO, 'PT. SANY PERKASA' as NPWP_NAME_NEW, '|663242550006000' as BILLING_TO_NPWP_NEW, 'JALAN CAKUNG INDUSTRI SELATAN I NOMOR 12 (JALAN RAYA ROROTAN I) RT.000 RW.000 KEL.ROROTAN KEC.CILINCING KOTA/KAB.JAKARTA UTARA DKI JAKARTA 14140' as NPWP_ADDRESS_NEW union all</v>
      </c>
    </row>
    <row r="3709" spans="5:5" customFormat="1" x14ac:dyDescent="0.25">
      <c r="E3709" t="str">
        <f t="shared" si="13"/>
        <v>select '0000596/4/08/11/2021' as AGREEMENT_NO, 'PT. TRIKARYA LOGAM ABADI' as NPWP_NAME_NEW, '|433017878034000' as BILLING_TO_NPWP_NEW, 'JALAN LINGKAR LUAR BARAT NOMOR 8 ABC RT.012 RW.00 CENGKARENG BARAT, CENGKARENG, JAKARTA BARAT, DKI JAKARTA 11730 INDONESIA' as NPWP_ADDRESS_NEW union all</v>
      </c>
    </row>
    <row r="3710" spans="5:5" customFormat="1" x14ac:dyDescent="0.25">
      <c r="E3710" t="str">
        <f t="shared" si="13"/>
        <v>select '0000596/4/10/01/2023' as AGREEMENT_NO, 'PT. INDAH BERKAH BERSAUDARA' as NPWP_NAME_NEW, '|315803379448001' as BILLING_TO_NPWP_NEW, 'JL. MARGONDA RAYA NO. 265 RT.001 RW.012 KEL.KEMIRI MUKA KEC.BEJI KOTA/KAB.DEPOK JAWA BARAT 16423' as NPWP_ADDRESS_NEW union all</v>
      </c>
    </row>
    <row r="3711" spans="5:5" customFormat="1" x14ac:dyDescent="0.25">
      <c r="E3711" t="str">
        <f t="shared" si="13"/>
        <v>select '0000597/4/08/01/2022' as AGREEMENT_NO, 'PT. KRAMA YUDHA TIGA BERLIAN MOTORS' as NPWP_NAME_NEW, '|013006572092000' as BILLING_TO_NPWP_NEW, 'JL. JENDRAL AHMAD YANI PULOMAS RT.000 RW.000 KEL.KAYU PUTIH KEC.PULO GADUNG KOTA/KAB.ADM JAKARTA TIMUR DKI JAKARTA 13210' as NPWP_ADDRESS_NEW union all</v>
      </c>
    </row>
    <row r="3712" spans="5:5" customFormat="1" x14ac:dyDescent="0.25">
      <c r="E3712" t="str">
        <f t="shared" si="13"/>
        <v>select '0000599/4/01/01/2021'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3713" spans="5:5" customFormat="1" x14ac:dyDescent="0.25">
      <c r="E3713" t="str">
        <f t="shared" si="13"/>
        <v>select '0000599/4/08/11/2021' as AGREEMENT_NO, 'PT. SANY PERKASA' as NPWP_NAME_NEW, '|663242550006000' as BILLING_TO_NPWP_NEW, 'JALAN CAKUNG INDUSTRI SELATAN I NOMOR 12 (JALAN RAYA ROROTAN I) RT.000 RW.000 KEL.ROROTAN KEC.CILINCING KOTA/KAB.JAKARTA UTARA DKI JAKARTA 14140' as NPWP_ADDRESS_NEW union all</v>
      </c>
    </row>
    <row r="3714" spans="5:5" customFormat="1" x14ac:dyDescent="0.25">
      <c r="E3714" t="str">
        <f t="shared" si="13"/>
        <v>select '0000599/4/10/01/2023' as AGREEMENT_NO, 'PT SUGIZINDO' as NPWP_NAME_NEW, '|010010759431000' as BILLING_TO_NPWP_NEW, 'JL PAHLAWAN KARANGASEM BARAT RT.00 RW.00 KEL.KARANG ASEM BARAT KEC.CITEUREUP KOTA/KAB.BOGOR JAWA BARAT 16810' as NPWP_ADDRESS_NEW union all</v>
      </c>
    </row>
    <row r="3715" spans="5:5" customFormat="1" x14ac:dyDescent="0.25">
      <c r="E3715" t="str">
        <f t="shared" si="13"/>
        <v>select '0000600/4/08/11/2021' as AGREEMENT_NO, 'PT. STEEL CENTER INDONESIA' as NPWP_NAME_NEW, '|010601185055000' as BILLING_TO_NPWP_NEW, 'JL. AGUNG KARYA VI BLOK A/1 RT.000 RW.000 PAPANGGO, TANJUNG PRIOK, JAKARTA UTARA, DKI JAKARTA 14340 INDONESIA' as NPWP_ADDRESS_NEW union all</v>
      </c>
    </row>
    <row r="3716" spans="5:5" customFormat="1" x14ac:dyDescent="0.25">
      <c r="E3716" t="str">
        <f t="shared" si="13"/>
        <v>select '0000600/4/10/01/2023' as AGREEMENT_NO, 'PT. NUTRICIA INDONESIA SEJAHTERA' as NPWP_NAME_NEW, '|010616316092000' as BILLING_TO_NPWP_NEW, 'JL RAYA BOGOR KM. 26,6 RT.0 RW.0 KEL.PEKAYON KEC.PASAR REBO KOTA/KAB.JAKARTA TIMUR DKI JAKARTA 13710' as NPWP_ADDRESS_NEW union all</v>
      </c>
    </row>
    <row r="3717" spans="5:5" customFormat="1" x14ac:dyDescent="0.25">
      <c r="E3717" t="str">
        <f t="shared" si="13"/>
        <v>select '0000601/4/01/01/2021'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3718" spans="5:5" customFormat="1" x14ac:dyDescent="0.25">
      <c r="E3718" t="str">
        <f t="shared" si="13"/>
        <v>select '0000601/4/10/01/2023' as AGREEMENT_NO, 'PT. SAMUDERA ENERGI TANGGUH' as NPWP_NAME_NEW, '|026674465033000' as BILLING_TO_NPWP_NEW, 'GEDUNG SAMUDERA INDONESIA LT 5, JL LETJEN S. PARMAN KAV 35 RT.0 RW.0 KEL.KEMANGGISAN KEC.PALMERAH KOTA/KAB.JAKARTA BARAT DKI JAKARTA 11480' as NPWP_ADDRESS_NEW union all</v>
      </c>
    </row>
    <row r="3719" spans="5:5" customFormat="1" x14ac:dyDescent="0.25">
      <c r="E3719" t="str">
        <f t="shared" si="13"/>
        <v>select '0000602/4/01/01/2021'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3720" spans="5:5" customFormat="1" x14ac:dyDescent="0.25">
      <c r="E3720" t="str">
        <f t="shared" si="13"/>
        <v>select '0000602/4/08/11/2021' as AGREEMENT_NO, 'CV. MARHADI' as NPWP_NAME_NEW, '|023132723004000' as BILLING_TO_NPWP_NEW, 'JL.PEGANGSAAN I RT.02 RW.03 RAWA TERATE, CAKUNG, JAKARTA TIMUR, DKI JAKARTA 13920 INDONESIA' as NPWP_ADDRESS_NEW union all</v>
      </c>
    </row>
    <row r="3721" spans="5:5" customFormat="1" x14ac:dyDescent="0.25">
      <c r="E3721" t="str">
        <f t="shared" si="13"/>
        <v>select '0000602/4/10/01/2023' as AGREEMENT_NO, 'PT. JET TRANSPORT SERVICES' as NPWP_NAME_NEW, '|613083583047000' as BILLING_TO_NPWP_NEW, 'GEDUNG LANDMARK PLUIT, TOWER D1 LANTAI 2 RT.0 RW.0 KEL.PLUIT KEC.PENJARINGAN KOTA/KAB.JAKARTA UTARA DKI JAKARTA 14450' as NPWP_ADDRESS_NEW union all</v>
      </c>
    </row>
    <row r="3722" spans="5:5" customFormat="1" x14ac:dyDescent="0.25">
      <c r="E3722" t="str">
        <f t="shared" si="13"/>
        <v>select '0000603/4/08/11/2021' as AGREEMENT_NO, 'PT. TOYAMILINDO' as NPWP_NAME_NEW, '|015089840426000' as BILLING_TO_NPWP_NEW, 'JL. PANGERAN CAKRABUANA Blok - No.- RT:000 RW:000 Kel.WANASABA KIDUL Kec.CIREBON SELATAN Kota/Kab.CIREBON JAWA BARAT 45171' as NPWP_ADDRESS_NEW union all</v>
      </c>
    </row>
    <row r="3723" spans="5:5" customFormat="1" x14ac:dyDescent="0.25">
      <c r="E3723" t="str">
        <f t="shared" ref="E3723:E3786" si="14">"select '" &amp; TRIM(E918) &amp; "' as AGREEMENT_NO, '" &amp; TRIM(O918) &amp; "' as NPWP_NAME_NEW, '|" &amp; TRIM(AW918) &amp; "' as BILLING_TO_NPWP_NEW, '" &amp; TRIM(BD918) &amp; "' as NPWP_ADDRESS_NEW union all"</f>
        <v>select '0000603/4/10/01/2023' as AGREEMENT_NO, 'PT. TRUCKKING LINTAS SARANA' as NPWP_NAME_NEW, '|963492921067000' as BILLING_TO_NPWP_NEW, 'GEDUNG NOBLE HOUSE LT 29, MEGA KUNINGAN NO 2JL. DR. IDE ANAK AGUNG GDE AGUNG KAV. E4.2 RT.00 RW.00 KEL.KUNINGAN TIMUR KEC.SETIA BUDI KOTA/KAB.JAKARTA SELATAN DKI JAKARTA 12950' as NPWP_ADDRESS_NEW union all</v>
      </c>
    </row>
    <row r="3724" spans="5:5" customFormat="1" x14ac:dyDescent="0.25">
      <c r="E3724" t="str">
        <f t="shared" si="14"/>
        <v>select '0000605/4/08/11/2021' as AGREEMENT_NO, 'PT. LIN LOGISTIK ABADI' as NPWP_NAME_NEW, '|942994278034000' as BILLING_TO_NPWP_NEW, 'JL. LINGKAR LUAR BARAT NO. 8 ABC RT.00 RW.00 CENGKARENG BARAT, CENGKARENG, JAKARTA BARAT, DKI JAKARTA 11730 INDONESIA' as NPWP_ADDRESS_NEW union all</v>
      </c>
    </row>
    <row r="3725" spans="5:5" customFormat="1" x14ac:dyDescent="0.25">
      <c r="E3725" t="str">
        <f t="shared" si="14"/>
        <v>select '0000605/4/10/01/2023' as AGREEMENT_NO, 'PT. NUTRICIA INDONESIA SEJAHTERA' as NPWP_NAME_NEW, '|010616316092000' as BILLING_TO_NPWP_NEW, 'JL RAYA BOGOR KM. 26,6 RT.0 RW.0 KEL.PEKAYON KEC.PASAR REBO KOTA/KAB.JAKARTA TIMUR DKI JAKARTA 13710' as NPWP_ADDRESS_NEW union all</v>
      </c>
    </row>
    <row r="3726" spans="5:5" customFormat="1" x14ac:dyDescent="0.25">
      <c r="E3726" t="str">
        <f t="shared" si="14"/>
        <v>select '0000606/4/08/12/2021' as AGREEMENT_NO, 'PT. KRAMA YUDHA RATU MOTOR' as NPWP_NAME_NEW, '|010008068007000' as BILLING_TO_NPWP_NEW, 'JL. RAYA BEKASI KM. 21-22 Blok - No.- RT:000 RW:000 Kel.RAWA TERATE Kec.CAKUNG Kota/Kab.JAKARTA TIMUR DKI JAKARTA 13920' as NPWP_ADDRESS_NEW union all</v>
      </c>
    </row>
    <row r="3727" spans="5:5" customFormat="1" x14ac:dyDescent="0.25">
      <c r="E3727" t="str">
        <f t="shared" si="14"/>
        <v>select '0000606/4/10/01/2023' as AGREEMENT_NO, 'PT. NUTRICIA INDONESIA SEJAHTERA' as NPWP_NAME_NEW, '|010616316092000' as BILLING_TO_NPWP_NEW, 'JL RAYA BOGOR KM. 26,6 RT.0 RW.0 KEL.PEKAYON KEC.PASAR REBO KOTA/KAB.JAKARTA TIMUR DKI JAKARTA 13710' as NPWP_ADDRESS_NEW union all</v>
      </c>
    </row>
    <row r="3728" spans="5:5" customFormat="1" x14ac:dyDescent="0.25">
      <c r="E3728" t="str">
        <f t="shared" si="14"/>
        <v>select '0000607/4/08/12/2021' as AGREEMENT_NO, 'PT. KRAMA YUDHA RATU MOTOR' as NPWP_NAME_NEW, '|010008068007000' as BILLING_TO_NPWP_NEW, 'JL. RAYA BEKASI KM. 21-22 Blok - No.- RT:000 RW:000 Kel.RAWA TERATE Kec.CAKUNG Kota/Kab.JAKARTA TIMUR DKI JAKARTA 13920' as NPWP_ADDRESS_NEW union all</v>
      </c>
    </row>
    <row r="3729" spans="5:5" customFormat="1" x14ac:dyDescent="0.25">
      <c r="E3729" t="str">
        <f t="shared" si="14"/>
        <v>select '0000607/4/10/01/2023' as AGREEMENT_NO, 'PT. NUTRICIA INDONESIA SEJAHTERA' as NPWP_NAME_NEW, '|010616316092000' as BILLING_TO_NPWP_NEW, 'JL RAYA BOGOR KM. 26,6 RT.0 RW.0 KEL.PEKAYON KEC.PASAR REBO KOTA/KAB.JAKARTA TIMUR DKI JAKARTA 13710' as NPWP_ADDRESS_NEW union all</v>
      </c>
    </row>
    <row r="3730" spans="5:5" customFormat="1" x14ac:dyDescent="0.25">
      <c r="E3730" t="str">
        <f t="shared" si="14"/>
        <v>select '0000608/4/01/01/2021' as AGREEMENT_NO, 'PT. SOMPO INSURANCE INDONESIA' as NPWP_NAME_NEW, '|013085097062000' as BILLING_TO_NPWP_NEW, 'GD MAYAPADA TOWET II LANTAI 19 JL JEND SUDIRMAN KAV 27 RT.00 RW.00 SETIABUDI, SETIA BUDI, JAKARTA SELATAN, DKI JAKARTA 12910 INDONESIA' as NPWP_ADDRESS_NEW union all</v>
      </c>
    </row>
    <row r="3731" spans="5:5" customFormat="1" x14ac:dyDescent="0.25">
      <c r="E3731" t="str">
        <f t="shared" si="14"/>
        <v>select '0000608/4/08/12/2021' as AGREEMENT_NO, 'PT. KRAMA YUDHA RATU MOTOR' as NPWP_NAME_NEW, '|010008068007000' as BILLING_TO_NPWP_NEW, 'JL. RAYA BEKASI KM. 21-22 Blok - No.- RT:000 RW:000 Kel.RAWA TERATE Kec.CAKUNG Kota/Kab.JAKARTA TIMUR DKI JAKARTA 13920' as NPWP_ADDRESS_NEW union all</v>
      </c>
    </row>
    <row r="3732" spans="5:5" customFormat="1" x14ac:dyDescent="0.25">
      <c r="E3732" t="str">
        <f t="shared" si="14"/>
        <v>select '0000609/4/08/11/2021'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733" spans="5:5" customFormat="1" x14ac:dyDescent="0.25">
      <c r="E3733" t="str">
        <f t="shared" si="14"/>
        <v>select '0000610/4/08/12/2021'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3734" spans="5:5" customFormat="1" x14ac:dyDescent="0.25">
      <c r="E3734" t="str">
        <f t="shared" si="14"/>
        <v>select '0000611/4/10/01/2023' as AGREEMENT_NO, 'PT. NUTRICIA INDONESIA SEJAHTERA' as NPWP_NAME_NEW, '|010616316092000' as BILLING_TO_NPWP_NEW, 'JL RAYA BOGOR KM. 26,6 RT.0 RW.0 KEL.PEKAYON KEC.PASAR REBO KOTA/KAB.JAKARTA TIMUR DKI JAKARTA 13710' as NPWP_ADDRESS_NEW union all</v>
      </c>
    </row>
    <row r="3735" spans="5:5" customFormat="1" x14ac:dyDescent="0.25">
      <c r="E3735" t="str">
        <f t="shared" si="14"/>
        <v>select '0000612/4/10/01/2023' as AGREEMENT_NO, 'PT. INDONESIA CAKRAWALA EKSPRES' as NPWP_NAME_NEW, '|654115625413000' as BILLING_TO_NPWP_NEW, 'KAWASAN INDUSTRI MM2100, JL JAWA BLOK G RT.000 RW.000 KEL.GANDAMEKAR KEC.CIKARANG BARAT KOTA/KAB.KAB. BEKASI JAWA BARAT 17530' as NPWP_ADDRESS_NEW union all</v>
      </c>
    </row>
    <row r="3736" spans="5:5" customFormat="1" x14ac:dyDescent="0.25">
      <c r="E3736" t="str">
        <f t="shared" si="14"/>
        <v>select '0000613/4/10/02/2023'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37" spans="5:5" customFormat="1" x14ac:dyDescent="0.25">
      <c r="E3737" t="str">
        <f t="shared" si="14"/>
        <v>select '0000614/4/08/12/2021' as AGREEMENT_NO, 'PT. FRESENIUS KABI INDONESIA' as NPWP_NAME_NEW, '|024147027056000' as BILLING_TO_NPWP_NEW, 'GEDUNG MENARA BIDAKARA 1 LT. 19 JL JEND. GATOT SUBROTO KAV. 71-73 RT.00 RW.00 MENTENG DALAM, TEBET, JAKARTA SELATAN, DKI JAKARTA 12870 INDONESIA' as NPWP_ADDRESS_NEW union all</v>
      </c>
    </row>
    <row r="3738" spans="5:5" customFormat="1" x14ac:dyDescent="0.25">
      <c r="E3738" t="str">
        <f t="shared" si="14"/>
        <v>select '0000614/4/10/02/2023'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39" spans="5:5" customFormat="1" x14ac:dyDescent="0.25">
      <c r="E3739" t="str">
        <f t="shared" si="14"/>
        <v>select '0000615/4/10/02/2023'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40" spans="5:5" customFormat="1" x14ac:dyDescent="0.25">
      <c r="E3740" t="str">
        <f t="shared" si="14"/>
        <v>select '0000616/4/08/12/2021' as AGREEMENT_NO, 'PT. CMA SENTOSA INDONESIA' as NPWP_NAME_NEW, '|928560309432000' as BILLING_TO_NPWP_NEW, 'KP. PABUARAN, JL. BANTARGEBANG - SETU NO.69 RT.004 RW.003 KEL.CIMUNING KEC.MUSTIKA JAYA KOTA/KAB.KOTA BEKASI JAWA BARAT 17155' as NPWP_ADDRESS_NEW union all</v>
      </c>
    </row>
    <row r="3741" spans="5:5" customFormat="1" x14ac:dyDescent="0.25">
      <c r="E3741" t="str">
        <f t="shared" si="14"/>
        <v>select '0000617/4/01/01/2021' as AGREEMENT_NO, 'PT. BIMA SAKTI UTAMA' as NPWP_NAME_NEW, '|023689078064000' as BILLING_TO_NPWP_NEW, 'JL. PANGLIMA POLIM RAYA NO. 49 B RT.00 RW.00 MELAWAI, KEBAYORAN BARU, JAKARTA SELATAN, DKI JAKARTA 12160 INDONESIA' as NPWP_ADDRESS_NEW union all</v>
      </c>
    </row>
    <row r="3742" spans="5:5" customFormat="1" x14ac:dyDescent="0.25">
      <c r="E3742" t="str">
        <f t="shared" si="14"/>
        <v>select '0000617/4/08/10/2021' as AGREEMENT_NO, 'PT. GRAHAPRIMA SUKSESMANDIRI TBK' as NPWP_NAME_NEW, '|023546153028000' as BILLING_TO_NPWP_NEW, 'GD GRAHA 55 LT.3 JL TANAH ABANG II NO.57 RT.000 RW.000 KEL.PETOJO SELATAN KEC.GAMBIR KOTA/KAB.JAKARTA PUSAT DKI JAKARTA 10160' as NPWP_ADDRESS_NEW union all</v>
      </c>
    </row>
    <row r="3743" spans="5:5" customFormat="1" x14ac:dyDescent="0.25">
      <c r="E3743" t="str">
        <f t="shared" si="14"/>
        <v>select '0000618/4/10/02/2023' as AGREEMENT_NO, 'PT. JALUR NUGRAHA EKA LOGISTIK' as NPWP_NAME_NEW, '|316433812412000' as BILLING_TO_NPWP_NEW, 'JL. TOMANG RAYA, 11, TOMANG, GROGOL PETAMBURAN, KOTA ADM. JAKARTA BARAT, DKI JAKARTA, 11440' as NPWP_ADDRESS_NEW union all</v>
      </c>
    </row>
    <row r="3744" spans="5:5" customFormat="1" x14ac:dyDescent="0.25">
      <c r="E3744" t="str">
        <f t="shared" si="14"/>
        <v>select '0000619/4/01/01/2021' as AGREEMENT_NO, 'PT. ASURANSI RAKSA PRATIKARA' as NPWP_NAME_NEW, '|011407574028001' as BILLING_TO_NPWP_NEW, 'JL. ABDUL MUIS NO.40 WISMA BSG LT.3 RT.00 RW.00 PETOJO SELATAN, GAMBIR, JAKARTA PUSAT, DKI JAKARTA 10160 INDONESIA' as NPWP_ADDRESS_NEW union all</v>
      </c>
    </row>
    <row r="3745" spans="5:5" customFormat="1" x14ac:dyDescent="0.25">
      <c r="E3745" t="str">
        <f t="shared" si="14"/>
        <v>select '0000619/4/08/01/2022' as AGREEMENT_NO, 'PT. SANY PERKASA' as NPWP_NAME_NEW, '|663242550006000' as BILLING_TO_NPWP_NEW, 'JALAN CAKUNG INDUSTRI SELATAN I NOMOR 12 (JALAN RAYA ROROTAN I) RT.000 RW.000 KEL.ROROTAN KEC.CILINCING KOTA/KAB.JAKARTA UTARA DKI JAKARTA 14140' as NPWP_ADDRESS_NEW union all</v>
      </c>
    </row>
    <row r="3746" spans="5:5" customFormat="1" x14ac:dyDescent="0.25">
      <c r="E3746" t="str">
        <f t="shared" si="14"/>
        <v>select '0000619/4/10/01/2023' as AGREEMENT_NO, 'KOPERASI JASA DAYAMITRA TELEKOMUNIKASI' as NPWP_NAME_NEW, '|030649776015000' as BILLING_TO_NPWP_NEW, 'JALAN KAPTEN TENDEAN NO. 18 RT.00 RW.00 KEL.PELA MAMPANG KEC.MAMPANG PRAPATAN KOTA/KAB.JAKARTA SELATAN DKI JAKARTA 12720' as NPWP_ADDRESS_NEW union all</v>
      </c>
    </row>
    <row r="3747" spans="5:5" customFormat="1" x14ac:dyDescent="0.25">
      <c r="E3747" t="str">
        <f t="shared" si="14"/>
        <v>select '0000620/4/08/01/2022' as AGREEMENT_NO, 'PT. LIN LOGISTIK ABADI' as NPWP_NAME_NEW, '|942994278034000' as BILLING_TO_NPWP_NEW, 'JL. LINGKAR LUAR BARAT NO. 8 ABC RT.00 RW.00 CENGKARENG BARAT, CENGKARENG, JAKARTA BARAT, DKI JAKARTA 11730 INDONESIA' as NPWP_ADDRESS_NEW union all</v>
      </c>
    </row>
    <row r="3748" spans="5:5" customFormat="1" x14ac:dyDescent="0.25">
      <c r="E3748" t="str">
        <f t="shared" si="14"/>
        <v>select '0000621/4/08/01/2022' as AGREEMENT_NO, 'PT. GRAHAPRIMA SUKSESMANDIRI TBK' as NPWP_NAME_NEW, '|023546153028000' as BILLING_TO_NPWP_NEW, 'GD GRAHA 55 LT.3 JL TANAH ABANG II NO.57 RT.000 RW.000 KEL.PETOJO SELATAN KEC.GAMBIR KOTA/KAB.JAKARTA PUSAT DKI JAKARTA 10160' as NPWP_ADDRESS_NEW union all</v>
      </c>
    </row>
    <row r="3749" spans="5:5" customFormat="1" x14ac:dyDescent="0.25">
      <c r="E3749" t="str">
        <f t="shared" si="14"/>
        <v>select '0000622/4/08/01/2022' as AGREEMENT_NO, 'PT. GRAHAPRIMA SUKSESMANDIRI TBK' as NPWP_NAME_NEW, '|023546153028000' as BILLING_TO_NPWP_NEW, 'GD GRAHA 55 LT.3 JL TANAH ABANG II NO.57 RT.000 RW.000 KEL.PETOJO SELATAN KEC.GAMBIR KOTA/KAB.JAKARTA PUSAT DKI JAKARTA 10160' as NPWP_ADDRESS_NEW union all</v>
      </c>
    </row>
    <row r="3750" spans="5:5" customFormat="1" x14ac:dyDescent="0.25">
      <c r="E3750" t="str">
        <f t="shared" si="14"/>
        <v>select '0000622/4/10/03/2023' as AGREEMENT_NO, 'PT. CIPTA KARYA TECHNOLOGY' as NPWP_NAME_NEW, '|748186434002000' as BILLING_TO_NPWP_NEW, 'JL. JATINEGARA TIMUR 101 KOMP. PERKANTORAN BONAGABE I RT.001 RW.002 KEL.BALI MESTER KEC.JATINEGARA KOTA/KAB.JAKARTA TIMUR DKI JAKARTA 13310' as NPWP_ADDRESS_NEW union all</v>
      </c>
    </row>
    <row r="3751" spans="5:5" customFormat="1" x14ac:dyDescent="0.25">
      <c r="E3751" t="str">
        <f t="shared" si="14"/>
        <v>select '0000623/4/08/01/2022' as AGREEMENT_NO, 'PT. GRAHAPRIMA SUKSESMANDIRI TBK' as NPWP_NAME_NEW, '|023546153028000' as BILLING_TO_NPWP_NEW, 'GD GRAHA 55 LT.3 JL TANAH ABANG II NO.57 RT.000 RW.000 KEL.PETOJO SELATAN KEC.GAMBIR KOTA/KAB.JAKARTA PUSAT DKI JAKARTA 10160' as NPWP_ADDRESS_NEW union all</v>
      </c>
    </row>
    <row r="3752" spans="5:5" customFormat="1" x14ac:dyDescent="0.25">
      <c r="E3752" t="str">
        <f t="shared" si="14"/>
        <v>select '0000623/4/10/03/2023' as AGREEMENT_NO, 'PT. NUTRICIA INDONESIA SEJAHTERA' as NPWP_NAME_NEW, '|010616316092000' as BILLING_TO_NPWP_NEW, 'JL RAYA BOGOR KM. 26,6 RT.0 RW.0 KEL.PEKAYON KEC.PASAR REBO KOTA/KAB.JAKARTA TIMUR DKI JAKARTA 13710' as NPWP_ADDRESS_NEW union all</v>
      </c>
    </row>
    <row r="3753" spans="5:5" customFormat="1" x14ac:dyDescent="0.25">
      <c r="E3753" t="str">
        <f t="shared" si="14"/>
        <v>select '0000624/4/08/01/2022' as AGREEMENT_NO, 'PT. GRAHAPRIMA SUKSESMANDIRI TBK' as NPWP_NAME_NEW, '|023546153028000' as BILLING_TO_NPWP_NEW, 'GD GRAHA 55 LT.3 JL TANAH ABANG II NO.57 RT.000 RW.000 KEL.PETOJO SELATAN KEC.GAMBIR KOTA/KAB.JAKARTA PUSAT DKI JAKARTA 10160' as NPWP_ADDRESS_NEW union all</v>
      </c>
    </row>
    <row r="3754" spans="5:5" customFormat="1" x14ac:dyDescent="0.25">
      <c r="E3754" t="str">
        <f t="shared" si="14"/>
        <v>select '0000624/4/10/03/2023' as AGREEMENT_NO, 'PT. SARIHUSADA GENERASI MAHARDIKA' as NPWP_NAME_NEW, '|011405081092000' as BILLING_TO_NPWP_NEW, 'JL KUSUMANEGARA KOTAK POS 37 RT.0 RW.0 KEL.MUJA MUJU KEC.UMBULHARJO KOTA/KAB.YOGYAKARTA DI YOGYAKARTA 55165' as NPWP_ADDRESS_NEW union all</v>
      </c>
    </row>
    <row r="3755" spans="5:5" customFormat="1" x14ac:dyDescent="0.25">
      <c r="E3755" t="str">
        <f t="shared" si="14"/>
        <v>select '0000625/4/08/02/2022' as AGREEMENT_NO, 'PT. SANY PERKASA' as NPWP_NAME_NEW, '|663242550006000' as BILLING_TO_NPWP_NEW, 'JALAN CAKUNG INDUSTRI SELATAN I NOMOR 12 (JALAN RAYA ROROTAN I) RT.000 RW.000 KEL.ROROTAN KEC.CILINCING KOTA/KAB.JAKARTA UTARA DKI JAKARTA 14140' as NPWP_ADDRESS_NEW union all</v>
      </c>
    </row>
    <row r="3756" spans="5:5" customFormat="1" x14ac:dyDescent="0.25">
      <c r="E3756" t="str">
        <f t="shared" si="14"/>
        <v>select '0000625/4/10/03/2023' as AGREEMENT_NO, 'PT. RADIANT UTAMA INTERINSCO TBK' as NPWP_NAME_NEW, '|013718143081000' as BILLING_TO_NPWP_NEW, 'GEDUNG RADIANT UTAMA JL. KAPTEN TENDEAN NO. 24 MAMPANG PRAPATAN RT.01 RW.01 KEL.PELA MAMPANG KEC.MAMPANG PRAPATAN KOTA/KAB.JAKARTA SELATAN DKI JAKARTA 12720' as NPWP_ADDRESS_NEW union all</v>
      </c>
    </row>
    <row r="3757" spans="5:5" customFormat="1" x14ac:dyDescent="0.25">
      <c r="E3757" t="str">
        <f t="shared" si="14"/>
        <v>select '0000626/4/08/02/2022' as AGREEMENT_NO, 'PT. KRAMA YUDHA TIGA BERLIAN MOTORS' as NPWP_NAME_NEW, '|013006572092000' as BILLING_TO_NPWP_NEW, 'JL. JENDRAL AHMAD YANI PULOMAS RT.000 RW.000 KEL.KAYU PUTIH KEC.PULO GADUNG KOTA/KAB. ADM JAKARTA TIMUR DKI JAKARTA 13210' as NPWP_ADDRESS_NEW union all</v>
      </c>
    </row>
    <row r="3758" spans="5:5" customFormat="1" x14ac:dyDescent="0.25">
      <c r="E3758" t="str">
        <f t="shared" si="14"/>
        <v>select '0000627/4/10/03/2023' as AGREEMENT_NO, 'CV. GEMILANG ABADI SEJAHTERA' as NPWP_NAME_NEW, '|663326312008000' as BILLING_TO_NPWP_NEW, 'JL RADIN INTEN II NO 150 C RT.008 RW.005 KEL.DUREN SAWIT KEC.DUREN SAWIT KOTA/KAB.JAKARTA TIMUR DKI JAKARTA 13440' as NPWP_ADDRESS_NEW union all</v>
      </c>
    </row>
    <row r="3759" spans="5:5" customFormat="1" x14ac:dyDescent="0.25">
      <c r="E3759" t="str">
        <f t="shared" si="14"/>
        <v>select '0000628/4/08/02/2022' as AGREEMENT_NO, 'PT. KRAMA YUDHA RATU MOTOR' as NPWP_NAME_NEW, '|010008068007000' as BILLING_TO_NPWP_NEW, 'JL. RAYA BEKASI KM. 21-22 Blok - No.- RT:000 RW:000 Kel.RAWA TERATE Kec.CAKUNG Kota/Kab.JAKARTA TIMUR DKI JAKARTA 13920' as NPWP_ADDRESS_NEW union all</v>
      </c>
    </row>
    <row r="3760" spans="5:5" customFormat="1" x14ac:dyDescent="0.25">
      <c r="E3760" t="str">
        <f t="shared" si="14"/>
        <v>select '0000628/4/10/03/2023' as AGREEMENT_NO, 'PT. NUTRICIA INDONESIA SEJAHTERA' as NPWP_NAME_NEW, '|010616316092000' as BILLING_TO_NPWP_NEW, 'JL RAYA BOGOR KM. 26,6 RT.0 RW.0 KEL.PEKAYON KEC.PASAR REBO KOTA/KAB.JAKARTA TIMUR DKI JAKARTA 13710' as NPWP_ADDRESS_NEW union all</v>
      </c>
    </row>
    <row r="3761" spans="5:5" customFormat="1" x14ac:dyDescent="0.25">
      <c r="E3761" t="str">
        <f t="shared" si="14"/>
        <v>select '0000629/4/10/03/2023' as AGREEMENT_NO, 'PT. NUTRICIA INDONESIA SEJAHTERA' as NPWP_NAME_NEW, '|010616316092000' as BILLING_TO_NPWP_NEW, 'JL RAYA BOGOR KM. 26,6 RT.0 RW.0 KEL.PEKAYON KEC.PASAR REBO KOTA/KAB.JAKARTA TIMUR DKI JAKARTA 13710' as NPWP_ADDRESS_NEW union all</v>
      </c>
    </row>
    <row r="3762" spans="5:5" customFormat="1" x14ac:dyDescent="0.25">
      <c r="E3762" t="str">
        <f t="shared" si="14"/>
        <v>select '0000630/4/10/03/2023' as AGREEMENT_NO, 'PT. CJ LOGISTICS SERVICE INDONESIA' as NPWP_NAME_NEW, '|033191917048000' as BILLING_TO_NPWP_NEW, 'KIRANA THREE OFFICE TOWER LT.17, JL. BOULEVARD RAYA KAV.1, KELAPA GADING TIMUR RT.0 RW.0 KEL.KELAPA GADING TIMUR KEC.KELAPA GADING KOTA/KAB.JAKARTA UTARA DKI JAKARTA 14240' as NPWP_ADDRESS_NEW union all</v>
      </c>
    </row>
    <row r="3763" spans="5:5" customFormat="1" x14ac:dyDescent="0.25">
      <c r="E3763" t="str">
        <f t="shared" si="14"/>
        <v>select '0000631/4/10/03/2023' as AGREEMENT_NO, 'PT. KELOLA JASA ARTHA' as NPWP_NAME_NEW, '|020059713073000' as BILLING_TO_NPWP_NEW, 'JL. IR. H. JUANDA, NO. 28 RT.00 RW.00 KEL.KEBON KELAPA KEC.GAMBIR KOTA/KAB.JAKARTA PUSAT DKI JAKARTA 10120' as NPWP_ADDRESS_NEW union all</v>
      </c>
    </row>
    <row r="3764" spans="5:5" customFormat="1" x14ac:dyDescent="0.25">
      <c r="E3764" t="str">
        <f t="shared" si="14"/>
        <v>select '0000632/4/08/05/2022' as AGREEMENT_NO, 'PT. GRAHAPRIMA SUKSESMANDIRI TBK' as NPWP_NAME_NEW, '|023546153028000' as BILLING_TO_NPWP_NEW, 'GD GRAHA 55 LT.3 JL TANAH ABANG II NO.57 RT.000 RW.000 KEL.PETOJO SELATAN KEC.GAMBIR KOTA/KAB.JAKARTA PUSAT DKI JAKARTA 10160' as NPWP_ADDRESS_NEW union all</v>
      </c>
    </row>
    <row r="3765" spans="5:5" customFormat="1" x14ac:dyDescent="0.25">
      <c r="E3765" t="str">
        <f t="shared" si="14"/>
        <v>select '0000632/4/10/03/2023' as AGREEMENT_NO, 'PT. KELOLA JASA ARTHA' as NPWP_NAME_NEW, '|020059713073000' as BILLING_TO_NPWP_NEW, 'JL. IR. H. JUANDA, NO. 28 RT.00 RW.00 KEL.KEBON KELAPA KEC.GAMBIR KOTA/KAB.JAKARTA PUSAT DKI JAKARTA 10120' as NPWP_ADDRESS_NEW union all</v>
      </c>
    </row>
    <row r="3766" spans="5:5" customFormat="1" x14ac:dyDescent="0.25">
      <c r="E3766" t="str">
        <f t="shared" si="14"/>
        <v>select '0000633/4/08/05/2022' as AGREEMENT_NO, 'PT. GRAHAPRIMA SUKSESMANDIRI TBK' as NPWP_NAME_NEW, '|023546153028000' as BILLING_TO_NPWP_NEW, 'GD GRAHA 55 LT.3 JL TANAH ABANG II NO.57 RT.000 RW.000 KEL.PETOJO SELATAN KEC.GAMBIR KOTA/KAB.JAKARTA PUSAT DKI JAKARTA 10160' as NPWP_ADDRESS_NEW union all</v>
      </c>
    </row>
    <row r="3767" spans="5:5" customFormat="1" x14ac:dyDescent="0.25">
      <c r="E3767" t="str">
        <f t="shared" si="14"/>
        <v>select '0000633/4/10/03/2023' as AGREEMENT_NO, 'PT. KELOLA JASA ARTHA' as NPWP_NAME_NEW, '|020059713073000' as BILLING_TO_NPWP_NEW, 'JL. IR. H. JUANDA, NO. 28 RT.00 RW.00 KEL.KEBON KELAPA KEC.GAMBIR KOTA/KAB.JAKARTA PUSAT DKI JAKARTA 10120' as NPWP_ADDRESS_NEW union all</v>
      </c>
    </row>
    <row r="3768" spans="5:5" customFormat="1" x14ac:dyDescent="0.25">
      <c r="E3768" t="str">
        <f t="shared" si="14"/>
        <v>select '0000634/4/08/03/2022' as AGREEMENT_NO, 'PT. KRAMA YUDHA RATU MOTOR' as NPWP_NAME_NEW, '|010008068007000' as BILLING_TO_NPWP_NEW, 'JL. RAYA BEKASI KM. 21-22 Blok - No.- RT:000 RW:000 Kel.RAWA TERATE Kec.CAKUNG Kota/Kab.JAKARTA TIMUR DKI JAKARTA 13920' as NPWP_ADDRESS_NEW union all</v>
      </c>
    </row>
    <row r="3769" spans="5:5" customFormat="1" x14ac:dyDescent="0.25">
      <c r="E3769" t="str">
        <f t="shared" si="14"/>
        <v>select '0000634/4/10/03/2023' as AGREEMENT_NO, 'PT. KELOLA JASA ARTHA' as NPWP_NAME_NEW, '|020059713073000' as BILLING_TO_NPWP_NEW, 'JL. IR. H. JUANDA, NO. 28 RT.00 RW.00 KEL.KEBON KELAPA KEC.GAMBIR KOTA/KAB.JAKARTA PUSAT DKI JAKARTA 10120' as NPWP_ADDRESS_NEW union all</v>
      </c>
    </row>
    <row r="3770" spans="5:5" customFormat="1" x14ac:dyDescent="0.25">
      <c r="E3770" t="str">
        <f t="shared" si="14"/>
        <v>select '0000635/4/08/01/2022' as AGREEMENT_NO, 'PT. GRAHAPRIMA SUKSESMANDIRI TBK' as NPWP_NAME_NEW, '|023546153028000' as BILLING_TO_NPWP_NEW, 'GD GRAHA 55 LT.3 JL TANAH ABANG II NO.57 RT.000 RW.000 KEL.PETOJO SELATAN KEC.GAMBIR KOTA/KAB.JAKARTA PUSAT DKI JAKARTA 10160' as NPWP_ADDRESS_NEW union all</v>
      </c>
    </row>
    <row r="3771" spans="5:5" customFormat="1" x14ac:dyDescent="0.25">
      <c r="E3771" t="str">
        <f t="shared" si="14"/>
        <v>select '0000635/4/10/03/2023' as AGREEMENT_NO, 'PT. KELOLA JASA ARTHA' as NPWP_NAME_NEW, '|020059713073000' as BILLING_TO_NPWP_NEW, 'JL. IR. H. JUANDA, NO. 28 RT.00 RW.00 KEL.KEBON KELAPA KEC.GAMBIR KOTA/KAB.JAKARTA PUSAT DKI JAKARTA 10120' as NPWP_ADDRESS_NEW union all</v>
      </c>
    </row>
    <row r="3772" spans="5:5" customFormat="1" x14ac:dyDescent="0.25">
      <c r="E3772" t="str">
        <f t="shared" si="14"/>
        <v>select '0000636/4/08/11/2021' as AGREEMENT_NO, 'PT. SANY PERKASA' as NPWP_NAME_NEW, '|663242550006000' as BILLING_TO_NPWP_NEW, 'JALAN CAKUNG INDUSTRI SELATAN I NOMOR 12 (JALAN RAYA ROROTAN I) RT.000 RW.000 KEL.ROROTAN KEC.CILINCING KOTA/KAB.JAKARTA UTARA DKI JAKARTA 14140' as NPWP_ADDRESS_NEW union all</v>
      </c>
    </row>
    <row r="3773" spans="5:5" customFormat="1" x14ac:dyDescent="0.25">
      <c r="E3773" t="str">
        <f t="shared" si="14"/>
        <v>select '0000637/4/10/03/2023' as AGREEMENT_NO, 'PT. CIPTA KARYA TECHNOLOGY' as NPWP_NAME_NEW, '|748186434002000' as BILLING_TO_NPWP_NEW, 'JL. JATINEGARA TIMUR 101 KOMP. PERKANTORAN BONAGABE I RT.001 RW.002 KEL.BALI MESTER KEC.JATINEGARA KOTA/KAB.JAKARTA TIMUR DKI JAKARTA 13310' as NPWP_ADDRESS_NEW union all</v>
      </c>
    </row>
    <row r="3774" spans="5:5" customFormat="1" x14ac:dyDescent="0.25">
      <c r="E3774" t="str">
        <f t="shared" si="14"/>
        <v>select '0000638/4/01/02/2021' as AGREEMENT_NO, 'PT. ZAFIR DEVANA INTERNASIONAL' as NPWP_NAME_NEW, '|916596836454000' as BILLING_TO_NPWP_NEW, 'GRAND CIBUBUR COUNTRY RUKO FOOD MARKET RFM 5 01 RT.000 RW.000 KEL.CIKEAS UDIK KEC.GUNUNG PUTRI KOTA/KAB.KAB. BOGOR JAWA BARAT 16966' as NPWP_ADDRESS_NEW union all</v>
      </c>
    </row>
    <row r="3775" spans="5:5" customFormat="1" x14ac:dyDescent="0.25">
      <c r="E3775" t="str">
        <f t="shared" si="14"/>
        <v>select '0000638/4/10/04/2023' as AGREEMENT_NO, 'PT. DOOCHEON AUTOMOTIVE INDONESIA' as NPWP_NAME_NEW, '|940468895413000' as BILLING_TO_NPWP_NEW, 'DELTA SILICON 3, LIPO INDUSTRIAL ESTATE CIKARANG, JL. PINANG BLOK F20 NO. 16A - 16B RT.0 RW.0 KEL.CICAU KEC.CIKARANG PUSAT KOTA/KAB.BEKASI JAWA BARAT 17530' as NPWP_ADDRESS_NEW union all</v>
      </c>
    </row>
    <row r="3776" spans="5:5" customFormat="1" x14ac:dyDescent="0.25">
      <c r="E3776" t="str">
        <f t="shared" si="14"/>
        <v>select '0000639/4/01/02/2021' as AGREEMENT_NO, 'PT. ZAFIR DEVANA INTERNASIONAL' as NPWP_NAME_NEW, '|916596836454000' as BILLING_TO_NPWP_NEW, 'GRAND CIBUBUR COUNTRY RUKO FOOD MARKET RFM 5 01 RT.000 RW.000 KEL.CIKEAS UDIK KEC.GUNUNG PUTRI KOTA/KAB.KAB. BOGOR JAWA BARAT 16966' as NPWP_ADDRESS_NEW union all</v>
      </c>
    </row>
    <row r="3777" spans="5:5" customFormat="1" x14ac:dyDescent="0.25">
      <c r="E3777" t="str">
        <f t="shared" si="14"/>
        <v>select '0000639/4/10/04/2023' as AGREEMENT_NO, 'PT. INDONESIA CAKRAWALA EKSPRES' as NPWP_NAME_NEW, '|654115625413000' as BILLING_TO_NPWP_NEW, 'KAWASAN INDUSTRI MM2100, JL JAWA BLOK G RT.000 RW.000 KEL.GANDAMEKAR KEC.CIKARANG BARAT KOTA/KAB.KAB. BEKASI JAWA BARAT 17530' as NPWP_ADDRESS_NEW union all</v>
      </c>
    </row>
    <row r="3778" spans="5:5" customFormat="1" x14ac:dyDescent="0.25">
      <c r="E3778" t="str">
        <f t="shared" si="14"/>
        <v>select '0000640/4/08/02/2022' as AGREEMENT_NO, 'PT. PYRIDAM FARMA TBK.' as NPWP_NAME_NEW, '|013138631054000' as BILLING_TO_NPWP_NEW, 'SINARMAS MSIG TOWER LT 12. JALAN JEND SUDIRMAN KAV 21 RT.010 RW.001 KEL.KARET KEC.SETIA BUDI KOTA/KAB.JAKARTA SELATAN DKI JAKARTA 12920' as NPWP_ADDRESS_NEW union all</v>
      </c>
    </row>
    <row r="3779" spans="5:5" customFormat="1" x14ac:dyDescent="0.25">
      <c r="E3779" t="str">
        <f t="shared" si="14"/>
        <v>select '0000640/4/10/04/2023' as AGREEMENT_NO, 'PT. INDONESIA CAKRAWALA EKSPRES' as NPWP_NAME_NEW, '|654115625413000' as BILLING_TO_NPWP_NEW, 'KAWASAN INDUSTRI MM2100, JL JAWA BLOK G RT.000 RW.000 KEL.GANDAMEKAR KEC.CIKARANG BARAT KOTA/KAB.KAB. BEKASI JAWA BARAT 17530' as NPWP_ADDRESS_NEW union all</v>
      </c>
    </row>
    <row r="3780" spans="5:5" customFormat="1" x14ac:dyDescent="0.25">
      <c r="E3780" t="str">
        <f t="shared" si="14"/>
        <v>select '0000641/4/08/03/2022' as AGREEMENT_NO, 'PT. SANY PERKASA' as NPWP_NAME_NEW, '|663242550006000' as BILLING_TO_NPWP_NEW, 'JALAN CAKUNG INDUSTRI SELATAN I NOMOR 12 (JALAN RAYA ROROTAN I) RT.000 RW.000 KEL.ROROTAN KEC.CILINCING KOTA/KAB.JAKARTA UTARA DKI JAKARTA 14140' as NPWP_ADDRESS_NEW union all</v>
      </c>
    </row>
    <row r="3781" spans="5:5" customFormat="1" x14ac:dyDescent="0.25">
      <c r="E3781" t="str">
        <f t="shared" si="14"/>
        <v>select '0000641/4/10/04/2023' as AGREEMENT_NO, 'PT. CIPTA KARYA TECHNOLOGY' as NPWP_NAME_NEW, '|748186434002000' as BILLING_TO_NPWP_NEW, 'JL. JATINEGARA TIMUR 101 KOMP. PERKANTORAN BONAGABE I RT.001 RW.002 KEL.BALI MESTER KEC.JATINEGARA KOTA/KAB.JAKARTA TIMUR DKI JAKARTA 13310' as NPWP_ADDRESS_NEW union all</v>
      </c>
    </row>
    <row r="3782" spans="5:5" customFormat="1" x14ac:dyDescent="0.25">
      <c r="E3782" t="str">
        <f t="shared" si="14"/>
        <v>select '0000642/4/08/03/2022' as AGREEMENT_NO, 'PT. SANY PERKASA' as NPWP_NAME_NEW, '|663242550006000' as BILLING_TO_NPWP_NEW, 'JALAN CAKUNG INDUSTRI SELATAN I NOMOR 12 (JALAN RAYA ROROTAN I) RT.000 RW.000 KEL.ROROTAN KEC.CILINCING KOTA/KAB.JAKARTA UTARA DKI JAKARTA 14140' as NPWP_ADDRESS_NEW union all</v>
      </c>
    </row>
    <row r="3783" spans="5:5" customFormat="1" x14ac:dyDescent="0.25">
      <c r="E3783" t="str">
        <f t="shared" si="14"/>
        <v>select '0000642/4/10/04/2023'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84" spans="5:5" customFormat="1" x14ac:dyDescent="0.25">
      <c r="E3784" t="str">
        <f t="shared" si="14"/>
        <v>select '0000643/4/08/03/2022' as AGREEMENT_NO, 'PT. SANY PERKASA' as NPWP_NAME_NEW, '|663242550006000' as BILLING_TO_NPWP_NEW, 'JALAN CAKUNG INDUSTRI SELATAN I NOMOR 12 (JALAN RAYA ROROTAN I) RT.000 RW.000 KEL.ROROTAN KEC.CILINCING KOTA/KAB.JAKARTA UTARA DKI JAKARTA 14140' as NPWP_ADDRESS_NEW union all</v>
      </c>
    </row>
    <row r="3785" spans="5:5" customFormat="1" x14ac:dyDescent="0.25">
      <c r="E3785" t="str">
        <f t="shared" si="14"/>
        <v>select '0000644/4/08/03/2022' as AGREEMENT_NO, 'PT. SANY PERKASA' as NPWP_NAME_NEW, '|663242550006000' as BILLING_TO_NPWP_NEW, 'JALAN CAKUNG INDUSTRI SELATAN I NOMOR 12 (JALAN RAYA ROROTAN I) RT.000 RW.000 KEL.ROROTAN KEC.CILINCING KOTA/KAB.JAKARTA UTARA DKI JAKARTA 14140' as NPWP_ADDRESS_NEW union all</v>
      </c>
    </row>
    <row r="3786" spans="5:5" customFormat="1" x14ac:dyDescent="0.25">
      <c r="E3786" t="str">
        <f t="shared" si="14"/>
        <v>select '0000644/4/10/04/2023' as AGREEMENT_NO, 'PT. ANUGERAH PRIMA SEJAHTERAH' as NPWP_NAME_NEW, '|210661195418000' as BILLING_TO_NPWP_NEW, 'KOMPLEK PERGUDANGAN MUTIARA KOSAMBI IB618 RT 0, RW 0, KOSAMBI, -, TANGERANG, BANTEN' as NPWP_ADDRESS_NEW union all</v>
      </c>
    </row>
    <row r="3787" spans="5:5" customFormat="1" x14ac:dyDescent="0.25">
      <c r="E3787" t="str">
        <f t="shared" ref="E3787:E3850" si="15">"select '" &amp; TRIM(E982) &amp; "' as AGREEMENT_NO, '" &amp; TRIM(O982) &amp; "' as NPWP_NAME_NEW, '|" &amp; TRIM(AW982) &amp; "' as BILLING_TO_NPWP_NEW, '" &amp; TRIM(BD982) &amp; "' as NPWP_ADDRESS_NEW union all"</f>
        <v>select '0000645/4/10/04/2023'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88" spans="5:5" customFormat="1" x14ac:dyDescent="0.25">
      <c r="E3788" t="str">
        <f t="shared" si="15"/>
        <v>select '0000646/4/08/04/2022' as AGREEMENT_NO, 'PT. GRAHAPRIMA SUKSESMANDIRI TBK' as NPWP_NAME_NEW, '|023546153028000' as BILLING_TO_NPWP_NEW, 'GD GRAHA 55 LT.3 JL TANAH ABANG II NO.57 RT.000 RW.000 KEL.PETOJO SELATAN KEC.GAMBIR KOTA/KAB.JAKARTA PUSAT DKI JAKARTA 10160' as NPWP_ADDRESS_NEW union all</v>
      </c>
    </row>
    <row r="3789" spans="5:5" customFormat="1" x14ac:dyDescent="0.25">
      <c r="E3789" t="str">
        <f t="shared" si="15"/>
        <v>select '0000646/4/10/04/2023'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90" spans="5:5" customFormat="1" x14ac:dyDescent="0.25">
      <c r="E3790" t="str">
        <f t="shared" si="15"/>
        <v>select '0000647/4/08/04/2022' as AGREEMENT_NO, 'PT. MARGA NUSANTARA JAYA' as NPWP_NAME_NEW, '|013735303007000' as BILLING_TO_NPWP_NEW, 'JL PULO KAMBING IIE NO 9 RT.0 RW.0 JATINEGARA, CAKUNG, JAKARTA TIMUR, DKI JAKARTA 13930 INDONESIA' as NPWP_ADDRESS_NEW union all</v>
      </c>
    </row>
    <row r="3791" spans="5:5" customFormat="1" x14ac:dyDescent="0.25">
      <c r="E3791" t="str">
        <f t="shared" si="15"/>
        <v>select '0000647/4/10/04/2023'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792" spans="5:5" customFormat="1" x14ac:dyDescent="0.25">
      <c r="E3792" t="str">
        <f t="shared" si="15"/>
        <v>select '0000648/4/08/04/2022' as AGREEMENT_NO, 'PT. GRAHAPRIMA SUKSESMANDIRI TBK' as NPWP_NAME_NEW, '|023546153028000' as BILLING_TO_NPWP_NEW, 'GD GRAHA 55 LT.3 JL TANAH ABANG II NO.57 RT.000 RW.000 KEL.PETOJO SELATAN KEC.GAMBIR KOTA/KAB.JAKARTA PUSAT DKI JAKARTA 10160' as NPWP_ADDRESS_NEW union all</v>
      </c>
    </row>
    <row r="3793" spans="5:5" customFormat="1" x14ac:dyDescent="0.25">
      <c r="E3793" t="str">
        <f t="shared" si="15"/>
        <v>select '0000648/4/10/04/2023' as AGREEMENT_NO, 'PT. CIPTA KARYA TECHNOLOGY' as NPWP_NAME_NEW, '|748186434002000' as BILLING_TO_NPWP_NEW, 'JL. JATINEGARA TIMUR 101 KOMP. PERKANTORAN BONAGABE I RT.001 RW.002 KEL.BALI MESTER KEC.JATINEGARA KOTA/KAB.JAKARTA TIMUR DKI JAKARTA 13310' as NPWP_ADDRESS_NEW union all</v>
      </c>
    </row>
    <row r="3794" spans="5:5" customFormat="1" x14ac:dyDescent="0.25">
      <c r="E3794" t="str">
        <f t="shared" si="15"/>
        <v>select '0000649/4/08/03/2022' as AGREEMENT_NO, 'PT. SANY PERKASA' as NPWP_NAME_NEW, '|663242550006000' as BILLING_TO_NPWP_NEW, 'JALAN CAKUNG INDUSTRI SELATAN I NOMOR 12 (JALAN RAYA ROROTAN I) RT.000 RW.000 KEL.ROROTAN KEC.CILINCING KOTA/KAB.JAKARTA UTARA DKI JAKARTA 14140' as NPWP_ADDRESS_NEW union all</v>
      </c>
    </row>
    <row r="3795" spans="5:5" customFormat="1" x14ac:dyDescent="0.25">
      <c r="E3795" t="str">
        <f t="shared" si="15"/>
        <v>select '0000649/4/10/04/2023' as AGREEMENT_NO, 'PT. CIPTA KARYA TECHNOLOGY' as NPWP_NAME_NEW, '|748186434002000' as BILLING_TO_NPWP_NEW, 'JL. JATINEGARA TIMUR 101 KOMP. PERKANTORAN BONAGABE I RT.001 RW.002 KEL.BALI MESTER KEC.JATINEGARA KOTA/KAB.JAKARTA TIMUR DKI JAKARTA 13310' as NPWP_ADDRESS_NEW union all</v>
      </c>
    </row>
    <row r="3796" spans="5:5" customFormat="1" x14ac:dyDescent="0.25">
      <c r="E3796" t="str">
        <f t="shared" si="15"/>
        <v>select '0000650/4/08/03/2022' as AGREEMENT_NO, 'PT. SANY PERKASA' as NPWP_NAME_NEW, '|663242550006000' as BILLING_TO_NPWP_NEW, 'JALAN CAKUNG INDUSTRI SELATAN I NOMOR 12 (JALAN RAYA ROROTAN I) RT.000 RW.000 KEL.ROROTAN KEC.CILINCING KOTA/KAB.JAKARTA UTARA DKI JAKARTA 14140' as NPWP_ADDRESS_NEW union all</v>
      </c>
    </row>
    <row r="3797" spans="5:5" customFormat="1" x14ac:dyDescent="0.25">
      <c r="E3797" t="str">
        <f t="shared" si="15"/>
        <v>select '0000650/4/10/04/2023' as AGREEMENT_NO, 'PT. JET TEKNOLOGI EKSPRES' as NPWP_NAME_NEW, '|743416927416000' as BILLING_TO_NPWP_NEW, 'RUKO BUSINESS PARK TANGERANG CITY BLOK G NO. 11JL. JEND. SUDIRMAN NO. 1 RT.005 RW.005 KEL.BABAKAN KEC.TANGERANG KOTA/KAB.TANGERANG BANTEN 15118' as NPWP_ADDRESS_NEW union all</v>
      </c>
    </row>
    <row r="3798" spans="5:5" customFormat="1" x14ac:dyDescent="0.25">
      <c r="E3798" t="str">
        <f t="shared" si="15"/>
        <v>select '0000651/4/08/03/2022' as AGREEMENT_NO, 'PT. SANY PERKASA' as NPWP_NAME_NEW, '|663242550006000' as BILLING_TO_NPWP_NEW, 'JALAN CAKUNG INDUSTRI SELATAN I NOMOR 12 (JALAN RAYA ROROTAN I) RT.000 RW.000 KEL.ROROTAN KEC.CILINCING KOTA/KAB.JAKARTA UTARA DKI JAKARTA 14140' as NPWP_ADDRESS_NEW union all</v>
      </c>
    </row>
    <row r="3799" spans="5:5" customFormat="1" x14ac:dyDescent="0.25">
      <c r="E3799" t="str">
        <f t="shared" si="15"/>
        <v>select '0000652/4/08/05/2022' as AGREEMENT_NO, 'PT. KRAMA YUDHA TIGA BERLIAN MOTORS' as NPWP_NAME_NEW, '|013006572092000' as BILLING_TO_NPWP_NEW, 'JL. JENDRAL AHMAD YANI PULOMAS RT.000 RW.000 KEL.KAYU PUTIH KEC.PULO GADUNG KOTA/KAB.ADM JAKARTA TIMUR DKI JAKARTA 13210' as NPWP_ADDRESS_NEW union all</v>
      </c>
    </row>
    <row r="3800" spans="5:5" customFormat="1" x14ac:dyDescent="0.25">
      <c r="E3800" t="str">
        <f t="shared" si="15"/>
        <v>select '0000652/4/10/04/2023' as AGREEMENT_NO, 'PT. JET TEKNOLOGI EKSPRES' as NPWP_NAME_NEW, '|743416927416000' as BILLING_TO_NPWP_NEW, 'RUKO BUSINESS PARK TANGERANG CITY BLOK G NO. 11JL. JEND. SUDIRMAN NO. 1 RT.005 RW.005 KEL.BABAKAN KEC.TANGERANG KOTA/KAB.TANGERANG BANTEN 15118' as NPWP_ADDRESS_NEW union all</v>
      </c>
    </row>
    <row r="3801" spans="5:5" customFormat="1" x14ac:dyDescent="0.25">
      <c r="E3801" t="str">
        <f t="shared" si="15"/>
        <v>select '0000653/4/08/05/2022' as AGREEMENT_NO, 'PT. KRAMA YUDHA TIGA BERLIAN MOTORS' as NPWP_NAME_NEW, '|013006572092000' as BILLING_TO_NPWP_NEW, 'JL. JENDRAL AHMAD YANI PULOMAS RT.000 RW.000 KEL.KAYU PUTIH KEC.PULO GADUNG KOTA/KAB.ADM JAKARTA TIMUR DKI JAKARTA 13210' as NPWP_ADDRESS_NEW union all</v>
      </c>
    </row>
    <row r="3802" spans="5:5" customFormat="1" x14ac:dyDescent="0.25">
      <c r="E3802" t="str">
        <f t="shared" si="15"/>
        <v>select '0000653/4/10/04/2023' as AGREEMENT_NO, 'PT. JET TEKNOLOGI EKSPRES' as NPWP_NAME_NEW, '|743416927416000' as BILLING_TO_NPWP_NEW, 'RUKO BUSINESS PARK TANGERANG CITY BLOK G NO. 11JL. JEND. SUDIRMAN NO. 1 RT.005 RW.005 KEL.BABAKAN KEC.TANGERANG KOTA/KAB.TANGERANG BANTEN 15118' as NPWP_ADDRESS_NEW union all</v>
      </c>
    </row>
    <row r="3803" spans="5:5" customFormat="1" x14ac:dyDescent="0.25">
      <c r="E3803" t="str">
        <f t="shared" si="15"/>
        <v>select '0000654/4/08/05/2022' as AGREEMENT_NO, 'PT. KRAMA YUDHA TIGA BERLIAN MOTORS' as NPWP_NAME_NEW, '|013006572092000' as BILLING_TO_NPWP_NEW, 'JL. JENDRAL AHMAD YANI PULOMAS RT.000 RW.000 KEL.KAYU PUTIH KEC.PULO GADUNG KOTA/KAB.ADM JAKARTA TIMUR DKI JAKARTA 13210' as NPWP_ADDRESS_NEW union all</v>
      </c>
    </row>
    <row r="3804" spans="5:5" customFormat="1" x14ac:dyDescent="0.25">
      <c r="E3804" t="str">
        <f t="shared" si="15"/>
        <v>select '0000654/4/10/04/2023' as AGREEMENT_NO, 'PT. IIJ GLOBAL SOLUTIONS INDONESIA' as NPWP_NAME_NEW, '|723288619022000' as BILLING_TO_NPWP_NEW, 'GEDUNG MIDPLAZA 1 LANTAI 19. JL JEND SUDIRMAN KAV 10 -11 RT.000 RW.000 KEL.KARET TENGSIN KEC.TANAH ABANG KOTA/KAB.JAKARTA PUSAT DKI JAKARTA 10220' as NPWP_ADDRESS_NEW union all</v>
      </c>
    </row>
    <row r="3805" spans="5:5" customFormat="1" x14ac:dyDescent="0.25">
      <c r="E3805" t="str">
        <f t="shared" si="15"/>
        <v>select '0000655/4/08/05/2022' as AGREEMENT_NO, 'PT. KRAMA YUDHA TIGA BERLIAN MOTORS' as NPWP_NAME_NEW, '|013006572092000' as BILLING_TO_NPWP_NEW, 'JL. JENDRAL AHMAD YANI PULOMAS RT.000 RW.000 KEL.KAYU PUTIH KEC.PULO GADUNG KOTA/KAB.ADM JAKARTA TIMUR DKI JAKARTA 13210' as NPWP_ADDRESS_NEW union all</v>
      </c>
    </row>
    <row r="3806" spans="5:5" customFormat="1" x14ac:dyDescent="0.25">
      <c r="E3806" t="str">
        <f t="shared" si="15"/>
        <v>select '0000655/4/10/04/2023' as AGREEMENT_NO, 'PT. IIJ GLOBAL SOLUTIONS INDONESIA' as NPWP_NAME_NEW, '|723288619022000' as BILLING_TO_NPWP_NEW, 'GEDUNG MIDPLAZA 1 LANTAI 19. JL JEND SUDIRMAN KAV 10 -11 RT.000 RW.000 KEL.KARET TENGSIN KEC.TANAH ABANG KOTA/KAB.JAKARTA PUSAT DKI JAKARTA 10220' as NPWP_ADDRESS_NEW union all</v>
      </c>
    </row>
    <row r="3807" spans="5:5" customFormat="1" x14ac:dyDescent="0.25">
      <c r="E3807" t="str">
        <f t="shared" si="15"/>
        <v>select '0000656/4/01/03/2021'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3808" spans="5:5" customFormat="1" x14ac:dyDescent="0.25">
      <c r="E3808" t="str">
        <f t="shared" si="15"/>
        <v>select '0000656/4/08/05/2022' as AGREEMENT_NO, 'PT. KRAMA YUDHA TIGA BERLIAN MOTORS' as NPWP_NAME_NEW, '|013006572092000' as BILLING_TO_NPWP_NEW, 'JL. JENDRAL AHMAD YANI PULOMAS RT.000 RW.000 KEL.KAYU PUTIH KEC.PULO GADUNG KOTA/KAB.ADM JAKARTA TIMUR DKI JAKARTA 13210' as NPWP_ADDRESS_NEW union all</v>
      </c>
    </row>
    <row r="3809" spans="5:5" customFormat="1" x14ac:dyDescent="0.25">
      <c r="E3809" t="str">
        <f t="shared" si="15"/>
        <v>select '0000656/4/10/05/2023'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10" spans="5:5" customFormat="1" x14ac:dyDescent="0.25">
      <c r="E3810" t="str">
        <f t="shared" si="15"/>
        <v>select '0000657/4/01/03/2021' as AGREEMENT_NO, 'PT. ASURANSI RAKSA PRATIKARA' as NPWP_NAME_NEW, '|011407574028001' as BILLING_TO_NPWP_NEW, 'JL. ABDUL MUIS NO.40 WISMA BSG LT.3 RT.00 RW.00 PETOJO SELATAN, GAMBIR, JAKARTA PUSAT, DKI JAKARTA 10160 INDONESIA' as NPWP_ADDRESS_NEW union all</v>
      </c>
    </row>
    <row r="3811" spans="5:5" customFormat="1" x14ac:dyDescent="0.25">
      <c r="E3811" t="str">
        <f t="shared" si="15"/>
        <v>select '0000657/4/08/05/2022' as AGREEMENT_NO, 'PT. KRAMA YUDHA TIGA BERLIAN MOTORS' as NPWP_NAME_NEW, '|013006572092000' as BILLING_TO_NPWP_NEW, 'JL. JENDRAL AHMAD YANI PULOMAS RT.000 RW.000 KEL.KAYU PUTIH KEC.PULO GADUNG KOTA/KAB.ADM JAKARTA TIMUR DKI JAKARTA 13210' as NPWP_ADDRESS_NEW union all</v>
      </c>
    </row>
    <row r="3812" spans="5:5" customFormat="1" x14ac:dyDescent="0.25">
      <c r="E3812" t="str">
        <f t="shared" si="15"/>
        <v>select '0000657/4/10/05/2023' as AGREEMENT_NO, 'PT. SARIHUSADA GENERASI MAHARDIKA' as NPWP_NAME_NEW, '|011405081092000' as BILLING_TO_NPWP_NEW, 'JL KUSUMANEGARA KOTAK POS 37 RT.0 RW.0 KEL.MUJA MUJU KEC.UMBULHARJO KOTA/KAB.YOGYAKARTA DI YOGYAKARTA 55165' as NPWP_ADDRESS_NEW union all</v>
      </c>
    </row>
    <row r="3813" spans="5:5" customFormat="1" x14ac:dyDescent="0.25">
      <c r="E3813" t="str">
        <f t="shared" si="15"/>
        <v>select '0000658/4/08/04/2022'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814" spans="5:5" customFormat="1" x14ac:dyDescent="0.25">
      <c r="E3814" t="str">
        <f t="shared" si="15"/>
        <v>select '0000658/4/10/05/2023' as AGREEMENT_NO, 'PT. ISTA INDONESIA' as NPWP_NAME_NEW, '|013061346031000' as BILLING_TO_NPWP_NEW, 'JL. LETJEN S PARMAN KAV. 35 RT.000 RW.000 KEL.KEMANGGISAN KEC.PALMERAH KOTA/KAB.JAKARTA BARAT DKI JAKARTA 11480' as NPWP_ADDRESS_NEW union all</v>
      </c>
    </row>
    <row r="3815" spans="5:5" customFormat="1" x14ac:dyDescent="0.25">
      <c r="E3815" t="str">
        <f t="shared" si="15"/>
        <v>select '0000659/4/08/04/2022'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816" spans="5:5" customFormat="1" x14ac:dyDescent="0.25">
      <c r="E3816" t="str">
        <f t="shared" si="15"/>
        <v>select '0000659/4/10/05/2023' as AGREEMENT_NO, 'PT. ISTA INDONESIA' as NPWP_NAME_NEW, '|013061346031000' as BILLING_TO_NPWP_NEW, 'JL. LETJEN S PARMAN KAV. 35 RT.000 RW.000 KEL.KEMANGGISAN KEC.PALMERAH KOTA/KAB.JAKARTA BARAT DKI JAKARTA 11480' as NPWP_ADDRESS_NEW union all</v>
      </c>
    </row>
    <row r="3817" spans="5:5" customFormat="1" x14ac:dyDescent="0.25">
      <c r="E3817" t="str">
        <f t="shared" si="15"/>
        <v>select '0000660/4/08/04/2022'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818" spans="5:5" customFormat="1" x14ac:dyDescent="0.25">
      <c r="E3818" t="str">
        <f t="shared" si="15"/>
        <v>select '0000660/4/10/05/2023'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19" spans="5:5" customFormat="1" x14ac:dyDescent="0.25">
      <c r="E3819" t="str">
        <f t="shared" si="15"/>
        <v>select '0000661/4/08/04/2022' as AGREEMENT_NO, 'PT DHARMASA TRANSPORTAMA' as NPWP_NAME_NEW, '|026914069036000' as BILLING_TO_NPWP_NEW, 'TAMAN DUTA MAS BLOK C1.C/9, GROGOL, JL. TB. ANGKE RT.000 RW.000 KEL.WIJAYA KUSUMA KEC.GROGOL PETAMBURAN KOTA/KAB.JAKARTA BARAT DKI JAKARTA 11460' as NPWP_ADDRESS_NEW union all</v>
      </c>
    </row>
    <row r="3820" spans="5:5" customFormat="1" x14ac:dyDescent="0.25">
      <c r="E3820" t="str">
        <f t="shared" si="15"/>
        <v>select '0000661/4/10/05/2023' as AGREEMENT_NO, 'PT.SUMBER ANGGUR SEJAHTERA' as NPWP_NAME_NEW, '|027921345044000' as BILLING_TO_NPWP_NEW, 'JL. GUNUNG SAHARI RAYA NO. 1 RUKO MANGGA DUA SQUARE BLOK G NO 18-19 RT.012 RW.06 KEL.ANCOL KEC.PADEMANGAN KOTA/KAB.JAKARTA UTARA DKI JAKARTA 14430' as NPWP_ADDRESS_NEW union all</v>
      </c>
    </row>
    <row r="3821" spans="5:5" customFormat="1" x14ac:dyDescent="0.25">
      <c r="E3821" t="str">
        <f t="shared" si="15"/>
        <v>select '0000662/4/01/03/2021' as AGREEMENT_NO, 'PT. GUNNEBO INDONESIA DISTRIBUTION' as NPWP_NAME_NEW, '|835243205023000' as BILLING_TO_NPWP_NEW, 'SALEMBA RAYA NO 32 GRHA GUNNEBO INDONESIA LT.5 RT.008 RW.006 KENARI, SENEN, JAKARTA PUSAT, DKI JAKARTA 10430 INDONESIA' as NPWP_ADDRESS_NEW union all</v>
      </c>
    </row>
    <row r="3822" spans="5:5" customFormat="1" x14ac:dyDescent="0.25">
      <c r="E3822" t="str">
        <f t="shared" si="15"/>
        <v>select '0000662/4/08/05/2022' as AGREEMENT_NO, 'PT. KRAMA YUDHA TIGA BERLIAN MOTORS' as NPWP_NAME_NEW, '|013006572092000' as BILLING_TO_NPWP_NEW, 'JL. JENDRAL AHMAD YANI PULOMAS RT.000 RW.000 KEL.KAYU PUTIH KEC.PULO GADUNG KOTA/KAB.ADM JAKARTA TIMUR DKI JAKARTA 13210' as NPWP_ADDRESS_NEW union all</v>
      </c>
    </row>
    <row r="3823" spans="5:5" customFormat="1" x14ac:dyDescent="0.25">
      <c r="E3823" t="str">
        <f t="shared" si="15"/>
        <v>select '0000662/4/10/05/2023' as AGREEMENT_NO, 'PT. AMANAH PRIMA INDONESIA' as NPWP_NAME_NEW, '|021603402061000' as BILLING_TO_NPWP_NEW, 'JL BUNCIT RAYA NO 49 MAMPANG RT.008 RW.005 KALIBATA, PANCORAN, JAKARTA SELATAN, DKI JAKARTA 12740 INDONESIA' as NPWP_ADDRESS_NEW union all</v>
      </c>
    </row>
    <row r="3824" spans="5:5" customFormat="1" x14ac:dyDescent="0.25">
      <c r="E3824" t="str">
        <f t="shared" si="15"/>
        <v>select '0000663/4/08/05/2022' as AGREEMENT_NO, 'PT. MARGA NUSANTARA JAYA' as NPWP_NAME_NEW, '|013735303007000' as BILLING_TO_NPWP_NEW, 'JL PULO KAMBING IIE NO 9 RT.0 RW.0 JATINEGARA, CAKUNG, JAKARTA TIMUR, DKI JAKARTA 13930 INDONESIA' as NPWP_ADDRESS_NEW union all</v>
      </c>
    </row>
    <row r="3825" spans="5:5" customFormat="1" x14ac:dyDescent="0.25">
      <c r="E3825" t="str">
        <f t="shared" si="15"/>
        <v>select '0000663/4/10/05/2023' as AGREEMENT_NO, 'PT. JURONG ENGINEERING LESTARI' as NPWP_NAME_NEW, '|010710382059000' as BILLING_TO_NPWP_NEW, 'GEDUNG MASPION PLAZA LT. 10 JL GUNUNG SAHARI KAV 18 RT.001 RW.001 KEL.PADEMANGAN BARAT KEC.PADEMANGAN KOTA/KAB.JAKARTA UTARA DKI JAKARTA 14420' as NPWP_ADDRESS_NEW union all</v>
      </c>
    </row>
    <row r="3826" spans="5:5" customFormat="1" x14ac:dyDescent="0.25">
      <c r="E3826" t="str">
        <f t="shared" si="15"/>
        <v>select '0000664/4/01/03/2021'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3827" spans="5:5" customFormat="1" x14ac:dyDescent="0.25">
      <c r="E3827" t="str">
        <f t="shared" si="15"/>
        <v>select '0000664/4/08/05/2022' as AGREEMENT_NO, 'PT. MARGA NUSANTARA JAYA' as NPWP_NAME_NEW, '|013735303007000' as BILLING_TO_NPWP_NEW, 'JL PULO KAMBING IIE NO 9 RT.0 RW.0 JATINEGARA, CAKUNG, JAKARTA TIMUR, DKI JAKARTA 13930 INDONESIA' as NPWP_ADDRESS_NEW union all</v>
      </c>
    </row>
    <row r="3828" spans="5:5" customFormat="1" x14ac:dyDescent="0.25">
      <c r="E3828" t="str">
        <f t="shared" si="15"/>
        <v>select '0000664/4/10/05/2023' as AGREEMENT_NO, 'PT. JURONG ENGINEERING LESTARI' as NPWP_NAME_NEW, '|010710382059000' as BILLING_TO_NPWP_NEW, 'GEDUNG MASPION PLAZA LT. 10 JL GUNUNG SAHARI KAV 18 RT.001 RW.001 KEL.PADEMANGAN BARAT KEC.PADEMANGAN KOTA/KAB.JAKARTA UTARA DKI JAKARTA 14420' as NPWP_ADDRESS_NEW union all</v>
      </c>
    </row>
    <row r="3829" spans="5:5" customFormat="1" x14ac:dyDescent="0.25">
      <c r="E3829" t="str">
        <f t="shared" si="15"/>
        <v>select '0000665/4/08/05/2022' as AGREEMENT_NO, 'PT. MARGA NUSANTARA JAYA' as NPWP_NAME_NEW, '|013735303007000' as BILLING_TO_NPWP_NEW, 'JL PULO KAMBING IIE NO 9 RT.0 RW.0 JATINEGARA, CAKUNG, JAKARTA TIMUR, DKI JAKARTA 13930 INDONESIA' as NPWP_ADDRESS_NEW union all</v>
      </c>
    </row>
    <row r="3830" spans="5:5" customFormat="1" x14ac:dyDescent="0.25">
      <c r="E3830" t="str">
        <f t="shared" si="15"/>
        <v>select '0000665/4/10/05/2023' as AGREEMENT_NO, 'PT. CIPTA KARYA TECHNOLOGY' as NPWP_NAME_NEW, '|748186434002000' as BILLING_TO_NPWP_NEW, 'JL. JATINEGARA TIMUR 101 KOMP. PERKANTORAN BONAGABE I RT.001 RW.002 KEL.BALI MESTER KEC.JATINEGARA KOTA/KAB.JAKARTA TIMUR DKI JAKARTA 13310' as NPWP_ADDRESS_NEW union all</v>
      </c>
    </row>
    <row r="3831" spans="5:5" customFormat="1" x14ac:dyDescent="0.25">
      <c r="E3831" t="str">
        <f t="shared" si="15"/>
        <v>select '0000666/4/08/05/2022' as AGREEMENT_NO, 'PT. GRAHAPRIMA SUKSESMANDIRI TBK' as NPWP_NAME_NEW, '|023546153028000' as BILLING_TO_NPWP_NEW, 'GD GRAHA 55 LT.3 JL TANAH ABANG II NO.57 RT.000 RW.000 KEL.PETOJO SELATAN KEC.GAMBIR KOTA/KAB.JAKARTA PUSAT DKI JAKARTA 10160' as NPWP_ADDRESS_NEW union all</v>
      </c>
    </row>
    <row r="3832" spans="5:5" customFormat="1" x14ac:dyDescent="0.25">
      <c r="E3832" t="str">
        <f t="shared" si="15"/>
        <v>select '0000666/4/10/05/2023' as AGREEMENT_NO, 'PT. IIJ GLOBAL SOLUTIONS INDONESIA' as NPWP_NAME_NEW, '|723288619022000' as BILLING_TO_NPWP_NEW, 'GEDUNG MIDPLAZA 1 LANTAI 19. JL JEND SUDIRMAN KAV 10 -11 RT.000 RW.000 KEL.KARET TENGSIN KEC.TANAH ABANG KOTA/KAB.JAKARTA PUSAT DKI JAKARTA 10220' as NPWP_ADDRESS_NEW union all</v>
      </c>
    </row>
    <row r="3833" spans="5:5" customFormat="1" x14ac:dyDescent="0.25">
      <c r="E3833" t="str">
        <f t="shared" si="15"/>
        <v>select '0000667/4/08/05/2022'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3834" spans="5:5" customFormat="1" x14ac:dyDescent="0.25">
      <c r="E3834" t="str">
        <f t="shared" si="15"/>
        <v>select '0000667/4/10/05/2023' as AGREEMENT_NO, 'PT. INDONESIA CAKRAWALA EKSPRES' as NPWP_NAME_NEW, '|654115625413000' as BILLING_TO_NPWP_NEW, 'KAWASAN INDUSTRI MM2100, JL JAWA BLOK G RT.000 RW.000 KEL.GANDAMEKAR KEC.CIKARANG BARAT KOTA/KAB.KAB. BEKASI JAWA BARAT 17530' as NPWP_ADDRESS_NEW union all</v>
      </c>
    </row>
    <row r="3835" spans="5:5" customFormat="1" x14ac:dyDescent="0.25">
      <c r="E3835" t="str">
        <f t="shared" si="15"/>
        <v>select '0000668/4/08/05/2022' as AGREEMENT_NO, 'PT. MARGA NUSANTARA JAYA' as NPWP_NAME_NEW, '|013735303007000' as BILLING_TO_NPWP_NEW, 'JL PULO KAMBING IIE NO 9 RT.0 RW.0 JATINEGARA, CAKUNG, JAKARTA TIMUR, DKI JAKARTA 13930 INDONESIA' as NPWP_ADDRESS_NEW union all</v>
      </c>
    </row>
    <row r="3836" spans="5:5" customFormat="1" x14ac:dyDescent="0.25">
      <c r="E3836" t="str">
        <f t="shared" si="15"/>
        <v>select '0000668/4/10/05/2023' as AGREEMENT_NO, 'PT. CIPTA KARYA TECHNOLOGY' as NPWP_NAME_NEW, '|748186434002000' as BILLING_TO_NPWP_NEW, 'JL. JATINEGARA TIMUR 101 KOMP. PERKANTORAN BONAGABE I RT.001 RW.002 KEL.BALI MESTER KEC.JATINEGARA KOTA/KAB.JAKARTA TIMUR DKI JAKARTA 13310' as NPWP_ADDRESS_NEW union all</v>
      </c>
    </row>
    <row r="3837" spans="5:5" customFormat="1" x14ac:dyDescent="0.25">
      <c r="E3837" t="str">
        <f t="shared" si="15"/>
        <v>select '0000669/4/08/05/2022' as AGREEMENT_NO, 'PT. GRAHAPRIMA SUKSESMANDIRI TBK' as NPWP_NAME_NEW, '|023546153028000' as BILLING_TO_NPWP_NEW, 'GD GRAHA 55 LT.3 JL TANAH ABANG II NO.57 RT.000 RW.000 KEL.PETOJO SELATAN KEC.GAMBIR KOTA/KAB.JAKARTA PUSAT DKI JAKARTA 10160' as NPWP_ADDRESS_NEW union all</v>
      </c>
    </row>
    <row r="3838" spans="5:5" customFormat="1" x14ac:dyDescent="0.25">
      <c r="E3838" t="str">
        <f t="shared" si="15"/>
        <v>select '0000669/4/10/05/2023'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39" spans="5:5" customFormat="1" x14ac:dyDescent="0.25">
      <c r="E3839" t="str">
        <f t="shared" si="15"/>
        <v>select '0000670/4/10/05/2023'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40" spans="5:5" customFormat="1" x14ac:dyDescent="0.25">
      <c r="E3840" t="str">
        <f t="shared" si="15"/>
        <v>select '0000671/4/08/04/2022' as AGREEMENT_NO, 'PT. SMAX MAKMUR SEJAHTERA' as NPWP_NAME_NEW, '|966628927402000' as BILLING_TO_NPWP_NEW, 'JALAN MANIS III NOMOR 6 KAWASAN INDUSTRI MANIS RT.000 RW.000 KEL.MANIS JAYA KEC.JATIUWUNG KOTA/KAB.KOTA TANGERANG BANTEN 15136' as NPWP_ADDRESS_NEW union all</v>
      </c>
    </row>
    <row r="3841" spans="5:5" customFormat="1" x14ac:dyDescent="0.25">
      <c r="E3841" t="str">
        <f t="shared" si="15"/>
        <v>select '0000671/4/10/05/2023' as AGREEMENT_NO, 'PT. NUTRICIA INDONESIA SEJAHTERA' as NPWP_NAME_NEW, '|010616316092000' as BILLING_TO_NPWP_NEW, 'JL RAYA BOGOR KM. 26,6 RT.0 RW.0 KEL.PEKAYON KEC.PASAR REBO KOTA/KAB.JAKARTA TIMUR DKI JAKARTA 13710' as NPWP_ADDRESS_NEW union all</v>
      </c>
    </row>
    <row r="3842" spans="5:5" customFormat="1" x14ac:dyDescent="0.25">
      <c r="E3842" t="str">
        <f t="shared" si="15"/>
        <v>select '0000672/4/10/05/2023' as AGREEMENT_NO, 'PT. NUTRICIA INDONESIA SEJAHTERA' as NPWP_NAME_NEW, '|010616316092000' as BILLING_TO_NPWP_NEW, 'JL RAYA BOGOR KM. 26,6 RT.0 RW.0 KEL.PEKAYON KEC.PASAR REBO KOTA/KAB.JAKARTA TIMUR DKI JAKARTA 13710' as NPWP_ADDRESS_NEW union all</v>
      </c>
    </row>
    <row r="3843" spans="5:5" customFormat="1" x14ac:dyDescent="0.25">
      <c r="E3843" t="str">
        <f t="shared" si="15"/>
        <v>select '0000673/4/08/05/2022' as AGREEMENT_NO, 'PT. GRAHAPRIMA SUKSESMANDIRI TBK' as NPWP_NAME_NEW, '|023546153028000' as BILLING_TO_NPWP_NEW, 'GD GRAHA 55 LT.3 JL TANAH ABANG II NO.57 RT.000 RW.000 KEL.PETOJO SELATAN KEC.GAMBIR KOTA/KAB.JAKARTA PUSAT DKI JAKARTA 10160' as NPWP_ADDRESS_NEW union all</v>
      </c>
    </row>
    <row r="3844" spans="5:5" customFormat="1" x14ac:dyDescent="0.25">
      <c r="E3844" t="str">
        <f t="shared" si="15"/>
        <v>select '0000673/4/10/06/2023' as AGREEMENT_NO, 'PT. DOOCHEON AUTOMOTIVE INDONESIA' as NPWP_NAME_NEW, '|940468895413000' as BILLING_TO_NPWP_NEW, 'DELTA SILICON 3, LIPO INDUSTRIAL ESTATE CIKARANG, JL. PINANG BLOK F20 NO. 16A - 16B RT.0 RW.0 KEL.CICAU KEC.CIKARANG PUSAT KOTA/KAB.BEKASI JAWA BARAT 17530' as NPWP_ADDRESS_NEW union all</v>
      </c>
    </row>
    <row r="3845" spans="5:5" customFormat="1" x14ac:dyDescent="0.25">
      <c r="E3845" t="str">
        <f t="shared" si="15"/>
        <v>select '0000674/4/08/06/2022' as AGREEMENT_NO, 'PT. GRAHAPRIMA SUKSESMANDIRI TBK' as NPWP_NAME_NEW, '|023546153028000' as BILLING_TO_NPWP_NEW, 'GD GRAHA 55 LT.3 JL TANAH ABANG II NO.57 RT.000 RW.000 KEL.PETOJO SELATAN KEC.GAMBIR KOTA/KAB.JAKARTA PUSAT DKI JAKARTA 10160' as NPWP_ADDRESS_NEW union all</v>
      </c>
    </row>
    <row r="3846" spans="5:5" customFormat="1" x14ac:dyDescent="0.25">
      <c r="E3846" t="str">
        <f t="shared" si="15"/>
        <v>select '0000674/4/10/05/2023'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47" spans="5:5" customFormat="1" x14ac:dyDescent="0.25">
      <c r="E3847" t="str">
        <f t="shared" si="15"/>
        <v>select '0000675/4/08/06/2022' as AGREEMENT_NO, 'PT. GRAHAPRIMA SUKSESMANDIRI TBK' as NPWP_NAME_NEW, '|023546153028000' as BILLING_TO_NPWP_NEW, 'GD GRAHA 55 LT.3 JL TANAH ABANG II NO.57 RT.000 RW.000 KEL.PETOJO SELATAN KEC.GAMBIR KOTA/KAB.JAKARTA PUSAT DKI JAKARTA 10160' as NPWP_ADDRESS_NEW union all</v>
      </c>
    </row>
    <row r="3848" spans="5:5" customFormat="1" x14ac:dyDescent="0.25">
      <c r="E3848" t="str">
        <f t="shared" si="15"/>
        <v>select '0000675/4/10/05/2023' as AGREEMENT_NO, 'PT. INDONESIA CAKRAWALA EKSPRES' as NPWP_NAME_NEW, '|654115625413000' as BILLING_TO_NPWP_NEW, 'KAWASAN INDUSTRI MM2100, JL JAWA BLOK G RT.000 RW.000 KEL.GANDAMEKAR KEC.CIKARANG BARAT KOTA/KAB.KAB. BEKASI JAWA BARAT 17530' as NPWP_ADDRESS_NEW union all</v>
      </c>
    </row>
    <row r="3849" spans="5:5" customFormat="1" x14ac:dyDescent="0.25">
      <c r="E3849" t="str">
        <f t="shared" si="15"/>
        <v>select '0000676/4/08/06/2022' as AGREEMENT_NO, 'PT. GRAHAPRIMA SUKSESMANDIRI TBK' as NPWP_NAME_NEW, '|023546153028000' as BILLING_TO_NPWP_NEW, 'GD GRAHA 55 LT.3 JL TANAH ABANG II NO.57 RT.000 RW.000 KEL.PETOJO SELATAN KEC.GAMBIR KOTA/KAB.JAKARTA PUSAT DKI JAKARTA 10160' as NPWP_ADDRESS_NEW union all</v>
      </c>
    </row>
    <row r="3850" spans="5:5" customFormat="1" x14ac:dyDescent="0.25">
      <c r="E3850" t="str">
        <f t="shared" si="15"/>
        <v>select '0000676/4/10/05/2023' as AGREEMENT_NO, 'CV. MITRA ANDALAN' as NPWP_NAME_NEW, '|031681141009000' as BILLING_TO_NPWP_NEW, 'JL RAYA SETU NO. 55 RT.005 RW.001 KEL.SETU KEC.CIPAYUNG KOTA/KAB.JAKARTA TIMUR DKI JAKARTA 13880' as NPWP_ADDRESS_NEW union all</v>
      </c>
    </row>
    <row r="3851" spans="5:5" customFormat="1" x14ac:dyDescent="0.25">
      <c r="E3851" t="str">
        <f t="shared" ref="E3851:E3914" si="16">"select '" &amp; TRIM(E1046) &amp; "' as AGREEMENT_NO, '" &amp; TRIM(O1046) &amp; "' as NPWP_NAME_NEW, '|" &amp; TRIM(AW1046) &amp; "' as BILLING_TO_NPWP_NEW, '" &amp; TRIM(BD1046) &amp; "' as NPWP_ADDRESS_NEW union all"</f>
        <v>select '0000677/4/08/06/2022' as AGREEMENT_NO, 'PT. GRAHAPRIMA SUKSESMANDIRI TBK' as NPWP_NAME_NEW, '|023546153028000' as BILLING_TO_NPWP_NEW, 'GD GRAHA 55 LT.3 JL TANAH ABANG II NO.57 RT.000 RW.000 KEL.PETOJO SELATAN KEC.GAMBIR KOTA/KAB.JAKARTA PUSAT DKI JAKARTA 10160' as NPWP_ADDRESS_NEW union all</v>
      </c>
    </row>
    <row r="3852" spans="5:5" customFormat="1" x14ac:dyDescent="0.25">
      <c r="E3852" t="str">
        <f t="shared" si="16"/>
        <v>select '0000677/4/10/05/2023'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53" spans="5:5" customFormat="1" x14ac:dyDescent="0.25">
      <c r="E3853" t="str">
        <f t="shared" si="16"/>
        <v>select '0000678/4/08/06/2022' as AGREEMENT_NO, 'PT. GRAHAPRIMA SUKSESMANDIRI TBK' as NPWP_NAME_NEW, '|023546153028000' as BILLING_TO_NPWP_NEW, 'GD GRAHA 55 LT.3 JL TANAH ABANG II NO.57 RT.000 RW.000 KEL.PETOJO SELATAN KEC.GAMBIR KOTA/KAB.JAKARTA PUSAT DKI JAKARTA 10160' as NPWP_ADDRESS_NEW union all</v>
      </c>
    </row>
    <row r="3854" spans="5:5" customFormat="1" x14ac:dyDescent="0.25">
      <c r="E3854" t="str">
        <f t="shared" si="16"/>
        <v>select '0000678/4/10/05/2023'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855" spans="5:5" customFormat="1" x14ac:dyDescent="0.25">
      <c r="E3855" t="str">
        <f t="shared" si="16"/>
        <v>select '0000679/4/08/06/2022' as AGREEMENT_NO, 'PT. MARGA NUSANTARA JAYA' as NPWP_NAME_NEW, '|013735303007000' as BILLING_TO_NPWP_NEW, 'JL PULO KAMBING IIE NO 9 RT.0 RW.0 JATINEGARA, CAKUNG, JAKARTA TIMUR, DKI JAKARTA 13930 INDONESIA' as NPWP_ADDRESS_NEW union all</v>
      </c>
    </row>
    <row r="3856" spans="5:5" customFormat="1" x14ac:dyDescent="0.25">
      <c r="E3856" t="str">
        <f t="shared" si="16"/>
        <v>select '0000679/4/10/06/2023' as AGREEMENT_NO, 'PT. USAHA GEDUNG MANDIRI' as NPWP_NAME_NEW, '|010001196093000' as BILLING_TO_NPWP_NEW, 'GEDUNG WISMA MANDIRI II, LT. 12, JL. MH. THAMRIN, KEBON SIRIH, MENTENG RT.05 RW.11 KEL.KEBON SIRIH KEC.MENTENG KOTA/KAB.JAKARTA PUSAT DKI JAKARTA 10340' as NPWP_ADDRESS_NEW union all</v>
      </c>
    </row>
    <row r="3857" spans="5:5" customFormat="1" x14ac:dyDescent="0.25">
      <c r="E3857" t="str">
        <f t="shared" si="16"/>
        <v>select '0000680/4/08/06/2022' as AGREEMENT_NO, 'PT. MARGA NUSANTARA JAYA' as NPWP_NAME_NEW, '|013735303007000' as BILLING_TO_NPWP_NEW, 'JL PULO KAMBING IIE NO 9 RT.0 RW.0 JATINEGARA, CAKUNG, JAKARTA TIMUR, DKI JAKARTA 13930 INDONESIA' as NPWP_ADDRESS_NEW union all</v>
      </c>
    </row>
    <row r="3858" spans="5:5" customFormat="1" x14ac:dyDescent="0.25">
      <c r="E3858" t="str">
        <f t="shared" si="16"/>
        <v>select '0000681/4/08/06/2022' as AGREEMENT_NO, 'PT. KRAMA YUDHA RATU MOTOR' as NPWP_NAME_NEW, '|010008068007000' as BILLING_TO_NPWP_NEW, 'JL. RAYA BEKASI KM. 21-22 Blok - No.- RT:000 RW:000 Kel.RAWA TERATE Kec.CAKUNG Kota/Kab.JAKARTA TIMUR DKI JAKARTA 13920' as NPWP_ADDRESS_NEW union all</v>
      </c>
    </row>
    <row r="3859" spans="5:5" customFormat="1" x14ac:dyDescent="0.25">
      <c r="E3859" t="str">
        <f t="shared" si="16"/>
        <v>select '0000682/4/08/06/2022' as AGREEMENT_NO, 'PT. KRAMA YUDHA RATU MOTOR' as NPWP_NAME_NEW, '|010008068007000' as BILLING_TO_NPWP_NEW, 'JL. RAYA BEKASI KM. 21-22 Blok - No.- RT:000 RW:000 Kel.RAWA TERATE Kec.CAKUNG Kota/Kab.JAKARTA TIMUR DKI JAKARTA 13920' as NPWP_ADDRESS_NEW union all</v>
      </c>
    </row>
    <row r="3860" spans="5:5" customFormat="1" x14ac:dyDescent="0.25">
      <c r="E3860" t="str">
        <f t="shared" si="16"/>
        <v>select '0000683/4/08/06/2022' as AGREEMENT_NO, 'PT. KRAMA YUDHA RATU MOTOR' as NPWP_NAME_NEW, '|010008068007000' as BILLING_TO_NPWP_NEW, 'JL. RAYA BEKASI KM. 21-22 Blok - No.- RT:000 RW:000 Kel.RAWA TERATE Kec.CAKUNG Kota/Kab.JAKARTA TIMUR DKI JAKARTA 13920' as NPWP_ADDRESS_NEW union all</v>
      </c>
    </row>
    <row r="3861" spans="5:5" customFormat="1" x14ac:dyDescent="0.25">
      <c r="E3861" t="str">
        <f t="shared" si="16"/>
        <v>select '0000684/4/08/06/2022' as AGREEMENT_NO, 'PT. KRAMA YUDHA RATU MOTOR' as NPWP_NAME_NEW, '|010008068007000' as BILLING_TO_NPWP_NEW, 'JL. RAYA BEKASI KM. 21-22 Blok - No.- RT:000 RW:000 Kel.RAWA TERATE Kec.CAKUNG Kota/Kab.JAKARTA TIMUR DKI JAKARTA 13920' as NPWP_ADDRESS_NEW union all</v>
      </c>
    </row>
    <row r="3862" spans="5:5" customFormat="1" x14ac:dyDescent="0.25">
      <c r="E3862" t="str">
        <f t="shared" si="16"/>
        <v>select '0000685/4/08/06/2022' as AGREEMENT_NO, 'PT. GRAHAPRIMA SUKSESMANDIRI TBK' as NPWP_NAME_NEW, '|023546153028000' as BILLING_TO_NPWP_NEW, 'GD GRAHA 55 LT.3 JL TANAH ABANG II NO.57 RT.000 RW.000 KEL.PETOJO SELATAN KEC.GAMBIR KOTA/KAB.JAKARTA PUSAT DKI JAKARTA 10160' as NPWP_ADDRESS_NEW union all</v>
      </c>
    </row>
    <row r="3863" spans="5:5" customFormat="1" x14ac:dyDescent="0.25">
      <c r="E3863" t="str">
        <f t="shared" si="16"/>
        <v>select '0000685/4/10/06/2023'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3864" spans="5:5" customFormat="1" x14ac:dyDescent="0.25">
      <c r="E3864" t="str">
        <f t="shared" si="16"/>
        <v>select '0000686/4/08/06/2022' as AGREEMENT_NO, 'PT. BERKAT ALAM CEMERLANG' as NPWP_NAME_NEW, '|313039612404000' as BILLING_TO_NPWP_NEW, 'JL.RODA BLK Blok B2 No.08 RT:004 RW:002 Kel.BABAKAN PASAR Kec.BOGOR TENGAH Kota/Kab. BOGOR JAWA BARAT' as NPWP_ADDRESS_NEW union all</v>
      </c>
    </row>
    <row r="3865" spans="5:5" customFormat="1" x14ac:dyDescent="0.25">
      <c r="E3865" t="str">
        <f t="shared" si="16"/>
        <v>select '0000686/4/10/06/2023' as AGREEMENT_NO, 'PT. NUTRICIA INDONESIA SEJAHTERA' as NPWP_NAME_NEW, '|010616316092000' as BILLING_TO_NPWP_NEW, 'JL RAYA BOGOR KM. 26,6 RT.0 RW.0 KEL.PEKAYON KEC.PASAR REBO KOTA/KAB.JAKARTA TIMUR DKI JAKARTA 13710' as NPWP_ADDRESS_NEW union all</v>
      </c>
    </row>
    <row r="3866" spans="5:5" customFormat="1" x14ac:dyDescent="0.25">
      <c r="E3866" t="str">
        <f t="shared" si="16"/>
        <v>select '0000687/4/08/06/2022' as AGREEMENT_NO, 'PT. GRAHAPRIMA SUKSESMANDIRI TBK' as NPWP_NAME_NEW, '|023546153028000' as BILLING_TO_NPWP_NEW, 'GD GRAHA 55 LT.3 JL TANAH ABANG II NO.57 RT.000 RW.000 KEL.PETOJO SELATAN KEC.GAMBIR KOTA/KAB.JAKARTA PUSAT DKI JAKARTA 10160' as NPWP_ADDRESS_NEW union all</v>
      </c>
    </row>
    <row r="3867" spans="5:5" customFormat="1" x14ac:dyDescent="0.25">
      <c r="E3867" t="str">
        <f t="shared" si="16"/>
        <v>select '0000687/4/10/06/2023' as AGREEMENT_NO, 'PT. NUTRICIA INDONESIA SEJAHTERA' as NPWP_NAME_NEW, '|010616316092000' as BILLING_TO_NPWP_NEW, 'JL RAYA BOGOR KM. 26,6 RT.0 RW.0 KEL.PEKAYON KEC.PASAR REBO KOTA/KAB.JAKARTA TIMUR DKI JAKARTA 13710' as NPWP_ADDRESS_NEW union all</v>
      </c>
    </row>
    <row r="3868" spans="5:5" customFormat="1" x14ac:dyDescent="0.25">
      <c r="E3868" t="str">
        <f t="shared" si="16"/>
        <v>select '0000688/4/08/06/2022' as AGREEMENT_NO, 'PT. GRAHAPRIMA SUKSESMANDIRI TBK' as NPWP_NAME_NEW, '|023546153028000' as BILLING_TO_NPWP_NEW, 'GD GRAHA 55 LT.3 JL TANAH ABANG II NO.57 RT.000 RW.000 KEL.PETOJO SELATAN KEC.GAMBIR KOTA/KAB.JAKARTA PUSAT DKI JAKARTA 10160' as NPWP_ADDRESS_NEW union all</v>
      </c>
    </row>
    <row r="3869" spans="5:5" customFormat="1" x14ac:dyDescent="0.25">
      <c r="E3869" t="str">
        <f t="shared" si="16"/>
        <v>select '0000688/4/10/06/2023' as AGREEMENT_NO, 'PT. USAHA GARDA ARTA' as NPWP_NAME_NEW, '|947203287015000' as BILLING_TO_NPWP_NEW, 'WISMA STACO LT. 2, JL. CASABLANCA RAYA KAV. 18 RT.4 RW.12 KEL.MENTENG DALAM KEC.TEBET KOTA/KAB.JAKARTA SELATAN DKI JAKARTA 12870' as NPWP_ADDRESS_NEW union all</v>
      </c>
    </row>
    <row r="3870" spans="5:5" customFormat="1" x14ac:dyDescent="0.25">
      <c r="E3870" t="str">
        <f t="shared" si="16"/>
        <v>select '0000689/4/10/06/2023' as AGREEMENT_NO, 'PT. USAHA GARDA ARTA' as NPWP_NAME_NEW, '|947203287015000' as BILLING_TO_NPWP_NEW, 'WISMA STACO LT. 2, JL. CASABLANCA RAYA KAV. 18 RT.4 RW.12 KEL.MENTENG DALAM KEC.TEBET KOTA/KAB.JAKARTA SELATAN DKI JAKARTA 12870' as NPWP_ADDRESS_NEW union all</v>
      </c>
    </row>
    <row r="3871" spans="5:5" customFormat="1" x14ac:dyDescent="0.25">
      <c r="E3871" t="str">
        <f t="shared" si="16"/>
        <v>select '0000690/4/08/06/2022' as AGREEMENT_NO, 'PT. GRAHAPRIMA SUKSESMANDIRI TBK' as NPWP_NAME_NEW, '|023546153028000' as BILLING_TO_NPWP_NEW, 'GD GRAHA 55 LT.3 JL TANAH ABANG II NO.57 RT.000 RW.000 KEL.PETOJO SELATAN KEC.GAMBIR KOTA/KAB.JAKARTA PUSAT DKI JAKARTA 10160' as NPWP_ADDRESS_NEW union all</v>
      </c>
    </row>
    <row r="3872" spans="5:5" customFormat="1" x14ac:dyDescent="0.25">
      <c r="E3872" t="str">
        <f t="shared" si="16"/>
        <v>select '0000690/4/10/06/2023' as AGREEMENT_NO, 'PT. USAHA GARDA ARTA' as NPWP_NAME_NEW, '|947203287015000' as BILLING_TO_NPWP_NEW, 'WISMA STACO LT. 2, JL. CASABLANCA RAYA KAV. 18 RT.4 RW.12 KEL.MENTENG DALAM KEC.TEBET KOTA/KAB.JAKARTA SELATAN DKI JAKARTA 12870' as NPWP_ADDRESS_NEW union all</v>
      </c>
    </row>
    <row r="3873" spans="5:5" customFormat="1" x14ac:dyDescent="0.25">
      <c r="E3873" t="str">
        <f t="shared" si="16"/>
        <v>select '0000691/4/08/06/2022' as AGREEMENT_NO, 'PT. GRAHAPRIMA SUKSESMANDIRI TBK' as NPWP_NAME_NEW, '|023546153028000' as BILLING_TO_NPWP_NEW, 'GD GRAHA 55 LT.3 JL TANAH ABANG II NO.57 RT.000 RW.000 KEL.PETOJO SELATAN KEC.GAMBIR KOTA/KAB.JAKARTA PUSAT DKI JAKARTA 10160' as NPWP_ADDRESS_NEW union all</v>
      </c>
    </row>
    <row r="3874" spans="5:5" customFormat="1" x14ac:dyDescent="0.25">
      <c r="E3874" t="str">
        <f t="shared" si="16"/>
        <v>select '0000691/4/10/06/2023' as AGREEMENT_NO, 'PT. USAHA GARDA ARTA' as NPWP_NAME_NEW, '|947203287015000' as BILLING_TO_NPWP_NEW, 'WISMA STACO LT. 2, JL. CASABLANCA RAYA KAV. 18 RT.4 RW.12 KEL.MENTENG DALAM KEC.TEBET KOTA/KAB.JAKARTA SELATAN DKI JAKARTA 12870' as NPWP_ADDRESS_NEW union all</v>
      </c>
    </row>
    <row r="3875" spans="5:5" customFormat="1" x14ac:dyDescent="0.25">
      <c r="E3875" t="str">
        <f t="shared" si="16"/>
        <v>select '0000692/4/08/06/2022' as AGREEMENT_NO, 'PT. GRAHAPRIMA SUKSESMANDIRI TBK' as NPWP_NAME_NEW, '|023546153028000' as BILLING_TO_NPWP_NEW, 'GD GRAHA 55 LT.3 JL TANAH ABANG II NO.57 RT.000 RW.000 KEL.PETOJO SELATAN KEC.GAMBIR KOTA/KAB.JAKARTA PUSAT DKI JAKARTA 10160' as NPWP_ADDRESS_NEW union all</v>
      </c>
    </row>
    <row r="3876" spans="5:5" customFormat="1" x14ac:dyDescent="0.25">
      <c r="E3876" t="str">
        <f t="shared" si="16"/>
        <v>select '0000692/4/10/06/2023' as AGREEMENT_NO, 'PT. KELOLA JASA ARTHA' as NPWP_NAME_NEW, '|020059713073000' as BILLING_TO_NPWP_NEW, 'JL. IR. H. JUANDA, NO. 28 RT.00 RW.00 KEL.KEBON KELAPA KEC.GAMBIR KOTA/KAB.JAKARTA PUSAT DKI JAKARTA 10120' as NPWP_ADDRESS_NEW union all</v>
      </c>
    </row>
    <row r="3877" spans="5:5" customFormat="1" x14ac:dyDescent="0.25">
      <c r="E3877" t="str">
        <f t="shared" si="16"/>
        <v>select '0000693/4/10/06/2023' as AGREEMENT_NO, 'PT. KELOLA JASA ARTHA' as NPWP_NAME_NEW, '|020059713073000' as BILLING_TO_NPWP_NEW, 'JL. IR. H. JUANDA, NO. 28 RT.00 RW.00 KEL.KEBON KELAPA KEC.GAMBIR KOTA/KAB.JAKARTA PUSAT DKI JAKARTA 10120' as NPWP_ADDRESS_NEW union all</v>
      </c>
    </row>
    <row r="3878" spans="5:5" customFormat="1" x14ac:dyDescent="0.25">
      <c r="E3878" t="str">
        <f t="shared" si="16"/>
        <v>select '0000694/4/08/06/2022' as AGREEMENT_NO, 'PT. INDO SEJAHTERA JAYA' as NPWP_NAME_NEW, '|023802267436000' as BILLING_TO_NPWP_NEW, 'RUKO IMPERIUM PARK JL RAYA MAYOR OKING ATMAJA BLOK B3 NO 45 RT.002 RW.002 KEL.CIRIUNG KEC.CIBINONG KOTA/KAB.KAB. BOGOR JAWA BARAT 16918' as NPWP_ADDRESS_NEW union all</v>
      </c>
    </row>
    <row r="3879" spans="5:5" customFormat="1" x14ac:dyDescent="0.25">
      <c r="E3879" t="str">
        <f t="shared" si="16"/>
        <v>select '0000695/4/10/06/2023' as AGREEMENT_NO, 'PT. SARIHUSADA GENERASI MAHARDIKA' as NPWP_NAME_NEW, '|011405081092000' as BILLING_TO_NPWP_NEW, 'JL KUSUMANEGARA KOTAK POS 37 RT.0 RW.0 KEL.MUJA MUJU KEC.UMBULHARJO KOTA/KAB.YOGYAKARTA DI YOGYAKARTA 55165' as NPWP_ADDRESS_NEW union all</v>
      </c>
    </row>
    <row r="3880" spans="5:5" customFormat="1" x14ac:dyDescent="0.25">
      <c r="E3880" t="str">
        <f t="shared" si="16"/>
        <v>select '0000696/4/08/06/2022'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881" spans="5:5" customFormat="1" x14ac:dyDescent="0.25">
      <c r="E3881" t="str">
        <f t="shared" si="16"/>
        <v>select '0000696/4/10/06/2023' as AGREEMENT_NO, 'PT. SARIHUSADA GENERASI MAHARDIKA' as NPWP_NAME_NEW, '|011405081092000' as BILLING_TO_NPWP_NEW, 'JL KUSUMANEGARA KOTAK POS 37 RT.0 RW.0 KEL.MUJA MUJU KEC.UMBULHARJO KOTA/KAB.YOGYAKARTA DI YOGYAKARTA 55165' as NPWP_ADDRESS_NEW union all</v>
      </c>
    </row>
    <row r="3882" spans="5:5" customFormat="1" x14ac:dyDescent="0.25">
      <c r="E3882" t="str">
        <f t="shared" si="16"/>
        <v>select '0000697/4/10/06/2023' as AGREEMENT_NO, 'PT. NUTRICIA INDONESIA SEJAHTERA' as NPWP_NAME_NEW, '|010616316092000' as BILLING_TO_NPWP_NEW, 'JL RAYA BOGOR KM. 26,6 RT.0 RW.0 KEL.PEKAYON KEC.PASAR REBO KOTA/KAB.JAKARTA TIMUR DKI JAKARTA 13710' as NPWP_ADDRESS_NEW union all</v>
      </c>
    </row>
    <row r="3883" spans="5:5" customFormat="1" x14ac:dyDescent="0.25">
      <c r="E3883" t="str">
        <f t="shared" si="16"/>
        <v>select '0000698/4/08/06/2022' as AGREEMENT_NO, 'PT. KRAMA YUDHA TIGA BERLIAN MOTORS' as NPWP_NAME_NEW, '|013006572092000' as BILLING_TO_NPWP_NEW, 'JL. JENDRAL AHMAD YANI PULOMAS RT.000 RW.000 KEL.KAYU PUTIH KEC.PULO GADUNG KOTA/KAB.ADM JAKARTA TIMUR DKI JAKARTA 13210' as NPWP_ADDRESS_NEW union all</v>
      </c>
    </row>
    <row r="3884" spans="5:5" customFormat="1" x14ac:dyDescent="0.25">
      <c r="E3884" t="str">
        <f t="shared" si="16"/>
        <v>select '0000698/4/10/06/2023' as AGREEMENT_NO, 'PT. TIRTA INVESTAMA' as NPWP_NAME_NEW, '|016743767092000' as BILLING_TO_NPWP_NEW, 'GEDUNG RDTX PLACE LT 5-9 JL PROF DR.SATRIO KAV 3 RT.0 RW.0 KEL.KARET KUNINGAN KEC.SETIA BUDI KOTA/KAB.JAKARTA SELATAN DKI JAKARTA 12940' as NPWP_ADDRESS_NEW union all</v>
      </c>
    </row>
    <row r="3885" spans="5:5" customFormat="1" x14ac:dyDescent="0.25">
      <c r="E3885" t="str">
        <f t="shared" si="16"/>
        <v>select '0000699/4/08/06/2022'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886" spans="5:5" customFormat="1" x14ac:dyDescent="0.25">
      <c r="E3886" t="str">
        <f t="shared" si="16"/>
        <v>select '0000699/4/10/06/2023' as AGREEMENT_NO, 'PT. TIRTA INVESTAMA' as NPWP_NAME_NEW, '|016743767092000' as BILLING_TO_NPWP_NEW, 'GEDUNG RDTX PLACE LT 5-9 JL PROF DR.SATRIO KAV 3 RT.0 RW.0 KEL.KARET KUNINGAN KEC.SETIA BUDI KOTA/KAB.JAKARTA SELATAN DKI JAKARTA 12940' as NPWP_ADDRESS_NEW union all</v>
      </c>
    </row>
    <row r="3887" spans="5:5" customFormat="1" x14ac:dyDescent="0.25">
      <c r="E3887" t="str">
        <f t="shared" si="16"/>
        <v>select '0000700/4/08/06/2022' as AGREEMENT_NO, 'PT NUFARINDO' as NPWP_NAME_NEW, '|011210341511000' as BILLING_TO_NPWP_NEW, 'JL RAYA MANGKANG KULON, KM 16,5 RT.00 RW.00 KEL.MANGKANG KULON KEC.TUGU KOTA/KAB.KOTA SEMARANG JAWA TENGAH 50155' as NPWP_ADDRESS_NEW union all</v>
      </c>
    </row>
    <row r="3888" spans="5:5" customFormat="1" x14ac:dyDescent="0.25">
      <c r="E3888" t="str">
        <f t="shared" si="16"/>
        <v>select '0000700/4/10/06/2023' as AGREEMENT_NO, 'PT. TIRTA INVESTAMA' as NPWP_NAME_NEW, '|016743767092000' as BILLING_TO_NPWP_NEW, 'GEDUNG RDTX PLACE LT 5-9 JL PROF DR.SATRIO KAV 3 RT.0 RW.0 KEL.KARET KUNINGAN KEC.SETIA BUDI KOTA/KAB.JAKARTA SELATAN DKI JAKARTA 12940' as NPWP_ADDRESS_NEW union all</v>
      </c>
    </row>
    <row r="3889" spans="5:5" customFormat="1" x14ac:dyDescent="0.25">
      <c r="E3889" t="str">
        <f t="shared" si="16"/>
        <v>select '0000701/4/08/06/2022' as AGREEMENT_NO, 'PT NUFARINDO' as NPWP_NAME_NEW, '|011210341511000' as BILLING_TO_NPWP_NEW, 'JL RAYA MANGKANG KULON, KM 16,5 RT.00 RW.00 KEL.MANGKANG KULON KEC.TUGU KOTA/KAB.KOTA SEMARANG JAWA TENGAH 50155' as NPWP_ADDRESS_NEW union all</v>
      </c>
    </row>
    <row r="3890" spans="5:5" customFormat="1" x14ac:dyDescent="0.25">
      <c r="E3890" t="str">
        <f t="shared" si="16"/>
        <v>select '0000701/4/10/06/2023' as AGREEMENT_NO, 'PT. TIRTA INVESTAMA' as NPWP_NAME_NEW, '|016743767092000' as BILLING_TO_NPWP_NEW, 'GEDUNG RDTX PLACE LT 5-9 JL PROF DR. SATRIO KAV3, KARET KUNINGAN, SETIA BUDI, KOTA ADM. JAKARTA SELATAN, DKI JAKARTA, 12940' as NPWP_ADDRESS_NEW union all</v>
      </c>
    </row>
    <row r="3891" spans="5:5" customFormat="1" x14ac:dyDescent="0.25">
      <c r="E3891" t="str">
        <f t="shared" si="16"/>
        <v>select '0000702/4/08/06/2022' as AGREEMENT_NO, 'PT NUFARINDO' as NPWP_NAME_NEW, '|011210341511000' as BILLING_TO_NPWP_NEW, 'JL RAYA MANGKANG KULON, KM 16,5 RT.00 RW.00 KEL.MANGKANG KULON KEC.TUGU KOTA/KAB.KOTA SEMARANG JAWA TENGAH 50155' as NPWP_ADDRESS_NEW union all</v>
      </c>
    </row>
    <row r="3892" spans="5:5" customFormat="1" x14ac:dyDescent="0.25">
      <c r="E3892" t="str">
        <f t="shared" si="16"/>
        <v>select '0000702/4/10/06/2023' as AGREEMENT_NO, 'PT. TIRTA INVESTAMA' as NPWP_NAME_NEW, '|016743767092000' as BILLING_TO_NPWP_NEW, 'GEDUNG RDTX PLACE LT 5-9 JL PROF DR.SATRIO KAV 3 RT.0 RW.0 KEL.KARET KUNINGAN KEC.SETIA BUDI KOTA/KAB.JAKARTA SELATAN DKI JAKARTA 12940' as NPWP_ADDRESS_NEW union all</v>
      </c>
    </row>
    <row r="3893" spans="5:5" customFormat="1" x14ac:dyDescent="0.25">
      <c r="E3893" t="str">
        <f t="shared" si="16"/>
        <v>select '0000703/4/08/06/2022' as AGREEMENT_NO, 'PT NUFARINDO' as NPWP_NAME_NEW, '|011210341511000' as BILLING_TO_NPWP_NEW, 'JL RAYA MANGKANG KULON, KM 16,5 RT.00 RW.00 KEL.MANGKANG KULON KEC.TUGU KOTA/KAB.KOTA SEMARANG JAWA TENGAH 50155' as NPWP_ADDRESS_NEW union all</v>
      </c>
    </row>
    <row r="3894" spans="5:5" customFormat="1" x14ac:dyDescent="0.25">
      <c r="E3894" t="str">
        <f t="shared" si="16"/>
        <v>select '0000703/4/10/06/2023' as AGREEMENT_NO, 'PT. TIRTA INVESTAMA' as NPWP_NAME_NEW, '|016743767092000' as BILLING_TO_NPWP_NEW, 'GEDUNG RDTX PLACE LT 5-9 JL PROF DR.SATRIO KAV 3 RT.0 RW.0 KEL.KARET KUNINGAN KEC.SETIA BUDI KOTA/KAB.JAKARTA SELATAN DKI JAKARTA 12940' as NPWP_ADDRESS_NEW union all</v>
      </c>
    </row>
    <row r="3895" spans="5:5" customFormat="1" x14ac:dyDescent="0.25">
      <c r="E3895" t="str">
        <f t="shared" si="16"/>
        <v>select '0000704/4/08/03/2022' as AGREEMENT_NO, 'PT. SANY PERKASA' as NPWP_NAME_NEW, '|663242550006000' as BILLING_TO_NPWP_NEW, 'JALAN CAKUNG INDUSTRI SELATAN I NOMOR 12 (JALAN RAYA ROROTAN I) RT.000 RW.000 KEL.ROROTAN KEC.CILINCING KOTA/KAB.JAKARTA UTARA DKI JAKARTA 14140' as NPWP_ADDRESS_NEW union all</v>
      </c>
    </row>
    <row r="3896" spans="5:5" customFormat="1" x14ac:dyDescent="0.25">
      <c r="E3896" t="str">
        <f t="shared" si="16"/>
        <v>select '0000704/4/10/06/2023' as AGREEMENT_NO, 'PT. KELOLA JASA ARTHA' as NPWP_NAME_NEW, '|020059713073000' as BILLING_TO_NPWP_NEW, 'JL. IR. H. JUANDA, NO. 28 RT.00 RW.00 KEL.KEBON KELAPA KEC.GAMBIR KOTA/KAB.JAKARTA PUSAT DKI JAKARTA 10120' as NPWP_ADDRESS_NEW union all</v>
      </c>
    </row>
    <row r="3897" spans="5:5" customFormat="1" x14ac:dyDescent="0.25">
      <c r="E3897" t="str">
        <f t="shared" si="16"/>
        <v>select '0000705/4/08/07/2022' as AGREEMENT_NO, 'CV. MARHADI' as NPWP_NAME_NEW, '|023132723004000' as BILLING_TO_NPWP_NEW, 'JL.PEGANGSAAN I RT.02 RW.03 RAWA TERATE, CAKUNG, JAKARTA TIMUR, DKI JAKARTA 13920 INDONESIA' as NPWP_ADDRESS_NEW union all</v>
      </c>
    </row>
    <row r="3898" spans="5:5" customFormat="1" x14ac:dyDescent="0.25">
      <c r="E3898" t="str">
        <f t="shared" si="16"/>
        <v>select '0000705/4/10/06/2023' as AGREEMENT_NO, 'PT. KELOLA JASA ARTHA' as NPWP_NAME_NEW, '|020059713073000' as BILLING_TO_NPWP_NEW, 'JL. IR. H. JUANDA, NO. 28 RT.00 RW.00 KEL.KEBON KELAPA KEC.GAMBIR KOTA/KAB.JAKARTA PUSAT DKI JAKARTA 10120' as NPWP_ADDRESS_NEW union all</v>
      </c>
    </row>
    <row r="3899" spans="5:5" customFormat="1" x14ac:dyDescent="0.25">
      <c r="E3899" t="str">
        <f t="shared" si="16"/>
        <v>select '0000706/4/10/06/2023' as AGREEMENT_NO, 'PT. ISTA INDONESIA' as NPWP_NAME_NEW, '|013061346031000' as BILLING_TO_NPWP_NEW, 'JL. LETJEN S PARMAN KAV. 35 RT.000 RW.000 KEL.KEMANGGISAN KEC.PALMERAH KOTA/KAB.JAKARTA BARAT DKI JAKARTA 11480' as NPWP_ADDRESS_NEW union all</v>
      </c>
    </row>
    <row r="3900" spans="5:5" customFormat="1" x14ac:dyDescent="0.25">
      <c r="E3900" t="str">
        <f t="shared" si="16"/>
        <v>select '0000707/4/10/06/2023' as AGREEMENT_NO, 'PT. SARIHUSADA GENERASI MAHARDIKA' as NPWP_NAME_NEW, '|011405081092000' as BILLING_TO_NPWP_NEW, 'JL KUSUMANEGARA KOTAK POS 37 RT.0 RW.0 KEL.MUJA MUJU KEC.UMBULHARJO KOTA/KAB.YOGYAKARTA DI YOGYAKARTA 55165' as NPWP_ADDRESS_NEW union all</v>
      </c>
    </row>
    <row r="3901" spans="5:5" customFormat="1" x14ac:dyDescent="0.25">
      <c r="E3901" t="str">
        <f t="shared" si="16"/>
        <v>select '0000708/4/10/06/2023' as AGREEMENT_NO, 'PT. KELOLA JASA ARTHA' as NPWP_NAME_NEW, '|020059713073000' as BILLING_TO_NPWP_NEW, 'JL. IR. H. JUANDA, NO. 28 RT.00 RW.00 KEL.KEBON KELAPA KEC.GAMBIR KOTA/KAB.JAKARTA PUSAT DKI JAKARTA 10120' as NPWP_ADDRESS_NEW union all</v>
      </c>
    </row>
    <row r="3902" spans="5:5" customFormat="1" x14ac:dyDescent="0.25">
      <c r="E3902" t="str">
        <f t="shared" si="16"/>
        <v>select '0000709/4/08/07/2022' as AGREEMENT_NO, 'PT. DAYA KOBELCO CONSTRUCTION MACHINERY INDONESIA' as NPWP_NAME_NEW, '|020054649059000' as BILLING_TO_NPWP_NEW, 'JL. HALMAHERA BLOK DD - 10 KAWASAN INDUSTRI MM2100 RT.000 RW.000 DANAU INDAH, CIKARANG BARAT, BEKASI, JAWA BARAT 17530 INDONESIA' as NPWP_ADDRESS_NEW union all</v>
      </c>
    </row>
    <row r="3903" spans="5:5" customFormat="1" x14ac:dyDescent="0.25">
      <c r="E3903" t="str">
        <f t="shared" si="16"/>
        <v>select '0000709/4/10/06/2023' as AGREEMENT_NO, 'PT. KELOLA JASA ARTHA' as NPWP_NAME_NEW, '|020059713073000' as BILLING_TO_NPWP_NEW, 'JL. IR. H. JUANDA, NO. 28 RT.00 RW.00 KEL.KEBON KELAPA KEC.GAMBIR KOTA/KAB.JAKARTA PUSAT DKI JAKARTA 10120' as NPWP_ADDRESS_NEW union all</v>
      </c>
    </row>
    <row r="3904" spans="5:5" customFormat="1" x14ac:dyDescent="0.25">
      <c r="E3904" t="str">
        <f t="shared" si="16"/>
        <v>select '0000710/4/08/07/2022' as AGREEMENT_NO, 'PT. DAYA KOBELCO CONSTRUCTION MACHINERY INDONESIA' as NPWP_NAME_NEW, '|020054649059000' as BILLING_TO_NPWP_NEW, 'JL. HALMAHERA BLOK DD - 10 KAWASAN INDUSTRI MM2100 RT.000 RW.000 DANAU INDAH, CIKARANG BARAT, BEKASI, JAWA BARAT 17530' as NPWP_ADDRESS_NEW union all</v>
      </c>
    </row>
    <row r="3905" spans="5:5" customFormat="1" x14ac:dyDescent="0.25">
      <c r="E3905" t="str">
        <f t="shared" si="16"/>
        <v>select '0000710/4/10/06/2023' as AGREEMENT_NO, 'PT. SARIHUSADA GENERASI MAHARDIKA' as NPWP_NAME_NEW, '|011405081092000' as BILLING_TO_NPWP_NEW, 'JL KUSUMANEGARA KOTAK POS 37 RT.0 RW.0 KEL.MUJA MUJU KEC.UMBULHARJO KOTA/KAB.YOGYAKARTA DI YOGYAKARTA 55165' as NPWP_ADDRESS_NEW union all</v>
      </c>
    </row>
    <row r="3906" spans="5:5" customFormat="1" x14ac:dyDescent="0.25">
      <c r="E3906" t="str">
        <f t="shared" si="16"/>
        <v>select '0000711/4/08/07/2022' as AGREEMENT_NO, 'PT. TRITUNGGAL SEJAHTERA LOGISTIK' as NPWP_NAME_NEW, '|966324485432000' as BILLING_TO_NPWP_NEW, 'JL. H. ANWAR RT.002 RW.001 KEL.JAKA MULYA KEC.BEKASI SELATAN KOTA/KAB.KOTA BEKASI JAWA BARAT 17146' as NPWP_ADDRESS_NEW union all</v>
      </c>
    </row>
    <row r="3907" spans="5:5" customFormat="1" x14ac:dyDescent="0.25">
      <c r="E3907" t="str">
        <f t="shared" si="16"/>
        <v>select '0000711/4/10/06/2023' as AGREEMENT_NO, 'PT. NUTRICIA INDONESIA SEJAHTERA' as NPWP_NAME_NEW, '|010616316092000' as BILLING_TO_NPWP_NEW, 'JL RAYA BOGOR KM. 26,6 RT.0 RW.0 KEL.PEKAYON KEC.PASAR REBO KOTA/KAB.JAKARTA TIMUR DKI JAKARTA 13710' as NPWP_ADDRESS_NEW union all</v>
      </c>
    </row>
    <row r="3908" spans="5:5" customFormat="1" x14ac:dyDescent="0.25">
      <c r="E3908" t="str">
        <f t="shared" si="16"/>
        <v>select '0000712/4/08/06/2022'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909" spans="5:5" customFormat="1" x14ac:dyDescent="0.25">
      <c r="E3909" t="str">
        <f t="shared" si="16"/>
        <v>select '0000712/4/10/06/2023' as AGREEMENT_NO, 'PT. NUTRICIA INDONESIA SEJAHTERA' as NPWP_NAME_NEW, '|010616316092000' as BILLING_TO_NPWP_NEW, 'JL RAYA BOGOR KM. 26,6 RT.0 RW.0 KEL.PEKAYON KEC.PASAR REBO KOTA/KAB.JAKARTA TIMUR DKI JAKARTA 13710' as NPWP_ADDRESS_NEW union all</v>
      </c>
    </row>
    <row r="3910" spans="5:5" customFormat="1" x14ac:dyDescent="0.25">
      <c r="E3910" t="str">
        <f t="shared" si="16"/>
        <v>select '0000713/4/08/06/2022' as AGREEMENT_NO, 'PT. GRAHAPRIMA SUKSESMANDIRI TBK' as NPWP_NAME_NEW, '|023546153028000' as BILLING_TO_NPWP_NEW, 'GD GRAHA 55 LT.3 JL TANAH ABANG II NO.57 RT.000 RW.000 KEL.PETOJO SELATAN KEC.GAMBIR KOTA/KAB.JAKARTA PUSAT DKI JAKARTA 10160' as NPWP_ADDRESS_NEW union all</v>
      </c>
    </row>
    <row r="3911" spans="5:5" customFormat="1" x14ac:dyDescent="0.25">
      <c r="E3911" t="str">
        <f t="shared" si="16"/>
        <v>select '0000713/4/10/06/2023' as AGREEMENT_NO, 'PT. SARIHUSADA GENERASI MAHARDIKA' as NPWP_NAME_NEW, '|011405081092000' as BILLING_TO_NPWP_NEW, 'JL KUSUMANEGARA KOTAK POS 37 RT.0 RW.0 KEL.MUJA MUJU KEC.UMBULHARJO KOTA/KAB.YOGYAKARTA DI YOGYAKARTA 55165' as NPWP_ADDRESS_NEW union all</v>
      </c>
    </row>
    <row r="3912" spans="5:5" customFormat="1" x14ac:dyDescent="0.25">
      <c r="E3912" t="str">
        <f t="shared" si="16"/>
        <v>select '0000714/4/08/06/2022' as AGREEMENT_NO, 'PT. GRAHAPRIMA SUKSESMANDIRI TBK' as NPWP_NAME_NEW, '|023546153028000' as BILLING_TO_NPWP_NEW, 'GD GRAHA 55 LT.3 JL TANAH ABANG II NO.57 RT.000 RW.000 KEL.PETOJO SELATAN KEC.GAMBIR KOTA/KAB.JAKARTA PUSAT DKI JAKARTA 10160' as NPWP_ADDRESS_NEW union all</v>
      </c>
    </row>
    <row r="3913" spans="5:5" customFormat="1" x14ac:dyDescent="0.25">
      <c r="E3913" t="str">
        <f t="shared" si="16"/>
        <v>select '0000714/4/10/07/2023' as AGREEMENT_NO, 'PT. SARIHUSADA GENERASI MAHARDIKA' as NPWP_NAME_NEW, '|011405081092000' as BILLING_TO_NPWP_NEW, 'JL KUSUMANEGARA KOTAK POS 37 RT.0 RW.0 KEL.MUJA MUJU KEC.UMBULHARJO KOTA/KAB.YOGYAKARTA DI YOGYAKARTA 55165' as NPWP_ADDRESS_NEW union all</v>
      </c>
    </row>
    <row r="3914" spans="5:5" customFormat="1" x14ac:dyDescent="0.25">
      <c r="E3914" t="str">
        <f t="shared" si="16"/>
        <v>select '0000715/4/08/06/2022' as AGREEMENT_NO, 'PT. GRAHAPRIMA SUKSESMANDIRI TBK' as NPWP_NAME_NEW, '|023546153028000' as BILLING_TO_NPWP_NEW, 'GD GRAHA 55 LT.3 JL TANAH ABANG II NO.57 RT.000 RW.000 KEL.PETOJO SELATAN KEC.GAMBIR KOTA/KAB.JAKARTA PUSAT DKI JAKARTA 10160' as NPWP_ADDRESS_NEW union all</v>
      </c>
    </row>
    <row r="3915" spans="5:5" customFormat="1" x14ac:dyDescent="0.25">
      <c r="E3915" t="str">
        <f t="shared" ref="E3915:E3978" si="17">"select '" &amp; TRIM(E1110) &amp; "' as AGREEMENT_NO, '" &amp; TRIM(O1110) &amp; "' as NPWP_NAME_NEW, '|" &amp; TRIM(AW1110) &amp; "' as BILLING_TO_NPWP_NEW, '" &amp; TRIM(BD1110) &amp; "' as NPWP_ADDRESS_NEW union all"</f>
        <v>select '0000715/4/10/07/2023' as AGREEMENT_NO, 'PT. SARIHUSADA GENERASI MAHARDIKA' as NPWP_NAME_NEW, '|011405081092000' as BILLING_TO_NPWP_NEW, 'JL KUSUMANEGARA KOTAK POS 37 RT.0 RW.0 KEL.MUJA MUJU KEC.UMBULHARJO KOTA/KAB.YOGYAKARTA DI YOGYAKARTA 55165' as NPWP_ADDRESS_NEW union all</v>
      </c>
    </row>
    <row r="3916" spans="5:5" customFormat="1" x14ac:dyDescent="0.25">
      <c r="E3916" t="str">
        <f t="shared" si="17"/>
        <v>select '0000716/4/08/07/2022' as AGREEMENT_NO, 'PT. MARGA NUSANTARA JAYA' as NPWP_NAME_NEW, '|013735303007000' as BILLING_TO_NPWP_NEW, 'JL PULO KAMBING IIE NO 9 RT.0 RW.0 JATINEGARA, CAKUNG, JAKARTA TIMUR, DKI JAKARTA 13930 INDONESIA' as NPWP_ADDRESS_NEW union all</v>
      </c>
    </row>
    <row r="3917" spans="5:5" customFormat="1" x14ac:dyDescent="0.25">
      <c r="E3917" t="str">
        <f t="shared" si="17"/>
        <v>select '0000716/4/10/07/2023' as AGREEMENT_NO, 'PT. USAHA GARDA ARTA' as NPWP_NAME_NEW, '|947203287015000' as BILLING_TO_NPWP_NEW, 'WISMA STACO LT. 2, JL. CASABLANCA RAYA KAV. 18 RT.4 RW.12 KEL.MENTENG DALAM KEC.TEBET KOTA/KAB.JAKARTA SELATAN DKI JAKARTA 12870' as NPWP_ADDRESS_NEW union all</v>
      </c>
    </row>
    <row r="3918" spans="5:5" customFormat="1" x14ac:dyDescent="0.25">
      <c r="E3918" t="str">
        <f t="shared" si="17"/>
        <v>select '0000717/4/08/07/2022' as AGREEMENT_NO, 'PT. MARGA NUSANTARA JAYA' as NPWP_NAME_NEW, '|013735303007000' as BILLING_TO_NPWP_NEW, 'JL PULO KAMBING IIE NO 9 RT.0 RW.0 JATINEGARA, CAKUNG, JAKARTA TIMUR, DKI JAKARTA 13930 INDONESIA' as NPWP_ADDRESS_NEW union all</v>
      </c>
    </row>
    <row r="3919" spans="5:5" customFormat="1" x14ac:dyDescent="0.25">
      <c r="E3919" t="str">
        <f t="shared" si="17"/>
        <v>select '0000717/4/10/07/2023' as AGREEMENT_NO, 'PT. NUTRICIA INDONESIA SEJAHTERA' as NPWP_NAME_NEW, '|010616316092000' as BILLING_TO_NPWP_NEW, 'JL RAYA BOGOR KM. 26,6 RT.0 RW.0 KEL.PEKAYON KEC.PASAR REBO KOTA/KAB.JAKARTA TIMUR DKI JAKARTA 13710' as NPWP_ADDRESS_NEW union all</v>
      </c>
    </row>
    <row r="3920" spans="5:5" customFormat="1" x14ac:dyDescent="0.25">
      <c r="E3920" t="str">
        <f t="shared" si="17"/>
        <v>select '0000718/4/08/07/2022' as AGREEMENT_NO, 'PT. MARGA NUSANTARA JAYA' as NPWP_NAME_NEW, '|013735303007000' as BILLING_TO_NPWP_NEW, 'JL PULO KAMBING IIE NO 9 RT.0 RW.0 JATINEGARA, CAKUNG, JAKARTA TIMUR, DKI JAKARTA 13930 INDONESIA' as NPWP_ADDRESS_NEW union all</v>
      </c>
    </row>
    <row r="3921" spans="5:5" customFormat="1" x14ac:dyDescent="0.25">
      <c r="E3921" t="str">
        <f t="shared" si="17"/>
        <v>select '0000718/4/10/07/2023' as AGREEMENT_NO, 'PT. USAHA GARDA ARTA' as NPWP_NAME_NEW, '|947203287015000' as BILLING_TO_NPWP_NEW, 'WISMA STACO LT. 2, JL. CASABLANCA RAYA KAV. 18 RT.4 RW.12 KEL.MENTENG DALAM KEC.TEBET KOTA/KAB.JAKARTA SELATAN DKI JAKARTA 12870' as NPWP_ADDRESS_NEW union all</v>
      </c>
    </row>
    <row r="3922" spans="5:5" customFormat="1" x14ac:dyDescent="0.25">
      <c r="E3922" t="str">
        <f t="shared" si="17"/>
        <v>select '0000719/4/08/07/2022' as AGREEMENT_NO, 'PT. MARGA NUSANTARA JAYA' as NPWP_NAME_NEW, '|013735303007000' as BILLING_TO_NPWP_NEW, 'JL PULO KAMBING IIE NO 9 RT.0 RW.0 JATINEGARA, CAKUNG, JAKARTA TIMUR, DKI JAKARTA 13930 INDONESIA' as NPWP_ADDRESS_NEW union all</v>
      </c>
    </row>
    <row r="3923" spans="5:5" customFormat="1" x14ac:dyDescent="0.25">
      <c r="E3923" t="str">
        <f t="shared" si="17"/>
        <v>select '0000719/4/10/07/2023' as AGREEMENT_NO, 'PT. USAHA GARDA ARTA' as NPWP_NAME_NEW, '|947203287015000' as BILLING_TO_NPWP_NEW, 'WISMA STACO LT. 2, JL. CASABLANCA RAYA KAV. 18 RT.4 RW.12 KEL.MENTENG DALAM KEC.TEBET KOTA/KAB.JAKARTA SELATAN DKI JAKARTA 12870' as NPWP_ADDRESS_NEW union all</v>
      </c>
    </row>
    <row r="3924" spans="5:5" customFormat="1" x14ac:dyDescent="0.25">
      <c r="E3924" t="str">
        <f t="shared" si="17"/>
        <v>select '0000720/4/08/07/2022' as AGREEMENT_NO, 'PT. MARGA NUSANTARA JAYA' as NPWP_NAME_NEW, '|013735303007000' as BILLING_TO_NPWP_NEW, 'JL PULO KAMBING IIE NO 9 RT.0 RW.0 JATINEGARA, CAKUNG, JAKARTA TIMUR, DKI JAKARTA 13930 INDONESIA' as NPWP_ADDRESS_NEW union all</v>
      </c>
    </row>
    <row r="3925" spans="5:5" customFormat="1" x14ac:dyDescent="0.25">
      <c r="E3925" t="str">
        <f t="shared" si="17"/>
        <v>select '0000720/4/10/07/2023' as AGREEMENT_NO, 'PT. USAHA GARDA ARTA' as NPWP_NAME_NEW, '|947203287015000' as BILLING_TO_NPWP_NEW, 'WISMA STACO LT. 2, JL. CASABLANCA RAYA KAV. 18 RT.4 RW.12 KEL.MENTENG DALAM KEC.TEBET KOTA/KAB.JAKARTA SELATAN DKI JAKARTA 12870' as NPWP_ADDRESS_NEW union all</v>
      </c>
    </row>
    <row r="3926" spans="5:5" customFormat="1" x14ac:dyDescent="0.25">
      <c r="E3926" t="str">
        <f t="shared" si="17"/>
        <v>select '0000721/4/08/07/2022' as AGREEMENT_NO, 'PT. MARGA NUSANTARA JAYA' as NPWP_NAME_NEW, '|013735303007000' as BILLING_TO_NPWP_NEW, 'JL PULO KAMBING IIE NO 9 RT.0 RW.0 JATINEGARA, CAKUNG, JAKARTA TIMUR, DKI JAKARTA 13930 INDONESIA' as NPWP_ADDRESS_NEW union all</v>
      </c>
    </row>
    <row r="3927" spans="5:5" customFormat="1" x14ac:dyDescent="0.25">
      <c r="E3927" t="str">
        <f t="shared" si="17"/>
        <v>select '0000721/4/10/07/2023' as AGREEMENT_NO, 'PT. NUTRICIA INDONESIA SEJAHTERA' as NPWP_NAME_NEW, '|010616316092000' as BILLING_TO_NPWP_NEW, 'JL RAYA BOGOR KM. 26,6 RT.0 RW.0 KEL.PEKAYON KEC.PASAR REBO KOTA/KAB.JAKARTA TIMUR DKI JAKARTA 13710' as NPWP_ADDRESS_NEW union all</v>
      </c>
    </row>
    <row r="3928" spans="5:5" customFormat="1" x14ac:dyDescent="0.25">
      <c r="E3928" t="str">
        <f t="shared" si="17"/>
        <v>select '0000722/4/08/07/2022' as AGREEMENT_NO, 'PT. MARGA NUSANTARA JAYA' as NPWP_NAME_NEW, '|013735303007000' as BILLING_TO_NPWP_NEW, 'JL PULO KAMBING IIE NO 9 RT.0 RW.0 JATINEGARA, CAKUNG, JAKARTA TIMUR, DKI JAKARTA 13930 INDONESIA' as NPWP_ADDRESS_NEW union all</v>
      </c>
    </row>
    <row r="3929" spans="5:5" customFormat="1" x14ac:dyDescent="0.25">
      <c r="E3929" t="str">
        <f t="shared" si="17"/>
        <v>select '0000722/4/10/07/2023' as AGREEMENT_NO, 'PT. CIPTA KARYA TECHNOLOGY' as NPWP_NAME_NEW, '|748186434002000' as BILLING_TO_NPWP_NEW, 'JL. JATINEGARA TIMUR 101 KOMP. PERKANTORAN BONAGABE I RT.001 RW.002 KEL.BALI MESTER KEC.JATINEGARA KOTA/KAB.JAKARTA TIMUR DKI JAKARTA 13310' as NPWP_ADDRESS_NEW union all</v>
      </c>
    </row>
    <row r="3930" spans="5:5" customFormat="1" x14ac:dyDescent="0.25">
      <c r="E3930" t="str">
        <f t="shared" si="17"/>
        <v>select '0000723/4/08/07/2022' as AGREEMENT_NO, 'PT NUFARINDO' as NPWP_NAME_NEW, '|011210341511000' as BILLING_TO_NPWP_NEW, 'JL RAYA MANGKANG KULON, KM 16,5 RT.00 RW.00 KEL.MANGKANG KULON KEC.TUGU KOTA/KAB.KOTA SEMARANG JAWA TENGAH 50155' as NPWP_ADDRESS_NEW union all</v>
      </c>
    </row>
    <row r="3931" spans="5:5" customFormat="1" x14ac:dyDescent="0.25">
      <c r="E3931" t="str">
        <f t="shared" si="17"/>
        <v>select '0000723/4/10/07/2023' as AGREEMENT_NO, 'PT. CIPTA KARYA TECHNOLOGY' as NPWP_NAME_NEW, '|748186434002000' as BILLING_TO_NPWP_NEW, 'JL. JATINEGARA TIMUR 101 KOMP. PERKANTORAN BONAGABE I RT.001 RW.002 KEL.BALI MESTER KEC.JATINEGARA KOTA/KAB.JAKARTA TIMUR DKI JAKARTA 13310' as NPWP_ADDRESS_NEW union all</v>
      </c>
    </row>
    <row r="3932" spans="5:5" customFormat="1" x14ac:dyDescent="0.25">
      <c r="E3932" t="str">
        <f t="shared" si="17"/>
        <v>select '0000724/4/08/07/2022' as AGREEMENT_NO, 'PT NUFARINDO' as NPWP_NAME_NEW, '|011210341511000' as BILLING_TO_NPWP_NEW, 'JL RAYA MANGKANG KULON, KM 16,5 RT.00 RW.00 KEL.MANGKANG KULON KEC.TUGU KOTA/KAB.KOTA SEMARANG JAWA TENGAH 50155' as NPWP_ADDRESS_NEW union all</v>
      </c>
    </row>
    <row r="3933" spans="5:5" customFormat="1" x14ac:dyDescent="0.25">
      <c r="E3933" t="str">
        <f t="shared" si="17"/>
        <v>select '0000724/4/10/07/2023' as AGREEMENT_NO, 'PT. TIRTA INVESTAMA' as NPWP_NAME_NEW, '|016743767092000' as BILLING_TO_NPWP_NEW, 'GEDUNG RDTX PLACE LT 5-9 JL PROF DR.SATRIO KAV 3 RT.0 RW.0 KEL.KARET KUNINGAN KEC.SETIA BUDI KOTA/KAB.JAKARTA SELATAN DKI JAKARTA 12940' as NPWP_ADDRESS_NEW union all</v>
      </c>
    </row>
    <row r="3934" spans="5:5" customFormat="1" x14ac:dyDescent="0.25">
      <c r="E3934" t="str">
        <f t="shared" si="17"/>
        <v>select '0000725/4/08/07/2022' as AGREEMENT_NO, 'PT NUFARINDO' as NPWP_NAME_NEW, '|011210341511000' as BILLING_TO_NPWP_NEW, 'JL RAYA MANGKANG KULON, KM 16,5 RT.00 RW.00 KEL.MANGKANG KULON KEC.TUGU KOTA/KAB.KOTA SEMARANG JAWA TENGAH 50155' as NPWP_ADDRESS_NEW union all</v>
      </c>
    </row>
    <row r="3935" spans="5:5" customFormat="1" x14ac:dyDescent="0.25">
      <c r="E3935" t="str">
        <f t="shared" si="17"/>
        <v>select '0000725/4/10/07/2023' as AGREEMENT_NO, 'PT. TIRTA INVESTAMA' as NPWP_NAME_NEW, '|016743767092000' as BILLING_TO_NPWP_NEW, 'GEDUNG RDTX PLACE LT 5-9 JL PROF DR.SATRIO KAV 3 RT.0 RW.0 KEL.KARET KUNINGAN KEC.SETIA BUDI KOTA/KAB.JAKARTA SELATAN DKI JAKARTA 12940' as NPWP_ADDRESS_NEW union all</v>
      </c>
    </row>
    <row r="3936" spans="5:5" customFormat="1" x14ac:dyDescent="0.25">
      <c r="E3936" t="str">
        <f t="shared" si="17"/>
        <v>select '0000726/4/08/07/2022' as AGREEMENT_NO, 'PT. MARGA NUSANTARA JAYA' as NPWP_NAME_NEW, '|013735303007000' as BILLING_TO_NPWP_NEW, 'JL PULO KAMBING IIE NO 9 RT.0 RW.0 JATINEGARA, CAKUNG, JAKARTA TIMUR, DKI JAKARTA 13930 INDONESIA' as NPWP_ADDRESS_NEW union all</v>
      </c>
    </row>
    <row r="3937" spans="5:5" customFormat="1" x14ac:dyDescent="0.25">
      <c r="E3937" t="str">
        <f t="shared" si="17"/>
        <v>select '0000726/4/10/07/2023' as AGREEMENT_NO, 'PT. NUTRICIA INDONESIA SEJAHTERA' as NPWP_NAME_NEW, '|010616316092000' as BILLING_TO_NPWP_NEW, 'JL RAYA BOGOR KM. 26,6 RT.0 RW.0 KEL.PEKAYON KEC.PASAR REBO KOTA/KAB.JAKARTA TIMUR DKI JAKARTA 13710' as NPWP_ADDRESS_NEW union all</v>
      </c>
    </row>
    <row r="3938" spans="5:5" customFormat="1" x14ac:dyDescent="0.25">
      <c r="E3938" t="str">
        <f t="shared" si="17"/>
        <v>select '0000727/4/08/07/2022' as AGREEMENT_NO, 'PT. MARGA NUSANTARA JAYA' as NPWP_NAME_NEW, '|013735303007000' as BILLING_TO_NPWP_NEW, 'JL PULO KAMBING IIE NO 9 RT.0 RW.0 JATINEGARA, CAKUNG, JAKARTA TIMUR, DKI JAKARTA 13930 INDONESIA' as NPWP_ADDRESS_NEW union all</v>
      </c>
    </row>
    <row r="3939" spans="5:5" customFormat="1" x14ac:dyDescent="0.25">
      <c r="E3939" t="str">
        <f t="shared" si="17"/>
        <v>select '0000727/4/10/07/2023' as AGREEMENT_NO, 'PT. USAHA GARDA ARTA' as NPWP_NAME_NEW, '|947203287015000' as BILLING_TO_NPWP_NEW, 'WISMA STACO LT. 2, JL. CASABLANCA RAYA KAV. 18 RT.4 RW.12 KEL.MENTENG DALAM KEC.TEBET KOTA/KAB.JAKARTA SELATAN DKI JAKARTA 12870' as NPWP_ADDRESS_NEW union all</v>
      </c>
    </row>
    <row r="3940" spans="5:5" customFormat="1" x14ac:dyDescent="0.25">
      <c r="E3940" t="str">
        <f t="shared" si="17"/>
        <v>select '0000728/4/08/07/2022' as AGREEMENT_NO, 'PT. MARGA NUSANTARA JAYA' as NPWP_NAME_NEW, '|013735303007000' as BILLING_TO_NPWP_NEW, 'JL PULO KAMBING IIE NO 9 RT.0 RW.0 JATINEGARA, CAKUNG, JAKARTA TIMUR, DKI JAKARTA 13930 INDONESIA' as NPWP_ADDRESS_NEW union all</v>
      </c>
    </row>
    <row r="3941" spans="5:5" customFormat="1" x14ac:dyDescent="0.25">
      <c r="E3941" t="str">
        <f t="shared" si="17"/>
        <v>select '0000728/4/10/07/2023' as AGREEMENT_NO, 'PT.CITRA INTI GARDA SENTOSA' as NPWP_NAME_NEW, '|021836143017000' as BILLING_TO_NPWP_NEW, 'JL RAYA CILANDAK KKO NO. 1 RT.014 RW.008 KEL.RAGUNAN KEC.PASAR MINGGU KOTA/KAB.JAKARTA SELATAN DKI JAKARTA 12550' as NPWP_ADDRESS_NEW union all</v>
      </c>
    </row>
    <row r="3942" spans="5:5" customFormat="1" x14ac:dyDescent="0.25">
      <c r="E3942" t="str">
        <f t="shared" si="17"/>
        <v>select '0000729/4/08/07/2022' as AGREEMENT_NO, 'PT NUFARINDO' as NPWP_NAME_NEW, '|011210341511000' as BILLING_TO_NPWP_NEW, 'JL RAYA MANGKANG KULON, KM 16,5 RT.00 RW.00 KEL.MANGKANG KULON KEC.TUGU KOTA/KAB.KOTA SEMARANG JAWA TENGAH 50155' as NPWP_ADDRESS_NEW union all</v>
      </c>
    </row>
    <row r="3943" spans="5:5" customFormat="1" x14ac:dyDescent="0.25">
      <c r="E3943" t="str">
        <f t="shared" si="17"/>
        <v>select '0000729/4/10/07/2023' as AGREEMENT_NO, 'PT.CITRA INTI GARDA SENTOSA' as NPWP_NAME_NEW, '|021836143017000' as BILLING_TO_NPWP_NEW, 'JL RAYA CILANDAK KKO NO. 1 RT.014 RW.008 KEL.RAGUNAN KEC.PASAR MINGGU KOTA/KAB.JAKARTA SELATAN DKI JAKARTA 12550' as NPWP_ADDRESS_NEW union all</v>
      </c>
    </row>
    <row r="3944" spans="5:5" customFormat="1" x14ac:dyDescent="0.25">
      <c r="E3944" t="str">
        <f t="shared" si="17"/>
        <v>select '0000730/4/08/07/2022' as AGREEMENT_NO, 'PT. MARGA NUSANTARA JAYA' as NPWP_NAME_NEW, '|013735303007000' as BILLING_TO_NPWP_NEW, 'JL PULO KAMBING IIE NO 9 RT.0 RW.0 JATINEGARA, CAKUNG, JAKARTA TIMUR, DKI JAKARTA 13930 INDONESIA' as NPWP_ADDRESS_NEW union all</v>
      </c>
    </row>
    <row r="3945" spans="5:5" customFormat="1" x14ac:dyDescent="0.25">
      <c r="E3945" t="str">
        <f t="shared" si="17"/>
        <v>select '0000730/4/10/07/2023' as AGREEMENT_NO, 'PT. TIRTA INVESTAMA' as NPWP_NAME_NEW, '|016743767092000' as BILLING_TO_NPWP_NEW, 'GEDUNG RDTX PLACE LT 5-9 JL PROF DR.SATRIO KAV 3 RT.0 RW.0 KEL.KARET KUNINGAN KEC.SETIA BUDI KOTA/KAB.JAKARTA SELATAN DKI JAKARTA 12940' as NPWP_ADDRESS_NEW union all</v>
      </c>
    </row>
    <row r="3946" spans="5:5" customFormat="1" x14ac:dyDescent="0.25">
      <c r="E3946" t="str">
        <f t="shared" si="17"/>
        <v>select '0000731/4/08/07/2022' as AGREEMENT_NO, 'PT. MARGA NUSANTARA JAYA' as NPWP_NAME_NEW, '|013735303007000' as BILLING_TO_NPWP_NEW, 'JL PULO KAMBING IIE NO 9 RT.0 RW.0 JATINEGARA, CAKUNG, JAKARTA TIMUR, DKI JAKARTA 13930 INDONESIA' as NPWP_ADDRESS_NEW union all</v>
      </c>
    </row>
    <row r="3947" spans="5:5" customFormat="1" x14ac:dyDescent="0.25">
      <c r="E3947" t="str">
        <f t="shared" si="17"/>
        <v>select '0000731/4/10/07/2023'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3948" spans="5:5" customFormat="1" x14ac:dyDescent="0.25">
      <c r="E3948" t="str">
        <f t="shared" si="17"/>
        <v>select '0000732/4/08/07/2022' as AGREEMENT_NO, 'PT. MARGA NUSANTARA JAYA' as NPWP_NAME_NEW, '|013735303007000' as BILLING_TO_NPWP_NEW, 'JL PULO KAMBING IIE NO 9 RT.0 RW.0 JATINEGARA, CAKUNG, JAKARTA TIMUR, DKI JAKARTA 13930 INDONESIA' as NPWP_ADDRESS_NEW union all</v>
      </c>
    </row>
    <row r="3949" spans="5:5" customFormat="1" x14ac:dyDescent="0.25">
      <c r="E3949" t="str">
        <f t="shared" si="17"/>
        <v>select '0000732/4/10/07/2023' as AGREEMENT_NO, 'PT. NUTRICIA INDONESIA SEJAHTERA' as NPWP_NAME_NEW, '|010616316092000' as BILLING_TO_NPWP_NEW, 'JL RAYA BOGOR KM. 26,6 RT.0 RW.0 KEL.PEKAYON KEC.PASAR REBO KOTA/KAB.JAKARTA TIMUR DKI JAKARTA 13710' as NPWP_ADDRESS_NEW union all</v>
      </c>
    </row>
    <row r="3950" spans="5:5" customFormat="1" x14ac:dyDescent="0.25">
      <c r="E3950" t="str">
        <f t="shared" si="17"/>
        <v>select '0000733/4/08/07/2022' as AGREEMENT_NO, 'PT. MARGA NUSANTARA JAYA' as NPWP_NAME_NEW, '|013735303007000' as BILLING_TO_NPWP_NEW, 'JL PULO KAMBING IIE NO 9 RT.0 RW.0 JATINEGARA, CAKUNG, JAKARTA TIMUR, DKI JAKARTA 13930 INDONESIA' as NPWP_ADDRESS_NEW union all</v>
      </c>
    </row>
    <row r="3951" spans="5:5" customFormat="1" x14ac:dyDescent="0.25">
      <c r="E3951" t="str">
        <f t="shared" si="17"/>
        <v>select '0000733/4/10/07/2023' as AGREEMENT_NO, 'PT. SARIHUSADA GENERASI MAHARDIKA' as NPWP_NAME_NEW, '|011405081092000' as BILLING_TO_NPWP_NEW, 'JL KUSUMANEGARA KOTAK POS 37 RT.0 RW.0 KEL.MUJA MUJU KEC.UMBULHARJO KOTA/KAB.YOGYAKARTA DI YOGYAKARTA 55165' as NPWP_ADDRESS_NEW union all</v>
      </c>
    </row>
    <row r="3952" spans="5:5" customFormat="1" x14ac:dyDescent="0.25">
      <c r="E3952" t="str">
        <f t="shared" si="17"/>
        <v>select '0000734/4/08/07/2022' as AGREEMENT_NO, 'PT. DOS NI ROHA LOGISTIK' as NPWP_NAME_NEW, '|753395557039000' as BILLING_TO_NPWP_NEW, 'SATRIO TOWER LANTAI 23 JALAN PROF DR SATRIO KAV C-4 NO 5 RT.007 RW.002 KEL.KUNINGAN TIMUR KEC.SETIA BUDI KOTA/KAB.JAKARTA SELATAN DKI JAKARTA 12950' as NPWP_ADDRESS_NEW union all</v>
      </c>
    </row>
    <row r="3953" spans="5:5" customFormat="1" x14ac:dyDescent="0.25">
      <c r="E3953" t="str">
        <f t="shared" si="17"/>
        <v>select '0000734/4/10/07/2023' as AGREEMENT_NO, 'PT. TIRTA INVESTAMA' as NPWP_NAME_NEW, '|016743767092000' as BILLING_TO_NPWP_NEW, 'GEDUNG RDTX PLACE LT 5-9 JL PROF DR.SATRIO KAV 3 RT.0 RW.0 KEL.KARET KUNINGAN KEC.SETIA BUDI KOTA/KAB.JAKARTA SELATAN DKI JAKARTA 12940' as NPWP_ADDRESS_NEW union all</v>
      </c>
    </row>
    <row r="3954" spans="5:5" customFormat="1" x14ac:dyDescent="0.25">
      <c r="E3954" t="str">
        <f t="shared" si="17"/>
        <v>select '0000735/4/01/04/2021' as AGREEMENT_NO, 'PT. ZAFIR DEVANA INTERNASIONAL' as NPWP_NAME_NEW, '|916596836454000' as BILLING_TO_NPWP_NEW, 'GRAND CIBUBUR COUNTRY RUKO FOOD MARKET RFM 5 01 RT.000 RW.000 KEL.CIKEAS UDIK KEC.GUNUNG PUTRI KOTA/KAB.KAB. BOGOR JAWA BARAT 16966' as NPWP_ADDRESS_NEW union all</v>
      </c>
    </row>
    <row r="3955" spans="5:5" customFormat="1" x14ac:dyDescent="0.25">
      <c r="E3955" t="str">
        <f t="shared" si="17"/>
        <v>select '0000735/4/08/07/2022' as AGREEMENT_NO, 'PT. MARGA NUSANTARA JAYA' as NPWP_NAME_NEW, '|013735303007000' as BILLING_TO_NPWP_NEW, 'JL PULO KAMBING IIE NO 9 RT.0 RW.0 JATINEGARA, CAKUNG, JAKARTA TIMUR, DKI JAKARTA 13930 INDONESIA' as NPWP_ADDRESS_NEW union all</v>
      </c>
    </row>
    <row r="3956" spans="5:5" customFormat="1" x14ac:dyDescent="0.25">
      <c r="E3956" t="str">
        <f t="shared" si="17"/>
        <v>select '0000735/4/10/07/2023' as AGREEMENT_NO, 'PT. TIRTA INVESTAMA' as NPWP_NAME_NEW, '|016743767092000' as BILLING_TO_NPWP_NEW, 'GEDUNG RDTX PLACE LT 5-9 JL PROF DR.SATRIO KAV 3 RT.0 RW.0 KEL.KARET KUNINGAN KEC.SETIA BUDI KOTA/KAB.JAKARTA SELATAN DKI JAKARTA 12940' as NPWP_ADDRESS_NEW union all</v>
      </c>
    </row>
    <row r="3957" spans="5:5" customFormat="1" x14ac:dyDescent="0.25">
      <c r="E3957" t="str">
        <f t="shared" si="17"/>
        <v>select '0000736/4/08/06/2022'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958" spans="5:5" customFormat="1" x14ac:dyDescent="0.25">
      <c r="E3958" t="str">
        <f t="shared" si="17"/>
        <v>select '0000736/4/10/07/2023' as AGREEMENT_NO, 'PT. KELOLA JASA ARTHA' as NPWP_NAME_NEW, '|020059713073000' as BILLING_TO_NPWP_NEW, 'JL. IR. H. JUANDA, NO. 28 RT.00 RW.00 KEL.KEBON KELAPA KEC.GAMBIR KOTA/KAB.JAKARTA PUSAT DKI JAKARTA 10120' as NPWP_ADDRESS_NEW union all</v>
      </c>
    </row>
    <row r="3959" spans="5:5" customFormat="1" x14ac:dyDescent="0.25">
      <c r="E3959" t="str">
        <f t="shared" si="17"/>
        <v>select '0000737/4/10/07/2023' as AGREEMENT_NO, 'PT. TIRTA INVESTAMA' as NPWP_NAME_NEW, '|016743767092000' as BILLING_TO_NPWP_NEW, 'GEDUNG RDTX PLACE LT 5-9 JL PROF DR.SATRIO KAV 3 RT.0 RW.0 KEL.KARET KUNINGAN KEC.SETIA BUDI KOTA/KAB.JAKARTA SELATAN DKI JAKARTA 12940' as NPWP_ADDRESS_NEW union all</v>
      </c>
    </row>
    <row r="3960" spans="5:5" customFormat="1" x14ac:dyDescent="0.25">
      <c r="E3960" t="str">
        <f t="shared" si="17"/>
        <v>select '0000738/4/08/08/2022' as AGREEMENT_NO, 'PT. HYDROTECH METAL INDONESIA' as NPWP_NAME_NEW, '|955478987403000' as BILLING_TO_NPWP_NEW, 'KAMPUNG PARUNG TANJUNG NOMOR 89 RT.002 RW.013 KEL.CICADAS KEC.GUNUNG PUTRI KOTA/KAB.KAB. BOGOR JAWA BARAT 16961' as NPWP_ADDRESS_NEW union all</v>
      </c>
    </row>
    <row r="3961" spans="5:5" customFormat="1" x14ac:dyDescent="0.25">
      <c r="E3961" t="str">
        <f t="shared" si="17"/>
        <v>select '0000738/4/10/07/2023' as AGREEMENT_NO, 'PT. USAHA GARDA ARTA' as NPWP_NAME_NEW, '|947203287015000' as BILLING_TO_NPWP_NEW, 'WISMA STACO LT. 2, JL. CASABLANCA RAYA KAV. 18 RT.4 RW.12 KEL.MENTENG DALAM KEC.TEBET KOTA/KAB.JAKARTA SELATAN DKI JAKARTA 12870' as NPWP_ADDRESS_NEW union all</v>
      </c>
    </row>
    <row r="3962" spans="5:5" customFormat="1" x14ac:dyDescent="0.25">
      <c r="E3962" t="str">
        <f t="shared" si="17"/>
        <v>select '0000739/4/08/08/2022' as AGREEMENT_NO, 'PT. KOKOH INTI AREBAMA TBK.' as NPWP_NAME_NEW, '|020914024054000' as BILLING_TO_NPWP_NEW, 'GRAHA MOBISEL LANTAI 3 JL BUNCIT RAYA NO. 139 RT.000 RW.000 KEL.KALIBATA KEC.PANCORAN KOTA/KAB.JAKARTA SELATAN DKI JAKARTA 12740' as NPWP_ADDRESS_NEW union all</v>
      </c>
    </row>
    <row r="3963" spans="5:5" customFormat="1" x14ac:dyDescent="0.25">
      <c r="E3963" t="str">
        <f t="shared" si="17"/>
        <v>select '0000739/4/10/07/2023' as AGREEMENT_NO, 'PT. TIRTA INVESTAMA' as NPWP_NAME_NEW, '|016743767092000' as BILLING_TO_NPWP_NEW, 'GEDUNG RDTX PLACE LT 5-9 JL PROF DR.SATRIO KAV 3 RT.0 RW.0 KEL.KARET KUNINGAN KEC.SETIA BUDI KOTA/KAB.JAKARTA SELATAN DKI JAKARTA 12940' as NPWP_ADDRESS_NEW union all</v>
      </c>
    </row>
    <row r="3964" spans="5:5" customFormat="1" x14ac:dyDescent="0.25">
      <c r="E3964" t="str">
        <f t="shared" si="17"/>
        <v>select '0000740/4/10/07/2023' as AGREEMENT_NO, 'PT. USAHA GARDA ARTA' as NPWP_NAME_NEW, '|947203287015000' as BILLING_TO_NPWP_NEW, 'WISMA STACO LT. 2, JL. CASABLANCA RAYA KAV. 18 RT.4 RW.12 KEL.MENTENG DALAM KEC.TEBET KOTA/KAB.JAKARTA SELATAN DKI JAKARTA 12870' as NPWP_ADDRESS_NEW union all</v>
      </c>
    </row>
    <row r="3965" spans="5:5" customFormat="1" x14ac:dyDescent="0.25">
      <c r="E3965" t="str">
        <f t="shared" si="17"/>
        <v>select '0000741/4/10/07/2023' as AGREEMENT_NO, 'PT. TIRTA INVESTAMA' as NPWP_NAME_NEW, '|016743767092000' as BILLING_TO_NPWP_NEW, 'GEDUNG RDTX PLACE LT 5-9 JL PROF DR.SATRIO KAV 3 RT.0 RW.0 KEL.KARET KUNINGAN KEC.SETIA BUDI KOTA/KAB.JAKARTA SELATAN DKI JAKARTA 12940' as NPWP_ADDRESS_NEW union all</v>
      </c>
    </row>
    <row r="3966" spans="5:5" customFormat="1" x14ac:dyDescent="0.25">
      <c r="E3966" t="str">
        <f t="shared" si="17"/>
        <v>select '0000742/4/10/07/2023' as AGREEMENT_NO, 'PT. TIRTA INVESTAMA' as NPWP_NAME_NEW, '|016743767092000' as BILLING_TO_NPWP_NEW, 'GEDUNG RDTX PLACE LT 5-9 JL PROF DR.SATRIO KAV 3 RT.0 RW.0 KEL.KARET KUNINGAN KEC.SETIA BUDI KOTA/KAB.JAKARTA SELATAN DKI JAKARTA 12940' as NPWP_ADDRESS_NEW union all</v>
      </c>
    </row>
    <row r="3967" spans="5:5" customFormat="1" x14ac:dyDescent="0.25">
      <c r="E3967" t="str">
        <f t="shared" si="17"/>
        <v>select '0000743/4/10/07/2023' as AGREEMENT_NO, 'PT. INDONESIA CAKRAWALA EKSPRES' as NPWP_NAME_NEW, '|654115625413000' as BILLING_TO_NPWP_NEW, 'KAWASAN INDUSTRI MM2100, JL JAWA BLOK G RT.000 RW.000 KEL.GANDAMEKAR KEC.CIKARANG BARAT KOTA/KAB.KAB. BEKASI JAWA BARAT 17530' as NPWP_ADDRESS_NEW union all</v>
      </c>
    </row>
    <row r="3968" spans="5:5" customFormat="1" x14ac:dyDescent="0.25">
      <c r="E3968" t="str">
        <f t="shared" si="17"/>
        <v>select '0000744/4/10/07/2023' as AGREEMENT_NO, 'CV. ANGKASA SAHABAT OPTIMAL' as NPWP_NAME_NEW, '|739560910432000' as BILLING_TO_NPWP_NEW, 'KP BULAK JL H HARUN NO 69 RT.003 RW.011 JATI RAHAYU, PONDOK MELATI, BEKASI, JAWA BARAT 17414 INDONESIA' as NPWP_ADDRESS_NEW union all</v>
      </c>
    </row>
    <row r="3969" spans="5:5" customFormat="1" x14ac:dyDescent="0.25">
      <c r="E3969" t="str">
        <f t="shared" si="17"/>
        <v>select '0000745/4/08/08/2022' as AGREEMENT_NO, 'PT. KRAMA YUDHA TIGA BERLIAN MOTORS' as NPWP_NAME_NEW, '|013006572092000' as BILLING_TO_NPWP_NEW, 'JL. JENDRAL AHMAD YANI PULOMAS RT.000 RW.000 KEL.KAYU PUTIH KEC.PULO GADUNG KOTA/KAB.ADM JAKARTA TIMUR DKI JAKARTA 13210' as NPWP_ADDRESS_NEW union all</v>
      </c>
    </row>
    <row r="3970" spans="5:5" customFormat="1" x14ac:dyDescent="0.25">
      <c r="E3970" t="str">
        <f t="shared" si="17"/>
        <v>select '0000745/4/10/07/2023' as AGREEMENT_NO, 'CV. ANGKASA SAHABAT OPTIMAL' as NPWP_NAME_NEW, '|739560910432000' as BILLING_TO_NPWP_NEW, 'KP BULAK JL H HARUN NO 69 RT.003 RW.011 JATI RAHAYU, PONDOK MELATI, BEKASI, JAWA BARAT 17414 INDONESIA' as NPWP_ADDRESS_NEW union all</v>
      </c>
    </row>
    <row r="3971" spans="5:5" customFormat="1" x14ac:dyDescent="0.25">
      <c r="E3971" t="str">
        <f t="shared" si="17"/>
        <v>select '0000746/4/08/09/2022' as AGREEMENT_NO, 'PT. SUKSES MAKMUR ABADI' as NPWP_NAME_NEW, '|023232630432000' as BILLING_TO_NPWP_NEW, 'JL GAMPRIT RAYA NO 3 RT.0 RW.0 KEL.JATIWARINGIN KEC.PONDOK GEDE KOTA/KAB.KOTA BEKASI JAWA BARAT 17411' as NPWP_ADDRESS_NEW union all</v>
      </c>
    </row>
    <row r="3972" spans="5:5" customFormat="1" x14ac:dyDescent="0.25">
      <c r="E3972" t="str">
        <f t="shared" si="17"/>
        <v>select '0000746/4/10/07/2023' as AGREEMENT_NO, 'PT. TRUCKKING LINTAS SARANA' as NPWP_NAME_NEW, '|963492921067000' as BILLING_TO_NPWP_NEW, 'GEDUNG NOBLE HOUSE LT 29, MEGA KUNINGAN NO 2JL. DR. IDE ANAK AGUNG GDE AGUNG KAV. E4.2 RT.00 RW.00 KEL.KUNINGAN TIMUR KEC.SETIA BUDI KOTA/KAB.JAKARTA SELATAN DKI JAKARTA 12950' as NPWP_ADDRESS_NEW union all</v>
      </c>
    </row>
    <row r="3973" spans="5:5" customFormat="1" x14ac:dyDescent="0.25">
      <c r="E3973" t="str">
        <f t="shared" si="17"/>
        <v>select '0000748/4/10/08/2023' as AGREEMENT_NO, 'PT. INDONESIA CAKRAWALA EKSPRES' as NPWP_NAME_NEW, '|654115625413000' as BILLING_TO_NPWP_NEW, 'KAWASAN IDUSTRI MM2100 JL. JAWA BLOK G RT. 000 RW. 000 GANDAMEKAR, CIKARANG BARAT. KAB. BEKASI JAWA BARAT' as NPWP_ADDRESS_NEW union all</v>
      </c>
    </row>
    <row r="3974" spans="5:5" customFormat="1" x14ac:dyDescent="0.25">
      <c r="E3974" t="str">
        <f t="shared" si="17"/>
        <v>select '0000749/4/08/07/2022'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975" spans="5:5" customFormat="1" x14ac:dyDescent="0.25">
      <c r="E3975" t="str">
        <f t="shared" si="17"/>
        <v>select '0000749/4/10/08/2023' as AGREEMENT_NO, 'PT. INDONESIA CAKRAWALA EKSPRES' as NPWP_NAME_NEW, '|654115625413000' as BILLING_TO_NPWP_NEW, 'Kawasan Industri MM2100 Jl Jawa Blok G Rt.000 Rw.000 Gandamekar . Cikarang Barat. Kab Bekasi Jawa Barat' as NPWP_ADDRESS_NEW union all</v>
      </c>
    </row>
    <row r="3976" spans="5:5" customFormat="1" x14ac:dyDescent="0.25">
      <c r="E3976" t="str">
        <f t="shared" si="17"/>
        <v>select '0000751/4/10/08/2023' as AGREEMENT_NO, 'PT. TUNAS ARTHA GARDATAMA' as NPWP_NAME_NEW, '|019363035017000' as BILLING_TO_NPWP_NEW, 'JL. LENTENG AGUNG NO. 7 RT.007 RW.001 KEL.LENTENG AGUNG KEC.JAGAKARSA KOTA/KAB.JAKARTA SELATAN DKI JAKARTA 12630' as NPWP_ADDRESS_NEW union all</v>
      </c>
    </row>
    <row r="3977" spans="5:5" customFormat="1" x14ac:dyDescent="0.25">
      <c r="E3977" t="str">
        <f t="shared" si="17"/>
        <v>select '0000752/4/08/09/2022' as AGREEMENT_NO, 'PT. BERLIAN SISTEM INFORMASI' as NPWP_NAME_NEW, '|010714244058000' as BILLING_TO_NPWP_NEW, 'JL. JEND. AHMAD YANI, PROYEK PULOMAS Blok - No.- RT:000 RW:000 Kel.KAYU PUTIH Kec.PULO GADUNG Kota/Kab.JAKARTA TIMUR DKI JAKARTA 13210' as NPWP_ADDRESS_NEW union all</v>
      </c>
    </row>
    <row r="3978" spans="5:5" customFormat="1" x14ac:dyDescent="0.25">
      <c r="E3978" t="str">
        <f t="shared" si="17"/>
        <v>select '0000752/4/10/08/2023' as AGREEMENT_NO, 'PT. TUNAS ARTHA GARDATAMA' as NPWP_NAME_NEW, '|019363035017000' as BILLING_TO_NPWP_NEW, 'JL. LENTENG AGUNG NO. 7 RT.007 RW.001 KEL.LENTENG AGUNG KEC.JAGAKARSA KOTA/KAB.JAKARTA SELATAN DKI JAKARTA 12630' as NPWP_ADDRESS_NEW union all</v>
      </c>
    </row>
    <row r="3979" spans="5:5" customFormat="1" x14ac:dyDescent="0.25">
      <c r="E3979" t="str">
        <f t="shared" ref="E3979:E4042" si="18">"select '" &amp; TRIM(E1174) &amp; "' as AGREEMENT_NO, '" &amp; TRIM(O1174) &amp; "' as NPWP_NAME_NEW, '|" &amp; TRIM(AW1174) &amp; "' as BILLING_TO_NPWP_NEW, '" &amp; TRIM(BD1174) &amp; "' as NPWP_ADDRESS_NEW union all"</f>
        <v>select '0000753/4/01/05/2021'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3980" spans="5:5" customFormat="1" x14ac:dyDescent="0.25">
      <c r="E3980" t="str">
        <f t="shared" si="18"/>
        <v>select '0000753/4/08/09/2022' as AGREEMENT_NO, 'PT. HARPA SEKAWAN' as NPWP_NAME_NEW, '|013631320002000' as BILLING_TO_NPWP_NEW, 'JL. CIPINANG MUARA NO.47 RT.002 RW.03 KEL.CIPINANG MUARA KEC.JATINEGARA KOTA/KAB.JAKARTA TIMUR DKI JAKARTA 13420' as NPWP_ADDRESS_NEW union all</v>
      </c>
    </row>
    <row r="3981" spans="5:5" customFormat="1" x14ac:dyDescent="0.25">
      <c r="E3981" t="str">
        <f t="shared" si="18"/>
        <v>select '0000754/4/08/09/2022' as AGREEMENT_NO, 'PT. HARPA SEKAWAN' as NPWP_NAME_NEW, '|013631320002000' as BILLING_TO_NPWP_NEW, 'JL. CIPINANG MUARA NO.47 RT.002 RW.03 KEL.CIPINANG MUARA KEC.JATINEGARA KOTA/KAB.JAKARTA TIMUR DKI JAKARTA 13420' as NPWP_ADDRESS_NEW union all</v>
      </c>
    </row>
    <row r="3982" spans="5:5" customFormat="1" x14ac:dyDescent="0.25">
      <c r="E3982" t="str">
        <f t="shared" si="18"/>
        <v>select '0000755/4/08/09/2022' as AGREEMENT_NO, 'PT. HARPA SEKAWAN' as NPWP_NAME_NEW, '|013631320002000' as BILLING_TO_NPWP_NEW, 'JL. CIPINANG MUARA NO.47 RT.002 RW.03 KEL.CIPINANG MUARA KEC.JATINEGARA KOTA/KAB.JAKARTA TIMUR DKI JAKARTA 13420' as NPWP_ADDRESS_NEW union all</v>
      </c>
    </row>
    <row r="3983" spans="5:5" customFormat="1" x14ac:dyDescent="0.25">
      <c r="E3983" t="str">
        <f t="shared" si="18"/>
        <v>select '0000755/4/10/08/2023' as AGREEMENT_NO, 'PT. TIRTA INVESTAMA' as NPWP_NAME_NEW, '|016743767092000' as BILLING_TO_NPWP_NEW, 'GEDUNG RDTX PLACE LT 5-9 JL PROF DR.SATRIO KAV 3 RT.0 RW.0 KEL.KARET KUNINGAN KEC.SETIA BUDI KOTA/KAB.JAKARTA SELATAN DKI JAKARTA 12940' as NPWP_ADDRESS_NEW union all</v>
      </c>
    </row>
    <row r="3984" spans="5:5" customFormat="1" x14ac:dyDescent="0.25">
      <c r="E3984" t="str">
        <f t="shared" si="18"/>
        <v>select '0000756/4/10/08/2023' as AGREEMENT_NO, 'PT. TIRTA INVESTAMA' as NPWP_NAME_NEW, '|016743767092000' as BILLING_TO_NPWP_NEW, 'GEDUNG RDTX PLACE LT 5-9 JL PROF DR.SATRIO KAV 3 RT.0 RW.0 KEL.KARET KUNINGAN KEC.SETIA BUDI KOTA/KAB.JAKARTA SELATAN DKI JAKARTA 12940' as NPWP_ADDRESS_NEW union all</v>
      </c>
    </row>
    <row r="3985" spans="5:5" customFormat="1" x14ac:dyDescent="0.25">
      <c r="E3985" t="str">
        <f t="shared" si="18"/>
        <v>select '0000757/4/01/05/2021' as AGREEMENT_NO, 'PT. SOMPO INSURANCE INDONESIA' as NPWP_NAME_NEW, '|013085097062000' as BILLING_TO_NPWP_NEW, 'GD MAYAPADA TOWET II LANTAI 19 JL JEND SUDIRMAN KAV 27 RT.00 RW.00 SETIABUDI, SETIA BUDI, JAKARTA SELATAN, DKI JAKARTA 12910 INDONESIA' as NPWP_ADDRESS_NEW union all</v>
      </c>
    </row>
    <row r="3986" spans="5:5" customFormat="1" x14ac:dyDescent="0.25">
      <c r="E3986" t="str">
        <f t="shared" si="18"/>
        <v>select '0000757/4/10/08/2023' as AGREEMENT_NO, 'PT. TIRTA INVESTAMA' as NPWP_NAME_NEW, '|016743767092000' as BILLING_TO_NPWP_NEW, 'GEDUNG RDTX PLACE LT 5-9 JL PROF DR.SATRIO KAV 3 RT.0 RW.0 KEL.KARET KUNINGAN KEC.SETIA BUDI KOTA/KAB.JAKARTA SELATAN DKI JAKARTA 12940' as NPWP_ADDRESS_NEW union all</v>
      </c>
    </row>
    <row r="3987" spans="5:5" customFormat="1" x14ac:dyDescent="0.25">
      <c r="E3987" t="str">
        <f t="shared" si="18"/>
        <v>select '0000758/4/08/09/2022' as AGREEMENT_NO, 'PT. SUKSES MAKMUR ABADI' as NPWP_NAME_NEW, '|023232630432000' as BILLING_TO_NPWP_NEW, 'JL GAMPRIT RAYA NO 3 RT.0 RW.0 KEL.JATIWARINGIN KEC.PONDOK GEDE KOTA/KAB.KOTA BEKASI JAWA BARAT 17411' as NPWP_ADDRESS_NEW union all</v>
      </c>
    </row>
    <row r="3988" spans="5:5" customFormat="1" x14ac:dyDescent="0.25">
      <c r="E3988" t="str">
        <f t="shared" si="18"/>
        <v>select '0000758/4/10/08/2023' as AGREEMENT_NO, 'PT. NUTRICIA INDONESIA SEJAHTERA' as NPWP_NAME_NEW, '|010616316092000' as BILLING_TO_NPWP_NEW, 'JL RAYA BOGOR KM. 26,6 RT.0 RW.0 KEL.PEKAYON KEC.PASAR REBO KOTA/KAB.JAKARTA TIMUR DKI JAKARTA 13710' as NPWP_ADDRESS_NEW union all</v>
      </c>
    </row>
    <row r="3989" spans="5:5" customFormat="1" x14ac:dyDescent="0.25">
      <c r="E3989" t="str">
        <f t="shared" si="18"/>
        <v>select '0000759/4/08/09/2022' as AGREEMENT_NO, 'PT. SUKSES MAKMUR ABADI' as NPWP_NAME_NEW, '|023232630432000' as BILLING_TO_NPWP_NEW, 'JL GAMPRIT RAYA NO 3 RT.0 RW.0 KEL.JATIWARINGIN KEC.PONDOK GEDE KOTA/KAB.KOTA BEKASI JAWA BARAT 17411' as NPWP_ADDRESS_NEW union all</v>
      </c>
    </row>
    <row r="3990" spans="5:5" customFormat="1" x14ac:dyDescent="0.25">
      <c r="E3990" t="str">
        <f t="shared" si="18"/>
        <v>select '0000759/4/10/08/2023' as AGREEMENT_NO, 'PT. SWIF ASIA' as NPWP_NAME_NEW, '|313787830431000' as BILLING_TO_NPWP_NEW, 'KAWASAN GREENLAND INTERNATIONAL INDUSTRIAL CENTER (GIIC) KOTA DELTAMAS CC NO.10 RT.0 RW.0 KEL.PASIR RANJI KEC.CIKARANG PUSAT KOTA/KAB.BEKASI JAWA BARAT 17531' as NPWP_ADDRESS_NEW union all</v>
      </c>
    </row>
    <row r="3991" spans="5:5" customFormat="1" x14ac:dyDescent="0.25">
      <c r="E3991" t="str">
        <f t="shared" si="18"/>
        <v>select '0000760/4/08/09/2022' as AGREEMENT_NO, 'PT. SUKSES MAKMUR ABADI' as NPWP_NAME_NEW, '|023232630432000' as BILLING_TO_NPWP_NEW, 'JL GAMPRIT RAYA NO 3 RT.0 RW.0 KEL.JATIWARINGIN KEC.PONDOK GEDE KOTA/KAB.KOTA BEKASI JAWA BARAT 17411' as NPWP_ADDRESS_NEW union all</v>
      </c>
    </row>
    <row r="3992" spans="5:5" customFormat="1" x14ac:dyDescent="0.25">
      <c r="E3992" t="str">
        <f t="shared" si="18"/>
        <v>select '0000760/4/10/08/2023' as AGREEMENT_NO, 'PT. INDONESIA CAKRAWALA EKSPRES' as NPWP_NAME_NEW, '|654115625413000' as BILLING_TO_NPWP_NEW, 'KAWASAN INDUSTRI MM2100 JL. JAWA BLOK G RT.000 RW.000 GANDAMEKAR. CIKARANG BARAT KAB. NEKASI JAWA BARAT' as NPWP_ADDRESS_NEW union all</v>
      </c>
    </row>
    <row r="3993" spans="5:5" customFormat="1" x14ac:dyDescent="0.25">
      <c r="E3993" t="str">
        <f t="shared" si="18"/>
        <v>select '0000761/4/08/09/2022' as AGREEMENT_NO, 'PT. SUKSES MAKMUR ABADI' as NPWP_NAME_NEW, '|023232630432000' as BILLING_TO_NPWP_NEW, 'JL GAMPRIT RAYA NO 3 RT.0 RW.0 KEL.JATIWARINGIN KEC.PONDOK GEDE KOTA/KAB.KOTA BEKASI JAWA BARAT 17411' as NPWP_ADDRESS_NEW union all</v>
      </c>
    </row>
    <row r="3994" spans="5:5" customFormat="1" x14ac:dyDescent="0.25">
      <c r="E3994" t="str">
        <f t="shared" si="18"/>
        <v>select '0000761/4/10/08/2023' as AGREEMENT_NO, 'PT. INDONESIA CAKRAWALA EKSPRES' as NPWP_NAME_NEW, '|654115625413000' as BILLING_TO_NPWP_NEW, 'KAWASAN INDUSTRI MM2100, JL JAWA BLOK G RT.000 RW.000 KEL.GANDAMEKAR KEC.CIKARANG BARAT KOTA/KAB.KAB. BEKASI JAWA BARAT 17530' as NPWP_ADDRESS_NEW union all</v>
      </c>
    </row>
    <row r="3995" spans="5:5" customFormat="1" x14ac:dyDescent="0.25">
      <c r="E3995" t="str">
        <f t="shared" si="18"/>
        <v>select '0000762/4/10/08/2023' as AGREEMENT_NO, 'PT. TIRTA INVESTAMA' as NPWP_NAME_NEW, '|016743767092000' as BILLING_TO_NPWP_NEW, 'GEDUNG RDTX PLACE LT 5-9 JL PROF DR.SATRIO KAV 3 RT.0 RW.0 KEL.KARET KUNINGAN KEC.SETIA BUDI KOTA/KAB.JAKARTA SELATAN DKI JAKARTA 12940' as NPWP_ADDRESS_NEW union all</v>
      </c>
    </row>
    <row r="3996" spans="5:5" customFormat="1" x14ac:dyDescent="0.25">
      <c r="E3996" t="str">
        <f t="shared" si="18"/>
        <v>select '0000763/4/08/08/2022' as AGREEMENT_NO, 'PT. MITSUBISHI MOTORS KRAMA YUDHA SALES INDONESIA' as NPWP_NAME_NEW, '|316771872003000' as BILLING_TO_NPWP_NEW, 'JL. JENDERAL AHMAD YANI PULOMAS RT.000 RW.000 KEL.KAYU PUTIH KEC.PULO GADUNG KOTA/KAB.JAKARTA TIMUR DKI JAKARTA 13210' as NPWP_ADDRESS_NEW union all</v>
      </c>
    </row>
    <row r="3997" spans="5:5" customFormat="1" x14ac:dyDescent="0.25">
      <c r="E3997" t="str">
        <f t="shared" si="18"/>
        <v>select '0000763/4/10/08/2023' as AGREEMENT_NO, 'PT. MARTINA BERTO TBK' as NPWP_NAME_NEW, '|013088745054000' as BILLING_TO_NPWP_NEW, 'JL. PULO KAMBING II, NO 1, KIP, RT.05 RW.11 KEL.JATINEGARA KEC.CAKUNG KOTA/KAB.JAKARTA TIMUR DKI JAKARTA 13930' as NPWP_ADDRESS_NEW union all</v>
      </c>
    </row>
    <row r="3998" spans="5:5" customFormat="1" x14ac:dyDescent="0.25">
      <c r="E3998" t="str">
        <f t="shared" si="18"/>
        <v>select '0000764/4/08/09/2022' as AGREEMENT_NO, 'PT. TRANS MONANG' as NPWP_NAME_NEW, '|314343237005000' as BILLING_TO_NPWP_NEW, 'GEDUNG PATRA JASA OFFICE TOWER LT 17 RUANG 1703 JL JENDERAL GATOT SUBROTO KAV 32-34 RT.0 RW.0 KEL.KUNINGAN TIMUR KEC.SETIA BUDI KOTA/KAB.JAKARTA SELATAN DKI JAKARTA 12950' as NPWP_ADDRESS_NEW union all</v>
      </c>
    </row>
    <row r="3999" spans="5:5" customFormat="1" x14ac:dyDescent="0.25">
      <c r="E3999" t="str">
        <f t="shared" si="18"/>
        <v>select '0000764/4/10/08/2023' as AGREEMENT_NO, 'PT. TIRTA INVESTAMA' as NPWP_NAME_NEW, '|016743767092000' as BILLING_TO_NPWP_NEW, 'GEDUNG RDTX PLACE LT 5-9 JL PROF DR.SATRIO KAV 3 RT.0 RW.0 KEL.KARET KUNINGAN KEC.SETIA BUDI KOTA/KAB.JAKARTA SELATAN DKI JAKARTA 12940' as NPWP_ADDRESS_NEW union all</v>
      </c>
    </row>
    <row r="4000" spans="5:5" customFormat="1" x14ac:dyDescent="0.25">
      <c r="E4000" t="str">
        <f t="shared" si="18"/>
        <v>select '0000765/4/10/08/2023' as AGREEMENT_NO, 'PT. TIRTA INVESTAMA' as NPWP_NAME_NEW, '|016743767092000' as BILLING_TO_NPWP_NEW, 'GEDUNG RDTX PLACE LT 5-9 JL PROF DR.SATRIO KAV 3 RT.0 RW.0 KEL.KARET KUNINGAN KEC.SETIA BUDI KOTA/KAB.JAKARTA SELATAN DKI JAKARTA 12940' as NPWP_ADDRESS_NEW union all</v>
      </c>
    </row>
    <row r="4001" spans="5:5" customFormat="1" x14ac:dyDescent="0.25">
      <c r="E4001" t="str">
        <f t="shared" si="18"/>
        <v>select '0000766/4/08/09/2022' as AGREEMENT_NO, 'PT. GRAHAPRIMA SUKSESMANDIRI TBK' as NPWP_NAME_NEW, '|023546153028000' as BILLING_TO_NPWP_NEW, 'GD GRAHA 55 LT.3 JL TANAH ABANG II NO.57 RT.000 RW.000 KEL.PETOJO SELATAN KEC.GAMBIR KOTA/KAB.JAKARTA PUSAT DKI JAKARTA 10160' as NPWP_ADDRESS_NEW union all</v>
      </c>
    </row>
    <row r="4002" spans="5:5" customFormat="1" x14ac:dyDescent="0.25">
      <c r="E4002" t="str">
        <f t="shared" si="18"/>
        <v>select '0000766/4/10/08/2023' as AGREEMENT_NO, 'PT. TIRTA INVESTAMA' as NPWP_NAME_NEW, '|016743767092000' as BILLING_TO_NPWP_NEW, 'GEDUNG RDTX PLACE LT 5-9 JL PROF DR.SATRIO KAV 3 RT.0 RW.0 KEL.KARET KUNINGAN KEC.SETIA BUDI KOTA/KAB.JAKARTA SELATAN DKI JAKARTA 12940' as NPWP_ADDRESS_NEW union all</v>
      </c>
    </row>
    <row r="4003" spans="5:5" customFormat="1" x14ac:dyDescent="0.25">
      <c r="E4003" t="str">
        <f t="shared" si="18"/>
        <v>select '0000767/4/08/09/2022' as AGREEMENT_NO, 'PT. GRAHAPRIMA SUKSESMANDIRI TBK' as NPWP_NAME_NEW, '|023546153028000' as BILLING_TO_NPWP_NEW, 'GD GRAHA 55 LT.3 JL TANAH ABANG II NO.57 RT.000 RW.000 KEL.PETOJO SELATAN KEC.GAMBIR KOTA/KAB.JAKARTA PUSAT DKI JAKARTA 10160' as NPWP_ADDRESS_NEW union all</v>
      </c>
    </row>
    <row r="4004" spans="5:5" customFormat="1" x14ac:dyDescent="0.25">
      <c r="E4004" t="str">
        <f t="shared" si="18"/>
        <v>select '0000767/4/10/08/2023' as AGREEMENT_NO, 'PT. TIRTA INVESTAMA' as NPWP_NAME_NEW, '|016743767092000' as BILLING_TO_NPWP_NEW, 'GEDUNG RDTX PLACE LT 5-9 JL PROF DR.SATRIO KAV 3 RT.0 RW.0 KEL.KARET KUNINGAN KEC.SETIA BUDI KOTA/KAB.JAKARTA SELATAN DKI JAKARTA 12940' as NPWP_ADDRESS_NEW union all</v>
      </c>
    </row>
    <row r="4005" spans="5:5" customFormat="1" x14ac:dyDescent="0.25">
      <c r="E4005" t="str">
        <f t="shared" si="18"/>
        <v>select '0000768/4/08/09/2022' as AGREEMENT_NO, 'PT. GRAHAPRIMA SUKSESMANDIRI TBK' as NPWP_NAME_NEW, '|023546153028000' as BILLING_TO_NPWP_NEW, 'GD GRAHA 55 LT.3 JL TANAH ABANG II NO.57 RT.000 RW.000 KEL.PETOJO SELATAN KEC.GAMBIR KOTA/KAB.JAKARTA PUSAT DKI JAKARTA 10160' as NPWP_ADDRESS_NEW union all</v>
      </c>
    </row>
    <row r="4006" spans="5:5" customFormat="1" x14ac:dyDescent="0.25">
      <c r="E4006" t="str">
        <f t="shared" si="18"/>
        <v>select '0000769/4/01/06/2021' as AGREEMENT_NO, 'PT. GUNNEBO INDONESIA DISTRIBUTION' as NPWP_NAME_NEW, '|835243205023000' as BILLING_TO_NPWP_NEW, 'SALEMBA RAYA NO 32 GRHA GUNNEBO INDONESIA LT.5 RT.008 RW.006 KENARI, SENEN, JAKARTA PUSAT, DKI JAKARTA 10430 INDONESIA' as NPWP_ADDRESS_NEW union all</v>
      </c>
    </row>
    <row r="4007" spans="5:5" customFormat="1" x14ac:dyDescent="0.25">
      <c r="E4007" t="str">
        <f t="shared" si="18"/>
        <v>select '0000769/4/08/09/2022' as AGREEMENT_NO, 'PT. GRAHAPRIMA SUKSESMANDIRI TBK' as NPWP_NAME_NEW, '|023546153028000' as BILLING_TO_NPWP_NEW, 'GD GRAHA 55 LT.3 JL TANAH ABANG II NO.57 RT.000 RW.000 KEL.PETOJO SELATAN KEC.GAMBIR KOTA/KAB.JAKARTA PUSAT DKI JAKARTA 10160' as NPWP_ADDRESS_NEW union all</v>
      </c>
    </row>
    <row r="4008" spans="5:5" customFormat="1" x14ac:dyDescent="0.25">
      <c r="E4008" t="str">
        <f t="shared" si="18"/>
        <v>select '0000769/4/10/07/2023' as AGREEMENT_NO, 'PT. JURONG ENGINEERING LESTARI' as NPWP_NAME_NEW, '|010710382059000' as BILLING_TO_NPWP_NEW, 'GEDUNG MASPION PLAZA LT. 10 JL GUNUNG SAHARI KAV 18 RT.001 RW.001 KEL.PADEMANGAN BARAT KEC.PADEMANGAN KOTA/KAB.JAKARTA UTARA DKI JAKARTA 14420' as NPWP_ADDRESS_NEW union all</v>
      </c>
    </row>
    <row r="4009" spans="5:5" customFormat="1" x14ac:dyDescent="0.25">
      <c r="E4009" t="str">
        <f t="shared" si="18"/>
        <v>select '0000770/4/08/09/2022' as AGREEMENT_NO, 'PT. GRAHAPRIMA SUKSESMANDIRI TBK' as NPWP_NAME_NEW, '|023546153028000' as BILLING_TO_NPWP_NEW, 'GD GRAHA 55 LT.3 JL TANAH ABANG II NO.57 RT.000 RW.000 KEL.PETOJO SELATAN KEC.GAMBIR KOTA/KAB.JAKARTA PUSAT DKI JAKARTA 10160' as NPWP_ADDRESS_NEW union all</v>
      </c>
    </row>
    <row r="4010" spans="5:5" customFormat="1" x14ac:dyDescent="0.25">
      <c r="E4010" t="str">
        <f t="shared" si="18"/>
        <v>select '0000770/4/10/08/2023' as AGREEMENT_NO, 'PT. NUTRICIA INDONESIA SEJAHTERA' as NPWP_NAME_NEW, '|010616316092000' as BILLING_TO_NPWP_NEW, 'JL RAYA BOGOR KM. 26,6 RT.0 RW.0 KEL.PEKAYON KEC.PASAR REBO KOTA/KAB.JAKARTA TIMUR DKI JAKARTA 13710' as NPWP_ADDRESS_NEW union all</v>
      </c>
    </row>
    <row r="4011" spans="5:5" customFormat="1" x14ac:dyDescent="0.25">
      <c r="E4011" t="str">
        <f t="shared" si="18"/>
        <v>select '0000771/4/10/09/2023' as AGREEMENT_NO, 'PT. TRUCKKING LINTAS SARANA' as NPWP_NAME_NEW, '|963492921067000' as BILLING_TO_NPWP_NEW, 'GEDUNG NOBLE HOUSE LT 29, MEGA KUNINGAN NO 2JL. DR. IDE ANAK AGUNG GDE AGUNG KAV. E4.2 RT.00 RW.00 KEL.KUNINGAN TIMUR KEC.SETIA BUDI KOTA/KAB.JAKARTA SELATAN DKI JAKARTA 12950' as NPWP_ADDRESS_NEW union all</v>
      </c>
    </row>
    <row r="4012" spans="5:5" customFormat="1" x14ac:dyDescent="0.25">
      <c r="E4012" t="str">
        <f t="shared" si="18"/>
        <v>select '0000772/4/01/06/2021' as AGREEMENT_NO, 'PT. ALAM SAMPURNA MAKMUR' as NPWP_NAME_NEW, '|316000843036000' as BILLING_TO_NPWP_NEW, 'RUKO SANTA MONICA NO. B 16 RT.00 RW.00 KELAPA DUA, KELAPA DUA, KAB. TANGERANG, BANTEN 15810 INDONESIA' as NPWP_ADDRESS_NEW union all</v>
      </c>
    </row>
    <row r="4013" spans="5:5" customFormat="1" x14ac:dyDescent="0.25">
      <c r="E4013" t="str">
        <f t="shared" si="18"/>
        <v>select '0000772/4/10/08/2023' as AGREEMENT_NO, 'PT GUNUNG SLAMAT' as NPWP_NAME_NEW, '|011076700511000' as BILLING_TO_NPWP_NEW, 'JL. MAYJEN SUTOYO NO.28 RT.000 RW.000 KEL.SLAWI WETAN KEC.SLAWI KOTA/KAB.KOTA TEGAL JAWA TENGAH 52411' as NPWP_ADDRESS_NEW union all</v>
      </c>
    </row>
    <row r="4014" spans="5:5" customFormat="1" x14ac:dyDescent="0.25">
      <c r="E4014" t="str">
        <f t="shared" si="18"/>
        <v>select '0000773/4/01/06/2021' as AGREEMENT_NO, 'PT. CKD MANUFACTURING INDONESIA' as NPWP_NAME_NEW, '|706592821414000' as BILLING_TO_NPWP_NEW, 'JL. SCIENCE BOULEVARD KAWASAN INDUSTRI JABABEKA V BLOK A .2 NO.06 RT.005 RW.011 SERTAJAYA, CIKARANG TIMUR, BEKASI, JAWA BARAT 17530 INDONESIA' as NPWP_ADDRESS_NEW union all</v>
      </c>
    </row>
    <row r="4015" spans="5:5" customFormat="1" x14ac:dyDescent="0.25">
      <c r="E4015" t="str">
        <f t="shared" si="18"/>
        <v>select '0000773/4/10/08/2023' as AGREEMENT_NO, 'JASA PEGAWAI PT. SWADHARMA SARANA I. KOPERASI' as NPWP_NAME_NEW, '|023317159063000' as BILLING_TO_NPWP_NEW, 'THE BELLAGIO RESIDENCE &amp; MALL UNIT OUG 31 &amp; 32 JL. MEGA KUNINGAN BARAT KAV E 4.3 RT.000 RW.000 KEL.KUNINGAN TIMUR KEC.SETIA BUDI KOTA/KAB.JAKARTA SELATAN DKI JAKARTA 12950' as NPWP_ADDRESS_NEW union all</v>
      </c>
    </row>
    <row r="4016" spans="5:5" customFormat="1" x14ac:dyDescent="0.25">
      <c r="E4016" t="str">
        <f t="shared" si="18"/>
        <v>select '0000774/4/01/06/2021' as AGREEMENT_NO, 'PT. NIAGA CITRA ABADI' as NPWP_NAME_NEW, '|317478253451000' as BILLING_TO_NPWP_NEW, 'JL.RAYA PELEPAH INDAH B/16 RT.00 RW.00 KEL.KELAPA DUA KEC.KELAPA DUA KOTA/KAB.KAB. TANGERANG BANTEN 15810' as NPWP_ADDRESS_NEW union all</v>
      </c>
    </row>
    <row r="4017" spans="5:5" customFormat="1" x14ac:dyDescent="0.25">
      <c r="E4017" t="str">
        <f t="shared" si="18"/>
        <v>select '0000774/4/10/09/2023' as AGREEMENT_NO, 'PT. TIRTA INVESTAMA' as NPWP_NAME_NEW, '|016743767092000' as BILLING_TO_NPWP_NEW, 'GEDUNG RDTX PLACE LT 5-9 JL PROF DR.SATRIO KAV 3 RT.0 RW.0 KEL.KARET KUNINGAN KEC.SETIA BUDI KOTA/KAB.JAKARTA SELATAN DKI JAKARTA 12940' as NPWP_ADDRESS_NEW union all</v>
      </c>
    </row>
    <row r="4018" spans="5:5" customFormat="1" x14ac:dyDescent="0.25">
      <c r="E4018" t="str">
        <f t="shared" si="18"/>
        <v>select '0000775/4/01/06/2021' as AGREEMENT_NO, 'PT. ALAM SAMPURNA MAKMUR' as NPWP_NAME_NEW, '|316000843036000' as BILLING_TO_NPWP_NEW, 'RUKO SANTA MONICA NO. B 16 RT.00 RW.00 KELAPA DUA, KELAPA DUA, KAB. TANGERANG, BANTEN 15810 INDONESIA' as NPWP_ADDRESS_NEW union all</v>
      </c>
    </row>
    <row r="4019" spans="5:5" customFormat="1" x14ac:dyDescent="0.25">
      <c r="E4019" t="str">
        <f t="shared" si="18"/>
        <v>select '0000775/4/10/09/2023' as AGREEMENT_NO, 'PT. MUNA ARTHA SEJAHTERA' as NPWP_NAME_NEW, '|028372969017000' as BILLING_TO_NPWP_NEW, 'OPTIMA LT 1.2 - JL RAYA LENTENG AGUNG NO 17 RT 005. RW 001 LENTENG AGUNG JAGAKARSA JAKARTA SELATAN DKI JAKARTA 12630' as NPWP_ADDRESS_NEW union all</v>
      </c>
    </row>
    <row r="4020" spans="5:5" customFormat="1" x14ac:dyDescent="0.25">
      <c r="E4020" t="str">
        <f t="shared" si="18"/>
        <v>select '0000776/4/01/06/2021' as AGREEMENT_NO, 'PT. NIAGA CITRA ABADI' as NPWP_NAME_NEW, '|317478253451000' as BILLING_TO_NPWP_NEW, 'JL.RAYA PELEPAH INDAH B/16 RT.00 RW.00 KEL.KELAPA DUA KEC.KELAPA DUA KOTA/KAB.KAB. TANGERANG BANTEN 15810' as NPWP_ADDRESS_NEW union all</v>
      </c>
    </row>
    <row r="4021" spans="5:5" customFormat="1" x14ac:dyDescent="0.25">
      <c r="E4021" t="str">
        <f t="shared" si="18"/>
        <v>select '0000776/4/10/09/2023' as AGREEMENT_NO, 'PT. TIRTA INVESTAMA' as NPWP_NAME_NEW, '|016743767092000' as BILLING_TO_NPWP_NEW, 'GEDUNG RDTX PLACE LT 5-9 JL PROF DR.SATRIO KAV 3 RT.0 RW.0 KEL.KARET KUNINGAN KEC.SETIA BUDI KOTA/KAB.JAKARTA SELATAN DKI JAKARTA 12940' as NPWP_ADDRESS_NEW union all</v>
      </c>
    </row>
    <row r="4022" spans="5:5" customFormat="1" x14ac:dyDescent="0.25">
      <c r="E4022" t="str">
        <f t="shared" si="18"/>
        <v>select '0000777/4/01/06/2021' as AGREEMENT_NO, 'PT. SAMPURNA MAKMUR SEJAHTERA' as NPWP_NAME_NEW, '|704449479047000' as BILLING_TO_NPWP_NEW, 'RUKO SANTA MONICA, JALAN RAYA PELEPAH INDAH GADING SERPONG BLOK B NO 16 RT.00 RW.00 KELAPA DUA, KELAPA DUA, KAB. TANGERANG, BANTEN 15810 INDONESIA' as NPWP_ADDRESS_NEW union all</v>
      </c>
    </row>
    <row r="4023" spans="5:5" customFormat="1" x14ac:dyDescent="0.25">
      <c r="E4023" t="str">
        <f t="shared" si="18"/>
        <v>select '0000777/4/08/09/2022' as AGREEMENT_NO, 'PT. MARGA NUSANTARA JAYA' as NPWP_NAME_NEW, '|013735303007000' as BILLING_TO_NPWP_NEW, 'JL PULO KAMBING IIE NO 9 RT.0 RW.0 JATINEGARA, CAKUNG, JAKARTA TIMUR, DKI JAKARTA 13930 INDONESIA' as NPWP_ADDRESS_NEW union all</v>
      </c>
    </row>
    <row r="4024" spans="5:5" customFormat="1" x14ac:dyDescent="0.25">
      <c r="E4024" t="str">
        <f t="shared" si="18"/>
        <v>select '0000777/4/10/09/2023' as AGREEMENT_NO, 'PT. NUTRICIA INDONESIA SEJAHTERA' as NPWP_NAME_NEW, '|010616316092000' as BILLING_TO_NPWP_NEW, 'JL RAYA BOGOR KM. 26,6 RT.0 RW.0 KEL.PEKAYON KEC.PASAR REBO KOTA/KAB.JAKARTA TIMUR DKI JAKARTA 13710' as NPWP_ADDRESS_NEW union all</v>
      </c>
    </row>
    <row r="4025" spans="5:5" customFormat="1" x14ac:dyDescent="0.25">
      <c r="E4025" t="str">
        <f t="shared" si="18"/>
        <v>select '0000778/4/08/09/2022' as AGREEMENT_NO, 'PT. MARGA NUSANTARA JAYA' as NPWP_NAME_NEW, '|013735303007000' as BILLING_TO_NPWP_NEW, 'JL PULO KAMBING IIE NO 9 RT.0 RW.0 JATINEGARA, CAKUNG, JAKARTA TIMUR, DKI JAKARTA 13930 INDONESIA' as NPWP_ADDRESS_NEW union all</v>
      </c>
    </row>
    <row r="4026" spans="5:5" customFormat="1" x14ac:dyDescent="0.25">
      <c r="E4026" t="str">
        <f t="shared" si="18"/>
        <v>select '0000778/4/10/09/2023' as AGREEMENT_NO, 'PT. INDONESIA CAKRAWALA EKSPRES' as NPWP_NAME_NEW, '|654115625413000' as BILLING_TO_NPWP_NEW, 'Kawasan Industri MM2100 Jl Jawa Blok G Rt.000 Rw.000 Gandamekar . Cikarang Barat. Kab Bekasi Jawa Barat' as NPWP_ADDRESS_NEW union all</v>
      </c>
    </row>
    <row r="4027" spans="5:5" customFormat="1" x14ac:dyDescent="0.25">
      <c r="E4027" t="str">
        <f t="shared" si="18"/>
        <v>select '0000779/4/08/09/2022' as AGREEMENT_NO, 'PT. MARGA NUSANTARA JAYA' as NPWP_NAME_NEW, '|013735303007000' as BILLING_TO_NPWP_NEW, 'JL PULO KAMBING IIE NO 9 RT.0 RW.0 JATINEGARA, CAKUNG, JAKARTA TIMUR, DKI JAKARTA 13930 INDONESIA' as NPWP_ADDRESS_NEW union all</v>
      </c>
    </row>
    <row r="4028" spans="5:5" customFormat="1" x14ac:dyDescent="0.25">
      <c r="E4028" t="str">
        <f t="shared" si="18"/>
        <v>select '0000779/4/10/09/2023' as AGREEMENT_NO, 'PT. CIPTA KARYA TECHNOLOGY' as NPWP_NAME_NEW, '|748186434002000' as BILLING_TO_NPWP_NEW, 'JL. JATINEGARA TIMUR 101 KOMP. PERKANTORAN BONAGABE I RT.001 RW.002 KEL.BALI MESTER KEC.JATINEGARA KOTA/KAB.JAKARTA TIMUR DKI JAKARTA 13310' as NPWP_ADDRESS_NEW union all</v>
      </c>
    </row>
    <row r="4029" spans="5:5" customFormat="1" x14ac:dyDescent="0.25">
      <c r="E4029" t="str">
        <f t="shared" si="18"/>
        <v>select '0000780/4/01/06/2021' as AGREEMENT_NO, 'CV. DAFITAMA PUTKARINDO' as NPWP_NAME_NEW, '|313487027432000' as BILLING_TO_NPWP_NEW, 'KP. RAWA BOGO RT.002 RW.003 JATI MEKAR, JATIASIH, BEKASI, JAWA BARAT 17422 INDONESIA' as NPWP_ADDRESS_NEW union all</v>
      </c>
    </row>
    <row r="4030" spans="5:5" customFormat="1" x14ac:dyDescent="0.25">
      <c r="E4030" t="str">
        <f t="shared" si="18"/>
        <v>select '0000780/4/10/09/2023' as AGREEMENT_NO, 'PT. TIRTA INVESTAMA' as NPWP_NAME_NEW, '|016743767092000' as BILLING_TO_NPWP_NEW, 'GEDUNG RDTX PLACE LT 5-9 JL PROF DR.SATRIO KAV 3 RT.0 RW.0 KEL.KARET KUNINGAN KEC.SETIA BUDI KOTA/KAB.JAKARTA SELATAN DKI JAKARTA 12940' as NPWP_ADDRESS_NEW union all</v>
      </c>
    </row>
    <row r="4031" spans="5:5" customFormat="1" x14ac:dyDescent="0.25">
      <c r="E4031" t="str">
        <f t="shared" si="18"/>
        <v>select '0000781/4/10/09/2023' as AGREEMENT_NO, 'PT. TIRTA INVESTAMA' as NPWP_NAME_NEW, '|016743767092000' as BILLING_TO_NPWP_NEW, 'GEDUNG RDTX PLACE LT 5-9 JL PROF DR.SATRIO KAV 3 RT.0 RW.0 KEL.KARET KUNINGAN KEC.SETIA BUDI KOTA/KAB.JAKARTA SELATAN DKI JAKARTA 12940' as NPWP_ADDRESS_NEW union all</v>
      </c>
    </row>
    <row r="4032" spans="5:5" customFormat="1" x14ac:dyDescent="0.25">
      <c r="E4032" t="str">
        <f t="shared" si="18"/>
        <v>select '0000782/4/01/06/2021' as AGREEMENT_NO, 'PT. ALAM SAMPURNA MAKMUR' as NPWP_NAME_NEW, '|316000843036000' as BILLING_TO_NPWP_NEW, 'RUKO SANTA MONICA NO. B 16 RT.00 RW.00 KELAPA DUA, KELAPA DUA, KAB. TANGERANG, BANTEN 15810 INDONESIA' as NPWP_ADDRESS_NEW union all</v>
      </c>
    </row>
    <row r="4033" spans="5:5" customFormat="1" x14ac:dyDescent="0.25">
      <c r="E4033" t="str">
        <f t="shared" si="18"/>
        <v>select '0000782/4/10/09/2023' as AGREEMENT_NO, 'PT. TIRTA INVESTAMA' as NPWP_NAME_NEW, '|016743767092000' as BILLING_TO_NPWP_NEW, 'GEDUNG RDTX PLACE LT 5-9 JL PROF DR.SATRIO KAV 3 RT.0 RW.0 KEL.KARET KUNINGAN KEC.SETIA BUDI KOTA/KAB.JAKARTA SELATAN DKI JAKARTA 12940' as NPWP_ADDRESS_NEW union all</v>
      </c>
    </row>
    <row r="4034" spans="5:5" customFormat="1" x14ac:dyDescent="0.25">
      <c r="E4034" t="str">
        <f t="shared" si="18"/>
        <v>select '0000783/4/08/10/2022'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035" spans="5:5" customFormat="1" x14ac:dyDescent="0.25">
      <c r="E4035" t="str">
        <f t="shared" si="18"/>
        <v>select '0000783/4/10/09/2023' as AGREEMENT_NO, 'PT. TIRTA INVESTAMA' as NPWP_NAME_NEW, '|016743767092000' as BILLING_TO_NPWP_NEW, 'GEDUNG RDTX PLACE LT 5-9 JL PROF DR.SATRIO KAV 3 RT.0 RW.0 KEL.KARET KUNINGAN KEC.SETIA BUDI KOTA/KAB.JAKARTA SELATAN DKI JAKARTA 12940' as NPWP_ADDRESS_NEW union all</v>
      </c>
    </row>
    <row r="4036" spans="5:5" customFormat="1" x14ac:dyDescent="0.25">
      <c r="E4036" t="str">
        <f t="shared" si="18"/>
        <v>select '0000784/4/01/06/2021' as AGREEMENT_NO, 'PT. NIAGA CITRA ABADI' as NPWP_NAME_NEW, '|317478253451000' as BILLING_TO_NPWP_NEW, 'JL.RAYA PELEPAH INDAH B/16 RT.00 RW.00 KEL.KELAPA DUA KEC.KELAPA DUA KOTA/KAB.KAB. TANGERANG BANTEN 15810' as NPWP_ADDRESS_NEW union all</v>
      </c>
    </row>
    <row r="4037" spans="5:5" customFormat="1" x14ac:dyDescent="0.25">
      <c r="E4037" t="str">
        <f t="shared" si="18"/>
        <v>select '0000784/4/10/09/2023' as AGREEMENT_NO, 'PT. TIRTA INVESTAMA' as NPWP_NAME_NEW, '|016743767092000' as BILLING_TO_NPWP_NEW, 'GEDUNG RDTX PLACE LT 5-9 JL PROF DR.SATRIO KAV 3 RT.0 RW.0 KEL.KARET KUNINGAN KEC.SETIA BUDI KOTA/KAB.JAKARTA SELATAN DKI JAKARTA 12940' as NPWP_ADDRESS_NEW union all</v>
      </c>
    </row>
    <row r="4038" spans="5:5" customFormat="1" x14ac:dyDescent="0.25">
      <c r="E4038" t="str">
        <f t="shared" si="18"/>
        <v>select '0000785/4/01/06/2021' as AGREEMENT_NO, 'PT. SAMPURNA MAKMUR SEJAHTERA' as NPWP_NAME_NEW, '|704449479047000' as BILLING_TO_NPWP_NEW, 'RUKO SANTA MONICA, JALAN RAYA PELEPAH INDAH GADING SERPONG BLOK B NO 16 RT.00 RW.00 KELAPA DUA, KELAPA DUA, KAB. TANGERANG, BANTEN 15810 INDONESIA' as NPWP_ADDRESS_NEW union all</v>
      </c>
    </row>
    <row r="4039" spans="5:5" customFormat="1" x14ac:dyDescent="0.25">
      <c r="E4039" t="str">
        <f t="shared" si="18"/>
        <v>select '0000785/4/08/10/2022' as AGREEMENT_NO, 'PT. LION EXPRESS' as NPWP_NAME_NEW, '|032739633039000' as BILLING_TO_NPWP_NEW, 'JL AGAVE RAYA NO55 RT.009 RW.004 KEL.KEDOYA SELATAN KEC.KEBON JERUK KOTA/KAB.JAKARTA BARAT DKI JAKARTA 11520' as NPWP_ADDRESS_NEW union all</v>
      </c>
    </row>
    <row r="4040" spans="5:5" customFormat="1" x14ac:dyDescent="0.25">
      <c r="E4040" t="str">
        <f t="shared" si="18"/>
        <v>select '0000785/4/10/09/2023' as AGREEMENT_NO, 'PT. TIRTA INVESTAMA' as NPWP_NAME_NEW, '|016743767092000' as BILLING_TO_NPWP_NEW, 'GEDUNG RDTX PLACE LT 5-9 JL PROF DR.SATRIO KAV 3 RT.0 RW.0 KEL.KARET KUNINGAN KEC.SETIA BUDI KOTA/KAB.JAKARTA SELATAN DKI JAKARTA 12940' as NPWP_ADDRESS_NEW union all</v>
      </c>
    </row>
    <row r="4041" spans="5:5" customFormat="1" x14ac:dyDescent="0.25">
      <c r="E4041" t="str">
        <f t="shared" si="18"/>
        <v>select '0000786/4/01/06/2021' as AGREEMENT_NO, 'PT. SAMPURNA MAKMUR SEJAHTERA' as NPWP_NAME_NEW, '|704449479047000' as BILLING_TO_NPWP_NEW, 'RUKO SANTA MONICA, JALAN RAYA PELEPAH INDAH GADING SERPONG BLOK B NO 16 RT.00 RW.00 KELAPA DUA, KELAPA DUA, KAB. TANGERANG, BANTEN 15810 INDONESIA' as NPWP_ADDRESS_NEW union all</v>
      </c>
    </row>
    <row r="4042" spans="5:5" customFormat="1" x14ac:dyDescent="0.25">
      <c r="E4042" t="str">
        <f t="shared" si="18"/>
        <v>select '0000786/4/10/09/2023' as AGREEMENT_NO, 'PT. INDONESIA CAKRAWALA EKSPRES' as NPWP_NAME_NEW, '|654115625413000' as BILLING_TO_NPWP_NEW, 'Kawasan Industri MM2100 Jl Jawa Blok G Rt.000 Rw.000 Gandamekar . Cikarang Barat. Kab Bekasi Jawa Barat' as NPWP_ADDRESS_NEW union all</v>
      </c>
    </row>
    <row r="4043" spans="5:5" customFormat="1" x14ac:dyDescent="0.25">
      <c r="E4043" t="str">
        <f t="shared" ref="E4043:E4106" si="19">"select '" &amp; TRIM(E1238) &amp; "' as AGREEMENT_NO, '" &amp; TRIM(O1238) &amp; "' as NPWP_NAME_NEW, '|" &amp; TRIM(AW1238) &amp; "' as BILLING_TO_NPWP_NEW, '" &amp; TRIM(BD1238) &amp; "' as NPWP_ADDRESS_NEW union all"</f>
        <v>select '0000787/4/01/06/2021' as AGREEMENT_NO, 'PT. ALAM SAMPURNA MAKMUR' as NPWP_NAME_NEW, '|316000843036000' as BILLING_TO_NPWP_NEW, 'RUKO SANTA MONICA NO. B 16 RT.00 RW.00 KELAPA DUA, KELAPA DUA, KAB. TANGERANG, BANTEN 15810 INDONESIA' as NPWP_ADDRESS_NEW union all</v>
      </c>
    </row>
    <row r="4044" spans="5:5" customFormat="1" x14ac:dyDescent="0.25">
      <c r="E4044" t="str">
        <f t="shared" si="19"/>
        <v>select '0000787/4/10/09/2023' as AGREEMENT_NO, 'PT. NUTRICIA INDONESIA SEJAHTERA' as NPWP_NAME_NEW, '|010616316092000' as BILLING_TO_NPWP_NEW, 'JL RAYA BOGOR KM. 26,6 RT.0 RW.0 KEL.PEKAYON KEC.PASAR REBO KOTA/KAB.JAKARTA TIMUR DKI JAKARTA 13710' as NPWP_ADDRESS_NEW union all</v>
      </c>
    </row>
    <row r="4045" spans="5:5" customFormat="1" x14ac:dyDescent="0.25">
      <c r="E4045" t="str">
        <f t="shared" si="19"/>
        <v>select '0000788/4/10/09/2023' as AGREEMENT_NO, 'PT. TIRTA INVESTAMA' as NPWP_NAME_NEW, '|016743767092000' as BILLING_TO_NPWP_NEW, 'GEDUNG RDTX PLACE LT 5-9 JL PROF DR.SATRIO KAV 3 RT.0 RW.0 KEL.KARET KUNINGAN KEC.SETIA BUDI KOTA/KAB.JAKARTA SELATAN DKI JAKARTA 12940' as NPWP_ADDRESS_NEW union all</v>
      </c>
    </row>
    <row r="4046" spans="5:5" customFormat="1" x14ac:dyDescent="0.25">
      <c r="E4046" t="str">
        <f t="shared" si="19"/>
        <v>select '0000789/4/08/10/2022' as AGREEMENT_NO, 'PT SUKSES MAKMUR JAYA' as NPWP_NAME_NEW, '|022075865615000' as BILLING_TO_NPWP_NEW, 'KOMPLEK PERTOKOAN MEGAH RAYA BLOK M/36 RT.000 RW.000 KEL.KALI RUNGKUT KEC.RUNGKUT KOTA/KAB.SURABAYA JAWA TIMUR 60293' as NPWP_ADDRESS_NEW union all</v>
      </c>
    </row>
    <row r="4047" spans="5:5" customFormat="1" x14ac:dyDescent="0.25">
      <c r="E4047" t="str">
        <f t="shared" si="19"/>
        <v>select '0000789/4/10/09/2023' as AGREEMENT_NO, 'PT GUNUNG SLAMAT' as NPWP_NAME_NEW, '|011076700511000' as BILLING_TO_NPWP_NEW, 'JL. MAYJEN SUTOYO NO.28 RT.000 RW.000 KEL.SLAWI WETAN KEC.SLAWI KOTA/KAB.KOTA TEGAL JAWA TENGAH 52411' as NPWP_ADDRESS_NEW union all</v>
      </c>
    </row>
    <row r="4048" spans="5:5" customFormat="1" x14ac:dyDescent="0.25">
      <c r="E4048" t="str">
        <f t="shared" si="19"/>
        <v>select '0000790/4/08/10/2022' as AGREEMENT_NO, 'PT SUKSES MAKMUR JAYA' as NPWP_NAME_NEW, '|022075865615000' as BILLING_TO_NPWP_NEW, 'KOMPLEK PERTOKOAN MEGAH RAYA BLOK M/36 RT.000 RW.000 KEL.KALI RUNGKUT KEC.RUNGKUT KOTA/KAB.SURABAYA JAWA TIMUR 60293' as NPWP_ADDRESS_NEW union all</v>
      </c>
    </row>
    <row r="4049" spans="5:5" customFormat="1" x14ac:dyDescent="0.25">
      <c r="E4049" t="str">
        <f t="shared" si="19"/>
        <v>select '0000790/4/10/09/2023' as AGREEMENT_NO, 'PT. TIRTA INVESTAMA' as NPWP_NAME_NEW, '|016743767092000' as BILLING_TO_NPWP_NEW, 'GEDUNG RDTX PLACE LT 5-9 JL PROF DR.SATRIO KAV 3 RT.0 RW.0 KEL.KARET KUNINGAN KEC.SETIA BUDI KOTA/KAB.JAKARTA SELATAN DKI JAKARTA 12940' as NPWP_ADDRESS_NEW union all</v>
      </c>
    </row>
    <row r="4050" spans="5:5" customFormat="1" x14ac:dyDescent="0.25">
      <c r="E4050" t="str">
        <f t="shared" si="19"/>
        <v>select '0000791/4/08/10/2022' as AGREEMENT_NO, 'PT SUKSES MAKMUR JAYA' as NPWP_NAME_NEW, '|022075865615000' as BILLING_TO_NPWP_NEW, 'KOMPLEK PERTOKOAN MEGAH RAYA BLOK M/36 RT.000 RW.000 KEL.KALI RUNGKUT KEC.RUNGKUT KOTA/KAB.SURABAYA JAWA TIMUR 60293' as NPWP_ADDRESS_NEW union all</v>
      </c>
    </row>
    <row r="4051" spans="5:5" customFormat="1" x14ac:dyDescent="0.25">
      <c r="E4051" t="str">
        <f t="shared" si="19"/>
        <v>select '0000791/4/10/09/2023' as AGREEMENT_NO, 'PT. NUTRICIA INDONESIA SEJAHTERA' as NPWP_NAME_NEW, '|010616316092000' as BILLING_TO_NPWP_NEW, 'JL RAYA BOGOR KM. 26,6 RT.0 RW.0 KEL.PEKAYON KEC.PASAR REBO KOTA/KAB.JAKARTA TIMUR DKI JAKARTA 13710' as NPWP_ADDRESS_NEW union all</v>
      </c>
    </row>
    <row r="4052" spans="5:5" customFormat="1" x14ac:dyDescent="0.25">
      <c r="E4052" t="str">
        <f t="shared" si="19"/>
        <v>select '0000792/4/08/10/2022' as AGREEMENT_NO, 'PT. SUKSES MAKMUR ABADI' as NPWP_NAME_NEW, '|023232630432000' as BILLING_TO_NPWP_NEW, 'JL GAMPRIT RAYA NO 3 RT.0 RW.0 KEL.JATIWARINGIN KEC.PONDOK GEDE KOTA/KAB.KOTA BEKASI JAWA BARAT 17411' as NPWP_ADDRESS_NEW union all</v>
      </c>
    </row>
    <row r="4053" spans="5:5" customFormat="1" x14ac:dyDescent="0.25">
      <c r="E4053" t="str">
        <f t="shared" si="19"/>
        <v>select '0000792/4/10/09/2023' as AGREEMENT_NO, 'PT. TIRTA INVESTAMA' as NPWP_NAME_NEW, '|016743767092000' as BILLING_TO_NPWP_NEW, 'GEDUNG RDTX PLACE LT 5-9 JL PROF DR.SATRIO KAV 3 RT.0 RW.0 KEL.KARET KUNINGAN KEC.SETIA BUDI KOTA/KAB.JAKARTA SELATAN DKI JAKARTA 12940' as NPWP_ADDRESS_NEW union all</v>
      </c>
    </row>
    <row r="4054" spans="5:5" customFormat="1" x14ac:dyDescent="0.25">
      <c r="E4054" t="str">
        <f t="shared" si="19"/>
        <v>select '0000793/4/10/09/2023' as AGREEMENT_NO, 'PT. TIRTA INVESTAMA' as NPWP_NAME_NEW, '|016743767092000' as BILLING_TO_NPWP_NEW, 'GEDUNG RDTX PLACE LT 5-9 JL PROF DR.SATRIO KAV 3 RT.0 RW.0 KEL.KARET KUNINGAN KEC.SETIA BUDI KOTA/KAB.JAKARTA SELATAN DKI JAKARTA 12940' as NPWP_ADDRESS_NEW union all</v>
      </c>
    </row>
    <row r="4055" spans="5:5" customFormat="1" x14ac:dyDescent="0.25">
      <c r="E4055" t="str">
        <f t="shared" si="19"/>
        <v>select '0000794/4/08/10/2022' as AGREEMENT_NO, 'PT. MARGA NUSANTARA JAYA' as NPWP_NAME_NEW, '|013735303007000' as BILLING_TO_NPWP_NEW, 'JL PULO KAMBING IIE NO 9 RT.0 RW.0 JATINEGARA, CAKUNG, JAKARTA TIMUR, DKI JAKARTA 13930 INDONESIA' as NPWP_ADDRESS_NEW union all</v>
      </c>
    </row>
    <row r="4056" spans="5:5" customFormat="1" x14ac:dyDescent="0.25">
      <c r="E4056" t="str">
        <f t="shared" si="19"/>
        <v>select '0000794/4/10/09/2023' as AGREEMENT_NO, 'PT. TIRTA INVESTAMA' as NPWP_NAME_NEW, '|016743767092000' as BILLING_TO_NPWP_NEW, 'GEDUNG RDTX PLACE LT 5-9 JL PROF DR.SATRIO KAV 3 RT.0 RW.0 KEL.KARET KUNINGAN KEC.SETIA BUDI KOTA/KAB.JAKARTA SELATAN DKI JAKARTA 12940' as NPWP_ADDRESS_NEW union all</v>
      </c>
    </row>
    <row r="4057" spans="5:5" customFormat="1" x14ac:dyDescent="0.25">
      <c r="E4057" t="str">
        <f t="shared" si="19"/>
        <v>select '0000795/4/08/10/2022' as AGREEMENT_NO, 'PT. MARGA NUSANTARA JAYA' as NPWP_NAME_NEW, '|013735303007000' as BILLING_TO_NPWP_NEW, 'JL PULO KAMBING IIE NO 9 RT.0 RW.0 JATINEGARA, CAKUNG, JAKARTA TIMUR, DKI JAKARTA 13930 INDONESIA' as NPWP_ADDRESS_NEW union all</v>
      </c>
    </row>
    <row r="4058" spans="5:5" customFormat="1" x14ac:dyDescent="0.25">
      <c r="E4058" t="str">
        <f t="shared" si="19"/>
        <v>select '0000795/4/10/09/2023' as AGREEMENT_NO, 'PT. TUNAS ARTHA GARDATAMA' as NPWP_NAME_NEW, '|019363035017000' as BILLING_TO_NPWP_NEW, 'JL. LENTENG AGUNG NO. 7 RT.007 RW.001 KEL.LENTENG AGUNG KEC.JAGAKARSA KOTA/KAB.JAKARTA SELATAN DKI JAKARTA 12630' as NPWP_ADDRESS_NEW union all</v>
      </c>
    </row>
    <row r="4059" spans="5:5" customFormat="1" x14ac:dyDescent="0.25">
      <c r="E4059" t="str">
        <f t="shared" si="19"/>
        <v>select '0000796/4/08/10/2022' as AGREEMENT_NO, 'PT. MARGA NUSANTARA JAYA' as NPWP_NAME_NEW, '|013735303007000' as BILLING_TO_NPWP_NEW, 'JL PULO KAMBING IIE NO 9 RT.0 RW.0 JATINEGARA, CAKUNG, JAKARTA TIMUR, DKI JAKARTA 13930 INDONESIA' as NPWP_ADDRESS_NEW union all</v>
      </c>
    </row>
    <row r="4060" spans="5:5" customFormat="1" x14ac:dyDescent="0.25">
      <c r="E4060" t="str">
        <f t="shared" si="19"/>
        <v>select '0000796/4/10/09/2023' as AGREEMENT_NO, 'PT. NOVO NORDISK INDONESIA' as NPWP_NAME_NEW, '|021161088056000' as BILLING_TO_NPWP_NEW, 'PONDOK INDAH OFFICE TOWER 5, 20TH FLOOR SUITE 2004-09, JL SULTAN ISKANDAR MUDA KAV V-TA RT 04 RW 03 PONDOK PINANG, KEBAYORAN LAMA, JAKARTA SELATAN. 12310' as NPWP_ADDRESS_NEW union all</v>
      </c>
    </row>
    <row r="4061" spans="5:5" customFormat="1" x14ac:dyDescent="0.25">
      <c r="E4061" t="str">
        <f t="shared" si="19"/>
        <v>select '0000797/4/01/07/2021' as AGREEMENT_NO, 'PT. ALAM SAMPURNA MAKMUR' as NPWP_NAME_NEW, '|316000843036000' as BILLING_TO_NPWP_NEW, 'RUKO SANTA MONICA NO. B 16 RT.00 RW.00 KELAPA DUA, KELAPA DUA, KAB. TANGERANG, BANTEN 15810 INDONESIA' as NPWP_ADDRESS_NEW union all</v>
      </c>
    </row>
    <row r="4062" spans="5:5" customFormat="1" x14ac:dyDescent="0.25">
      <c r="E4062" t="str">
        <f t="shared" si="19"/>
        <v>select '0000797/4/08/10/2022' as AGREEMENT_NO, 'PT. MARGA NUSANTARA JAYA' as NPWP_NAME_NEW, '|013735303007000' as BILLING_TO_NPWP_NEW, 'JL PULO KAMBING IIE NO 9 RT.0 RW.0 JATINEGARA, CAKUNG, JAKARTA TIMUR, DKI JAKARTA 13930 INDONESIA' as NPWP_ADDRESS_NEW union all</v>
      </c>
    </row>
    <row r="4063" spans="5:5" customFormat="1" x14ac:dyDescent="0.25">
      <c r="E4063" t="str">
        <f t="shared" si="19"/>
        <v>select '0000797/4/10/09/2023' as AGREEMENT_NO, 'PT. SARIHUSADA GENERASI MAHARDIKA' as NPWP_NAME_NEW, '|011405081092000' as BILLING_TO_NPWP_NEW, 'JL KUSUMANEGARA KOTAK POS 37 RT.0 RW.0 KEL.MUJA MUJU KEC.UMBULHARJO KOTA/KAB.YOGYAKARTA DI YOGYAKARTA 55165' as NPWP_ADDRESS_NEW union all</v>
      </c>
    </row>
    <row r="4064" spans="5:5" customFormat="1" x14ac:dyDescent="0.25">
      <c r="E4064" t="str">
        <f t="shared" si="19"/>
        <v>select '0000798/4/01/06/2021' as AGREEMENT_NO, 'PT. ALAM SAMPURNA MAKMUR' as NPWP_NAME_NEW, '|316000843036000' as BILLING_TO_NPWP_NEW, 'RUKO SANTA MONICA NO. B 16 RT.00 RW.00 KELAPA DUA, KELAPA DUA, KAB. TANGERANG, BANTEN 15810 INDONESIA' as NPWP_ADDRESS_NEW union all</v>
      </c>
    </row>
    <row r="4065" spans="5:5" customFormat="1" x14ac:dyDescent="0.25">
      <c r="E4065" t="str">
        <f t="shared" si="19"/>
        <v>select '0000798/4/08/10/2022' as AGREEMENT_NO, 'PT. GRAHAPRIMA SUKSESMANDIRI TBK' as NPWP_NAME_NEW, '|023546153028000' as BILLING_TO_NPWP_NEW, 'GD GRAHA 55 LT.3 JL TANAH ABANG II NO.57 RT.000 RW.000 KEL.PETOJO SELATAN KEC.GAMBIR KOTA/KAB.JAKARTA PUSAT DKI JAKARTA 10160' as NPWP_ADDRESS_NEW union all</v>
      </c>
    </row>
    <row r="4066" spans="5:5" customFormat="1" x14ac:dyDescent="0.25">
      <c r="E4066" t="str">
        <f t="shared" si="19"/>
        <v>select '0000798/4/10/09/2023' as AGREEMENT_NO, 'PT. TUNAS ARTHA GARDATAMA' as NPWP_NAME_NEW, '|019363035017000' as BILLING_TO_NPWP_NEW, 'Jl. Lentang Agung, No.7, RT 007 / RW 001, Jagakarsa, Jakarta Selatan, DKI Jakarta Raya' as NPWP_ADDRESS_NEW union all</v>
      </c>
    </row>
    <row r="4067" spans="5:5" customFormat="1" x14ac:dyDescent="0.25">
      <c r="E4067" t="str">
        <f t="shared" si="19"/>
        <v>select '0000799/4/01/06/2021' as AGREEMENT_NO, 'PT. ALAM SAMPURNA MAKMUR' as NPWP_NAME_NEW, '|316000843036000' as BILLING_TO_NPWP_NEW, 'RUKO SANTA MONICA NO. B 16 RT.00 RW.00 KELAPA DUA, KELAPA DUA, KAB. TANGERANG, BANTEN 15810 INDONESIA' as NPWP_ADDRESS_NEW union all</v>
      </c>
    </row>
    <row r="4068" spans="5:5" customFormat="1" x14ac:dyDescent="0.25">
      <c r="E4068" t="str">
        <f t="shared" si="19"/>
        <v>select '0000799/4/08/10/2022' as AGREEMENT_NO, 'PT. GRAHAPRIMA SUKSESMANDIRI TBK' as NPWP_NAME_NEW, '|023546153028000' as BILLING_TO_NPWP_NEW, 'GD GRAHA 55 LT.3 JL TANAH ABANG II NO.57 RT.000 RW.000 KEL.PETOJO SELATAN KEC.GAMBIR KOTA/KAB.JAKARTA PUSAT DKI JAKARTA 10160' as NPWP_ADDRESS_NEW union all</v>
      </c>
    </row>
    <row r="4069" spans="5:5" customFormat="1" x14ac:dyDescent="0.25">
      <c r="E4069" t="str">
        <f t="shared" si="19"/>
        <v>select '0000799/4/10/09/2023' as AGREEMENT_NO, 'PT. USAHA GARDA ARTA' as NPWP_NAME_NEW, '|947203287015000' as BILLING_TO_NPWP_NEW, 'WISMA STACO LT. 2, JL. CASABLANCA RAYA KAV. 18 RT.4 RW.12 KEL.MENTENG DALAM KEC.TEBET KOTA/KAB.JAKARTA SELATAN DKI JAKARTA 12870' as NPWP_ADDRESS_NEW union all</v>
      </c>
    </row>
    <row r="4070" spans="5:5" customFormat="1" x14ac:dyDescent="0.25">
      <c r="E4070" t="str">
        <f t="shared" si="19"/>
        <v>select '0000800/4/08/10/2022' as AGREEMENT_NO, 'PT. GRAHAPRIMA SUKSESMANDIRI TBK' as NPWP_NAME_NEW, '|023546153028000' as BILLING_TO_NPWP_NEW, 'GD GRAHA 55 LT.3 JL TANAH ABANG II NO.57 RT.000 RW.000 KEL.PETOJO SELATAN KEC.GAMBIR KOTA/KAB.JAKARTA PUSAT DKI JAKARTA 10160' as NPWP_ADDRESS_NEW union all</v>
      </c>
    </row>
    <row r="4071" spans="5:5" customFormat="1" x14ac:dyDescent="0.25">
      <c r="E4071" t="str">
        <f t="shared" si="19"/>
        <v>select '0000800/4/10/09/2023' as AGREEMENT_NO, 'PT. NUTRICIA INDONESIA SEJAHTERA' as NPWP_NAME_NEW, '|010616316092000' as BILLING_TO_NPWP_NEW, 'JL RAYA BOGOR KM. 26,6 RT.0 RW.0 KEL.PEKAYON KEC.PASAR REBO KOTA/KAB.JAKARTA TIMUR DKI JAKARTA 13710' as NPWP_ADDRESS_NEW union all</v>
      </c>
    </row>
    <row r="4072" spans="5:5" customFormat="1" x14ac:dyDescent="0.25">
      <c r="E4072" t="str">
        <f t="shared" si="19"/>
        <v>select '0000801/4/01/07/2021'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073" spans="5:5" customFormat="1" x14ac:dyDescent="0.25">
      <c r="E4073" t="str">
        <f t="shared" si="19"/>
        <v>select '0000801/4/08/10/2022' as AGREEMENT_NO, 'PT. KRAMA YUDHA TIGA BERLIAN MOTORS' as NPWP_NAME_NEW, '|013006572092000' as BILLING_TO_NPWP_NEW, 'JL. JENDRAL AHMAD YANI PULOMAS RT.000 RW.000 KEL.KAYU PUTIH KEC.PULO GADUNG KOTA/KAB.ADM JAKARTA TIMUR DKI JAKARTA 13210' as NPWP_ADDRESS_NEW union all</v>
      </c>
    </row>
    <row r="4074" spans="5:5" customFormat="1" x14ac:dyDescent="0.25">
      <c r="E4074" t="str">
        <f t="shared" si="19"/>
        <v>select '0000801/4/10/09/2023' as AGREEMENT_NO, 'PT. SARIHUSADA GENERASI MAHARDIKA' as NPWP_NAME_NEW, '|011405081092000' as BILLING_TO_NPWP_NEW, 'JL KUSUMANEGARA KOTAK POS 37 RT.0 RW.0 KEL.MUJA MUJU KEC.UMBULHARJO KOTA/KAB.YOGYAKARTA DI YOGYAKARTA 55165' as NPWP_ADDRESS_NEW union all</v>
      </c>
    </row>
    <row r="4075" spans="5:5" customFormat="1" x14ac:dyDescent="0.25">
      <c r="E4075" t="str">
        <f t="shared" si="19"/>
        <v>select '0000802/4/01/07/2021'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076" spans="5:5" customFormat="1" x14ac:dyDescent="0.25">
      <c r="E4076" t="str">
        <f t="shared" si="19"/>
        <v>select '0000802/4/08/10/2022' as AGREEMENT_NO, 'PT. LION EXPRESS' as NPWP_NAME_NEW, '|032739633039000' as BILLING_TO_NPWP_NEW, 'JL AGAVE RAYA NO55 RT.009 RW.004 KEL.KEDOYA SELATAN KEC.KEBON JERUK KOTA/KAB.JAKARTA BARAT DKI JAKARTA 11520' as NPWP_ADDRESS_NEW union all</v>
      </c>
    </row>
    <row r="4077" spans="5:5" customFormat="1" x14ac:dyDescent="0.25">
      <c r="E4077" t="str">
        <f t="shared" si="19"/>
        <v>select '0000802/4/10/09/2023' as AGREEMENT_NO, 'PT. SARIHUSADA GENERASI MAHARDIKA' as NPWP_NAME_NEW, '|011405081092000' as BILLING_TO_NPWP_NEW, 'JL KUSUMANEGARA KOTAK POS 37 RT.0 RW.0 KEL.MUJA MUJU KEC.UMBULHARJO KOTA/KAB.YOGYAKARTA DI YOGYAKARTA 55165' as NPWP_ADDRESS_NEW union all</v>
      </c>
    </row>
    <row r="4078" spans="5:5" customFormat="1" x14ac:dyDescent="0.25">
      <c r="E4078" t="str">
        <f t="shared" si="19"/>
        <v>select '0000803/4/10/08/2023' as AGREEMENT_NO, 'PT. SARIHUSADA GENERASI MAHARDIKA' as NPWP_NAME_NEW, '|011405081092000' as BILLING_TO_NPWP_NEW, 'JL KUSUMANEGARA KOTAK POS 37 RT.0 RW.0 KEL.MUJA MUJU KEC.UMBULHARJO KOTA/KAB.YOGYAKARTA DI YOGYAKARTA 55165' as NPWP_ADDRESS_NEW union all</v>
      </c>
    </row>
    <row r="4079" spans="5:5" customFormat="1" x14ac:dyDescent="0.25">
      <c r="E4079" t="str">
        <f t="shared" si="19"/>
        <v>select '0000804/4/10/09/2023' as AGREEMENT_NO, 'PT. TIRTA INVESTAMA' as NPWP_NAME_NEW, '|016743767092000' as BILLING_TO_NPWP_NEW, 'GEDUNG RDTX PLACE LT 5-9 JL PROF DR.SATRIO KAV 3 RT.0 RW.0 KEL.KARET KUNINGAN KEC.SETIA BUDI KOTA/KAB.JAKARTA SELATAN DKI JAKARTA 12940' as NPWP_ADDRESS_NEW union all</v>
      </c>
    </row>
    <row r="4080" spans="5:5" customFormat="1" x14ac:dyDescent="0.25">
      <c r="E4080" t="str">
        <f t="shared" si="19"/>
        <v>select '0000805/4/10/09/2023' as AGREEMENT_NO, 'PT. TIRTA INVESTAMA' as NPWP_NAME_NEW, '|016743767092000' as BILLING_TO_NPWP_NEW, 'GEDUNG RDTX PLACE LT 5-9 JL PROF DR.SATRIO KAV 3 RT.0 RW.0 KEL.KARET KUNINGAN KEC.SETIA BUDI KOTA/KAB.JAKARTA SELATAN DKI JAKARTA 12940' as NPWP_ADDRESS_NEW union all</v>
      </c>
    </row>
    <row r="4081" spans="5:5" customFormat="1" x14ac:dyDescent="0.25">
      <c r="E4081" t="str">
        <f t="shared" si="19"/>
        <v>select '0000806/4/10/09/2023' as AGREEMENT_NO, 'PT. TIRTA INVESTAMA' as NPWP_NAME_NEW, '|016743767092000' as BILLING_TO_NPWP_NEW, 'GEDUNG RDTX PLACE LT 5-9 JL PROF DR.SATRIO KAV 3 RT.0 RW.0 KEL.KARET KUNINGAN KEC.SETIA BUDI KOTA/KAB.JAKARTA SELATAN DKI JAKARTA 12940' as NPWP_ADDRESS_NEW union all</v>
      </c>
    </row>
    <row r="4082" spans="5:5" customFormat="1" x14ac:dyDescent="0.25">
      <c r="E4082" t="str">
        <f t="shared" si="19"/>
        <v>select '0000807/4/01/07/2021' as AGREEMENT_NO, 'PT. ALAM SAMPURNA MAKMUR' as NPWP_NAME_NEW, '|316000843036000' as BILLING_TO_NPWP_NEW, 'RUKO SANTA MONICA NO. B 16 RT.00 RW.00 KELAPA DUA, KELAPA DUA, KAB. TANGERANG, BANTEN 15810 INDONESIA' as NPWP_ADDRESS_NEW union all</v>
      </c>
    </row>
    <row r="4083" spans="5:5" customFormat="1" x14ac:dyDescent="0.25">
      <c r="E4083" t="str">
        <f t="shared" si="19"/>
        <v>select '0000807/4/10/10/2023' as AGREEMENT_NO, 'PT. TIRTA INVESTAMA' as NPWP_NAME_NEW, '|016743767092000' as BILLING_TO_NPWP_NEW, 'GEDUNG RDTX PLACE LT 5-9 JL PROF DR.SATRIO KAV 3 RT.0 RW.0 KEL.KARET KUNINGAN KEC.SETIA BUDI KOTA/KAB.JAKARTA SELATAN DKI JAKARTA 12940' as NPWP_ADDRESS_NEW union all</v>
      </c>
    </row>
    <row r="4084" spans="5:5" customFormat="1" x14ac:dyDescent="0.25">
      <c r="E4084" t="str">
        <f t="shared" si="19"/>
        <v>select '0000808/4/10/10/2023' as AGREEMENT_NO, 'PT. MAZHAK TEKNIK INDONESIA' as NPWP_NAME_NEW, '|806409033435000' as BILLING_TO_NPWP_NEW, 'PERUM VILLA ANGGREK BLOK C7 NO 8. RT 005. RW. 010 KARANGSATRIA, TAMBUN UTARA KAB BEKASI JAWA BARAT' as NPWP_ADDRESS_NEW union all</v>
      </c>
    </row>
    <row r="4085" spans="5:5" customFormat="1" x14ac:dyDescent="0.25">
      <c r="E4085" t="str">
        <f t="shared" si="19"/>
        <v>select '0000809/4/10/10/2023' as AGREEMENT_NO, 'PT. NUTRICIA INDONESIA SEJAHTERA' as NPWP_NAME_NEW, '|010616316092000' as BILLING_TO_NPWP_NEW, 'JL RAYA BOGOR KM. 26,6 RT.0 RW.0 KEL.PEKAYON KEC.PASAR REBO KOTA/KAB.JAKARTA TIMUR DKI JAKARTA 13710' as NPWP_ADDRESS_NEW union all</v>
      </c>
    </row>
    <row r="4086" spans="5:5" customFormat="1" x14ac:dyDescent="0.25">
      <c r="E4086" t="str">
        <f t="shared" si="19"/>
        <v>select '0000810/4/10/10/2023' as AGREEMENT_NO, 'PT. TRUCKKING LINTAS SARANA' as NPWP_NAME_NEW, '|963492921067000' as BILLING_TO_NPWP_NEW, 'GEDUNG NOBLE HOUSE LT 29, MEGA KUNINGAN NO 2JL. DR. IDE ANAK AGUNG GDE AGUNG KAV. E4.2 RT.00 RW.00 KEL.KUNINGAN TIMUR KEC.SETIA BUDI KOTA/KAB.JAKARTA SELATAN DKI JAKARTA 12950' as NPWP_ADDRESS_NEW union all</v>
      </c>
    </row>
    <row r="4087" spans="5:5" customFormat="1" x14ac:dyDescent="0.25">
      <c r="E4087" t="str">
        <f t="shared" si="19"/>
        <v>select '0000811/4/08/10/2022' as AGREEMENT_NO, 'PT. DAYA KOBELCO CONSTRUCTION MACHINERY INDONESIA' as NPWP_NAME_NEW, '|020054649059000' as BILLING_TO_NPWP_NEW, 'JL. HALMAHERA BLOK DD-10 KAWASAN INDUSTRI MM2100 DANAUINDAH CIKARANG BARAT KAB. BEKASI JAWABARAT 17530' as NPWP_ADDRESS_NEW union all</v>
      </c>
    </row>
    <row r="4088" spans="5:5" customFormat="1" x14ac:dyDescent="0.25">
      <c r="E4088" t="str">
        <f t="shared" si="19"/>
        <v>select '0000811/4/10/10/2023' as AGREEMENT_NO, 'PT. USAHA GARDA ARTA' as NPWP_NAME_NEW, '|947203287015000' as BILLING_TO_NPWP_NEW, 'WISMA STACO LT. 2, JL. CASABLANCA RAYA KAV. 18 RT.4 RW.12 KEL.MENTENG DALAM KEC.TEBET KOTA/KAB.JAKARTA SELATAN DKI JAKARTA 12870' as NPWP_ADDRESS_NEW union all</v>
      </c>
    </row>
    <row r="4089" spans="5:5" customFormat="1" x14ac:dyDescent="0.25">
      <c r="E4089" t="str">
        <f t="shared" si="19"/>
        <v>select '0000812/4/08/10/2022' as AGREEMENT_NO, 'PT. DAYA KOBELCO CONSTRUCTION MACHINERY INDONESIA' as NPWP_NAME_NEW, '|020054649059000' as BILLING_TO_NPWP_NEW, 'JL. HALMAHERA BLOK DD - 10 KAWASAN INDUSTRI MM2100 RT.000 RW.000 DANAU INDAH, CIKARANG BARAT, BEKASI, JAWA BARAT 17530 INDONESIA' as NPWP_ADDRESS_NEW union all</v>
      </c>
    </row>
    <row r="4090" spans="5:5" customFormat="1" x14ac:dyDescent="0.25">
      <c r="E4090" t="str">
        <f t="shared" si="19"/>
        <v>select '0000812/4/10/10/2023' as AGREEMENT_NO, 'PT. NUTRICIA INDONESIA SEJAHTERA' as NPWP_NAME_NEW, '|010616316092000' as BILLING_TO_NPWP_NEW, 'JL RAYA BOGOR KM 26,6, PEKAYON, PASAR REBO, KOTA ADM. JAKARTA TIMUR, DKI JAKARTA 13710' as NPWP_ADDRESS_NEW union all</v>
      </c>
    </row>
    <row r="4091" spans="5:5" customFormat="1" x14ac:dyDescent="0.25">
      <c r="E4091" t="str">
        <f t="shared" si="19"/>
        <v>select '0000813/4/08/10/2022' as AGREEMENT_NO, 'PT. DAYA KOBELCO CONSTRUCTION MACHINERY INDONESIA' as NPWP_NAME_NEW, '|020054649059000' as BILLING_TO_NPWP_NEW, 'JL. HALMAHERA BLOK DD - 10 KAWASAN INDUSTRI MM2100 RT.000 RW.000 DANAU INDAH, CIKARANG BARAT, BEKASI, JAWA BARAT 17530 INDONESIA' as NPWP_ADDRESS_NEW union all</v>
      </c>
    </row>
    <row r="4092" spans="5:5" customFormat="1" x14ac:dyDescent="0.25">
      <c r="E4092" t="str">
        <f t="shared" si="19"/>
        <v>select '0000813/4/10/10/2023' as AGREEMENT_NO, 'PT. TIRTA INVESTAMA' as NPWP_NAME_NEW, '|016743767092000' as BILLING_TO_NPWP_NEW, 'GEDUNG RDTX PLACE LT 5-9 JL PROF DR.SATRIO KAV 3 RT.0 RW.0 KEL.KARET KUNINGAN KEC.SETIA BUDI KOTA/KAB.JAKARTA SELATAN DKI JAKARTA 12940' as NPWP_ADDRESS_NEW union all</v>
      </c>
    </row>
    <row r="4093" spans="5:5" customFormat="1" x14ac:dyDescent="0.25">
      <c r="E4093" t="str">
        <f t="shared" si="19"/>
        <v>select '0000814/4/08/10/2022' as AGREEMENT_NO, 'PT SUKSES MAKMUR JAYA' as NPWP_NAME_NEW, '|022075865615000' as BILLING_TO_NPWP_NEW, 'KOMPLEK PERTOKOAN MEGAH RAYA BLOK M/36 RT.000 RW.000 KEL.KALI RUNGKUT KEC.RUNGKUT KOTA/KAB.SURABAYA JAWA TIMUR 60293' as NPWP_ADDRESS_NEW union all</v>
      </c>
    </row>
    <row r="4094" spans="5:5" customFormat="1" x14ac:dyDescent="0.25">
      <c r="E4094" t="str">
        <f t="shared" si="19"/>
        <v>select '0000814/4/10/10/2023' as AGREEMENT_NO, 'PT. INDONESIA CAKRAWALA EKSPRES' as NPWP_NAME_NEW, '|654115625413000' as BILLING_TO_NPWP_NEW, 'KAWASAN INDUSTRI MM2100, JL JAWA BLOK G RT.000 RW.000 KEL.GANDAMEKAR KEC.CIKARANG BARAT KOTA/KAB.KAB. BEKASI JAWA BARAT 17530' as NPWP_ADDRESS_NEW union all</v>
      </c>
    </row>
    <row r="4095" spans="5:5" customFormat="1" x14ac:dyDescent="0.25">
      <c r="E4095" t="str">
        <f t="shared" si="19"/>
        <v>select '0000815/4/08/10/2022' as AGREEMENT_NO, 'PT. MARGA NUSANTARA JAYA' as NPWP_NAME_NEW, '|013735303007000' as BILLING_TO_NPWP_NEW, 'JL PULO KAMBING IIE NO 9 RT.0 RW.0 JATINEGARA, CAKUNG, JAKARTA TIMUR, DKI JAKARTA 13930 INDONESIA' as NPWP_ADDRESS_NEW union all</v>
      </c>
    </row>
    <row r="4096" spans="5:5" customFormat="1" x14ac:dyDescent="0.25">
      <c r="E4096" t="str">
        <f t="shared" si="19"/>
        <v>select '0000815/4/10/10/2023' as AGREEMENT_NO, 'PT. TIRTA INVESTAMA' as NPWP_NAME_NEW, '|016743767092000' as BILLING_TO_NPWP_NEW, 'GEDUNG RDTX PLACE LT 5-9 JL PROF DR.SATRIO KAV 3 RT.0 RW.0 KEL.KARET KUNINGAN KEC.SETIA BUDI KOTA/KAB.JAKARTA SELATAN DKI JAKARTA 12940' as NPWP_ADDRESS_NEW union all</v>
      </c>
    </row>
    <row r="4097" spans="5:5" customFormat="1" x14ac:dyDescent="0.25">
      <c r="E4097" t="str">
        <f t="shared" si="19"/>
        <v>select '0000816/4/10/10/2023' as AGREEMENT_NO, 'PT. TIRTA INVESTAMA' as NPWP_NAME_NEW, '|016743767092000' as BILLING_TO_NPWP_NEW, 'GEDUNG RDTX PLACE LT 5-9 JL PROF DR.SATRIO KAV 3 RT.0 RW.0 KEL.KARET KUNINGAN KEC.SETIA BUDI KOTA/KAB.JAKARTA SELATAN DKI JAKARTA 12940' as NPWP_ADDRESS_NEW union all</v>
      </c>
    </row>
    <row r="4098" spans="5:5" customFormat="1" x14ac:dyDescent="0.25">
      <c r="E4098" t="str">
        <f t="shared" si="19"/>
        <v>select '0000817/4/10/10/2023' as AGREEMENT_NO, 'PT. NUTRICIA INDONESIA SEJAHTERA' as NPWP_NAME_NEW, '|010616316092000' as BILLING_TO_NPWP_NEW, 'JL RAYA BOGOR KM 26,6 PEKAYON, PASAR REBO, KOTA ADM. JAKARTA TIMUR, DKI JAKARTA, 13710' as NPWP_ADDRESS_NEW union all</v>
      </c>
    </row>
    <row r="4099" spans="5:5" customFormat="1" x14ac:dyDescent="0.25">
      <c r="E4099" t="str">
        <f t="shared" si="19"/>
        <v>select '0000818/4/10/10/2023' as AGREEMENT_NO, 'PT. TIRTA INVESTAMA' as NPWP_NAME_NEW, '|016743767092000' as BILLING_TO_NPWP_NEW, 'GEDUNG RDTX PLACE LT 5-9 JL PROF DR.SATRIO KAV 3 RT.0 RW.0 KEL.KARET KUNINGAN KEC.SETIA BUDI KOTA/KAB.JAKARTA SELATAN DKI JAKARTA 12940' as NPWP_ADDRESS_NEW union all</v>
      </c>
    </row>
    <row r="4100" spans="5:5" customFormat="1" x14ac:dyDescent="0.25">
      <c r="E4100" t="str">
        <f t="shared" si="19"/>
        <v>select '0000819/4/08/10/2022' as AGREEMENT_NO, 'PT. VALVOLINE LUBRICANTS AND CHEMICALS INDONESIA' as NPWP_NAME_NEW, '|013195482052000' as BILLING_TO_NPWP_NEW, 'WISMA 77 LT 16 TOWER 2 JL. LETJEND S PARMAN KAV 77 RT.- RW.- SLIPI, PALMERAH, JAKARTA BARAT, DKI JAKARTA 11410 INDONESIA' as NPWP_ADDRESS_NEW union all</v>
      </c>
    </row>
    <row r="4101" spans="5:5" customFormat="1" x14ac:dyDescent="0.25">
      <c r="E4101" t="str">
        <f t="shared" si="19"/>
        <v>select '0000819/4/10/10/2023' as AGREEMENT_NO, 'PT. TIRTA INVESTAMA' as NPWP_NAME_NEW, '|016743767092000' as BILLING_TO_NPWP_NEW, 'GEDUNG RDTX PLACE LT 5-9 JL PROF DR.SATRIO KAV 3 RT.0 RW.0 KEL.KARET KUNINGAN KEC.SETIA BUDI KOTA/KAB.JAKARTA SELATAN DKI JAKARTA 12940' as NPWP_ADDRESS_NEW union all</v>
      </c>
    </row>
    <row r="4102" spans="5:5" customFormat="1" x14ac:dyDescent="0.25">
      <c r="E4102" t="str">
        <f t="shared" si="19"/>
        <v>select '0000820/4/08/10/2022' as AGREEMENT_NO, 'PT. MARGA NUSANTARA JAYA' as NPWP_NAME_NEW, '|013735303007000' as BILLING_TO_NPWP_NEW, 'JL PULO KAMBING IIE NO 9 RT.0 RW.0 JATINEGARA, CAKUNG, JAKARTA TIMUR, DKI JAKARTA 13930 INDONESIA' as NPWP_ADDRESS_NEW union all</v>
      </c>
    </row>
    <row r="4103" spans="5:5" customFormat="1" x14ac:dyDescent="0.25">
      <c r="E4103" t="str">
        <f t="shared" si="19"/>
        <v>select '0000820/4/10/10/2023' as AGREEMENT_NO, 'PT. TIRTA INVESTAMA' as NPWP_NAME_NEW, '|016743767092000' as BILLING_TO_NPWP_NEW, 'GEDUNG RDTX PLACE LT 5-9 JL PROF DR.SATRIO KAV 3 RT.0 RW.0 KEL.KARET KUNINGAN KEC.SETIA BUDI KOTA/KAB.JAKARTA SELATAN DKI JAKARTA 12940' as NPWP_ADDRESS_NEW union all</v>
      </c>
    </row>
    <row r="4104" spans="5:5" customFormat="1" x14ac:dyDescent="0.25">
      <c r="E4104" t="str">
        <f t="shared" si="19"/>
        <v>select '0000821/4/01/08/2021' as AGREEMENT_NO, 'PT. ALAM SAMPURNA MAKMUR' as NPWP_NAME_NEW, '|316000843036000' as BILLING_TO_NPWP_NEW, 'RUKO SANTA MONICA NO. B 16 RT.00 RW.00 KELAPA DUA, KELAPA DUA, KAB. TANGERANG, BANTEN 15810 INDONESIA' as NPWP_ADDRESS_NEW union all</v>
      </c>
    </row>
    <row r="4105" spans="5:5" customFormat="1" x14ac:dyDescent="0.25">
      <c r="E4105" t="str">
        <f t="shared" si="19"/>
        <v>select '0000821/4/08/10/2022' as AGREEMENT_NO, 'PT. MARGA NUSANTARA JAYA' as NPWP_NAME_NEW, '|013735303007000' as BILLING_TO_NPWP_NEW, 'JL PULO KAMBING IIE NO 9 RT.0 RW.0 JATINEGARA, CAKUNG, JAKARTA TIMUR, DKI JAKARTA 13930 INDONESIA' as NPWP_ADDRESS_NEW union all</v>
      </c>
    </row>
    <row r="4106" spans="5:5" customFormat="1" x14ac:dyDescent="0.25">
      <c r="E4106" t="str">
        <f t="shared" si="19"/>
        <v>select '0000821/4/10/10/2023' as AGREEMENT_NO, 'PT. USAHA GARDA ARTA' as NPWP_NAME_NEW, '|947203287015000' as BILLING_TO_NPWP_NEW, 'WISMA STACO LT. 2, JL. CASABLANCA RAYA KAV. 18 RT.4 RW.12 KEL.MENTENG DALAM KEC.TEBET KOTA/KAB.JAKARTA SELATAN DKI JAKARTA 12870' as NPWP_ADDRESS_NEW union all</v>
      </c>
    </row>
    <row r="4107" spans="5:5" customFormat="1" x14ac:dyDescent="0.25">
      <c r="E4107" t="str">
        <f t="shared" ref="E4107:E4170" si="20">"select '" &amp; TRIM(E1302) &amp; "' as AGREEMENT_NO, '" &amp; TRIM(O1302) &amp; "' as NPWP_NAME_NEW, '|" &amp; TRIM(AW1302) &amp; "' as BILLING_TO_NPWP_NEW, '" &amp; TRIM(BD1302) &amp; "' as NPWP_ADDRESS_NEW union all"</f>
        <v>select '0000822/4/08/10/2022' as AGREEMENT_NO, 'PT. MARGA NUSANTARA JAYA' as NPWP_NAME_NEW, '|013735303007000' as BILLING_TO_NPWP_NEW, 'JL PULO KAMBING IIE NO 9 RT.0 RW.0 JATINEGARA, CAKUNG, JAKARTA TIMUR, DKI JAKARTA 13930 INDONESIA' as NPWP_ADDRESS_NEW union all</v>
      </c>
    </row>
    <row r="4108" spans="5:5" customFormat="1" x14ac:dyDescent="0.25">
      <c r="E4108" t="str">
        <f t="shared" si="20"/>
        <v>select '0000822/4/10/10/2023' as AGREEMENT_NO, 'PT. USAHA GARDA ARTA' as NPWP_NAME_NEW, '|947203287015000' as BILLING_TO_NPWP_NEW, 'WISMA STACO LT. 2, JL. CASABLANCA RAYA KAV. 18 RT.4 RW.12 KEL.MENTENG DALAM KEC.TEBET KOTA/KAB.JAKARTA SELATAN DKI JAKARTA 12870' as NPWP_ADDRESS_NEW union all</v>
      </c>
    </row>
    <row r="4109" spans="5:5" customFormat="1" x14ac:dyDescent="0.25">
      <c r="E4109" t="str">
        <f t="shared" si="20"/>
        <v>select '0000823/4/10/10/2023' as AGREEMENT_NO, 'PT. TIRTA INVESTAMA' as NPWP_NAME_NEW, '|016743767092000' as BILLING_TO_NPWP_NEW, 'GEDUNG RDTX PLACE LT 5-9 JL PROF DR.SATRIO KAV 3 RT.0 RW.0 KEL.KARET KUNINGAN KEC.SETIA BUDI KOTA/KAB.JAKARTA SELATAN DKI JAKARTA 12940' as NPWP_ADDRESS_NEW union all</v>
      </c>
    </row>
    <row r="4110" spans="5:5" customFormat="1" x14ac:dyDescent="0.25">
      <c r="E4110" t="str">
        <f t="shared" si="20"/>
        <v>select '0000824/4/08/10/2022' as AGREEMENT_NO, 'PT SUKSES MAKMUR JAYA' as NPWP_NAME_NEW, '|022075865615000' as BILLING_TO_NPWP_NEW, 'KOMPLEK PERTOKOAN MEGAH RAYA BLOK M/36 RT.000 RW.000 KEL.KALI RUNGKUT KEC.RUNGKUT KOTA/KAB.SURABAYA JAWA TIMUR 60293' as NPWP_ADDRESS_NEW union all</v>
      </c>
    </row>
    <row r="4111" spans="5:5" customFormat="1" x14ac:dyDescent="0.25">
      <c r="E4111" t="str">
        <f t="shared" si="20"/>
        <v>select '0000824/4/10/10/2023' as AGREEMENT_NO, 'PT. NUTRICIA INDONESIA SEJAHTERA' as NPWP_NAME_NEW, '|010616316092000' as BILLING_TO_NPWP_NEW, 'JL. RAYA BOGOR KM 26,6 PEKAYON, PASAR REBO, KOTA ADM, JAKARTA TIMUR, DKI JAKARTA' as NPWP_ADDRESS_NEW union all</v>
      </c>
    </row>
    <row r="4112" spans="5:5" customFormat="1" x14ac:dyDescent="0.25">
      <c r="E4112" t="str">
        <f t="shared" si="20"/>
        <v>select '0000825/4/01/08/2021'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113" spans="5:5" customFormat="1" x14ac:dyDescent="0.25">
      <c r="E4113" t="str">
        <f t="shared" si="20"/>
        <v>select '0000825/4/10/10/2023' as AGREEMENT_NO, 'PT. SARIHUSADA GENERASI MAHARDIKA' as NPWP_NAME_NEW, '|011405081092000' as BILLING_TO_NPWP_NEW, 'JL KUSUMANEGARA KOTAK POS 37 RT.0 RW.0 KEL.MUJA MUJU KEC.UMBULHARJO KOTA/KAB.YOGYAKARTA DI YOGYAKARTA 55165' as NPWP_ADDRESS_NEW union all</v>
      </c>
    </row>
    <row r="4114" spans="5:5" customFormat="1" x14ac:dyDescent="0.25">
      <c r="E4114" t="str">
        <f t="shared" si="20"/>
        <v>select '0000826/4/10/10/2023' as AGREEMENT_NO, 'PT. SARIHUSADA GENERASI MAHARDIKA' as NPWP_NAME_NEW, '|011405081092000' as BILLING_TO_NPWP_NEW, 'JL. KUSUMANEGARA KOTAK POS 37 MUJA UMBULHARJO KOTA YOGYAKARTA DAERAH ISTIMEWA YOGYAKARTA 55165' as NPWP_ADDRESS_NEW union all</v>
      </c>
    </row>
    <row r="4115" spans="5:5" customFormat="1" x14ac:dyDescent="0.25">
      <c r="E4115" t="str">
        <f t="shared" si="20"/>
        <v>select '0000827/4/08/10/2022' as AGREEMENT_NO, 'PT. LION EXPRESS' as NPWP_NAME_NEW, '|032739633039000' as BILLING_TO_NPWP_NEW, 'JL AGAVE RAYA NO55 RT.009 RW.004 KEL.KEDOYA SELATAN KEC.KEBON JERUK KOTA/KAB.JAKARTA BARAT DKI JAKARTA 11520' as NPWP_ADDRESS_NEW union all</v>
      </c>
    </row>
    <row r="4116" spans="5:5" customFormat="1" x14ac:dyDescent="0.25">
      <c r="E4116" t="str">
        <f t="shared" si="20"/>
        <v>select '0000827/4/10/11/2023' as AGREEMENT_NO, 'PT. ALSOK BASS INDONESIA SECURITY SERVICES' as NPWP_NAME_NEW, '|019362805062000' as BILLING_TO_NPWP_NEW, 'SENTRAL SENAYAN II LT. 22 JL. ASIA AFRIKA NO.8 BUNG KARNO- SENAYAN GELORA TANAH ABANG JAKARTA PUSAT DKI JAKARTA' as NPWP_ADDRESS_NEW union all</v>
      </c>
    </row>
    <row r="4117" spans="5:5" customFormat="1" x14ac:dyDescent="0.25">
      <c r="E4117" t="str">
        <f t="shared" si="20"/>
        <v>select '0000828/4/08/11/2022'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118" spans="5:5" customFormat="1" x14ac:dyDescent="0.25">
      <c r="E4118" t="str">
        <f t="shared" si="20"/>
        <v>select '0000828/4/10/11/2023' as AGREEMENT_NO, 'PT. TRUCKKING LINTAS SARANA' as NPWP_NAME_NEW, '|963492921067000' as BILLING_TO_NPWP_NEW, 'GEDUNG NOBLE HOUSE LT.29 MEGA KUNINGAN NO.2 JL DR. IDE ANAK AGUNG GDE AGUNG KAV.E4.2 KUNINGAN TIMUR, SETIA BUDI, JAKARTA SELATAN-DKI JAKARTA' as NPWP_ADDRESS_NEW union all</v>
      </c>
    </row>
    <row r="4119" spans="5:5" customFormat="1" x14ac:dyDescent="0.25">
      <c r="E4119" t="str">
        <f t="shared" si="20"/>
        <v>select '0000829/4/08/11/2022'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120" spans="5:5" customFormat="1" x14ac:dyDescent="0.25">
      <c r="E4120" t="str">
        <f t="shared" si="20"/>
        <v>select '0000829/4/10/11/2023'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4121" spans="5:5" customFormat="1" x14ac:dyDescent="0.25">
      <c r="E4121" t="str">
        <f t="shared" si="20"/>
        <v>select '0000831/4/10/11/2023' as AGREEMENT_NO, 'PT. TIRTA INVESTAMA' as NPWP_NAME_NEW, '|016743767092000' as BILLING_TO_NPWP_NEW, 'RDTX Place Lt. 5-9, Jl. Prof. Dr. Satrio Kav. 3, Karet Kuningan, Setiabudi, Jakarta Selatan 12940' as NPWP_ADDRESS_NEW union all</v>
      </c>
    </row>
    <row r="4122" spans="5:5" customFormat="1" x14ac:dyDescent="0.25">
      <c r="E4122" t="str">
        <f t="shared" si="20"/>
        <v>select '0000832/4/08/11/2022' as AGREEMENT_NO, 'CV. MARHADI' as NPWP_NAME_NEW, '|023132723004000' as BILLING_TO_NPWP_NEW, 'JL.PEGANGSAAN I RT.02 RW.03 RAWA TERATE, CAKUNG, JAKARTA TIMUR, DKI JAKARTA 13920 INDONESIA' as NPWP_ADDRESS_NEW union all</v>
      </c>
    </row>
    <row r="4123" spans="5:5" customFormat="1" x14ac:dyDescent="0.25">
      <c r="E4123" t="str">
        <f t="shared" si="20"/>
        <v>select '0000832/4/10/11/2023' as AGREEMENT_NO, 'PT. SARIHUSADA GENERASI MAHARDIKA' as NPWP_NAME_NEW, '|011405081092000' as BILLING_TO_NPWP_NEW, 'JL KUSUMANEGARA KOTAK POS 37 MUJA MUJU UMBULHARJO, KOTA YOGYAKARTA , DAERAH ISTIMEWA YOGYAKARTA' as NPWP_ADDRESS_NEW union all</v>
      </c>
    </row>
    <row r="4124" spans="5:5" customFormat="1" x14ac:dyDescent="0.25">
      <c r="E4124" t="str">
        <f t="shared" si="20"/>
        <v>select '0000833/4/08/11/2022' as AGREEMENT_NO, 'CV. MARHADI' as NPWP_NAME_NEW, '|023132723004000' as BILLING_TO_NPWP_NEW, 'JL.PEGANGSAAN I RT.02 RW.03 RAWA TERATE, CAKUNG, JAKARTA TIMUR, DKI JAKARTA 13920 INDONESIA' as NPWP_ADDRESS_NEW union all</v>
      </c>
    </row>
    <row r="4125" spans="5:5" customFormat="1" x14ac:dyDescent="0.25">
      <c r="E4125" t="str">
        <f t="shared" si="20"/>
        <v>select '0000835/4/08/11/2022' as AGREEMENT_NO, 'PT. AMARTHA MANUNGGAL PRIMA' as NPWP_NAME_NEW, '|651887093416000' as BILLING_TO_NPWP_NEW, 'THE PROMINENCE TOWER LT 28 JL JALUR SUTERA B RT.00 RW.00 KEL.PANUNGGANGAN KEC.PINANG KOTA/KAB.KOTA TANGERANG BANTEN 15143' as NPWP_ADDRESS_NEW union all</v>
      </c>
    </row>
    <row r="4126" spans="5:5" customFormat="1" x14ac:dyDescent="0.25">
      <c r="E4126" t="str">
        <f t="shared" si="20"/>
        <v>select '0000836/4/01/08/2021' as AGREEMENT_NO, 'PT. SHOWA KOSAN INDONESIA' as NPWP_NAME_NEW, '|700467210413000' as BILLING_TO_NPWP_NEW, 'GINZA BUSINESS LOFT JABABEKA NO. C7 JL. CIKARANG BARU RAYA, SERTAJAYA, CIKARANG TIMUR, KAB. BEKASI, JAWA BARAT, 17823' as NPWP_ADDRESS_NEW union all</v>
      </c>
    </row>
    <row r="4127" spans="5:5" customFormat="1" x14ac:dyDescent="0.25">
      <c r="E4127" t="str">
        <f t="shared" si="20"/>
        <v>select '0000836/4/08/11/2022' as AGREEMENT_NO, 'PT. AMARTHA MANUNGGAL PRIMA' as NPWP_NAME_NEW, '|651887093416000' as BILLING_TO_NPWP_NEW, 'THE PROMINENCE TOWER LT 28 JL JALUR SUTERA B RT.00 RW.00 KEL.PANUNGGANGAN KEC.PINANG KOTA/KAB.KOTA TANGERANG BANTEN 15143' as NPWP_ADDRESS_NEW union all</v>
      </c>
    </row>
    <row r="4128" spans="5:5" customFormat="1" x14ac:dyDescent="0.25">
      <c r="E4128" t="str">
        <f t="shared" si="20"/>
        <v>select '0000837/4/01/08/2021' as AGREEMENT_NO, 'PT. SHOWA KOSAN INDONESIA' as NPWP_NAME_NEW, '|700467210413000' as BILLING_TO_NPWP_NEW, 'GINZA BUSINESS LOFT JABABEKA NO. C7 JL. CIKARANG BARU RAYA, SERTAJAYA, CIKARANG TIMUR, KAB. BEKASI, JAWA BARAT, 17823' as NPWP_ADDRESS_NEW union all</v>
      </c>
    </row>
    <row r="4129" spans="5:5" customFormat="1" x14ac:dyDescent="0.25">
      <c r="E4129" t="str">
        <f t="shared" si="20"/>
        <v>select '0000837/4/08/11/2022' as AGREEMENT_NO, 'PT. AMARTHA MANUNGGAL PRIMA' as NPWP_NAME_NEW, '|651887093416000' as BILLING_TO_NPWP_NEW, 'THE PROMINENCE TOWER LT 28 JL JALUR SUTERA B RT.00 RW.00 KEL.PANUNGGANGAN KEC.PINANG KOTA/KAB.KOTA TANGERANG BANTEN 15143' as NPWP_ADDRESS_NEW union all</v>
      </c>
    </row>
    <row r="4130" spans="5:5" customFormat="1" x14ac:dyDescent="0.25">
      <c r="E4130" t="str">
        <f t="shared" si="20"/>
        <v>select '0000838/4/01/08/2021'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131" spans="5:5" customFormat="1" x14ac:dyDescent="0.25">
      <c r="E4131" t="str">
        <f t="shared" si="20"/>
        <v>select '0000838/4/08/11/2022' as AGREEMENT_NO, 'PT. GRAHAPRIMA SUKSESMANDIRI TBK' as NPWP_NAME_NEW, '|023546153028000' as BILLING_TO_NPWP_NEW, 'GD GRAHA 55 LT.3 JL TANAH ABANG II NO.57 RT.000 RW.000 KEL.PETOJO SELATAN KEC.GAMBIR KOTA/KAB.JAKARTA PUSAT DKI JAKARTA 10160' as NPWP_ADDRESS_NEW union all</v>
      </c>
    </row>
    <row r="4132" spans="5:5" customFormat="1" x14ac:dyDescent="0.25">
      <c r="E4132" t="str">
        <f t="shared" si="20"/>
        <v>select '0000839/4/08/11/2022' as AGREEMENT_NO, 'PT. AMARTHA MANUNGGAL PRIMA' as NPWP_NAME_NEW, '|651887093416000' as BILLING_TO_NPWP_NEW, 'THE PROMINENCE TOWER LT 28 JL JALUR SUTERA B RT.00 RW.00 KEL.PANUNGGANGAN KEC.PINANG KOTA/KAB.KOTA TANGERANG BANTEN 15143' as NPWP_ADDRESS_NEW union all</v>
      </c>
    </row>
    <row r="4133" spans="5:5" customFormat="1" x14ac:dyDescent="0.25">
      <c r="E4133" t="str">
        <f t="shared" si="20"/>
        <v>select '0000840/4/08/11/2022' as AGREEMENT_NO, 'PT. AMARTHA MANUNGGAL PRIMA' as NPWP_NAME_NEW, '|651887093416000' as BILLING_TO_NPWP_NEW, 'THE PROMINENCE TOWER LT 28 JL JALUR SUTERA B RT.00 RW.00 KEL.PANUNGGANGAN KEC.PINANG KOTA/KAB.KOTA TANGERANG BANTEN 15143' as NPWP_ADDRESS_NEW union all</v>
      </c>
    </row>
    <row r="4134" spans="5:5" customFormat="1" x14ac:dyDescent="0.25">
      <c r="E4134" t="str">
        <f t="shared" si="20"/>
        <v>select '0000841/4/08/11/2022' as AGREEMENT_NO, 'PT. AMARTHA MANUNGGAL PRIMA' as NPWP_NAME_NEW, '|651887093416000' as BILLING_TO_NPWP_NEW, 'THE PROMINENCE TOWER LT 28 JL JALUR SUTERA B RT.00 RW.00 KEL.PANUNGGANGAN KEC.PINANG KOTA/KAB.KOTA TANGERANG BANTEN 15143' as NPWP_ADDRESS_NEW union all</v>
      </c>
    </row>
    <row r="4135" spans="5:5" customFormat="1" x14ac:dyDescent="0.25">
      <c r="E4135" t="str">
        <f t="shared" si="20"/>
        <v>select '0000842/4/08/11/2022' as AGREEMENT_NO, 'PT. AMARTHA MANUNGGAL PRIMA' as NPWP_NAME_NEW, '|651887093416000' as BILLING_TO_NPWP_NEW, 'THE PROMINENCE TOWER LT 28 JL JALUR SUTERA B RT.00 RW.00 KEL.PANUNGGANGAN KEC.PINANG KOTA/KAB.KOTA TANGERANG BANTEN 15143' as NPWP_ADDRESS_NEW union all</v>
      </c>
    </row>
    <row r="4136" spans="5:5" customFormat="1" x14ac:dyDescent="0.25">
      <c r="E4136" t="str">
        <f t="shared" si="20"/>
        <v>select '0000843/4/08/11/2022' as AGREEMENT_NO, 'PT. AMARTHA MANUNGGAL PRIMA' as NPWP_NAME_NEW, '|651887093416000' as BILLING_TO_NPWP_NEW, 'THE PROMINENCE TOWER LT 28 JL JALUR SUTERA B RT.00 RW.00 KEL.PANUNGGANGAN KEC.PINANG KOTA/KAB.KOTA TANGERANG BANTEN 15143' as NPWP_ADDRESS_NEW union all</v>
      </c>
    </row>
    <row r="4137" spans="5:5" customFormat="1" x14ac:dyDescent="0.25">
      <c r="E4137" t="str">
        <f t="shared" si="20"/>
        <v>select '0000844/4/08/11/2022' as AGREEMENT_NO, 'PT. GRAHAPRIMA SUKSESMANDIRI TBK' as NPWP_NAME_NEW, '|023546153028000' as BILLING_TO_NPWP_NEW, 'GD GRAHA 55 LT.3 JL TANAH ABANG II NO.57 RT.000 RW.000 KEL.PETOJO SELATAN KEC.GAMBIR KOTA/KAB.JAKARTA PUSAT DKI JAKARTA 10160' as NPWP_ADDRESS_NEW union all</v>
      </c>
    </row>
    <row r="4138" spans="5:5" customFormat="1" x14ac:dyDescent="0.25">
      <c r="E4138" t="str">
        <f t="shared" si="20"/>
        <v>select '0000845/4/08/11/2022' as AGREEMENT_NO, 'PT. VALVOLINE LUBRICANTS AND CHEMICALS INDONESIA' as NPWP_NAME_NEW, '|013195482052000' as BILLING_TO_NPWP_NEW, 'WISMA 77 LT 16 TOWER 2 JL. LETJEND S PARMAN KAV 77 RT.- RW.- SLIPI, PALMERAH, JAKARTA BARAT, DKI JAKARTA 11410 INDONESIA' as NPWP_ADDRESS_NEW union all</v>
      </c>
    </row>
    <row r="4139" spans="5:5" customFormat="1" x14ac:dyDescent="0.25">
      <c r="E4139" t="str">
        <f t="shared" si="20"/>
        <v>select '0000847/4/08/11/2022' as AGREEMENT_NO, 'PT. KRAMA YUDHA TIGA BERLIAN MOTORS' as NPWP_NAME_NEW, '|013006572092000' as BILLING_TO_NPWP_NEW, 'JL. JENDRAL AHMAD YANI PULOMAS RT.000 RW.000 KEL.KAYU PUTIH KEC.PULO GADUNG KOTA/KAB. ADM JAKARTA TIMUR DKI JAKARTA 13210' as NPWP_ADDRESS_NEW union all</v>
      </c>
    </row>
    <row r="4140" spans="5:5" customFormat="1" x14ac:dyDescent="0.25">
      <c r="E4140" t="str">
        <f t="shared" si="20"/>
        <v>select '0000848/4/08/11/2022' as AGREEMENT_NO, 'PT SUKSES MAKMUR JAYA' as NPWP_NAME_NEW, '|022075865615000' as BILLING_TO_NPWP_NEW, 'KOMPLEK PERTOKOAN MEGAH RAYA BLOK M/36 RT.000 RW.000 KEL.KALI RUNGKUT KEC.RUNGKUT KOTA/KAB.SURABAYA JAWA TIMUR 60293' as NPWP_ADDRESS_NEW union all</v>
      </c>
    </row>
    <row r="4141" spans="5:5" customFormat="1" x14ac:dyDescent="0.25">
      <c r="E4141" t="str">
        <f t="shared" si="20"/>
        <v>select '0000850/4/08/11/2022' as AGREEMENT_NO, 'PT. SUKSES MAKMUR ABADI' as NPWP_NAME_NEW, '|023232630432000' as BILLING_TO_NPWP_NEW, 'JL GAMPRIT RAYA NO 3 RT.0 RW.0 KEL.JATIWARINGIN KEC.PONDOK GEDE KOTA/KAB.KOTA BEKASI JAWA BARAT 17411' as NPWP_ADDRESS_NEW union all</v>
      </c>
    </row>
    <row r="4142" spans="5:5" customFormat="1" x14ac:dyDescent="0.25">
      <c r="E4142" t="str">
        <f t="shared" si="20"/>
        <v>select '0000851/4/08/11/2022' as AGREEMENT_NO, 'PT. SUKSES MAKMUR ABADI' as NPWP_NAME_NEW, '|023232630432000' as BILLING_TO_NPWP_NEW, 'JL GAMPRIT RAYA NO 3 RT.0 RW.0 KEL.JATIWARINGIN KEC.PONDOK GEDE KOTA/KAB.KOTA BEKASI JAWA BARAT 17411' as NPWP_ADDRESS_NEW union all</v>
      </c>
    </row>
    <row r="4143" spans="5:5" customFormat="1" x14ac:dyDescent="0.25">
      <c r="E4143" t="str">
        <f t="shared" si="20"/>
        <v>select '0000852/4/08/11/2022' as AGREEMENT_NO, 'PT. SUKSES MAKMUR ABADI' as NPWP_NAME_NEW, '|023232630432000' as BILLING_TO_NPWP_NEW, 'JL GAMPRIT RAYA NO 3 RT.0 RW.0 KEL.JATIWARINGIN KEC.PONDOK GEDE KOTA/KAB.KOTA BEKASI JAWA BARAT 17411' as NPWP_ADDRESS_NEW union all</v>
      </c>
    </row>
    <row r="4144" spans="5:5" customFormat="1" x14ac:dyDescent="0.25">
      <c r="E4144" t="str">
        <f t="shared" si="20"/>
        <v>select '0000853/4/01/09/2021' as AGREEMENT_NO, 'PT. VALVOLINE LUBRICANTS AND CHEMICALS INDONESIA' as NPWP_NAME_NEW, '|013195482052000' as BILLING_TO_NPWP_NEW, 'WISMA 77 LT 16 TOWER 2 JL. LETJEND S PARMAN KAV 77 RT.- RW.- SLIPI, PALMERAH, JAKARTA BARAT, DKI JAKARTA 11410 INDONESIA' as NPWP_ADDRESS_NEW union all</v>
      </c>
    </row>
    <row r="4145" spans="5:5" customFormat="1" x14ac:dyDescent="0.25">
      <c r="E4145" t="str">
        <f t="shared" si="20"/>
        <v>select '0000853/4/08/11/2022' as AGREEMENT_NO, 'PT. AMARTHA MANUNGGAL PRIMA' as NPWP_NAME_NEW, '|651887093416000' as BILLING_TO_NPWP_NEW, 'THE PROMINENCE TOWER LT 28 JL JALUR SUTERA B RT.00 RW.00 KEL.PANUNGGANGAN KEC.PINANG KOTA/KAB.KOTA TANGERANG BANTEN 15143' as NPWP_ADDRESS_NEW union all</v>
      </c>
    </row>
    <row r="4146" spans="5:5" customFormat="1" x14ac:dyDescent="0.25">
      <c r="E4146" t="str">
        <f t="shared" si="20"/>
        <v>select '0000854/4/08/11/2022' as AGREEMENT_NO, 'PT. GRAHAPRIMA SUKSESMANDIRI TBK' as NPWP_NAME_NEW, '|023546153028000' as BILLING_TO_NPWP_NEW, 'GD GRAHA 55 LT.3 JL TANAH ABANG II NO.57 RT.000 RW.000 KEL.PETOJO SELATAN KEC.GAMBIR KOTA/KAB.JAKARTA PUSAT DKI JAKARTA 10160' as NPWP_ADDRESS_NEW union all</v>
      </c>
    </row>
    <row r="4147" spans="5:5" customFormat="1" x14ac:dyDescent="0.25">
      <c r="E4147" t="str">
        <f t="shared" si="20"/>
        <v>select '0000855/4/01/09/2021'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148" spans="5:5" customFormat="1" x14ac:dyDescent="0.25">
      <c r="E4148" t="str">
        <f t="shared" si="20"/>
        <v>select '0000855/4/08/11/2022' as AGREEMENT_NO, 'PT. DELTACIPTA SARANAPROMOSI' as NPWP_NAME_NEW, '|017097981013000' as BILLING_TO_NPWP_NEW, 'JL. KODAM BINTARO NO. 15 RT.005 RW.003 KEL.PESANGGRAHAN KEC.PESANGGRAHAN KOTA/KAB.JAKARTA SELATAN DKI JAKARTA 12320' as NPWP_ADDRESS_NEW union all</v>
      </c>
    </row>
    <row r="4149" spans="5:5" customFormat="1" x14ac:dyDescent="0.25">
      <c r="E4149" t="str">
        <f t="shared" si="20"/>
        <v>select '0000856/4/01/09/2021'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150" spans="5:5" customFormat="1" x14ac:dyDescent="0.25">
      <c r="E4150" t="str">
        <f t="shared" si="20"/>
        <v>select '0000856/4/08/11/2022' as AGREEMENT_NO, 'PT. DELTACIPTA SARANAPROMOSI' as NPWP_NAME_NEW, '|017097981013000' as BILLING_TO_NPWP_NEW, 'JL. KODAM BINTARO NO. 15 RT.005 RW.003 KEL.PESANGGRAHAN KEC.PESANGGRAHAN KOTA/KAB.JAKARTA SELATAN DKI JAKARTA 12320' as NPWP_ADDRESS_NEW union all</v>
      </c>
    </row>
    <row r="4151" spans="5:5" customFormat="1" x14ac:dyDescent="0.25">
      <c r="E4151" t="str">
        <f t="shared" si="20"/>
        <v>select '0000857/4/01/09/2021' as AGREEMENT_NO, 'PT. ASURANSI RAKSA PRATIKARA' as NPWP_NAME_NEW, '|011407574028001' as BILLING_TO_NPWP_NEW, 'JL. ABDUL MUIS NO.40 WISMA BSG LT.3 RT.00 RW.00 PETOJO SELATAN, GAMBIR, JAKARTA PUSAT, DKI JAKARTA 10160 INDONESIA' as NPWP_ADDRESS_NEW union all</v>
      </c>
    </row>
    <row r="4152" spans="5:5" customFormat="1" x14ac:dyDescent="0.25">
      <c r="E4152" t="str">
        <f t="shared" si="20"/>
        <v>select '0000857/4/08/11/2022' as AGREEMENT_NO, 'PT. MULTI TRANSFER TEKNOLOGI' as NPWP_NAME_NEW, '|024372146609001' as BILLING_TO_NPWP_NEW, 'PERUMAHAN MENANGGAL REGENCY KAV 15 RT.0 RW.0 KEL.DUKUH MENANGGAL KEC.GAYUNGAN KOTA/KAB.SURABAYA JAWA TIMUR 60234' as NPWP_ADDRESS_NEW union all</v>
      </c>
    </row>
    <row r="4153" spans="5:5" customFormat="1" x14ac:dyDescent="0.25">
      <c r="E4153" t="str">
        <f t="shared" si="20"/>
        <v>select '0000858/4/01/09/2021'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154" spans="5:5" customFormat="1" x14ac:dyDescent="0.25">
      <c r="E4154" t="str">
        <f t="shared" si="20"/>
        <v>select '0000861/4/08/11/2022' as AGREEMENT_NO, 'PT. GRAHAPRIMA SUKSESMANDIRI TBK' as NPWP_NAME_NEW, '|023546153028000' as BILLING_TO_NPWP_NEW, 'GD GRAHA 55 LT.3 JL TANAH ABANG II NO.57 RT.000 RW.000 KEL.PETOJO SELATAN KEC.GAMBIR KOTA/KAB.JAKARTA PUSAT DKI JAKARTA 10160' as NPWP_ADDRESS_NEW union all</v>
      </c>
    </row>
    <row r="4155" spans="5:5" customFormat="1" x14ac:dyDescent="0.25">
      <c r="E4155" t="str">
        <f t="shared" si="20"/>
        <v>select '0000862/4/08/11/2022' as AGREEMENT_NO, 'PT SMARTINDO JAYA ABADI' as NPWP_NAME_NEW, '|316504208411000' as BILLING_TO_NPWP_NEW, 'JL. BHAYANGKARA NO. 8-9 RT.001 RW.005 KEL.PONDOK JAGUNG TIMUR KEC.SERPONG UTARA KOTA/KAB.TANGERANG SELATAN BANTEN 15326' as NPWP_ADDRESS_NEW union all</v>
      </c>
    </row>
    <row r="4156" spans="5:5" customFormat="1" x14ac:dyDescent="0.25">
      <c r="E4156" t="str">
        <f t="shared" si="20"/>
        <v>select '0000863/4/08/11/2022' as AGREEMENT_NO, 'PT. GRAHAPRIMA SUKSESMANDIRI TBK' as NPWP_NAME_NEW, '|023546153028000' as BILLING_TO_NPWP_NEW, 'GD GRAHA 55 LT.3 JL TANAH ABANG II NO.57 RT.000 RW.000 KEL.PETOJO SELATAN KEC.GAMBIR KOTA/KAB.JAKARTA PUSAT DKI JAKARTA 10160' as NPWP_ADDRESS_NEW union all</v>
      </c>
    </row>
    <row r="4157" spans="5:5" customFormat="1" x14ac:dyDescent="0.25">
      <c r="E4157" t="str">
        <f t="shared" si="20"/>
        <v>select '0000864/4/08/11/2022' as AGREEMENT_NO, 'PT. KARYA ANGGUR SEJAHTERA' as NPWP_NAME_NEW, '|600753438901000' as BILLING_TO_NPWP_NEW, 'JALAN GUNUNG GALUNGGUNG NOMOR 59 C RT.000 RW.000 KEL.PADANG SAMBIAN KAJA KEC.DENPASAR BARAT KOTA/KAB.DENPASAR BALI 80117' as NPWP_ADDRESS_NEW union all</v>
      </c>
    </row>
    <row r="4158" spans="5:5" customFormat="1" x14ac:dyDescent="0.25">
      <c r="E4158" t="str">
        <f t="shared" si="20"/>
        <v>select '0000866/4/08/12/2022' as AGREEMENT_NO, 'PT. MARGA NUSANTARA JAYA' as NPWP_NAME_NEW, '|013735303007000' as BILLING_TO_NPWP_NEW, 'JL PULO KAMBING IIE NO 9 RT.0 RW.0 JATINEGARA, CAKUNG, JAKARTA TIMUR, DKI JAKARTA 13930 INDONESIA' as NPWP_ADDRESS_NEW union all</v>
      </c>
    </row>
    <row r="4159" spans="5:5" customFormat="1" x14ac:dyDescent="0.25">
      <c r="E4159" t="str">
        <f t="shared" si="20"/>
        <v>select '0000867/4/08/12/2022' as AGREEMENT_NO, 'PT. AMARTHA MANUNGGAL PRIMA' as NPWP_NAME_NEW, '|651887093416000' as BILLING_TO_NPWP_NEW, 'THE PROMINENCE TOWER LT 28 JL JALUR SUTERA B RT.00 RW.00 KEL.PANUNGGANGAN KEC.PINANG KOTA/KAB.KOTA TANGERANG BANTEN 15143' as NPWP_ADDRESS_NEW union all</v>
      </c>
    </row>
    <row r="4160" spans="5:5" customFormat="1" x14ac:dyDescent="0.25">
      <c r="E4160" t="str">
        <f t="shared" si="20"/>
        <v>select '0000868/4/08/12/2022' as AGREEMENT_NO, 'PT. AMARTHA MANUNGGAL PRIMA' as NPWP_NAME_NEW, '|651887093416000' as BILLING_TO_NPWP_NEW, 'THE PROMINENCE TOWER LT 28 JL JALUR SUTERA B RT.00 RW.00 KEL.PANUNGGANGAN KEC.PINANG KOTA/KAB.KOTA TANGERANG BANTEN 15143' as NPWP_ADDRESS_NEW union all</v>
      </c>
    </row>
    <row r="4161" spans="5:5" customFormat="1" x14ac:dyDescent="0.25">
      <c r="E4161" t="str">
        <f t="shared" si="20"/>
        <v>select '0000869/4/01/10/2021' as AGREEMENT_NO, 'CV. DAFITAMA PUTKARINDO' as NPWP_NAME_NEW, '|313487027432000' as BILLING_TO_NPWP_NEW, 'KP. RAWA BOGO RT.002 RW.003 JATI MEKAR, JATIASIH, BEKASI, JAWA BARAT 17422 INDONESIA' as NPWP_ADDRESS_NEW union all</v>
      </c>
    </row>
    <row r="4162" spans="5:5" customFormat="1" x14ac:dyDescent="0.25">
      <c r="E4162" t="str">
        <f t="shared" si="20"/>
        <v>select '0000869/4/08/12/2022' as AGREEMENT_NO, 'PT. AMARTHA MANUNGGAL PRIMA' as NPWP_NAME_NEW, '|651887093416000' as BILLING_TO_NPWP_NEW, 'THE PROMINENCE TOWER LT 28 JL JALUR SUTERA B RT.00 RW.00 KEL.PANUNGGANGAN KEC.PINANG KOTA/KAB.KOTA TANGERANG BANTEN 15143' as NPWP_ADDRESS_NEW union all</v>
      </c>
    </row>
    <row r="4163" spans="5:5" customFormat="1" x14ac:dyDescent="0.25">
      <c r="E4163" t="str">
        <f t="shared" si="20"/>
        <v>select '0000870/4/08/12/2022' as AGREEMENT_NO, 'PT. MARGA NUSANTARA JAYA' as NPWP_NAME_NEW, '|013735303007000' as BILLING_TO_NPWP_NEW, 'JL PULO KAMBING IIE NO 9 RT.0 RW.0 JATINEGARA, CAKUNG, JAKARTA TIMUR, DKI JAKARTA 13930 INDONESIA' as NPWP_ADDRESS_NEW union all</v>
      </c>
    </row>
    <row r="4164" spans="5:5" customFormat="1" x14ac:dyDescent="0.25">
      <c r="E4164" t="str">
        <f t="shared" si="20"/>
        <v>select '0000871/4/08/12/2022' as AGREEMENT_NO, 'PT. TRITUNGGAL SEJAHTERA LOGISTIK' as NPWP_NAME_NEW, '|966324485432000' as BILLING_TO_NPWP_NEW, 'JL. H. ANWAR RT.002 RW.001 KEL.JAKA MULYA KEC.BEKASI SELATAN KOTA/KAB.KOTA BEKASI JAWA BARAT 17146' as NPWP_ADDRESS_NEW union all</v>
      </c>
    </row>
    <row r="4165" spans="5:5" customFormat="1" x14ac:dyDescent="0.25">
      <c r="E4165" t="str">
        <f t="shared" si="20"/>
        <v>select '0000872/4/08/11/2022' as AGREEMENT_NO, 'PT. MARGA NUSANTARA JAYA' as NPWP_NAME_NEW, '|013735303007000' as BILLING_TO_NPWP_NEW, 'JL PULO KAMBING IIE NO 9 RT.0 RW.0 JATINEGARA, CAKUNG, JAKARTA TIMUR, DKI JAKARTA 13930 INDONESIA' as NPWP_ADDRESS_NEW union all</v>
      </c>
    </row>
    <row r="4166" spans="5:5" customFormat="1" x14ac:dyDescent="0.25">
      <c r="E4166" t="str">
        <f t="shared" si="20"/>
        <v>select '0000873/4/08/12/2022' as AGREEMENT_NO, 'PT. MARGA NUSANTARA JAYA' as NPWP_NAME_NEW, '|013735303007000' as BILLING_TO_NPWP_NEW, 'JL PULO KAMBING IIE NO 9 RT.0 RW.0 JATINEGARA, CAKUNG, JAKARTA TIMUR, DKI JAKARTA 13930 INDONESIA' as NPWP_ADDRESS_NEW union all</v>
      </c>
    </row>
    <row r="4167" spans="5:5" customFormat="1" x14ac:dyDescent="0.25">
      <c r="E4167" t="str">
        <f t="shared" si="20"/>
        <v>select '0000874/4/01/11/2021' as AGREEMENT_NO, 'CV. BERSAMA' as NPWP_NAME_NEW, '|028621001727000' as BILLING_TO_NPWP_NEW, 'JL. TG. LAPANG RT.013 RW.000 KEL.TANJUNG LAPANG KEC.MALINAU BARAT KOTA/KAB.MALINAU KALIMANTAN UTARA 77554' as NPWP_ADDRESS_NEW union all</v>
      </c>
    </row>
    <row r="4168" spans="5:5" customFormat="1" x14ac:dyDescent="0.25">
      <c r="E4168" t="str">
        <f t="shared" si="20"/>
        <v>select '0000874/4/08/12/2022' as AGREEMENT_NO, 'PT. GRAHAPRIMA SUKSESMANDIRI TBK' as NPWP_NAME_NEW, '|023546153028000' as BILLING_TO_NPWP_NEW, 'GD GRAHA 55 LT.3 JL TANAH ABANG II NO.57 RT.000 RW.000 KEL.PETOJO SELATAN KEC.GAMBIR KOTA/KAB.JAKARTA PUSAT DKI JAKARTA 10160' as NPWP_ADDRESS_NEW union all</v>
      </c>
    </row>
    <row r="4169" spans="5:5" customFormat="1" x14ac:dyDescent="0.25">
      <c r="E4169" t="str">
        <f t="shared" si="20"/>
        <v>select '0000875/4/08/12/2022' as AGREEMENT_NO, 'PT SUKSES MAKMUR JAYA' as NPWP_NAME_NEW, '|022075865615000' as BILLING_TO_NPWP_NEW, 'KOMPLEK PERTOKOAN MEGAH RAYA BLOK M/36 RT.000 RW.000 KEL.KALI RUNGKUT KEC.RUNGKUT KOTA/KAB.SURABAYA JAWA TIMUR 60293' as NPWP_ADDRESS_NEW union all</v>
      </c>
    </row>
    <row r="4170" spans="5:5" customFormat="1" x14ac:dyDescent="0.25">
      <c r="E4170" t="str">
        <f t="shared" si="20"/>
        <v>select '0000877/4/08/12/2022' as AGREEMENT_NO, 'PT. MITRA BISNIS MADANI' as NPWP_NAME_NEW, '|747106508022000' as BILLING_TO_NPWP_NEW, 'GEDUNG MENARA PNM LT. 12 KUNINGAN CENTER JL. KUNINGAN MULIA RT.00 RW.00 KEL.KARET KUNINGAN KEC.SETIA BUDI KOTA/KAB.JAKARTA SELATAN DKI JAKARTA 12940' as NPWP_ADDRESS_NEW union all</v>
      </c>
    </row>
    <row r="4171" spans="5:5" customFormat="1" x14ac:dyDescent="0.25">
      <c r="E4171" t="str">
        <f t="shared" ref="E4171:E4234" si="21">"select '" &amp; TRIM(E1366) &amp; "' as AGREEMENT_NO, '" &amp; TRIM(O1366) &amp; "' as NPWP_NAME_NEW, '|" &amp; TRIM(AW1366) &amp; "' as BILLING_TO_NPWP_NEW, '" &amp; TRIM(BD1366) &amp; "' as NPWP_ADDRESS_NEW union all"</f>
        <v>select '0000879/4/08/11/2022'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172" spans="5:5" customFormat="1" x14ac:dyDescent="0.25">
      <c r="E4172" t="str">
        <f t="shared" si="21"/>
        <v>select '0000880/4/08/11/2022'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173" spans="5:5" customFormat="1" x14ac:dyDescent="0.25">
      <c r="E4173" t="str">
        <f t="shared" si="21"/>
        <v>select '0000881/4/01/11/2021' as AGREEMENT_NO, 'PT. TOKIO MARINE LIFE INSURANCE INDONESIA' as NPWP_NAME_NEW, '|017181496012000' as BILLING_TO_NPWP_NEW, 'International Financial Centre Tower 2, Lt. 33A Jl. Jend. Sudirman Kv. 22 - 23 Jakarta 12920' as NPWP_ADDRESS_NEW union all</v>
      </c>
    </row>
    <row r="4174" spans="5:5" customFormat="1" x14ac:dyDescent="0.25">
      <c r="E4174" t="str">
        <f t="shared" si="21"/>
        <v>select '0000882/4/08/12/2022' as AGREEMENT_NO, 'PT. GRAHAPRIMA SUKSESMANDIRI TBK' as NPWP_NAME_NEW, '|023546153028000' as BILLING_TO_NPWP_NEW, 'GD GRAHA 55 LT.3 JL TANAH ABANG II NO.57 RT.000 RW.000 KEL.PETOJO SELATAN KEC.GAMBIR KOTA/KAB.JAKARTA PUSAT DKI JAKARTA 10160' as NPWP_ADDRESS_NEW union all</v>
      </c>
    </row>
    <row r="4175" spans="5:5" customFormat="1" x14ac:dyDescent="0.25">
      <c r="E4175" t="str">
        <f t="shared" si="21"/>
        <v>select '0000883/4/08/12/2022'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176" spans="5:5" customFormat="1" x14ac:dyDescent="0.25">
      <c r="E4176" t="str">
        <f t="shared" si="21"/>
        <v>select '0000884/4/08/12/2022' as AGREEMENT_NO, 'PT. PALUNG DATA SISTEM' as NPWP_NAME_NEW, '|033356890016000' as BILLING_TO_NPWP_NEW, 'RUKO BONA INDAH PLAZA LOT 1, JL KARANG TENGAH RAYA BLOK. A2/A1 RT.002 RW.006 KEL.LEBAK BULUS KEC.CILANDAK KOTA/KAB.JAKARTA SELATAN DKI JAKARTA 12440' as NPWP_ADDRESS_NEW union all</v>
      </c>
    </row>
    <row r="4177" spans="5:5" customFormat="1" x14ac:dyDescent="0.25">
      <c r="E4177" t="str">
        <f t="shared" si="21"/>
        <v>select '0000885/4/08/12/2022' as AGREEMENT_NO, 'PT. PALUNG DATA SISTEM' as NPWP_NAME_NEW, '|033356890016000' as BILLING_TO_NPWP_NEW, 'RUKO BONA INDAH PLAZA LOT 1, JL KARANG TENGAH RAYA BLOK. A2/A1 RT.002 RW.006 KEL.LEBAK BULUS KEC.CILANDAK KOTA/KAB.JAKARTA SELATAN DKI JAKARTA 12440' as NPWP_ADDRESS_NEW union all</v>
      </c>
    </row>
    <row r="4178" spans="5:5" customFormat="1" x14ac:dyDescent="0.25">
      <c r="E4178" t="str">
        <f t="shared" si="21"/>
        <v>select '0000886/4/08/12/2022' as AGREEMENT_NO, 'PT. PALUNG DATA SISTEM' as NPWP_NAME_NEW, '|033356890016000' as BILLING_TO_NPWP_NEW, 'RUKO BONA INDAH PLAZA LOT 1, JL KARANG TENGAH RAYA BLOK. A2/A1 RT.002 RW.006 KEL.LEBAK BULUS KEC.CILANDAK KOTA/KAB.JAKARTA SELATAN DKI JAKARTA 12440' as NPWP_ADDRESS_NEW union all</v>
      </c>
    </row>
    <row r="4179" spans="5:5" customFormat="1" x14ac:dyDescent="0.25">
      <c r="E4179" t="str">
        <f t="shared" si="21"/>
        <v>select '0000887/4/01/11/2021' as AGREEMENT_NO, 'PT. ASURANSI TOKIO MARINE INDONESIA' as NPWP_NAME_NEW, '|013042437073000' as BILLING_TO_NPWP_NEW, 'SENTRAL SENAYAN LANTAI 3-4 , JL. ASIA AFRIKA Blok - No.8 RT:000 RW:000 Kel.GELORA Kec.TANAH ABANG Kota/Kab.JAKARTA PUSAT DKI JAKARTA 00000' as NPWP_ADDRESS_NEW union all</v>
      </c>
    </row>
    <row r="4180" spans="5:5" customFormat="1" x14ac:dyDescent="0.25">
      <c r="E4180" t="str">
        <f t="shared" si="21"/>
        <v>select '0000888/4/08/12/2022'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181" spans="5:5" customFormat="1" x14ac:dyDescent="0.25">
      <c r="E4181" t="str">
        <f t="shared" si="21"/>
        <v>select '0000889/4/08/12/2022' as AGREEMENT_NO, 'PT. GRAHAPRIMA SUKSESMANDIRI TBK' as NPWP_NAME_NEW, '|023546153028000' as BILLING_TO_NPWP_NEW, 'GD GRAHA 55 LT.3 JL TANAH ABANG II NO.57 RT.000 RW.000 KEL.PETOJO SELATAN KEC.GAMBIR KOTA/KAB.JAKARTA PUSAT DKI JAKARTA 10160' as NPWP_ADDRESS_NEW union all</v>
      </c>
    </row>
    <row r="4182" spans="5:5" customFormat="1" x14ac:dyDescent="0.25">
      <c r="E4182" t="str">
        <f t="shared" si="21"/>
        <v>select '0000890/4/08/12/2022' as AGREEMENT_NO, 'PT. GRAHAPRIMA SUKSESMANDIRI TBK' as NPWP_NAME_NEW, '|023546153028000' as BILLING_TO_NPWP_NEW, 'GD GRAHA 55 LT.3 JL TANAH ABANG II NO.57 RT.000 RW.000 KEL.PETOJO SELATAN KEC.GAMBIR KOTA/KAB.JAKARTA PUSAT DKI JAKARTA 10160' as NPWP_ADDRESS_NEW union all</v>
      </c>
    </row>
    <row r="4183" spans="5:5" customFormat="1" x14ac:dyDescent="0.25">
      <c r="E4183" t="str">
        <f t="shared" si="21"/>
        <v>select '0000891/4/01/11/2021' as AGREEMENT_NO, 'PT. MITSUBISHI ELECTRIC INDONESIA' as NPWP_NAME_NEW, '|032561706021000' as BILLING_TO_NPWP_NEW, 'GEDUNG JAYA LANTAI 8 JL MH THAMRIN NO 12 RT.000 RW.000 KEBON SIRIH, MENTENG, JAKARTA PUSAT, DKI JAKARTA 10340 INDONESIA' as NPWP_ADDRESS_NEW union all</v>
      </c>
    </row>
    <row r="4184" spans="5:5" customFormat="1" x14ac:dyDescent="0.25">
      <c r="E4184" t="str">
        <f t="shared" si="21"/>
        <v>select '0000893/4/08/12/2022' as AGREEMENT_NO, 'PT. MEGADUTA ARTHA MEGAH' as NPWP_NAME_NEW, '|027032333003000' as BILLING_TO_NPWP_NEW, 'PERKANTORAN PULOMAS SATU GEDUNG 4 LT.3 RUANG 10-10A. JL. JEND. AHMAD YANI NO.2 RT.003 RW.013 KAYU PUTIH, PULO GADUNG, JAKARTA TIMUR, DKI JAKARTA 13210 INDONESIA' as NPWP_ADDRESS_NEW union all</v>
      </c>
    </row>
    <row r="4185" spans="5:5" customFormat="1" x14ac:dyDescent="0.25">
      <c r="E4185" t="str">
        <f t="shared" si="21"/>
        <v>select '0000894/4/08/12/2022' as AGREEMENT_NO, 'PT. MEGADUTA ARTHA MEGAH' as NPWP_NAME_NEW, '|027032333003000' as BILLING_TO_NPWP_NEW, 'PERKANTORAN PULOMAS SATU GEDUNG 4 LT.3 RUANG 10-10A. JL. JEND. AHMAD YANI NO.2 RT.003 RW.013 KAYU PUTIH, PULO GADUNG, JAKARTA TIMUR, DKI JAKARTA 13210 INDONESIA' as NPWP_ADDRESS_NEW union all</v>
      </c>
    </row>
    <row r="4186" spans="5:5" customFormat="1" x14ac:dyDescent="0.25">
      <c r="E4186" t="str">
        <f t="shared" si="21"/>
        <v>select '0000895/4/08/12/2022' as AGREEMENT_NO, 'PT. GRAHAPRIMA SUKSESMANDIRI TBK' as NPWP_NAME_NEW, '|023546153028000' as BILLING_TO_NPWP_NEW, 'GD GRAHA 55 LT.3 JL TANAH ABANG II NO.57 RT.000 RW.000 KEL.PETOJO SELATAN KEC.GAMBIR KOTA/KAB.JAKARTA PUSAT DKI JAKARTA 10160' as NPWP_ADDRESS_NEW union all</v>
      </c>
    </row>
    <row r="4187" spans="5:5" customFormat="1" x14ac:dyDescent="0.25">
      <c r="E4187" t="str">
        <f t="shared" si="21"/>
        <v>select '0000896/4/08/10/2022' as AGREEMENT_NO, 'PT. MARGA NUSANTARA JAYA' as NPWP_NAME_NEW, '|013735303007000' as BILLING_TO_NPWP_NEW, 'JL PULO KAMBING IIE NO 9 RT.0 RW.0 JATINEGARA, CAKUNG, JAKARTA TIMUR, DKI JAKARTA 13930 INDONESIA' as NPWP_ADDRESS_NEW union all</v>
      </c>
    </row>
    <row r="4188" spans="5:5" customFormat="1" x14ac:dyDescent="0.25">
      <c r="E4188" t="str">
        <f t="shared" si="21"/>
        <v>select '0000897/4/08/10/2022' as AGREEMENT_NO, 'PT. MARGA NUSANTARA JAYA' as NPWP_NAME_NEW, '|013735303007000' as BILLING_TO_NPWP_NEW, 'JL PULO KAMBING IIE NO 9 RT.0 RW.0 JATINEGARA, CAKUNG, JAKARTA TIMUR, DKI JAKARTA 13930 INDONESIA' as NPWP_ADDRESS_NEW union all</v>
      </c>
    </row>
    <row r="4189" spans="5:5" customFormat="1" x14ac:dyDescent="0.25">
      <c r="E4189" t="str">
        <f t="shared" si="21"/>
        <v>select '0000898/4/08/10/2022' as AGREEMENT_NO, 'PT. MARGA NUSANTARA JAYA' as NPWP_NAME_NEW, '|013735303007000' as BILLING_TO_NPWP_NEW, 'JL PULO KAMBING IIE NO 9 RT.0 RW.0 JATINEGARA, CAKUNG, JAKARTA TIMUR, DKI JAKARTA 13930 INDONESIA' as NPWP_ADDRESS_NEW union all</v>
      </c>
    </row>
    <row r="4190" spans="5:5" customFormat="1" x14ac:dyDescent="0.25">
      <c r="E4190" t="str">
        <f t="shared" si="21"/>
        <v>select '0000899/4/08/10/2022' as AGREEMENT_NO, 'PT. MARGA NUSANTARA JAYA' as NPWP_NAME_NEW, '|013735303007000' as BILLING_TO_NPWP_NEW, 'JL PULO KAMBING IIE NO 9 RT.0 RW.0 JATINEGARA, CAKUNG, JAKARTA TIMUR, DKI JAKARTA 13930 INDONESIA' as NPWP_ADDRESS_NEW union all</v>
      </c>
    </row>
    <row r="4191" spans="5:5" customFormat="1" x14ac:dyDescent="0.25">
      <c r="E4191" t="str">
        <f t="shared" si="21"/>
        <v>select '0000900/4/08/10/2022' as AGREEMENT_NO, 'PT. MARGA NUSANTARA JAYA' as NPWP_NAME_NEW, '|013735303007000' as BILLING_TO_NPWP_NEW, 'JL PULO KAMBING IIE NO 9 RT.0 RW.0 JATINEGARA, CAKUNG, JAKARTA TIMUR, DKI JAKARTA 13930 INDONESIA' as NPWP_ADDRESS_NEW union all</v>
      </c>
    </row>
    <row r="4192" spans="5:5" customFormat="1" x14ac:dyDescent="0.25">
      <c r="E4192" t="str">
        <f t="shared" si="21"/>
        <v>select '0000901/4/08/10/2022' as AGREEMENT_NO, 'PT. MARGA NUSANTARA JAYA' as NPWP_NAME_NEW, '|013735303007000' as BILLING_TO_NPWP_NEW, 'JL PULO KAMBING IIE NO 9 RT.0 RW.0 JATINEGARA, CAKUNG, JAKARTA TIMUR, DKI JAKARTA 13930 INDONESIA' as NPWP_ADDRESS_NEW union all</v>
      </c>
    </row>
    <row r="4193" spans="5:5" customFormat="1" x14ac:dyDescent="0.25">
      <c r="E4193" t="str">
        <f t="shared" si="21"/>
        <v>select '0000902/4/08/10/2022' as AGREEMENT_NO, 'PT. MARGA NUSANTARA JAYA' as NPWP_NAME_NEW, '|013735303007000' as BILLING_TO_NPWP_NEW, 'JL PULO KAMBING IIE NO 9 RT.0 RW.0 JATINEGARA, CAKUNG, JAKARTA TIMUR, DKI JAKARTA 13930 INDONESIA' as NPWP_ADDRESS_NEW union all</v>
      </c>
    </row>
    <row r="4194" spans="5:5" customFormat="1" x14ac:dyDescent="0.25">
      <c r="E4194" t="str">
        <f t="shared" si="21"/>
        <v>select '0000903/4/01/12/2021'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195" spans="5:5" customFormat="1" x14ac:dyDescent="0.25">
      <c r="E4195" t="str">
        <f t="shared" si="21"/>
        <v>select '0000903/4/08/10/2022' as AGREEMENT_NO, 'PT. MARGA NUSANTARA JAYA' as NPWP_NAME_NEW, '|013735303007000' as BILLING_TO_NPWP_NEW, 'JL PULO KAMBING IIE NO 9 RT.0 RW.0 JATINEGARA, CAKUNG, JAKARTA TIMUR, DKI JAKARTA 13930 INDONESIA' as NPWP_ADDRESS_NEW union all</v>
      </c>
    </row>
    <row r="4196" spans="5:5" customFormat="1" x14ac:dyDescent="0.25">
      <c r="E4196" t="str">
        <f t="shared" si="21"/>
        <v>select '0000904/4/08/12/2022' as AGREEMENT_NO, 'PT. AMARTHA MANUNGGAL PRIMA' as NPWP_NAME_NEW, '|651887093416000' as BILLING_TO_NPWP_NEW, 'THE PROMINENCE TOWER LT 28 JL JALUR SUTERA B RT.00 RW.00 KEL.PANUNGGANGAN KEC.PINANG KOTA/KAB.KOTA TANGERANG BANTEN 15143' as NPWP_ADDRESS_NEW union all</v>
      </c>
    </row>
    <row r="4197" spans="5:5" customFormat="1" x14ac:dyDescent="0.25">
      <c r="E4197" t="str">
        <f t="shared" si="21"/>
        <v>select '0000905/4/01/12/2021' as AGREEMENT_NO, 'PT. ZAFIR DEVANA INTERNASIONAL' as NPWP_NAME_NEW, '|916596836454000' as BILLING_TO_NPWP_NEW, 'GRAND CIBUBUR COUNTRY RUKO FOOD MARKET RFM 5 01 RT.000 RW.000 KEL.CIKEAS UDIK KEC.GUNUNG PUTRI KOTA/KAB.KAB. BOGOR JAWA BARAT 16966' as NPWP_ADDRESS_NEW union all</v>
      </c>
    </row>
    <row r="4198" spans="5:5" customFormat="1" x14ac:dyDescent="0.25">
      <c r="E4198" t="str">
        <f t="shared" si="21"/>
        <v>select '0000905/4/08/12/2022' as AGREEMENT_NO, 'PT. AMARTHA MANUNGGAL PRIMA' as NPWP_NAME_NEW, '|651887093416000' as BILLING_TO_NPWP_NEW, 'THE PROMINENCE TOWER LT 28 JL JALUR SUTERA B RT.00 RW.00 KEL.PANUNGGANGAN KEC.PINANG KOTA/KAB.KOTA TANGERANG BANTEN 15143' as NPWP_ADDRESS_NEW union all</v>
      </c>
    </row>
    <row r="4199" spans="5:5" customFormat="1" x14ac:dyDescent="0.25">
      <c r="E4199" t="str">
        <f t="shared" si="21"/>
        <v>select '0000906/4/08/12/2022' as AGREEMENT_NO, 'PT. AMARTHA MANUNGGAL PRIMA' as NPWP_NAME_NEW, '|651887093416000' as BILLING_TO_NPWP_NEW, 'THE PROMINENCE TOWER LT 28 JL JALUR SUTERA B RT.00 RW.00 KEL.PANUNGGANGAN KEC.PINANG KOTA/KAB.KOTA TANGERANG BANTEN 15143' as NPWP_ADDRESS_NEW union all</v>
      </c>
    </row>
    <row r="4200" spans="5:5" customFormat="1" x14ac:dyDescent="0.25">
      <c r="E4200" t="str">
        <f t="shared" si="21"/>
        <v>select '0000907/4/08/12/2022' as AGREEMENT_NO, 'PT. AMARTHA MANUNGGAL PRIMA' as NPWP_NAME_NEW, '|651887093416000' as BILLING_TO_NPWP_NEW, 'THE PROMINENCE TOWER LT 28 JL JALUR SUTERA B RT.00 RW.00 KEL.PANUNGGANGAN KEC.PINANG KOTA/KAB.KOTA TANGERANG BANTEN 15143' as NPWP_ADDRESS_NEW union all</v>
      </c>
    </row>
    <row r="4201" spans="5:5" customFormat="1" x14ac:dyDescent="0.25">
      <c r="E4201" t="str">
        <f t="shared" si="21"/>
        <v>select '0000908/4/08/12/2022' as AGREEMENT_NO, 'PT. AMARTHA MANUNGGAL PRIMA' as NPWP_NAME_NEW, '|651887093416000' as BILLING_TO_NPWP_NEW, 'THE PROMINENCE TOWER LT 28 JL JALUR SUTERA B RT.00 RW.00 KEL.PANUNGGANGAN KEC.PINANG KOTA/KAB.KOTA TANGERANG BANTEN 15143' as NPWP_ADDRESS_NEW union all</v>
      </c>
    </row>
    <row r="4202" spans="5:5" customFormat="1" x14ac:dyDescent="0.25">
      <c r="E4202" t="str">
        <f t="shared" si="21"/>
        <v>select '0000909/4/01/12/2021' as AGREEMENT_NO, 'PT. G4S SECURITY SERVICES' as NPWP_NAME_NEW, '|019577758058000' as BILLING_TO_NPWP_NEW, 'ARKADIA GREEN PARK TOWER F LT. 9 JL. TB. SIMATUPANG KAV. 88 RT.00 RW.00 KEL.KEBAGUSAN KEC.PASAR MINGGU KOTA/KAB.JAKARTA SELATAN DKI JAKARTA 12520' as NPWP_ADDRESS_NEW union all</v>
      </c>
    </row>
    <row r="4203" spans="5:5" customFormat="1" x14ac:dyDescent="0.25">
      <c r="E4203" t="str">
        <f t="shared" si="21"/>
        <v>select '0000909/4/08/12/2022' as AGREEMENT_NO, 'PT. BOMA TIRTA PRIMA' as NPWP_NAME_NEW, '|947415428809000' as BILLING_TO_NPWP_NEW, 'PETTARANI NO. 56 RT.00 RW.00 KEL.PETTUADAE KEC.TURIKALE KOTA/KAB.MAROS SULAWESI SELATAN 90516' as NPWP_ADDRESS_NEW union all</v>
      </c>
    </row>
    <row r="4204" spans="5:5" customFormat="1" x14ac:dyDescent="0.25">
      <c r="E4204" t="str">
        <f t="shared" si="21"/>
        <v>select '0000910/4/01/12/2021' as AGREEMENT_NO, 'PT. G4S SECURITY SERVICES' as NPWP_NAME_NEW, '|019577758058000' as BILLING_TO_NPWP_NEW, 'ARKADIA GREEN PARK TOWER F LT. 9 JL. TB. SIMATUPANG KAV. 88 RT.00 RW.00 KEL.KEBAGUSAN KEC.PASAR MINGGU KOTA/KAB.JAKARTA SELATAN DKI JAKARTA 12520' as NPWP_ADDRESS_NEW union all</v>
      </c>
    </row>
    <row r="4205" spans="5:5" customFormat="1" x14ac:dyDescent="0.25">
      <c r="E4205" t="str">
        <f t="shared" si="21"/>
        <v>select '0000910/4/08/01/2023' as AGREEMENT_NO, 'PT. BORNEO ARTA MANDIRI' as NPWP_NAME_NEW, '|665320404731000' as BILLING_TO_NPWP_NEW, 'JL. YUDISTIRA RAYA BUMI PEMURUS PERMAI NO 59 RT.021 RW.003 KEL.PEMURUS DALAM KEC.BANJARMASIN SELATAN KOTA/KAB.BANJARMASIN KALIMANTAN SELATAN 70248' as NPWP_ADDRESS_NEW union all</v>
      </c>
    </row>
    <row r="4206" spans="5:5" customFormat="1" x14ac:dyDescent="0.25">
      <c r="E4206" t="str">
        <f t="shared" si="21"/>
        <v>select '0000911/4/08/01/2023' as AGREEMENT_NO, 'PT. BORNEO ARTA MANDIRI' as NPWP_NAME_NEW, '|665320404731000' as BILLING_TO_NPWP_NEW, 'JL. YUDISTIRA RAYA BUMI PEMURUS PERMAI NO 59 RT.021 RW.003 KEL.PEMURUS DALAM KEC.BANJARMASIN SELATAN KOTA/KAB.BANJARMASIN KALIMANTAN SELATAN 70248' as NPWP_ADDRESS_NEW union all</v>
      </c>
    </row>
    <row r="4207" spans="5:5" customFormat="1" x14ac:dyDescent="0.25">
      <c r="E4207" t="str">
        <f t="shared" si="21"/>
        <v>select '0000912/4/08/01/2023' as AGREEMENT_NO, 'PT. BORNEO ARTA MANDIRI' as NPWP_NAME_NEW, '|665320404731000' as BILLING_TO_NPWP_NEW, 'JL. YUDISTIRA RAYA BUMI PEMURUS PERMAI NO 59 RT.021 RW.003 KEL.PEMURUS DALAM KEC.BANJARMASIN SELATAN KOTA/KAB.BANJARMASIN KALIMANTAN SELATAN 70248' as NPWP_ADDRESS_NEW union all</v>
      </c>
    </row>
    <row r="4208" spans="5:5" customFormat="1" x14ac:dyDescent="0.25">
      <c r="E4208" t="str">
        <f t="shared" si="21"/>
        <v>select '0000915/4/08/01/2023'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209" spans="5:5" customFormat="1" x14ac:dyDescent="0.25">
      <c r="E4209" t="str">
        <f t="shared" si="21"/>
        <v>select '0000916/4/08/01/2023'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210" spans="5:5" customFormat="1" x14ac:dyDescent="0.25">
      <c r="E4210" t="str">
        <f t="shared" si="21"/>
        <v>select '0000917/4/08/01/2023' as AGREEMENT_NO, 'PT. AMARTHA MANUNGGAL PRIMA' as NPWP_NAME_NEW, '|651887093416000' as BILLING_TO_NPWP_NEW, 'THE PROMINENCE TOWER LT 28 JL JALUR SUTERA B RT.00 RW.00 KEL.PANUNGGANGAN KEC.PINANG KOTA/KAB.KOTA TANGERANG BANTEN 15143' as NPWP_ADDRESS_NEW union all</v>
      </c>
    </row>
    <row r="4211" spans="5:5" customFormat="1" x14ac:dyDescent="0.25">
      <c r="E4211" t="str">
        <f t="shared" si="21"/>
        <v>select '0000918/4/08/01/2023' as AGREEMENT_NO, 'PT. JENA SOLUSI TRANSPORT' as NPWP_NAME_NEW, '|532694668643000' as BILLING_TO_NPWP_NEW, 'RUKO DELTA FORTUNA NO. 48 RT.31 RW.11 KEL.NGINGAS KEC.WARU KOTA/KAB.SIDOARJO JAWA TIMUR 61256' as NPWP_ADDRESS_NEW union all</v>
      </c>
    </row>
    <row r="4212" spans="5:5" customFormat="1" x14ac:dyDescent="0.25">
      <c r="E4212" t="str">
        <f t="shared" si="21"/>
        <v>select '0000919/4/08/01/2023' as AGREEMENT_NO, 'PT. AMARTHA MANUNGGAL PRIMA' as NPWP_NAME_NEW, '|651887093416000' as BILLING_TO_NPWP_NEW, 'THE PROMINENCE TOWER LT 28 JL JALUR SUTERA B RT.00 RW.00 KEL.PANUNGGANGAN KEC.PINANG KOTA/KAB.KOTA TANGERANG BANTEN 15143' as NPWP_ADDRESS_NEW union all</v>
      </c>
    </row>
    <row r="4213" spans="5:5" customFormat="1" x14ac:dyDescent="0.25">
      <c r="E4213" t="str">
        <f t="shared" si="21"/>
        <v>select '0000921/4/08/01/2023' as AGREEMENT_NO, 'PT. DHARMAMULIA PRIMA KARYA' as NPWP_NAME_NEW, '|018521575542000' as BILLING_TO_NPWP_NEW, 'JALAN JOGJA-SOLO KM12.5 PADUKUHAN KARANG KALASAN RT.001 RW.006 KEL.TIRTOMARTANI KEC.KALASAN KOTA/KAB.SLEMAN DI YOGYAKARTA 55571' as NPWP_ADDRESS_NEW union all</v>
      </c>
    </row>
    <row r="4214" spans="5:5" customFormat="1" x14ac:dyDescent="0.25">
      <c r="E4214" t="str">
        <f t="shared" si="21"/>
        <v>select '0000922/4/08/01/2023'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215" spans="5:5" customFormat="1" x14ac:dyDescent="0.25">
      <c r="E4215" t="str">
        <f t="shared" si="21"/>
        <v>select '0000924/4/08/09/2022' as AGREEMENT_NO, 'PT. SANY PERKASA' as NPWP_NAME_NEW, '|663242550006000' as BILLING_TO_NPWP_NEW, 'JALAN CAKUNG INDUSTRI SELATAN I NOMOR 12 (JALAN RAYA ROROTAN I) RT.000 RW.000 KEL.ROROTAN KEC.CILINCING KOTA/KAB.JAKARTA UTARA DKI JAKARTA 14140' as NPWP_ADDRESS_NEW union all</v>
      </c>
    </row>
    <row r="4216" spans="5:5" customFormat="1" x14ac:dyDescent="0.25">
      <c r="E4216" t="str">
        <f t="shared" si="21"/>
        <v>select '0000925/4/08/10/2022' as AGREEMENT_NO, 'PT. SANY PERKASA' as NPWP_NAME_NEW, '|663242550006000' as BILLING_TO_NPWP_NEW, 'JALAN CAKUNG INDUSTRI SELATAN I NOMOR 12 (JALAN RAYA ROROTAN I) RT.000 RW.000 KEL.ROROTAN KEC.CILINCING KOTA/KAB.JAKARTA UTARA DKI JAKARTA 14140' as NPWP_ADDRESS_NEW union all</v>
      </c>
    </row>
    <row r="4217" spans="5:5" customFormat="1" x14ac:dyDescent="0.25">
      <c r="E4217" t="str">
        <f t="shared" si="21"/>
        <v>select '0000926/4/08/10/2022' as AGREEMENT_NO, 'PT. SANY PERKASA' as NPWP_NAME_NEW, '|663242550006000' as BILLING_TO_NPWP_NEW, 'JALAN CAKUNG INDUSTRI SELATAN I NOMOR 12 (JALAN RAYA ROROTAN I) RT.000 RW.000 KEL.ROROTAN KEC.CILINCING KOTA/KAB.JAKARTA UTARA DKI JAKARTA 14140' as NPWP_ADDRESS_NEW union all</v>
      </c>
    </row>
    <row r="4218" spans="5:5" customFormat="1" x14ac:dyDescent="0.25">
      <c r="E4218" t="str">
        <f t="shared" si="21"/>
        <v>select '0000927/4/08/01/2023' as AGREEMENT_NO, 'PT. DELAMETA BILANO' as NPWP_NAME_NEW, '|013585955007000' as BILLING_TO_NPWP_NEW, 'GD PERKANTORAN PULOMAS SATU GEDUNG II LANTAI 4 NO 03B JL. JENDRAL AHMAD YANI NO.2 RT.0 RW.0 KEL.KAYU PUTIH KEC.PULO GADUNG KOTA/KAB.JAKARTA TIMUR DKI JAKARTA 13210' as NPWP_ADDRESS_NEW union all</v>
      </c>
    </row>
    <row r="4219" spans="5:5" customFormat="1" x14ac:dyDescent="0.25">
      <c r="E4219" t="str">
        <f t="shared" si="21"/>
        <v>select '0000928/4/08/01/2023' as AGREEMENT_NO, 'PT. DELAMETA BILANO' as NPWP_NAME_NEW, '|013585955007000' as BILLING_TO_NPWP_NEW, 'GD PERKANTORAN PULOMAS SATU GEDUNG II LANTAI 4 NO 03B JL. JENDRAL AHMAD YANI NO.2 RT.0 RW.0 KEL.KAYU PUTIH KEC.PULO GADUNG KOTA/KAB.JAKARTA TIMUR DKI JAKARTA 13210' as NPWP_ADDRESS_NEW union all</v>
      </c>
    </row>
    <row r="4220" spans="5:5" customFormat="1" x14ac:dyDescent="0.25">
      <c r="E4220" t="str">
        <f t="shared" si="21"/>
        <v>select '0000929/4/08/01/2023' as AGREEMENT_NO, 'PT. DELAMETA BILANO' as NPWP_NAME_NEW, '|013585955007000' as BILLING_TO_NPWP_NEW, 'GD PERKANTORAN PULOMAS SATU GEDUNG II LANTAI 4 NO 03B JL. JENDRAL AHMAD YANI NO.2 RT.0 RW.0 KEL.KAYU PUTIH KEC.PULO GADUNG KOTA/KAB.JAKARTA TIMUR DKI JAKARTA 13210' as NPWP_ADDRESS_NEW union all</v>
      </c>
    </row>
    <row r="4221" spans="5:5" customFormat="1" x14ac:dyDescent="0.25">
      <c r="E4221" t="str">
        <f t="shared" si="21"/>
        <v>select '0000930/4/08/01/2023' as AGREEMENT_NO, 'PT. SATU RODA INDONESIA' as NPWP_NAME_NEW, '|417187606005000' as BILLING_TO_NPWP_NEW, 'CANTIK PERMAI RESIDENCE BLOK C NO.7 - JL. H. MAKASAR RT.0 RW.0 KEL.MAKASAR KEC.MAKASAR KOTA/KAB.JAKARTA TIMUR DKI JAKARTA 13570' as NPWP_ADDRESS_NEW union all</v>
      </c>
    </row>
    <row r="4222" spans="5:5" customFormat="1" x14ac:dyDescent="0.25">
      <c r="E4222" t="str">
        <f t="shared" si="21"/>
        <v>select '0000931/4/08/01/2023' as AGREEMENT_NO, 'PT. DELAMETA BILANO' as NPWP_NAME_NEW, '|013585955007000' as BILLING_TO_NPWP_NEW, 'GD PERKANTORAN PULOMAS SATU GEDUNG II LANTAI 4 NO 03B JL. JENDRAL AHMAD YANI NO.2 RT.0 RW.0 KEL.KAYU PUTIH KEC.PULO GADUNG KOTA/KAB.JAKARTA TIMUR DKI JAKARTA 13210' as NPWP_ADDRESS_NEW union all</v>
      </c>
    </row>
    <row r="4223" spans="5:5" customFormat="1" x14ac:dyDescent="0.25">
      <c r="E4223" t="str">
        <f t="shared" si="21"/>
        <v>select '0000932/4/08/01/2023' as AGREEMENT_NO, 'PT. DELAMETA BILANO' as NPWP_NAME_NEW, '|013585955007000' as BILLING_TO_NPWP_NEW, 'GD PERKANTORAN PULOMAS SATU GEDUNG II LANTAI 4 NO 03B JL. JENDRAL AHMAD YANI NO.2 RT.0 RW.0 KEL.KAYU PUTIH KEC.PULO GADUNG KOTA/KAB.JAKARTA TIMUR DKI JAKARTA 13210' as NPWP_ADDRESS_NEW union all</v>
      </c>
    </row>
    <row r="4224" spans="5:5" customFormat="1" x14ac:dyDescent="0.25">
      <c r="E4224" t="str">
        <f t="shared" si="21"/>
        <v>select '0000933/4/08/02/2023' as AGREEMENT_NO, 'PT. SATU RODA INDONESIA' as NPWP_NAME_NEW, '|417187606005000' as BILLING_TO_NPWP_NEW, 'CANTIK PERMAI RESIDENCE BLOK C NO.7 - JL. H. MAKASAR RT.0 RW.0 KEL.MAKASAR KEC.MAKASAR KOTA/KAB.JAKARTA TIMUR DKI JAKARTA 13570' as NPWP_ADDRESS_NEW union all</v>
      </c>
    </row>
    <row r="4225" spans="5:5" customFormat="1" x14ac:dyDescent="0.25">
      <c r="E4225" t="str">
        <f t="shared" si="21"/>
        <v>select '0000935/4/08/02/2023' as AGREEMENT_NO, 'PT. KRAMA YUDHA TIGA BERLIAN MOTORS' as NPWP_NAME_NEW, '|013006572092000' as BILLING_TO_NPWP_NEW, 'JL. JENDRAL AHMAD YANI PULOMAS RT.000 RW.000 KEL.KAYU PUTIH KEC.PULO GADUNG KOTA/KAB.ADM JAKARTA TIMUR DKI JAKARTA 13210' as NPWP_ADDRESS_NEW union all</v>
      </c>
    </row>
    <row r="4226" spans="5:5" customFormat="1" x14ac:dyDescent="0.25">
      <c r="E4226" t="str">
        <f t="shared" si="21"/>
        <v>select '0000936/4/08/02/2023' as AGREEMENT_NO, 'PT. BOMA TIRTA PRIMA' as NPWP_NAME_NEW, '|947415428809000' as BILLING_TO_NPWP_NEW, 'PETTARANI NO. 56 RT.00 RW.00 KEL.PETTUADAE KEC.TURIKALE KOTA/KAB.MAROS SULAWESI SELATAN 90516' as NPWP_ADDRESS_NEW union all</v>
      </c>
    </row>
    <row r="4227" spans="5:5" customFormat="1" x14ac:dyDescent="0.25">
      <c r="E4227" t="str">
        <f t="shared" si="21"/>
        <v>select '0000937/4/08/02/2023' as AGREEMENT_NO, 'PT. TRITUNGGAL SEJAHTERA LOGISTIK' as NPWP_NAME_NEW, '|966324485432000' as BILLING_TO_NPWP_NEW, 'JL. H. ANWAR RT.002 RW.001 KEL.JAKA MULYA KEC.BEKASI SELATAN KOTA/KAB.KOTA BEKASI JAWA BARAT 17146' as NPWP_ADDRESS_NEW union all</v>
      </c>
    </row>
    <row r="4228" spans="5:5" customFormat="1" x14ac:dyDescent="0.25">
      <c r="E4228" t="str">
        <f t="shared" si="21"/>
        <v>select '0000939/4/08/02/2023' as AGREEMENT_NO, 'PT. HANWA INDONESIA' as NPWP_NAME_NEW, '|021159116059000' as BILLING_TO_NPWP_NEW, 'JAKARTA MORI TOWER LT. 15, JL JEND. SUDIRMAN KAV. 40-41 RT.0 RW.0 KEL.BENDUNGAN HILIR KEC.TANAH ABANG KOTA/KAB.JAKARTA PUSAT DKI JAKARTA 10210' as NPWP_ADDRESS_NEW union all</v>
      </c>
    </row>
    <row r="4229" spans="5:5" customFormat="1" x14ac:dyDescent="0.25">
      <c r="E4229" t="str">
        <f t="shared" si="21"/>
        <v>select '0000940/4/08/02/2023' as AGREEMENT_NO, 'PT. RAYSPID INDONESIA' as NPWP_NAME_NEW, '|019383181027000' as BILLING_TO_NPWP_NEW, 'GRAHA CEMPAKA MAS BLOK D NO.3A JL. L SUPRAPTO RT.00 RW.00 KEL.SUMUR BATU KEC.KEMAYORAN KOTA/KAB.JAKARTA PUSAT DKI JAKARTA 10640' as NPWP_ADDRESS_NEW union all</v>
      </c>
    </row>
    <row r="4230" spans="5:5" customFormat="1" x14ac:dyDescent="0.25">
      <c r="E4230" t="str">
        <f t="shared" si="21"/>
        <v>select '0000942/4/08/02/2023' as AGREEMENT_NO, 'PT. BANK SINARMAS TBK' as NPWP_NAME_NEW, '|013446133054000' as BILLING_TO_NPWP_NEW, 'GEDUNG SINARMAS LAND PLAZA MENARA I LT 1&amp;2 JL MH THAMRIN NO 51 RT.00 RW.00 GONDANGDIA, MENTENG, JAKARTA PUSAT, DKI JAKARTA 10350 INDONESIA' as NPWP_ADDRESS_NEW union all</v>
      </c>
    </row>
    <row r="4231" spans="5:5" customFormat="1" x14ac:dyDescent="0.25">
      <c r="E4231" t="str">
        <f t="shared" si="21"/>
        <v>select '0000943/4/08/02/2023' as AGREEMENT_NO, 'PT. ALTADANA MITRA GEMILANG' as NPWP_NAME_NEW, '|907109722508000' as BILLING_TO_NPWP_NEW, 'JL HOS COKROAMINOTO I H-16 RT.001 RW.003 KEL.BARUSARI KEC.SEMARANG SELATAN KOTA/KAB.KOTA SEMARANG JAWA TENGAH 50245' as NPWP_ADDRESS_NEW union all</v>
      </c>
    </row>
    <row r="4232" spans="5:5" customFormat="1" x14ac:dyDescent="0.25">
      <c r="E4232" t="str">
        <f t="shared" si="21"/>
        <v>select '0000944/4/01/01/2022'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233" spans="5:5" customFormat="1" x14ac:dyDescent="0.25">
      <c r="E4233" t="str">
        <f t="shared" si="21"/>
        <v>select '0000944/4/08/02/2023' as AGREEMENT_NO, 'PT. ALTADANA MITRA GEMILANG' as NPWP_NAME_NEW, '|907109722508000' as BILLING_TO_NPWP_NEW, 'JL HOS COKROAMINOTO I H-16 RT.001 RW.003 KEL.BARUSARI KEC.SEMARANG SELATAN KOTA/KAB.KOTA SEMARANG JAWA TENGAH 50245' as NPWP_ADDRESS_NEW union all</v>
      </c>
    </row>
    <row r="4234" spans="5:5" customFormat="1" x14ac:dyDescent="0.25">
      <c r="E4234" t="str">
        <f t="shared" si="21"/>
        <v>select '0000945/4/08/02/2023' as AGREEMENT_NO, 'PT. ALTADANA MITRA GEMILANG' as NPWP_NAME_NEW, '|907109722508000' as BILLING_TO_NPWP_NEW, 'JL HOS COKROAMINOTO I H-16 RT.001 RW.003 KEL.BARUSARI KEC.SEMARANG SELATAN KOTA/KAB.KOTA SEMARANG JAWA TENGAH 50245' as NPWP_ADDRESS_NEW union all</v>
      </c>
    </row>
    <row r="4235" spans="5:5" customFormat="1" x14ac:dyDescent="0.25">
      <c r="E4235" t="str">
        <f t="shared" ref="E4235:E4298" si="22">"select '" &amp; TRIM(E1430) &amp; "' as AGREEMENT_NO, '" &amp; TRIM(O1430) &amp; "' as NPWP_NAME_NEW, '|" &amp; TRIM(AW1430) &amp; "' as BILLING_TO_NPWP_NEW, '" &amp; TRIM(BD1430) &amp; "' as NPWP_ADDRESS_NEW union all"</f>
        <v>select '0000946/4/08/02/2023' as AGREEMENT_NO, 'PT SMARTINDO JAYA ABADI' as NPWP_NAME_NEW, '|316504208411000' as BILLING_TO_NPWP_NEW, 'JL. BHAYANGKARA NO. 8-9 RT.001 RW.005 KEL.PONDOK JAGUNG TIMUR KEC.SERPONG UTARA KOTA/KAB.TANGERANG SELATAN BANTEN 15326' as NPWP_ADDRESS_NEW union all</v>
      </c>
    </row>
    <row r="4236" spans="5:5" customFormat="1" x14ac:dyDescent="0.25">
      <c r="E4236" t="str">
        <f t="shared" si="22"/>
        <v>select '0000947/4/08/02/2023' as AGREEMENT_NO, 'PT. BANK SINARMAS TBK' as NPWP_NAME_NEW, '|013446133054000' as BILLING_TO_NPWP_NEW, 'GEDUNG SINARMAS LAND PLAZA MENARA I LT 1&amp;2 JL MH THAMRIN NO 51 RT.00 RW.00 GONDANGDIA, MENTENG, JAKARTA PUSAT, DKI JAKARTA 10350 INDONESIA' as NPWP_ADDRESS_NEW union all</v>
      </c>
    </row>
    <row r="4237" spans="5:5" customFormat="1" x14ac:dyDescent="0.25">
      <c r="E4237" t="str">
        <f t="shared" si="22"/>
        <v>select '0000948/4/08/02/2023' as AGREEMENT_NO, 'PT. BANK SINARMAS TBK' as NPWP_NAME_NEW, '|013446133054000' as BILLING_TO_NPWP_NEW, 'GEDUNG SINARMAS LAND PLAZA MENARA I LT 1&amp;2 JL MH THAMRIN NO 51 RT.00 RW.00 GONDANGDIA, MENTENG, JAKARTA PUSAT, DKI JAKARTA 10350 INDONESIA' as NPWP_ADDRESS_NEW union all</v>
      </c>
    </row>
    <row r="4238" spans="5:5" customFormat="1" x14ac:dyDescent="0.25">
      <c r="E4238" t="str">
        <f t="shared" si="22"/>
        <v>select '0000949/4/01/01/2022' as AGREEMENT_NO, 'PT DHARMASA TRANSPORTAMA' as NPWP_NAME_NEW, '|026914069036000' as BILLING_TO_NPWP_NEW, 'TAMAN DUTA MAS BLOK C1.C/9, GROGOL, JL. TB. ANGKE RT.000 RW.000 KEL.WIJAYA KUSUMA KEC.GROGOL PETAMBURAN KOTA/KAB.JAKARTA BARAT DKI JAKARTA 11460' as NPWP_ADDRESS_NEW union all</v>
      </c>
    </row>
    <row r="4239" spans="5:5" customFormat="1" x14ac:dyDescent="0.25">
      <c r="E4239" t="str">
        <f t="shared" si="22"/>
        <v>select '0000949/4/08/02/2023' as AGREEMENT_NO, 'PT. BANK SINARMAS TBK' as NPWP_NAME_NEW, '|013446133054000' as BILLING_TO_NPWP_NEW, 'GEDUNG SINARMAS LAND PLAZA MENARA I LT 1&amp;2 JL MH THAMRIN NO 51 RT.00 RW.00 GONDANGDIA, MENTENG, JAKARTA PUSAT, DKI JAKARTA 10350 INDONESIA' as NPWP_ADDRESS_NEW union all</v>
      </c>
    </row>
    <row r="4240" spans="5:5" customFormat="1" x14ac:dyDescent="0.25">
      <c r="E4240" t="str">
        <f t="shared" si="22"/>
        <v>select '0000950/4/01/01/2022'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241" spans="5:5" customFormat="1" x14ac:dyDescent="0.25">
      <c r="E4241" t="str">
        <f t="shared" si="22"/>
        <v>select '0000950/4/08/02/2023' as AGREEMENT_NO, 'PT. INFOMEDIA NUSANTARA' as NPWP_NAME_NEW, '|013916507093000' as BILLING_TO_NPWP_NEW, 'JL RS FATMAWATI NO 77-81 KEBAYORAN BARU RT.0 RW.0 CIPETE UTARA, KEBAYORAN BARU, JAKARTA SELATAN, DKI JAKARTA 12150 INDONESIA' as NPWP_ADDRESS_NEW union all</v>
      </c>
    </row>
    <row r="4242" spans="5:5" customFormat="1" x14ac:dyDescent="0.25">
      <c r="E4242" t="str">
        <f t="shared" si="22"/>
        <v>select '0000951/4/01/01/2022' as AGREEMENT_NO, 'PT. BIMA SAKTI UTAMA' as NPWP_NAME_NEW, '|023689078064000' as BILLING_TO_NPWP_NEW, 'JL. PANGLIMA POLIM RAYA NO. 49 B RT.00 RW.00 MELAWAI, KEBAYORAN BARU, JAKARTA SELATAN, DKI JAKARTA 12160 INDONESIA' as NPWP_ADDRESS_NEW union all</v>
      </c>
    </row>
    <row r="4243" spans="5:5" customFormat="1" x14ac:dyDescent="0.25">
      <c r="E4243" t="str">
        <f t="shared" si="22"/>
        <v>select '0000951/4/08/02/2023' as AGREEMENT_NO, 'PT SUKSES MAKMUR JAYA' as NPWP_NAME_NEW, '|022075865615000' as BILLING_TO_NPWP_NEW, 'KOMPLEK PERTOKOAN MEGAH RAYA BLOK M/36 RT.000 RW.000 KEL.KALI RUNGKUT KEC.RUNGKUT KOTA/KAB.SURABAYA JAWA TIMUR 60293' as NPWP_ADDRESS_NEW union all</v>
      </c>
    </row>
    <row r="4244" spans="5:5" customFormat="1" x14ac:dyDescent="0.25">
      <c r="E4244" t="str">
        <f t="shared" si="22"/>
        <v>select '0000952/4/01/01/2022' as AGREEMENT_NO, 'PT. BIMA SAKTI UTAMA' as NPWP_NAME_NEW, '|023689078064000' as BILLING_TO_NPWP_NEW, 'JL. PANGLIMA POLIM RAYA NO. 49 B RT.00 RW.00 MELAWAI, KEBAYORAN BARU, JAKARTA SELATAN, DKI JAKARTA 12160 INDONESIA' as NPWP_ADDRESS_NEW union all</v>
      </c>
    </row>
    <row r="4245" spans="5:5" customFormat="1" x14ac:dyDescent="0.25">
      <c r="E4245" t="str">
        <f t="shared" si="22"/>
        <v>select '0000952/4/08/02/2023' as AGREEMENT_NO, 'PT. ARTA DWITUNGGAL ABADI' as NPWP_NAME_NEW, '|713313591451000' as BILLING_TO_NPWP_NEW, 'JL. MANIS RAYA NO. 15 RT.00 RW.00 KEL.KADU JAYA KEC.CURUG KOTA/KAB.TANGERANG BANTEN 15810' as NPWP_ADDRESS_NEW union all</v>
      </c>
    </row>
    <row r="4246" spans="5:5" customFormat="1" x14ac:dyDescent="0.25">
      <c r="E4246" t="str">
        <f t="shared" si="22"/>
        <v>select '0000953/4/08/02/2023' as AGREEMENT_NO, 'PT. ARTA DWITUNGGAL ABADI' as NPWP_NAME_NEW, '|713313591451000' as BILLING_TO_NPWP_NEW, 'JL. MANIS RAYA NO. 15 RT.00 RW.00 KEL.KADU JAYA KEC.CURUG KOTA/KAB.TANGERANG BANTEN 15810' as NPWP_ADDRESS_NEW union all</v>
      </c>
    </row>
    <row r="4247" spans="5:5" customFormat="1" x14ac:dyDescent="0.25">
      <c r="E4247" t="str">
        <f t="shared" si="22"/>
        <v>select '0000954/4/08/02/2023' as AGREEMENT_NO, 'PT. ARTA DWITUNGGAL ABADI' as NPWP_NAME_NEW, '|713313591451000' as BILLING_TO_NPWP_NEW, 'JL. MANIS RAYA NO. 15 RT.00 RW.00 KEL.KADU JAYA KEC.CURUG KOTA/KAB.TANGERANG BANTEN 15810' as NPWP_ADDRESS_NEW union all</v>
      </c>
    </row>
    <row r="4248" spans="5:5" customFormat="1" x14ac:dyDescent="0.25">
      <c r="E4248" t="str">
        <f t="shared" si="22"/>
        <v>select '0000955/4/08/02/2023' as AGREEMENT_NO, 'PT. ARTA DWITUNGGAL ABADI' as NPWP_NAME_NEW, '|713313591451000' as BILLING_TO_NPWP_NEW, 'JL. MANIS RAYA NO. 15 RT.00 RW.00 KEL.KADU JAYA KEC.CURUG KOTA/KAB.TANGERANG BANTEN 15810' as NPWP_ADDRESS_NEW union all</v>
      </c>
    </row>
    <row r="4249" spans="5:5" customFormat="1" x14ac:dyDescent="0.25">
      <c r="E4249" t="str">
        <f t="shared" si="22"/>
        <v>select '0000956/4/08/02/2023' as AGREEMENT_NO, 'PT. CEMPAKA SARI MANDIRI' as NPWP_NAME_NEW, '|667158687407000' as BILLING_TO_NPWP_NEW, 'KP. RAWA SILEM, GANG BAHAGIA RT.000 RW.000 KEL.KALI ABANG TENGAH KEC.BEKASI UTARA KOTA/KAB.BEKASI JAWA BARAT 17125' as NPWP_ADDRESS_NEW union all</v>
      </c>
    </row>
    <row r="4250" spans="5:5" customFormat="1" x14ac:dyDescent="0.25">
      <c r="E4250" t="str">
        <f t="shared" si="22"/>
        <v>select '0000957/4/01/08/2022' as AGREEMENT_NO, 'PT. ANDALAN DUTA EKA NUSANTARA' as NPWP_NAME_NEW, '|032963084017000' as BILLING_TO_NPWP_NEW, 'GD. HAERY 1 BUILDING LT. DASAR (GROUND FLOOR) JL KEMANG SELATAN RAYA NO 151 RT.004 RW.004 CILANDAK TIMUR, PASAR MINGGU, JAKARTA SELATAN, DKI JAKARTA 12560 INDONESIA' as NPWP_ADDRESS_NEW union all</v>
      </c>
    </row>
    <row r="4251" spans="5:5" customFormat="1" x14ac:dyDescent="0.25">
      <c r="E4251" t="str">
        <f t="shared" si="22"/>
        <v>select '0000957/4/08/02/2023' as AGREEMENT_NO, 'PT. AMARTHA MANUNGGAL PRIMA' as NPWP_NAME_NEW, '|651887093416000' as BILLING_TO_NPWP_NEW, 'THE PROMINENCE TOWER LT 28 JL JALUR SUTERA B RT.00 RW.00 KEL.PANUNGGANGAN KEC.PINANG KOTA/KAB.KOTA TANGERANG BANTEN 15143' as NPWP_ADDRESS_NEW union all</v>
      </c>
    </row>
    <row r="4252" spans="5:5" customFormat="1" x14ac:dyDescent="0.25">
      <c r="E4252" t="str">
        <f t="shared" si="22"/>
        <v>select '0000958/4/08/02/2023' as AGREEMENT_NO, 'PT. AMARTHA MANUNGGAL PRIMA' as NPWP_NAME_NEW, '|651887093416000' as BILLING_TO_NPWP_NEW, 'THE PROMINENCE TOWER LT 28 JL JALUR SUTERA B RT.00 RW.00 KEL.PANUNGGANGAN KEC.PINANG KOTA/KAB.KOTA TANGERANG BANTEN 15143' as NPWP_ADDRESS_NEW union all</v>
      </c>
    </row>
    <row r="4253" spans="5:5" customFormat="1" x14ac:dyDescent="0.25">
      <c r="E4253" t="str">
        <f t="shared" si="22"/>
        <v>select '0000959/4/08/02/2023' as AGREEMENT_NO, 'PT. KRAMA YUDHA TIGA BERLIAN MOTORS' as NPWP_NAME_NEW, '|013006572092000' as BILLING_TO_NPWP_NEW, 'JL. JENDRAL AHMAD YANI PULOMAS RT.000 RW.000 KEL.KAYU PUTIH KEC.PULO GADUNG KOTA/KAB.ADM JAKARTA TIMUR DKI JAKARTA 13210' as NPWP_ADDRESS_NEW union all</v>
      </c>
    </row>
    <row r="4254" spans="5:5" customFormat="1" x14ac:dyDescent="0.25">
      <c r="E4254" t="str">
        <f t="shared" si="22"/>
        <v>select '0000960/4/08/02/2023' as AGREEMENT_NO, 'PT. KRAMA YUDHA TIGA BERLIAN MOTORS' as NPWP_NAME_NEW, '|013006572092000' as BILLING_TO_NPWP_NEW, 'JL. JENDRAL AHMAD YANI PULOMAS RT.000 RW.000 KEL.KAYU PUTIH KEC.PULO GADUNG KOTA/KAB.ADM JAKARTA TIMUR DKI JAKARTA 13210' as NPWP_ADDRESS_NEW union all</v>
      </c>
    </row>
    <row r="4255" spans="5:5" customFormat="1" x14ac:dyDescent="0.25">
      <c r="E4255" t="str">
        <f t="shared" si="22"/>
        <v>select '0000961/4/08/02/2023' as AGREEMENT_NO, 'PT. AMARTHA MANUNGGAL PRIMA' as NPWP_NAME_NEW, '|651887093416000' as BILLING_TO_NPWP_NEW, 'THE PROMINENCE TOWER LT 28 JL JALUR SUTERA B RT.00 RW.00 KEL.PANUNGGANGAN KEC.PINANG KOTA/KAB.KOTA TANGERANG BANTEN 15143' as NPWP_ADDRESS_NEW union all</v>
      </c>
    </row>
    <row r="4256" spans="5:5" customFormat="1" x14ac:dyDescent="0.25">
      <c r="E4256" t="str">
        <f t="shared" si="22"/>
        <v>select '0000962/4/08/02/2023' as AGREEMENT_NO, 'PT. AMARTHA MANUNGGAL PRIMA' as NPWP_NAME_NEW, '|651887093416000' as BILLING_TO_NPWP_NEW, 'THE PROMINENCE TOWER LT 28 JL JALUR SUTERA B RT.00 RW.00 KEL.PANUNGGANGAN KEC.PINANG KOTA/KAB.KOTA TANGERANG BANTEN 15143' as NPWP_ADDRESS_NEW union all</v>
      </c>
    </row>
    <row r="4257" spans="5:5" customFormat="1" x14ac:dyDescent="0.25">
      <c r="E4257" t="str">
        <f t="shared" si="22"/>
        <v>select '0000963/4/08/02/2023' as AGREEMENT_NO, 'PT. AMARTHA MANUNGGAL PRIMA' as NPWP_NAME_NEW, '|651887093416000' as BILLING_TO_NPWP_NEW, 'THE PROMINENCE TOWER LT 28 JL JALUR SUTERA B RT.00 RW.00 KEL.PANUNGGANGAN KEC.PINANG KOTA/KAB.KOTA TANGERANG BANTEN 15143' as NPWP_ADDRESS_NEW union all</v>
      </c>
    </row>
    <row r="4258" spans="5:5" customFormat="1" x14ac:dyDescent="0.25">
      <c r="E4258" t="str">
        <f t="shared" si="22"/>
        <v>select '0000965/4/08/02/2023' as AGREEMENT_NO, 'PT. AMARTHA MANUNGGAL PRIMA' as NPWP_NAME_NEW, '|651887093416000' as BILLING_TO_NPWP_NEW, 'THE PROMINENCE TOWER LT 28 JL JALUR SUTERA B RT.00 RW.00 KEL.PANUNGGANGAN KEC.PINANG KOTA/KAB.KOTA TANGERANG BANTEN 15143' as NPWP_ADDRESS_NEW union all</v>
      </c>
    </row>
    <row r="4259" spans="5:5" customFormat="1" x14ac:dyDescent="0.25">
      <c r="E4259" t="str">
        <f t="shared" si="22"/>
        <v>select '0000966/4/08/03/2023' as AGREEMENT_NO, 'PT. AINON UNTUNG LESTARI' as NPWP_NAME_NEW, '|959352535006000' as BILLING_TO_NPWP_NEW, 'JALAN RAYA TIPAR CAKUNG 23 A RT.000 RW.000 KEL.CAKUNG BARAT KEC.CAKUNG KOTA/KAB.JAKARTA TIMUR DKI JAKARTA 13910' as NPWP_ADDRESS_NEW union all</v>
      </c>
    </row>
    <row r="4260" spans="5:5" customFormat="1" x14ac:dyDescent="0.25">
      <c r="E4260" t="str">
        <f t="shared" si="22"/>
        <v>select '0000967/4/01/02/2022' as AGREEMENT_NO, 'PT. TRIJAYA UNION' as NPWP_NAME_NEW, '|011204567451000' as BILLING_TO_NPWP_NEW, 'JL RAYA GATOT SUBROTO KM 9 KP KADUJAYA RT.002 RW.002 KEL.KADU JAYA KEC.CURUG KOTA/KAB.KAB. TANGERANG BANTEN 15810' as NPWP_ADDRESS_NEW union all</v>
      </c>
    </row>
    <row r="4261" spans="5:5" customFormat="1" x14ac:dyDescent="0.25">
      <c r="E4261" t="str">
        <f t="shared" si="22"/>
        <v>select '0000967/4/08/03/2023' as AGREEMENT_NO, 'PT. MARGA NUSANTARA JAYA' as NPWP_NAME_NEW, '|013735303007000' as BILLING_TO_NPWP_NEW, 'JL PULO KAMBING IIE NO 9 RT.0 RW.0 JATINEGARA, CAKUNG, JAKARTA TIMUR, DKI JAKARTA 13930 INDONESIA' as NPWP_ADDRESS_NEW union all</v>
      </c>
    </row>
    <row r="4262" spans="5:5" customFormat="1" x14ac:dyDescent="0.25">
      <c r="E4262" t="str">
        <f t="shared" si="22"/>
        <v>select '0000968/4/01/02/2022' as AGREEMENT_NO, 'PT. ASURANSI RAKSA PRATIKARA' as NPWP_NAME_NEW, '|011407574028001' as BILLING_TO_NPWP_NEW, 'JL. ABDUL MUIS NO.40 WISMA BSG LT.3 RT.00 RW.00 PETOJO SELATAN, GAMBIR, JAKARTA PUSAT, DKI JAKARTA 10160 INDONESIA' as NPWP_ADDRESS_NEW union all</v>
      </c>
    </row>
    <row r="4263" spans="5:5" customFormat="1" x14ac:dyDescent="0.25">
      <c r="E4263" t="str">
        <f t="shared" si="22"/>
        <v>select '0000968/4/08/03/2023' as AGREEMENT_NO, 'PT. MARGA NUSANTARA JAYA' as NPWP_NAME_NEW, '|013735303007000' as BILLING_TO_NPWP_NEW, 'JL PULO KAMBING IIE NO 9 RT.0 RW.0 JATINEGARA, CAKUNG, JAKARTA TIMUR, DKI JAKARTA 13930 INDONESIA' as NPWP_ADDRESS_NEW union all</v>
      </c>
    </row>
    <row r="4264" spans="5:5" customFormat="1" x14ac:dyDescent="0.25">
      <c r="E4264" t="str">
        <f t="shared" si="22"/>
        <v>select '0000969/4/08/03/2023' as AGREEMENT_NO, 'PT. MARGA NUSANTARA JAYA' as NPWP_NAME_NEW, '|013735303007000' as BILLING_TO_NPWP_NEW, 'JL PULO KAMBING IIE NO 9 RT.0 RW.0 JATINEGARA, CAKUNG, JAKARTA TIMUR, DKI JAKARTA 13930 INDONESIA' as NPWP_ADDRESS_NEW union all</v>
      </c>
    </row>
    <row r="4265" spans="5:5" customFormat="1" x14ac:dyDescent="0.25">
      <c r="E4265" t="str">
        <f t="shared" si="22"/>
        <v>select '0000970/4/01/02/2022' as AGREEMENT_NO, 'PT. HARPA SEKAWAN' as NPWP_NAME_NEW, '|013631320002000' as BILLING_TO_NPWP_NEW, 'JL. CIPINANG MUARA NO.47 RT.002 RW.03 KEL.CIPINANG MUARA KEC.JATINEGARA KOTA/KAB.JAKARTA TIMUR DKI JAKARTA 13420' as NPWP_ADDRESS_NEW union all</v>
      </c>
    </row>
    <row r="4266" spans="5:5" customFormat="1" x14ac:dyDescent="0.25">
      <c r="E4266" t="str">
        <f t="shared" si="22"/>
        <v>select '0000970/4/08/03/2023' as AGREEMENT_NO, 'PT. MARGA NUSANTARA JAYA' as NPWP_NAME_NEW, '|013735303007000' as BILLING_TO_NPWP_NEW, 'JL PULO KAMBING IIE NO 9 RT.0 RW.0 JATINEGARA, CAKUNG, JAKARTA TIMUR, DKI JAKARTA 13930 INDONESIA' as NPWP_ADDRESS_NEW union all</v>
      </c>
    </row>
    <row r="4267" spans="5:5" customFormat="1" x14ac:dyDescent="0.25">
      <c r="E4267" t="str">
        <f t="shared" si="22"/>
        <v>select '0000971/4/01/03/2022' as AGREEMENT_NO, 'PT. CLARIANT KUJANG CATALYSTS' as NPWP_NAME_NEW, '|010617173052000' as BILLING_TO_NPWP_NEW, 'KAWASAN INDUSTRI KUJANG CIKAMPEK JL. JEND AKHMAD YANI NO. 39 DAWUAN TENGAH RT.00 RW.00 DAWUAN TENGAH, CIKAMPEK, KARAWANG, JAWA BARAT 41373 INDONESIA' as NPWP_ADDRESS_NEW union all</v>
      </c>
    </row>
    <row r="4268" spans="5:5" customFormat="1" x14ac:dyDescent="0.25">
      <c r="E4268" t="str">
        <f t="shared" si="22"/>
        <v>select '0000971/4/08/03/2023' as AGREEMENT_NO, 'PT. MARGA NUSANTARA JAYA' as NPWP_NAME_NEW, '|013735303007000' as BILLING_TO_NPWP_NEW, 'JL PULO KAMBING IIE NO 9 RT.0 RW.0 JATINEGARA, CAKUNG, JAKARTA TIMUR, DKI JAKARTA 13930 INDONESIA' as NPWP_ADDRESS_NEW union all</v>
      </c>
    </row>
    <row r="4269" spans="5:5" customFormat="1" x14ac:dyDescent="0.25">
      <c r="E4269" t="str">
        <f t="shared" si="22"/>
        <v>select '0000972/4/01/03/2022' as AGREEMENT_NO, 'PT. CLARIANT KUJANG CATALYSTS' as NPWP_NAME_NEW, '|010617173052000' as BILLING_TO_NPWP_NEW, 'KAWASAN INDUSTRI KUJANG CIKAMPEK JL. JEND AKHMAD YANI NO. 39 DAWUAN TENGAH RT.00 RW.00 DAWUAN TENGAH, CIKAMPEK, KARAWANG, JAWA BARAT 41373 INDONESIA' as NPWP_ADDRESS_NEW union all</v>
      </c>
    </row>
    <row r="4270" spans="5:5" customFormat="1" x14ac:dyDescent="0.25">
      <c r="E4270" t="str">
        <f t="shared" si="22"/>
        <v>select '0000973/4/08/03/2023'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271" spans="5:5" customFormat="1" x14ac:dyDescent="0.25">
      <c r="E4271" t="str">
        <f t="shared" si="22"/>
        <v>select '0000974/4/08/03/2023'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272" spans="5:5" customFormat="1" x14ac:dyDescent="0.25">
      <c r="E4272" t="str">
        <f t="shared" si="22"/>
        <v>select '0000975/4/08/03/2023' as AGREEMENT_NO, 'PT SMARTINDO JAYA ABADI' as NPWP_NAME_NEW, '|316504208411000' as BILLING_TO_NPWP_NEW, 'JL. BHAYANGKARA NO. 8-9 RT.001 RW.005 KEL.PONDOK JAGUNG TIMUR KEC.SERPONG UTARA KOTA/KAB.TANGERANG SELATAN BANTEN 15326' as NPWP_ADDRESS_NEW union all</v>
      </c>
    </row>
    <row r="4273" spans="5:5" customFormat="1" x14ac:dyDescent="0.25">
      <c r="E4273" t="str">
        <f t="shared" si="22"/>
        <v>select '0000976/4/08/02/2023' as AGREEMENT_NO, 'PT. AMARTHA MANUNGGAL PRIMA' as NPWP_NAME_NEW, '|651887093416000' as BILLING_TO_NPWP_NEW, 'THE PROMINENCE TOWER LT 28 JL JALUR SUTERA B RT.00 RW.00 KEL.PANUNGGANGAN KEC.PINANG KOTA/KAB.KOTA TANGERANG BANTEN 15143' as NPWP_ADDRESS_NEW union all</v>
      </c>
    </row>
    <row r="4274" spans="5:5" customFormat="1" x14ac:dyDescent="0.25">
      <c r="E4274" t="str">
        <f t="shared" si="22"/>
        <v>select '0000978/4/01/03/2022'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275" spans="5:5" customFormat="1" x14ac:dyDescent="0.25">
      <c r="E4275" t="str">
        <f t="shared" si="22"/>
        <v>select '0000978/4/08/03/2023' as AGREEMENT_NO, 'PT. SATU RODA INDONESIA' as NPWP_NAME_NEW, '|417187606005000' as BILLING_TO_NPWP_NEW, 'CANTIK PERMAI RESIDENCE BLOK C NO.7 - JL. H. MAKASAR RT.0 RW.0 KEL.MAKASAR KEC.MAKASAR KOTA/KAB.JAKARTA TIMUR DKI JAKARTA 13570' as NPWP_ADDRESS_NEW union all</v>
      </c>
    </row>
    <row r="4276" spans="5:5" customFormat="1" x14ac:dyDescent="0.25">
      <c r="E4276" t="str">
        <f t="shared" si="22"/>
        <v>select '0000979/4/01/03/2022'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277" spans="5:5" customFormat="1" x14ac:dyDescent="0.25">
      <c r="E4277" t="str">
        <f t="shared" si="22"/>
        <v>select '0000979/4/08/03/2023' as AGREEMENT_NO, 'PT. GEOSERVICES' as NPWP_NAME_NEW, '|011308210441000' as BILLING_TO_NPWP_NEW, 'JL. SETIABUDHI NO.81 RT.00 RW.00 KEL.GEGER KALONG KEC.SUKASARI KOTA/KAB.BANDUNG JAWA BARAT 40153' as NPWP_ADDRESS_NEW union all</v>
      </c>
    </row>
    <row r="4278" spans="5:5" customFormat="1" x14ac:dyDescent="0.25">
      <c r="E4278" t="str">
        <f t="shared" si="22"/>
        <v>select '0000980/4/01/03/2022'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279" spans="5:5" customFormat="1" x14ac:dyDescent="0.25">
      <c r="E4279" t="str">
        <f t="shared" si="22"/>
        <v>select '0000980/4/08/03/2023' as AGREEMENT_NO, 'PT. GEOSERVICES' as NPWP_NAME_NEW, '|011308210441000' as BILLING_TO_NPWP_NEW, 'JL. SETIABUDHI NO.81 RT.00 RW.00 KEL.GEGER KALONG KEC.SUKASARI KOTA/KAB.BANDUNG JAWA BARAT 40153' as NPWP_ADDRESS_NEW union all</v>
      </c>
    </row>
    <row r="4280" spans="5:5" customFormat="1" x14ac:dyDescent="0.25">
      <c r="E4280" t="str">
        <f t="shared" si="22"/>
        <v>select '0000981/4/08/03/2023'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81" spans="5:5" customFormat="1" x14ac:dyDescent="0.25">
      <c r="E4281" t="str">
        <f t="shared" si="22"/>
        <v>select '0000982/4/01/03/2022' as AGREEMENT_NO, 'PT. HARPA SEKAWAN' as NPWP_NAME_NEW, '|013631320002000' as BILLING_TO_NPWP_NEW, 'JL. CIPINANG MUARA NO.47 RT.002 RW.03 KEL.CIPINANG MUARA KEC.JATINEGARA KOTA/KAB.JAKARTA TIMUR DKI JAKARTA 13420' as NPWP_ADDRESS_NEW union all</v>
      </c>
    </row>
    <row r="4282" spans="5:5" customFormat="1" x14ac:dyDescent="0.25">
      <c r="E4282" t="str">
        <f t="shared" si="22"/>
        <v>select '0000982/4/08/03/2023'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83" spans="5:5" customFormat="1" x14ac:dyDescent="0.25">
      <c r="E4283" t="str">
        <f t="shared" si="22"/>
        <v>select '0000983/4/01/03/2022' as AGREEMENT_NO, 'PT. HARPA SEKAWAN' as NPWP_NAME_NEW, '|013631320002000' as BILLING_TO_NPWP_NEW, 'JL. CIPINANG MUARA NO.47 RT.002 RW.03 KEL.CIPINANG MUARA KEC.JATINEGARA KOTA/KAB.JAKARTA TIMUR DKI JAKARTA 13420' as NPWP_ADDRESS_NEW union all</v>
      </c>
    </row>
    <row r="4284" spans="5:5" customFormat="1" x14ac:dyDescent="0.25">
      <c r="E4284" t="str">
        <f t="shared" si="22"/>
        <v>select '0000983/4/08/03/2023'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85" spans="5:5" customFormat="1" x14ac:dyDescent="0.25">
      <c r="E4285" t="str">
        <f t="shared" si="22"/>
        <v>select '0000984/4/01/03/2022' as AGREEMENT_NO, 'PT. HARPA SEKAWAN' as NPWP_NAME_NEW, '|013631320002000' as BILLING_TO_NPWP_NEW, 'JL. CIPINANG MUARA NO.47 RT.002 RW.03 KEL.CIPINANG MUARA KEC.JATINEGARA KOTA/KAB.JAKARTA TIMUR DKI JAKARTA 13420' as NPWP_ADDRESS_NEW union all</v>
      </c>
    </row>
    <row r="4286" spans="5:5" customFormat="1" x14ac:dyDescent="0.25">
      <c r="E4286" t="str">
        <f t="shared" si="22"/>
        <v>select '0000984/4/08/03/2023'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87" spans="5:5" customFormat="1" x14ac:dyDescent="0.25">
      <c r="E4287" t="str">
        <f t="shared" si="22"/>
        <v>select '0000985/4/01/03/2022' as AGREEMENT_NO, 'PT. HARPA SEKAWAN' as NPWP_NAME_NEW, '|013631320002000' as BILLING_TO_NPWP_NEW, 'JL. CIPINANG MUARA NO.47 RT.002 RW.03 KEL.CIPINANG MUARA KEC.JATINEGARA KOTA/KAB.JAKARTA TIMUR DKI JAKARTA 13420' as NPWP_ADDRESS_NEW union all</v>
      </c>
    </row>
    <row r="4288" spans="5:5" customFormat="1" x14ac:dyDescent="0.25">
      <c r="E4288" t="str">
        <f t="shared" si="22"/>
        <v>select '0000985/4/08/03/2023'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89" spans="5:5" customFormat="1" x14ac:dyDescent="0.25">
      <c r="E4289" t="str">
        <f t="shared" si="22"/>
        <v>select '0000986/4/01/03/2022' as AGREEMENT_NO, 'PT. HARPA SEKAWAN' as NPWP_NAME_NEW, '|013631320002000' as BILLING_TO_NPWP_NEW, 'JL. CIPINANG MUARA NO.47 RT.002 RW.03 KEL.CIPINANG MUARA KEC.JATINEGARA KOTA/KAB.JAKARTA TIMUR DKI JAKARTA 13420' as NPWP_ADDRESS_NEW union all</v>
      </c>
    </row>
    <row r="4290" spans="5:5" customFormat="1" x14ac:dyDescent="0.25">
      <c r="E4290" t="str">
        <f t="shared" si="22"/>
        <v>select '0000986/4/08/03/2023'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291" spans="5:5" customFormat="1" x14ac:dyDescent="0.25">
      <c r="E4291" t="str">
        <f t="shared" si="22"/>
        <v>select '0000987/4/08/03/2023' as AGREEMENT_NO, 'PT. AMARTHA MANUNGGAL PRIMA' as NPWP_NAME_NEW, '|651887093416000' as BILLING_TO_NPWP_NEW, 'THE PROMINENCE TOWER LT 28 JL JALUR SUTERA B RT.00 RW.00 KEL.PANUNGGANGAN KEC.PINANG KOTA/KAB.KOTA TANGERANG BANTEN 15143' as NPWP_ADDRESS_NEW union all</v>
      </c>
    </row>
    <row r="4292" spans="5:5" customFormat="1" x14ac:dyDescent="0.25">
      <c r="E4292" t="str">
        <f t="shared" si="22"/>
        <v>select '0000988/4/08/01/2023' as AGREEMENT_NO, 'KOPERASI KONSUMEN KARYAWAN PT. APLIKANUSA LINTASARTA' as NPWP_NAME_NEW, '|016205874073000' as BILLING_TO_NPWP_NEW, 'GEDUNG KOPKARLA 1. JL LEBAK BULUS RAYA NO.7 RT.003 RW.002 KEL.LEBAK BULUS KEC.CILANDAK KOTA/KAB.JAKARTA SELATAN DKI JAKARTA 12440' as NPWP_ADDRESS_NEW union all</v>
      </c>
    </row>
    <row r="4293" spans="5:5" customFormat="1" x14ac:dyDescent="0.25">
      <c r="E4293" t="str">
        <f t="shared" si="22"/>
        <v>select '0000990/4/08/03/2023' as AGREEMENT_NO, 'PT. TRANS MONANG' as NPWP_NAME_NEW, '|314343237005000' as BILLING_TO_NPWP_NEW, 'GEDUNG PATRA JASA OFFICE TOWER LT 17 RUANG 1703 JL JENDERAL GATOT SUBROTO KAV 32-34 RT.0 RW.0 KEL.KUNINGAN TIMUR KEC.SETIA BUDI KOTA/KAB.JAKARTA SELATAN DKI JAKARTA 12950' as NPWP_ADDRESS_NEW union all</v>
      </c>
    </row>
    <row r="4294" spans="5:5" customFormat="1" x14ac:dyDescent="0.25">
      <c r="E4294" t="str">
        <f t="shared" si="22"/>
        <v>select '0000991/4/08/03/2023' as AGREEMENT_NO, 'PT. ARTA DWITUNGGAL ABADI' as NPWP_NAME_NEW, '|713313591451000' as BILLING_TO_NPWP_NEW, 'JL. MANIS RAYA NO. 15 RT.00 RW.00 KEL.KADU JAYA KEC.CURUG KOTA/KAB.TANGERANG BANTEN 15810' as NPWP_ADDRESS_NEW union all</v>
      </c>
    </row>
    <row r="4295" spans="5:5" customFormat="1" x14ac:dyDescent="0.25">
      <c r="E4295" t="str">
        <f t="shared" si="22"/>
        <v>select '0000992/4/01/03/2022' as AGREEMENT_NO, 'PT. HARPA SEKAWAN' as NPWP_NAME_NEW, '|013631320002000' as BILLING_TO_NPWP_NEW, 'JL. CIPINANG MUARA NO.47 RT.002 RW.03 KEL.CIPINANG MUARA KEC.JATINEGARA KOTA/KAB.JAKARTA TIMUR DKI JAKARTA 13420' as NPWP_ADDRESS_NEW union all</v>
      </c>
    </row>
    <row r="4296" spans="5:5" customFormat="1" x14ac:dyDescent="0.25">
      <c r="E4296" t="str">
        <f t="shared" si="22"/>
        <v>select '0000992/4/08/03/2023' as AGREEMENT_NO, 'PT. ARTA DWITUNGGAL ABADI' as NPWP_NAME_NEW, '|713313591451000' as BILLING_TO_NPWP_NEW, 'JL. MANIS RAYA NO. 15 RT.00 RW.00 KEL.KADU JAYA KEC.CURUG KOTA/KAB.TANGERANG BANTEN 15810' as NPWP_ADDRESS_NEW union all</v>
      </c>
    </row>
    <row r="4297" spans="5:5" customFormat="1" x14ac:dyDescent="0.25">
      <c r="E4297" t="str">
        <f t="shared" si="22"/>
        <v>select '0000993/4/08/03/2023' as AGREEMENT_NO, 'PT. AMARTHA MANUNGGAL PRIMA' as NPWP_NAME_NEW, '|651887093416000' as BILLING_TO_NPWP_NEW, 'THE PROMINENCE TOWER LT 28 JL JALUR SUTERA B RT.00 RW.00 KEL.PANUNGGANGAN KEC.PINANG KOTA/KAB.KOTA TANGERANG BANTEN 15143' as NPWP_ADDRESS_NEW union all</v>
      </c>
    </row>
    <row r="4298" spans="5:5" customFormat="1" x14ac:dyDescent="0.25">
      <c r="E4298" t="str">
        <f t="shared" si="22"/>
        <v>select '0000994/4/08/04/2023' as AGREEMENT_NO, 'PT. BSA LOGISTICS INDONESIA' as NPWP_NAME_NEW, '|419512165006000' as BILLING_TO_NPWP_NEW, 'JL. RAYA CAKUNG CILINCING KM.3 RT.000 RW.000 KEL.CAKUNG BARAT KEC.CAKUNG KOTA/KAB.JAKARTA TIMUR DKI JAKARTA 13910' as NPWP_ADDRESS_NEW union all</v>
      </c>
    </row>
    <row r="4299" spans="5:5" customFormat="1" x14ac:dyDescent="0.25">
      <c r="E4299" t="str">
        <f t="shared" ref="E4299:E4362" si="23">"select '" &amp; TRIM(E1494) &amp; "' as AGREEMENT_NO, '" &amp; TRIM(O1494) &amp; "' as NPWP_NAME_NEW, '|" &amp; TRIM(AW1494) &amp; "' as BILLING_TO_NPWP_NEW, '" &amp; TRIM(BD1494) &amp; "' as NPWP_ADDRESS_NEW union all"</f>
        <v>select '0000995/4/08/04/2023' as AGREEMENT_NO, 'PT. BSA LOGISTICS INDONESIA' as NPWP_NAME_NEW, '|419512165006000' as BILLING_TO_NPWP_NEW, 'JL. RAYA CAKUNG CILINCING KM.3 RT.000 RW.000 KEL.CAKUNG BARAT KEC.CAKUNG KOTA/KAB.JAKARTA TIMUR DKI JAKARTA 13910' as NPWP_ADDRESS_NEW union all</v>
      </c>
    </row>
    <row r="4300" spans="5:5" customFormat="1" x14ac:dyDescent="0.25">
      <c r="E4300" t="str">
        <f t="shared" si="23"/>
        <v>select '0000996/4/08/04/2023' as AGREEMENT_NO, 'PT. BSA LOGISTICS INDONESIA' as NPWP_NAME_NEW, '|419512165006000' as BILLING_TO_NPWP_NEW, 'JL. RAYA CAKUNG CILINCING KM.3 RT.000 RW.000 KEL.CAKUNG BARAT KEC.CAKUNG KOTA/KAB.JAKARTA TIMUR DKI JAKARTA 13910' as NPWP_ADDRESS_NEW union all</v>
      </c>
    </row>
    <row r="4301" spans="5:5" customFormat="1" x14ac:dyDescent="0.25">
      <c r="E4301" t="str">
        <f t="shared" si="23"/>
        <v>select '0000997/4/08/04/2023' as AGREEMENT_NO, 'PT. PRIMA ARMADA RAYA' as NPWP_NAME_NEW, '|705439826063000' as BILLING_TO_NPWP_NEW, 'GD. PATRA JASA OFFICE TOWER LT. 1 JL. JEND. GATOT SUBROTO KAV. 32-34 RT.0 RW.0 KEL.KUNINGAN TIMUR KEC.SETIA BUDI KOTA/KAB.JAKARTA SELATAN DKI JAKARTA 12950' as NPWP_ADDRESS_NEW union all</v>
      </c>
    </row>
    <row r="4302" spans="5:5" customFormat="1" x14ac:dyDescent="0.25">
      <c r="E4302" t="str">
        <f t="shared" si="23"/>
        <v>select '0000998/4/01/03/2022' as AGREEMENT_NO, 'PT PINUS MERAH ABADI' as NPWP_NAME_NEW, '|316483148422000' as BILLING_TO_NPWP_NEW, 'JL. SOEKARNO HATTA NO. 112 RT.07 RW.05 BABAKAN CIPARAY, BABAKAN CIPARAY, BANDUNG, JAWA BARAT 40223 INDONESIA' as NPWP_ADDRESS_NEW union all</v>
      </c>
    </row>
    <row r="4303" spans="5:5" customFormat="1" x14ac:dyDescent="0.25">
      <c r="E4303" t="str">
        <f t="shared" si="23"/>
        <v>select '0000998/4/08/04/2023'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04" spans="5:5" customFormat="1" x14ac:dyDescent="0.25">
      <c r="E4304" t="str">
        <f t="shared" si="23"/>
        <v>select '0000999/4/01/03/2022' as AGREEMENT_NO, 'PT PINUS MERAH ABADI' as NPWP_NAME_NEW, '|316483148422000' as BILLING_TO_NPWP_NEW, 'JL. SOEKARNO HATTA NO. 112 RT.07 RW.05 BABAKAN CIPARAY, BABAKAN CIPARAY, BANDUNG, JAWA BARAT 40223 INDONESIA' as NPWP_ADDRESS_NEW union all</v>
      </c>
    </row>
    <row r="4305" spans="5:5" customFormat="1" x14ac:dyDescent="0.25">
      <c r="E4305" t="str">
        <f t="shared" si="23"/>
        <v>select '0000999/4/08/04/2023' as AGREEMENT_NO, 'PT. KRAMA YUDHA TIGA BERLIAN MOTORS' as NPWP_NAME_NEW, '|013006572092000' as BILLING_TO_NPWP_NEW, 'JL. JENDRAL AHMAD YANI PULOMAS RT.000 RW.000 KEL.KAYU PUTIH KEC.PULO GADUNG KOTA/KAB. ADM JAKARTA TIMUR DKI JAKARTA 13210' as NPWP_ADDRESS_NEW union all</v>
      </c>
    </row>
    <row r="4306" spans="5:5" customFormat="1" x14ac:dyDescent="0.25">
      <c r="E4306" t="str">
        <f t="shared" si="23"/>
        <v>select '0000999/4/08/04/2023' as AGREEMENT_NO, 'PT. KRAMA YUDHA TIGA BERLIAN MOTORS' as NPWP_NAME_NEW, '|013006572092000' as BILLING_TO_NPWP_NEW, 'JL. JENDRAL AHMAD YANI PULOMAS RT.000 RW.000 KEL.KAYU PUTIH KEC.PULO GADUNG KOTA/KAB.ADM JAKARTA TIMUR DKI JAKARTA 13210' as NPWP_ADDRESS_NEW union all</v>
      </c>
    </row>
    <row r="4307" spans="5:5" customFormat="1" x14ac:dyDescent="0.25">
      <c r="E4307" t="str">
        <f t="shared" si="23"/>
        <v>select '0001000/4/01/03/2022' as AGREEMENT_NO, 'PT PINUS MERAH ABADI' as NPWP_NAME_NEW, '|316483148422000' as BILLING_TO_NPWP_NEW, 'JL. SOEKARNO HATTA NO. 112 RT.07 RW.05 BABAKAN CIPARAY, BABAKAN CIPARAY, BANDUNG, JAWA BARAT 40223 INDONESIA' as NPWP_ADDRESS_NEW union all</v>
      </c>
    </row>
    <row r="4308" spans="5:5" customFormat="1" x14ac:dyDescent="0.25">
      <c r="E4308" t="str">
        <f t="shared" si="23"/>
        <v>select '0001000/4/08/04/2023' as AGREEMENT_NO, 'PT. KRAMA YUDHA TIGA BERLIAN MOTORS' as NPWP_NAME_NEW, '|013006572092000' as BILLING_TO_NPWP_NEW, 'JL. JENDRAL AHMAD YANI PULOMAS RT.000 RW.000 KEL.KAYU PUTIH KEC.PULO GADUNG KOTA/KAB.ADM JAKARTA TIMUR DKI JAKARTA 13210' as NPWP_ADDRESS_NEW union all</v>
      </c>
    </row>
    <row r="4309" spans="5:5" customFormat="1" x14ac:dyDescent="0.25">
      <c r="E4309" t="str">
        <f t="shared" si="23"/>
        <v>select '0001001/4/01/03/2022' as AGREEMENT_NO, 'PT PINUS MERAH ABADI' as NPWP_NAME_NEW, '|316483148422000' as BILLING_TO_NPWP_NEW, 'JL. SOEKARNO HATTA NO. 112 RT.07 RW.05 BABAKAN CIPARAY, BABAKAN CIPARAY, BANDUNG, JAWA BARAT 40223 INDONESIA' as NPWP_ADDRESS_NEW union all</v>
      </c>
    </row>
    <row r="4310" spans="5:5" customFormat="1" x14ac:dyDescent="0.25">
      <c r="E4310" t="str">
        <f t="shared" si="23"/>
        <v>select '0001001/4/08/04/2023' as AGREEMENT_NO, 'CV. GEMILANG ABADI SEJAHTERA' as NPWP_NAME_NEW, '|663326312008000' as BILLING_TO_NPWP_NEW, 'JL RADIN INTEN II NO 150 C RT.008 RW.005 KEL.DUREN SAWIT KEC.DUREN SAWIT KOTA/KAB.JAKARTA TIMUR DKI JAKARTA 13440' as NPWP_ADDRESS_NEW union all</v>
      </c>
    </row>
    <row r="4311" spans="5:5" customFormat="1" x14ac:dyDescent="0.25">
      <c r="E4311" t="str">
        <f t="shared" si="23"/>
        <v>select '0001002/4/01/03/2022' as AGREEMENT_NO, 'PT PINUS MERAH ABADI' as NPWP_NAME_NEW, '|316483148422000' as BILLING_TO_NPWP_NEW, 'JL. SOEKARNO HATTA NO. 112 RT.07 RW.05 BABAKAN CIPARAY, BABAKAN CIPARAY, BANDUNG, JAWA BARAT 40223 INDONESIA' as NPWP_ADDRESS_NEW union all</v>
      </c>
    </row>
    <row r="4312" spans="5:5" customFormat="1" x14ac:dyDescent="0.25">
      <c r="E4312" t="str">
        <f t="shared" si="23"/>
        <v>select '0001002/4/08/04/2023' as AGREEMENT_NO, 'PT. BANK SINARMAS TBK' as NPWP_NAME_NEW, '|013446133054000' as BILLING_TO_NPWP_NEW, 'GEDUNG SINARMAS LAND PLAZA MENARA I LT 1&amp;2 JL MH THAMRIN NO 51 RT.00 RW.00 GONDANGDIA, MENTENG, JAKARTA PUSAT, DKI JAKARTA 10350 INDONESIA' as NPWP_ADDRESS_NEW union all</v>
      </c>
    </row>
    <row r="4313" spans="5:5" customFormat="1" x14ac:dyDescent="0.25">
      <c r="E4313" t="str">
        <f t="shared" si="23"/>
        <v>select '0001003/4/01/03/2022' as AGREEMENT_NO, 'PT PINUS MERAH ABADI' as NPWP_NAME_NEW, '|316483148422000' as BILLING_TO_NPWP_NEW, 'JL. SOEKARNO HATTA NO. 112 RT.07 RW.05 BABAKAN CIPARAY, BABAKAN CIPARAY, BANDUNG, JAWA BARAT 40223 INDONESIA' as NPWP_ADDRESS_NEW union all</v>
      </c>
    </row>
    <row r="4314" spans="5:5" customFormat="1" x14ac:dyDescent="0.25">
      <c r="E4314" t="str">
        <f t="shared" si="23"/>
        <v>select '0001003/4/08/04/2023' as AGREEMENT_NO, 'PT. AMARTHA MANUNGGAL PRIMA' as NPWP_NAME_NEW, '|651887093416000' as BILLING_TO_NPWP_NEW, 'THE PROMINENCE TOWER LT 28 JL JALUR SUTERA B RT.00 RW.00 KEL.PANUNGGANGAN KEC.PINANG KOTA/KAB.KOTA TANGERANG BANTEN 15143' as NPWP_ADDRESS_NEW union all</v>
      </c>
    </row>
    <row r="4315" spans="5:5" customFormat="1" x14ac:dyDescent="0.25">
      <c r="E4315" t="str">
        <f t="shared" si="23"/>
        <v>select '0001004/4/08/04/2023'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16" spans="5:5" customFormat="1" x14ac:dyDescent="0.25">
      <c r="E4316" t="str">
        <f t="shared" si="23"/>
        <v>select '0001005/4/01/04/2022' as AGREEMENT_NO, 'PT. BORWITA INDAH' as NPWP_NAME_NEW, '|011370657605000' as BILLING_TO_NPWP_NEW, 'GEDUNG AIA CENTRAL LT. 40 ZONA 5&amp;6, JL. JEN. SUDIRMAN NO.48A, KARET SEMANGGI, SETIABUDI, KOTA ADM. JAKARTA SELATAN, DKI JAKARTA' as NPWP_ADDRESS_NEW union all</v>
      </c>
    </row>
    <row r="4317" spans="5:5" customFormat="1" x14ac:dyDescent="0.25">
      <c r="E4317" t="str">
        <f t="shared" si="23"/>
        <v>select '0001005/4/08/04/2023'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18" spans="5:5" customFormat="1" x14ac:dyDescent="0.25">
      <c r="E4318" t="str">
        <f t="shared" si="23"/>
        <v>select '0001006/4/08/04/2023'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19" spans="5:5" customFormat="1" x14ac:dyDescent="0.25">
      <c r="E4319" t="str">
        <f t="shared" si="23"/>
        <v>select '0001007/4/08/04/2023'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20" spans="5:5" customFormat="1" x14ac:dyDescent="0.25">
      <c r="E4320" t="str">
        <f t="shared" si="23"/>
        <v>select '0001008/4/08/04/2023' as AGREEMENT_NO, 'PT. ARTA DWITUNGGAL ABADI' as NPWP_NAME_NEW, '|713313591451000' as BILLING_TO_NPWP_NEW, 'JL. MANIS RAYA NO. 15 RT.00 RW.00 KEL.KADU JAYA KEC.CURUG KOTA/KAB.TANGERANG BANTEN 15810' as NPWP_ADDRESS_NEW union all</v>
      </c>
    </row>
    <row r="4321" spans="5:5" customFormat="1" x14ac:dyDescent="0.25">
      <c r="E4321" t="str">
        <f t="shared" si="23"/>
        <v>select '0001009/4/08/03/2023'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22" spans="5:5" customFormat="1" x14ac:dyDescent="0.25">
      <c r="E4322" t="str">
        <f t="shared" si="23"/>
        <v>select '0001010/4/08/03/2023'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23" spans="5:5" customFormat="1" x14ac:dyDescent="0.25">
      <c r="E4323" t="str">
        <f t="shared" si="23"/>
        <v>select '0001011/4/08/03/2023' as AGREEMENT_NO, 'PT. TRANS MONANG' as NPWP_NAME_NEW, '|314343237005000' as BILLING_TO_NPWP_NEW, 'GEDUNG PATRA JASA OFFICE TOWER LT 17 RUANG 1703 JL JENDERAL GATOT SUBROTO KAV 32-34 RT.0 RW.0 KEL.KUNINGAN TIMUR KEC.SETIA BUDI KOTA/KAB.JAKARTA SELATAN DKI JAKARTA 12950' as NPWP_ADDRESS_NEW union all</v>
      </c>
    </row>
    <row r="4324" spans="5:5" customFormat="1" x14ac:dyDescent="0.25">
      <c r="E4324" t="str">
        <f t="shared" si="23"/>
        <v>select '0001012/4/08/05/2023' as AGREEMENT_NO, 'PT. MANDIRI DAYA SAMUDERA' as NPWP_NAME_NEW, '|606917029427000' as BILLING_TO_NPWP_NEW, 'RUKO GRAND GALAXY CITY BLOK RSK 5 NO. 80 RT.00 RW.00 KEL.JAKA SETIA KEC.BEKASI SELATAN KOTA/KAB.KOTA BEKASI JAWA BARAT 17147' as NPWP_ADDRESS_NEW union all</v>
      </c>
    </row>
    <row r="4325" spans="5:5" customFormat="1" x14ac:dyDescent="0.25">
      <c r="E4325" t="str">
        <f t="shared" si="23"/>
        <v>select '0001013/4/08/05/2023' as AGREEMENT_NO, 'PT. HARPA SEKAWAN' as NPWP_NAME_NEW, '|013631320002000' as BILLING_TO_NPWP_NEW, 'JL. CIPINANG MUARA NO.47 RT.002 RW.03 KEL.CIPINANG MUARA KEC.JATINEGARA KOTA/KAB.JAKARTA TIMUR DKI JAKARTA 13420' as NPWP_ADDRESS_NEW union all</v>
      </c>
    </row>
    <row r="4326" spans="5:5" customFormat="1" x14ac:dyDescent="0.25">
      <c r="E4326" t="str">
        <f t="shared" si="23"/>
        <v>select '0001014/4/08/05/2023' as AGREEMENT_NO, 'PT. KRAMA YUDHA RATU MOTOR' as NPWP_NAME_NEW, '|010008068007000' as BILLING_TO_NPWP_NEW, 'JL. RAYA BEKASI KM. 21-22 Blok - No.- RT:000 RW:000 Kel.RAWA TERATE Kec.CAKUNG Kota/Kab.JAKARTA TIMUR DKI JAKARTA 13920' as NPWP_ADDRESS_NEW union all</v>
      </c>
    </row>
    <row r="4327" spans="5:5" customFormat="1" x14ac:dyDescent="0.25">
      <c r="E4327" t="str">
        <f t="shared" si="23"/>
        <v>select '0001015/4/08/05/2023' as AGREEMENT_NO, 'PT. KRAMA YUDHA TIGA BERLIAN MOTORS' as NPWP_NAME_NEW, '|013006572092000' as BILLING_TO_NPWP_NEW, 'JL. JENDRAL AHMAD YANI PULOMAS RT.000 RW.000 KEL.KAYU PUTIH KEC.PULO GADUNG KOTA/KAB.ADM JAKARTA TIMUR DKI JAKARTA 13210' as NPWP_ADDRESS_NEW union all</v>
      </c>
    </row>
    <row r="4328" spans="5:5" customFormat="1" x14ac:dyDescent="0.25">
      <c r="E4328" t="str">
        <f t="shared" si="23"/>
        <v>select '0001015/4/08/05/2023' as AGREEMENT_NO, 'PT. KRAMA YUDHA TIGA BERLIAN MOTORS' as NPWP_NAME_NEW, '|013006572092000' as BILLING_TO_NPWP_NEW, 'JL. JENDRAL AHMAD YANI PULOMAS RT.000 RW.000 KEL.KAYU PUTIH KEC.PULO GADUNG KOTA/KAB.JAKARTA TIMUR DKI JAKARTA 13210' as NPWP_ADDRESS_NEW union all</v>
      </c>
    </row>
    <row r="4329" spans="5:5" customFormat="1" x14ac:dyDescent="0.25">
      <c r="E4329" t="str">
        <f t="shared" si="23"/>
        <v>select '0001016/4/08/05/2023' as AGREEMENT_NO, 'PT. INSPIRA ENERGI SEKAWAN' as NPWP_NAME_NEW, '|969426543427000' as BILLING_TO_NPWP_NEW, 'PLAZA SUMMARECON BEKASI, JL. BULEVAR AHMAD YANI KAV. K01, LEVEL 7 RT.0 RW.0 KEL.MARGA MULYA KEC.BEKASI UTARA KOTA/KAB.KOTA BEKASI JAWA BARAT 17142' as NPWP_ADDRESS_NEW union all</v>
      </c>
    </row>
    <row r="4330" spans="5:5" customFormat="1" x14ac:dyDescent="0.25">
      <c r="E4330" t="str">
        <f t="shared" si="23"/>
        <v>select '0001017/4/08/05/2023'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331" spans="5:5" customFormat="1" x14ac:dyDescent="0.25">
      <c r="E4331" t="str">
        <f t="shared" si="23"/>
        <v>select '0001018/4/08/05/2023'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2" spans="5:5" customFormat="1" x14ac:dyDescent="0.25">
      <c r="E4332" t="str">
        <f t="shared" si="23"/>
        <v>select '0001019/4/01/04/2022' as AGREEMENT_NO, 'PT. BORWITA INDAH' as NPWP_NAME_NEW, '|011370657605000' as BILLING_TO_NPWP_NEW, 'GEDUNG AIA CENTRAL LT. 40 ZONA 5&amp;6, JL. JEN. SUDIRMAN NO.48A, KARET SEMANGGI, SETIABUDI, KOTA ADM. JAKARTA SELATAN, DKI JAKARTA' as NPWP_ADDRESS_NEW union all</v>
      </c>
    </row>
    <row r="4333" spans="5:5" customFormat="1" x14ac:dyDescent="0.25">
      <c r="E4333" t="str">
        <f t="shared" si="23"/>
        <v>select '0001019/4/08/05/2023'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4" spans="5:5" customFormat="1" x14ac:dyDescent="0.25">
      <c r="E4334" t="str">
        <f t="shared" si="23"/>
        <v>select '0001020/4/08/05/2023'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5" spans="5:5" customFormat="1" x14ac:dyDescent="0.25">
      <c r="E4335" t="str">
        <f t="shared" si="23"/>
        <v>select '0001021/4/08/05/2023'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6" spans="5:5" customFormat="1" x14ac:dyDescent="0.25">
      <c r="E4336" t="str">
        <f t="shared" si="23"/>
        <v>select '0001022/4/08/05/2023'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7" spans="5:5" customFormat="1" x14ac:dyDescent="0.25">
      <c r="E4337" t="str">
        <f t="shared" si="23"/>
        <v>select '0001023/4/01/04/2022'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38" spans="5:5" customFormat="1" x14ac:dyDescent="0.25">
      <c r="E4338" t="str">
        <f t="shared" si="23"/>
        <v>select '0001023/4/08/05/2023'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39" spans="5:5" customFormat="1" x14ac:dyDescent="0.25">
      <c r="E4339" t="str">
        <f t="shared" si="23"/>
        <v>select '0001024/4/08/05/2023'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40" spans="5:5" customFormat="1" x14ac:dyDescent="0.25">
      <c r="E4340" t="str">
        <f t="shared" si="23"/>
        <v>select '0001025/4/01/04/2022' as AGREEMENT_NO, 'PT. BORWITA INDAH' as NPWP_NAME_NEW, '|011370657605000' as BILLING_TO_NPWP_NEW, 'GEDUNG AIA CENTRAL LT. 40 ZONA 5&amp;6, JL. JEN. SUDIRMAN NO.48A, KARET SEMANGGI, SETIABUDI, KOTA ADM. JAKARTA SELATAN, DKI JAKARTA' as NPWP_ADDRESS_NEW union all</v>
      </c>
    </row>
    <row r="4341" spans="5:5" customFormat="1" x14ac:dyDescent="0.25">
      <c r="E4341" t="str">
        <f t="shared" si="23"/>
        <v>select '0001025/4/08/05/2023'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42" spans="5:5" customFormat="1" x14ac:dyDescent="0.25">
      <c r="E4342" t="str">
        <f t="shared" si="23"/>
        <v>select '0001026/4/01/04/2022'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43" spans="5:5" customFormat="1" x14ac:dyDescent="0.25">
      <c r="E4343" t="str">
        <f t="shared" si="23"/>
        <v>select '0001026/4/08/05/2023'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44" spans="5:5" customFormat="1" x14ac:dyDescent="0.25">
      <c r="E4344" t="str">
        <f t="shared" si="23"/>
        <v>select '0001027/4/08/05/2023'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345" spans="5:5" customFormat="1" x14ac:dyDescent="0.25">
      <c r="E4345" t="str">
        <f t="shared" si="23"/>
        <v>select '0001028/4/01/05/2022'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46" spans="5:5" customFormat="1" x14ac:dyDescent="0.25">
      <c r="E4346" t="str">
        <f t="shared" si="23"/>
        <v>select '0001028/4/08/05/2023' as AGREEMENT_NO, 'PT. SATU RODA INDONESIA' as NPWP_NAME_NEW, '|417187606005000' as BILLING_TO_NPWP_NEW, 'CANTIK PERMAI RESIDENCE BLOK C NO.7 - JL. H. MAKASAR RT.0 RW.0 KEL.MAKASAR KEC.MAKASAR KOTA/KAB.JAKARTA TIMUR DKI JAKARTA 13570' as NPWP_ADDRESS_NEW union all</v>
      </c>
    </row>
    <row r="4347" spans="5:5" customFormat="1" x14ac:dyDescent="0.25">
      <c r="E4347" t="str">
        <f t="shared" si="23"/>
        <v>select '0001029/4/01/05/2022'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48" spans="5:5" customFormat="1" x14ac:dyDescent="0.25">
      <c r="E4348" t="str">
        <f t="shared" si="23"/>
        <v>select '0001029/4/08/04/2023' as AGREEMENT_NO, 'PT. ARTA DWITUNGGAL ABADI' as NPWP_NAME_NEW, '|713313591451000' as BILLING_TO_NPWP_NEW, 'JL. MANIS RAYA NO. 15 RT.00 RW.00 KEL.KADU JAYA KEC.CURUG KOTA/KAB.TANGERANG BANTEN 15810' as NPWP_ADDRESS_NEW union all</v>
      </c>
    </row>
    <row r="4349" spans="5:5" customFormat="1" x14ac:dyDescent="0.25">
      <c r="E4349" t="str">
        <f t="shared" si="23"/>
        <v>select '0001030/4/01/05/2022'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50" spans="5:5" customFormat="1" x14ac:dyDescent="0.25">
      <c r="E4350" t="str">
        <f t="shared" si="23"/>
        <v>select '0001030/4/08/05/2023' as AGREEMENT_NO, 'PT. ASURANSI RAKSA PRATIKARA' as NPWP_NAME_NEW, '|011407574028001' as BILLING_TO_NPWP_NEW, 'JL. ABDUL MUIS NO.40 WISMA BSG LT.3 RT.00 RW.00 PETOJO SELATAN, GAMBIR, JAKARTA PUSAT, DKI JAKARTA 10160 INDONESIA' as NPWP_ADDRESS_NEW union all</v>
      </c>
    </row>
    <row r="4351" spans="5:5" customFormat="1" x14ac:dyDescent="0.25">
      <c r="E4351" t="str">
        <f t="shared" si="23"/>
        <v>select '0001031/4/01/05/2022'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52" spans="5:5" customFormat="1" x14ac:dyDescent="0.25">
      <c r="E4352" t="str">
        <f t="shared" si="23"/>
        <v>select '0001031/4/08/05/2023' as AGREEMENT_NO, 'PT. KRAMA YUDHA TIGA BERLIAN MOTORS' as NPWP_NAME_NEW, '|013006572092000' as BILLING_TO_NPWP_NEW, 'JL. JENDRAL AHMAD YANI PULOMAS RT.000 RW.000 KEL.KAYU PUTIH KEC.PULO GADUNG KOTA/KAB.ADM JAKARTA TIMUR DKI JAKARTA 13210' as NPWP_ADDRESS_NEW union all</v>
      </c>
    </row>
    <row r="4353" spans="5:5" customFormat="1" x14ac:dyDescent="0.25">
      <c r="E4353" t="str">
        <f t="shared" si="23"/>
        <v>select '0001032/4/01/05/2022'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354" spans="5:5" customFormat="1" x14ac:dyDescent="0.25">
      <c r="E4354" t="str">
        <f t="shared" si="23"/>
        <v>select '0001032/4/08/05/2023' as AGREEMENT_NO, 'PT. ARTA DWITUNGGAL ABADI' as NPWP_NAME_NEW, '|713313591451000' as BILLING_TO_NPWP_NEW, 'JL. MANIS RAYA NO. 15 RT.00 RW.00 KEL.KADU JAYA KEC.CURUG KOTA/KAB.TANGERANG BANTEN 15810' as NPWP_ADDRESS_NEW union all</v>
      </c>
    </row>
    <row r="4355" spans="5:5" customFormat="1" x14ac:dyDescent="0.25">
      <c r="E4355" t="str">
        <f t="shared" si="23"/>
        <v>select '0001033/4/01/05/2022'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56" spans="5:5" customFormat="1" x14ac:dyDescent="0.25">
      <c r="E4356" t="str">
        <f t="shared" si="23"/>
        <v>select '0001033/4/08/05/2023' as AGREEMENT_NO, 'PT. ARTA DWITUNGGAL ABADI' as NPWP_NAME_NEW, '|713313591451000' as BILLING_TO_NPWP_NEW, 'JL. MANIS RAYA NO. 15 RT.00 RW.00 KEL.KADU JAYA KEC.CURUG KOTA/KAB.TANGERANG BANTEN 15810' as NPWP_ADDRESS_NEW union all</v>
      </c>
    </row>
    <row r="4357" spans="5:5" customFormat="1" x14ac:dyDescent="0.25">
      <c r="E4357" t="str">
        <f t="shared" si="23"/>
        <v>select '0001034/4/01/05/2022'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58" spans="5:5" customFormat="1" x14ac:dyDescent="0.25">
      <c r="E4358" t="str">
        <f t="shared" si="23"/>
        <v>select '0001034/4/08/05/2023' as AGREEMENT_NO, 'PT. ARTA DWITUNGGAL ABADI' as NPWP_NAME_NEW, '|713313591451000' as BILLING_TO_NPWP_NEW, 'JL. MANIS RAYA NO. 15 RT.00 RW.00 KEL.KADU JAYA KEC.CURUG KOTA/KAB.TANGERANG BANTEN 15810' as NPWP_ADDRESS_NEW union all</v>
      </c>
    </row>
    <row r="4359" spans="5:5" customFormat="1" x14ac:dyDescent="0.25">
      <c r="E4359" t="str">
        <f t="shared" si="23"/>
        <v>select '0001035/4/01/05/2022'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60" spans="5:5" customFormat="1" x14ac:dyDescent="0.25">
      <c r="E4360" t="str">
        <f t="shared" si="23"/>
        <v>select '0001035/4/08/05/2023' as AGREEMENT_NO, 'PT. ARTA DWITUNGGAL ABADI' as NPWP_NAME_NEW, '|713313591451000' as BILLING_TO_NPWP_NEW, 'JL. MANIS RAYA NO. 15 RT.00 RW.00 KEL.KADU JAYA KEC.CURUG KOTA/KAB.TANGERANG BANTEN 15810' as NPWP_ADDRESS_NEW union all</v>
      </c>
    </row>
    <row r="4361" spans="5:5" customFormat="1" x14ac:dyDescent="0.25">
      <c r="E4361" t="str">
        <f t="shared" si="23"/>
        <v>select '0001036/4/01/05/2022'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62" spans="5:5" customFormat="1" x14ac:dyDescent="0.25">
      <c r="E4362" t="str">
        <f t="shared" si="23"/>
        <v>select '0001036/4/08/05/2023' as AGREEMENT_NO, 'PT. ARTA DWITUNGGAL ABADI' as NPWP_NAME_NEW, '|713313591451000' as BILLING_TO_NPWP_NEW, 'JL. MANIS RAYA NO. 15 RT.00 RW.00 KEL.KADU JAYA KEC.CURUG KOTA/KAB.TANGERANG BANTEN 15810' as NPWP_ADDRESS_NEW union all</v>
      </c>
    </row>
    <row r="4363" spans="5:5" customFormat="1" x14ac:dyDescent="0.25">
      <c r="E4363" t="str">
        <f t="shared" ref="E4363:E4426" si="24">"select '" &amp; TRIM(E1558) &amp; "' as AGREEMENT_NO, '" &amp; TRIM(O1558) &amp; "' as NPWP_NAME_NEW, '|" &amp; TRIM(AW1558) &amp; "' as BILLING_TO_NPWP_NEW, '" &amp; TRIM(BD1558) &amp; "' as NPWP_ADDRESS_NEW union all"</f>
        <v>select '0001037/4/08/05/2023' as AGREEMENT_NO, 'PT. MITSUBISHI MOTORS KRAMA YUDHA INDONESIA' as NPWP_NAME_NEW, '|720506757413000' as BILLING_TO_NPWP_NEW, 'KAWASAN GREENLAND INTERNATIONAL INDUSTRIAL CENTER (GIIC) BLOK CH NO. 01 DAN BLOK CH NO. 02, KOTA DELTAMAS RT.000 RW.000 KEL.PASIRPANJI KEC.CIKARANG PUSAT KOTA/KAB.KAB. BEKASI JAWA BARAT 17530' as NPWP_ADDRESS_NEW union all</v>
      </c>
    </row>
    <row r="4364" spans="5:5" customFormat="1" x14ac:dyDescent="0.25">
      <c r="E4364" t="str">
        <f t="shared" si="24"/>
        <v>select '0001038/4/08/05/2023' as AGREEMENT_NO, 'PT. KRAMA YUDHA TIGA BERLIAN MOTORS' as NPWP_NAME_NEW, '|013006572092000' as BILLING_TO_NPWP_NEW, 'JL. JENDRAL AHMAD YANI PULOMAS RT.000 RW.000 KEL.KAYU PUTIH KEC.PULO GADUNG KOTA/KAB.ADM JAKARTA TIMUR DKI JAKARTA 13210' as NPWP_ADDRESS_NEW union all</v>
      </c>
    </row>
    <row r="4365" spans="5:5" customFormat="1" x14ac:dyDescent="0.25">
      <c r="E4365" t="str">
        <f t="shared" si="24"/>
        <v>select '0001039/4/08/06/2023' as AGREEMENT_NO, 'PT. SATU RODA INDONESIA' as NPWP_NAME_NEW, '|417187606005000' as BILLING_TO_NPWP_NEW, 'CANTIK PERMAI RESIDENCE BLOK C NO.7 - JL. H. MAKASAR RT.0 RW.0 KEL.MAKASAR KEC.MAKASAR KOTA/KAB.JAKARTA TIMUR DKI JAKARTA 13570' as NPWP_ADDRESS_NEW union all</v>
      </c>
    </row>
    <row r="4366" spans="5:5" customFormat="1" x14ac:dyDescent="0.25">
      <c r="E4366" t="str">
        <f t="shared" si="24"/>
        <v>select '0001040/4/08/06/2023' as AGREEMENT_NO, 'PT. AMARTHA MANUNGGAL PRIMA' as NPWP_NAME_NEW, '|651887093416000' as BILLING_TO_NPWP_NEW, 'THE PROMINENCE TOWER LT 28 JL JALUR SUTERA B RT.00 RW.00 KEL.PANUNGGANGAN KEC.PINANG KOTA/KAB.KOTA TANGERANG BANTEN 15143' as NPWP_ADDRESS_NEW union all</v>
      </c>
    </row>
    <row r="4367" spans="5:5" customFormat="1" x14ac:dyDescent="0.25">
      <c r="E4367" t="str">
        <f t="shared" si="24"/>
        <v>select '0001041/4/01/05/2022' as AGREEMENT_NO, 'CV. BERSAMA' as NPWP_NAME_NEW, '|028621001727000' as BILLING_TO_NPWP_NEW, 'JL. TG. LAPANG RT.013 RW.000 KEL.TANJUNG LAPANG KEC.MALINAU BARAT KOTA/KAB.MALINAU KALIMANTAN UTARA 77554' as NPWP_ADDRESS_NEW union all</v>
      </c>
    </row>
    <row r="4368" spans="5:5" customFormat="1" x14ac:dyDescent="0.25">
      <c r="E4368" t="str">
        <f t="shared" si="24"/>
        <v>select '0001041/4/08/06/2023' as AGREEMENT_NO, 'PT. MARGA NUSANTARA JAYA' as NPWP_NAME_NEW, '|013735303007000' as BILLING_TO_NPWP_NEW, 'JL PULO KAMBING IIE NO 9 RT.0 RW.0 JATINEGARA, CAKUNG, JAKARTA TIMUR, DKI JAKARTA 13930 INDONESIA' as NPWP_ADDRESS_NEW union all</v>
      </c>
    </row>
    <row r="4369" spans="5:5" customFormat="1" x14ac:dyDescent="0.25">
      <c r="E4369" t="str">
        <f t="shared" si="24"/>
        <v>select '0001042/4/01/05/2022' as AGREEMENT_NO, 'CV. BERSAMA' as NPWP_NAME_NEW, '|028621001727000' as BILLING_TO_NPWP_NEW, 'JL. TG. LAPANG RT.013 RW.000 KEL.TANJUNG LAPANG KEC.MALINAU BARAT KOTA/KAB.MALINAU KALIMANTAN UTARA 77554' as NPWP_ADDRESS_NEW union all</v>
      </c>
    </row>
    <row r="4370" spans="5:5" customFormat="1" x14ac:dyDescent="0.25">
      <c r="E4370" t="str">
        <f t="shared" si="24"/>
        <v>select '0001042/4/08/06/2023' as AGREEMENT_NO, 'PT.ADIKARI WISESA INDONESIA' as NPWP_NAME_NEW, '|027030501003000' as BILLING_TO_NPWP_NEW, 'KOMP.RUKAN SENTRA PEMUDA KAV.19 JL.PEMUDA NO.61 RT.009 RW.003 KEL.RAWAMANGUN KEC.PULO GADUNG KOTA/KAB.JAKARTA TIMUR DKI JAKARTA 13220' as NPWP_ADDRESS_NEW union all</v>
      </c>
    </row>
    <row r="4371" spans="5:5" customFormat="1" x14ac:dyDescent="0.25">
      <c r="E4371" t="str">
        <f t="shared" si="24"/>
        <v>select '0001043/4/01/05/2022'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372" spans="5:5" customFormat="1" x14ac:dyDescent="0.25">
      <c r="E4372" t="str">
        <f t="shared" si="24"/>
        <v>select '0001043/4/08/06/2023' as AGREEMENT_NO, 'PT. PRIMA ARMADA RAYA' as NPWP_NAME_NEW, '|705439826063000' as BILLING_TO_NPWP_NEW, 'GD. PATRA JASA OFFICE TOWER LT. 1 JL. JEND. GATOT SUBROTO KAV. 32-34 RT.0 RW.0 KEL.KUNINGAN TIMUR KEC.SETIA BUDI KOTA/KAB.JAKARTA SELATAN DKI JAKARTA 12950' as NPWP_ADDRESS_NEW union all</v>
      </c>
    </row>
    <row r="4373" spans="5:5" customFormat="1" x14ac:dyDescent="0.25">
      <c r="E4373" t="str">
        <f t="shared" si="24"/>
        <v>select '0001044/4/01/05/2022'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374" spans="5:5" customFormat="1" x14ac:dyDescent="0.25">
      <c r="E4374" t="str">
        <f t="shared" si="24"/>
        <v>select '0001044/4/08/06/2023' as AGREEMENT_NO, 'PT. PRIMA ARMADA RAYA' as NPWP_NAME_NEW, '|705439826063000' as BILLING_TO_NPWP_NEW, 'GD. PATRA JASA OFFICE TOWER LT. 1 JL. JEND. GATOT SUBROTO KAV. 32-34 RT.0 RW.0 KEL.KUNINGAN TIMUR KEC.SETIA BUDI KOTA/KAB.JAKARTA SELATAN DKI JAKARTA 12950' as NPWP_ADDRESS_NEW union all</v>
      </c>
    </row>
    <row r="4375" spans="5:5" customFormat="1" x14ac:dyDescent="0.25">
      <c r="E4375" t="str">
        <f t="shared" si="24"/>
        <v>select '0001045/4/08/06/2023' as AGREEMENT_NO, 'CV. CAHAYA ANUGERAH MANDIRI SEJAHTERA' as NPWP_NAME_NEW, '|419839196403000' as BILLING_TO_NPWP_NEW, 'KP BATUTAPAK RT.002 RW.005 KEL.GUNUNG SINDUR KEC.GUNUNG SINDUR KOTA/KAB.BOGOR JAWA BARAT 16340' as NPWP_ADDRESS_NEW union all</v>
      </c>
    </row>
    <row r="4376" spans="5:5" customFormat="1" x14ac:dyDescent="0.25">
      <c r="E4376" t="str">
        <f t="shared" si="24"/>
        <v>select '0001046/4/01/05/2022'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4377" spans="5:5" customFormat="1" x14ac:dyDescent="0.25">
      <c r="E4377" t="str">
        <f t="shared" si="24"/>
        <v>select '0001046/4/08/06/2023' as AGREEMENT_NO, 'PT. KRAMA YUDHA TIGA BERLIAN MOTORS' as NPWP_NAME_NEW, '|013006572092000' as BILLING_TO_NPWP_NEW, 'JL. JENDRAL AHMAD YANI PULOMAS RT.000 RW.000 KEL.KAYU PUTIH KEC.PULO GADUNG KOTA/KAB.ADM JAKARTA TIMUR DKI JAKARTA 13210' as NPWP_ADDRESS_NEW union all</v>
      </c>
    </row>
    <row r="4378" spans="5:5" customFormat="1" x14ac:dyDescent="0.25">
      <c r="E4378" t="str">
        <f t="shared" si="24"/>
        <v>select '0001047/4/08/06/2023'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379" spans="5:5" customFormat="1" x14ac:dyDescent="0.25">
      <c r="E4379" t="str">
        <f t="shared" si="24"/>
        <v>select '0001048/4/01/06/2022' as AGREEMENT_NO, 'PT. ORICA MINING SERVICES' as NPWP_NAME_NEW, '|018246629091000' as BILLING_TO_NPWP_NEW, 'PONDOK INDAH OFFICE TOWER 3 LANTAI 12, JL. SULTAN ISKANDAR MUDA KAV. V -TA RT.004 RW.003 KEL.PONDOK PINANG KEC.KEBAYORAN LAMA KOTA/KAB.JAKARTA SELATAN DKI JAKARTA 12310' as NPWP_ADDRESS_NEW union all</v>
      </c>
    </row>
    <row r="4380" spans="5:5" customFormat="1" x14ac:dyDescent="0.25">
      <c r="E4380" t="str">
        <f t="shared" si="24"/>
        <v>select '0001048/4/08/06/2023' as AGREEMENT_NO, 'PT. KRAMA YUDHA TIGA BERLIAN MOTORS' as NPWP_NAME_NEW, '|013006572092000' as BILLING_TO_NPWP_NEW, 'JL. JENDRAL AHMAD YANI PULOMAS RT.000 RW.000 KEL.KAYU PUTIH KEC.PULO GADUNG KOTA/KAB.ADM JAKARTA TIMUR DKI JAKARTA 13210' as NPWP_ADDRESS_NEW union all</v>
      </c>
    </row>
    <row r="4381" spans="5:5" customFormat="1" x14ac:dyDescent="0.25">
      <c r="E4381" t="str">
        <f t="shared" si="24"/>
        <v>select '0001049/4/01/06/2022'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82" spans="5:5" customFormat="1" x14ac:dyDescent="0.25">
      <c r="E4382" t="str">
        <f t="shared" si="24"/>
        <v>select '0001049/4/08/06/2023' as AGREEMENT_NO, 'PT. GEOSERVICES' as NPWP_NAME_NEW, '|011308210441000' as BILLING_TO_NPWP_NEW, 'JL. SETIABUDHI NO.81 RT.00 RW.00 KEL.GEGER KALONG KEC.SUKASARI KOTA/KAB.BANDUNG JAWA BARAT 40153' as NPWP_ADDRESS_NEW union all</v>
      </c>
    </row>
    <row r="4383" spans="5:5" customFormat="1" x14ac:dyDescent="0.25">
      <c r="E4383" t="str">
        <f t="shared" si="24"/>
        <v>select '0001050/4/01/06/2022'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84" spans="5:5" customFormat="1" x14ac:dyDescent="0.25">
      <c r="E4384" t="str">
        <f t="shared" si="24"/>
        <v>select '0001050/4/08/06/2023' as AGREEMENT_NO, 'PT. AMARTHA MANUNGGAL PRIMA' as NPWP_NAME_NEW, '|651887093416000' as BILLING_TO_NPWP_NEW, 'THE PROMINENCE TOWER LT 28 JL JALUR SUTERA B RT.00 RW.00 KEL.PANUNGGANGAN KEC.PINANG KOTA/KAB.KOTA TANGERANG BANTEN 15143' as NPWP_ADDRESS_NEW union all</v>
      </c>
    </row>
    <row r="4385" spans="5:5" customFormat="1" x14ac:dyDescent="0.25">
      <c r="E4385" t="str">
        <f t="shared" si="24"/>
        <v>select '0001051/4/01/06/2022'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386" spans="5:5" customFormat="1" x14ac:dyDescent="0.25">
      <c r="E4386" t="str">
        <f t="shared" si="24"/>
        <v>select '0001051/4/08/06/2023' as AGREEMENT_NO, 'PT. AMARTHA MANUNGGAL PRIMA' as NPWP_NAME_NEW, '|651887093416000' as BILLING_TO_NPWP_NEW, 'THE PROMINENCE TOWER LT 28 JL JALUR SUTERA B RT.00 RW.00 KEL.PANUNGGANGAN KEC.PINANG KOTA/KAB.KOTA TANGERANG BANTEN 15143' as NPWP_ADDRESS_NEW union all</v>
      </c>
    </row>
    <row r="4387" spans="5:5" customFormat="1" x14ac:dyDescent="0.25">
      <c r="E4387" t="str">
        <f t="shared" si="24"/>
        <v>select '0001052/4/01/06/2022' as AGREEMENT_NO, 'PT. JADE TRUST MOBILINDO' as NPWP_NAME_NEW, '|631901378451000' as BILLING_TO_NPWP_NEW, 'RUKO THE SPRINGS UTARA NO.30 , JL. GADING GOLD B RT.1 RW.9 KEL.CIHUNI KEC.PAGEDANGAN KOTA/KAB.KAB. TANGERANG BANTEN 15332' as NPWP_ADDRESS_NEW union all</v>
      </c>
    </row>
    <row r="4388" spans="5:5" customFormat="1" x14ac:dyDescent="0.25">
      <c r="E4388" t="str">
        <f t="shared" si="24"/>
        <v>select '0001052/4/08/06/2023' as AGREEMENT_NO, 'PT. VERDANCO ENGINEERING' as NPWP_NAME_NEW, '|030312318027000' as BILLING_TO_NPWP_NEW, 'KOMPLEK RUKO CEMPAKA MAS BLOK C NO 24 RT.000 RW.000 KEL.SUMUR BATU KEC.KEMAYORAN KOTA/KAB.JAKARTA PUSAT DKI JAKARTA 10640' as NPWP_ADDRESS_NEW union all</v>
      </c>
    </row>
    <row r="4389" spans="5:5" customFormat="1" x14ac:dyDescent="0.25">
      <c r="E4389" t="str">
        <f t="shared" si="24"/>
        <v>select '0001053/4/01/06/2022'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390" spans="5:5" customFormat="1" x14ac:dyDescent="0.25">
      <c r="E4390" t="str">
        <f t="shared" si="24"/>
        <v>select '0001053/4/08/06/2023' as AGREEMENT_NO, 'PT. TRANS MONANG' as NPWP_NAME_NEW, '|314343237005000' as BILLING_TO_NPWP_NEW, 'GEDUNG PATRA JASA OFFICE TOWER LT 17 RUANG 1703 JL JENDERAL GATOT SUBROTO KAV 32-34 RT.0 RW.0 KEL.KUNINGAN TIMUR KEC.SETIA BUDI KOTA/KAB.JAKARTA SELATAN DKI JAKARTA 12950' as NPWP_ADDRESS_NEW union all</v>
      </c>
    </row>
    <row r="4391" spans="5:5" customFormat="1" x14ac:dyDescent="0.25">
      <c r="E4391" t="str">
        <f t="shared" si="24"/>
        <v>select '0001054/4/08/06/2023' as AGREEMENT_NO, 'PT. TRANS MONANG' as NPWP_NAME_NEW, '|314343237005000' as BILLING_TO_NPWP_NEW, 'GEDUNG PATRA JASA OFFICE TOWER LT 17 RUANG 1703 JL JENDERAL GATOT SUBROTO KAV 32-34 RT.0 RW.0 KEL.KUNINGAN TIMUR KEC.SETIA BUDI KOTA/KAB.JAKARTA SELATAN DKI JAKARTA 12950' as NPWP_ADDRESS_NEW union all</v>
      </c>
    </row>
    <row r="4392" spans="5:5" customFormat="1" x14ac:dyDescent="0.25">
      <c r="E4392" t="str">
        <f t="shared" si="24"/>
        <v>select '0001055/4/01/06/2022' as AGREEMENT_NO, 'PT PINUS MERAH ABADI' as NPWP_NAME_NEW, '|316483148422000' as BILLING_TO_NPWP_NEW, 'JL. SOEKARNO HATTA NO. 112 RT.07 RW.05 BABAKAN CIPARAY, BABAKAN CIPARAY, BANDUNG, JAWA BARAT 40223 INDONESIA' as NPWP_ADDRESS_NEW union all</v>
      </c>
    </row>
    <row r="4393" spans="5:5" customFormat="1" x14ac:dyDescent="0.25">
      <c r="E4393" t="str">
        <f t="shared" si="24"/>
        <v>select '0001055/4/08/06/2023' as AGREEMENT_NO, 'PT. AMARTHA MANUNGGAL PRIMA' as NPWP_NAME_NEW, '|651887093416000' as BILLING_TO_NPWP_NEW, 'THE PROMINENCE TOWER LT 28 JL JALUR SUTERA B RT.00 RW.00 KEL.PANUNGGANGAN KEC.PINANG KOTA/KAB.KOTA TANGERANG BANTEN 15143' as NPWP_ADDRESS_NEW union all</v>
      </c>
    </row>
    <row r="4394" spans="5:5" customFormat="1" x14ac:dyDescent="0.25">
      <c r="E4394" t="str">
        <f t="shared" si="24"/>
        <v>select '0001056/4/01/06/2022' as AGREEMENT_NO, 'PT PINUS MERAH ABADI' as NPWP_NAME_NEW, '|316483148422000' as BILLING_TO_NPWP_NEW, 'JL. SOEKARNO HATTA NO. 112 RT.07 RW.05 BABAKAN CIPARAY, BABAKAN CIPARAY, BANDUNG, JAWA BARAT 40223 INDONESIA' as NPWP_ADDRESS_NEW union all</v>
      </c>
    </row>
    <row r="4395" spans="5:5" customFormat="1" x14ac:dyDescent="0.25">
      <c r="E4395" t="str">
        <f t="shared" si="24"/>
        <v>select '0001056/4/08/07/2023' as AGREEMENT_NO, 'PT. ARTA DWITUNGGAL ABADI' as NPWP_NAME_NEW, '|713313591451000' as BILLING_TO_NPWP_NEW, 'JL. MANIS RAYA NO. 15 RT.00 RW.00 KEL.KADU JAYA KEC.CURUG KOTA/KAB.TANGERANG BANTEN 15810' as NPWP_ADDRESS_NEW union all</v>
      </c>
    </row>
    <row r="4396" spans="5:5" customFormat="1" x14ac:dyDescent="0.25">
      <c r="E4396" t="str">
        <f t="shared" si="24"/>
        <v>select '0001057/4/08/07/2023' as AGREEMENT_NO, 'PT. AMARTHA MANUNGGAL PRIMA' as NPWP_NAME_NEW, '|651887093416000' as BILLING_TO_NPWP_NEW, 'THE PROMINENCE TOWER LT 28 JL JALUR SUTERA B RT.00 RW.00 KEL.PANUNGGANGAN KEC.PINANG KOTA/KAB.KOTA TANGERANG BANTEN 15143' as NPWP_ADDRESS_NEW union all</v>
      </c>
    </row>
    <row r="4397" spans="5:5" customFormat="1" x14ac:dyDescent="0.25">
      <c r="E4397" t="str">
        <f t="shared" si="24"/>
        <v>select '0001058/4/08/07/2023' as AGREEMENT_NO, 'PT. AMARTHA MANUNGGAL PRIMA' as NPWP_NAME_NEW, '|651887093416000' as BILLING_TO_NPWP_NEW, 'THE PROMINENCE TOWER LT 28 JL JALUR SUTERA B RT.00 RW.00 KEL.PANUNGGANGAN KEC.PINANG KOTA/KAB.KOTA TANGERANG BANTEN 15143' as NPWP_ADDRESS_NEW union all</v>
      </c>
    </row>
    <row r="4398" spans="5:5" customFormat="1" x14ac:dyDescent="0.25">
      <c r="E4398" t="str">
        <f t="shared" si="24"/>
        <v>select '0001059/4/08/07/2023' as AGREEMENT_NO, 'PT. AMARTHA MANUNGGAL PRIMA' as NPWP_NAME_NEW, '|651887093416000' as BILLING_TO_NPWP_NEW, 'THE PROMINENCE TOWER LT 28 JL JALUR SUTERA B RT.00 RW.00 KEL.PANUNGGANGAN KEC.PINANG KOTA/KAB.KOTA TANGERANG BANTEN 15143' as NPWP_ADDRESS_NEW union all</v>
      </c>
    </row>
    <row r="4399" spans="5:5" customFormat="1" x14ac:dyDescent="0.25">
      <c r="E4399" t="str">
        <f t="shared" si="24"/>
        <v>select '0001060/4/01/06/2022' as AGREEMENT_NO, 'PT PINUS MERAH ABADI' as NPWP_NAME_NEW, '|316483148422000' as BILLING_TO_NPWP_NEW, 'JL. SOEKARNO HATTA NO. 112 RT.07 RW.05 BABAKAN CIPARAY, BABAKAN CIPARAY, BANDUNG, JAWA BARAT 40223 INDONESIA' as NPWP_ADDRESS_NEW union all</v>
      </c>
    </row>
    <row r="4400" spans="5:5" customFormat="1" x14ac:dyDescent="0.25">
      <c r="E4400" t="str">
        <f t="shared" si="24"/>
        <v>select '0001060/4/08/07/2023' as AGREEMENT_NO, 'PT. BOMA TIRTA PRIMA' as NPWP_NAME_NEW, '|947415428809000' as BILLING_TO_NPWP_NEW, 'PETTARANI NO. 56 RT.00 RW.00 KEL.PETTUADAE KEC.TURIKALE KOTA/KAB.MAROS SULAWESI SELATAN 90516' as NPWP_ADDRESS_NEW union all</v>
      </c>
    </row>
    <row r="4401" spans="5:5" customFormat="1" x14ac:dyDescent="0.25">
      <c r="E4401" t="str">
        <f t="shared" si="24"/>
        <v>select '0001061/4/01/06/2022' as AGREEMENT_NO, 'PT PINUS MERAH ABADI' as NPWP_NAME_NEW, '|316483148422000' as BILLING_TO_NPWP_NEW, 'JL. SOEKARNO HATTA NO. 112 RT.07 RW.05 BABAKAN CIPARAY, BABAKAN CIPARAY, BANDUNG, JAWA BARAT 40223 INDONESIA' as NPWP_ADDRESS_NEW union all</v>
      </c>
    </row>
    <row r="4402" spans="5:5" customFormat="1" x14ac:dyDescent="0.25">
      <c r="E4402" t="str">
        <f t="shared" si="24"/>
        <v>select '0001061/4/08/07/2023' as AGREEMENT_NO, 'PT SMARTINDO JAYA ABADI' as NPWP_NAME_NEW, '|316504208411000' as BILLING_TO_NPWP_NEW, 'JL. BHAYANGKARA NO. 8-9 RT.001 RW.005 KEL.PONDOK JAGUNG TIMUR KEC.SERPONG UTARA KOTA/KAB.TANGERANG SELATAN BANTEN 15326' as NPWP_ADDRESS_NEW union all</v>
      </c>
    </row>
    <row r="4403" spans="5:5" customFormat="1" x14ac:dyDescent="0.25">
      <c r="E4403" t="str">
        <f t="shared" si="24"/>
        <v>select '0001062/4/01/06/2022' as AGREEMENT_NO, 'PT PINUS MERAH ABADI' as NPWP_NAME_NEW, '|316483148422000' as BILLING_TO_NPWP_NEW, 'JL. SOEKARNO HATTA NO. 112 RT.07 RW.05 BABAKAN CIPARAY, BABAKAN CIPARAY, BANDUNG, JAWA BARAT 40223 INDONESIA' as NPWP_ADDRESS_NEW union all</v>
      </c>
    </row>
    <row r="4404" spans="5:5" customFormat="1" x14ac:dyDescent="0.25">
      <c r="E4404" t="str">
        <f t="shared" si="24"/>
        <v>select '0001062/4/08/07/2023' as AGREEMENT_NO, 'PT SMARTINDO JAYA ABADI' as NPWP_NAME_NEW, '|316504208411000' as BILLING_TO_NPWP_NEW, 'JL. BHAYANGKARA NO. 8-9 RT.001 RW.005 KEL.PONDOK JAGUNG TIMUR KEC.SERPONG UTARA KOTA/KAB.TANGERANG SELATAN BANTEN 15326' as NPWP_ADDRESS_NEW union all</v>
      </c>
    </row>
    <row r="4405" spans="5:5" customFormat="1" x14ac:dyDescent="0.25">
      <c r="E4405" t="str">
        <f t="shared" si="24"/>
        <v>select '0001063/4/01/06/2022' as AGREEMENT_NO, 'PT PINUS MERAH ABADI' as NPWP_NAME_NEW, '|316483148422000' as BILLING_TO_NPWP_NEW, 'JL. SOEKARNO HATTA NO. 112 RT.07 RW.05 BABAKAN CIPARAY, BABAKAN CIPARAY, BANDUNG, JAWA BARAT 40223 INDONESIA' as NPWP_ADDRESS_NEW union all</v>
      </c>
    </row>
    <row r="4406" spans="5:5" customFormat="1" x14ac:dyDescent="0.25">
      <c r="E4406" t="str">
        <f t="shared" si="24"/>
        <v>select '0001063/4/08/07/2023' as AGREEMENT_NO, 'PT. AMARTHA MANUNGGAL PRIMA' as NPWP_NAME_NEW, '|651887093416000' as BILLING_TO_NPWP_NEW, 'THE PROMINENCE TOWER LT 28 JL JALUR SUTERA B RT.00 RW.00 KEL.PANUNGGANGAN KEC.PINANG KOTA/KAB.KOTA TANGERANG BANTEN 15143' as NPWP_ADDRESS_NEW union all</v>
      </c>
    </row>
    <row r="4407" spans="5:5" customFormat="1" x14ac:dyDescent="0.25">
      <c r="E4407" t="str">
        <f t="shared" si="24"/>
        <v>select '0001064/4/01/06/2022' as AGREEMENT_NO, 'PT PINUS MERAH ABADI' as NPWP_NAME_NEW, '|316483148422000' as BILLING_TO_NPWP_NEW, 'JL. SOEKARNO HATTA NO. 112 RT.07 RW.05 BABAKAN CIPARAY, BABAKAN CIPARAY, BANDUNG, JAWA BARAT 40223 INDONESIA' as NPWP_ADDRESS_NEW union all</v>
      </c>
    </row>
    <row r="4408" spans="5:5" customFormat="1" x14ac:dyDescent="0.25">
      <c r="E4408" t="str">
        <f t="shared" si="24"/>
        <v>select '0001064/4/08/07/2023' as AGREEMENT_NO, 'PT. AMARTHA MANUNGGAL PRIMA' as NPWP_NAME_NEW, '|651887093416000' as BILLING_TO_NPWP_NEW, 'THE PROMINENCE TOWER LT 28 JL JALUR SUTERA B RT.00 RW.00 KEL.PANUNGGANGAN KEC.PINANG KOTA/KAB.KOTA TANGERANG BANTEN 15143' as NPWP_ADDRESS_NEW union all</v>
      </c>
    </row>
    <row r="4409" spans="5:5" customFormat="1" x14ac:dyDescent="0.25">
      <c r="E4409" t="str">
        <f t="shared" si="24"/>
        <v>select '0001065/4/08/07/2023' as AGREEMENT_NO, 'PT. AMARTHA MANUNGGAL PRIMA' as NPWP_NAME_NEW, '|651887093416000' as BILLING_TO_NPWP_NEW, 'THE PROMINENCE TOWER LT 28 JL JALUR SUTERA B RT.00 RW.00 KEL.PANUNGGANGAN KEC.PINANG KOTA/KAB.KOTA TANGERANG BANTEN 15143' as NPWP_ADDRESS_NEW union all</v>
      </c>
    </row>
    <row r="4410" spans="5:5" customFormat="1" x14ac:dyDescent="0.25">
      <c r="E4410" t="str">
        <f t="shared" si="24"/>
        <v>select '0001066/4/01/06/2022' as AGREEMENT_NO, 'PT PINUS MERAH ABADI' as NPWP_NAME_NEW, '|316483148422000' as BILLING_TO_NPWP_NEW, 'JL. SOEKARNO HATTA NO. 112 RT.07 RW.05 BABAKAN CIPARAY, BABAKAN CIPARAY, BANDUNG, JAWA BARAT 40223 INDONESIA' as NPWP_ADDRESS_NEW union all</v>
      </c>
    </row>
    <row r="4411" spans="5:5" customFormat="1" x14ac:dyDescent="0.25">
      <c r="E4411" t="str">
        <f t="shared" si="24"/>
        <v>select '0001066/4/08/07/2023' as AGREEMENT_NO, 'PT. AMARTHA MANUNGGAL PRIMA' as NPWP_NAME_NEW, '|651887093416000' as BILLING_TO_NPWP_NEW, 'THE PROMINENCE TOWER LT 28 JL JALUR SUTERA B RT.00 RW.00 KEL.PANUNGGANGAN KEC.PINANG KOTA/KAB.KOTA TANGERANG BANTEN 15143' as NPWP_ADDRESS_NEW union all</v>
      </c>
    </row>
    <row r="4412" spans="5:5" customFormat="1" x14ac:dyDescent="0.25">
      <c r="E4412" t="str">
        <f t="shared" si="24"/>
        <v>select '0001067/4/01/06/2022' as AGREEMENT_NO, 'PT PINUS MERAH ABADI' as NPWP_NAME_NEW, '|316483148422000' as BILLING_TO_NPWP_NEW, 'JL. SOEKARNO HATTA NO. 112 RT.07 RW.05 BABAKAN CIPARAY, BABAKAN CIPARAY, BANDUNG, JAWA BARAT 40223 INDONESIA' as NPWP_ADDRESS_NEW union all</v>
      </c>
    </row>
    <row r="4413" spans="5:5" customFormat="1" x14ac:dyDescent="0.25">
      <c r="E4413" t="str">
        <f t="shared" si="24"/>
        <v>select '0001067/4/08/07/2023' as AGREEMENT_NO, 'PT. AMARTHA MANUNGGAL PRIMA' as NPWP_NAME_NEW, '|651887093416000' as BILLING_TO_NPWP_NEW, 'THE PROMINENCE TOWER LT 28 JL JALUR SUTERA B RT.00 RW.00 KEL.PANUNGGANGAN KEC.PINANG KOTA/KAB.KOTA TANGERANG BANTEN 15143' as NPWP_ADDRESS_NEW union all</v>
      </c>
    </row>
    <row r="4414" spans="5:5" customFormat="1" x14ac:dyDescent="0.25">
      <c r="E4414" t="str">
        <f t="shared" si="24"/>
        <v>select '0001068/4/01/06/2022' as AGREEMENT_NO, 'PT PINUS MERAH ABADI' as NPWP_NAME_NEW, '|316483148422000' as BILLING_TO_NPWP_NEW, 'JL. SOEKARNO HATTA NO. 112 RT.07 RW.05 BABAKAN CIPARAY, BABAKAN CIPARAY, BANDUNG, JAWA BARAT 40223 INDONESIA' as NPWP_ADDRESS_NEW union all</v>
      </c>
    </row>
    <row r="4415" spans="5:5" customFormat="1" x14ac:dyDescent="0.25">
      <c r="E4415" t="str">
        <f t="shared" si="24"/>
        <v>select '0001068/4/08/07/2023' as AGREEMENT_NO, 'PT. AMARTHA MANUNGGAL PRIMA' as NPWP_NAME_NEW, '|651887093416000' as BILLING_TO_NPWP_NEW, 'THE PROMINENCE TOWER LT 28 JL JALUR SUTERA B RT.00 RW.00 KEL.PANUNGGANGAN KEC.PINANG KOTA/KAB.KOTA TANGERANG BANTEN 15143' as NPWP_ADDRESS_NEW union all</v>
      </c>
    </row>
    <row r="4416" spans="5:5" customFormat="1" x14ac:dyDescent="0.25">
      <c r="E4416" t="str">
        <f t="shared" si="24"/>
        <v>select '0001069/4/01/06/2022' as AGREEMENT_NO, 'PT. BORWITA INDAH' as NPWP_NAME_NEW, '|011370657605000' as BILLING_TO_NPWP_NEW, 'GEDUNG AIA CENTRAL LT. 40 ZONA 5&amp;6, JL. JEN. SUDIRMAN NO.48A, KARET SEMANGGI, SETIABUDI, KOTA ADM. JAKARTA SELATAN, DKI JAKARTA' as NPWP_ADDRESS_NEW union all</v>
      </c>
    </row>
    <row r="4417" spans="5:5" customFormat="1" x14ac:dyDescent="0.25">
      <c r="E4417" t="str">
        <f t="shared" si="24"/>
        <v>select '0001069/4/08/07/2023' as AGREEMENT_NO, 'PT. AMARTHA MANUNGGAL PRIMA' as NPWP_NAME_NEW, '|651887093416000' as BILLING_TO_NPWP_NEW, 'THE PROMINENCE TOWER LT 28 JL JALUR SUTERA B RT.00 RW.00 KEL.PANUNGGANGAN KEC.PINANG KOTA/KAB.KOTA TANGERANG BANTEN 15143' as NPWP_ADDRESS_NEW union all</v>
      </c>
    </row>
    <row r="4418" spans="5:5" customFormat="1" x14ac:dyDescent="0.25">
      <c r="E4418" t="str">
        <f t="shared" si="24"/>
        <v>select '0001070/4/01/06/2022' as AGREEMENT_NO, 'PT. BORWITA INDAH' as NPWP_NAME_NEW, '|011370657605000' as BILLING_TO_NPWP_NEW, 'GEDUNG AIA CENTRAL LT. 40 ZONA 5&amp;6, JL. JEN. SUDIRMAN NO.48A, KARET SEMANGGI, SETIABUDI, KOTA ADM. JAKARTA SELATAN, DKI JAKARTA' as NPWP_ADDRESS_NEW union all</v>
      </c>
    </row>
    <row r="4419" spans="5:5" customFormat="1" x14ac:dyDescent="0.25">
      <c r="E4419" t="str">
        <f t="shared" si="24"/>
        <v>select '0001070/4/08/07/2023' as AGREEMENT_NO, 'PT. AMARTHA MANUNGGAL PRIMA' as NPWP_NAME_NEW, '|651887093416000' as BILLING_TO_NPWP_NEW, 'THE PROMINENCE TOWER LT 28 JL JALUR SUTERA B RT.00 RW.00 KEL.PANUNGGANGAN KEC.PINANG KOTA/KAB.KOTA TANGERANG BANTEN 15143' as NPWP_ADDRESS_NEW union all</v>
      </c>
    </row>
    <row r="4420" spans="5:5" customFormat="1" x14ac:dyDescent="0.25">
      <c r="E4420" t="str">
        <f t="shared" si="24"/>
        <v>select '0001071/4/01/06/2022' as AGREEMENT_NO, 'PT. BORWITA INDAH' as NPWP_NAME_NEW, '|011370657605000' as BILLING_TO_NPWP_NEW, 'GEDUNG AIA CENTRAL LT. 40 ZONA 5&amp;6, JL. JEN. SUDIRMAN NO.48A, KARET SEMANGGI, SETIABUDI, KOTA ADM. JAKARTA SELATAN, DKI JAKARTA' as NPWP_ADDRESS_NEW union all</v>
      </c>
    </row>
    <row r="4421" spans="5:5" customFormat="1" x14ac:dyDescent="0.25">
      <c r="E4421" t="str">
        <f t="shared" si="24"/>
        <v>select '0001071/4/08/07/2023' as AGREEMENT_NO, 'PT. KRAMA YUDHA TIGA BERLIAN MOTORS' as NPWP_NAME_NEW, '|013006572092000' as BILLING_TO_NPWP_NEW, 'JL. JENDRAL AHMAD YANI PULOMAS RT.000 RW.000 KEL.KAYU PUTIH KEC.PULO GADUNG KOTA/KAB. ADM JAKARTA TIMUR DKI JAKARTA 13210' as NPWP_ADDRESS_NEW union all</v>
      </c>
    </row>
    <row r="4422" spans="5:5" customFormat="1" x14ac:dyDescent="0.25">
      <c r="E4422" t="str">
        <f t="shared" si="24"/>
        <v>select '0001072/4/08/07/2023' as AGREEMENT_NO, 'PT. KRAMA YUDHA TIGA BERLIAN MOTORS' as NPWP_NAME_NEW, '|013006572092000' as BILLING_TO_NPWP_NEW, 'JL. JENDRAL AHMAD YANI PULOMAS RT.000 RW.000 KEL.KAYU PUTIH KEC.PULO GADUNG KOTA/KAB.ADM JAKARTA TIMUR DKI JAKARTA 13210' as NPWP_ADDRESS_NEW union all</v>
      </c>
    </row>
    <row r="4423" spans="5:5" customFormat="1" x14ac:dyDescent="0.25">
      <c r="E4423" t="str">
        <f t="shared" si="24"/>
        <v>select '0001073/4/08/08/2023' as AGREEMENT_NO, 'PT. KRAMA YUDHA TIGA BERLIAN MOTORS' as NPWP_NAME_NEW, '|013006572092000' as BILLING_TO_NPWP_NEW, 'JL. JENDRAL AHMAD YANI PULOMAS RT.000 RW.000 KEL.KAYU PUTIH KEC.PULO GADUNG KOTA/KAB.ADM JAKARTA TIMUR DKI JAKARTA 13210' as NPWP_ADDRESS_NEW union all</v>
      </c>
    </row>
    <row r="4424" spans="5:5" customFormat="1" x14ac:dyDescent="0.25">
      <c r="E4424" t="str">
        <f t="shared" si="24"/>
        <v>select '0001074/4/01/06/2022' as AGREEMENT_NO, 'PT. NABTESCO CORPORATION' as NPWP_NAME_NEW, '|947537007022000' as BILLING_TO_NPWP_NEW, 'WISMA 46 JSO SUITE 50. 03-04 JL JEND SUDIRMAN KAV 1 RT.00 RW.00 KEL.KARET TENGSIN KEC.TANAH ABANG KOTA/KAB.JAKARTA PUSAT DKI JAKARTA 10220' as NPWP_ADDRESS_NEW union all</v>
      </c>
    </row>
    <row r="4425" spans="5:5" customFormat="1" x14ac:dyDescent="0.25">
      <c r="E4425" t="str">
        <f t="shared" si="24"/>
        <v>select '0001074/4/08/07/2023' as AGREEMENT_NO, 'PT. OPPTIMA CITRA ARMADA' as NPWP_NAME_NEW, '|032892754009000' as BILLING_TO_NPWP_NEW, 'HARVEST CITY CLUSTER OLEANDER BLOK OJ7 NO 09 RT.002 RW.009 KEL.RAGEMANUNGGAL KEC.SETU KOTA/KAB.KAB. BEKASI JAWA BARAT 17320' as NPWP_ADDRESS_NEW union all</v>
      </c>
    </row>
    <row r="4426" spans="5:5" customFormat="1" x14ac:dyDescent="0.25">
      <c r="E4426" t="str">
        <f t="shared" si="24"/>
        <v>select '0001075/4/01/07/2022' as AGREEMENT_NO, 'PT. SELATANINDO SARIMITRA' as NPWP_NAME_NEW, '|015550643218000' as BILLING_TO_NPWP_NEW, 'JLN. RIAU Blok - No.124 B-C RT:000 RW:000 Kel.KAMPUNG BARU Kec.SENAPELAN Kota/Kab.PEKANBARU RIAU 00000' as NPWP_ADDRESS_NEW union all</v>
      </c>
    </row>
    <row r="4427" spans="5:5" customFormat="1" x14ac:dyDescent="0.25">
      <c r="E4427" t="str">
        <f t="shared" ref="E4427:E4490" si="25">"select '" &amp; TRIM(E1622) &amp; "' as AGREEMENT_NO, '" &amp; TRIM(O1622) &amp; "' as NPWP_NAME_NEW, '|" &amp; TRIM(AW1622) &amp; "' as BILLING_TO_NPWP_NEW, '" &amp; TRIM(BD1622) &amp; "' as NPWP_ADDRESS_NEW union all"</f>
        <v>select '0001075/4/08/07/2023' as AGREEMENT_NO, 'PT. ARTA DWITUNGGAL ABADI' as NPWP_NAME_NEW, '|713313591451000' as BILLING_TO_NPWP_NEW, 'JL. MANIS RAYA NO. 15 RT.00 RW.00 KEL.KADU JAYA KEC.CURUG KOTA/KAB.TANGERANG BANTEN 15810' as NPWP_ADDRESS_NEW union all</v>
      </c>
    </row>
    <row r="4428" spans="5:5" customFormat="1" x14ac:dyDescent="0.25">
      <c r="E4428" t="str">
        <f t="shared" si="25"/>
        <v>select '0001076/4/01/06/2022' as AGREEMENT_NO, 'CV. BERSAMA' as NPWP_NAME_NEW, '|028621001727000' as BILLING_TO_NPWP_NEW, 'JL. TG. LAPANG RT.013 RW.000 KEL.TANJUNG LAPANG KEC.MALINAU BARAT KOTA/KAB.MALINAU KALIMANTAN UTARA 77554' as NPWP_ADDRESS_NEW union all</v>
      </c>
    </row>
    <row r="4429" spans="5:5" customFormat="1" x14ac:dyDescent="0.25">
      <c r="E4429" t="str">
        <f t="shared" si="25"/>
        <v>select '0001076/4/08/07/2023' as AGREEMENT_NO, 'PT. ARTA DWITUNGGAL ABADI' as NPWP_NAME_NEW, '|713313591451000' as BILLING_TO_NPWP_NEW, 'JL. MANIS RAYA NO. 15 RT.00 RW.00 KEL.KADU JAYA KEC.CURUG KOTA/KAB.TANGERANG BANTEN 15810' as NPWP_ADDRESS_NEW union all</v>
      </c>
    </row>
    <row r="4430" spans="5:5" customFormat="1" x14ac:dyDescent="0.25">
      <c r="E4430" t="str">
        <f t="shared" si="25"/>
        <v>select '0001077/4/01/07/2022'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31" spans="5:5" customFormat="1" x14ac:dyDescent="0.25">
      <c r="E4431" t="str">
        <f t="shared" si="25"/>
        <v>select '0001077/4/08/07/2023' as AGREEMENT_NO, 'PT. SANWA SEIKI INDONESIA' as NPWP_NAME_NEW, '|031739873022000' as BILLING_TO_NPWP_NEW, 'WISMA NUGRA SANTANA LT.10 JL. JEND. SUDIRMAN KAV. 7-8 RT.- RW.- KARET TENGSIN, TANAH ABANG, JAKARTA PUSAT, DKI JAKARTA 10220 INDONESIA' as NPWP_ADDRESS_NEW union all</v>
      </c>
    </row>
    <row r="4432" spans="5:5" customFormat="1" x14ac:dyDescent="0.25">
      <c r="E4432" t="str">
        <f t="shared" si="25"/>
        <v>select '0001078/4/01/07/2022'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433" spans="5:5" customFormat="1" x14ac:dyDescent="0.25">
      <c r="E4433" t="str">
        <f t="shared" si="25"/>
        <v>select '0001078/4/08/07/2023' as AGREEMENT_NO, 'PT. NIPSEA PAINT AND CHEMICALS' as NPWP_NAME_NEW, '|010017697092000' as BILLING_TO_NPWP_NEW, 'JL. ANCOL BARAT I A5 / C NO. 12 RT.003 RW.002 KEL.ANCOL KEC.PADEMANGAN KOTA/KAB.JAKARTA UTARA DKI JAKARTA 14430' as NPWP_ADDRESS_NEW union all</v>
      </c>
    </row>
    <row r="4434" spans="5:5" customFormat="1" x14ac:dyDescent="0.25">
      <c r="E4434" t="str">
        <f t="shared" si="25"/>
        <v>select '0001078/4/08/07/2023' as AGREEMENT_NO, 'PT. NIPSEA PAINT AND CHEMICALS' as NPWP_NAME_NEW, '|010017697092000' as BILLING_TO_NPWP_NEW, 'JL. ANCOL BARAT I, A5/C NO.12 KEL.ANCOL KEC.PADEMANGAN KOTA/KAB.JAKARTA UTARA DKI JAKARTA 14430' as NPWP_ADDRESS_NEW union all</v>
      </c>
    </row>
    <row r="4435" spans="5:5" customFormat="1" x14ac:dyDescent="0.25">
      <c r="E4435" t="str">
        <f t="shared" si="25"/>
        <v>select '0001079/4/01/06/2022' as AGREEMENT_NO, 'PT. ECOLAB INTERNATIONAL INDONESIA' as NPWP_NAME_NEW, '|010615979052000' as BILLING_TO_NPWP_NEW, 'JL. PAHLAWAN RT.004 RW.007 KARANG ASEM TIMUR, CITEUREUP, KAB. BOGOR, JAWA BARAT 16810 INDONESIA' as NPWP_ADDRESS_NEW union all</v>
      </c>
    </row>
    <row r="4436" spans="5:5" customFormat="1" x14ac:dyDescent="0.25">
      <c r="E4436" t="str">
        <f t="shared" si="25"/>
        <v>select '0001079/4/08/07/2023' as AGREEMENT_NO, 'PT. INSPIRA ENERGI SEKAWAN' as NPWP_NAME_NEW, '|969426543427000' as BILLING_TO_NPWP_NEW, 'PLAZA SUMMARECON BEKASI, JL. BULEVAR AHMAD YANI KAV. K01, LEVEL 7 RT.0 RW.0 KEL.MARGA MULYA KEC.BEKASI UTARA KOTA/KAB.KOTA BEKASI JAWA BARAT 17142' as NPWP_ADDRESS_NEW union all</v>
      </c>
    </row>
    <row r="4437" spans="5:5" customFormat="1" x14ac:dyDescent="0.25">
      <c r="E4437" t="str">
        <f t="shared" si="25"/>
        <v>select '0001080/4/01/07/2022' as AGREEMENT_NO, 'PT. ALSOK BASS INDONESIA SECURITY SERVICES' as NPWP_NAME_NEW, '|019362805062000' as BILLING_TO_NPWP_NEW, 'JL ASIA AFRIKA NO 8 SENTRAL SENAYAN II LANTAI 22 RT.000 RW.000 GELORA, TANAH ABANG, JAKARTA PUSAT, DKI JAKARTA 10270 INDONESIA' as NPWP_ADDRESS_NEW union all</v>
      </c>
    </row>
    <row r="4438" spans="5:5" customFormat="1" x14ac:dyDescent="0.25">
      <c r="E4438" t="str">
        <f t="shared" si="25"/>
        <v>select '0001080/4/08/07/2023' as AGREEMENT_NO, 'PT. JENA SOLUSI TRANSPORT' as NPWP_NAME_NEW, '|532694668643000' as BILLING_TO_NPWP_NEW, 'RUKO DELTA FORTUNA NO. 48 RT.31 RW.11 KEL.NGINGAS KEC.WARU KOTA/KAB.SIDOARJO JAWA TIMUR 61256' as NPWP_ADDRESS_NEW union all</v>
      </c>
    </row>
    <row r="4439" spans="5:5" customFormat="1" x14ac:dyDescent="0.25">
      <c r="E4439" t="str">
        <f t="shared" si="25"/>
        <v>select '0001081/4/01/07/2022' as AGREEMENT_NO, 'PT. BORWITA CITRA PRIMA' as NPWP_NAME_NEW, '|016825721641000' as BILLING_TO_NPWP_NEW, 'JALAN RAYA TAMAN NO. 48 A RT.005 RW.001 TAMAN, TAMAN, SIDOARJO, JAWA TIMUR 61257 INDONESIA' as NPWP_ADDRESS_NEW union all</v>
      </c>
    </row>
    <row r="4440" spans="5:5" customFormat="1" x14ac:dyDescent="0.25">
      <c r="E4440" t="str">
        <f t="shared" si="25"/>
        <v>select '0001081/4/08/07/2023' as AGREEMENT_NO, 'PT. HARPA SEKAWAN' as NPWP_NAME_NEW, '|013631320002000' as BILLING_TO_NPWP_NEW, 'JL. CIPINANG MUARA NO.47 RT.002 RW.03 KEL.CIPINANG MUARA KEC.JATINEGARA KOTA/KAB.JAKARTA TIMUR DKI JAKARTA 13420' as NPWP_ADDRESS_NEW union all</v>
      </c>
    </row>
    <row r="4441" spans="5:5" customFormat="1" x14ac:dyDescent="0.25">
      <c r="E4441" t="str">
        <f t="shared" si="25"/>
        <v>select '0001082/4/01/07/2022' as AGREEMENT_NO, 'PT. JADE TRUST MOBILINDO' as NPWP_NAME_NEW, '|631901378451000' as BILLING_TO_NPWP_NEW, 'RUKO THE SPRINGS UTARA NO.30 , JL. GADING GOLD B RT.1 RW.9 KEL.CIHUNI KEC.PAGEDANGAN KOTA/KAB.KAB. TANGERANG BANTEN 15332' as NPWP_ADDRESS_NEW union all</v>
      </c>
    </row>
    <row r="4442" spans="5:5" customFormat="1" x14ac:dyDescent="0.25">
      <c r="E4442" t="str">
        <f t="shared" si="25"/>
        <v>select '0001083/4/08/07/2023' as AGREEMENT_NO, 'PT. KRAMA YUDHA TIGA BERLIAN MOTORS' as NPWP_NAME_NEW, '|013006572092000' as BILLING_TO_NPWP_NEW, 'JL. JENDRAL AHMAD YANI PULOMAS RT.000 RW.000 KEL.KAYU PUTIH KEC.PULO GADUNG KOTA/KAB.ADM JAKARTA TIMUR DKI JAKARTA 13210' as NPWP_ADDRESS_NEW union all</v>
      </c>
    </row>
    <row r="4443" spans="5:5" customFormat="1" x14ac:dyDescent="0.25">
      <c r="E4443" t="str">
        <f t="shared" si="25"/>
        <v>select '0001085/4/01/07/2022'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444" spans="5:5" customFormat="1" x14ac:dyDescent="0.25">
      <c r="E4444" t="str">
        <f t="shared" si="25"/>
        <v>select '0001085/4/08/07/2023' as AGREEMENT_NO, 'PT. MITSUBISHI MOTORS KRAMA YUDHA SALES INDONESIA' as NPWP_NAME_NEW, '|316771872003000' as BILLING_TO_NPWP_NEW, 'JL. JENDERAL AHMAD YANI PULOMAS RT.000 RW.000 KEL.KAYU PUTIH KEC.PULO GADUNG KOTA/KAB.JAKARTA TIMUR DKI JAKARTA 13210' as NPWP_ADDRESS_NEW union all</v>
      </c>
    </row>
    <row r="4445" spans="5:5" customFormat="1" x14ac:dyDescent="0.25">
      <c r="E4445" t="str">
        <f t="shared" si="25"/>
        <v>select '0001086/4/01/07/2022'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446" spans="5:5" customFormat="1" x14ac:dyDescent="0.25">
      <c r="E4446" t="str">
        <f t="shared" si="25"/>
        <v>select '0001086/4/08/07/2023' as AGREEMENT_NO, 'PT. NAKU LOGISTICS INDONESIA' as NPWP_NAME_NEW, '|859037590067000' as BILLING_TO_NPWP_NEW, 'GD. NOBLE HOUSE LT. 17 JL. DR. IDE ANAK AGUNG GDE AGUNG KAV. E. 4.2 NO. 2 RT.005 RW.002 KUNINGAN TIMUR, SETIA BUDI, JAKARTA SELATAN, DKI JAKARTA 12950 INDONESIA' as NPWP_ADDRESS_NEW union all</v>
      </c>
    </row>
    <row r="4447" spans="5:5" customFormat="1" x14ac:dyDescent="0.25">
      <c r="E4447" t="str">
        <f t="shared" si="25"/>
        <v>select '0001087/4/01/07/2022' as AGREEMENT_NO, 'PT. ANDALAN DUTA EKA NUSANTARA' as NPWP_NAME_NEW, '|032963084017000' as BILLING_TO_NPWP_NEW, 'GD. HAERY 1 BUILDING LT. DASAR (GROUND FLOOR) JL KEMANG SELATAN RAYA NO 151 RT.004 RW.004 CILANDAK TIMUR, PASAR MINGGU, JAKARTA SELATAN, DKI JAKARTA 12560 INDONESIA' as NPWP_ADDRESS_NEW union all</v>
      </c>
    </row>
    <row r="4448" spans="5:5" customFormat="1" x14ac:dyDescent="0.25">
      <c r="E4448" t="str">
        <f t="shared" si="25"/>
        <v>select '0001087/4/08/07/2023' as AGREEMENT_NO, 'PT. NAKU LOGISTICS INDONESIA' as NPWP_NAME_NEW, '|859037590067000' as BILLING_TO_NPWP_NEW, 'GD. NOBLE HOUSE LT. 17 JL. DR. IDE ANAK AGUNG GDE AGUNG KAV. E. 4.2 NO. 2 RT.005 RW.002 KUNINGAN TIMUR, SETIA BUDI, JAKARTA SELATAN, DKI JAKARTA 12950 INDONESIA' as NPWP_ADDRESS_NEW union all</v>
      </c>
    </row>
    <row r="4449" spans="5:5" customFormat="1" x14ac:dyDescent="0.25">
      <c r="E4449" t="str">
        <f t="shared" si="25"/>
        <v>select '0001088/4/08/07/2023' as AGREEMENT_NO, 'PT. MODEREN PRIMA SARANA' as NPWP_NAME_NEW, '|809579345033000' as BILLING_TO_NPWP_NEW, 'JALAN HIU RAYA NO. 2/5 RT.000 RW.000 KEL.PENJARINGAN KEC.PENJARINGAN KOTA/KAB.JAKARTA UTARA DKI JAKARTA 14440' as NPWP_ADDRESS_NEW union all</v>
      </c>
    </row>
    <row r="4450" spans="5:5" customFormat="1" x14ac:dyDescent="0.25">
      <c r="E4450" t="str">
        <f t="shared" si="25"/>
        <v>select '0001089/4/01/07/2022' as AGREEMENT_NO, 'PT. BORWITA CITRA PRIMA' as NPWP_NAME_NEW, '|016825721641000' as BILLING_TO_NPWP_NEW, 'JALAN RAYA TAMAN NO. 48 A RT.005 RW.001 TAMAN, TAMAN, SIDOARJO, JAWA TIMUR 61257 INDONESIA' as NPWP_ADDRESS_NEW union all</v>
      </c>
    </row>
    <row r="4451" spans="5:5" customFormat="1" x14ac:dyDescent="0.25">
      <c r="E4451" t="str">
        <f t="shared" si="25"/>
        <v>select '0001089/4/08/08/2023' as AGREEMENT_NO, 'PT. AUTO PRIMA RENTALINDO' as NPWP_NAME_NEW, '|718926165044000' as BILLING_TO_NPWP_NEW, 'JL ANCOL BARAT VIII NO.1 RT.00 RW.00 ANCOL, PADEMANGAN, JAKARTA UTARA, DKI JAKARTA 14430 INDONESIA' as NPWP_ADDRESS_NEW union all</v>
      </c>
    </row>
    <row r="4452" spans="5:5" customFormat="1" x14ac:dyDescent="0.25">
      <c r="E4452" t="str">
        <f t="shared" si="25"/>
        <v>select '0001090/4/01/07/2022' as AGREEMENT_NO, 'PT. BORWITA INDAH' as NPWP_NAME_NEW, '|011370657605000' as BILLING_TO_NPWP_NEW, 'GEDUNG AIA CENTRAL LT. 40 ZONA 5&amp;6, JL. JEN. SUDIRMAN NO.48A, KARET SEMANGGI, SETIABUDI, KOTA ADM. JAKARTA SELATAN, DKI JAKARTA' as NPWP_ADDRESS_NEW union all</v>
      </c>
    </row>
    <row r="4453" spans="5:5" customFormat="1" x14ac:dyDescent="0.25">
      <c r="E4453" t="str">
        <f t="shared" si="25"/>
        <v>select '0001090/4/08/08/2023' as AGREEMENT_NO, 'PT. AUTO PRIMA RENTALINDO' as NPWP_NAME_NEW, '|718926165044000' as BILLING_TO_NPWP_NEW, 'JL ANCOL BARAT VIII NO.1 RT.00 RW.00 ANCOL, PADEMANGAN, JAKARTA UTARA, DKI JAKARTA 14430 INDONESIA' as NPWP_ADDRESS_NEW union all</v>
      </c>
    </row>
    <row r="4454" spans="5:5" customFormat="1" x14ac:dyDescent="0.25">
      <c r="E4454" t="str">
        <f t="shared" si="25"/>
        <v>select '0001091/4/01/07/2022'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455" spans="5:5" customFormat="1" x14ac:dyDescent="0.25">
      <c r="E4455" t="str">
        <f t="shared" si="25"/>
        <v>select '0001091/4/08/08/2023' as AGREEMENT_NO, 'PT. AUTO PRIMA RENTALINDO' as NPWP_NAME_NEW, '|718926165044000' as BILLING_TO_NPWP_NEW, 'JL ANCOL BARAT VIII NO.1 RT.00 RW.00 ANCOL, PADEMANGAN, JAKARTA UTARA, DKI JAKARTA 14430 INDONESIA' as NPWP_ADDRESS_NEW union all</v>
      </c>
    </row>
    <row r="4456" spans="5:5" customFormat="1" x14ac:dyDescent="0.25">
      <c r="E4456" t="str">
        <f t="shared" si="25"/>
        <v>select '0001092/4/01/08/2022' as AGREEMENT_NO, 'PT. FONTERRA BRANDS MANUFACTURING INDONESIA' as NPWP_NAME_NEW, '|033291162015000' as BILLING_TO_NPWP_NEW, 'GEDUNG PERKANTORAN PRUDENTIAL CENTER KOTA KASABLANKA LT. 19 UNIT B-G JL. CASABLANCA RAYA KAV. 88 RT.00 RW.00 KEL.MENTENG DALAM KEC.TEBET KOTA/KAB.JAKARTA SELATAN DKI JAKARTA 12870' as NPWP_ADDRESS_NEW union all</v>
      </c>
    </row>
    <row r="4457" spans="5:5" customFormat="1" x14ac:dyDescent="0.25">
      <c r="E4457" t="str">
        <f t="shared" si="25"/>
        <v>select '0001092/4/08/08/2023' as AGREEMENT_NO, 'PT.INDOLAKTO' as NPWP_NAME_NEW, '|015961253441000' as BILLING_TO_NPWP_NEW, 'JL. RAYA BOGOR KM 26.6 RT.00 RW.00 KEL.PEKAYON KEC.PASAR REBO KOTA/KAB.JAKARTA TIMUR DKI JAKARTA 13710' as NPWP_ADDRESS_NEW union all</v>
      </c>
    </row>
    <row r="4458" spans="5:5" customFormat="1" x14ac:dyDescent="0.25">
      <c r="E4458" t="str">
        <f t="shared" si="25"/>
        <v>select '0001093/4/08/08/2023'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59" spans="5:5" customFormat="1" x14ac:dyDescent="0.25">
      <c r="E4459" t="str">
        <f t="shared" si="25"/>
        <v>select '0001094/4/01/07/2022'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0" spans="5:5" customFormat="1" x14ac:dyDescent="0.25">
      <c r="E4460" t="str">
        <f t="shared" si="25"/>
        <v>select '0001094/4/08/08/2023'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1" spans="5:5" customFormat="1" x14ac:dyDescent="0.25">
      <c r="E4461" t="str">
        <f t="shared" si="25"/>
        <v>select '0001095/4/01/07/2022'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2" spans="5:5" customFormat="1" x14ac:dyDescent="0.25">
      <c r="E4462" t="str">
        <f t="shared" si="25"/>
        <v>select '0001095/4/08/08/2023' as AGREEMENT_NO, 'PT. AMARTHA MANUNGGAL PRIMA' as NPWP_NAME_NEW, '|651887093416000' as BILLING_TO_NPWP_NEW, 'THE PROMINENCE TOWER LT 28 JL JALUR SUTERA B RT.00 RW.00 KEL.PANUNGGANGAN KEC.PINANG KOTA/KAB.KOTA TANGERANG BANTEN 15143' as NPWP_ADDRESS_NEW union all</v>
      </c>
    </row>
    <row r="4463" spans="5:5" customFormat="1" x14ac:dyDescent="0.25">
      <c r="E4463" t="str">
        <f t="shared" si="25"/>
        <v>select '0001096/4/01/07/2022'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4" spans="5:5" customFormat="1" x14ac:dyDescent="0.25">
      <c r="E4464" t="str">
        <f t="shared" si="25"/>
        <v>select '0001096/4/08/08/2023' as AGREEMENT_NO, 'PT. AINON UNTUNG LESTARI' as NPWP_NAME_NEW, '|959352535006000' as BILLING_TO_NPWP_NEW, 'Ainon Groups, Jl. Tipar Cakung No.23, RT.6/RW.5, Cakung Bar., Kec. Cakung, Kota Jakarta Timur, Daerah Khusus Ibukota Jakarta 13910' as NPWP_ADDRESS_NEW union all</v>
      </c>
    </row>
    <row r="4465" spans="5:5" customFormat="1" x14ac:dyDescent="0.25">
      <c r="E4465" t="str">
        <f t="shared" si="25"/>
        <v>select '0001097/4/01/07/2022'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6" spans="5:5" customFormat="1" x14ac:dyDescent="0.25">
      <c r="E4466" t="str">
        <f t="shared" si="25"/>
        <v>select '0001097/4/08/07/2023' as AGREEMENT_NO, 'PT. WORLD INNOVATIVE TELECOMMUNICATION' as NPWP_NAME_NEW, '|740330766014000' as BILLING_TO_NPWP_NEW, 'GEDUNG PERKANTORAN LANDMARK PLUIT BLOK B NO.1 LANTAI 7, JALAN PLUIT SELATAN RAYA RT.000 RW.000 PLUIT, PENJARINGAN, JAKARTA UTARA, DKI JAKARTA 14450 INDONESIA' as NPWP_ADDRESS_NEW union all</v>
      </c>
    </row>
    <row r="4467" spans="5:5" customFormat="1" x14ac:dyDescent="0.25">
      <c r="E4467" t="str">
        <f t="shared" si="25"/>
        <v>select '0001098/4/01/07/2022' as AGREEMENT_NO, 'PT. FRESENIUS KABI INDONESIA' as NPWP_NAME_NEW, '|024147027056000' as BILLING_TO_NPWP_NEW, 'GEDUNG MENARA BIDAKARA 1 LT. 19 JL JEND. GATOT SUBROTO KAV. 71-73 RT.00 RW.00 MENTENG DALAM, TEBET, JAKARTA SELATAN, DKI JAKARTA 12870 INDONESIA' as NPWP_ADDRESS_NEW union all</v>
      </c>
    </row>
    <row r="4468" spans="5:5" customFormat="1" x14ac:dyDescent="0.25">
      <c r="E4468" t="str">
        <f t="shared" si="25"/>
        <v>select '0001098/4/08/08/2023' as AGREEMENT_NO, 'PT. MODEREN PRIMA SARANA' as NPWP_NAME_NEW, '|809579345033000' as BILLING_TO_NPWP_NEW, 'Jl Hiu Raya Muara Baru Ujung Blok 2/5 Rt 020 Rw 017 Penjaringan, Penjaringan Kota ADM. Jakarta Utara Dki Jakarta' as NPWP_ADDRESS_NEW union all</v>
      </c>
    </row>
    <row r="4469" spans="5:5" customFormat="1" x14ac:dyDescent="0.25">
      <c r="E4469" t="str">
        <f t="shared" si="25"/>
        <v>select '0001099/4/01/07/2022' as AGREEMENT_NO, 'CV. BERSAMA' as NPWP_NAME_NEW, '|028621001727000' as BILLING_TO_NPWP_NEW, 'JL. TG. LAPANG RT.013 RW.000 KEL.TANJUNG LAPANG KEC.MALINAU BARAT KOTA/KAB.MALINAU KALIMANTAN UTARA 77554' as NPWP_ADDRESS_NEW union all</v>
      </c>
    </row>
    <row r="4470" spans="5:5" customFormat="1" x14ac:dyDescent="0.25">
      <c r="E4470" t="str">
        <f t="shared" si="25"/>
        <v>select '0001099/4/08/08/2023' as AGREEMENT_NO, 'PT. BANK SINARMAS TBK' as NPWP_NAME_NEW, '|013446133054000' as BILLING_TO_NPWP_NEW, 'GEDUNG SINARMAS LAND PLAZA MENARA I LT 1&amp;2 JL MH THAMRIN NO 51 RT.00 RW.00 GONDANGDIA, MENTENG, JAKARTA PUSAT, DKI JAKARTA 10350 INDONESIA' as NPWP_ADDRESS_NEW union all</v>
      </c>
    </row>
    <row r="4471" spans="5:5" customFormat="1" x14ac:dyDescent="0.25">
      <c r="E4471" t="str">
        <f t="shared" si="25"/>
        <v>select '0001100/4/01/07/2022' as AGREEMENT_NO, 'CV. BERSAMA' as NPWP_NAME_NEW, '|028621001727000' as BILLING_TO_NPWP_NEW, 'JL. TG. LAPANG RT.013 RW.000 KEL.TANJUNG LAPANG KEC.MALINAU BARAT KOTA/KAB.MALINAU KALIMANTAN UTARA 77554' as NPWP_ADDRESS_NEW union all</v>
      </c>
    </row>
    <row r="4472" spans="5:5" customFormat="1" x14ac:dyDescent="0.25">
      <c r="E4472" t="str">
        <f t="shared" si="25"/>
        <v>select '0001100/4/08/08/2023' as AGREEMENT_NO, 'PT. KRAMA YUDHA TIGA BERLIAN MOTORS' as NPWP_NAME_NEW, '|013006572092000' as BILLING_TO_NPWP_NEW, 'JL. JENDRAL AHMAD YANI PULOMAS RT.000 RW.000 KEL.KAYU PUTIH KEC.PULO GADUNG KOTA/KAB.ADM JAKARTA TIMUR DKI JAKARTA 13210' as NPWP_ADDRESS_NEW union all</v>
      </c>
    </row>
    <row r="4473" spans="5:5" customFormat="1" x14ac:dyDescent="0.25">
      <c r="E4473" t="str">
        <f t="shared" si="25"/>
        <v>select '0001101/4/08/08/2023' as AGREEMENT_NO, 'PT. MAHIDARA ARTHA SANGKARA' as NPWP_NAME_NEW, '|424812675005000' as BILLING_TO_NPWP_NEW, 'JL. DEWI SARTIKA NO. 192 RT.000 RW.005 KEL.CAWANG KEC.KRAMAT JATI KOTA/KAB.JAKARTA TIMUR DKI JAKARTA 13630' as NPWP_ADDRESS_NEW union all</v>
      </c>
    </row>
    <row r="4474" spans="5:5" customFormat="1" x14ac:dyDescent="0.25">
      <c r="E4474" t="str">
        <f t="shared" si="25"/>
        <v>select '0001102/4/08/08/2023' as AGREEMENT_NO, 'PT. SAKHA BIRU NUSANTARA' as NPWP_NAME_NEW, '|414108209452000' as BILLING_TO_NPWP_NEW, 'JL. SCIENTIA GARDEN T/07, SCIENTIA BOULEVARD GADING SERPONG MEDANG, PAGEDANGAN, KAB. TANGERANG BANTEN' as NPWP_ADDRESS_NEW union all</v>
      </c>
    </row>
    <row r="4475" spans="5:5" customFormat="1" x14ac:dyDescent="0.25">
      <c r="E4475" t="str">
        <f t="shared" si="25"/>
        <v>select '0001103/4/01/08/2022'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76" spans="5:5" customFormat="1" x14ac:dyDescent="0.25">
      <c r="E4476" t="str">
        <f t="shared" si="25"/>
        <v>select '0001103/4/08/08/2023' as AGREEMENT_NO, 'PT. AMARTHA MANUNGGAL PRIMA' as NPWP_NAME_NEW, '|651887093416000' as BILLING_TO_NPWP_NEW, 'THE PROMINENCE TOWER LT 28 JL JALUR SUTERA B RT.00 RW.00 KEL.PANUNGGANGAN KEC.PINANG KOTA/KAB.KOTA TANGERANG BANTEN 15143' as NPWP_ADDRESS_NEW union all</v>
      </c>
    </row>
    <row r="4477" spans="5:5" customFormat="1" x14ac:dyDescent="0.25">
      <c r="E4477" t="str">
        <f t="shared" si="25"/>
        <v>select '0001104/4/01/08/2022'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78" spans="5:5" customFormat="1" x14ac:dyDescent="0.25">
      <c r="E4478" t="str">
        <f t="shared" si="25"/>
        <v>select '0001104/4/08/08/2023' as AGREEMENT_NO, 'PT. GALUH CITARUM' as NPWP_NAME_NEW, '|015130859408000' as BILLING_TO_NPWP_NEW, 'KANTOR PEMASARAN GALUH MAS JL. GALUH MAS RAYA RT.004 RW.015 KEL.SUKAHARJA KEC.TELUKJAMBE TIMUR KOTA/KAB.KARAWANG JAWA BARAT 41360' as NPWP_ADDRESS_NEW union all</v>
      </c>
    </row>
    <row r="4479" spans="5:5" customFormat="1" x14ac:dyDescent="0.25">
      <c r="E4479" t="str">
        <f t="shared" si="25"/>
        <v>select '0001105/4/01/08/2022'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80" spans="5:5" customFormat="1" x14ac:dyDescent="0.25">
      <c r="E4480" t="str">
        <f t="shared" si="25"/>
        <v>select '0001105/4/08/08/2023' as AGREEMENT_NO, 'PT. MODEREN PRIMA SARANA' as NPWP_NAME_NEW, '|809579345033000' as BILLING_TO_NPWP_NEW, 'JALAN HIU RAYA NO. 2/5 RT.000 RW.000 KEL.PENJARINGAN KEC.PENJARINGAN KOTA/KAB.JAKARTA UTARA DKI JAKARTA 14440' as NPWP_ADDRESS_NEW union all</v>
      </c>
    </row>
    <row r="4481" spans="5:5" customFormat="1" x14ac:dyDescent="0.25">
      <c r="E4481" t="str">
        <f t="shared" si="25"/>
        <v>select '0001106/4/01/08/2022'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82" spans="5:5" customFormat="1" x14ac:dyDescent="0.25">
      <c r="E4482" t="str">
        <f t="shared" si="25"/>
        <v>select '0001106/4/08/08/2023' as AGREEMENT_NO, 'PT. AMARTHA MANUNGGAL PRIMA' as NPWP_NAME_NEW, '|651887093416000' as BILLING_TO_NPWP_NEW, 'THE PROMINENCE TOWER LT 28 JL JALUR SUTERA B RT.00 RW.00 KEL.PANUNGGANGAN KEC.PINANG KOTA/KAB.KOTA TANGERANG BANTEN 15143' as NPWP_ADDRESS_NEW union all</v>
      </c>
    </row>
    <row r="4483" spans="5:5" customFormat="1" x14ac:dyDescent="0.25">
      <c r="E4483" t="str">
        <f t="shared" si="25"/>
        <v>select '0001107/4/01/08/2022'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484" spans="5:5" customFormat="1" x14ac:dyDescent="0.25">
      <c r="E4484" t="str">
        <f t="shared" si="25"/>
        <v>select '0001107/4/08/08/2023' as AGREEMENT_NO, 'PT. AMARTHA MANUNGGAL PRIMA' as NPWP_NAME_NEW, '|651887093416000' as BILLING_TO_NPWP_NEW, 'THE PROMINENCE TOWER LT 28 JL JALUR SUTERA B RT.00 RW.00 KEL.PANUNGGANGAN KEC.PINANG KOTA/KAB.KOTA TANGERANG BANTEN 15143' as NPWP_ADDRESS_NEW union all</v>
      </c>
    </row>
    <row r="4485" spans="5:5" customFormat="1" x14ac:dyDescent="0.25">
      <c r="E4485" t="str">
        <f t="shared" si="25"/>
        <v>select '0001108/4/08/08/2023' as AGREEMENT_NO, 'PT. AMARTHA MANUNGGAL PRIMA' as NPWP_NAME_NEW, '|651887093416000' as BILLING_TO_NPWP_NEW, 'THE PROMINENCE TOWER LT 28 JL JALUR SUTERA B RT.00 RW.00 KEL.PANUNGGANGAN KEC.PINANG KOTA/KAB.KOTA TANGERANG BANTEN 15143' as NPWP_ADDRESS_NEW union all</v>
      </c>
    </row>
    <row r="4486" spans="5:5" customFormat="1" x14ac:dyDescent="0.25">
      <c r="E4486" t="str">
        <f t="shared" si="25"/>
        <v>select '0001109/4/08/08/2023' as AGREEMENT_NO, 'PT. AMARTHA MANUNGGAL PRIMA' as NPWP_NAME_NEW, '|651887093416000' as BILLING_TO_NPWP_NEW, 'THE PROMINENCE TOWER LT.28 JL JALUR SUTERA B PANUNGGANGAN TIMUR, PINANG, KOTA TANGERGANG BANTEN' as NPWP_ADDRESS_NEW union all</v>
      </c>
    </row>
    <row r="4487" spans="5:5" customFormat="1" x14ac:dyDescent="0.25">
      <c r="E4487" t="str">
        <f t="shared" si="25"/>
        <v>select '0001110/4/01/08/2022' as AGREEMENT_NO, 'PT. TRILASMEN INDONESIA' as NPWP_NAME_NEW, '|317839322411000' as BILLING_TO_NPWP_NEW, 'RUKO EMERALD BOULEVARD AA 2/31 RT.001 RW.007 KEL.PARIGI KEC.PONDOK AREN KOTA/KAB.TANGERANG SELATAN BANTEN 15227' as NPWP_ADDRESS_NEW union all</v>
      </c>
    </row>
    <row r="4488" spans="5:5" customFormat="1" x14ac:dyDescent="0.25">
      <c r="E4488" t="str">
        <f t="shared" si="25"/>
        <v>select '0001110/4/08/08/2023' as AGREEMENT_NO, 'PT. ANUGERAH BERLIAN MOTORS' as NPWP_NAME_NEW, '|022705586043000' as BILLING_TO_NPWP_NEW, 'JL RAYA BUKIT GADING INDAH BLOK A NO 23 KELAPA GADING BARAT KELAPA GADING JAKARTA UTARA RT.00 RW.00 KEL.KELAPA GADING BARAT KEC.KELAPA GADING KOTA/KAB.JAKARTA UTARA DKI JAKARTA 14240' as NPWP_ADDRESS_NEW union all</v>
      </c>
    </row>
    <row r="4489" spans="5:5" customFormat="1" x14ac:dyDescent="0.25">
      <c r="E4489" t="str">
        <f t="shared" si="25"/>
        <v>select '0001111/4/01/08/2022' as AGREEMENT_NO, 'PT. GLOBAL SINERGI MANUFACTURING' as NPWP_NAME_NEW, '|666255948003000' as BILLING_TO_NPWP_NEW, 'JL. PEMUDA NO 73B RT.4 RW.9 KEL.JATI KEC.PULO GADUNG KOTA/KAB.JAKARTA TIMUR DKI JAKARTA 13220' as NPWP_ADDRESS_NEW union all</v>
      </c>
    </row>
    <row r="4490" spans="5:5" customFormat="1" x14ac:dyDescent="0.25">
      <c r="E4490" t="str">
        <f t="shared" si="25"/>
        <v>select '0001111/4/08/09/2023' as AGREEMENT_NO, 'PT. MODEREN PRIMA SARANA' as NPWP_NAME_NEW, '|809579345033000' as BILLING_TO_NPWP_NEW, 'JALAN HIU RAYA NO. 2/5 RT.000 RW.000 KEL.PENJARINGAN KEC.PENJARINGAN KOTA/KAB.JAKARTA UTARA DKI JAKARTA 14440' as NPWP_ADDRESS_NEW union all</v>
      </c>
    </row>
    <row r="4491" spans="5:5" customFormat="1" x14ac:dyDescent="0.25">
      <c r="E4491" t="str">
        <f t="shared" ref="E4491:E4554" si="26">"select '" &amp; TRIM(E1686) &amp; "' as AGREEMENT_NO, '" &amp; TRIM(O1686) &amp; "' as NPWP_NAME_NEW, '|" &amp; TRIM(AW1686) &amp; "' as BILLING_TO_NPWP_NEW, '" &amp; TRIM(BD1686) &amp; "' as NPWP_ADDRESS_NEW union all"</f>
        <v>select '0001112/4/01/08/2022' as AGREEMENT_NO, 'PT. GLOBAL SINERGI MANUFACTURING' as NPWP_NAME_NEW, '|666255948003000' as BILLING_TO_NPWP_NEW, 'JL. PEMUDA NO 73B RT.4 RW.9 KEL.JATI KEC.PULO GADUNG KOTA/KAB.JAKARTA TIMUR DKI JAKARTA 13220' as NPWP_ADDRESS_NEW union all</v>
      </c>
    </row>
    <row r="4492" spans="5:5" customFormat="1" x14ac:dyDescent="0.25">
      <c r="E4492" t="str">
        <f t="shared" si="26"/>
        <v>select '0001112/4/08/09/2023' as AGREEMENT_NO, 'PT. MODEREN PRIMA SARANA' as NPWP_NAME_NEW, '|809579345033000' as BILLING_TO_NPWP_NEW, 'JALAN HIU RAYA NO. 2/5 RT.000 RW.000 KEL.PENJARINGAN KEC.PENJARINGAN KOTA/KAB.JAKARTA UTARA DKI JAKARTA 14440' as NPWP_ADDRESS_NEW union all</v>
      </c>
    </row>
    <row r="4493" spans="5:5" customFormat="1" x14ac:dyDescent="0.25">
      <c r="E4493" t="str">
        <f t="shared" si="26"/>
        <v>select '0001113/4/01/08/2022'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494" spans="5:5" customFormat="1" x14ac:dyDescent="0.25">
      <c r="E4494" t="str">
        <f t="shared" si="26"/>
        <v>select '0001113/4/08/09/2023' as AGREEMENT_NO, 'PT. MODEREN PRIMA SARANA' as NPWP_NAME_NEW, '|809579345033000' as BILLING_TO_NPWP_NEW, 'JALAN HIU RAYA NO. 2/5 RT.000 RW.000 KEL.PENJARINGAN KEC.PENJARINGAN KOTA/KAB.JAKARTA UTARA DKI JAKARTA 14440' as NPWP_ADDRESS_NEW union all</v>
      </c>
    </row>
    <row r="4495" spans="5:5" customFormat="1" x14ac:dyDescent="0.25">
      <c r="E4495" t="str">
        <f t="shared" si="26"/>
        <v>select '0001114/4/01/08/2022'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496" spans="5:5" customFormat="1" x14ac:dyDescent="0.25">
      <c r="E4496" t="str">
        <f t="shared" si="26"/>
        <v>select '0001114/4/08/09/2023' as AGREEMENT_NO, 'PT. MODEREN PRIMA SARANA' as NPWP_NAME_NEW, '|809579345033000' as BILLING_TO_NPWP_NEW, 'JALAN HIU RAYA NO. 2/5 RT.000 RW.000 KEL.PENJARINGAN KEC.PENJARINGAN KOTA/KAB.JAKARTA UTARA DKI JAKARTA 14440' as NPWP_ADDRESS_NEW union all</v>
      </c>
    </row>
    <row r="4497" spans="5:5" customFormat="1" x14ac:dyDescent="0.25">
      <c r="E4497" t="str">
        <f t="shared" si="26"/>
        <v>select '0001115/4/08/09/2023' as AGREEMENT_NO, 'PT. MODEREN PRIMA SARANA' as NPWP_NAME_NEW, '|809579345033000' as BILLING_TO_NPWP_NEW, 'JALAN HIU RAYA NO. 2/5 RT.000 RW.000 KEL.PENJARINGAN KEC.PENJARINGAN KOTA/KAB.JAKARTA UTARA DKI JAKARTA 14440' as NPWP_ADDRESS_NEW union all</v>
      </c>
    </row>
    <row r="4498" spans="5:5" customFormat="1" x14ac:dyDescent="0.25">
      <c r="E4498" t="str">
        <f t="shared" si="26"/>
        <v>select '0001116/4/01/08/2022' as AGREEMENT_NO, 'PT. NABTESCO CORPORATION' as NPWP_NAME_NEW, '|947537007022000' as BILLING_TO_NPWP_NEW, 'WISMA 46 JSO SUITE 50. 03-04 JL JEND SUDIRMAN KAV 1 RT.00 RW.00 KEL.KARET TENGSIN KEC.TANAH ABANG KOTA/KAB.JAKARTA PUSAT DKI JAKARTA 10220' as NPWP_ADDRESS_NEW union all</v>
      </c>
    </row>
    <row r="4499" spans="5:5" customFormat="1" x14ac:dyDescent="0.25">
      <c r="E4499" t="str">
        <f t="shared" si="26"/>
        <v>select '0001116/4/08/09/2023' as AGREEMENT_NO, 'PT. MODEREN PRIMA SARANA' as NPWP_NAME_NEW, '|809579345033000' as BILLING_TO_NPWP_NEW, 'JALAN HIU RAYA NO. 2/5 RT.000 RW.000 KEL.PENJARINGAN KEC.PENJARINGAN KOTA/KAB.JAKARTA UTARA DKI JAKARTA 14440' as NPWP_ADDRESS_NEW union all</v>
      </c>
    </row>
    <row r="4500" spans="5:5" customFormat="1" x14ac:dyDescent="0.25">
      <c r="E4500" t="str">
        <f t="shared" si="26"/>
        <v>select '0001117/4/08/09/2023' as AGREEMENT_NO, 'PT. MODEREN PRIMA SARANA' as NPWP_NAME_NEW, '|809579345033000' as BILLING_TO_NPWP_NEW, 'JALAN HIU RAYA NO. 2/5 RT.000 RW.000 KEL.PENJARINGAN KEC.PENJARINGAN KOTA/KAB.JAKARTA UTARA DKI JAKARTA 14440' as NPWP_ADDRESS_NEW union all</v>
      </c>
    </row>
    <row r="4501" spans="5:5" customFormat="1" x14ac:dyDescent="0.25">
      <c r="E4501" t="str">
        <f t="shared" si="26"/>
        <v>select '0001118/4/01/09/2022' as AGREEMENT_NO, 'PT PINUS MERAH ABADI' as NPWP_NAME_NEW, '|316483148422000' as BILLING_TO_NPWP_NEW, 'JL. SOEKARNO HATTA NO. 112 RT.07 RW.05 BABAKAN CIPARAY, BABAKAN CIPARAY, BANDUNG, JAWA BARAT 40223 INDONESIA' as NPWP_ADDRESS_NEW union all</v>
      </c>
    </row>
    <row r="4502" spans="5:5" customFormat="1" x14ac:dyDescent="0.25">
      <c r="E4502" t="str">
        <f t="shared" si="26"/>
        <v>select '0001118/4/08/09/2023' as AGREEMENT_NO, 'PT. MODEREN PRIMA SARANA' as NPWP_NAME_NEW, '|809579345033000' as BILLING_TO_NPWP_NEW, 'JALAN HIU RAYA NO. 2/5 RT.000 RW.000 KEL.PENJARINGAN KEC.PENJARINGAN KOTA/KAB.JAKARTA UTARA DKI JAKARTA 14440' as NPWP_ADDRESS_NEW union all</v>
      </c>
    </row>
    <row r="4503" spans="5:5" customFormat="1" x14ac:dyDescent="0.25">
      <c r="E4503" t="str">
        <f t="shared" si="26"/>
        <v>select '0001119/4/01/09/2022' as AGREEMENT_NO, 'PT PINUS MERAH ABADI' as NPWP_NAME_NEW, '|316483148422000' as BILLING_TO_NPWP_NEW, 'JL. SOEKARNO HATTA NO. 112 RT.07 RW.05 BABAKAN CIPARAY, BABAKAN CIPARAY, BANDUNG, JAWA BARAT 40223 INDONESIA' as NPWP_ADDRESS_NEW union all</v>
      </c>
    </row>
    <row r="4504" spans="5:5" customFormat="1" x14ac:dyDescent="0.25">
      <c r="E4504" t="str">
        <f t="shared" si="26"/>
        <v>select '0001120/4/08/09/2023' as AGREEMENT_NO, 'PT. MODEREN PRIMA SARANA' as NPWP_NAME_NEW, '|809579345033000' as BILLING_TO_NPWP_NEW, 'JALAN HIU RAYA NO. 2/5 RT.000 RW.000 KEL.PENJARINGAN KEC.PENJARINGAN KOTA/KAB.JAKARTA UTARA DKI JAKARTA 14440' as NPWP_ADDRESS_NEW union all</v>
      </c>
    </row>
    <row r="4505" spans="5:5" customFormat="1" x14ac:dyDescent="0.25">
      <c r="E4505" t="str">
        <f t="shared" si="26"/>
        <v>select '0001121/4/08/09/2023' as AGREEMENT_NO, 'PT. MODEREN PRIMA SARANA' as NPWP_NAME_NEW, '|809579345033000' as BILLING_TO_NPWP_NEW, 'JALAN HIU RAYA NO. 2/5 RT.000 RW.000 KEL.PENJARINGAN KEC.PENJARINGAN KOTA/KAB.JAKARTA UTARA DKI JAKARTA 14440' as NPWP_ADDRESS_NEW union all</v>
      </c>
    </row>
    <row r="4506" spans="5:5" customFormat="1" x14ac:dyDescent="0.25">
      <c r="E4506" t="str">
        <f t="shared" si="26"/>
        <v>select '0001122/4/08/09/2023' as AGREEMENT_NO, 'PT. MODEREN PRIMA SARANA' as NPWP_NAME_NEW, '|809579345033000' as BILLING_TO_NPWP_NEW, 'JALAN HIU RAYA NO. 2/5 RT.000 RW.000 KEL.PENJARINGAN KEC.PENJARINGAN KOTA/KAB.JAKARTA UTARA DKI JAKARTA 14440' as NPWP_ADDRESS_NEW union all</v>
      </c>
    </row>
    <row r="4507" spans="5:5" customFormat="1" x14ac:dyDescent="0.25">
      <c r="E4507" t="str">
        <f t="shared" si="26"/>
        <v>select '0001123/4/08/09/2023' as AGREEMENT_NO, 'PT. KRAMA YUDHA TIGA BERLIAN MOTORS' as NPWP_NAME_NEW, '|013006572092000' as BILLING_TO_NPWP_NEW, 'JL. JENDRAL AHMAD YANI PULOMAS RT.000 RW.000 KEL.KAYU PUTIH KEC.PULO GADUNG KOTA/KAB. ADM JAKARTA TIMUR DKI JAKARTA 13210' as NPWP_ADDRESS_NEW union all</v>
      </c>
    </row>
    <row r="4508" spans="5:5" customFormat="1" x14ac:dyDescent="0.25">
      <c r="E4508" t="str">
        <f t="shared" si="26"/>
        <v>select '0001125/4/08/09/2023' as AGREEMENT_NO, 'PT. MODEREN PRIMA SARANA' as NPWP_NAME_NEW, '|809579345033000' as BILLING_TO_NPWP_NEW, 'JALAN HIU RAYA NO. 2/5 RT.000 RW.000 KEL.PENJARINGAN KEC.PENJARINGAN KOTA/KAB.JAKARTA UTARA DKI JAKARTA 14440' as NPWP_ADDRESS_NEW union all</v>
      </c>
    </row>
    <row r="4509" spans="5:5" customFormat="1" x14ac:dyDescent="0.25">
      <c r="E4509" t="str">
        <f t="shared" si="26"/>
        <v>select '0001126/4/08/09/2023' as AGREEMENT_NO, 'PT. MODEREN PRIMA SARANA' as NPWP_NAME_NEW, '|809579345033000' as BILLING_TO_NPWP_NEW, 'JALAN HIU RAYA NO. 2/5 RT.000 RW.000 KEL.PENJARINGAN KEC.PENJARINGAN KOTA/KAB.JAKARTA UTARA DKI JAKARTA 14440' as NPWP_ADDRESS_NEW union all</v>
      </c>
    </row>
    <row r="4510" spans="5:5" customFormat="1" x14ac:dyDescent="0.25">
      <c r="E4510" t="str">
        <f t="shared" si="26"/>
        <v>select '0001127/4/08/09/2023' as AGREEMENT_NO, 'PT. MODEREN PRIMA SARANA' as NPWP_NAME_NEW, '|809579345033000' as BILLING_TO_NPWP_NEW, 'JALAN HIU RAYA NO. 2/5 RT.000 RW.000 KEL.PENJARINGAN KEC.PENJARINGAN KOTA/KAB.JAKARTA UTARA DKI JAKARTA 14440' as NPWP_ADDRESS_NEW union all</v>
      </c>
    </row>
    <row r="4511" spans="5:5" customFormat="1" x14ac:dyDescent="0.25">
      <c r="E4511" t="str">
        <f t="shared" si="26"/>
        <v>select '0001128/4/08/08/2023' as AGREEMENT_NO, 'PT. DAYA KOBELCO CONSTRUCTION MACHINERY INDONESIA' as NPWP_NAME_NEW, '|020054649059000' as BILLING_TO_NPWP_NEW, 'Jl. Halmahera Blok DD-10, Kawasan Industri MM2100 Danau Indah, Cikarang Barat KAB. BEKASI, 17530' as NPWP_ADDRESS_NEW union all</v>
      </c>
    </row>
    <row r="4512" spans="5:5" customFormat="1" x14ac:dyDescent="0.25">
      <c r="E4512" t="str">
        <f t="shared" si="26"/>
        <v>select '0001129/4/08/09/2023' as AGREEMENT_NO, 'PT. MODEREN PRIMA SARANA' as NPWP_NAME_NEW, '|809579345033000' as BILLING_TO_NPWP_NEW, 'JALAN HIU RAYA NO. 2/5 RT.000 RW.000 KEL.PENJARINGAN KEC.PENJARINGAN KOTA/KAB.JAKARTA UTARA DKI JAKARTA 14440' as NPWP_ADDRESS_NEW union all</v>
      </c>
    </row>
    <row r="4513" spans="5:5" customFormat="1" x14ac:dyDescent="0.25">
      <c r="E4513" t="str">
        <f t="shared" si="26"/>
        <v>select '0001130/4/08/09/2023' as AGREEMENT_NO, 'PT. MODEREN PRIMA SARANA' as NPWP_NAME_NEW, '|809579345033000' as BILLING_TO_NPWP_NEW, 'JALAN HIU RAYA NO. 2/5 RT.000 RW.000 KEL.PENJARINGAN KEC.PENJARINGAN KOTA/KAB.JAKARTA UTARA DKI JAKARTA 14440' as NPWP_ADDRESS_NEW union all</v>
      </c>
    </row>
    <row r="4514" spans="5:5" customFormat="1" x14ac:dyDescent="0.25">
      <c r="E4514" t="str">
        <f t="shared" si="26"/>
        <v>select '0001131/4/08/09/2023' as AGREEMENT_NO, 'PT. PYRIDAM FARMA TBK.' as NPWP_NAME_NEW, '|013138631054000' as BILLING_TO_NPWP_NEW, 'SINARMAS MSIG TOWER LT 12. JALAN JEND SUDIRMAN KAV 21 RT.010 RW.001 KEL.KARET KEC.SETIA BUDI KOTA/KAB.JAKARTA SELATAN DKI JAKARTA 12920' as NPWP_ADDRESS_NEW union all</v>
      </c>
    </row>
    <row r="4515" spans="5:5" customFormat="1" x14ac:dyDescent="0.25">
      <c r="E4515" t="str">
        <f t="shared" si="26"/>
        <v>select '0001132/4/01/09/2022' as AGREEMENT_NO, 'PT. ASIAKOMNET MULTIMEDIA' as NPWP_NAME_NEW, '|013105663073000' as BILLING_TO_NPWP_NEW, 'JL. PINTU AIR NO. 2 F PASAR BARU SAWAH BESAR JAKARTA PUSAT RT.002 RW.008 KEL.PASAR BARU KEC.SAWAH BESAR KOTA/KAB.JAKARTA PUSAT DKI JAKARTA 10710' as NPWP_ADDRESS_NEW union all</v>
      </c>
    </row>
    <row r="4516" spans="5:5" customFormat="1" x14ac:dyDescent="0.25">
      <c r="E4516" t="str">
        <f t="shared" si="26"/>
        <v>select '0001132/4/08/09/2023' as AGREEMENT_NO, 'PT. BSA LOGISTICS INDONESIA' as NPWP_NAME_NEW, '|419512165006000' as BILLING_TO_NPWP_NEW, 'JL. RAYA CAKUNG CILINCING KM.3 RT.000 RW.000 KEL.CAKUNG BARAT KEC.CAKUNG KOTA/KAB.JAKARTA TIMUR DKI JAKARTA 13910' as NPWP_ADDRESS_NEW union all</v>
      </c>
    </row>
    <row r="4517" spans="5:5" customFormat="1" x14ac:dyDescent="0.25">
      <c r="E4517" t="str">
        <f t="shared" si="26"/>
        <v>select '0001133/4/01/09/2022' as AGREEMENT_NO, 'PT. EMPAT ANGKASA EKSPRESS' as NPWP_NAME_NEW, '|632145702418000' as BILLING_TO_NPWP_NEW, 'JL. OTONOM CIKUPA PASAR KEMIS RT.04 RW.01 KEL.SUKA ASIH KEC.PASAR KEMIS KOTA/KAB.TANGERANG BANTEN 15560' as NPWP_ADDRESS_NEW union all</v>
      </c>
    </row>
    <row r="4518" spans="5:5" customFormat="1" x14ac:dyDescent="0.25">
      <c r="E4518" t="str">
        <f t="shared" si="26"/>
        <v>select '0001133/4/08/09/2023' as AGREEMENT_NO, 'PT. SELAMAT DERAJAT MULIA' as NPWP_NAME_NEW, '|409310885408000' as BILLING_TO_NPWP_NEW, 'Karawang Jabar Industrial Estate, Cluster Eco Margakaya, Telukjambe Barat, Kab. Karawang Jawa Barat' as NPWP_ADDRESS_NEW union all</v>
      </c>
    </row>
    <row r="4519" spans="5:5" customFormat="1" x14ac:dyDescent="0.25">
      <c r="E4519" t="str">
        <f t="shared" si="26"/>
        <v>select '0001134/4/01/09/2022' as AGREEMENT_NO, 'PT. JADE TRUST MOBILINDO' as NPWP_NAME_NEW, '|631901378451000' as BILLING_TO_NPWP_NEW, 'RUKO THE SPRINGS UTARA NO.30 , JL. GADING GOLD B RT.1 RW.9 KEL.CIHUNI KEC.PAGEDANGAN KOTA/KAB.KAB. TANGERANG BANTEN 15332' as NPWP_ADDRESS_NEW union all</v>
      </c>
    </row>
    <row r="4520" spans="5:5" customFormat="1" x14ac:dyDescent="0.25">
      <c r="E4520" t="str">
        <f t="shared" si="26"/>
        <v>select '0001134/4/08/09/2023' as AGREEMENT_NO, 'KOPERASI TELEKOMUNIKASI SELULAR KISEL' as NPWP_NAME_NEW, '|018079814062000' as BILLING_TO_NPWP_NEW, 'GEDUNG KISEL HUB, JL. TB SIMATUPANG, 4, CILANDAK BARAT, CILANDAK, KOTA ADM. JAKARTA SELATAN, DKI JAKARTA, 12430' as NPWP_ADDRESS_NEW union all</v>
      </c>
    </row>
    <row r="4521" spans="5:5" customFormat="1" x14ac:dyDescent="0.25">
      <c r="E4521" t="str">
        <f t="shared" si="26"/>
        <v>select '0001135/4/08/09/2023' as AGREEMENT_NO, 'KOPERASI TELEKOMUNIKASI SELULAR KISEL' as NPWP_NAME_NEW, '|018079814062000' as BILLING_TO_NPWP_NEW, 'GEDUNG KISEL HUB, JL. TB SIMATUPANG, 4, CILANDAK BARAT, CILANDAK, KOTA ADM. JAKARTA SELATAN, DKI JAKARTA, 12430' as NPWP_ADDRESS_NEW union all</v>
      </c>
    </row>
    <row r="4522" spans="5:5" customFormat="1" x14ac:dyDescent="0.25">
      <c r="E4522" t="str">
        <f t="shared" si="26"/>
        <v>select '0001136/4/08/09/2023' as AGREEMENT_NO, 'KOPERASI TELEKOMUNIKASI SELULAR KISEL' as NPWP_NAME_NEW, '|018079814062000' as BILLING_TO_NPWP_NEW, 'GEDUNG KISEL HUB, JL. TB SIMATUPANG, 4, CILANDAK BARAT, CILANDAK, KOTA ADM. JAKARTA SELATAN, DKI JAKARTA, 12430' as NPWP_ADDRESS_NEW union all</v>
      </c>
    </row>
    <row r="4523" spans="5:5" customFormat="1" x14ac:dyDescent="0.25">
      <c r="E4523" t="str">
        <f t="shared" si="26"/>
        <v>select '0001137/4/08/09/2023' as AGREEMENT_NO, 'KOPERASI TELEKOMUNIKASI SELULAR KISEL' as NPWP_NAME_NEW, '|018079814062000' as BILLING_TO_NPWP_NEW, 'GEDUNG KISEL HUB, JL. TB SIMATUPANG, 4, CILANDAK BARAT, CILANDAK, KOTA ADM. JAKARTA SELATAN, DKI JAKARTA, 12430' as NPWP_ADDRESS_NEW union all</v>
      </c>
    </row>
    <row r="4524" spans="5:5" customFormat="1" x14ac:dyDescent="0.25">
      <c r="E4524" t="str">
        <f t="shared" si="26"/>
        <v>select '0001138/4/08/09/2023' as AGREEMENT_NO, 'PT. MAHIDARA ARTHA SANGKARA' as NPWP_NAME_NEW, '|424812675005000' as BILLING_TO_NPWP_NEW, 'JL. DEWI SARTIKA NO. 192 RT.000 RW.005 KEL.CAWANG KEC.KRAMAT JATI KOTA/KAB.JAKARTA TIMUR DKI JAKARTA 13630' as NPWP_ADDRESS_NEW union all</v>
      </c>
    </row>
    <row r="4525" spans="5:5" customFormat="1" x14ac:dyDescent="0.25">
      <c r="E4525" t="str">
        <f t="shared" si="26"/>
        <v>select '0001139/4/01/09/2022'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526" spans="5:5" customFormat="1" x14ac:dyDescent="0.25">
      <c r="E4526" t="str">
        <f t="shared" si="26"/>
        <v>select '0001139/4/08/09/2023' as AGREEMENT_NO, 'PT. AMARTHA MANUNGGAL PRIMA' as NPWP_NAME_NEW, '|651887093416000' as BILLING_TO_NPWP_NEW, 'THE PROMINENCE TOWER LT 28 JL JALUR SUTERA B RT.00 RW.00 KEL.PANUNGGANGAN KEC.PINANG KOTA/KAB.KOTA TANGERANG BANTEN 15143' as NPWP_ADDRESS_NEW union all</v>
      </c>
    </row>
    <row r="4527" spans="5:5" customFormat="1" x14ac:dyDescent="0.25">
      <c r="E4527" t="str">
        <f t="shared" si="26"/>
        <v>select '0001140/4/01/09/2022'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528" spans="5:5" customFormat="1" x14ac:dyDescent="0.25">
      <c r="E4528" t="str">
        <f t="shared" si="26"/>
        <v>select '0001140/4/08/09/2023' as AGREEMENT_NO, 'PT. BSA LOGISTICS INDONESIA' as NPWP_NAME_NEW, '|419512165006000' as BILLING_TO_NPWP_NEW, 'JL. RAYA CAKUNG CILINCING KM.3 RT.000 RW.000 KEL.CAKUNG BARAT KEC.CAKUNG KOTA/KAB.JAKARTA TIMUR DKI JAKARTA 13910' as NPWP_ADDRESS_NEW union all</v>
      </c>
    </row>
    <row r="4529" spans="5:5" customFormat="1" x14ac:dyDescent="0.25">
      <c r="E4529" t="str">
        <f t="shared" si="26"/>
        <v>select '0001141/4/01/09/2022'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530" spans="5:5" customFormat="1" x14ac:dyDescent="0.25">
      <c r="E4530" t="str">
        <f t="shared" si="26"/>
        <v>select '0001141/4/08/09/2023' as AGREEMENT_NO, 'PT. INDOTRUCK UTAMA' as NPWP_NAME_NEW, '|013315965046000' as BILLING_TO_NPWP_NEW, 'JL. RAYA CAKUNG CILINCING RAYA KAV. 3A RT.000 RW.000 SEMPER TIMUR, CILINCING, JAKARTA UTARA, DKI JAKARTA 14130 INDONESIA' as NPWP_ADDRESS_NEW union all</v>
      </c>
    </row>
    <row r="4531" spans="5:5" customFormat="1" x14ac:dyDescent="0.25">
      <c r="E4531" t="str">
        <f t="shared" si="26"/>
        <v>select '0001142/4/01/09/2022'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532" spans="5:5" customFormat="1" x14ac:dyDescent="0.25">
      <c r="E4532" t="str">
        <f t="shared" si="26"/>
        <v>select '0001142/4/08/09/2023' as AGREEMENT_NO, 'KOPERASI TELEKOMUNIKASI SELULAR KISEL' as NPWP_NAME_NEW, '|018079814062000' as BILLING_TO_NPWP_NEW, 'GEDUNG KISEL HUB, JL. TB SIMATUPANG, 4, CILANDAK BARAT, CILANDAK, KOTA ADM. JAKARTA SELATAN, DKI JAKARTA, 12430' as NPWP_ADDRESS_NEW union all</v>
      </c>
    </row>
    <row r="4533" spans="5:5" customFormat="1" x14ac:dyDescent="0.25">
      <c r="E4533" t="str">
        <f t="shared" si="26"/>
        <v>select '0001143/4/01/09/2022'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534" spans="5:5" customFormat="1" x14ac:dyDescent="0.25">
      <c r="E4534" t="str">
        <f t="shared" si="26"/>
        <v>select '0001143/4/08/09/2023' as AGREEMENT_NO, 'KOPERASI TELEKOMUNIKASI SELULAR KISEL' as NPWP_NAME_NEW, '|018079814062000' as BILLING_TO_NPWP_NEW, 'GEDUNG KISEL HUB, JL. TB SIMATUPANG, 4, CILANDAK BARAT, CILANDAK, KOTA ADM. JAKARTA SELATAN, DKI JAKARTA, 12430' as NPWP_ADDRESS_NEW union all</v>
      </c>
    </row>
    <row r="4535" spans="5:5" customFormat="1" x14ac:dyDescent="0.25">
      <c r="E4535" t="str">
        <f t="shared" si="26"/>
        <v>select '0001144/4/01/09/2022' as AGREEMENT_NO, 'PT. FARINDO NUSANTARA INDONESIA' as NPWP_NAME_NEW, '|714285459432000' as BILLING_TO_NPWP_NEW, 'GRAND WISATA MARKETPLACE RUKO PR 1 NO 23 LAMBANGSARI TAMBUN SELATAN KABUPATEN BEKASI RT.4 RW.5 KEL.SETIADARMA KEC.TAMBUN SELATAN KOTA/KAB.KAB. BEKASI JAWA BARAT 17510' as NPWP_ADDRESS_NEW union all</v>
      </c>
    </row>
    <row r="4536" spans="5:5" customFormat="1" x14ac:dyDescent="0.25">
      <c r="E4536" t="str">
        <f t="shared" si="26"/>
        <v>select '0001144/4/08/09/2023' as AGREEMENT_NO, 'KOPERASI TELEKOMUNIKASI SELULAR KISEL' as NPWP_NAME_NEW, '|018079814062000' as BILLING_TO_NPWP_NEW, 'GEDUNG KISEL HUB, JL. TB SIMATUPANG, 4, CILANDAK BARAT, CILANDAK, KOTA ADM. JAKARTA SELATAN, DKI JAKARTA, 12430' as NPWP_ADDRESS_NEW union all</v>
      </c>
    </row>
    <row r="4537" spans="5:5" customFormat="1" x14ac:dyDescent="0.25">
      <c r="E4537" t="str">
        <f t="shared" si="26"/>
        <v>select '0001145/4/01/09/2022' as AGREEMENT_NO, 'PT. BORNEO ARTA MANDIRI' as NPWP_NAME_NEW, '|665320404731000' as BILLING_TO_NPWP_NEW, 'JL. YUDISTIRA RAYA BUMI PEMURUS PERMAI NO 59 RT.021 RW.003 KEL.PEMURUS DALAM KEC.BANJARMASIN SELATAN KOTA/KAB.BANJARMASIN KALIMANTAN SELATAN 70248' as NPWP_ADDRESS_NEW union all</v>
      </c>
    </row>
    <row r="4538" spans="5:5" customFormat="1" x14ac:dyDescent="0.25">
      <c r="E4538" t="str">
        <f t="shared" si="26"/>
        <v>select '0001145/4/08/09/2023' as AGREEMENT_NO, 'PT. OPPTIMA CITRA ARMADA' as NPWP_NAME_NEW, '|032892754009000' as BILLING_TO_NPWP_NEW, 'HARVEST CITY CLUSTER OLEANDER BLOK OJ7 NO 09 RT.002 RW.009 KEL.RAGEMANUNGGAL KEC.SETU KOTA/KAB.KAB. BEKASI JAWA BARAT 17320' as NPWP_ADDRESS_NEW union all</v>
      </c>
    </row>
    <row r="4539" spans="5:5" customFormat="1" x14ac:dyDescent="0.25">
      <c r="E4539" t="str">
        <f t="shared" si="26"/>
        <v>select '0001146/4/01/09/2022'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540" spans="5:5" customFormat="1" x14ac:dyDescent="0.25">
      <c r="E4540" t="str">
        <f t="shared" si="26"/>
        <v>select '0001146/4/08/09/2023' as AGREEMENT_NO, 'PT. AINON UNTUNG LESTARI' as NPWP_NAME_NEW, '|959352535006000' as BILLING_TO_NPWP_NEW, 'JALAN RAYA TIPAR CAKUNG 23 A RT.000 RW.000 KEL.CAKUNG BARAT KEC.CAKUNG KOTA/KAB.JAKARTA TIMUR DKI JAKARTA 13910' as NPWP_ADDRESS_NEW union all</v>
      </c>
    </row>
    <row r="4541" spans="5:5" customFormat="1" x14ac:dyDescent="0.25">
      <c r="E4541" t="str">
        <f t="shared" si="26"/>
        <v>select '0001147/4/01/09/2022' as AGREEMENT_NO, 'PT. SOMPO INSURANCE INDONESIA' as NPWP_NAME_NEW, '|013085097062000' as BILLING_TO_NPWP_NEW, 'GD MAYAPADA TOWET II LANTAI 19 JL JEND SUDIRMAN KAV 27 RT.00 RW.00 SETIABUDI, SETIA BUDI, JAKARTA SELATAN, DKI JAKARTA 12910 INDONESIA' as NPWP_ADDRESS_NEW union all</v>
      </c>
    </row>
    <row r="4542" spans="5:5" customFormat="1" x14ac:dyDescent="0.25">
      <c r="E4542" t="str">
        <f t="shared" si="26"/>
        <v>select '0001147/4/08/09/2023' as AGREEMENT_NO, 'PT. SAGARA INDONESIA PERKASA' as NPWP_NAME_NEW, '|629465998028000' as BILLING_TO_NPWP_NEW, 'GEDUNG GRAHA 55 LT.3 JL TANAH ABANG II NO 57 RT.00 RW.00 KEL.PETOJO SELATAN KEC.GAMBIR KOTA/KAB.JAKARTA PUSAT DKI JAKARTA 10160' as NPWP_ADDRESS_NEW union all</v>
      </c>
    </row>
    <row r="4543" spans="5:5" customFormat="1" x14ac:dyDescent="0.25">
      <c r="E4543" t="str">
        <f t="shared" si="26"/>
        <v>select '0001148/4/08/09/2023' as AGREEMENT_NO, 'PT. SAGARA INDONESIA PERKASA' as NPWP_NAME_NEW, '|629465998028000' as BILLING_TO_NPWP_NEW, 'GEDUNG GRAHA 55 LT.3 JL TANAH ABANG II NO 57 RT.00 RW.00 KEL.PETOJO SELATAN KEC.GAMBIR KOTA/KAB.JAKARTA PUSAT DKI JAKARTA 10160' as NPWP_ADDRESS_NEW union all</v>
      </c>
    </row>
    <row r="4544" spans="5:5" customFormat="1" x14ac:dyDescent="0.25">
      <c r="E4544" t="str">
        <f t="shared" si="26"/>
        <v>select '0001149/4/08/09/2023' as AGREEMENT_NO, 'PT. DAYA KOBELCO CONSTRUCTION MACHINERY INDONESIA' as NPWP_NAME_NEW, '|020054649059000' as BILLING_TO_NPWP_NEW, 'JL HALMAHERA BLOK DD-10 KAWASAN INDUSTRI MM2100 DANAUINDAH CIKARANG BARAT KAB. BEKASI JAWA BARAT 17530' as NPWP_ADDRESS_NEW union all</v>
      </c>
    </row>
    <row r="4545" spans="5:5" customFormat="1" x14ac:dyDescent="0.25">
      <c r="E4545" t="str">
        <f t="shared" si="26"/>
        <v>select '0001150/4/01/09/2022'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546" spans="5:5" customFormat="1" x14ac:dyDescent="0.25">
      <c r="E4546" t="str">
        <f t="shared" si="26"/>
        <v>select '0001150/4/08/09/2023'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547" spans="5:5" customFormat="1" x14ac:dyDescent="0.25">
      <c r="E4547" t="str">
        <f t="shared" si="26"/>
        <v>select '0001151/4/08/09/2023' as AGREEMENT_NO, 'PT. PRIMA ARMADA RAYA' as NPWP_NAME_NEW, '|705439826063000' as BILLING_TO_NPWP_NEW, 'GD. PATRA JASA OFFICE TOWER LT.1 JL JEND GATOT SUBROTO KAV. 32 - 34 KUNINGAN TIMUR SETIABUDI JAKARTA SELATAN DKI JAKARTA' as NPWP_ADDRESS_NEW union all</v>
      </c>
    </row>
    <row r="4548" spans="5:5" customFormat="1" x14ac:dyDescent="0.25">
      <c r="E4548" t="str">
        <f t="shared" si="26"/>
        <v>select '0001151/4/08/09/2023' as AGREEMENT_NO, 'PT. PRIMA ARMADA RAYA' as NPWP_NAME_NEW, '|705439826063000' as BILLING_TO_NPWP_NEW, 'GD. PATRA JASA OFFICE TOWER LT.1 JL JEND GATOT SUBROTO KAV. 32- 34 KUNINGAN TIMUR SETIA BUDI JAKARTA SELATAN DKI JAKARTA' as NPWP_ADDRESS_NEW union all</v>
      </c>
    </row>
    <row r="4549" spans="5:5" customFormat="1" x14ac:dyDescent="0.25">
      <c r="E4549" t="str">
        <f t="shared" si="26"/>
        <v>select '0001152/4/01/09/2022'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550" spans="5:5" customFormat="1" x14ac:dyDescent="0.25">
      <c r="E4550" t="str">
        <f t="shared" si="26"/>
        <v>select '0001152/4/08/09/2023' as AGREEMENT_NO, 'PT. PRIMA ARMADA RAYA' as NPWP_NAME_NEW, '|705439826063000' as BILLING_TO_NPWP_NEW, 'Gedung Patra Jasa Office Tower LT 1 . Jl. Jend. Gatot Subroto Kav. 32-34, Kuningan Timur Setiabudi Jakarta Selatan, DKI Jakarta' as NPWP_ADDRESS_NEW union all</v>
      </c>
    </row>
    <row r="4551" spans="5:5" customFormat="1" x14ac:dyDescent="0.25">
      <c r="E4551" t="str">
        <f t="shared" si="26"/>
        <v>select '0001153/4/01/09/2022' as AGREEMENT_NO, 'PT. ALSOK BASS INDONESIA SECURITY SERVICES' as NPWP_NAME_NEW, '|019362805062000' as BILLING_TO_NPWP_NEW, 'JL ASIA AFRIKA NO 8 SENTRAL SENAYAN II LANTAI 22 RT.000 RW.000 GELORA, TANAH ABANG, JAKARTA PUSAT, DKI JAKARTA 10270 INDONESIA' as NPWP_ADDRESS_NEW union all</v>
      </c>
    </row>
    <row r="4552" spans="5:5" customFormat="1" x14ac:dyDescent="0.25">
      <c r="E4552" t="str">
        <f t="shared" si="26"/>
        <v>select '0001153/4/08/09/2023' as AGREEMENT_NO, 'PT.INDOLAKTO' as NPWP_NAME_NEW, '|015961253441000' as BILLING_TO_NPWP_NEW, 'JL. RAYA BOGOR KM 26.6 RT.00 RW.00 KEL.PEKAYON KEC.PASAR REBO KOTA/KAB.JAKARTA TIMUR DKI JAKARTA 13710' as NPWP_ADDRESS_NEW union all</v>
      </c>
    </row>
    <row r="4553" spans="5:5" customFormat="1" x14ac:dyDescent="0.25">
      <c r="E4553" t="str">
        <f t="shared" si="26"/>
        <v>select '0001154/4/01/09/2022'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554" spans="5:5" customFormat="1" x14ac:dyDescent="0.25">
      <c r="E4554" t="str">
        <f t="shared" si="26"/>
        <v>select '0001154/4/08/10/2023' as AGREEMENT_NO, 'PT. KRAMA YUDHA TIGA BERLIAN MOTORS' as NPWP_NAME_NEW, '|013006572092000' as BILLING_TO_NPWP_NEW, 'JL. JENDRAL AHMAD YANI PULOMAS RT.000 RW.000 KEL.KAYU PUTIH KEC.PULO GADUNG KOTA/KAB. ADM JAKARTA TIMUR DKI JAKARTA 13210' as NPWP_ADDRESS_NEW union all</v>
      </c>
    </row>
    <row r="4555" spans="5:5" customFormat="1" x14ac:dyDescent="0.25">
      <c r="E4555" t="str">
        <f t="shared" ref="E4555:E4618" si="27">"select '" &amp; TRIM(E1750) &amp; "' as AGREEMENT_NO, '" &amp; TRIM(O1750) &amp; "' as NPWP_NAME_NEW, '|" &amp; TRIM(AW1750) &amp; "' as BILLING_TO_NPWP_NEW, '" &amp; TRIM(BD1750) &amp; "' as NPWP_ADDRESS_NEW union all"</f>
        <v>select '0001155/4/01/10/2022' as AGREEMENT_NO, 'PT. NEBRASKA PRATAMA' as NPWP_NAME_NEW, '|016861569033000' as BILLING_TO_NPWP_NEW, 'JL. TELEPON KOTA NO. 5A RT.006 RW.002 KEL.ROA MALAKA KEC.TAMBORA KOTA/KAB.JAKARTA BARAT DKI JAKARTA 11230' as NPWP_ADDRESS_NEW union all</v>
      </c>
    </row>
    <row r="4556" spans="5:5" customFormat="1" x14ac:dyDescent="0.25">
      <c r="E4556" t="str">
        <f t="shared" si="27"/>
        <v>select '0001155/4/08/10/2023' as AGREEMENT_NO, 'PT. KRAMA YUDHA RATU MOTOR' as NPWP_NAME_NEW, '|010008068007000' as BILLING_TO_NPWP_NEW, 'JL. RAYA BEKASI KM. 21-22 Blok - No.- RT:000 RW:000 Kel.RAWA TERATE Kec.CAKUNG Kota/Kab.JAKARTA TIMUR DKI JAKARTA 13920' as NPWP_ADDRESS_NEW union all</v>
      </c>
    </row>
    <row r="4557" spans="5:5" customFormat="1" x14ac:dyDescent="0.25">
      <c r="E4557" t="str">
        <f t="shared" si="27"/>
        <v>select '0001156/4/01/10/2022' as AGREEMENT_NO, 'PT. ORICA MINING SERVICES' as NPWP_NAME_NEW, '|018246629091000' as BILLING_TO_NPWP_NEW, 'PONDOK INDAH OFFICE TOWER 3 LANTAI 12, JL. SULTAN ISKANDAR MUDA KAV. V -TA RT.004 RW.003 KEL.PONDOK PINANG KEC.KEBAYORAN LAMA KOTA/KAB.JAKARTA SELATAN DKI JAKARTA 12310' as NPWP_ADDRESS_NEW union all</v>
      </c>
    </row>
    <row r="4558" spans="5:5" customFormat="1" x14ac:dyDescent="0.25">
      <c r="E4558" t="str">
        <f t="shared" si="27"/>
        <v>select '0001156/4/08/10/2023' as AGREEMENT_NO, 'KOPERASI TELEKOMUNIKASI SELULAR KISEL' as NPWP_NAME_NEW, '|018079814062000' as BILLING_TO_NPWP_NEW, 'GEDUNG KISEL HUB, JL. TB SIMATUPANG, 4, CILANDAK BARAT, CILANDAK, KOTA ADM. JAKARTA SELATAN, DKI JAKARTA, 12430' as NPWP_ADDRESS_NEW union all</v>
      </c>
    </row>
    <row r="4559" spans="5:5" customFormat="1" x14ac:dyDescent="0.25">
      <c r="E4559" t="str">
        <f t="shared" si="27"/>
        <v>select '0001157/4/01/10/2022' as AGREEMENT_NO, 'PT. EMPAT ANGKASA EKSPRESS' as NPWP_NAME_NEW, '|632145702418000' as BILLING_TO_NPWP_NEW, 'JL. OTONOM CIKUPA PASAR KEMIS RT.04 RW.01 KEL.SUKA ASIH KEC.PASAR KEMIS KOTA/KAB.TANGERANG BANTEN 15560' as NPWP_ADDRESS_NEW union all</v>
      </c>
    </row>
    <row r="4560" spans="5:5" customFormat="1" x14ac:dyDescent="0.25">
      <c r="E4560" t="str">
        <f t="shared" si="27"/>
        <v>select '0001157/4/08/10/2023' as AGREEMENT_NO, 'PT. INDOTRUCK UTAMA' as NPWP_NAME_NEW, '|013315965046000' as BILLING_TO_NPWP_NEW, 'JL. RAYA CAKUNG CILINCING RAYA KAV. 3A RT.000 RW.000 SEMPER TIMUR, CILINCING, JAKARTA UTARA, DKI JAKARTA 14130 INDONESIA' as NPWP_ADDRESS_NEW union all</v>
      </c>
    </row>
    <row r="4561" spans="5:5" customFormat="1" x14ac:dyDescent="0.25">
      <c r="E4561" t="str">
        <f t="shared" si="27"/>
        <v>select '0001158/4/08/10/2023' as AGREEMENT_NO, 'PT. INDOTRUCK UTAMA' as NPWP_NAME_NEW, '|013315965046000' as BILLING_TO_NPWP_NEW, 'JL. RAYA CAKUNG CILINCING RAYA KAV. 3A RT.000 RW.000 SEMPER TIMUR, CILINCING, JAKARTA UTARA, DKI JAKARTA 14130 INDONESIA' as NPWP_ADDRESS_NEW union all</v>
      </c>
    </row>
    <row r="4562" spans="5:5" customFormat="1" x14ac:dyDescent="0.25">
      <c r="E4562" t="str">
        <f t="shared" si="27"/>
        <v>select '0001159/4/01/10/2022' as AGREEMENT_NO, 'PT. FARINDO NUSANTARA INDONESIA' as NPWP_NAME_NEW, '|714285459432000' as BILLING_TO_NPWP_NEW, 'GRAND WISATA MARKETPLACE RUKO PR 1 NO 23 LAMBANGSARI TAMBUN SELATAN KABUPATEN BEKASI RT.4 RW.5 KEL.SETIADARMA KEC.TAMBUN SELATAN KOTA/KAB.KAB. BEKASI JAWA BARAT 17510' as NPWP_ADDRESS_NEW union all</v>
      </c>
    </row>
    <row r="4563" spans="5:5" customFormat="1" x14ac:dyDescent="0.25">
      <c r="E4563" t="str">
        <f t="shared" si="27"/>
        <v>select '0001159/4/08/10/2023' as AGREEMENT_NO, 'PT. INDOTRUCK UTAMA' as NPWP_NAME_NEW, '|013315965046000' as BILLING_TO_NPWP_NEW, 'JL. RAYA CAKUNG CILINCING RAYA KAV. 3A RT.000 RW.000 SEMPER TIMUR, CILINCING, JAKARTA UTARA, DKI JAKARTA 14130 INDONESIA' as NPWP_ADDRESS_NEW union all</v>
      </c>
    </row>
    <row r="4564" spans="5:5" customFormat="1" x14ac:dyDescent="0.25">
      <c r="E4564" t="str">
        <f t="shared" si="27"/>
        <v>select '0001160/4/01/10/2022' as AGREEMENT_NO, 'PT OTOBID INDONESIA' as NPWP_NAME_NEW, '|032505620402000' as BILLING_TO_NPWP_NEW, 'JL. MARSEKAL SURYADHARMA, KOMPLEK PERGUDANGAN BANDARA MAS BLOK 0 NO. 01, SELAPAJANG JAYA RT.003 RW.003 KEL.KARANG SARI KEC.NEGLASARI KOTA/KAB.KOTA TANGERANG BANTEN 15127' as NPWP_ADDRESS_NEW union all</v>
      </c>
    </row>
    <row r="4565" spans="5:5" customFormat="1" x14ac:dyDescent="0.25">
      <c r="E4565" t="str">
        <f t="shared" si="27"/>
        <v>select '0001160/4/08/10/2023' as AGREEMENT_NO, 'PT. INDOTRUCK UTAMA' as NPWP_NAME_NEW, '|013315965046000' as BILLING_TO_NPWP_NEW, 'JL. RAYA CAKUNG CILINCING RAYA KAV. 3A RT.000 RW.000 SEMPER TIMUR, CILINCING, JAKARTA UTARA, DKI JAKARTA 14130 INDONESIA' as NPWP_ADDRESS_NEW union all</v>
      </c>
    </row>
    <row r="4566" spans="5:5" customFormat="1" x14ac:dyDescent="0.25">
      <c r="E4566" t="str">
        <f t="shared" si="27"/>
        <v>select '0001161/4/01/10/2022' as AGREEMENT_NO, 'PT PINUS MERAH ABADI' as NPWP_NAME_NEW, '|316483148422000' as BILLING_TO_NPWP_NEW, 'JL. SOEKARNO HATTA NO. 112 RT.07 RW.05 BABAKAN CIPARAY, BABAKAN CIPARAY, BANDUNG, JAWA BARAT 40223 INDONESIA' as NPWP_ADDRESS_NEW union all</v>
      </c>
    </row>
    <row r="4567" spans="5:5" customFormat="1" x14ac:dyDescent="0.25">
      <c r="E4567" t="str">
        <f t="shared" si="27"/>
        <v>select '0001161/4/08/09/2023' as AGREEMENT_NO, 'PT. INDOTRUCK UTAMA' as NPWP_NAME_NEW, '|013315965046000' as BILLING_TO_NPWP_NEW, 'JL. RAYA CAKUNG CILINCING RAYA KAV. 3A RT.000 RW.000 SEMPER TIMUR, CILINCING, JAKARTA UTARA, DKI JAKARTA 14130 INDONESIA' as NPWP_ADDRESS_NEW union all</v>
      </c>
    </row>
    <row r="4568" spans="5:5" customFormat="1" x14ac:dyDescent="0.25">
      <c r="E4568" t="str">
        <f t="shared" si="27"/>
        <v>select '0001162/4/01/10/2022'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569" spans="5:5" customFormat="1" x14ac:dyDescent="0.25">
      <c r="E4569" t="str">
        <f t="shared" si="27"/>
        <v>select '0001162/4/08/10/2023' as AGREEMENT_NO, 'KOPERASI TELEKOMUNIKASI SELULAR KISEL' as NPWP_NAME_NEW, '|018079814062000' as BILLING_TO_NPWP_NEW, 'GEDUNG KISEL HUB, JL. TB SIMATUPANG, 4, CILANDAK BARAT, CILANDAK, KOTA ADM. JAKARTA SELATAN, DKI JAKARTA, 12430' as NPWP_ADDRESS_NEW union all</v>
      </c>
    </row>
    <row r="4570" spans="5:5" customFormat="1" x14ac:dyDescent="0.25">
      <c r="E4570" t="str">
        <f t="shared" si="27"/>
        <v>select '0001163/4/01/10/2022' as AGREEMENT_NO, 'PT PINUS MERAH ABADI' as NPWP_NAME_NEW, '|316483148422000' as BILLING_TO_NPWP_NEW, 'JL. SOEKARNO HATTA NO. 112 RT.07 RW.05 BABAKAN CIPARAY, BABAKAN CIPARAY, BANDUNG, JAWA BARAT 40223 INDONESIA' as NPWP_ADDRESS_NEW union all</v>
      </c>
    </row>
    <row r="4571" spans="5:5" customFormat="1" x14ac:dyDescent="0.25">
      <c r="E4571" t="str">
        <f t="shared" si="27"/>
        <v>select '0001163/4/08/10/2023' as AGREEMENT_NO, 'PT. AMARTHA MANUNGGAL PRIMA' as NPWP_NAME_NEW, '|651887093416000' as BILLING_TO_NPWP_NEW, 'THE PROMINENCE TOWER LT 28 JL JALUR SUTERA B RT.00 RW.00 KEL.PANUNGGANGAN KEC.PINANG KOTA/KAB.KOTA TANGERANG BANTEN 15143' as NPWP_ADDRESS_NEW union all</v>
      </c>
    </row>
    <row r="4572" spans="5:5" customFormat="1" x14ac:dyDescent="0.25">
      <c r="E4572" t="str">
        <f t="shared" si="27"/>
        <v>select '0001164/4/08/10/2023' as AGREEMENT_NO, 'PT. MITSUBISHI MOTORS KRAMA YUDHA SALES INDONESIA' as NPWP_NAME_NEW, '|316771872003000' as BILLING_TO_NPWP_NEW, 'JL JENDRAL AHMAD YANI PULOMAS KAYU PUTIH PULO GADUNG JAKARTA TIMUR DKI JAKARTA 13210' as NPWP_ADDRESS_NEW union all</v>
      </c>
    </row>
    <row r="4573" spans="5:5" customFormat="1" x14ac:dyDescent="0.25">
      <c r="E4573" t="str">
        <f t="shared" si="27"/>
        <v>select '0001165/4/01/10/2022' as AGREEMENT_NO, 'CV. BERSAMA' as NPWP_NAME_NEW, '|028621001727000' as BILLING_TO_NPWP_NEW, 'JL. TG. LAPANG RT.013 RW.000 KEL.TANJUNG LAPANG KEC.MALINAU BARAT KOTA/KAB.MALINAU KALIMANTAN UTARA 77554' as NPWP_ADDRESS_NEW union all</v>
      </c>
    </row>
    <row r="4574" spans="5:5" customFormat="1" x14ac:dyDescent="0.25">
      <c r="E4574" t="str">
        <f t="shared" si="27"/>
        <v>select '0001165/4/08/10/2023'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575" spans="5:5" customFormat="1" x14ac:dyDescent="0.25">
      <c r="E4575" t="str">
        <f t="shared" si="27"/>
        <v>select '0001166/4/01/11/2022' as AGREEMENT_NO, 'PT. TIKI JALUR NUGRAHA EKAKURIR' as NPWP_NAME_NEW, '|015397102038000' as BILLING_TO_NPWP_NEW, 'JALAN TOMANG RAYA NO 11 RT.000 RW.000 KEL.TOMANG KEC.GROGOL PETAMBURAN KOTA/KAB.JAKARTA BARAT DKI JAKARTA 11440' as NPWP_ADDRESS_NEW union all</v>
      </c>
    </row>
    <row r="4576" spans="5:5" customFormat="1" x14ac:dyDescent="0.25">
      <c r="E4576" t="str">
        <f t="shared" si="27"/>
        <v>select '0001166/4/08/10/2023'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577" spans="5:5" customFormat="1" x14ac:dyDescent="0.25">
      <c r="E4577" t="str">
        <f t="shared" si="27"/>
        <v>select '0001167/4/08/10/2023' as AGREEMENT_NO, 'KOPERASI TELEKOMUNIKASI SELULAR KISEL' as NPWP_NAME_NEW, '|018079814062000' as BILLING_TO_NPWP_NEW, 'GEDUNG KISEL HUB, JL. TB SIMATUPANG, 4, CILANDAK BARAT, CILANDAK, KOTA ADM. JAKARTA SELATAN, DKI JAKARTA, 12430' as NPWP_ADDRESS_NEW union all</v>
      </c>
    </row>
    <row r="4578" spans="5:5" customFormat="1" x14ac:dyDescent="0.25">
      <c r="E4578" t="str">
        <f t="shared" si="27"/>
        <v>select '0001168/4/01/11/2022' as AGREEMENT_NO, 'PT. GLOBAL PAHALA RENTAL' as NPWP_NAME_NEW, '|032302697072000' as BILLING_TO_NPWP_NEW, 'GD DIPO TOWER DIPO BUSINESS CENTER 10TH FLOOR UNIT A, JL. JEND. GATOT SUBROTO KAV. 51-52, KEL. PETAMBURAN, KEC. TANAH ABANG, JAKARTA PUSAT, DKI JAKARTA 10260' as NPWP_ADDRESS_NEW union all</v>
      </c>
    </row>
    <row r="4579" spans="5:5" customFormat="1" x14ac:dyDescent="0.25">
      <c r="E4579" t="str">
        <f t="shared" si="27"/>
        <v>select '0001168/4/01/11/2022' as AGREEMENT_NO, 'PT. GLOBAL PAHALA RENTAL' as NPWP_NAME_NEW, '|032302697072000' as BILLING_TO_NPWP_NEW, 'GED. DIPO TOWER LANTAI 3, JL. JEND. GATOT SUBROTO KAV.50-52 RT.000 RW.000 KEL.PETAMBURAN KEC.TANAH ABANG KOTA/KAB.JAKARTA PUSAT DKI JAKARTA 10260' as NPWP_ADDRESS_NEW union all</v>
      </c>
    </row>
    <row r="4580" spans="5:5" customFormat="1" x14ac:dyDescent="0.25">
      <c r="E4580" t="str">
        <f t="shared" si="27"/>
        <v>select '0001168/4/08/10/2023' as AGREEMENT_NO, 'PT. DAYA KOBELCO CONSTRUCTION MACHINERY INDONESIA' as NPWP_NAME_NEW, '|020054649059000' as BILLING_TO_NPWP_NEW, 'JL MALHAMERA BLOK DD-10 KAWASAN INDUSTRI MM2100 DANAUINDAH CIKARANG BARAT KAB BEKASI JAWA BARAT 17530' as NPWP_ADDRESS_NEW union all</v>
      </c>
    </row>
    <row r="4581" spans="5:5" customFormat="1" x14ac:dyDescent="0.25">
      <c r="E4581" t="str">
        <f t="shared" si="27"/>
        <v>select '0001169/4/01/11/2022' as AGREEMENT_NO, 'PT. GLOBAL PAHALA RENTAL' as NPWP_NAME_NEW, '|032302697072000' as BILLING_TO_NPWP_NEW, 'GD DIPO TOWER DIPO BUSINESS CENTER 10TH FLOOR UNIT A, JL. JEND. GATOT SUBROTO KAV. 51-52, KEL. PETAMBURAN, KEC. TANAH ABANG, JAKARTA PUSAT, DKI JAKARTA 10260' as NPWP_ADDRESS_NEW union all</v>
      </c>
    </row>
    <row r="4582" spans="5:5" customFormat="1" x14ac:dyDescent="0.25">
      <c r="E4582" t="str">
        <f t="shared" si="27"/>
        <v>select '0001169/4/01/11/2022' as AGREEMENT_NO, 'PT. GLOBAL PAHALA RENTAL' as NPWP_NAME_NEW, '|032302697072000' as BILLING_TO_NPWP_NEW, 'GED. DIPO TOWER LANTAI 3, JL. JEND. GATOT SUBROTO KAV.50-52 RT.000 RW.000 KEL.PETAMBURAN KEC.TANAH ABANG KOTA/KAB.JAKARTA PUSAT DKI JAKARTA 10260' as NPWP_ADDRESS_NEW union all</v>
      </c>
    </row>
    <row r="4583" spans="5:5" customFormat="1" x14ac:dyDescent="0.25">
      <c r="E4583" t="str">
        <f t="shared" si="27"/>
        <v>select '0001169/4/08/10/2023' as AGREEMENT_NO, 'PT. DAYA KOBELCO CONSTRUCTION MACHINERY INDONESIA' as NPWP_NAME_NEW, '|020054649059000' as BILLING_TO_NPWP_NEW, 'JL MALHAMERA BLOK DD-10 KAWASAN INDUSTRI MM2100 DANAUINDAH CIKARANG BARAT KAB BEKASI JAWA BARAT 17530' as NPWP_ADDRESS_NEW union all</v>
      </c>
    </row>
    <row r="4584" spans="5:5" customFormat="1" x14ac:dyDescent="0.25">
      <c r="E4584" t="str">
        <f t="shared" si="27"/>
        <v>select '0001170/4/01/11/2022' as AGREEMENT_NO, 'PT. NEBRASKA PRATAMA' as NPWP_NAME_NEW, '|016861569033000' as BILLING_TO_NPWP_NEW, 'JL. TELEPON KOTA NO. 5A RT.006 RW.002 KEL.ROA MALAKA KEC.TAMBORA KOTA/KAB.JAKARTA BARAT DKI JAKARTA 11230' as NPWP_ADDRESS_NEW union all</v>
      </c>
    </row>
    <row r="4585" spans="5:5" customFormat="1" x14ac:dyDescent="0.25">
      <c r="E4585" t="str">
        <f t="shared" si="27"/>
        <v>select '0001170/4/08/10/2023' as AGREEMENT_NO, 'PT. DAYA KOBELCO CONSTRUCTION MACHINERY INDONESIA' as NPWP_NAME_NEW, '|020054649059000' as BILLING_TO_NPWP_NEW, 'JL HALMAHERA BLOK DD-10 KAWASAN INDUSTRI MM2100 DANAUINDAH CIKARANG BARAT KAB BEKASI JAWA BARAT 17530' as NPWP_ADDRESS_NEW union all</v>
      </c>
    </row>
    <row r="4586" spans="5:5" customFormat="1" x14ac:dyDescent="0.25">
      <c r="E4586" t="str">
        <f t="shared" si="27"/>
        <v>select '0001171/4/01/11/2022'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4587" spans="5:5" customFormat="1" x14ac:dyDescent="0.25">
      <c r="E4587" t="str">
        <f t="shared" si="27"/>
        <v>select '0001171/4/08/10/2023' as AGREEMENT_NO, 'PT. ROSHELINE EKSPRES INDONESIA' as NPWP_NAME_NEW, '|849546007064000' as BILLING_TO_NPWP_NEW, 'Melawai V Blok M Square Lantai Basement C No. 286 Melawai Kebayoran Baru, Jakarta Selatan, DKI Jakarta' as NPWP_ADDRESS_NEW union all</v>
      </c>
    </row>
    <row r="4588" spans="5:5" customFormat="1" x14ac:dyDescent="0.25">
      <c r="E4588" t="str">
        <f t="shared" si="27"/>
        <v>select '0001172/4/01/11/2022'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4589" spans="5:5" customFormat="1" x14ac:dyDescent="0.25">
      <c r="E4589" t="str">
        <f t="shared" si="27"/>
        <v>select '0001172/4/08/10/2023' as AGREEMENT_NO, 'PT. ARTHA MAS GRAHA ANDALAN' as NPWP_NAME_NEW, '|313388712413000' as BILLING_TO_NPWP_NEW, 'RUKO CIKARANG CENTRAL CITY BLOK B NO. 11 RT.012 RW.006 KEL.CIANTRA KEC.CIKARANG SELATAN KOTA/KAB.BEKASI JAWA BARAT 17530' as NPWP_ADDRESS_NEW union all</v>
      </c>
    </row>
    <row r="4590" spans="5:5" customFormat="1" x14ac:dyDescent="0.25">
      <c r="E4590" t="str">
        <f t="shared" si="27"/>
        <v>select '0001173/4/01/11/2022' as AGREEMENT_NO, 'PT. ANDALAN DUTA EKA NUSANTARA' as NPWP_NAME_NEW, '|032963084017000' as BILLING_TO_NPWP_NEW, 'GD. HAERY 1 BUILDING LT. DASAR (GROUND FLOOR) JL KEMANG SELATAN RAYA NO 151 RT.004 RW.004 CILANDAK TIMUR, PASAR MINGGU, JAKARTA SELATAN, DKI JAKARTA 12560 INDONESIA' as NPWP_ADDRESS_NEW union all</v>
      </c>
    </row>
    <row r="4591" spans="5:5" customFormat="1" x14ac:dyDescent="0.25">
      <c r="E4591" t="str">
        <f t="shared" si="27"/>
        <v>select '0001173/4/08/10/2023' as AGREEMENT_NO, 'PT. ARTHA MAS GRAHA ANDALAN' as NPWP_NAME_NEW, '|313388712413000' as BILLING_TO_NPWP_NEW, 'RUKO CIKARANG CENTRAL CITY BLOK B NO. 11 RT.012 RW.006 KEL.CIANTRA KEC.CIKARANG SELATAN KOTA/KAB.BEKASI JAWA BARAT 17530' as NPWP_ADDRESS_NEW union all</v>
      </c>
    </row>
    <row r="4592" spans="5:5" customFormat="1" x14ac:dyDescent="0.25">
      <c r="E4592" t="str">
        <f t="shared" si="27"/>
        <v>select '0001174/4/08/10/2023' as AGREEMENT_NO, 'KOPERASI TELEKOMUNIKASI SELULAR KISEL' as NPWP_NAME_NEW, '|018079814062000' as BILLING_TO_NPWP_NEW, 'GEDUNG KINARYA SELARAS, JL TB SIMATUPANG NO.4 RT.007 RT.002 CILANDAK BARAT, CILANDAK KOTA ADM JAKARTA SELATAN DKI JAKARTA' as NPWP_ADDRESS_NEW union all</v>
      </c>
    </row>
    <row r="4593" spans="5:5" customFormat="1" x14ac:dyDescent="0.25">
      <c r="E4593" t="str">
        <f t="shared" si="27"/>
        <v>select '0001174/4/08/10/2023' as AGREEMENT_NO, 'KOPERASI TELEKOMUNIKASI SELULAR KISEL' as NPWP_NAME_NEW, '|018079814062000' as BILLING_TO_NPWP_NEW, 'GEDUNG KISEL HUB, JL. TB SIMATUPANG, 4, CILANDAK BARAT, CILANDAK, KOTA ADM. JAKARTA SELATAN, DKI JAKARTA, 12430' as NPWP_ADDRESS_NEW union all</v>
      </c>
    </row>
    <row r="4594" spans="5:5" customFormat="1" x14ac:dyDescent="0.25">
      <c r="E4594" t="str">
        <f t="shared" si="27"/>
        <v>select '0001175/4/01/11/2022'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595" spans="5:5" customFormat="1" x14ac:dyDescent="0.25">
      <c r="E4595" t="str">
        <f t="shared" si="27"/>
        <v>select '0001175/4/08/10/2023' as AGREEMENT_NO, 'PT. NIPSEA PAINT AND CHEMICALS' as NPWP_NAME_NEW, '|010017697092000' as BILLING_TO_NPWP_NEW, 'JL. ANCOL BARAT I A5 / C NO. 12 RT.003 RW.002 KEL.ANCOL KEC.PADEMANGAN KOTA/KAB.JAKARTA UTARA DKI JAKARTA 14430' as NPWP_ADDRESS_NEW union all</v>
      </c>
    </row>
    <row r="4596" spans="5:5" customFormat="1" x14ac:dyDescent="0.25">
      <c r="E4596" t="str">
        <f t="shared" si="27"/>
        <v>select '0001175/4/08/10/2023' as AGREEMENT_NO, 'PT. NIPSEA PAINT AND CHEMICALS' as NPWP_NAME_NEW, '|010017697092000' as BILLING_TO_NPWP_NEW, 'JL. ANCOL BARAT I, A5/C NO.12 KEL.ANCOL KEC.PADEMANGAN KOTA/KAB.JAKARTA UTARA DKI JAKARTA 14430' as NPWP_ADDRESS_NEW union all</v>
      </c>
    </row>
    <row r="4597" spans="5:5" customFormat="1" x14ac:dyDescent="0.25">
      <c r="E4597" t="str">
        <f t="shared" si="27"/>
        <v>select '0001176/4/01/11/2022' as AGREEMENT_NO, 'PT. PANASONIC INDUSTRIAL COMPONENTS INDONESIA' as NPWP_NAME_NEW, '|010001477055000' as BILLING_TO_NPWP_NEW, 'JL RAYA JAKARTA BOGOR KM 35 RT.0 RW.0 KEL.JATIJAJAR KEC.TAPOS KOTA/KAB.DEPOK JAWA BARAT 16455' as NPWP_ADDRESS_NEW union all</v>
      </c>
    </row>
    <row r="4598" spans="5:5" customFormat="1" x14ac:dyDescent="0.25">
      <c r="E4598" t="str">
        <f t="shared" si="27"/>
        <v>select '0001176/4/08/10/2023' as AGREEMENT_NO, 'PT. NIPSEA PAINT AND CHEMICALS' as NPWP_NAME_NEW, '|010017697092000' as BILLING_TO_NPWP_NEW, 'JL. ANCOL BARAT I, A5/C NO.12 KEL.ANCOL KEC.PADEMANGAN KOTA/KAB.JAKARTA UTARA DKI JAKARTA 14430' as NPWP_ADDRESS_NEW union all</v>
      </c>
    </row>
    <row r="4599" spans="5:5" customFormat="1" x14ac:dyDescent="0.25">
      <c r="E4599" t="str">
        <f t="shared" si="27"/>
        <v>select '0001177/4/01/11/2022' as AGREEMENT_NO, 'PT. MERAPI UTAMA PHARMA' as NPWP_NAME_NEW, '|013132576073000' as BILLING_TO_NPWP_NEW, 'JL. CILOSARI NO.23 RT.00 RW.00 KEL.CIKINI KEC.MENTENG KOTA/KAB.JAKARTA PUSAT DKI JAKARTA 10330' as NPWP_ADDRESS_NEW union all</v>
      </c>
    </row>
    <row r="4600" spans="5:5" customFormat="1" x14ac:dyDescent="0.25">
      <c r="E4600" t="str">
        <f t="shared" si="27"/>
        <v>select '0001177/4/08/10/2023' as AGREEMENT_NO, 'PT. NIPSEA PAINT AND CHEMICALS' as NPWP_NAME_NEW, '|010017697092000' as BILLING_TO_NPWP_NEW, 'JL. ANCOL BARAT I, A5/C NO.12 KEL.ANCOL KEC.PADEMANGAN KOTA/KAB.JAKARTA UTARA DKI JAKARTA 14430' as NPWP_ADDRESS_NEW union all</v>
      </c>
    </row>
    <row r="4601" spans="5:5" customFormat="1" x14ac:dyDescent="0.25">
      <c r="E4601" t="str">
        <f t="shared" si="27"/>
        <v>select '0001178/4/08/10/2023' as AGREEMENT_NO, 'PT. NIPSEA PAINT AND CHEMICALS' as NPWP_NAME_NEW, '|010017697092000' as BILLING_TO_NPWP_NEW, 'JL. ANCOL BARAT I, A5/C NO.12 KEL.ANCOL KEC.PADEMANGAN KOTA/KAB.JAKARTA UTARA DKI JAKARTA 14430' as NPWP_ADDRESS_NEW union all</v>
      </c>
    </row>
    <row r="4602" spans="5:5" customFormat="1" x14ac:dyDescent="0.25">
      <c r="E4602" t="str">
        <f t="shared" si="27"/>
        <v>select '0001179/4/08/10/2023' as AGREEMENT_NO, 'PT. ANUGERAH BERLIAN MOTORS' as NPWP_NAME_NEW, '|022705586043000' as BILLING_TO_NPWP_NEW, 'Jl. Raya Bukit Gading Indah Blok A No. 23, Kelapa Gading Barat, Jakarta Utara' as NPWP_ADDRESS_NEW union all</v>
      </c>
    </row>
    <row r="4603" spans="5:5" customFormat="1" x14ac:dyDescent="0.25">
      <c r="E4603" t="str">
        <f t="shared" si="27"/>
        <v>select '0001180/4/08/10/2023' as AGREEMENT_NO, 'PT. STEEL CENTER INDONESIA' as NPWP_NAME_NEW, '|010601185055000' as BILLING_TO_NPWP_NEW, 'JL. AGUNG KARYA VI/A1 PAPANGGO - TANJUNG PRIOK JAKARTA UTARA 14340' as NPWP_ADDRESS_NEW union all</v>
      </c>
    </row>
    <row r="4604" spans="5:5" customFormat="1" x14ac:dyDescent="0.25">
      <c r="E4604" t="str">
        <f t="shared" si="27"/>
        <v>select '0001181/4/01/11/2022' as AGREEMENT_NO, 'PT. CMS MAJU SEJAHTRA' as NPWP_NAME_NEW, '|639296565017000' as BILLING_TO_NPWP_NEW, 'JL GUNUK NO 15 RT.01 RW.03 KEL.PEJATEN BARAT KEC.PASAR MINGGU KOTA/KAB.JAKARTA SELATAN DKI JAKARTA 12510' as NPWP_ADDRESS_NEW union all</v>
      </c>
    </row>
    <row r="4605" spans="5:5" customFormat="1" x14ac:dyDescent="0.25">
      <c r="E4605" t="str">
        <f t="shared" si="27"/>
        <v>select '0001181/4/08/10/2023' as AGREEMENT_NO, 'PT. AMARTHA MANUNGGAL PRIMA' as NPWP_NAME_NEW, '|651887093416000' as BILLING_TO_NPWP_NEW, 'THE PROMINENCE TOWER LT. 28 JL. JALUR SUTERA B PANUNGGANGAN TIMUR , PINANG KOTA TANGERANG BANTEN' as NPWP_ADDRESS_NEW union all</v>
      </c>
    </row>
    <row r="4606" spans="5:5" customFormat="1" x14ac:dyDescent="0.25">
      <c r="E4606" t="str">
        <f t="shared" si="27"/>
        <v>select '0001182/4/08/10/2023' as AGREEMENT_NO, 'PT. AMARTHA MANUNGGAL PRIMA' as NPWP_NAME_NEW, '|651887093416000' as BILLING_TO_NPWP_NEW, 'THE PROMINENCE TOWER LT. 28 JALUR SUTERA B PANUNGGANGAN TIMUR. PINANG KOTA TANGERANG, BANTEN' as NPWP_ADDRESS_NEW union all</v>
      </c>
    </row>
    <row r="4607" spans="5:5" customFormat="1" x14ac:dyDescent="0.25">
      <c r="E4607" t="str">
        <f t="shared" si="27"/>
        <v>select '0001182/4/08/10/2023' as AGREEMENT_NO, 'PT. AMARTHA MANUNGGAL PRIMA' as NPWP_NAME_NEW, '|651887093416000' as BILLING_TO_NPWP_NEW, 'THE PROMINENCE TOWER LT.28 JL. JALUR SUTERA B PANUNGGANGAN TIMUR, PINANG KOTA TANGERANG, BANTEN' as NPWP_ADDRESS_NEW union all</v>
      </c>
    </row>
    <row r="4608" spans="5:5" customFormat="1" x14ac:dyDescent="0.25">
      <c r="E4608" t="str">
        <f t="shared" si="27"/>
        <v>select '0001183/4/08/10/2023' as AGREEMENT_NO, 'PT. KALIURANG BUMI LESTARI' as NPWP_NAME_NEW, '|951712363624000' as BILLING_TO_NPWP_NEW, 'JL KALIURANG 1 NO 12 A . RT 01 RW 07 . TEMBOKREJO, PURWOREJO' as NPWP_ADDRESS_NEW union all</v>
      </c>
    </row>
    <row r="4609" spans="5:5" customFormat="1" x14ac:dyDescent="0.25">
      <c r="E4609" t="str">
        <f t="shared" si="27"/>
        <v>select '0001184/4/08/10/2023' as AGREEMENT_NO, 'PT. MARGA NUSANTARA JAYA' as NPWP_NAME_NEW, '|013735303007000' as BILLING_TO_NPWP_NEW, 'JL. PULO KAMBING KAV. II E/9 KIP. JATINEGARA . CAKUNG. JAKARTA TIMUR.' as NPWP_ADDRESS_NEW union all</v>
      </c>
    </row>
    <row r="4610" spans="5:5" customFormat="1" x14ac:dyDescent="0.25">
      <c r="E4610" t="str">
        <f t="shared" si="27"/>
        <v>select '0001185/4/08/10/2023' as AGREEMENT_NO, 'PT NUFARINDO' as NPWP_NAME_NEW, '|011210341511000' as BILLING_TO_NPWP_NEW, 'JL RAYA MANGKANG KULON KM.16.5 MANGKANG KULON, TUGU, SEMARANG, JAWA TENGAH' as NPWP_ADDRESS_NEW union all</v>
      </c>
    </row>
    <row r="4611" spans="5:5" customFormat="1" x14ac:dyDescent="0.25">
      <c r="E4611" t="str">
        <f t="shared" si="27"/>
        <v>select '0001186/4/08/10/2023' as AGREEMENT_NO, 'CV. GEMILANG ABADI SEJAHTERA' as NPWP_NAME_NEW, '|663326312008000' as BILLING_TO_NPWP_NEW, 'Jl Cipinang Muara 3 No 5 RT 05 RW 04 Kelurahan Klender Kec Duren Sawit, Jakarta Timur' as NPWP_ADDRESS_NEW union all</v>
      </c>
    </row>
    <row r="4612" spans="5:5" customFormat="1" x14ac:dyDescent="0.25">
      <c r="E4612" t="str">
        <f t="shared" si="27"/>
        <v>select '0001186/4/08/10/2023' as AGREEMENT_NO, 'CV. GEMILANG ABADI SEJAHTERA' as NPWP_NAME_NEW, '|663326312008000' as BILLING_TO_NPWP_NEW, 'Jl Cipinang Muara 3 No 5 RT 05 RW 04 Kelurahan Klender Kec Duren Sawit, Jakarta Timur' as NPWP_ADDRESS_NEW union all</v>
      </c>
    </row>
    <row r="4613" spans="5:5" customFormat="1" x14ac:dyDescent="0.25">
      <c r="E4613" t="str">
        <f t="shared" si="27"/>
        <v>select '0001186/4/08/10/2023' as AGREEMENT_NO, 'CV. GEMILANG ABADI SEJAHTERA' as NPWP_NAME_NEW, '|663326312008000' as BILLING_TO_NPWP_NEW, 'JL RADIN INTEN II NO. 150 C RT.008 RW. 005 DUREN SAWIT DUREN SAWIT JAKARTA TIMUR DKI JAKARTA 13440' as NPWP_ADDRESS_NEW union all</v>
      </c>
    </row>
    <row r="4614" spans="5:5" customFormat="1" x14ac:dyDescent="0.25">
      <c r="E4614" t="str">
        <f t="shared" si="27"/>
        <v>select '0001187/4/08/10/2023' as AGREEMENT_NO, 'PT. PRIMA ARMADA RAYA' as NPWP_NAME_NEW, '|705439826063000' as BILLING_TO_NPWP_NEW, 'GD. PATRA JASA OFFICE TOWER LT.1 JL. JEND. GATOT SUBROTO KAV. 32-34 KUNINGAN TIMUR SETIA BUDI JAKARTA SELATAN DKI JAKARTA' as NPWP_ADDRESS_NEW union all</v>
      </c>
    </row>
    <row r="4615" spans="5:5" customFormat="1" x14ac:dyDescent="0.25">
      <c r="E4615" t="str">
        <f t="shared" si="27"/>
        <v>select '0001188/4/08/10/2023' as AGREEMENT_NO, 'PT. PRIMA ARMADA RAYA' as NPWP_NAME_NEW, '|705439826063000' as BILLING_TO_NPWP_NEW, 'GD PATRA JASA OFFICE TOWER LT.1 JL JEND GATOT SUBROTO KAV 32-34, KUNINGAN TIMUR SETIABUDI, JAKARTA SELATAN' as NPWP_ADDRESS_NEW union all</v>
      </c>
    </row>
    <row r="4616" spans="5:5" customFormat="1" x14ac:dyDescent="0.25">
      <c r="E4616" t="str">
        <f t="shared" si="27"/>
        <v>select '0001189/4/01/12/2022'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17" spans="5:5" customFormat="1" x14ac:dyDescent="0.25">
      <c r="E4617" t="str">
        <f t="shared" si="27"/>
        <v>select '0001189/4/08/11/2023' as AGREEMENT_NO, 'PT. BANK SINARMAS TBK' as NPWP_NAME_NEW, '|013446133054000' as BILLING_TO_NPWP_NEW, 'Gedung Sinarmas Land Plaza Menara 1, Lantai 1 Dan 2 . Jl MH. Thamrin no 51. Gondangdia Menteng. Jakarta Pusat . Dki Jakarta . 10350' as NPWP_ADDRESS_NEW union all</v>
      </c>
    </row>
    <row r="4618" spans="5:5" customFormat="1" x14ac:dyDescent="0.25">
      <c r="E4618" t="str">
        <f t="shared" si="27"/>
        <v>select '0001190/4/01/12/2022'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19" spans="5:5" customFormat="1" x14ac:dyDescent="0.25">
      <c r="E4619" t="str">
        <f t="shared" ref="E4619:E4682" si="28">"select '" &amp; TRIM(E1814) &amp; "' as AGREEMENT_NO, '" &amp; TRIM(O1814) &amp; "' as NPWP_NAME_NEW, '|" &amp; TRIM(AW1814) &amp; "' as BILLING_TO_NPWP_NEW, '" &amp; TRIM(BD1814) &amp; "' as NPWP_ADDRESS_NEW union all"</f>
        <v>select '0001190/4/08/11/2023' as AGREEMENT_NO, 'PT. NIPSEA PAINT AND CHEMICALS' as NPWP_NAME_NEW, '|010017697092000' as BILLING_TO_NPWP_NEW, 'JL. ANCOL BARAT I, A5/C NO.12 KEL.ANCOL KEC.PADEMANGAN KOTA/KAB.JAKARTA UTARA DKI JAKARTA 14430' as NPWP_ADDRESS_NEW union all</v>
      </c>
    </row>
    <row r="4620" spans="5:5" customFormat="1" x14ac:dyDescent="0.25">
      <c r="E4620" t="str">
        <f t="shared" si="28"/>
        <v>select '0001191/4/01/12/2022'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21" spans="5:5" customFormat="1" x14ac:dyDescent="0.25">
      <c r="E4621" t="str">
        <f t="shared" si="28"/>
        <v>select '0001191/4/08/11/2023' as AGREEMENT_NO, 'PT. INDOTRUCK UTAMA' as NPWP_NAME_NEW, '|013315965046000' as BILLING_TO_NPWP_NEW, 'JL RAYA CAKUNG CILINCING KAV.3A SEMPER TIMUR-CILINCING JAKARTA UTARA 14130' as NPWP_ADDRESS_NEW union all</v>
      </c>
    </row>
    <row r="4622" spans="5:5" customFormat="1" x14ac:dyDescent="0.25">
      <c r="E4622" t="str">
        <f t="shared" si="28"/>
        <v>select '0001192/4/01/12/2022'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23" spans="5:5" customFormat="1" x14ac:dyDescent="0.25">
      <c r="E4623" t="str">
        <f t="shared" si="28"/>
        <v>select '0001192/4/08/11/2023'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624" spans="5:5" customFormat="1" x14ac:dyDescent="0.25">
      <c r="E4624" t="str">
        <f t="shared" si="28"/>
        <v>select '0001193/4/01/12/2022'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25" spans="5:5" customFormat="1" x14ac:dyDescent="0.25">
      <c r="E4625" t="str">
        <f t="shared" si="28"/>
        <v>select '0001193/4/08/11/2023' as AGREEMENT_NO, 'PT. DOOSAN HEAVY INDUSTRIES INDONESIA' as NPWP_NAME_NEW, '|027182278059000' as BILLING_TO_NPWP_NEW, 'GEDUNG PLAZA KEBON JERUK JL RAYA PEJUANGAN D7-D8 KEBON JERUK KEBON JERUK KOTA ADM. JAKARTA BARAT DKI JAKARTA 11530' as NPWP_ADDRESS_NEW union all</v>
      </c>
    </row>
    <row r="4626" spans="5:5" customFormat="1" x14ac:dyDescent="0.25">
      <c r="E4626" t="str">
        <f t="shared" si="28"/>
        <v>select '0001194/4/01/12/2022' as AGREEMENT_NO, 'PT. MITSUBISHI ELECTRIC INDONESIA' as NPWP_NAME_NEW, '|032561706021000' as BILLING_TO_NPWP_NEW, 'GEDUNG JAYA LANTAI 8 JL MH THAMRIN NO 12 RT.000 RW.000 KEBON SIRIH, MENTENG, JAKARTA PUSAT, DKI JAKARTA 10340 INDONESIA' as NPWP_ADDRESS_NEW union all</v>
      </c>
    </row>
    <row r="4627" spans="5:5" customFormat="1" x14ac:dyDescent="0.25">
      <c r="E4627" t="str">
        <f t="shared" si="28"/>
        <v>select '0001194/4/08/11/2023' as AGREEMENT_NO, 'PT. DOOSAN HEAVY INDUSTRIES INDONESIA' as NPWP_NAME_NEW, '|027182278059000' as BILLING_TO_NPWP_NEW, 'GEDUNG PLAZA KEBON JERUK JL. RAYA PERJUANGAN D7-D8 KEBON JERUK KEBON JERUK KOTA ADM JAKARTA BARAT DKI JAKARTA 11530' as NPWP_ADDRESS_NEW union all</v>
      </c>
    </row>
    <row r="4628" spans="5:5" customFormat="1" x14ac:dyDescent="0.25">
      <c r="E4628" t="str">
        <f t="shared" si="28"/>
        <v>select '0001195/4/01/12/2022' as AGREEMENT_NO, 'PT. BERKAH AUTO RAYA' as NPWP_NAME_NEW, '|651300972016000' as BILLING_TO_NPWP_NEW, 'SOUTH QUARTER BUILDING, TOWER A LEVEL 18, JL CILANDAK BARAT RT.0 RW.0 KEL.CILANDAK BARAT KEC.CILANDAK KOTA/KAB.JAKARTA SELATAN DKI JAKARTA 12430' as NPWP_ADDRESS_NEW union all</v>
      </c>
    </row>
    <row r="4629" spans="5:5" customFormat="1" x14ac:dyDescent="0.25">
      <c r="E4629" t="str">
        <f t="shared" si="28"/>
        <v>select '0001195/4/08/12/2023' as AGREEMENT_NO, 'PT. DOOSAN HEAVY INDUSTRIES INDONESIA' as NPWP_NAME_NEW, '|027182278059000' as BILLING_TO_NPWP_NEW, 'Gd. Plaza Kebun Jeruk, Jl. Raya Perjuangan D7-D8, Kebun Jeruk, Jakarta Barat, DKI Jakarta 11530' as NPWP_ADDRESS_NEW union all</v>
      </c>
    </row>
    <row r="4630" spans="5:5" customFormat="1" x14ac:dyDescent="0.25">
      <c r="E4630" t="str">
        <f t="shared" si="28"/>
        <v>select '0001196/4/01/12/2022'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631" spans="5:5" customFormat="1" x14ac:dyDescent="0.25">
      <c r="E4631" t="str">
        <f t="shared" si="28"/>
        <v>select '0001196/4/08/10/2023' as AGREEMENT_NO, 'PT. INDOTRUCK UTAMA' as NPWP_NAME_NEW, '|013315965046000' as BILLING_TO_NPWP_NEW, 'JL RAYA CAKUNG CILINCING KAV 3A SEMPER TIMUR - CILINCING JAKARTA UTARA 14130' as NPWP_ADDRESS_NEW union all</v>
      </c>
    </row>
    <row r="4632" spans="5:5" customFormat="1" x14ac:dyDescent="0.25">
      <c r="E4632" t="str">
        <f t="shared" si="28"/>
        <v>select '0001197/4/08/10/2023' as AGREEMENT_NO, 'PT. INDOTRUCK UTAMA' as NPWP_NAME_NEW, '|013315965046000' as BILLING_TO_NPWP_NEW, 'JL RAYA CAKUNG CILINCING KAV 3A SEMPER TIMUR - CILINCING JAKARTA UTARA 14130' as NPWP_ADDRESS_NEW union all</v>
      </c>
    </row>
    <row r="4633" spans="5:5" customFormat="1" x14ac:dyDescent="0.25">
      <c r="E4633" t="str">
        <f t="shared" si="28"/>
        <v>select '0001198/4/08/10/2023' as AGREEMENT_NO, 'PT. INDOTRUCK UTAMA' as NPWP_NAME_NEW, '|013315965046000' as BILLING_TO_NPWP_NEW, 'JL RAYA CAKUNG CILINCING KAV 3A SEMPER TIMUR - CILINCING JAKARTA UTARA 14130' as NPWP_ADDRESS_NEW union all</v>
      </c>
    </row>
    <row r="4634" spans="5:5" customFormat="1" x14ac:dyDescent="0.25">
      <c r="E4634" t="str">
        <f t="shared" si="28"/>
        <v>select '0001199/4/01/12/2022' as AGREEMENT_NO, 'PT. CMS MAJU SEJAHTRA' as NPWP_NAME_NEW, '|639296565017000' as BILLING_TO_NPWP_NEW, 'JL GUNUK NO 15 RT.01 RW.03 KEL.PEJATEN BARAT KEC.PASAR MINGGU KOTA/KAB.JAKARTA SELATAN DKI JAKARTA 12510' as NPWP_ADDRESS_NEW union all</v>
      </c>
    </row>
    <row r="4635" spans="5:5" customFormat="1" x14ac:dyDescent="0.25">
      <c r="E4635" t="str">
        <f t="shared" si="28"/>
        <v>select '0001199/4/08/10/2023' as AGREEMENT_NO, 'PT. INDOTRUCK UTAMA' as NPWP_NAME_NEW, '|013315965046000' as BILLING_TO_NPWP_NEW, 'JL RAYA CAKUNG CILINCING KAV 3A SEMPER TIMUR - CILINCING JAKARTA UTARA 14130' as NPWP_ADDRESS_NEW union all</v>
      </c>
    </row>
    <row r="4636" spans="5:5" customFormat="1" x14ac:dyDescent="0.25">
      <c r="E4636" t="str">
        <f t="shared" si="28"/>
        <v>select '0001200/4/08/10/2023' as AGREEMENT_NO, 'PT. INDOTRUCK UTAMA' as NPWP_NAME_NEW, '|013315965046000' as BILLING_TO_NPWP_NEW, 'JL RAYA CAKUNG CILINCING KAV 3A SEMPER TIMUR - CILINCING JAKARTA UTARA 14130' as NPWP_ADDRESS_NEW union all</v>
      </c>
    </row>
    <row r="4637" spans="5:5" customFormat="1" x14ac:dyDescent="0.25">
      <c r="E4637" t="str">
        <f t="shared" si="28"/>
        <v>select '0001201/4/08/10/2023' as AGREEMENT_NO, 'PT. INDOTRUCK UTAMA' as NPWP_NAME_NEW, '|013315965046000' as BILLING_TO_NPWP_NEW, 'JL RAYA CAKUNG CILINCING KAV 3A SEMPER TIMUR - CILINCING JAKARTA UTARA 14130' as NPWP_ADDRESS_NEW union all</v>
      </c>
    </row>
    <row r="4638" spans="5:5" customFormat="1" x14ac:dyDescent="0.25">
      <c r="E4638" t="str">
        <f t="shared" si="28"/>
        <v>select '0001202/4/01/12/2022' as AGREEMENT_NO, 'PT. CMS MAJU SEJAHTRA' as NPWP_NAME_NEW, '|639296565017000' as BILLING_TO_NPWP_NEW, 'JL GUNUK NO 15 RT.01 RW.03 KEL.PEJATEN BARAT KEC.PASAR MINGGU KOTA/KAB.JAKARTA SELATAN DKI JAKARTA 12510' as NPWP_ADDRESS_NEW union all</v>
      </c>
    </row>
    <row r="4639" spans="5:5" customFormat="1" x14ac:dyDescent="0.25">
      <c r="E4639" t="str">
        <f t="shared" si="28"/>
        <v>select '0001202/4/08/10/2023' as AGREEMENT_NO, 'PT. INDOTRUCK UTAMA' as NPWP_NAME_NEW, '|013315965046000' as BILLING_TO_NPWP_NEW, 'JL RAYA CAKUNG CILINCING KAV. 3A SEMPER TIMUR - CILINCING JAKARTA UTARA 14130' as NPWP_ADDRESS_NEW union all</v>
      </c>
    </row>
    <row r="4640" spans="5:5" customFormat="1" x14ac:dyDescent="0.25">
      <c r="E4640" t="str">
        <f t="shared" si="28"/>
        <v>select '0001203/4/01/12/2022' as AGREEMENT_NO, 'PT. BIMA SAKTI UTAMA' as NPWP_NAME_NEW, '|023689078064000' as BILLING_TO_NPWP_NEW, 'JL. PANGLIMA POLIM RAYA NO. 49 B RT.00 RW.00 MELAWAI, KEBAYORAN BARU, JAKARTA SELATAN, DKI JAKARTA 12160 INDONESIA' as NPWP_ADDRESS_NEW union all</v>
      </c>
    </row>
    <row r="4641" spans="5:5" customFormat="1" x14ac:dyDescent="0.25">
      <c r="E4641" t="str">
        <f t="shared" si="28"/>
        <v>select '0001203/4/08/10/2023' as AGREEMENT_NO, 'PT. INDOTRUCK UTAMA' as NPWP_NAME_NEW, '|013315965046000' as BILLING_TO_NPWP_NEW, 'JL RAYA CAKUNG CILINCING KAV. 3A SEMPER TIMUR - CILINCING JAKARTA UTARA 14130' as NPWP_ADDRESS_NEW union all</v>
      </c>
    </row>
    <row r="4642" spans="5:5" customFormat="1" x14ac:dyDescent="0.25">
      <c r="E4642" t="str">
        <f t="shared" si="28"/>
        <v>select '0001204/4/01/12/2022' as AGREEMENT_NO, 'PT. BIMA SAKTI UTAMA' as NPWP_NAME_NEW, '|023689078064000' as BILLING_TO_NPWP_NEW, 'JL. PANGLIMA POLIM RAYA NO. 49 B RT.00 RW.00 MELAWAI, KEBAYORAN BARU, JAKARTA SELATAN, DKI JAKARTA 12160 INDONESIA' as NPWP_ADDRESS_NEW union all</v>
      </c>
    </row>
    <row r="4643" spans="5:5" customFormat="1" x14ac:dyDescent="0.25">
      <c r="E4643" t="str">
        <f t="shared" si="28"/>
        <v>select '0001204/4/08/11/2023' as AGREEMENT_NO, 'PT. KRAMA YUDHA RATU MOTOR' as NPWP_NAME_NEW, '|010008068007000' as BILLING_TO_NPWP_NEW, 'JL RAYA BEKASI KM 21-22, RAWA TERATE, CAKUNG, JAKARTA 13920' as NPWP_ADDRESS_NEW union all</v>
      </c>
    </row>
    <row r="4644" spans="5:5" customFormat="1" x14ac:dyDescent="0.25">
      <c r="E4644" t="str">
        <f t="shared" si="28"/>
        <v>select '0001205/4/01/12/2022' as AGREEMENT_NO, 'PT. BIMA SAKTI UTAMA' as NPWP_NAME_NEW, '|023689078064000' as BILLING_TO_NPWP_NEW, 'JL. PANGLIMA POLIM RAYA NO. 49 B RT.00 RW.00 MELAWAI, KEBAYORAN BARU, JAKARTA SELATAN, DKI JAKARTA 12160 INDONESIA' as NPWP_ADDRESS_NEW union all</v>
      </c>
    </row>
    <row r="4645" spans="5:5" customFormat="1" x14ac:dyDescent="0.25">
      <c r="E4645" t="str">
        <f t="shared" si="28"/>
        <v>select '0001205/4/08/11/2023' as AGREEMENT_NO, 'PT. NTT DATA INDONESIA' as NPWP_NAME_NEW, '|029309358022000' as BILLING_TO_NPWP_NEW, 'Gedung Wisma 46 Kota BNI LT 5, JL. Jend/ Sudirman KAV 1' as NPWP_ADDRESS_NEW union all</v>
      </c>
    </row>
    <row r="4646" spans="5:5" customFormat="1" x14ac:dyDescent="0.25">
      <c r="E4646" t="str">
        <f t="shared" si="28"/>
        <v>select '0001206/4/01/12/2022'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647" spans="5:5" customFormat="1" x14ac:dyDescent="0.25">
      <c r="E4647" t="str">
        <f t="shared" si="28"/>
        <v>select '0001206/4/08/11/2023' as AGREEMENT_NO, 'PT. DOOSAN HEAVY INDUSTRIES INDONESIA' as NPWP_NAME_NEW, '|027182278059000' as BILLING_TO_NPWP_NEW, 'Gd. Plaza Kebon Jeruk, Jl. Raya Perjuangan D7-D8, Kebon Jeruk, Jakarta Barat, DKI Jakarta, 11530' as NPWP_ADDRESS_NEW union all</v>
      </c>
    </row>
    <row r="4648" spans="5:5" customFormat="1" x14ac:dyDescent="0.25">
      <c r="E4648" t="str">
        <f t="shared" si="28"/>
        <v>select '0001207/4/01/12/2022' as AGREEMENT_NO, 'PT. MERAPI UTAMA PHARMA' as NPWP_NAME_NEW, '|013132576073000' as BILLING_TO_NPWP_NEW, 'JL. CILOSARI NO.23 RT.00 RW.00 KEL.CIKINI KEC.MENTENG KOTA/KAB.JAKARTA PUSAT DKI JAKARTA 10330' as NPWP_ADDRESS_NEW union all</v>
      </c>
    </row>
    <row r="4649" spans="5:5" customFormat="1" x14ac:dyDescent="0.25">
      <c r="E4649" t="str">
        <f t="shared" si="28"/>
        <v>select '0001208/4/01/12/2022' as AGREEMENT_NO, 'PT. MERAPI UTAMA PHARMA' as NPWP_NAME_NEW, '|013132576073000' as BILLING_TO_NPWP_NEW, 'JL. CILOSARI NO.23 RT.00 RW.00 KEL.CIKINI KEC.MENTENG KOTA/KAB.JAKARTA PUSAT DKI JAKARTA 10330' as NPWP_ADDRESS_NEW union all</v>
      </c>
    </row>
    <row r="4650" spans="5:5" customFormat="1" x14ac:dyDescent="0.25">
      <c r="E4650" t="str">
        <f t="shared" si="28"/>
        <v>select '0001209/4/01/12/2022' as AGREEMENT_NO, 'PT. MERAPI UTAMA PHARMA' as NPWP_NAME_NEW, '|013132576073000' as BILLING_TO_NPWP_NEW, 'JL. CILOSARI NO.23 RT.00 RW.00 KEL.CIKINI KEC.MENTENG KOTA/KAB.JAKARTA PUSAT DKI JAKARTA 10330' as NPWP_ADDRESS_NEW union all</v>
      </c>
    </row>
    <row r="4651" spans="5:5" customFormat="1" x14ac:dyDescent="0.25">
      <c r="E4651" t="str">
        <f t="shared" si="28"/>
        <v>select '0001209/4/08/11/2023' as AGREEMENT_NO, 'PT. MITSUBISHI MOTORS KRAMA YUDHA INDONESIA' as NPWP_NAME_NEW, '|720506757413000' as BILLING_TO_NPWP_NEW, 'KAWASAN GREENLAND INTERNATIONAL INDUSTRIAL CENTER (GIIC) BLOK CH NO.01 DAN BLOK CH NO. 02 PASIR RANJI CIKARANG PUSAT BEKASI JAWABARAT' as NPWP_ADDRESS_NEW union all</v>
      </c>
    </row>
    <row r="4652" spans="5:5" customFormat="1" x14ac:dyDescent="0.25">
      <c r="E4652" t="str">
        <f t="shared" si="28"/>
        <v>select '0001210/4/08/12/2023' as AGREEMENT_NO, 'PT. KRAMA YUDHA TIGA BERLIAN MOTORS' as NPWP_NAME_NEW, '|013006572092000' as BILLING_TO_NPWP_NEW, 'JL. JENDRAL AHMAD YANI PULOMAS RT.000 RW.000 KEL.KAYU PUTIH KEC.PULO GADUNG KOTA/KAB. ADM JAKARTA TIMUR DKI JAKARTA 13210' as NPWP_ADDRESS_NEW union all</v>
      </c>
    </row>
    <row r="4653" spans="5:5" customFormat="1" x14ac:dyDescent="0.25">
      <c r="E4653" t="str">
        <f t="shared" si="28"/>
        <v>select '0001211/4/08/10/2023'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654" spans="5:5" customFormat="1" x14ac:dyDescent="0.25">
      <c r="E4654" t="str">
        <f t="shared" si="28"/>
        <v>select '0001212/4/01/12/2022' as AGREEMENT_NO, 'PT. ASURANSI RAKSA PRATIKARA' as NPWP_NAME_NEW, '|011407574028001' as BILLING_TO_NPWP_NEW, 'JL. ABDUL MUIS NO.40 WISMA BSG LT.3 RT.00 RW.00 PETOJO SELATAN, GAMBIR, JAKARTA PUSAT, DKI JAKARTA 10160 INDONESIA' as NPWP_ADDRESS_NEW union all</v>
      </c>
    </row>
    <row r="4655" spans="5:5" customFormat="1" x14ac:dyDescent="0.25">
      <c r="E4655" t="str">
        <f t="shared" si="28"/>
        <v>select '0001212/4/08/12/2023' as AGREEMENT_NO, 'PT. BANK SINARMAS TBK' as NPWP_NAME_NEW, '|013446133054000' as BILLING_TO_NPWP_NEW, 'GEDUNG SINARMAS LAND PLAZA MENARA 1 LANTAI 1 DAN 2 JL. MH THAMRIN NO.51 GONDANGDIA, MENTENG, JAKARTA PUSAT' as NPWP_ADDRESS_NEW union all</v>
      </c>
    </row>
    <row r="4656" spans="5:5" customFormat="1" x14ac:dyDescent="0.25">
      <c r="E4656" t="str">
        <f t="shared" si="28"/>
        <v>select '0001213/4/01/12/2022'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657" spans="5:5" customFormat="1" x14ac:dyDescent="0.25">
      <c r="E4657" t="str">
        <f t="shared" si="28"/>
        <v>select '0001213/4/08/11/2023' as AGREEMENT_NO, 'PT. INDOTRUCK UTAMA' as NPWP_NAME_NEW, '|013315965046000' as BILLING_TO_NPWP_NEW, 'JL. RAYA CAKUNG CILINCING RAYA KAV. 3A SEMPER TIMUR CILINCING JAKARTA UTARA 14130' as NPWP_ADDRESS_NEW union all</v>
      </c>
    </row>
    <row r="4658" spans="5:5" customFormat="1" x14ac:dyDescent="0.25">
      <c r="E4658" t="str">
        <f t="shared" si="28"/>
        <v>select '0001214/4/01/01/2023' as AGREEMENT_NO, 'PT. MITSUBISHI ELECTRIC INDONESIA' as NPWP_NAME_NEW, '|032561706021000' as BILLING_TO_NPWP_NEW, 'GEDUNG JAYA LANTAI 8 JL MH THAMRIN NO 12 RT.000 RW.000 KEBON SIRIH, MENTENG, JAKARTA PUSAT, DKI JAKARTA 10340 INDONESIA' as NPWP_ADDRESS_NEW union all</v>
      </c>
    </row>
    <row r="4659" spans="5:5" customFormat="1" x14ac:dyDescent="0.25">
      <c r="E4659" t="str">
        <f t="shared" si="28"/>
        <v>select '0001214/4/08/11/2023' as AGREEMENT_NO, 'KOPERASI TELEKOMUNIKASI SELULAR KISEL' as NPWP_NAME_NEW, '|018079814062000' as BILLING_TO_NPWP_NEW, 'GEDUNG KISEL HUB, JL. TB SIMATUPANG, 4, CILANDAK BARAT, CILANDAK, KOTA ADM. JAKARTA SELATAN, DKI JAKARTA, 12430' as NPWP_ADDRESS_NEW union all</v>
      </c>
    </row>
    <row r="4660" spans="5:5" customFormat="1" x14ac:dyDescent="0.25">
      <c r="E4660" t="str">
        <f t="shared" si="28"/>
        <v>select '0001215/4/01/01/2023' as AGREEMENT_NO, 'PT. ANDIARTA MUZIZAT' as NPWP_NAME_NEW, '|013342597028000' as BILLING_TO_NPWP_NEW, 'MENARA BIDAKARA 2 LANTAI 5,JL, JENDRAL GATOT SUBROTO RT.000 RW.000 KEL.MENTENG DALAM KEC.TEBET KOTA/KAB.JAKARTA SELATAN DKI JAKARTA 12870' as NPWP_ADDRESS_NEW union all</v>
      </c>
    </row>
    <row r="4661" spans="5:5" customFormat="1" x14ac:dyDescent="0.25">
      <c r="E4661" t="str">
        <f t="shared" si="28"/>
        <v>select '0001215/4/08/12/2023'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4662" spans="5:5" customFormat="1" x14ac:dyDescent="0.25">
      <c r="E4662" t="str">
        <f t="shared" si="28"/>
        <v>select '0001216/4/01/01/2023' as AGREEMENT_NO, 'PT. ANDIARTA MUZIZAT' as NPWP_NAME_NEW, '|013342597028000' as BILLING_TO_NPWP_NEW, 'MENARA BIDAKARA 2 LANTAI 5,JL, JENDRAL GATOT SUBROTO RT.000 RW.000 KEL.MENTENG DALAM KEC.TEBET KOTA/KAB.JAKARTA SELATAN DKI JAKARTA 12870' as NPWP_ADDRESS_NEW union all</v>
      </c>
    </row>
    <row r="4663" spans="5:5" customFormat="1" x14ac:dyDescent="0.25">
      <c r="E4663" t="str">
        <f t="shared" si="28"/>
        <v>select '0001217/4/01/01/2023' as AGREEMENT_NO, 'PT. ANDIARTA MUZIZAT' as NPWP_NAME_NEW, '|013342597028000' as BILLING_TO_NPWP_NEW, 'MENARA BIDAKARA 2 LANTAI 5,JL, JENDRAL GATOT SUBROTO RT.000 RW.000 KEL.MENTENG DALAM KEC.TEBET KOTA/KAB.JAKARTA SELATAN DKI JAKARTA 12870' as NPWP_ADDRESS_NEW union all</v>
      </c>
    </row>
    <row r="4664" spans="5:5" customFormat="1" x14ac:dyDescent="0.25">
      <c r="E4664" t="str">
        <f t="shared" si="28"/>
        <v>select '0001220/4/01/01/2023' as AGREEMENT_NO, 'PT. BERKAH AUTO RAYA' as NPWP_NAME_NEW, '|651300972016000' as BILLING_TO_NPWP_NEW, 'SOUTH QUARTER BUILDING, TOWER A LEVEL 18, JL CILANDAK BARAT RT.0 RW.0 KEL.CILANDAK BARAT KEC.CILANDAK KOTA/KAB.JAKARTA SELATAN DKI JAKARTA 12430' as NPWP_ADDRESS_NEW union all</v>
      </c>
    </row>
    <row r="4665" spans="5:5" customFormat="1" x14ac:dyDescent="0.25">
      <c r="E4665" t="str">
        <f t="shared" si="28"/>
        <v>select '0001222/4/01/01/2023' as AGREEMENT_NO, 'PT. CMS MAJU SEJAHTRA' as NPWP_NAME_NEW, '|639296565017000' as BILLING_TO_NPWP_NEW, 'JL GUNUK NO 15 RT.01 RW.03 KEL.PEJATEN BARAT KEC.PASAR MINGGU KOTA/KAB.JAKARTA SELATAN DKI JAKARTA 12510' as NPWP_ADDRESS_NEW union all</v>
      </c>
    </row>
    <row r="4666" spans="5:5" customFormat="1" x14ac:dyDescent="0.25">
      <c r="E4666" t="str">
        <f t="shared" si="28"/>
        <v>select '0001226/4/01/01/2023' as AGREEMENT_NO, 'PT. TOKIO MARINE LIFE INSURANCE INDONESIA' as NPWP_NAME_NEW, '|017181496012000' as BILLING_TO_NPWP_NEW, 'International Financial Centre Tower 2, Lt. 33A Jl. Jend. Sudirman Kv. 22 - 23 Jakarta 12920' as NPWP_ADDRESS_NEW union all</v>
      </c>
    </row>
    <row r="4667" spans="5:5" customFormat="1" x14ac:dyDescent="0.25">
      <c r="E4667" t="str">
        <f t="shared" si="28"/>
        <v>select '0001227/4/01/01/2023' as AGREEMENT_NO, 'PT. NABTESCO CORPORATION' as NPWP_NAME_NEW, '|947537007022000' as BILLING_TO_NPWP_NEW, 'WISMA 46 JSO SUITE 50. 03-04 JL JEND SUDIRMAN KAV 1 RT.00 RW.00 KEL.KARET TENGSIN KEC.TANAH ABANG KOTA/KAB.JAKARTA PUSAT DKI JAKARTA 10220' as NPWP_ADDRESS_NEW union all</v>
      </c>
    </row>
    <row r="4668" spans="5:5" customFormat="1" x14ac:dyDescent="0.25">
      <c r="E4668" t="str">
        <f t="shared" si="28"/>
        <v>select '0001231/4/01/01/2023' as AGREEMENT_NO, 'PT. CMS MAJU SEJAHTRA' as NPWP_NAME_NEW, '|639296565017000' as BILLING_TO_NPWP_NEW, 'JL GUNUK NO 15 RT.01 RW.03 KEL.PEJATEN BARAT KEC.PASAR MINGGU KOTA/KAB.JAKARTA SELATAN DKI JAKARTA 12510' as NPWP_ADDRESS_NEW union all</v>
      </c>
    </row>
    <row r="4669" spans="5:5" customFormat="1" x14ac:dyDescent="0.25">
      <c r="E4669" t="str">
        <f t="shared" si="28"/>
        <v>select '0001253/4/01/01/2023' as AGREEMENT_NO, 'CV. SEMI JAYA BERSAMA' as NPWP_NAME_NEW, '|924045404727000' as BILLING_TO_NPWP_NEW, 'TANJUNG LAPANG RT.000 RW.000 KEL.TANJUNG LAPANG KEC.MALINAU BARAT KOTA/KAB.MALINAU KALIMANTAN UTARA 77554' as NPWP_ADDRESS_NEW union all</v>
      </c>
    </row>
    <row r="4670" spans="5:5" customFormat="1" x14ac:dyDescent="0.25">
      <c r="E4670" t="str">
        <f t="shared" si="28"/>
        <v>select '0001256/4/01/01/2023'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71" spans="5:5" customFormat="1" x14ac:dyDescent="0.25">
      <c r="E4671" t="str">
        <f t="shared" si="28"/>
        <v>select '0001257/4/01/01/2023'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672" spans="5:5" customFormat="1" x14ac:dyDescent="0.25">
      <c r="E4672" t="str">
        <f t="shared" si="28"/>
        <v>select '0001267/4/01/02/2023' as AGREEMENT_NO, 'PT. CMS MAJU SEJAHTRA' as NPWP_NAME_NEW, '|639296565017000' as BILLING_TO_NPWP_NEW, 'JL GUNUK NO 15 RT.01 RW.03 KEL.PEJATEN BARAT KEC.PASAR MINGGU KOTA/KAB.JAKARTA SELATAN DKI JAKARTA 12510' as NPWP_ADDRESS_NEW union all</v>
      </c>
    </row>
    <row r="4673" spans="5:5" customFormat="1" x14ac:dyDescent="0.25">
      <c r="E4673" t="str">
        <f t="shared" si="28"/>
        <v>select '0001270/4/01/02/2023' as AGREEMENT_NO, 'PT. TIKI JALUR NUGRAHA EKAKURIR' as NPWP_NAME_NEW, '|015397102038000' as BILLING_TO_NPWP_NEW, 'JALAN TOMANG RAYA NO 11 RT.000 RW.000 KEL.TOMANG KEC.GROGOL PETAMBURAN KOTA/KAB.JAKARTA BARAT DKI JAKARTA 11440' as NPWP_ADDRESS_NEW union all</v>
      </c>
    </row>
    <row r="4674" spans="5:5" customFormat="1" x14ac:dyDescent="0.25">
      <c r="E4674" t="str">
        <f t="shared" si="28"/>
        <v>select '0001271/4/01/02/2023'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75" spans="5:5" customFormat="1" x14ac:dyDescent="0.25">
      <c r="E4675" t="str">
        <f t="shared" si="28"/>
        <v>select '0001272/4/01/02/2023'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676" spans="5:5" customFormat="1" x14ac:dyDescent="0.25">
      <c r="E4676" t="str">
        <f t="shared" si="28"/>
        <v>select '0001274/4/01/02/2023' as AGREEMENT_NO, 'PT. CMS MAJU SEJAHTRA' as NPWP_NAME_NEW, '|639296565017000' as BILLING_TO_NPWP_NEW, 'JL GUNUK NO 15 RT.01 RW.03 KEL.PEJATEN BARAT KEC.PASAR MINGGU KOTA/KAB.JAKARTA SELATAN DKI JAKARTA 12510' as NPWP_ADDRESS_NEW union all</v>
      </c>
    </row>
    <row r="4677" spans="5:5" customFormat="1" x14ac:dyDescent="0.25">
      <c r="E4677" t="str">
        <f t="shared" si="28"/>
        <v>select '0001278/4/01/02/2023' as AGREEMENT_NO, 'PT. TIKI JALUR NUGRAHA EKAKURIR' as NPWP_NAME_NEW, '|015397102038000' as BILLING_TO_NPWP_NEW, 'JALAN TOMANG RAYA NO 11 RT.000 RW.000 KEL.TOMANG KEC.GROGOL PETAMBURAN KOTA/KAB.JAKARTA BARAT DKI JAKARTA 11440' as NPWP_ADDRESS_NEW union all</v>
      </c>
    </row>
    <row r="4678" spans="5:5" customFormat="1" x14ac:dyDescent="0.25">
      <c r="E4678" t="str">
        <f t="shared" si="28"/>
        <v>select '0001279/4/01/01/2023' as AGREEMENT_NO, 'PT. ANDIARTA MUZIZAT' as NPWP_NAME_NEW, '|013342597028000' as BILLING_TO_NPWP_NEW, 'MENARA BIDAKARA 2 LANTAI 5,JL, JENDRAL GATOT SUBROTO RT.000 RW.000 KEL.MENTENG DALAM KEC.TEBET KOTA/KAB.JAKARTA SELATAN DKI JAKARTA 12870' as NPWP_ADDRESS_NEW union all</v>
      </c>
    </row>
    <row r="4679" spans="5:5" customFormat="1" x14ac:dyDescent="0.25">
      <c r="E4679" t="str">
        <f t="shared" si="28"/>
        <v>select '0001280/4/01/02/2023' as AGREEMENT_NO, 'PT. CMS MAJU SEJAHTRA' as NPWP_NAME_NEW, '|639296565017000' as BILLING_TO_NPWP_NEW, 'JL GUNUK NO 15 RT.01 RW.03 KEL.PEJATEN BARAT KEC.PASAR MINGGU KOTA/KAB.JAKARTA SELATAN DKI JAKARTA 12510' as NPWP_ADDRESS_NEW union all</v>
      </c>
    </row>
    <row r="4680" spans="5:5" customFormat="1" x14ac:dyDescent="0.25">
      <c r="E4680" t="str">
        <f t="shared" si="28"/>
        <v>select '0001281/4/01/02/2023' as AGREEMENT_NO, 'PT. HARPA SEKAWAN' as NPWP_NAME_NEW, '|013631320002000' as BILLING_TO_NPWP_NEW, 'JL. CIPINANG MUARA NO.47 RT.002 RW.03 KEL.CIPINANG MUARA KEC.JATINEGARA KOTA/KAB.JAKARTA TIMUR DKI JAKARTA 13420' as NPWP_ADDRESS_NEW union all</v>
      </c>
    </row>
    <row r="4681" spans="5:5" customFormat="1" x14ac:dyDescent="0.25">
      <c r="E4681" t="str">
        <f t="shared" si="28"/>
        <v>select '0001282/4/01/02/2023' as AGREEMENT_NO, 'PT. CMS MAJU SEJAHTRA' as NPWP_NAME_NEW, '|639296565017000' as BILLING_TO_NPWP_NEW, 'JL GUNUK NO 15 RT.01 RW.03 KEL.PEJATEN BARAT KEC.PASAR MINGGU KOTA/KAB.JAKARTA SELATAN DKI JAKARTA 12510' as NPWP_ADDRESS_NEW union all</v>
      </c>
    </row>
    <row r="4682" spans="5:5" customFormat="1" x14ac:dyDescent="0.25">
      <c r="E4682" t="str">
        <f t="shared" si="28"/>
        <v>select '0001286/4/01/02/2023' as AGREEMENT_NO, 'PT. CMS MAJU SEJAHTRA' as NPWP_NAME_NEW, '|639296565017000' as BILLING_TO_NPWP_NEW, 'JL GUNUK NO 15 RT.01 RW.03 KEL.PEJATEN BARAT KEC.PASAR MINGGU KOTA/KAB.JAKARTA SELATAN DKI JAKARTA 12510' as NPWP_ADDRESS_NEW union all</v>
      </c>
    </row>
    <row r="4683" spans="5:5" customFormat="1" x14ac:dyDescent="0.25">
      <c r="E4683" t="str">
        <f t="shared" ref="E4683:E4746" si="29">"select '" &amp; TRIM(E1878) &amp; "' as AGREEMENT_NO, '" &amp; TRIM(O1878) &amp; "' as NPWP_NAME_NEW, '|" &amp; TRIM(AW1878) &amp; "' as BILLING_TO_NPWP_NEW, '" &amp; TRIM(BD1878) &amp; "' as NPWP_ADDRESS_NEW union all"</f>
        <v>select '0001292/4/01/02/2023'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684" spans="5:5" customFormat="1" x14ac:dyDescent="0.25">
      <c r="E4684" t="str">
        <f t="shared" si="29"/>
        <v>select '0001293/4/01/03/2023'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685" spans="5:5" customFormat="1" x14ac:dyDescent="0.25">
      <c r="E4685" t="str">
        <f t="shared" si="29"/>
        <v>select '0001294/4/01/03/2023'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686" spans="5:5" customFormat="1" x14ac:dyDescent="0.25">
      <c r="E4686" t="str">
        <f t="shared" si="29"/>
        <v>select '0001295/4/01/03/2023' as AGREEMENT_NO, 'KARYAWAN PT. ASURANSI EKSPOR INDONESIA. KOPERASI' as NPWP_NAME_NEW, '|013401443063000' as BILLING_TO_NPWP_NEW, 'MENARA KADIN INDONESIA LT 22 JL. HR. RASUNA SAID BLOK X-5 NO. KAV 2-3 RT.00 RW.00 KUNINGAN TIMUR, SETIA BUDI, JAKARTA SELATAN, DKI JAKARTA 12950 INDONESIA' as NPWP_ADDRESS_NEW union all</v>
      </c>
    </row>
    <row r="4687" spans="5:5" customFormat="1" x14ac:dyDescent="0.25">
      <c r="E4687" t="str">
        <f t="shared" si="29"/>
        <v>select '0001297/4/01/03/2023'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688" spans="5:5" customFormat="1" x14ac:dyDescent="0.25">
      <c r="E4688" t="str">
        <f t="shared" si="29"/>
        <v>select '0001298/4/01/01/2023' as AGREEMENT_NO, 'PT. PASIFIK SATELIT NUSANTARA' as NPWP_NAME_NEW, '|013466040058000' as BILLING_TO_NPWP_NEW, 'KAWASAN KARYADEKA PANCAMURNI BLOK A KAV. 3 L-A RT.00 RW.00 KEL.PASIRSARI KEC.CIKARANG SELATAN KOTA/KAB.BEKASI JAWA BARAT 17530' as NPWP_ADDRESS_NEW union all</v>
      </c>
    </row>
    <row r="4689" spans="5:5" customFormat="1" x14ac:dyDescent="0.25">
      <c r="E4689" t="str">
        <f t="shared" si="29"/>
        <v>select '0001299/4/01/03/2023'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690" spans="5:5" customFormat="1" x14ac:dyDescent="0.25">
      <c r="E4690" t="str">
        <f t="shared" si="29"/>
        <v>select '0001300/4/01/03/2023'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691" spans="5:5" customFormat="1" x14ac:dyDescent="0.25">
      <c r="E4691" t="str">
        <f t="shared" si="29"/>
        <v>select '0001306/4/01/03/2023'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692" spans="5:5" customFormat="1" x14ac:dyDescent="0.25">
      <c r="E4692" t="str">
        <f t="shared" si="29"/>
        <v>select '0001307/4/01/03/2023'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693" spans="5:5" customFormat="1" x14ac:dyDescent="0.25">
      <c r="E4693" t="str">
        <f t="shared" si="29"/>
        <v>select '0001308/4/01/04/2023'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694" spans="5:5" customFormat="1" x14ac:dyDescent="0.25">
      <c r="E4694" t="str">
        <f t="shared" si="29"/>
        <v>select '0001309/4/01/03/2023' as AGREEMENT_NO, 'CV. SEMI JAYA BERSAMA' as NPWP_NAME_NEW, '|924045404727000' as BILLING_TO_NPWP_NEW, 'TANJUNG LAPANG RT.000 RW.000 KEL.TANJUNG LAPANG KEC.MALINAU BARAT KOTA/KAB.MALINAU KALIMANTAN UTARA 77554' as NPWP_ADDRESS_NEW union all</v>
      </c>
    </row>
    <row r="4695" spans="5:5" customFormat="1" x14ac:dyDescent="0.25">
      <c r="E4695" t="str">
        <f t="shared" si="29"/>
        <v>select '0001310/4/01/03/2023' as AGREEMENT_NO, 'CV. SEMI JAYA BERSAMA' as NPWP_NAME_NEW, '|924045404727000' as BILLING_TO_NPWP_NEW, 'TANJUNG LAPANG RT.000 RW.000 KEL.TANJUNG LAPANG KEC.MALINAU BARAT KOTA/KAB.MALINAU KALIMANTAN UTARA 77554' as NPWP_ADDRESS_NEW union all</v>
      </c>
    </row>
    <row r="4696" spans="5:5" customFormat="1" x14ac:dyDescent="0.25">
      <c r="E4696" t="str">
        <f t="shared" si="29"/>
        <v>select '0001312/4/01/03/2023' as AGREEMENT_NO, 'PT. PASIFIK SATELIT NUSANTARA' as NPWP_NAME_NEW, '|013466040058000' as BILLING_TO_NPWP_NEW, 'KAWASAN KARYADEKA PANCAMURNI BLOK A KAV. 3 L-A RT.00 RW.00 KEL.PASIRSARI KEC.CIKARANG SELATAN KOTA/KAB.BEKASI JAWA BARAT 17530' as NPWP_ADDRESS_NEW union all</v>
      </c>
    </row>
    <row r="4697" spans="5:5" customFormat="1" x14ac:dyDescent="0.25">
      <c r="E4697" t="str">
        <f t="shared" si="29"/>
        <v>select '0001313/4/01/03/2023' as AGREEMENT_NO, 'PT. HARPA SEKAWAN' as NPWP_NAME_NEW, '|013631320002000' as BILLING_TO_NPWP_NEW, 'JL. CIPINANG MUARA NO.47 RT.002 RW.03 KEL.CIPINANG MUARA KEC.JATINEGARA KOTA/KAB.JAKARTA TIMUR DKI JAKARTA 13420' as NPWP_ADDRESS_NEW union all</v>
      </c>
    </row>
    <row r="4698" spans="5:5" customFormat="1" x14ac:dyDescent="0.25">
      <c r="E4698" t="str">
        <f t="shared" si="29"/>
        <v>select '0001315/4/01/03/2023'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699" spans="5:5" customFormat="1" x14ac:dyDescent="0.25">
      <c r="E4699" t="str">
        <f t="shared" si="29"/>
        <v>select '0001316/4/01/03/2023' as AGREEMENT_NO, 'PT. ORICA MINING SERVICES' as NPWP_NAME_NEW, '|018246629091000' as BILLING_TO_NPWP_NEW, 'PONDOK INDAH OFFICE TOWER 3 LANTAI 12, JL. SULTAN ISKANDAR MUDA KAV. V -TA RT.004 RW.003 KEL.PONDOK PINANG KEC.KEBAYORAN LAMA KOTA/KAB.JAKARTA SELATAN DKI JAKARTA 12310' as NPWP_ADDRESS_NEW union all</v>
      </c>
    </row>
    <row r="4700" spans="5:5" customFormat="1" x14ac:dyDescent="0.25">
      <c r="E4700" t="str">
        <f t="shared" si="29"/>
        <v>select '0001317/4/01/03/2023' as AGREEMENT_NO, 'PT. ORICA MINING SERVICES' as NPWP_NAME_NEW, '|018246629091000' as BILLING_TO_NPWP_NEW, 'PONDOK INDAH OFFICE TOWER 3 LANTAI 12, JL SULTAN ISKANDAR MUDA KAV. V - TA RT.004 RW.003 KEL.PONDOK PINANG KEC.KEBAYORAN LAMA KOTA/KAB.JAKARTA SELATAN DKI JAKARTA 12310' as NPWP_ADDRESS_NEW union all</v>
      </c>
    </row>
    <row r="4701" spans="5:5" customFormat="1" x14ac:dyDescent="0.25">
      <c r="E4701" t="str">
        <f t="shared" si="29"/>
        <v>select '0001318/4/01/03/2023' as AGREEMENT_NO, 'PT PINUS MERAH ABADI' as NPWP_NAME_NEW, '|316483148422000' as BILLING_TO_NPWP_NEW, 'JL. SOEKARNO HATTA NO. 112 RT.07 RW.05 BABAKAN CIPARAY, BABAKAN CIPARAY, BANDUNG, JAWA BARAT 40223 INDONESIA' as NPWP_ADDRESS_NEW union all</v>
      </c>
    </row>
    <row r="4702" spans="5:5" customFormat="1" x14ac:dyDescent="0.25">
      <c r="E4702" t="str">
        <f t="shared" si="29"/>
        <v>select '0001319/4/01/04/2023'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703" spans="5:5" customFormat="1" x14ac:dyDescent="0.25">
      <c r="E4703" t="str">
        <f t="shared" si="29"/>
        <v>select '0001320/4/01/03/2023' as AGREEMENT_NO, 'PT. TUMBAKMAS NIAGASAKTI' as NPWP_NAME_NEW, '|013925961038000' as BILLING_TO_NPWP_NEW, 'LETJEN S PARMAN NO 32-34 RT.00 RW.00 KEMANGGISAN, PALMERAH, JAKARTA BARAT, DKI JAKARTA 11480 INDONESIA' as NPWP_ADDRESS_NEW union all</v>
      </c>
    </row>
    <row r="4704" spans="5:5" customFormat="1" x14ac:dyDescent="0.25">
      <c r="E4704" t="str">
        <f t="shared" si="29"/>
        <v>select '0001321/4/01/04/2023'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705" spans="5:5" customFormat="1" x14ac:dyDescent="0.25">
      <c r="E4705" t="str">
        <f t="shared" si="29"/>
        <v>select '0001322/4/01/04/2023' as AGREEMENT_NO, 'PT. SOMPO INSURANCE INDONESIA' as NPWP_NAME_NEW, '|013085097062000' as BILLING_TO_NPWP_NEW, 'GD MAYAPADA TOWET II LANTAI 19 JL JEND SUDIRMAN KAV 27 RT.00 RW.00 SETIABUDI, SETIA BUDI, JAKARTA SELATAN, DKI JAKARTA 12910 INDONESIA' as NPWP_ADDRESS_NEW union all</v>
      </c>
    </row>
    <row r="4706" spans="5:5" customFormat="1" x14ac:dyDescent="0.25">
      <c r="E4706" t="str">
        <f t="shared" si="29"/>
        <v>select '0001323/4/01/04/2023' as AGREEMENT_NO, 'PT. BIMA SAKTI UTAMA' as NPWP_NAME_NEW, '|023689078064000' as BILLING_TO_NPWP_NEW, 'JL. PANGLIMA POLIM RAYA NO. 49 B RT.00 RW.00 MELAWAI, KEBAYORAN BARU, JAKARTA SELATAN, DKI JAKARTA 12160 INDONESIA' as NPWP_ADDRESS_NEW union all</v>
      </c>
    </row>
    <row r="4707" spans="5:5" customFormat="1" x14ac:dyDescent="0.25">
      <c r="E4707" t="str">
        <f t="shared" si="29"/>
        <v>select '0001324/4/01/05/2023' as AGREEMENT_NO, 'PT. BIMA SAKTI UTAMA' as NPWP_NAME_NEW, '|023689078064000' as BILLING_TO_NPWP_NEW, 'JL. PANGLIMA POLIM RAYA NO. 49 B RT.00 RW.00 MELAWAI, KEBAYORAN BARU, JAKARTA SELATAN, DKI JAKARTA 12160 INDONESIA' as NPWP_ADDRESS_NEW union all</v>
      </c>
    </row>
    <row r="4708" spans="5:5" customFormat="1" x14ac:dyDescent="0.25">
      <c r="E4708" t="str">
        <f t="shared" si="29"/>
        <v>select '0001325/4/01/04/2023'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09" spans="5:5" customFormat="1" x14ac:dyDescent="0.25">
      <c r="E4709" t="str">
        <f t="shared" si="29"/>
        <v>select '0001326/4/01/04/2023'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10" spans="5:5" customFormat="1" x14ac:dyDescent="0.25">
      <c r="E4710" t="str">
        <f t="shared" si="29"/>
        <v>select '0001327/4/01/04/2023'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11" spans="5:5" customFormat="1" x14ac:dyDescent="0.25">
      <c r="E4711" t="str">
        <f t="shared" si="29"/>
        <v>select '0001328/4/01/04/2023'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12" spans="5:5" customFormat="1" x14ac:dyDescent="0.25">
      <c r="E4712" t="str">
        <f t="shared" si="29"/>
        <v>select '0001329/4/01/04/2023' as AGREEMENT_NO, 'PT. KINO INDONESIA Tbk' as NPWP_NAME_NEW, '|018532077441000' as BILLING_TO_NPWP_NEW, 'KINO TOWER LT. 17 JL. JALUR SUTERA BOULEVARD NO. 1 ALAM SUTERA RT.00 RW.00 KEL.PANUNGGANGAN TIMUR KEC.PINANG KOTA/KAB.KOTA TANGERANG BANTEN 15143' as NPWP_ADDRESS_NEW union all</v>
      </c>
    </row>
    <row r="4713" spans="5:5" customFormat="1" x14ac:dyDescent="0.25">
      <c r="E4713" t="str">
        <f t="shared" si="29"/>
        <v>select '0001330/4/01/04/2023' as AGREEMENT_NO, 'PT. DATASCRIP' as NPWP_NAME_NEW, '|013040100073000' as BILLING_TO_NPWP_NEW, 'JALAN SELAPARANG B-15 KAV.9 GUNUNG SAHARI SELATAN, KEMAYORAN.' as NPWP_ADDRESS_NEW union all</v>
      </c>
    </row>
    <row r="4714" spans="5:5" customFormat="1" x14ac:dyDescent="0.25">
      <c r="E4714" t="str">
        <f t="shared" si="29"/>
        <v>select '0001332/4/01/04/2023'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715" spans="5:5" customFormat="1" x14ac:dyDescent="0.25">
      <c r="E4715" t="str">
        <f t="shared" si="29"/>
        <v>select '0001333/4/01/05/2023' as AGREEMENT_NO, 'PT. BORWITA CITRA PRIMA' as NPWP_NAME_NEW, '|016825721641000' as BILLING_TO_NPWP_NEW, 'JALAN RAYA TAMAN NO. 48 A RT.005 RW.001 TAMAN, TAMAN, SIDOARJO, JAWA TIMUR 61257 INDONESIA' as NPWP_ADDRESS_NEW union all</v>
      </c>
    </row>
    <row r="4716" spans="5:5" customFormat="1" x14ac:dyDescent="0.25">
      <c r="E4716" t="str">
        <f t="shared" si="29"/>
        <v>select '0001334/4/01/05/2023' as AGREEMENT_NO, 'CV. SEMI JAYA BERSAMA' as NPWP_NAME_NEW, '|924045404727000' as BILLING_TO_NPWP_NEW, 'TANJUNG LAPANG RT.000 RW.000 KEL.TANJUNG LAPANG KEC.MALINAU BARAT KOTA/KAB.MALINAU KALIMANTAN UTARA 77554' as NPWP_ADDRESS_NEW union all</v>
      </c>
    </row>
    <row r="4717" spans="5:5" customFormat="1" x14ac:dyDescent="0.25">
      <c r="E4717" t="str">
        <f t="shared" si="29"/>
        <v>select '0001335/4/01/05/2023'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718" spans="5:5" customFormat="1" x14ac:dyDescent="0.25">
      <c r="E4718" t="str">
        <f t="shared" si="29"/>
        <v>select '0001336/4/01/05/2023' as AGREEMENT_NO, 'PT. CAHAYA MUTIARA SENTOSA' as NPWP_NAME_NEW, '|024920902064000' as BILLING_TO_NPWP_NEW, 'JL PANGLIMA POLIM RAYA NO 49B RT.00 RW.00 KEL.MELAWAI KEC.KEBAYORAN BARU KOTA/KAB.JAKARTA SELATAN DKI JAKARTA 12160' as NPWP_ADDRESS_NEW union all</v>
      </c>
    </row>
    <row r="4719" spans="5:5" customFormat="1" x14ac:dyDescent="0.25">
      <c r="E4719" t="str">
        <f t="shared" si="29"/>
        <v>select '0001337/4/01/05/2023'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20" spans="5:5" customFormat="1" x14ac:dyDescent="0.25">
      <c r="E4720" t="str">
        <f t="shared" si="29"/>
        <v>select '0001338/4/01/05/2023' as AGREEMENT_NO, 'PT. CMS MAJU SEJAHTRA' as NPWP_NAME_NEW, '|639296565017000' as BILLING_TO_NPWP_NEW, 'JL GUNUK NO 15 RT.01 RW.03 KEL.PEJATEN BARAT KEC.PASAR MINGGU KOTA/KAB.JAKARTA SELATAN DKI JAKARTA 12510' as NPWP_ADDRESS_NEW union all</v>
      </c>
    </row>
    <row r="4721" spans="5:5" customFormat="1" x14ac:dyDescent="0.25">
      <c r="E4721" t="str">
        <f t="shared" si="29"/>
        <v>select '0001339/4/01/05/2023' as AGREEMENT_NO, 'PT. ECOLAB INTERNATIONAL INDONESIA' as NPWP_NAME_NEW, '|010615979052000' as BILLING_TO_NPWP_NEW, 'JL. PAHLAWAN RT.004 RW.007 KARANG ASEM TIMUR, CITEUREUP, KAB. BOGOR, JAWA BARAT 16810 INDONESIA' as NPWP_ADDRESS_NEW union all</v>
      </c>
    </row>
    <row r="4722" spans="5:5" customFormat="1" x14ac:dyDescent="0.25">
      <c r="E4722" t="str">
        <f t="shared" si="29"/>
        <v>select '0001340/4/01/05/2023' as AGREEMENT_NO, 'PT. CMS MAJU SEJAHTRA' as NPWP_NAME_NEW, '|639296565017000' as BILLING_TO_NPWP_NEW, 'JL GUNUK NO 15 RT.01 RW.03 KEL.PEJATEN BARAT KEC.PASAR MINGGU KOTA/KAB.JAKARTA SELATAN DKI JAKARTA 12510' as NPWP_ADDRESS_NEW union all</v>
      </c>
    </row>
    <row r="4723" spans="5:5" customFormat="1" x14ac:dyDescent="0.25">
      <c r="E4723" t="str">
        <f t="shared" si="29"/>
        <v>select '0001344/4/01/05/2023'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4724" spans="5:5" customFormat="1" x14ac:dyDescent="0.25">
      <c r="E4724" t="str">
        <f t="shared" si="29"/>
        <v>select '0001345/4/01/05/2023' as AGREEMENT_NO, 'PT. ASURANSI MSIG INDONESIA' as NPWP_NAME_NEW, '|013077490062000' as BILLING_TO_NPWP_NEW, 'GD. SUMMITMAS II LT. 15 JL. JEND. SUDIRMAN KAV. 61-62 Blok - No.- RT:000 RW:000 Kel.GUNUNG Kec.KEBAYORAN BARU Kota/Kab.JAKARTA SELATAN DKI JAKARTA 00000' as NPWP_ADDRESS_NEW union all</v>
      </c>
    </row>
    <row r="4725" spans="5:5" customFormat="1" x14ac:dyDescent="0.25">
      <c r="E4725" t="str">
        <f t="shared" si="29"/>
        <v>select '0001346/4/01/05/2023' as AGREEMENT_NO, 'PT. DATASCRIP' as NPWP_NAME_NEW, '|013040100073000' as BILLING_TO_NPWP_NEW, 'JALAN SELAPARANG B-15 KAV.9 GUNUNG SAHARI SELATAN, KEMAYORAN.' as NPWP_ADDRESS_NEW union all</v>
      </c>
    </row>
    <row r="4726" spans="5:5" customFormat="1" x14ac:dyDescent="0.25">
      <c r="E4726" t="str">
        <f t="shared" si="29"/>
        <v>select '0001347/4/01/05/2023' as AGREEMENT_NO, 'CV. TITIPAN KILAT SERANG' as NPWP_NAME_NEW, '|024537979401000' as BILLING_TO_NPWP_NEW, 'JL. JENDRAL AHMAD YANI NO.234 RT.002 RW.003 KEL.SUMURPECUNG KEC.SERANG KOTA/KAB.KOTA SERANG BANTEN 42118' as NPWP_ADDRESS_NEW union all</v>
      </c>
    </row>
    <row r="4727" spans="5:5" customFormat="1" x14ac:dyDescent="0.25">
      <c r="E4727" t="str">
        <f t="shared" si="29"/>
        <v>select '0001351/4/01/05/2023'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728" spans="5:5" customFormat="1" x14ac:dyDescent="0.25">
      <c r="E4728" t="str">
        <f t="shared" si="29"/>
        <v>select '0001352/4/01/05/2023'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729" spans="5:5" customFormat="1" x14ac:dyDescent="0.25">
      <c r="E4729" t="str">
        <f t="shared" si="29"/>
        <v>select '0001353/4/01/05/2023'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730" spans="5:5" customFormat="1" x14ac:dyDescent="0.25">
      <c r="E4730" t="str">
        <f t="shared" si="29"/>
        <v>select '0001354/4/01/05/2023' as AGREEMENT_NO, 'PT. ACACIA ANDALAN UTAMA' as NPWP_NAME_NEW, '|022754634725000' as BILLING_TO_NPWP_NEW, 'JL LETJEN SUPRAPTO RUKAN GREND SAMARINDA BLOK A07 NO.11 RT.009 RW.000 KEL.GUNUNG KELUA KEC.SAMARINDA ULU KOTA/KAB.SAMARINDA KALIMANTAN TIMUR 75123' as NPWP_ADDRESS_NEW union all</v>
      </c>
    </row>
    <row r="4731" spans="5:5" customFormat="1" x14ac:dyDescent="0.25">
      <c r="E4731" t="str">
        <f t="shared" si="29"/>
        <v>select '0001355/4/01/05/2023' as AGREEMENT_NO, 'PT. SURYA HUTANI JAYA' as NPWP_NAME_NEW, '|015855745728000' as BILLING_TO_NPWP_NEW, 'JL HTI CAMP 38 DESA PUAN CEPAK RT.001 RW.001 KEL.SIDO MUKTI KEC.MUARA KAMAN KOTA/KAB.KUTAI KARTANEGARA KALIMANTAN TIMUR 75553' as NPWP_ADDRESS_NEW union all</v>
      </c>
    </row>
    <row r="4732" spans="5:5" customFormat="1" x14ac:dyDescent="0.25">
      <c r="E4732" t="str">
        <f t="shared" si="29"/>
        <v>select '0001356/4/01/05/2023' as AGREEMENT_NO, 'PT. SURYA HUTANI JAYA' as NPWP_NAME_NEW, '|015855745728000' as BILLING_TO_NPWP_NEW, 'JL HTI CAMP 38 DESA PUAN CEPAK RT.001 RW.001 KEL.SIDO MUKTI KEC.MUARA KAMAN KOTA/KAB.KUTAI KARTANEGARA KALIMANTAN TIMUR 75553' as NPWP_ADDRESS_NEW union all</v>
      </c>
    </row>
    <row r="4733" spans="5:5" customFormat="1" x14ac:dyDescent="0.25">
      <c r="E4733" t="str">
        <f t="shared" si="29"/>
        <v>select '0001357/4/01/05/2023' as AGREEMENT_NO, 'PT. SUMALINDO HUTANI JAYA' as NPWP_NAME_NEW, '|015855752722001' as BILLING_TO_NPWP_NEW, 'JL HM.ARDAN (EX RING ROAD II) NO. 65 RT.001 RW.002 KEL.SEMPAJA UTARA KEC.SAMARINDA UTARA KOTA/KAB.SAMARINDA KALIMANTAN TIMUR 75119' as NPWP_ADDRESS_NEW union all</v>
      </c>
    </row>
    <row r="4734" spans="5:5" customFormat="1" x14ac:dyDescent="0.25">
      <c r="E4734" t="str">
        <f t="shared" si="29"/>
        <v>select '0001358/4/01/05/2023' as AGREEMENT_NO, 'PT. KELAWIT WANALESTARI' as NPWP_NAME_NEW, '|014670723722000' as BILLING_TO_NPWP_NEW, 'JL. HM ARDAN (RING ROAD III) NO. 065 RT.001 RW.002 KEL.SEMPAJA UTARA KEC.SAMARINDA UTARA KOTA/KAB.SAMARINDA KALIMANTAN TIMUR 75119' as NPWP_ADDRESS_NEW union all</v>
      </c>
    </row>
    <row r="4735" spans="5:5" customFormat="1" x14ac:dyDescent="0.25">
      <c r="E4735" t="str">
        <f t="shared" si="29"/>
        <v>select '0001359/4/01/05/2023' as AGREEMENT_NO, 'PT. ALSOK BASS INDONESIA SECURITY SERVICES' as NPWP_NAME_NEW, '|019362805062000' as BILLING_TO_NPWP_NEW, 'JL ASIA AFRIKA NO 8 SENTRAL SENAYAN II LANTAI 22 RT.000 RW.000 GELORA, TANAH ABANG, JAKARTA PUSAT, DKI JAKARTA 10270 INDONESIA' as NPWP_ADDRESS_NEW union all</v>
      </c>
    </row>
    <row r="4736" spans="5:5" customFormat="1" x14ac:dyDescent="0.25">
      <c r="E4736" t="str">
        <f t="shared" si="29"/>
        <v>select '0001360/4/01/05/2023'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737" spans="5:5" customFormat="1" x14ac:dyDescent="0.25">
      <c r="E4737" t="str">
        <f t="shared" si="29"/>
        <v>select '0001361/4/01/05/2023' as AGREEMENT_NO, 'PT. BORWITA INDAH' as NPWP_NAME_NEW, '|011370657605000' as BILLING_TO_NPWP_NEW, 'GEDUNG AIA CENTRAL LT. 40 ZONA 5&amp;6, JL. JEN. SUDIRMAN NO.48A, KARET SEMANGGI, SETIABUDI, KOTA ADM. JAKARTA SELATAN, DKI JAKARTA' as NPWP_ADDRESS_NEW union all</v>
      </c>
    </row>
    <row r="4738" spans="5:5" customFormat="1" x14ac:dyDescent="0.25">
      <c r="E4738" t="str">
        <f t="shared" si="29"/>
        <v>select '0001362/4/01/05/2023'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739" spans="5:5" customFormat="1" x14ac:dyDescent="0.25">
      <c r="E4739" t="str">
        <f t="shared" si="29"/>
        <v>select '0001365/4/01/05/2023'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40" spans="5:5" customFormat="1" x14ac:dyDescent="0.25">
      <c r="E4740" t="str">
        <f t="shared" si="29"/>
        <v>select '0001366/4/01/05/2023'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41" spans="5:5" customFormat="1" x14ac:dyDescent="0.25">
      <c r="E4741" t="str">
        <f t="shared" si="29"/>
        <v>select '0001368/4/01/05/2023'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42" spans="5:5" customFormat="1" x14ac:dyDescent="0.25">
      <c r="E4742" t="str">
        <f t="shared" si="29"/>
        <v>select '0001369/4/01/05/2023' as AGREEMENT_NO, 'PT. HARIZKIA JAYA TRANS' as NPWP_NAME_NEW, '|626166201043000' as BILLING_TO_NPWP_NEW, 'JL GADING KIRANA TIMUR A-11/15 RT.001 RW.008 KEL.KELAPA GADING BARAT KEC.KELAPA GADING KOTA/KAB.JAKARTA UTARA DKI JAKARTA 14240' as NPWP_ADDRESS_NEW union all</v>
      </c>
    </row>
    <row r="4743" spans="5:5" customFormat="1" x14ac:dyDescent="0.25">
      <c r="E4743" t="str">
        <f t="shared" si="29"/>
        <v>select '0001372/4/01/06/2023'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744" spans="5:5" customFormat="1" x14ac:dyDescent="0.25">
      <c r="E4744" t="str">
        <f t="shared" si="29"/>
        <v>select '0001373/4/01/06/2023' as AGREEMENT_NO, 'CV. MARHADI' as NPWP_NAME_NEW, '|023132723004000' as BILLING_TO_NPWP_NEW, 'JL. PENGANGGASAN I RT 02 RW 03, RAWA TERATE CAKUNG, JAKARTA TIMUR' as NPWP_ADDRESS_NEW union all</v>
      </c>
    </row>
    <row r="4745" spans="5:5" customFormat="1" x14ac:dyDescent="0.25">
      <c r="E4745" t="str">
        <f t="shared" si="29"/>
        <v>select '0001374/4/01/06/2023' as AGREEMENT_NO, 'PT. ANDALAN DUTA EKA NUSANTARA' as NPWP_NAME_NEW, '|032963084017000' as BILLING_TO_NPWP_NEW, 'GD. HAERY 1 BUILDING LT. DASAR (GROUND FLOOR) JL KEMANG SELATAN RAYA NO 151 RT.004 RW.004 CILANDAK TIMUR, PASAR MINGGU, JAKARTA SELATAN, DKI JAKARTA 12560 INDONESIA' as NPWP_ADDRESS_NEW union all</v>
      </c>
    </row>
    <row r="4746" spans="5:5" customFormat="1" x14ac:dyDescent="0.25">
      <c r="E4746" t="str">
        <f t="shared" si="29"/>
        <v>select '0001375/4/01/06/2023' as AGREEMENT_NO, 'PT. BELFOODS INDONESIA' as NPWP_NAME_NEW, '|016384422062000' as BILLING_TO_NPWP_NEW, 'SEQUIS TOWER LANTAI 40, JL JENDERAL SUDIRMAN KAV. 71 RT.005 RW.003 KEL.SENAYAN KEC.KEBAYORAN BARU KOTA/KAB.JAKARTA SELATAN DKI JAKARTA 12190' as NPWP_ADDRESS_NEW union all</v>
      </c>
    </row>
    <row r="4747" spans="5:5" customFormat="1" x14ac:dyDescent="0.25">
      <c r="E4747" t="str">
        <f t="shared" ref="E4747:E4810" si="30">"select '" &amp; TRIM(E1942) &amp; "' as AGREEMENT_NO, '" &amp; TRIM(O1942) &amp; "' as NPWP_NAME_NEW, '|" &amp; TRIM(AW1942) &amp; "' as BILLING_TO_NPWP_NEW, '" &amp; TRIM(BD1942) &amp; "' as NPWP_ADDRESS_NEW union all"</f>
        <v>select '0001376/4/01/06/2023'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748" spans="5:5" customFormat="1" x14ac:dyDescent="0.25">
      <c r="E4748" t="str">
        <f t="shared" si="30"/>
        <v>select '0001377/4/01/06/2023' as AGREEMENT_NO, 'PT. SECO TOOLS INDONESIA' as NPWP_NAME_NEW, '|028674794005000' as BILLING_TO_NPWP_NEW, 'JALAN KRANJI DELTA SILICON LIPPO CIKARANG BLOK F 18 NO. 170 CICAU CIKARANG PUSAT KAB. BEKASI JAWA BARAT' as NPWP_ADDRESS_NEW union all</v>
      </c>
    </row>
    <row r="4749" spans="5:5" customFormat="1" x14ac:dyDescent="0.25">
      <c r="E4749" t="str">
        <f t="shared" si="30"/>
        <v>select '0001379/4/01/06/2023' as AGREEMENT_NO, 'PT. EMPAT ANGKASA EKSPRESS' as NPWP_NAME_NEW, '|632145702418000' as BILLING_TO_NPWP_NEW, 'JL. OTONOM CIKUPA PASAR KEMIS RT.04 RW.01 KEL.SUKA ASIH KEC.PASAR KEMIS KOTA/KAB.TANGERANG BANTEN 15560' as NPWP_ADDRESS_NEW union all</v>
      </c>
    </row>
    <row r="4750" spans="5:5" customFormat="1" x14ac:dyDescent="0.25">
      <c r="E4750" t="str">
        <f t="shared" si="30"/>
        <v>select '0001380/4/01/06/2023' as AGREEMENT_NO, 'PT. CKD TRADING INDONESIA' as NPWP_NAME_NEW, '|703345272022000' as BILLING_TO_NPWP_NEW, 'JALAN JEND GATOT SUBROTO KAV 71-73 MENARA BIDAKARA 2 LT 18 UNIT 5 KOMPLEK BIDAKARA RT.010 RW.001 MENTENG DALAM, TEBET, JAKARTA SELATAN, DKI JAKARTA 12870 INDONESIA' as NPWP_ADDRESS_NEW union all</v>
      </c>
    </row>
    <row r="4751" spans="5:5" customFormat="1" x14ac:dyDescent="0.25">
      <c r="E4751" t="str">
        <f t="shared" si="30"/>
        <v>select '0001381/4/01/06/2023' as AGREEMENT_NO, 'PT. TUMBAKMAS NIAGASAKTI' as NPWP_NAME_NEW, '|013925961038000' as BILLING_TO_NPWP_NEW, 'LETJEN S PARMAN NO 32-34 RT.00 RW.00 KEMANGGISAN, PALMERAH, JAKARTA BARAT, DKI JAKARTA 11480 INDONESIA' as NPWP_ADDRESS_NEW union all</v>
      </c>
    </row>
    <row r="4752" spans="5:5" customFormat="1" x14ac:dyDescent="0.25">
      <c r="E4752" t="str">
        <f t="shared" si="30"/>
        <v>select '0001382/4/01/06/2023'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53" spans="5:5" customFormat="1" x14ac:dyDescent="0.25">
      <c r="E4753" t="str">
        <f t="shared" si="30"/>
        <v>select '0001383/4/01/06/2023' as AGREEMENT_NO, 'PT. NATA SUKSES INDONESIA' as NPWP_NAME_NEW, '|437220601434000' as BILLING_TO_NPWP_NEW, 'PINTU 3 SIRKUIT SENTUL GANG PUSKESMAS RT.000 RW.000 KEL.SENTUL KEC.BABAKAN MADANG KOTA/KAB.KAB. BOGOR JAWA BARAT 16810' as NPWP_ADDRESS_NEW union all</v>
      </c>
    </row>
    <row r="4754" spans="5:5" customFormat="1" x14ac:dyDescent="0.25">
      <c r="E4754" t="str">
        <f t="shared" si="30"/>
        <v>select '0001385/4/01/05/2023'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55" spans="5:5" customFormat="1" x14ac:dyDescent="0.25">
      <c r="E4755" t="str">
        <f t="shared" si="30"/>
        <v>select '0001386/4/01/06/2023'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56" spans="5:5" customFormat="1" x14ac:dyDescent="0.25">
      <c r="E4756" t="str">
        <f t="shared" si="30"/>
        <v>select '0001387/4/01/06/2023'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757" spans="5:5" customFormat="1" x14ac:dyDescent="0.25">
      <c r="E4757" t="str">
        <f t="shared" si="30"/>
        <v>select '0001388/4/01/06/2023' as AGREEMENT_NO, 'PT. BIMA SAKTI UTAMA' as NPWP_NAME_NEW, '|023689078064000' as BILLING_TO_NPWP_NEW, 'JL. PANGLIMA POLIM RAYA NO. 49.B MELAWAI - KEBAYORAN BARU JAKARTA SELATAN - DKI JAKARTA' as NPWP_ADDRESS_NEW union all</v>
      </c>
    </row>
    <row r="4758" spans="5:5" customFormat="1" x14ac:dyDescent="0.25">
      <c r="E4758" t="str">
        <f t="shared" si="30"/>
        <v>select '0001389/4/01/06/2023' as AGREEMENT_NO, 'PT. BIMA SAKTI UTAMA' as NPWP_NAME_NEW, '|023689078064000' as BILLING_TO_NPWP_NEW, 'JL. PANGLIMA POLIM RAYA NO. 49 B RT.00 RW.00 MELAWAI, KEBAYORAN BARU, JAKARTA SELATAN, DKI JAKARTA 12160 INDONESIA' as NPWP_ADDRESS_NEW union all</v>
      </c>
    </row>
    <row r="4759" spans="5:5" customFormat="1" x14ac:dyDescent="0.25">
      <c r="E4759" t="str">
        <f t="shared" si="30"/>
        <v>select '0001391/4/01/06/2023' as AGREEMENT_NO, 'PT. PARIS TOBACCO INTERNATIONAL' as NPWP_NAME_NEW, '|858858137452000' as BILLING_TO_NPWP_NEW, 'PLAZA SUMMARECON SERPONG LT. 3 R. 305 JL. GADING SERPONG BOULEVARD BLOK M.5 NO.3 RT.000 RW.000 KEL.PAKULONAN BARAT KEC.KELAPA DUA KOTA/KAB.KAB. TANGERANG BANTEN 15810' as NPWP_ADDRESS_NEW union all</v>
      </c>
    </row>
    <row r="4760" spans="5:5" customFormat="1" x14ac:dyDescent="0.25">
      <c r="E4760" t="str">
        <f t="shared" si="30"/>
        <v>select '0001392/4/01/06/2023' as AGREEMENT_NO, 'PT. ECOLAB INTERNATIONAL INDONESIA' as NPWP_NAME_NEW, '|010615979052000' as BILLING_TO_NPWP_NEW, 'JL. PAHLAWAN RT.004 RW.007 KARANG ASEM TIMUR, CITEUREUP, KAB. BOGOR, JAWA BARAT 16810 INDONESIA' as NPWP_ADDRESS_NEW union all</v>
      </c>
    </row>
    <row r="4761" spans="5:5" customFormat="1" x14ac:dyDescent="0.25">
      <c r="E4761" t="str">
        <f t="shared" si="30"/>
        <v>select '0001393/4/01/06/2023' as AGREEMENT_NO, 'PT. INDONUSA TELEMEDIA' as NPWP_NAME_NEW, '|018321521093000' as BILLING_TO_NPWP_NEW, 'MENARA MEGA SYARIAH LT 15, JALAN HR RASUNA SAID RT.00 RW.00 KEL.KUNINGAN TIMUR KEC.SETIA BUDI KOTA/KAB.JAKARTA SELATAN DKI JAKARTA 12950' as NPWP_ADDRESS_NEW union all</v>
      </c>
    </row>
    <row r="4762" spans="5:5" customFormat="1" x14ac:dyDescent="0.25">
      <c r="E4762" t="str">
        <f t="shared" si="30"/>
        <v>select '0001394/4/01/06/2023' as AGREEMENT_NO, 'PT. INDONUSA TELEMEDIA' as NPWP_NAME_NEW, '|018321521093000' as BILLING_TO_NPWP_NEW, 'MENARA MEGA SYARIAH LT 15, JALAN HR RASUNA SAID RT.00 RW.00 KEL.KUNINGAN TIMUR KEC.SETIA BUDI KOTA/KAB.JAKARTA SELATAN DKI JAKARTA 12950' as NPWP_ADDRESS_NEW union all</v>
      </c>
    </row>
    <row r="4763" spans="5:5" customFormat="1" x14ac:dyDescent="0.25">
      <c r="E4763" t="str">
        <f t="shared" si="30"/>
        <v>select '0001395/4/01/06/2023' as AGREEMENT_NO, 'PT. INDONUSA TELEMEDIA' as NPWP_NAME_NEW, '|018321521093000' as BILLING_TO_NPWP_NEW, 'MENARA MEGA SYARIAH LT 15, JALAN HR RASUNA SAID RT.00 RW.00 KEL.KUNINGAN TIMUR KEC.SETIA BUDI KOTA/KAB.JAKARTA SELATAN DKI JAKARTA 12950' as NPWP_ADDRESS_NEW union all</v>
      </c>
    </row>
    <row r="4764" spans="5:5" customFormat="1" x14ac:dyDescent="0.25">
      <c r="E4764" t="str">
        <f t="shared" si="30"/>
        <v>select '0001396/4/01/06/2023' as AGREEMENT_NO, 'PT. INDONUSA TELEMEDIA' as NPWP_NAME_NEW, '|018321521093000' as BILLING_TO_NPWP_NEW, 'MENARA MEGA SYARIAH LT 15, JALAN HR RASUNA SAID RT.00 RW.00 KEL.KUNINGAN TIMUR KEC.SETIA BUDI KOTA/KAB.JAKARTA SELATAN DKI JAKARTA 12950' as NPWP_ADDRESS_NEW union all</v>
      </c>
    </row>
    <row r="4765" spans="5:5" customFormat="1" x14ac:dyDescent="0.25">
      <c r="E4765" t="str">
        <f t="shared" si="30"/>
        <v>select '0001397/4/01/06/2023' as AGREEMENT_NO, 'PT. PARIS TOBACCO INTERNATIONAL' as NPWP_NAME_NEW, '|858858137452000' as BILLING_TO_NPWP_NEW, 'PLAZA SUMMARECON SERPONG LT. 3 R. 305 JL. GADING SERPONG BOULEVARD BLOK M.5 NO.3 RT.000 RW.000 KEL.PAKULONAN BARAT KEC.KELAPA DUA KOTA/KAB.KAB. TANGERANG BANTEN 15810' as NPWP_ADDRESS_NEW union all</v>
      </c>
    </row>
    <row r="4766" spans="5:5" customFormat="1" x14ac:dyDescent="0.25">
      <c r="E4766" t="str">
        <f t="shared" si="30"/>
        <v>select '0001398/4/01/06/2023' as AGREEMENT_NO, 'PT. BERKAH AUTO RAYA' as NPWP_NAME_NEW, '|651300972016000' as BILLING_TO_NPWP_NEW, 'SOUTH QUARTER BUILDING, TOWER A LEVEL 18, JL CILANDAK BARAT RT.0 RW.0 KEL.CILANDAK BARAT KEC.CILANDAK KOTA/KAB.JAKARTA SELATAN DKI JAKARTA 12430' as NPWP_ADDRESS_NEW union all</v>
      </c>
    </row>
    <row r="4767" spans="5:5" customFormat="1" x14ac:dyDescent="0.25">
      <c r="E4767" t="str">
        <f t="shared" si="30"/>
        <v>select '0001399/4/01/06/2023' as AGREEMENT_NO, 'PT. BORWITA CITRA PRIMA' as NPWP_NAME_NEW, '|016825721641000' as BILLING_TO_NPWP_NEW, 'JALAN RAYA TAMAN NO. 48 A RT.005 RW.001 TAMAN, TAMAN, SIDOARJO, JAWA TIMUR 61257 INDONESIA' as NPWP_ADDRESS_NEW union all</v>
      </c>
    </row>
    <row r="4768" spans="5:5" customFormat="1" x14ac:dyDescent="0.25">
      <c r="E4768" t="str">
        <f t="shared" si="30"/>
        <v>select '0001400/4/01/06/2023' as AGREEMENT_NO, 'PT. BORWITA CITRA PRIMA' as NPWP_NAME_NEW, '|016825721641000' as BILLING_TO_NPWP_NEW, 'JALAN RAYA TAMAN NO. 48 A RT.005 RW.001 TAMAN, TAMAN, SIDOARJO, JAWA TIMUR 61257 INDONESIA' as NPWP_ADDRESS_NEW union all</v>
      </c>
    </row>
    <row r="4769" spans="5:5" customFormat="1" x14ac:dyDescent="0.25">
      <c r="E4769" t="str">
        <f t="shared" si="30"/>
        <v>select '0001401/4/01/06/2023' as AGREEMENT_NO, 'PT. HARPA SEKAWAN' as NPWP_NAME_NEW, '|013631320002000' as BILLING_TO_NPWP_NEW, 'JL. CIPINANG MUARA NO.47 RT.002 RW.03 KEL.CIPINANG MUARA KEC.JATINEGARA KOTA/KAB.JAKARTA TIMUR DKI JAKARTA 13420' as NPWP_ADDRESS_NEW union all</v>
      </c>
    </row>
    <row r="4770" spans="5:5" customFormat="1" x14ac:dyDescent="0.25">
      <c r="E4770" t="str">
        <f t="shared" si="30"/>
        <v>select '0001402/4/01/06/2023' as AGREEMENT_NO, 'PT. HARPA SEKAWAN' as NPWP_NAME_NEW, '|013631320002000' as BILLING_TO_NPWP_NEW, 'JL. CIPINANG MUARA NO.47 RT.002 RW.03 KEL.CIPINANG MUARA KEC.JATINEGARA KOTA/KAB.JAKARTA TIMUR DKI JAKARTA 13420' as NPWP_ADDRESS_NEW union all</v>
      </c>
    </row>
    <row r="4771" spans="5:5" customFormat="1" x14ac:dyDescent="0.25">
      <c r="E4771" t="str">
        <f t="shared" si="30"/>
        <v>select '0001403/4/01/05/2023' as AGREEMENT_NO, 'KOPERASI KARYAWAN COGINDO' as NPWP_NAME_NEW, '|026241646063000' as BILLING_TO_NPWP_NEW, 'Jalan Raya Pasar minggu, KAV. 18, no 190. RT 001, RW 001, Pejaten Barat, Pasar Minggu, Jakarta Selatan, DKI Jakarta' as NPWP_ADDRESS_NEW union all</v>
      </c>
    </row>
    <row r="4772" spans="5:5" customFormat="1" x14ac:dyDescent="0.25">
      <c r="E4772" t="str">
        <f t="shared" si="30"/>
        <v>select '0001404/4/01/06/2023' as AGREEMENT_NO, 'PT. DATASCRIP' as NPWP_NAME_NEW, '|013040100073000' as BILLING_TO_NPWP_NEW, 'JALAN SELAPARANG B-15 KAV.9 GUNUNG SAHARI SELATAN, KEMAYORAN.' as NPWP_ADDRESS_NEW union all</v>
      </c>
    </row>
    <row r="4773" spans="5:5" customFormat="1" x14ac:dyDescent="0.25">
      <c r="E4773" t="str">
        <f t="shared" si="30"/>
        <v>select '0001405/4/01/06/2023' as AGREEMENT_NO, 'PT PINUS MERAH ABADI' as NPWP_NAME_NEW, '|316483148422000' as BILLING_TO_NPWP_NEW, 'JL. SOEKARNO HATTA NO. 112 RT.07 RW.05 BABAKAN CIPARAY, BABAKAN CIPARAY, BANDUNG, JAWA BARAT 40223 INDONESIA' as NPWP_ADDRESS_NEW union all</v>
      </c>
    </row>
    <row r="4774" spans="5:5" customFormat="1" x14ac:dyDescent="0.25">
      <c r="E4774" t="str">
        <f t="shared" si="30"/>
        <v>select '0001406/4/01/06/2023' as AGREEMENT_NO, 'PT PINUS MERAH ABADI' as NPWP_NAME_NEW, '|316483148422000' as BILLING_TO_NPWP_NEW, 'JL. SOEKARNO HATTA NO. 112 RT.07 RW.05 BABAKAN CIPARAY, BABAKAN CIPARAY, BANDUNG, JAWA BARAT 40223 INDONESIA' as NPWP_ADDRESS_NEW union all</v>
      </c>
    </row>
    <row r="4775" spans="5:5" customFormat="1" x14ac:dyDescent="0.25">
      <c r="E4775" t="str">
        <f t="shared" si="30"/>
        <v>select '0001407/4/01/06/2023' as AGREEMENT_NO, 'PT. TUMBAKMAS NIAGASAKTI' as NPWP_NAME_NEW, '|013925961038000' as BILLING_TO_NPWP_NEW, 'LETJEN S PARMAN NO 32-34 RT.00 RW.00 KEMANGGISAN, PALMERAH, JAKARTA BARAT, DKI JAKARTA 11480 INDONESIA' as NPWP_ADDRESS_NEW union all</v>
      </c>
    </row>
    <row r="4776" spans="5:5" customFormat="1" x14ac:dyDescent="0.25">
      <c r="E4776" t="str">
        <f t="shared" si="30"/>
        <v>select '0001408/4/01/06/2023' as AGREEMENT_NO, 'CV. MARHADI' as NPWP_NAME_NEW, '|023132723004000' as BILLING_TO_NPWP_NEW, 'JL. PENGANGGASAN I RT 02 RW 03, RAWA TERATE CAKUNG, JAKARTA TIMUR' as NPWP_ADDRESS_NEW union all</v>
      </c>
    </row>
    <row r="4777" spans="5:5" customFormat="1" x14ac:dyDescent="0.25">
      <c r="E4777" t="str">
        <f t="shared" si="30"/>
        <v>select '0001409/4/01/06/2023' as AGREEMENT_NO, 'PT. PORTER PRIMALAYAN UTAMA' as NPWP_NAME_NEW, '|765563432086000' as BILLING_TO_NPWP_NEW, 'CITYWALK SUDIRMAN, 3RD FLOOR, JL. KH MAS MANSYUR 10 RT.00 RW.00 KEL.KARET TENGSIN KEC.TANAH ABANG KOTA/KAB.JAKARTA PUSAT DKI JAKARTA 10220' as NPWP_ADDRESS_NEW union all</v>
      </c>
    </row>
    <row r="4778" spans="5:5" customFormat="1" x14ac:dyDescent="0.25">
      <c r="E4778" t="str">
        <f t="shared" si="30"/>
        <v>select '0001410/4/01/07/2023' as AGREEMENT_NO, 'PT. PALEM PRIMA GASINDO' as NPWP_NAME_NEW, '|864230008418000' as BILLING_TO_NPWP_NEW, 'JL RAYA KUTABUMI KP TERITI RT.004 RW.004 KEL.KARET KEC.SEPATAN KOTA/KAB.TANGERANG BANTEN 15520' as NPWP_ADDRESS_NEW union all</v>
      </c>
    </row>
    <row r="4779" spans="5:5" customFormat="1" x14ac:dyDescent="0.25">
      <c r="E4779" t="str">
        <f t="shared" si="30"/>
        <v>select '0001411/4/01/07/2023' as AGREEMENT_NO, 'PT PINUS MERAH ABADI' as NPWP_NAME_NEW, '|316483148422000' as BILLING_TO_NPWP_NEW, 'JL. SOEKARNO HATTA NO. 112 RT.07 RW.05 BABAKAN CIPARAY, BABAKAN CIPARAY, BANDUNG, JAWA BARAT 40223 INDONESIA' as NPWP_ADDRESS_NEW union all</v>
      </c>
    </row>
    <row r="4780" spans="5:5" customFormat="1" x14ac:dyDescent="0.25">
      <c r="E4780" t="str">
        <f t="shared" si="30"/>
        <v>select '0001412/4/01/07/2023' as AGREEMENT_NO, 'PT PINUS MERAH ABADI' as NPWP_NAME_NEW, '|316483148422000' as BILLING_TO_NPWP_NEW, 'JL. SOEKARNO HATTA NO. 112 RT.07 RW.05 BABAKAN CIPARAY, BABAKAN CIPARAY, BANDUNG, JAWA BARAT 40223 INDONESIA' as NPWP_ADDRESS_NEW union all</v>
      </c>
    </row>
    <row r="4781" spans="5:5" customFormat="1" x14ac:dyDescent="0.25">
      <c r="E4781" t="str">
        <f t="shared" si="30"/>
        <v>select '0001413/4/01/07/2023'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782" spans="5:5" customFormat="1" x14ac:dyDescent="0.25">
      <c r="E4782" t="str">
        <f t="shared" si="30"/>
        <v>select '0001414/4/01/07/2023' as AGREEMENT_NO, 'PT. TUMBAKMAS NIAGASAKTI' as NPWP_NAME_NEW, '|013925961038000' as BILLING_TO_NPWP_NEW, 'LETJEN S PARMAN NO 32-34 RT.00 RW.00 KEMANGGISAN, PALMERAH, JAKARTA BARAT, DKI JAKARTA 11480 INDONESIA' as NPWP_ADDRESS_NEW union all</v>
      </c>
    </row>
    <row r="4783" spans="5:5" customFormat="1" x14ac:dyDescent="0.25">
      <c r="E4783" t="str">
        <f t="shared" si="30"/>
        <v>select '0001415/4/01/07/2023'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784" spans="5:5" customFormat="1" x14ac:dyDescent="0.25">
      <c r="E4784" t="str">
        <f t="shared" si="30"/>
        <v>select '0001416/4/01/07/2023' as AGREEMENT_NO, 'PT.PANDU SIWI SENTOSA' as NPWP_NAME_NEW, '|016022360007000' as BILLING_TO_NPWP_NEW, 'JL RAYA BEKASI TIMUR KM.18 NO.30 RT.000 RW.000 KEL.JATINEGARA KEC.CAKUNG KOTA/KAB.JAKARTA TIMUR DKI JAKARTA 13930' as NPWP_ADDRESS_NEW union all</v>
      </c>
    </row>
    <row r="4785" spans="5:5" customFormat="1" x14ac:dyDescent="0.25">
      <c r="E4785" t="str">
        <f t="shared" si="30"/>
        <v>select '0001417/4/01/07/2023' as AGREEMENT_NO, 'PT.PANDU SIWI SENTOSA' as NPWP_NAME_NEW, '|016022360007000' as BILLING_TO_NPWP_NEW, 'JL RAYA BEKASI TIMUR KM.18 NO.30 RT.000 RW.000 KEL.JATINEGARA KEC.CAKUNG KOTA/KAB.JAKARTA TIMUR DKI JAKARTA 13930' as NPWP_ADDRESS_NEW union all</v>
      </c>
    </row>
    <row r="4786" spans="5:5" customFormat="1" x14ac:dyDescent="0.25">
      <c r="E4786" t="str">
        <f t="shared" si="30"/>
        <v>select '0001418/4/01/07/2023' as AGREEMENT_NO, 'PT. PANDU SIWI SENTOSA' as NPWP_NAME_NEW, '|016022360007000' as BILLING_TO_NPWP_NEW, 'JL RAYA BEKASI TIMUR KM.18 NO.30 RT.000 RW.000 KEL.JATINEGARA KEC.CAKUNG KOTA/KAB.JAKARTA TIMUR DKI JAKARTA 13930' as NPWP_ADDRESS_NEW union all</v>
      </c>
    </row>
    <row r="4787" spans="5:5" customFormat="1" x14ac:dyDescent="0.25">
      <c r="E4787" t="str">
        <f t="shared" si="30"/>
        <v>select '0001419/4/01/07/2023' as AGREEMENT_NO, 'PT.PANDU SIWI SENTOSA' as NPWP_NAME_NEW, '|016022360007000' as BILLING_TO_NPWP_NEW, 'JL RAYA BEKASI TIMUR KM.18 NO.30 RT.000 RW.000 KEL.JATINEGARA KEC.CAKUNG KOTA/KAB.JAKARTA TIMUR DKI JAKARTA 13930' as NPWP_ADDRESS_NEW union all</v>
      </c>
    </row>
    <row r="4788" spans="5:5" customFormat="1" x14ac:dyDescent="0.25">
      <c r="E4788" t="str">
        <f t="shared" si="30"/>
        <v>select '0001420/4/01/07/2023' as AGREEMENT_NO, 'PT. CLARIANT KUJANG CATALYSTS' as NPWP_NAME_NEW, '|010617173052000' as BILLING_TO_NPWP_NEW, 'KAWASAN INDUSTRI KUJANG CIKAMPEK JL. JEND AKHMAD YANI NO. 39 DAWUAN TENGAH RT.00 RW.00 DAWUAN TENGAH, CIKAMPEK, KARAWANG, JAWA BARAT 41373 INDONESIA' as NPWP_ADDRESS_NEW union all</v>
      </c>
    </row>
    <row r="4789" spans="5:5" customFormat="1" x14ac:dyDescent="0.25">
      <c r="E4789" t="str">
        <f t="shared" si="30"/>
        <v>select '0001421/4/01/06/2023' as AGREEMENT_NO, 'PT. SUMALINDO HUTANI JAYA' as NPWP_NAME_NEW, '|015855752722001' as BILLING_TO_NPWP_NEW, 'JL HM.ARDAN (EX RING ROAD II) NO. 65 RT.001 RW.002 KEL.SEMPAJA UTARA KEC.SAMARINDA UTARA KOTA/KAB.SAMARINDA KALIMANTAN TIMUR 75119' as NPWP_ADDRESS_NEW union all</v>
      </c>
    </row>
    <row r="4790" spans="5:5" customFormat="1" x14ac:dyDescent="0.25">
      <c r="E4790" t="str">
        <f t="shared" si="30"/>
        <v>select '0001422/4/01/07/2023' as AGREEMENT_NO, 'PT.PANDU SIWI SENTOSA' as NPWP_NAME_NEW, '|016022360007000' as BILLING_TO_NPWP_NEW, 'JL RAYA BEKASI TIMUR KM.18 NO.30 RT.000 RW.000 KEL.JATINEGARA KEC.CAKUNG KOTA/KAB.JAKARTA TIMUR DKI JAKARTA 13930' as NPWP_ADDRESS_NEW union all</v>
      </c>
    </row>
    <row r="4791" spans="5:5" customFormat="1" x14ac:dyDescent="0.25">
      <c r="E4791" t="str">
        <f t="shared" si="30"/>
        <v>select '0001424/4/01/07/2023' as AGREEMENT_NO, 'PT. RIZKY INDRA TRANSINDO' as NPWP_NAME_NEW, '|411690688413000' as BILLING_TO_NPWP_NEW, 'METLAND CIBITUNG RUKO MELAWAI I COMMERCIAL NO. 18 RT.000 RW.000 KEL.TELAGA MURNI KEC.CIKARANG BARAT KOTA/KAB.KAB. BEKASI JAWA BARAT 17530' as NPWP_ADDRESS_NEW union all</v>
      </c>
    </row>
    <row r="4792" spans="5:5" customFormat="1" x14ac:dyDescent="0.25">
      <c r="E4792" t="str">
        <f t="shared" si="30"/>
        <v>select '0001425/4/01/07/2023' as AGREEMENT_NO, 'PT. ZHI SHENG INDONESIA' as NPWP_NAME_NEW, '|668001563011000' as BILLING_TO_NPWP_NEW, 'GEDUNG GOLD COAST OFFICE TOWER LIBERTY LT. 23 JL PANTAI INDAH KAPUK BOULEVARD RT.0 RW.0 KEL.KAMAL MUARA KEC.PENJARINGAN KOTA/KAB.JAKARTA UTARA DKI JAKARTA 14470' as NPWP_ADDRESS_NEW union all</v>
      </c>
    </row>
    <row r="4793" spans="5:5" customFormat="1" x14ac:dyDescent="0.25">
      <c r="E4793" t="str">
        <f t="shared" si="30"/>
        <v>select '0001426/4/01/07/2023' as AGREEMENT_NO, 'PT. ZHI SHENG INDONESIA' as NPWP_NAME_NEW, '|668001563011000' as BILLING_TO_NPWP_NEW, 'GEDUNG GOLD COAST OFFICE TOWER LIBERTY LT. 23 JL PANTAI INDAH KAPUK BOULEVARD RT.0 RW.0 KEL.KAMAL MUARA KEC.PENJARINGAN KOTA/KAB.JAKARTA UTARA DKI JAKARTA 14470' as NPWP_ADDRESS_NEW union all</v>
      </c>
    </row>
    <row r="4794" spans="5:5" customFormat="1" x14ac:dyDescent="0.25">
      <c r="E4794" t="str">
        <f t="shared" si="30"/>
        <v>select '0001427/4/01/07/2023' as AGREEMENT_NO, 'PT PINUS MERAH ABADI' as NPWP_NAME_NEW, '|316483148422000' as BILLING_TO_NPWP_NEW, 'JL. SOEKARNO HATTA NO. 112 RT.07 RW.05 BABAKAN CIPARAY, BABAKAN CIPARAY, BANDUNG, JAWA BARAT 40223 INDONESIA' as NPWP_ADDRESS_NEW union all</v>
      </c>
    </row>
    <row r="4795" spans="5:5" customFormat="1" x14ac:dyDescent="0.25">
      <c r="E4795" t="str">
        <f t="shared" si="30"/>
        <v>select '0001428/4/01/07/2023'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796" spans="5:5" customFormat="1" x14ac:dyDescent="0.25">
      <c r="E4796" t="str">
        <f t="shared" si="30"/>
        <v>select '0001429/4/01/07/2023' as AGREEMENT_NO, 'PT. MITRA BERSAMA PARUNG' as NPWP_NAME_NEW, '|210485553403000' as BILLING_TO_NPWP_NEW, 'KP WARU RT 003 RW 001 WARU PARUNG, BOGOR' as NPWP_ADDRESS_NEW union all</v>
      </c>
    </row>
    <row r="4797" spans="5:5" customFormat="1" x14ac:dyDescent="0.25">
      <c r="E4797" t="str">
        <f t="shared" si="30"/>
        <v>select '0001430/4/01/07/2023' as AGREEMENT_NO, 'PT. TOKIO MARINE LIFE INSURANCE INDONESIA' as NPWP_NAME_NEW, '|017181496012000' as BILLING_TO_NPWP_NEW, 'International Financial Centre Tower 2, Lt. 33A Jl. Jend. Sudirman Kv. 22 - 23 Jakarta 12920' as NPWP_ADDRESS_NEW union all</v>
      </c>
    </row>
    <row r="4798" spans="5:5" customFormat="1" x14ac:dyDescent="0.25">
      <c r="E4798" t="str">
        <f t="shared" si="30"/>
        <v>select '0001432/4/01/07/2023' as AGREEMENT_NO, 'PT.PANDU SIWI SENTOSA' as NPWP_NAME_NEW, '|016022360007000' as BILLING_TO_NPWP_NEW, 'JL RAYA BEKASI TIMUR KM.18 NO.30 RT.000 RW.000 KEL.JATINEGARA KEC.CAKUNG KOTA/KAB.JAKARTA TIMUR DKI JAKARTA 13930' as NPWP_ADDRESS_NEW union all</v>
      </c>
    </row>
    <row r="4799" spans="5:5" customFormat="1" x14ac:dyDescent="0.25">
      <c r="E4799" t="str">
        <f t="shared" si="30"/>
        <v>select '0001433/4/01/07/2023' as AGREEMENT_NO, 'PT. DATASCRIP' as NPWP_NAME_NEW, '|013040100073000' as BILLING_TO_NPWP_NEW, 'JALAN SELAPARANG B-15 KAV.9 GUNUNG SAHARI SELATAN, KEMAYORAN.' as NPWP_ADDRESS_NEW union all</v>
      </c>
    </row>
    <row r="4800" spans="5:5" customFormat="1" x14ac:dyDescent="0.25">
      <c r="E4800" t="str">
        <f t="shared" si="30"/>
        <v>select '0001434/4/01/07/2023' as AGREEMENT_NO, 'PT. DATASCRIP' as NPWP_NAME_NEW, '|013040100073000' as BILLING_TO_NPWP_NEW, 'JALAN SELAPARANG B-15 KAV.9 GUNUNG SAHARI SELATAN, KEMAYORAN.' as NPWP_ADDRESS_NEW union all</v>
      </c>
    </row>
    <row r="4801" spans="5:5" customFormat="1" x14ac:dyDescent="0.25">
      <c r="E4801" t="str">
        <f t="shared" si="30"/>
        <v>select '0001435/4/01/07/2023'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802" spans="5:5" customFormat="1" x14ac:dyDescent="0.25">
      <c r="E4802" t="str">
        <f t="shared" si="30"/>
        <v>select '0001436/4/01/07/2023' as AGREEMENT_NO, 'PT. MITSUBISHI ELECTRIC INDONESIA' as NPWP_NAME_NEW, '|032561706021000' as BILLING_TO_NPWP_NEW, 'GEDUNG JAYA LANTAI 8 JL MH THAMRIN NO 12 RT.000 RW.000 KEBON SIRIH, MENTENG, JAKARTA PUSAT, DKI JAKARTA 10340 INDONESIA' as NPWP_ADDRESS_NEW union all</v>
      </c>
    </row>
    <row r="4803" spans="5:5" customFormat="1" x14ac:dyDescent="0.25">
      <c r="E4803" t="str">
        <f t="shared" si="30"/>
        <v>select '0001438/4/01/07/2023' as AGREEMENT_NO, 'PT. BADAN PORTER PRIMALAYAN UTAMA' as NPWP_NAME_NEW, '|765563432086000' as BILLING_TO_NPWP_NEW, 'CITYWALK SUDIRMAN, 3RD FLOOR, JL. KH MAS MANSYUR 10 RT.00 RW.00 KEL.KARET TENGSIN KEC.TANAH ABANG KOTA/KAB.JAKARTA PUSAT DKI JAKARTA 10220' as NPWP_ADDRESS_NEW union all</v>
      </c>
    </row>
    <row r="4804" spans="5:5" customFormat="1" x14ac:dyDescent="0.25">
      <c r="E4804" t="str">
        <f t="shared" si="30"/>
        <v>select '0001439/4/01/07/2023'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805" spans="5:5" customFormat="1" x14ac:dyDescent="0.25">
      <c r="E4805" t="str">
        <f t="shared" si="30"/>
        <v>select '0001440/4/01/07/2023'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806" spans="5:5" customFormat="1" x14ac:dyDescent="0.25">
      <c r="E4806" t="str">
        <f t="shared" si="30"/>
        <v>select '0001441/4/01/07/2023' as AGREEMENT_NO, 'PT. NOMURA RESEARCH INSTITUTE INDONESIA' as NPWP_NAME_NEW, '|740248471022000' as BILLING_TO_NPWP_NEW, 'GEDUNG SAHID SUDIRMAN CENTER LT. 11 UNIT F RT.010 RW.011 KARET TENGSIN, TANAH ABANG, JAKARTA PUSAT, DKI JAKARTA 10220 INDONESIA' as NPWP_ADDRESS_NEW union all</v>
      </c>
    </row>
    <row r="4807" spans="5:5" customFormat="1" x14ac:dyDescent="0.25">
      <c r="E4807" t="str">
        <f t="shared" si="30"/>
        <v>select '0001442/4/01/07/2023' as AGREEMENT_NO, 'CV. SEMI JAYA BERSAMA' as NPWP_NAME_NEW, '|924045404727000' as BILLING_TO_NPWP_NEW, 'TANJUNG LAPANG RT.000 RW.000 KEL.TANJUNG LAPANG KEC.MALINAU BARAT KOTA/KAB.MALINAU KALIMANTAN UTARA 77554' as NPWP_ADDRESS_NEW union all</v>
      </c>
    </row>
    <row r="4808" spans="5:5" customFormat="1" x14ac:dyDescent="0.25">
      <c r="E4808" t="str">
        <f t="shared" si="30"/>
        <v>select '0001443/4/01/07/2023' as AGREEMENT_NO, 'PT. MEGA INTER TRANSINDO' as NPWP_NAME_NEW, '|419102843011000' as BILLING_TO_NPWP_NEW, 'SINARMAS MSIG TOWER LANTAI 12, JL. JENDERAL SUDIRMAN KAV 21 RT.010 RW.001 KEL.KARET KEC.SETIA BUDI KOTA/KAB.JAKARTA SELATAN DKI JAKARTA 12920' as NPWP_ADDRESS_NEW union all</v>
      </c>
    </row>
    <row r="4809" spans="5:5" customFormat="1" x14ac:dyDescent="0.25">
      <c r="E4809" t="str">
        <f t="shared" si="30"/>
        <v>select '0001444/4/01/07/2023'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810" spans="5:5" customFormat="1" x14ac:dyDescent="0.25">
      <c r="E4810" t="str">
        <f t="shared" si="30"/>
        <v>select '0001445/4/01/08/2023' as AGREEMENT_NO, 'PT. DATASCRIP' as NPWP_NAME_NEW, '|013040100073000' as BILLING_TO_NPWP_NEW, 'JALAN SELAPARANG B-15 KAV.9 GUNUNG SAHARI SELATAN, KEMAYORAN.' as NPWP_ADDRESS_NEW union all</v>
      </c>
    </row>
    <row r="4811" spans="5:5" customFormat="1" x14ac:dyDescent="0.25">
      <c r="E4811" t="str">
        <f t="shared" ref="E4811:E4874" si="31">"select '" &amp; TRIM(E2006) &amp; "' as AGREEMENT_NO, '" &amp; TRIM(O2006) &amp; "' as NPWP_NAME_NEW, '|" &amp; TRIM(AW2006) &amp; "' as BILLING_TO_NPWP_NEW, '" &amp; TRIM(BD2006) &amp; "' as NPWP_ADDRESS_NEW union all"</f>
        <v>select '0001446/4/01/08/2023' as AGREEMENT_NO, 'PT. SEMUT MERAH SQUAD' as NPWP_NAME_NEW, '|740342233422000' as BILLING_TO_NPWP_NEW, 'JL. SOEKARNO HATTANO. 408 RT.005 RW.002 KEL.KARASAK KEC.ASTANA ANYAR KOTA/KAB.BANDUNG JAWA BARAT 40243' as NPWP_ADDRESS_NEW union all</v>
      </c>
    </row>
    <row r="4812" spans="5:5" customFormat="1" x14ac:dyDescent="0.25">
      <c r="E4812" t="str">
        <f t="shared" si="31"/>
        <v>select '0001447/4/01/08/2023' as AGREEMENT_NO, 'PT. MITSUBISHI ELECTRIC INDONESIA' as NPWP_NAME_NEW, '|032561706021000' as BILLING_TO_NPWP_NEW, 'GEDUNG JAYA LANTAI 8 JL MH THAMRIN NO 12 RT.000 RW.000 KEBON SIRIH, MENTENG, JAKARTA PUSAT, DKI JAKARTA 10340 INDONESIA' as NPWP_ADDRESS_NEW union all</v>
      </c>
    </row>
    <row r="4813" spans="5:5" customFormat="1" x14ac:dyDescent="0.25">
      <c r="E4813" t="str">
        <f t="shared" si="31"/>
        <v>select '0001448/4/01/08/2023' as AGREEMENT_NO, 'PT. BPRS HARTA INSAN KARIMAH INSAN CITA' as NPWP_NAME_NEW, '|017794322403000' as BILLING_TO_NPWP_NEW, 'JL. RAYA PARUNG KP. PEMAGARSARI , 15 B-C , PARUNG, PARUNG, KAB. BOGOR, JAWA BARAT RT.0 RW.0 KEL.PAMAGERSARI KEC.PARUNG KOTA/KAB.BOGOR JAWA BARAT 16330' as NPWP_ADDRESS_NEW union all</v>
      </c>
    </row>
    <row r="4814" spans="5:5" customFormat="1" x14ac:dyDescent="0.25">
      <c r="E4814" t="str">
        <f t="shared" si="31"/>
        <v>select '0001449/4/01/08/2023'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815" spans="5:5" customFormat="1" x14ac:dyDescent="0.25">
      <c r="E4815" t="str">
        <f t="shared" si="31"/>
        <v>select '0001450/4/01/08/2023'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816" spans="5:5" customFormat="1" x14ac:dyDescent="0.25">
      <c r="E4816" t="str">
        <f t="shared" si="31"/>
        <v>select '0001451/4/01/08/2023' as AGREEMENT_NO, 'PT. SEMUT MERAH SQUAD' as NPWP_NAME_NEW, '|740342233422000' as BILLING_TO_NPWP_NEW, 'JL. SOEKARNO HATTANO. 408 RT.005 RW.002 KEL.KARASAK KEC.ASTANA ANYAR KOTA/KAB.BANDUNG JAWA BARAT 40243' as NPWP_ADDRESS_NEW union all</v>
      </c>
    </row>
    <row r="4817" spans="5:5" customFormat="1" x14ac:dyDescent="0.25">
      <c r="E4817" t="str">
        <f t="shared" si="31"/>
        <v>select '0001452/4/01/08/2023' as AGREEMENT_NO, 'PT. EMPAT ANGKASA EKSPRESS' as NPWP_NAME_NEW, '|632145702418000' as BILLING_TO_NPWP_NEW, 'JL. OTONOM CIKUPA PASAR KEMIS RT.04 RW.01 KEL.SUKA ASIH KEC.PASAR KEMIS KOTA/KAB.TANGERANG BANTEN 15560' as NPWP_ADDRESS_NEW union all</v>
      </c>
    </row>
    <row r="4818" spans="5:5" customFormat="1" x14ac:dyDescent="0.25">
      <c r="E4818" t="str">
        <f t="shared" si="31"/>
        <v>select '0001453/4/01/07/2023'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19" spans="5:5" customFormat="1" x14ac:dyDescent="0.25">
      <c r="E4819" t="str">
        <f t="shared" si="31"/>
        <v>select '0001454/4/01/07/2023'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20" spans="5:5" customFormat="1" x14ac:dyDescent="0.25">
      <c r="E4820" t="str">
        <f t="shared" si="31"/>
        <v>select '0001455/4/01/08/2023' as AGREEMENT_NO, 'PT. GLOBE INTERTRANS' as NPWP_NAME_NEW, '|015107295611000' as BILLING_TO_NPWP_NEW, 'JL. BASUKI RAKHMAD 105 - 107 RT.003 RW.009 KEL.EMBONG KALIASIN KEC.GENTENG KOTA/KAB.SURABAYA JAWA TIMUR 60271' as NPWP_ADDRESS_NEW union all</v>
      </c>
    </row>
    <row r="4821" spans="5:5" customFormat="1" x14ac:dyDescent="0.25">
      <c r="E4821" t="str">
        <f t="shared" si="31"/>
        <v>select '0001456/4/01/08/2023'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822" spans="5:5" customFormat="1" x14ac:dyDescent="0.25">
      <c r="E4822" t="str">
        <f t="shared" si="31"/>
        <v>select '0001457/4/01/08/2023' as AGREEMENT_NO, 'PT. BORWITA CITRA PRIMA' as NPWP_NAME_NEW, '|016825721641000' as BILLING_TO_NPWP_NEW, 'JALAN RAYA TAMAN NO. 48 A RT.005 RW.001 TAMAN, TAMAN, SIDOARJO, JAWA TIMUR 61257 INDONESIA' as NPWP_ADDRESS_NEW union all</v>
      </c>
    </row>
    <row r="4823" spans="5:5" customFormat="1" x14ac:dyDescent="0.25">
      <c r="E4823" t="str">
        <f t="shared" si="31"/>
        <v>select '0001458/4/01/08/2023' as AGREEMENT_NO, 'PT. ANDALAN DUTA EKA NUSANTARA' as NPWP_NAME_NEW, '|032963084017000' as BILLING_TO_NPWP_NEW, 'GD. HAERY 1 BUILDING LT. DASAR (GROUND FLOOR) JL KEMANG SELATAN RAYA NO 151 RT.004 RW.004 CILANDAK TIMUR, PASAR MINGGU, JAKARTA SELATAN, DKI JAKARTA 12560 INDONESIA' as NPWP_ADDRESS_NEW union all</v>
      </c>
    </row>
    <row r="4824" spans="5:5" customFormat="1" x14ac:dyDescent="0.25">
      <c r="E4824" t="str">
        <f t="shared" si="31"/>
        <v>select '0001459/4/01/08/2023' as AGREEMENT_NO, 'PT. AKBAR PUTRA MANDIRI' as NPWP_NAME_NEW, '|015216260201000' as BILLING_TO_NPWP_NEW, 'JL. VETERAN NO. 71 RT.00 RW.00 KEL.PURUS (TENGAH) KEC.PADANG BARAT KOTA/KAB.PADANG SUMATERA BARAT 25115' as NPWP_ADDRESS_NEW union all</v>
      </c>
    </row>
    <row r="4825" spans="5:5" customFormat="1" x14ac:dyDescent="0.25">
      <c r="E4825" t="str">
        <f t="shared" si="31"/>
        <v>select '0001460/4/01/08/2023' as AGREEMENT_NO, 'PT. BORWITA CITRA PRIMA' as NPWP_NAME_NEW, '|016825721641000' as BILLING_TO_NPWP_NEW, 'JALAN RAYA TAMAN NO. 48 A RT.005 RW.001 TAMAN, TAMAN, SIDOARJO, JAWA TIMUR 61257 INDONESIA' as NPWP_ADDRESS_NEW union all</v>
      </c>
    </row>
    <row r="4826" spans="5:5" customFormat="1" x14ac:dyDescent="0.25">
      <c r="E4826" t="str">
        <f t="shared" si="31"/>
        <v>select '0001461/4/01/08/2023' as AGREEMENT_NO, 'PT.PANDU SIWI SENTOSA' as NPWP_NAME_NEW, '|016022360007000' as BILLING_TO_NPWP_NEW, 'JL RAYA BEKASI TIMUR KM.18 NO.30 RT.000 RW.000 KEL.JATINEGARA KEC.CAKUNG KOTA/KAB.JAKARTA TIMUR DKI JAKARTA 13930' as NPWP_ADDRESS_NEW union all</v>
      </c>
    </row>
    <row r="4827" spans="5:5" customFormat="1" x14ac:dyDescent="0.25">
      <c r="E4827" t="str">
        <f t="shared" si="31"/>
        <v>select '0001462/4/01/08/2023' as AGREEMENT_NO, 'PT. BERLIAN AMAL PERKASA' as NPWP_NAME_NEW, '|702213539016000' as BILLING_TO_NPWP_NEW, 'METROPOLITAN TOWER LT 2 UNIT DEF JL. RA KARTINI RT.010 RW.004 CILANDAK BARAT, CILANDAK, KOTA ADM. JAKARTA SELATAN DKI JAKARTA' as NPWP_ADDRESS_NEW union all</v>
      </c>
    </row>
    <row r="4828" spans="5:5" customFormat="1" x14ac:dyDescent="0.25">
      <c r="E4828" t="str">
        <f t="shared" si="31"/>
        <v>select '0001464/4/01/08/2023' as AGREEMENT_NO, 'PT MARCOS TRANS INDONESIA' as NPWP_NAME_NEW, '|317730984432000' as BILLING_TO_NPWP_NEW, 'JL. WIJAYA KUSUMA BLOK BS 6 NO.13 RT.019 RW.012 KEL.JATISAMPURNA KEC.JATI SAMPURNA KOTA/KAB.KOTA BEKASI JAWA BARAT 17433' as NPWP_ADDRESS_NEW union all</v>
      </c>
    </row>
    <row r="4829" spans="5:5" customFormat="1" x14ac:dyDescent="0.25">
      <c r="E4829" t="str">
        <f t="shared" si="31"/>
        <v>select '0001466/4/01/08/2023' as AGREEMENT_NO, 'PT. BORWITA CITRA PRIMA' as NPWP_NAME_NEW, '|016825721641000' as BILLING_TO_NPWP_NEW, 'JALAN RAYA TAMAN NO. 48 A RT.005 RW.001 TAMAN, TAMAN, SIDOARJO, JAWA TIMUR 61257 INDONESIA' as NPWP_ADDRESS_NEW union all</v>
      </c>
    </row>
    <row r="4830" spans="5:5" customFormat="1" x14ac:dyDescent="0.25">
      <c r="E4830" t="str">
        <f t="shared" si="31"/>
        <v>select '0001467/4/01/08/2023' as AGREEMENT_NO, 'PT. SURYA HUTANI JAYA' as NPWP_NAME_NEW, '|015855745728000' as BILLING_TO_NPWP_NEW, 'JL HTI CAMP 38 DESA PUAN CEPAK RT.001 RW.001 KEL.SIDO MUKTI KEC.MUARA KAMAN KOTA/KAB.KUTAI KARTANEGARA KALIMANTAN TIMUR 75553' as NPWP_ADDRESS_NEW union all</v>
      </c>
    </row>
    <row r="4831" spans="5:5" customFormat="1" x14ac:dyDescent="0.25">
      <c r="E4831" t="str">
        <f t="shared" si="31"/>
        <v>select '0001468/4/01/08/2023' as AGREEMENT_NO, 'PT. DINAMIKA ENERGY INDONESIA' as NPWP_NAME_NEW, '|020947339038000' as BILLING_TO_NPWP_NEW, 'JL. LEBAK BULUS TENGAH NO. 5 RT.011 RW.004 KEL.CILANDAK BARAT KEC.CILANDAK KOTA/KAB.JAKARTA SELATAN DKI JAKARTA 12430' as NPWP_ADDRESS_NEW union all</v>
      </c>
    </row>
    <row r="4832" spans="5:5" customFormat="1" x14ac:dyDescent="0.25">
      <c r="E4832" t="str">
        <f t="shared" si="31"/>
        <v>select '0001469/4/01/08/2023' as AGREEMENT_NO, 'PT. DINAMIKA ENERGY INDONESIA' as NPWP_NAME_NEW, '|020947339038000' as BILLING_TO_NPWP_NEW, 'JL. LEBAK BULUS TENGAH NO. 5 RT.011 RW.004 KEL.CILANDAK BARAT KEC.CILANDAK KOTA/KAB.JAKARTA SELATAN DKI JAKARTA 12430' as NPWP_ADDRESS_NEW union all</v>
      </c>
    </row>
    <row r="4833" spans="5:5" customFormat="1" x14ac:dyDescent="0.25">
      <c r="E4833" t="str">
        <f t="shared" si="31"/>
        <v>select '0001470/4/01/08/2023' as AGREEMENT_NO, 'PT. DINAMIKA ENERGY INDONESIA' as NPWP_NAME_NEW, '|020947339038000' as BILLING_TO_NPWP_NEW, 'JL. LEBAK BULUS TENGAH NO. 5 RT.011 RW.004 KEL.CILANDAK BARAT KEC.CILANDAK KOTA/KAB.JAKARTA SELATAN DKI JAKARTA 12430' as NPWP_ADDRESS_NEW union all</v>
      </c>
    </row>
    <row r="4834" spans="5:5" customFormat="1" x14ac:dyDescent="0.25">
      <c r="E4834" t="str">
        <f t="shared" si="31"/>
        <v>select '0001471/4/01/08/2023' as AGREEMENT_NO, 'PT. SARANA KARYA CEMERLANG' as NPWP_NAME_NEW, '|211106216436000' as BILLING_TO_NPWP_NEW, 'JL. RAYA NAROGONG KM 26 RT.001 RW.001 KLAPANUNGGAL, KLAPA NUNGGAL, KAB. BOGOR, JAWA BARAT 16710 INDONESIA' as NPWP_ADDRESS_NEW union all</v>
      </c>
    </row>
    <row r="4835" spans="5:5" customFormat="1" x14ac:dyDescent="0.25">
      <c r="E4835" t="str">
        <f t="shared" si="31"/>
        <v>select '0001472/4/01/08/2023'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836" spans="5:5" customFormat="1" x14ac:dyDescent="0.25">
      <c r="E4836" t="str">
        <f t="shared" si="31"/>
        <v>select '0001473/4/01/08/2023'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37" spans="5:5" customFormat="1" x14ac:dyDescent="0.25">
      <c r="E4837" t="str">
        <f t="shared" si="31"/>
        <v>select '0001474/4/01/09/2023'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38" spans="5:5" customFormat="1" x14ac:dyDescent="0.25">
      <c r="E4838" t="str">
        <f t="shared" si="31"/>
        <v>select '0001475/4/01/08/2023'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39" spans="5:5" customFormat="1" x14ac:dyDescent="0.25">
      <c r="E4839" t="str">
        <f t="shared" si="31"/>
        <v>select '0001476/4/01/08/2023'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0" spans="5:5" customFormat="1" x14ac:dyDescent="0.25">
      <c r="E4840" t="str">
        <f t="shared" si="31"/>
        <v>select '0001477/4/01/08/2023'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1" spans="5:5" customFormat="1" x14ac:dyDescent="0.25">
      <c r="E4841" t="str">
        <f t="shared" si="31"/>
        <v>select '0001478/4/01/08/2023'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2" spans="5:5" customFormat="1" x14ac:dyDescent="0.25">
      <c r="E4842" t="str">
        <f t="shared" si="31"/>
        <v>select '0001479/4/01/08/2023' as AGREEMENT_NO, 'PT. SURYAPATIH JAYA KREASI' as NPWP_NAME_NEW, '|813351772427000' as BILLING_TO_NPWP_NEW, 'KOMPLEK RUKAN PURI MUTIARA, JL. GRIYA UTAMA BLOK A NO: 17 RT.000 RW.000 KEL.SUNTER AGUNG KEC.TANJUNG PRIOK KOTA/KAB.JAKARTA UTARA DKI JAKARTA 14350' as NPWP_ADDRESS_NEW union all</v>
      </c>
    </row>
    <row r="4843" spans="5:5" customFormat="1" x14ac:dyDescent="0.25">
      <c r="E4843" t="str">
        <f t="shared" si="31"/>
        <v>select '0001481/4/01/08/2023' as AGREEMENT_NO, 'KOPERASI PEGAWAI PT. INDOSAT, TBK (KOPINDOSAT)' as NPWP_NAME_NEW, '|013229687073000' as BILLING_TO_NPWP_NEW, 'JL. KEBAGUSAN I NO. 4 RT.00 RW.00 KEL.KEBAGUSAN KEC.PASAR MINGGU KOTA/KAB.JAKARTA SELATAN DKI JAKARTA 12520' as NPWP_ADDRESS_NEW union all</v>
      </c>
    </row>
    <row r="4844" spans="5:5" customFormat="1" x14ac:dyDescent="0.25">
      <c r="E4844" t="str">
        <f t="shared" si="31"/>
        <v>select '0001482/4/01/08/2023' as AGREEMENT_NO, 'PT. ANDALAN DUTA EKA NUSANTARA' as NPWP_NAME_NEW, '|032963084017000' as BILLING_TO_NPWP_NEW, 'GD. HAERY 1 BUILDING LT. DASAR (GROUND FLOOR) JL KEMANG SELATAN RAYA NO. 151 RT.004 RW.004 CILANDAK TIMUR PASAR MINGGU JAKARTA SELATAN DKI JAKARTA 12560' as NPWP_ADDRESS_NEW union all</v>
      </c>
    </row>
    <row r="4845" spans="5:5" customFormat="1" x14ac:dyDescent="0.25">
      <c r="E4845" t="str">
        <f t="shared" si="31"/>
        <v>select '0001483/4/01/08/2023'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6" spans="5:5" customFormat="1" x14ac:dyDescent="0.25">
      <c r="E4846" t="str">
        <f t="shared" si="31"/>
        <v>select '0001484/4/01/08/2023'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7" spans="5:5" customFormat="1" x14ac:dyDescent="0.25">
      <c r="E4847" t="str">
        <f t="shared" si="31"/>
        <v>select '0001485/4/01/08/2023'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48" spans="5:5" customFormat="1" x14ac:dyDescent="0.25">
      <c r="E4848" t="str">
        <f t="shared" si="31"/>
        <v>select '0001486/4/01/09/2023' as AGREEMENT_NO, 'PT. CJ LOGISTICS SERVICE INDONESIA' as NPWP_NAME_NEW, '|033191917048000' as BILLING_TO_NPWP_NEW, 'KIRANA THREE OFFICE TOWER LT.17, JL. BOULEVARD RAYA KAV.1, KELAPA GADING TIMUR RT.0 RW.0 KEL.KELAPA GADING TIMUR KEC.KELAPA GADING KOTA/KAB.JAKARTA UTARA DKI JAKARTA 14240' as NPWP_ADDRESS_NEW union all</v>
      </c>
    </row>
    <row r="4849" spans="5:5" customFormat="1" x14ac:dyDescent="0.25">
      <c r="E4849" t="str">
        <f t="shared" si="31"/>
        <v>select '0001487/4/01/09/2023' as AGREEMENT_NO, 'PT BINTANG MARAGA LINTAS MEDIA' as NPWP_NAME_NEW, '|211295043432000' as BILLING_TO_NPWP_NEW, 'JL RAYA KALIMALANG RUKO BUMI SATRIA KENCANA BLOK A2 RT.0 RW.0 KEL.KAYURINGIN JAYA KEC.BEKASI SELATAN KOTA/KAB.KOTA BEKASI JAWA BARAT 17144' as NPWP_ADDRESS_NEW union all</v>
      </c>
    </row>
    <row r="4850" spans="5:5" customFormat="1" x14ac:dyDescent="0.25">
      <c r="E4850" t="str">
        <f t="shared" si="31"/>
        <v>select '0001488/4/01/09/2023' as AGREEMENT_NO, 'PT. TOKIO MARINE LIFE INSURANCE INDONESIA' as NPWP_NAME_NEW, '|017181496012000' as BILLING_TO_NPWP_NEW, 'International Financial Centre Tower 2, Lt. 33A Jl. Jend. Sudirman Kv. 22 - 23 Jakarta 12920' as NPWP_ADDRESS_NEW union all</v>
      </c>
    </row>
    <row r="4851" spans="5:5" customFormat="1" x14ac:dyDescent="0.25">
      <c r="E4851" t="str">
        <f t="shared" si="31"/>
        <v>select '0001489/4/01/09/2023' as AGREEMENT_NO, 'PT. CLARIANT KUJANG CATALYSTS' as NPWP_NAME_NEW, '|010617173052000' as BILLING_TO_NPWP_NEW, 'JL. JEND. AKHMAD YANI DAWUAN KAWASAN INDUSTRI KUJANG CIKAMPEK, KARAWANG JAWA BARAT - 41373' as NPWP_ADDRESS_NEW union all</v>
      </c>
    </row>
    <row r="4852" spans="5:5" customFormat="1" x14ac:dyDescent="0.25">
      <c r="E4852" t="str">
        <f t="shared" si="31"/>
        <v>select '0001490/4/01/09/2023' as AGREEMENT_NO, 'PT. BORWITA INDAH' as NPWP_NAME_NEW, '|011370657605000' as BILLING_TO_NPWP_NEW, 'GEDUNG AIA CENTRAL LT. 40 ZONA 5&amp;6, JL. JEN. SUDIRMAN NO.48A, KARET SEMANGGI, SETIABUDI, KOTA ADM. JAKARTA SELATAN, DKI JAKARTA' as NPWP_ADDRESS_NEW union all</v>
      </c>
    </row>
    <row r="4853" spans="5:5" customFormat="1" x14ac:dyDescent="0.25">
      <c r="E4853" t="str">
        <f t="shared" si="31"/>
        <v>select '0001491/4/01/09/2023' as AGREEMENT_NO, 'PT. VALVOLINE LUBRICANTS AND CHEMICALS INDONESIA' as NPWP_NAME_NEW, '|013195482052000' as BILLING_TO_NPWP_NEW, 'WISMA 77 LT 16 TOWER 2 JL. LETJEND S PARMAN KAV 77 RT.- RW.- SLIPI, PALMERAH, JAKARTA BARAT, DKI JAKARTA 11410 INDONESIA' as NPWP_ADDRESS_NEW union all</v>
      </c>
    </row>
    <row r="4854" spans="5:5" customFormat="1" x14ac:dyDescent="0.25">
      <c r="E4854" t="str">
        <f t="shared" si="31"/>
        <v>select '0001492/4/01/09/2023' as AGREEMENT_NO, 'PT. CARLCARE SERVICE ILA' as NPWP_NAME_NEW, '|800642621022000' as BILLING_TO_NPWP_NEW, 'GEDUNG JAGAT, LANTAI 8 JL. TOMANG RAYA NO. 28-30 RT.000 RW.000 KEL.JATIPULO KEC.PALMERAH KOTA/KAB.JAKARTA BARAT DKI JAKARTA 11430' as NPWP_ADDRESS_NEW union all</v>
      </c>
    </row>
    <row r="4855" spans="5:5" customFormat="1" x14ac:dyDescent="0.25">
      <c r="E4855" t="str">
        <f t="shared" si="31"/>
        <v>select '0001493/4/01/09/2023' as AGREEMENT_NO, 'PT. BORWITA CITRA PRIMA' as NPWP_NAME_NEW, '|016825721641000' as BILLING_TO_NPWP_NEW, 'JALAN RAYA TAMAN NO. 48 A RT.005 RW.001 TAMAN, TAMAN, SIDOARJO, JAWA TIMUR 61257 INDONESIA' as NPWP_ADDRESS_NEW union all</v>
      </c>
    </row>
    <row r="4856" spans="5:5" customFormat="1" x14ac:dyDescent="0.25">
      <c r="E4856" t="str">
        <f t="shared" si="31"/>
        <v>select '0001494/4/01/09/2023' as AGREEMENT_NO, 'PT. BERKAH AUTO RAYA' as NPWP_NAME_NEW, '|651300972016000' as BILLING_TO_NPWP_NEW, 'SOUTH QUARTER BUILDING, TOWER A LEVEL 18, JL CILANDAK BARAT RT.0 RW.0 KEL.CILANDAK BARAT KEC.CILANDAK KOTA/KAB.JAKARTA SELATAN DKI JAKARTA 12430' as NPWP_ADDRESS_NEW union all</v>
      </c>
    </row>
    <row r="4857" spans="5:5" customFormat="1" x14ac:dyDescent="0.25">
      <c r="E4857" t="str">
        <f t="shared" si="31"/>
        <v>select '0001495/4/01/09/2023' as AGREEMENT_NO, 'PT. RAJAWALI MENTARI KARGO' as NPWP_NAME_NEW, '|033190323042000' as BILLING_TO_NPWP_NEW, 'JALAN KEBONG BAWANG VI NOMOR 24 RT.004 RW.06 KEL.KEBON BAWANG KEC.TANJUNG PRIOK KOTA/KAB.JAKARTA UTARA DKI JAKARTA 14320' as NPWP_ADDRESS_NEW union all</v>
      </c>
    </row>
    <row r="4858" spans="5:5" customFormat="1" x14ac:dyDescent="0.25">
      <c r="E4858" t="str">
        <f t="shared" si="31"/>
        <v>select '0001496/4/01/09/2023' as AGREEMENT_NO, 'PT. CARLCARE SERVICE ILA' as NPWP_NAME_NEW, '|800642621022000' as BILLING_TO_NPWP_NEW, 'GEDUNG JAGAT, LANTAI 8 JL. TOMANG RAYA NO. 28-30 RT.000 RW.000 KEL.JATIPULO KEC.PALMERAH KOTA/KAB.JAKARTA BARAT DKI JAKARTA 11430' as NPWP_ADDRESS_NEW union all</v>
      </c>
    </row>
    <row r="4859" spans="5:5" customFormat="1" x14ac:dyDescent="0.25">
      <c r="E4859" t="str">
        <f t="shared" si="31"/>
        <v>select '0001497/4/01/09/2023'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860" spans="5:5" customFormat="1" x14ac:dyDescent="0.25">
      <c r="E4860" t="str">
        <f t="shared" si="31"/>
        <v>select '0001498/4/01/09/2023'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861" spans="5:5" customFormat="1" x14ac:dyDescent="0.25">
      <c r="E4861" t="str">
        <f t="shared" si="31"/>
        <v>select '0001499/4/01/09/2023' as AGREEMENT_NO, 'PT. ASURANSI TOKIO MARINE INDONESIA' as NPWP_NAME_NEW, '|013042437073000' as BILLING_TO_NPWP_NEW, 'SENTRAL SENAYAN LANTAI 3-4 , JL. ASIA AFRIKA Blok - No.8 RT:000 RW:000 Kel.GELORA Kec.TANAH ABANG Kota/Kab.JAKARTA PUSAT DKI JAKARTA 00000' as NPWP_ADDRESS_NEW union all</v>
      </c>
    </row>
    <row r="4862" spans="5:5" customFormat="1" x14ac:dyDescent="0.25">
      <c r="E4862" t="str">
        <f t="shared" si="31"/>
        <v>select '0001500/4/01/09/2023' as AGREEMENT_NO, 'PT. GADAI MAS JATIM' as NPWP_NAME_NEW, '|665980710029000' as BILLING_TO_NPWP_NEW, 'JL.BLAURAN NO.50 RT.00 RW.00 KEL.SAWAHAN KEC.SAWAHAN KOTA/KAB.SURABAYA JAWA TIMUR 60251' as NPWP_ADDRESS_NEW union all</v>
      </c>
    </row>
    <row r="4863" spans="5:5" customFormat="1" x14ac:dyDescent="0.25">
      <c r="E4863" t="str">
        <f t="shared" si="31"/>
        <v>select '0001502/4/01/09/2023' as AGREEMENT_NO, 'CV. TITIPAN KILAT SERANG' as NPWP_NAME_NEW, '|024537979401000' as BILLING_TO_NPWP_NEW, 'JL. JENDRAL AHMAD YANI NO.234 RT.002 RW.003 KEL.SUMURPECUNG KEC.SERANG KOTA/KAB.KOTA SERANG BANTEN 42118' as NPWP_ADDRESS_NEW union all</v>
      </c>
    </row>
    <row r="4864" spans="5:5" customFormat="1" x14ac:dyDescent="0.25">
      <c r="E4864" t="str">
        <f t="shared" si="31"/>
        <v>select '0001503/4/01/09/2023' as AGREEMENT_NO, 'PT. MITRA SOLUSI KARISMA' as NPWP_NAME_NEW, '|424018042448000' as BILLING_TO_NPWP_NEW, 'JL PITARA RAYA NO. 195 RT.005 RW.016 KEL.PANCORAN MAS KEC.PANCORAN MAS KOTA/KAB.DEPOK JAWA BARAT 16436' as NPWP_ADDRESS_NEW union all</v>
      </c>
    </row>
    <row r="4865" spans="5:5" customFormat="1" x14ac:dyDescent="0.25">
      <c r="E4865" t="str">
        <f t="shared" si="31"/>
        <v>select '0001504/4/01/09/2023' as AGREEMENT_NO, 'PT. GADAI MAS BALI' as NPWP_NAME_NEW, '|867987901901000' as BILLING_TO_NPWP_NEW, 'JL. COKROAMINOTO NO. 304 RT.00 RW.00 KEL.UBUNG KEC.DENPASAR UTARA KOTA/KAB.DENPASAR BALI 80116' as NPWP_ADDRESS_NEW union all</v>
      </c>
    </row>
    <row r="4866" spans="5:5" customFormat="1" x14ac:dyDescent="0.25">
      <c r="E4866" t="str">
        <f t="shared" si="31"/>
        <v>select '0001505/4/01/09/2023'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867" spans="5:5" customFormat="1" x14ac:dyDescent="0.25">
      <c r="E4867" t="str">
        <f t="shared" si="31"/>
        <v>select '0001506/4/01/09/2023' as AGREEMENT_NO, 'PT. GLOBALINDO DUA SATU EKSPRES' as NPWP_NAME_NEW, '|026757047004000' as BILLING_TO_NPWP_NEW, 'JL RAYA BEKASI KM 19/3 RT.010 RW.001 KEL.JATI KEC.PULO GADUNG KOTA/KAB.JAKARTA TIMUR DKI JAKARTA 13220' as NPWP_ADDRESS_NEW union all</v>
      </c>
    </row>
    <row r="4868" spans="5:5" customFormat="1" x14ac:dyDescent="0.25">
      <c r="E4868" t="str">
        <f t="shared" si="31"/>
        <v>select '0001507/4/01/09/2023' as AGREEMENT_NO, 'PT. LIMA DUAPULUH NUSANTARA EKSPRESS' as NPWP_NAME_NEW, '|742012628407000' as BILLING_TO_NPWP_NEW, 'RUKO EMERALD COMMERCIAL JL BULEVARD SELATAN SUMMARECON BEKASI BLOK UA NO 37 RT.001 RW.020 KEL.MARGA MULYA KEC.BEKASI UTARA KOTA/KAB.KOTA BEKASI JAWA BARAT 17142' as NPWP_ADDRESS_NEW union all</v>
      </c>
    </row>
    <row r="4869" spans="5:5" customFormat="1" x14ac:dyDescent="0.25">
      <c r="E4869" t="str">
        <f t="shared" si="31"/>
        <v>select '0001508/4/01/09/2023'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870" spans="5:5" customFormat="1" x14ac:dyDescent="0.25">
      <c r="E4870" t="str">
        <f t="shared" si="31"/>
        <v>select '0001509/4/01/09/2023'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871" spans="5:5" customFormat="1" x14ac:dyDescent="0.25">
      <c r="E4871" t="str">
        <f t="shared" si="31"/>
        <v>select '0001510/4/01/09/2023' as AGREEMENT_NO, 'PT. FONTERRA BRANDS INDONESIA' as NPWP_NAME_NEW, '|018700237056000' as BILLING_TO_NPWP_NEW, 'GEDUNG PERKANTORAN PRUDENTIAL CENTRE, KOTA KASABLANKA LANTAI 19 UNIT B-G, JL CASABLANCA KAV.88, RT.0 RW.0 KEL.MENTENG DALAM KEC.TEBET KOTA/KAB.JAKARTA SELATAN DKI JAKARTA 12870' as NPWP_ADDRESS_NEW union all</v>
      </c>
    </row>
    <row r="4872" spans="5:5" customFormat="1" x14ac:dyDescent="0.25">
      <c r="E4872" t="str">
        <f t="shared" si="31"/>
        <v>select '0001511/4/01/09/2023' as AGREEMENT_NO, 'PT. ZHI SHENG INDONESIA' as NPWP_NAME_NEW, '|668001563011000' as BILLING_TO_NPWP_NEW, 'GEDUNG GOLD COAST OFFICE TOWER LIBERTY LT. 23 JL PANTAI INDAH KAPUK BOULEVARD RT.0 RW.0 KEL.KAMAL MUARA KEC.PENJARINGAN KOTA/KAB.JAKARTA UTARA DKI JAKARTA 14470' as NPWP_ADDRESS_NEW union all</v>
      </c>
    </row>
    <row r="4873" spans="5:5" customFormat="1" x14ac:dyDescent="0.25">
      <c r="E4873" t="str">
        <f t="shared" si="31"/>
        <v>select '0001512/4/01/09/2023'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74" spans="5:5" customFormat="1" x14ac:dyDescent="0.25">
      <c r="E4874" t="str">
        <f t="shared" si="31"/>
        <v>select '0001513/4/01/09/2023' as AGREEMENT_NO, 'PT. G4S SECURITY SERVICES' as NPWP_NAME_NEW, '|019577758058000' as BILLING_TO_NPWP_NEW, 'ARKADIA GREEN PARK TOWER F LT. 9 JL. TB. SIMATUPANG KAV. 88 RT.00 RW.00 KEL.KEBAGUSAN KEC.PASAR MINGGU KOTA/KAB.JAKARTA SELATAN DKI JAKARTA 12520' as NPWP_ADDRESS_NEW union all</v>
      </c>
    </row>
    <row r="4875" spans="5:5" customFormat="1" x14ac:dyDescent="0.25">
      <c r="E4875" t="str">
        <f t="shared" ref="E4875:E4938" si="32">"select '" &amp; TRIM(E2070) &amp; "' as AGREEMENT_NO, '" &amp; TRIM(O2070) &amp; "' as NPWP_NAME_NEW, '|" &amp; TRIM(AW2070) &amp; "' as BILLING_TO_NPWP_NEW, '" &amp; TRIM(BD2070) &amp; "' as NPWP_ADDRESS_NEW union all"</f>
        <v>select '0001515/4/01/09/2023' as AGREEMENT_NO, 'PT. GADAI MAS SULSEL' as NPWP_NAME_NEW, '|901206375801000' as BILLING_TO_NPWP_NEW, 'JL. PANNAMPU, NO 41 RT.00 RW.00 KEL.SUWANGGA KEC.TALLO KOTA/KAB.MAKASSAR SULAWESI SELATAN 90211' as NPWP_ADDRESS_NEW union all</v>
      </c>
    </row>
    <row r="4876" spans="5:5" customFormat="1" x14ac:dyDescent="0.25">
      <c r="E4876" t="str">
        <f t="shared" si="32"/>
        <v>select '0001516/4/01/09/2023' as AGREEMENT_NO, 'PT. MITSUBISHI ELECTRIC INDONESIA' as NPWP_NAME_NEW, '|032561706021000' as BILLING_TO_NPWP_NEW, 'GEDUNG JAYA LANTAI 8 JL MH THAMRIN NO 12 RT 000 / RW 000, KEBON SIRIH, MENTENG, JAKARTA PUSAT, DKI JAKARTA 10340' as NPWP_ADDRESS_NEW union all</v>
      </c>
    </row>
    <row r="4877" spans="5:5" customFormat="1" x14ac:dyDescent="0.25">
      <c r="E4877" t="str">
        <f t="shared" si="32"/>
        <v>select '0001517/4/01/09/2023' as AGREEMENT_NO, 'PT. ANDALAN DUA SATU EKSPRES' as NPWP_NAME_NEW, '|017080169609000' as BILLING_TO_NPWP_NEW, 'JL JEMUR ANDAYANI 50 SURYA PERMATA D 101-102 RT 008 RW 005 SIWALANKERTO WONOCOLO KOTA SURABAYA JAWATIMUR 60192' as NPWP_ADDRESS_NEW union all</v>
      </c>
    </row>
    <row r="4878" spans="5:5" customFormat="1" x14ac:dyDescent="0.25">
      <c r="E4878" t="str">
        <f t="shared" si="32"/>
        <v>select '0001518/4/01/09/2023' as AGREEMENT_NO, 'PT. ANDALAN DUA SATU EKSPRES' as NPWP_NAME_NEW, '|017080169609000' as BILLING_TO_NPWP_NEW, 'JL JEMUR ANDAYANI 50 SURYA PERMATA D 101 - 102 RT.008 RW.005 KEL.SIWALANKERTO KEC.WONOCOLO KOTA/KAB.SURABAYA JAWA TIMUR 60236' as NPWP_ADDRESS_NEW union all</v>
      </c>
    </row>
    <row r="4879" spans="5:5" customFormat="1" x14ac:dyDescent="0.25">
      <c r="E4879" t="str">
        <f t="shared" si="32"/>
        <v>select '0001519/4/01/09/2023' as AGREEMENT_NO, 'PT. GLOBALINDO DUA SATU EKSPRES' as NPWP_NAME_NEW, '|026757047004000' as BILLING_TO_NPWP_NEW, 'JL. RAYA BEKASI KM. 19/3 RT.010 RW.001 RAWA TERATE, CAKUNG JAKARTA TIMUR' as NPWP_ADDRESS_NEW union all</v>
      </c>
    </row>
    <row r="4880" spans="5:5" customFormat="1" x14ac:dyDescent="0.25">
      <c r="E4880" t="str">
        <f t="shared" si="32"/>
        <v>select '0001520/4/01/10/2023' as AGREEMENT_NO, 'PT. DATASCRIP' as NPWP_NAME_NEW, '|013040100073000' as BILLING_TO_NPWP_NEW, 'JALAN SELAPARANG B-15 KAV.9 GUNUNG SAHARI SELATAN, KEMAYORAN.' as NPWP_ADDRESS_NEW union all</v>
      </c>
    </row>
    <row r="4881" spans="5:5" customFormat="1" x14ac:dyDescent="0.25">
      <c r="E4881" t="str">
        <f t="shared" si="32"/>
        <v>select '0001521/4/01/10/2023' as AGREEMENT_NO, 'PT. TUMBAKMAS NIAGASAKTI' as NPWP_NAME_NEW, '|013925961038000' as BILLING_TO_NPWP_NEW, 'JL LETJEN.S.PARMAN NO.32-34, KEMANGGISAN - PALMERAH, JAKARTA BARAT' as NPWP_ADDRESS_NEW union all</v>
      </c>
    </row>
    <row r="4882" spans="5:5" customFormat="1" x14ac:dyDescent="0.25">
      <c r="E4882" t="str">
        <f t="shared" si="32"/>
        <v>select '0001522/4/01/10/2023' as AGREEMENT_NO, 'PT. SURYA HUTANI JAYA' as NPWP_NAME_NEW, '|015855745728000' as BILLING_TO_NPWP_NEW, 'JL HTI CAMP 38 DESA PUAN CEPAK RT.001 RW.001 KEL.SIDO MUKTI KEC.MUARA KAMAN KOTA/KAB.KUTAI KARTANEGARA KALIMANTAN TIMUR 75553' as NPWP_ADDRESS_NEW union all</v>
      </c>
    </row>
    <row r="4883" spans="5:5" customFormat="1" x14ac:dyDescent="0.25">
      <c r="E4883" t="str">
        <f t="shared" si="32"/>
        <v>select '0001523/4/01/10/2023' as AGREEMENT_NO, 'PT. DATASCRIP' as NPWP_NAME_NEW, '|013040100073000' as BILLING_TO_NPWP_NEW, 'JALAN SELAPARANG B-15 KAV.9 GUNUNG SAHARI SELATAN, KEMAYORAN.' as NPWP_ADDRESS_NEW union all</v>
      </c>
    </row>
    <row r="4884" spans="5:5" customFormat="1" x14ac:dyDescent="0.25">
      <c r="E4884" t="str">
        <f t="shared" si="32"/>
        <v>select '0001524/4/01/10/2023' as AGREEMENT_NO, 'PT. MULTI KARYA SENTOSA' as NPWP_NAME_NEW, '|024149890036000' as BILLING_TO_NPWP_NEW, 'PODOMORO CITY RUKO GARDEN SHOPPING ARCADE BLOK B/8 DH JL.LETJEND S.PARMAN KAV 28 RT.000 RW.000 KEL.TANJUNG DUREN SELATAN KEC.GROGOL PETAMBURAN KOTA/KAB.JAKARTA BARAT DKI JAKARTA 11470' as NPWP_ADDRESS_NEW union all</v>
      </c>
    </row>
    <row r="4885" spans="5:5" customFormat="1" x14ac:dyDescent="0.25">
      <c r="E4885" t="str">
        <f t="shared" si="32"/>
        <v>select '0001525/4/01/10/2023' as AGREEMENT_NO, 'PT. IIJ GLOBAL SOLUTIONS INDONESIA' as NPWP_NAME_NEW, '|723288619022000' as BILLING_TO_NPWP_NEW, 'GEDUNG MIDPLAZA 1 LANTAI 19. JL JEND SUDIRMAN KAV 10 -11 RT.000 RW.000 KEL.KARET TENGSIN KEC.TANAH ABANG KOTA/KAB.JAKARTA PUSAT DKI JAKARTA 10220' as NPWP_ADDRESS_NEW union all</v>
      </c>
    </row>
    <row r="4886" spans="5:5" customFormat="1" x14ac:dyDescent="0.25">
      <c r="E4886" t="str">
        <f t="shared" si="32"/>
        <v>select '0001526/4/01/10/2023' as AGREEMENT_NO, 'PT. BORWITA INDAH' as NPWP_NAME_NEW, '|011370657605000' as BILLING_TO_NPWP_NEW, 'GEDUNG AIA CENTRAL LT. 40 ZONA 5&amp;6, JL. JEN. SUDIRMAN NO.48A, KARET SEMANGGI, SETIABUDI, KOTA ADM. JAKARTA SELATAN, DKI JAKARTA' as NPWP_ADDRESS_NEW union all</v>
      </c>
    </row>
    <row r="4887" spans="5:5" customFormat="1" x14ac:dyDescent="0.25">
      <c r="E4887" t="str">
        <f t="shared" si="32"/>
        <v>select '0001527/4/01/10/2023' as AGREEMENT_NO, 'PT. ANDALAN DUA SATU EKSPRES' as NPWP_NAME_NEW, '|017080169609000' as BILLING_TO_NPWP_NEW, 'JL JEMUR ANDAYANI 50 SURYA PERMATA D 101 - 102 RT.008 RW.005 KEL.SIWALANKERTO KEC.WONOCOLO KOTA/KAB.SURABAYA JAWA TIMUR 60236' as NPWP_ADDRESS_NEW union all</v>
      </c>
    </row>
    <row r="4888" spans="5:5" customFormat="1" x14ac:dyDescent="0.25">
      <c r="E4888" t="str">
        <f t="shared" si="32"/>
        <v>select '0001529/4/01/10/2023' as AGREEMENT_NO, 'PT. ORICA MINING SERVICES' as NPWP_NAME_NEW, '|018246629091000' as BILLING_TO_NPWP_NEW, 'PONDOK INDAH OFFICE TOWER 3. LT12 JL SULTAN ISKANDAR MUDA KAV.V - TA PONDOK PINANG, KEBAYORAN LAMA, JAKARTA SELATAN' as NPWP_ADDRESS_NEW union all</v>
      </c>
    </row>
    <row r="4889" spans="5:5" customFormat="1" x14ac:dyDescent="0.25">
      <c r="E4889" t="str">
        <f t="shared" si="32"/>
        <v>select '0001531/4/01/10/2023' as AGREEMENT_NO, 'PT. MOBILITAS DIGITAL INDONESIA' as NPWP_NAME_NEW, '|603665613004000' as BILLING_TO_NPWP_NEW, 'UNITED TRACTOR HEAD OFFICE WING AREA 6TH FLOOR, JL. RAYA BEKASI KM 22, RT.00 RW.00 KEL.CAKUNG BARAT KEC.CAKUNG KOTA/KAB.JAKARTA TIMUR DKI JAKARTA 13910' as NPWP_ADDRESS_NEW union all</v>
      </c>
    </row>
    <row r="4890" spans="5:5" customFormat="1" x14ac:dyDescent="0.25">
      <c r="E4890" t="str">
        <f t="shared" si="32"/>
        <v>select '0001532/4/01/10/2023' as AGREEMENT_NO, 'PT. ANDALAN DUTA EKA NUSANTARA' as NPWP_NAME_NEW, '|032963084017000' as BILLING_TO_NPWP_NEW, 'Jl. Kemang Selatan Raya No. 151 Rt. 004 Rw. 004 Cilandak Timur - Pasar Minggu Jakarta Selatan 12560' as NPWP_ADDRESS_NEW union all</v>
      </c>
    </row>
    <row r="4891" spans="5:5" customFormat="1" x14ac:dyDescent="0.25">
      <c r="E4891" t="str">
        <f t="shared" si="32"/>
        <v>select '0001533/4/01/10/2023' as AGREEMENT_NO, 'PT. ANDALAN DUTA EKA NUSANTARA' as NPWP_NAME_NEW, '|032963084017000' as BILLING_TO_NPWP_NEW, 'Jl. Kemang Selatan Raya No. 151 Rt. 004 Rw. 004 Cilandak Timur - Pasar Minggu Jakarta Selatan 12560' as NPWP_ADDRESS_NEW union all</v>
      </c>
    </row>
    <row r="4892" spans="5:5" customFormat="1" x14ac:dyDescent="0.25">
      <c r="E4892" t="str">
        <f t="shared" si="32"/>
        <v>select '0001534/4/01/10/2023' as AGREEMENT_NO, 'PT. TUMBAKMAS NIAGASAKTI' as NPWP_NAME_NEW, '|013925961038000' as BILLING_TO_NPWP_NEW, 'JL.LETJEN.S.PARMAN NO.32-34 KEMANGGISAN - PALMERAH JAKARTA BARAT' as NPWP_ADDRESS_NEW union all</v>
      </c>
    </row>
    <row r="4893" spans="5:5" customFormat="1" x14ac:dyDescent="0.25">
      <c r="E4893" t="str">
        <f t="shared" si="32"/>
        <v>select '0001535/4/01/10/2023' as AGREEMENT_NO, 'PT. TUMBAKMAS NIAGASAKTI' as NPWP_NAME_NEW, '|013925961038000' as BILLING_TO_NPWP_NEW, 'JL. LETJEN.S.PARMAN NO.32-34 KEMANGGISAN-PALMERAH JAKARTA BARAT' as NPWP_ADDRESS_NEW union all</v>
      </c>
    </row>
    <row r="4894" spans="5:5" customFormat="1" x14ac:dyDescent="0.25">
      <c r="E4894" t="str">
        <f t="shared" si="32"/>
        <v>select '0001537/4/01/10/2023' as AGREEMENT_NO, 'PT. SURYA HUTANI JAYA' as NPWP_NAME_NEW, '|015855745728000' as BILLING_TO_NPWP_NEW, 'JL. HTI CAMP 38 DESA PUAN CEPAK, SABINTULUNG, KUTAI KARTANEGARA' as NPWP_ADDRESS_NEW union all</v>
      </c>
    </row>
    <row r="4895" spans="5:5" customFormat="1" x14ac:dyDescent="0.25">
      <c r="E4895" t="str">
        <f t="shared" si="32"/>
        <v>select '0001538/4/01/10/2023' as AGREEMENT_NO, 'PT. ACACIA ANDALAN UTAMA' as NPWP_NAME_NEW, '|022754634725000' as BILLING_TO_NPWP_NEW, 'JL LETJEN SUPRAPTO RUKAN GREND SAMARINDA BLOK A.07 NO 011 RT 009 RW 000 GUNUNG KELUA SAMARINDA ULU' as NPWP_ADDRESS_NEW union all</v>
      </c>
    </row>
    <row r="4896" spans="5:5" customFormat="1" x14ac:dyDescent="0.25">
      <c r="E4896" t="str">
        <f t="shared" si="32"/>
        <v>select '0001539/4/01/10/2023' as AGREEMENT_NO, 'PT. LIMA SEKAWAN LOGISTIK' as NPWP_NAME_NEW, '|905169314041000' as BILLING_TO_NPWP_NEW, 'KOMPLEK PURI DELTAMAS BLOK A2 NOMOR 37 JL.BANDENGAN SELATAN RT.002 RW.001 KEL.PEJAGALAN KEC.PENJARINGAN KOTA/KAB.JAKARTA UTARA DKI JAKARTA 14440' as NPWP_ADDRESS_NEW union all</v>
      </c>
    </row>
    <row r="4897" spans="5:5" customFormat="1" x14ac:dyDescent="0.25">
      <c r="E4897" t="str">
        <f t="shared" si="32"/>
        <v>select '0001540/4/01/09/2023' as AGREEMENT_NO, 'PT. JBA INDONESIA' as NPWP_NAME_NEW, '|029309226086000' as BILLING_TO_NPWP_NEW, 'JL. SOSIAL NO. 4 RT.008 RW.002 KEL.WIJAYA KUSUMA KEC.GROGOL PETAMBURAN KOTA/KAB.JAKARTA BARAT DKI JAKARTA 11460' as NPWP_ADDRESS_NEW union all</v>
      </c>
    </row>
    <row r="4898" spans="5:5" customFormat="1" x14ac:dyDescent="0.25">
      <c r="E4898" t="str">
        <f t="shared" si="32"/>
        <v>select '0001541/4/01/10/2023' as AGREEMENT_NO, 'PT. DATASCRIP' as NPWP_NAME_NEW, '|013040100073000' as BILLING_TO_NPWP_NEW, 'JALAN SELAPARANG B-15 KAV.9 GUNUNG SAHARI SELATAN, KEMAYORAN.' as NPWP_ADDRESS_NEW union all</v>
      </c>
    </row>
    <row r="4899" spans="5:5" customFormat="1" x14ac:dyDescent="0.25">
      <c r="E4899" t="str">
        <f t="shared" si="32"/>
        <v>select '0001542/4/01/10/2023' as AGREEMENT_NO, 'PT. DUA BAROKAH SEJAHTERA' as NPWP_NAME_NEW, '|912089489453000' as BILLING_TO_NPWP_NEW, 'KO DEPDIKBUD JL H ABD GANI 40 RT.07 RT 01 CEMPAKA PUTIH, CIPUTAT TIMUR KOTA TANGERANG SELATAN BANTEN' as NPWP_ADDRESS_NEW union all</v>
      </c>
    </row>
    <row r="4900" spans="5:5" customFormat="1" x14ac:dyDescent="0.25">
      <c r="E4900" t="str">
        <f t="shared" si="32"/>
        <v>select '0001543/4/01/10/2023' as AGREEMENT_NO, 'PT. BORWITA INDAH' as NPWP_NAME_NEW, '|011370657605000' as BILLING_TO_NPWP_NEW, 'GEDUNG AIA CENTRAL LT. 40 ZONA 5&amp;6, JL. JEN. SUDIRMAN NO.48A, KARET SEMANGGI, SETIABUDI, KOTA ADM. JAKARTA SELATAN, DKI JAKARTA' as NPWP_ADDRESS_NEW union all</v>
      </c>
    </row>
    <row r="4901" spans="5:5" customFormat="1" x14ac:dyDescent="0.25">
      <c r="E4901" t="str">
        <f t="shared" si="32"/>
        <v>select '0001544/4/01/10/2023' as AGREEMENT_NO, 'PT. HARPA SEKAWAN' as NPWP_NAME_NEW, '|013631320002000' as BILLING_TO_NPWP_NEW, 'JL CIPINANG MUARA 47 RT 002. RW 003 JATINEGARA JATINEGARA JAKARTA TIMUR' as NPWP_ADDRESS_NEW union all</v>
      </c>
    </row>
    <row r="4902" spans="5:5" customFormat="1" x14ac:dyDescent="0.25">
      <c r="E4902" t="str">
        <f t="shared" si="32"/>
        <v>select '0001545/4/01/09/2023' as AGREEMENT_NO, 'KOPERASI PEGAWAI PT. INDOSAT, TBK (KOPINDOSAT)' as NPWP_NAME_NEW, '|013229687073000' as BILLING_TO_NPWP_NEW, 'JL. KEBAGUSAN I, 4, KEBAGUSAN, PASAR MINGGU, KOTA ADM JAKARTA SELATAN, DKI JAKARTA 12520' as NPWP_ADDRESS_NEW union all</v>
      </c>
    </row>
    <row r="4903" spans="5:5" customFormat="1" x14ac:dyDescent="0.25">
      <c r="E4903" t="str">
        <f t="shared" si="32"/>
        <v>select '0001546/4/01/09/2023' as AGREEMENT_NO, 'KOPERASI PEGAWAI PT. INDOSAT, TBK (KOPINDOSAT)' as NPWP_NAME_NEW, '|013229687073000' as BILLING_TO_NPWP_NEW, 'Jl. Kebagusan I, No.4, Kelurahan Kebagusan, Kecamatan Pasar Minggu Jakarta Selatan 12520' as NPWP_ADDRESS_NEW union all</v>
      </c>
    </row>
    <row r="4904" spans="5:5" customFormat="1" x14ac:dyDescent="0.25">
      <c r="E4904" t="str">
        <f t="shared" si="32"/>
        <v>select '0001547/4/01/10/2023' as AGREEMENT_NO, 'PT. BORWITA INDAH' as NPWP_NAME_NEW, '|011370657605000' as BILLING_TO_NPWP_NEW, 'GEDUNG AIA CENTRAL LT. 40 ZONA 5&amp;6, JL. JEN. SUDIRMAN NO.48A, KARET SEMANGGI, SETIABUDI, KOTA ADM. JAKARTA SELATAN, DKI JAKARTA' as NPWP_ADDRESS_NEW union all</v>
      </c>
    </row>
    <row r="4905" spans="5:5" customFormat="1" x14ac:dyDescent="0.25">
      <c r="E4905" t="str">
        <f t="shared" si="32"/>
        <v>select '0001548/4/01/10/2023' as AGREEMENT_NO, 'PT. BORWITA INDAH' as NPWP_NAME_NEW, '|011370657605000' as BILLING_TO_NPWP_NEW, 'GEDUNG AIA CENTRAL LT. 40 ZONA 5&amp;6, JL. JEN. SUDIRMAN NO.48A, KARET SEMANGGI, SETIABUDI, KOTA ADM. JAKARTA SELATAN, DKI JAKARTA' as NPWP_ADDRESS_NEW union all</v>
      </c>
    </row>
    <row r="4906" spans="5:5" customFormat="1" x14ac:dyDescent="0.25">
      <c r="E4906" t="str">
        <f t="shared" si="32"/>
        <v>select '0001549/4/01/10/2023' as AGREEMENT_NO, 'KONSUMEN AR RAHMAN LIMA LIMA TUJUH LAPAN' as NPWP_NAME_NEW, '|814577573402000' as BILLING_TO_NPWP_NEW, 'JL RAYA MERDEKA NO 101 H RT. 001, RW. 001, CIMONE JAYA KARAWACI, TANGERANG BANTEN' as NPWP_ADDRESS_NEW union all</v>
      </c>
    </row>
    <row r="4907" spans="5:5" customFormat="1" x14ac:dyDescent="0.25">
      <c r="E4907" t="str">
        <f t="shared" si="32"/>
        <v>select '0001550/4/01/11/2023' as AGREEMENT_NO, 'PT. FONTERRA BRANDS INDONESIA' as NPWP_NAME_NEW, '|018700237056000' as BILLING_TO_NPWP_NEW, 'PRUDENTIAL CENTER KOTA KASABLANKA LANTAI 19 UNIT B-G, JL. CASABLANKA KAV. 88, TEBET JAKARTA SELATAN - DKI JAKARTA 12870' as NPWP_ADDRESS_NEW union all</v>
      </c>
    </row>
    <row r="4908" spans="5:5" customFormat="1" x14ac:dyDescent="0.25">
      <c r="E4908" t="str">
        <f t="shared" si="32"/>
        <v>select '0001551/4/01/11/2023' as AGREEMENT_NO, 'PT. ANDALAN DUA SATU EKSPRES' as NPWP_NAME_NEW, '|017080169609000' as BILLING_TO_NPWP_NEW, 'JL JEMUR ANDAYANI 50 SURYA PERMATA D 101-102 RT 008 RW 005 SIWALANKERTO WONOCOLO KOTA SURABAYA JAWATIMUR 60192' as NPWP_ADDRESS_NEW union all</v>
      </c>
    </row>
    <row r="4909" spans="5:5" customFormat="1" x14ac:dyDescent="0.25">
      <c r="E4909" t="str">
        <f t="shared" si="32"/>
        <v>select '0001552/4/01/11/2023' as AGREEMENT_NO, 'PT. ANDALAN DUA SATU EKSPRES' as NPWP_NAME_NEW, '|017080169609000' as BILLING_TO_NPWP_NEW, 'JL. JEMUR ANDAYANI 50 SURYA PERMATA D 101-102 RT 008 RW 005. SIWALANKERTO. SIWALANKERTO WONOCOLO. KOTA SURABAYA TIMUR' as NPWP_ADDRESS_NEW union all</v>
      </c>
    </row>
    <row r="4910" spans="5:5" customFormat="1" x14ac:dyDescent="0.25">
      <c r="E4910" t="str">
        <f t="shared" si="32"/>
        <v>select '0001553/4/01/11/2023' as AGREEMENT_NO, 'PT. ROYAL SUTAN AGUNG' as NPWP_NAME_NEW, '|017350976007000' as BILLING_TO_NPWP_NEW, 'JL. RAWA GELAM IV NO.5 KAWASAN INDUSTRI PULOGADUNG RT. 002 RW. 006 . JATINEGARA CAKUNG . JAKARTA TIMUR DKI JAKARTA' as NPWP_ADDRESS_NEW union all</v>
      </c>
    </row>
    <row r="4911" spans="5:5" customFormat="1" x14ac:dyDescent="0.25">
      <c r="E4911" t="str">
        <f t="shared" si="32"/>
        <v>select '0001554/4/01/11/2023' as AGREEMENT_NO, 'PT.PANDU SIWI SENTOSA' as NPWP_NAME_NEW, '|016022360007000' as BILLING_TO_NPWP_NEW, 'JL RAYA BEKASI TIMUR KM 18 NO 30 JATINEGARA-CAKUNG JAKARTA TIMUR - DKI JAKARTA' as NPWP_ADDRESS_NEW union all</v>
      </c>
    </row>
    <row r="4912" spans="5:5" customFormat="1" x14ac:dyDescent="0.25">
      <c r="E4912" t="str">
        <f t="shared" si="32"/>
        <v>select '0001555/4/01/11/2023' as AGREEMENT_NO, 'PT.PANDU SIWI SENTOSA' as NPWP_NAME_NEW, '|016022360007000' as BILLING_TO_NPWP_NEW, 'JL RAYA BEKASI TIMUR KM. 18 NO 30 JATINEGARA CAKUNG JAKARTA TIMUR' as NPWP_ADDRESS_NEW union all</v>
      </c>
    </row>
    <row r="4913" spans="5:5" customFormat="1" x14ac:dyDescent="0.25">
      <c r="E4913" t="str">
        <f t="shared" si="32"/>
        <v>select '0001556/4/01/11/2023' as AGREEMENT_NO, 'PT. TUMBAKMAS NIAGASAKTI' as NPWP_NAME_NEW, '|013925961038000' as BILLING_TO_NPWP_NEW, 'JL LETJEN.S.PARMAN NO.32-34 KEMANGGISAN - PALMERAH JAKARTA BARAT' as NPWP_ADDRESS_NEW union all</v>
      </c>
    </row>
    <row r="4914" spans="5:5" customFormat="1" x14ac:dyDescent="0.25">
      <c r="E4914" t="str">
        <f t="shared" si="32"/>
        <v>select '0001557/4/01/11/2023' as AGREEMENT_NO, 'PT.PANDU SIWI SENTOSA' as NPWP_NAME_NEW, '|016022360007000' as BILLING_TO_NPWP_NEW, 'JL RAYA BEKASI TIMUR KM. 18 NO.30 JATINEGARA-CAKUNG jAKARTA TIMUR-DKI JAKARTA' as NPWP_ADDRESS_NEW union all</v>
      </c>
    </row>
    <row r="4915" spans="5:5" customFormat="1" x14ac:dyDescent="0.25">
      <c r="E4915" t="str">
        <f t="shared" si="32"/>
        <v>select '0001557/4/01/11/2023' as AGREEMENT_NO, 'PT.PANDU SIWI SENTOSA' as NPWP_NAME_NEW, '|016022360007000' as BILLING_TO_NPWP_NEW, 'JL. RAYA BEKASI TIMUR KM.18 NO. 30 JATINEGARA CAKUNG JAKARTA TIMUR - DKI JAKARTA' as NPWP_ADDRESS_NEW union all</v>
      </c>
    </row>
    <row r="4916" spans="5:5" customFormat="1" x14ac:dyDescent="0.25">
      <c r="E4916" t="str">
        <f t="shared" si="32"/>
        <v>select '0001558/4/01/11/2023' as AGREEMENT_NO, 'PT. SURYA INDOTAMA BOGALESTARI' as NPWP_NAME_NEW, '|923268437416000' as BILLING_TO_NPWP_NEW, 'GREEN LAKE CITY, RUKAN CBD D NO10 RT 006. RW 008 GONDRONG CIPONDOH KOTA TANGERANG BANTEN' as NPWP_ADDRESS_NEW union all</v>
      </c>
    </row>
    <row r="4917" spans="5:5" customFormat="1" x14ac:dyDescent="0.25">
      <c r="E4917" t="str">
        <f t="shared" si="32"/>
        <v>select '0001559/4/01/11/2023' as AGREEMENT_NO, 'PT. ANDALAN DUA SATU EKSPRES' as NPWP_NAME_NEW, '|017080169609000' as BILLING_TO_NPWP_NEW, 'JL. JEMUR ANDAYANI 50 SURYA PERMATA D 101-102 RT 008 RW 005. SIWALANKERTO. SIWALANKERTO WONOCOLO. KOTA SURABAYA TIMUR' as NPWP_ADDRESS_NEW union all</v>
      </c>
    </row>
    <row r="4918" spans="5:5" customFormat="1" x14ac:dyDescent="0.25">
      <c r="E4918" t="str">
        <f t="shared" si="32"/>
        <v>select '0001560/4/01/11/2023' as AGREEMENT_NO, 'PT. GLOBALINDO DUA SATU EKSPRES' as NPWP_NAME_NEW, '|026757047004000' as BILLING_TO_NPWP_NEW, 'JL RAYA BEKASI KM 19/3 RT.010, RW. 001, RAWA TERATE, CAKUNG, JAKARTA TIMUR' as NPWP_ADDRESS_NEW union all</v>
      </c>
    </row>
    <row r="4919" spans="5:5" customFormat="1" x14ac:dyDescent="0.25">
      <c r="E4919" t="str">
        <f t="shared" si="32"/>
        <v>select '0001561/4/01/11/2023' as AGREEMENT_NO, 'PT. LIMA SEKAWAN LOGISTIK' as NPWP_NAME_NEW, '|905169314041000' as BILLING_TO_NPWP_NEW, 'KOMPLEK PURI DELTAMAS BLOK A2 NOMOR 37 JL BANDENGAN SELATAN RT 002 RW. 001 PEJAGALAN, PENJARINGAN JAKARTA UTARA DKI JAKARTA' as NPWP_ADDRESS_NEW union all</v>
      </c>
    </row>
    <row r="4920" spans="5:5" customFormat="1" x14ac:dyDescent="0.25">
      <c r="E4920" t="str">
        <f t="shared" si="32"/>
        <v>select '0001562/4/01/11/2023' as AGREEMENT_NO, 'CV. TITIPAN KILAT SERANG' as NPWP_NAME_NEW, '|024537979401000' as BILLING_TO_NPWP_NEW, 'JL. KH SOCHARI NO.44 RT.002 RT.003 SUMUR PECUNG SERANG KORA SERANG BANTEN 42124' as NPWP_ADDRESS_NEW union all</v>
      </c>
    </row>
    <row r="4921" spans="5:5" customFormat="1" x14ac:dyDescent="0.25">
      <c r="E4921" t="str">
        <f t="shared" si="32"/>
        <v>select '0001563/4/01/11/2023' as AGREEMENT_NO, 'PT. KAMADJAJA LOGISTICS' as NPWP_NAME_NEW, '|015444482631000' as BILLING_TO_NPWP_NEW, 'JL. KALIANAK BARAT NO.66 GENTING KALIANAK ASEMROWO KOTA SURABAYA JAWA TIMUR' as NPWP_ADDRESS_NEW union all</v>
      </c>
    </row>
    <row r="4922" spans="5:5" customFormat="1" x14ac:dyDescent="0.25">
      <c r="E4922" t="str">
        <f t="shared" si="32"/>
        <v>select '0001564/4/01/11/2023' as AGREEMENT_NO, 'PT. GLOBALINDO DUA SATU EKSPRES' as NPWP_NAME_NEW, '|026757047004000' as BILLING_TO_NPWP_NEW, 'JL. RAYA BEKASI KM. 19/3 RT.010 RW.001 RAWA TERATE, CAKUNG JAKARTA TIMUR' as NPWP_ADDRESS_NEW union all</v>
      </c>
    </row>
    <row r="4923" spans="5:5" customFormat="1" x14ac:dyDescent="0.25">
      <c r="E4923" t="str">
        <f t="shared" si="32"/>
        <v>select '0001565/4/01/11/2023' as AGREEMENT_NO, 'PT. TUMBAKMAS NIAGASAKTI' as NPWP_NAME_NEW, '|013925961038000' as BILLING_TO_NPWP_NEW, 'JL LETJEN.S.PARMAN NO.32-34 KEMANGGISAN-PALMERAH JAKARTA BARAT' as NPWP_ADDRESS_NEW union all</v>
      </c>
    </row>
    <row r="4924" spans="5:5" customFormat="1" x14ac:dyDescent="0.25">
      <c r="E4924" t="str">
        <f t="shared" si="32"/>
        <v>select '0001566/4/01/11/2023' as AGREEMENT_NO, 'KARYAWAN PT. ASURANSI EKSPOR INDONESIA. KOPERASI' as NPWP_NAME_NEW, '|013401443063000' as BILLING_TO_NPWP_NEW, 'MENARA KADIN INDONESIA LT.22 JL HR RASUNA SAID BLOK X-5 NO. KAV 2-3 KUNINGAN TIMUR - SETIABUDI JAKARTA SELATAN DKI JAKARTA RAYA 12950' as NPWP_ADDRESS_NEW union all</v>
      </c>
    </row>
    <row r="4925" spans="5:5" customFormat="1" x14ac:dyDescent="0.25">
      <c r="E4925" t="str">
        <f t="shared" si="32"/>
        <v>select '0001567/4/01/11/2023' as AGREEMENT_NO, 'PT. DINAMIKA ENERGY INDONESIA' as NPWP_NAME_NEW, '|020947339038000' as BILLING_TO_NPWP_NEW, 'JL. LEBAK BULUS TENGAH NO 5 RT 011 RW 004 CILANDAK BARAT, CILANDAK KOTA ADM. JAKARTA SELATAN DKI JAKARTA' as NPWP_ADDRESS_NEW union all</v>
      </c>
    </row>
    <row r="4926" spans="5:5" customFormat="1" x14ac:dyDescent="0.25">
      <c r="E4926" t="str">
        <f t="shared" si="32"/>
        <v>select '0001568/4/01/11/2023' as AGREEMENT_NO, 'PT. BORWITA INDAH' as NPWP_NAME_NEW, '|011370657605000' as BILLING_TO_NPWP_NEW, 'GEDUNG AIA CENTRAL LT. 40 ZONA 5&amp;6, JL. JEN. SUDIRMAN NO.48A, KARET SEMANGGI, SETIABUDI, KOTA ADM. JAKARTA SELATAN, DKI JAKARTA' as NPWP_ADDRESS_NEW union all</v>
      </c>
    </row>
    <row r="4927" spans="5:5" customFormat="1" x14ac:dyDescent="0.25">
      <c r="E4927" t="str">
        <f t="shared" si="32"/>
        <v>select '0001569/4/01/11/2023' as AGREEMENT_NO, 'PT. MNC GUNA USAHA INDONESIA' as NPWP_NAME_NEW, '|016568859021000' as BILLING_TO_NPWP_NEW, 'MNC TOWER LT.23 JL. KEBON SIRIH NO.17-19 KEBON SIRIH MENTENG JAKARTA PUSAT' as NPWP_ADDRESS_NEW union all</v>
      </c>
    </row>
    <row r="4928" spans="5:5" customFormat="1" x14ac:dyDescent="0.25">
      <c r="E4928" t="str">
        <f t="shared" si="32"/>
        <v>select '0001570/4/01/11/2023' as AGREEMENT_NO, 'PT. MNC GUNA USAHA INDONESIA' as NPWP_NAME_NEW, '|016568859021000' as BILLING_TO_NPWP_NEW, 'MNC Tower Lantai 23, Jalan Kebon Sirih, Menteng No. 17-19 Jakarta Pusat, DKI Jakarta 10340' as NPWP_ADDRESS_NEW union all</v>
      </c>
    </row>
    <row r="4929" spans="5:5" customFormat="1" x14ac:dyDescent="0.25">
      <c r="E4929" t="str">
        <f t="shared" si="32"/>
        <v>select '0001571/4/01/11/2023' as AGREEMENT_NO, 'PT. SURYA HUTANI JAYA' as NPWP_NAME_NEW, '|015855745728000' as BILLING_TO_NPWP_NEW, 'JL. HTI CAMP 38 DESA PUAN CEPAK, SABINTULUNG, KUTAI KERTANEGARA' as NPWP_ADDRESS_NEW union all</v>
      </c>
    </row>
    <row r="4930" spans="5:5" customFormat="1" x14ac:dyDescent="0.25">
      <c r="E4930" t="str">
        <f t="shared" si="32"/>
        <v>select '0001571/4/01/12/2023' as AGREEMENT_NO, 'PT. TRILASMEN INDONESIA' as NPWP_NAME_NEW, '|317839322411000' as BILLING_TO_NPWP_NEW, 'Ruko Emerald Boulevard AA 2/31 RT 001 RW 007 Parigi - Pondok Aren , Tangerang Selatan' as NPWP_ADDRESS_NEW union all</v>
      </c>
    </row>
    <row r="4931" spans="5:5" customFormat="1" x14ac:dyDescent="0.25">
      <c r="E4931" t="str">
        <f t="shared" si="32"/>
        <v>select '0001572/4/01/11/2023' as AGREEMENT_NO, 'PT. SUMALINDO HUTANI JAYA' as NPWP_NAME_NEW, '|015855752722001' as BILLING_TO_NPWP_NEW, 'JL. HM ARDAN NO. 65 (EKS RING ROAD III) RT. 01 SEMPAJA UTARA, SAMARINDA UTARA KALTIM 75119' as NPWP_ADDRESS_NEW union all</v>
      </c>
    </row>
    <row r="4932" spans="5:5" customFormat="1" x14ac:dyDescent="0.25">
      <c r="E4932" t="str">
        <f t="shared" si="32"/>
        <v>select '0001572/4/10/12/2023' as AGREEMENT_NO, 'PT. PRIMA ARMADA RAYA' as NPWP_NAME_NEW, '|705439826063000' as BILLING_TO_NPWP_NEW, 'GD. PATRA JASA OFFICE TOWER LT. 1 JL. JEND. GATOT SUBROTO KAV. 32-34 KUNINGAN TIMUR SETIABUDI JAKARTA SELATAN DKI JAKARTA' as NPWP_ADDRESS_NEW union all</v>
      </c>
    </row>
    <row r="4933" spans="5:5" customFormat="1" x14ac:dyDescent="0.25">
      <c r="E4933" t="str">
        <f t="shared" si="32"/>
        <v>select '0001573/4/01/11/2023' as AGREEMENT_NO, 'PT. ABACUS DANA PENSIUNTAMA' as NPWP_NAME_NEW, '|713011237012000' as BILLING_TO_NPWP_NEW, 'JL. SUCI, SUSUKAN , CIRACAS, KOTA ADM. JAKARTA TIMUR, DKI JAKARTA, 13750' as NPWP_ADDRESS_NEW union all</v>
      </c>
    </row>
    <row r="4934" spans="5:5" customFormat="1" x14ac:dyDescent="0.25">
      <c r="E4934" t="str">
        <f t="shared" si="32"/>
        <v>select '0001574/4/01/11/2023' as AGREEMENT_NO, 'PT. ABACUS DANA PENSIUNTAMA' as NPWP_NAME_NEW, '|713011237012000' as BILLING_TO_NPWP_NEW, 'JL. SUCI, SUSUKAN , CIRACAS, KOTA ADM. JAKARTA TIMUR, DKI JAKARTA, 13750' as NPWP_ADDRESS_NEW union all</v>
      </c>
    </row>
    <row r="4935" spans="5:5" customFormat="1" x14ac:dyDescent="0.25">
      <c r="E4935" t="str">
        <f t="shared" si="32"/>
        <v>select '0001575/4/01/12/2023' as AGREEMENT_NO, 'PT. SURYA HUTANI JAYA' as NPWP_NAME_NEW, '|015855745728000' as BILLING_TO_NPWP_NEW, 'JL. HTI CAMP 38 DESA PUAN CEPAK, SABINTULUNG, KUTAI KERTANEGARA' as NPWP_ADDRESS_NEW union all</v>
      </c>
    </row>
    <row r="4936" spans="5:5" customFormat="1" x14ac:dyDescent="0.25">
      <c r="E4936" t="str">
        <f t="shared" si="32"/>
        <v>select '0001575/4/08/12/2023' as AGREEMENT_NO, 'KEMAS RUDY IRAWAN' as NPWP_NAME_NEW, '|240100313432000' as BILLING_TO_NPWP_NEW, 'JL. CEMARA RAYA NO. 27 RT/RW 004 / 010 JATIWARNA-PONDOK MELATI . KOTAMADYA BEKASI - JAWA BARAT' as NPWP_ADDRESS_NEW union all</v>
      </c>
    </row>
    <row r="4937" spans="5:5" customFormat="1" x14ac:dyDescent="0.25">
      <c r="E4937" t="str">
        <f t="shared" si="32"/>
        <v>select '0001576/4/10/12/2023' as AGREEMENT_NO, 'PT. MATAHARI SAKTI' as NPWP_NAME_NEW, '|014412316631000' as BILLING_TO_NPWP_NEW, 'JL. MARGOMULYO INDUSTRI I A NO. 9-13 RT.001 RW.001 TAMBAK SARIOSO ASEMROWO KOTA SURABAYA JAWA TIMUR' as NPWP_ADDRESS_NEW union all</v>
      </c>
    </row>
    <row r="4938" spans="5:5" customFormat="1" x14ac:dyDescent="0.25">
      <c r="E4938" t="str">
        <f t="shared" si="32"/>
        <v>select '0001577/4/10/12/2023' as AGREEMENT_NO, 'PT. MATAHARI SAKTI' as NPWP_NAME_NEW, '|014412316631000' as BILLING_TO_NPWP_NEW, 'JL. MARGOMULYO INDUSTRI I A NO. 9-13 RT.001 RW.001 TAMBAK SARIOSO ASEMROWO KOTA SURABAYA JAWA TIMUR' as NPWP_ADDRESS_NEW union all</v>
      </c>
    </row>
    <row r="4939" spans="5:5" customFormat="1" x14ac:dyDescent="0.25">
      <c r="E4939" t="str">
        <f t="shared" ref="E4939:E5002" si="33">"select '" &amp; TRIM(E2134) &amp; "' as AGREEMENT_NO, '" &amp; TRIM(O2134) &amp; "' as NPWP_NAME_NEW, '|" &amp; TRIM(AW2134) &amp; "' as BILLING_TO_NPWP_NEW, '" &amp; TRIM(BD2134) &amp; "' as NPWP_ADDRESS_NEW union all"</f>
        <v>select '0001579/4/08/12/2023' as AGREEMENT_NO, 'PT. BERKAH SWADAYA MANDIRI PRATAMA' as NPWP_NAME_NEW, '|847320371401000' as BILLING_TO_NPWP_NEW, 'Jl Raya Cilegon Kp Kemertan Rt 001 Rw 003 Pejanten Kramatwatu Kab.Serang Banten' as NPWP_ADDRESS_NEW union all</v>
      </c>
    </row>
    <row r="4940" spans="5:5" customFormat="1" x14ac:dyDescent="0.25">
      <c r="E4940" t="str">
        <f t="shared" si="33"/>
        <v>select '0001582/4/10/12/2023' as AGREEMENT_NO, 'PT. TIRTA INVESTAMA' as NPWP_NAME_NEW, '|016743767092000' as BILLING_TO_NPWP_NEW, 'RDTX Place Lt. 5-9, Jl. Prof. Dr. Satrio Kav. 3, Karet Kuningan, Setiabudi, Jakarta Selatan 12940' as NPWP_ADDRESS_NEW union all</v>
      </c>
    </row>
    <row r="4941" spans="5:5" customFormat="1" x14ac:dyDescent="0.25">
      <c r="E4941" t="str">
        <f t="shared" si="33"/>
        <v>select '0001590/4/01/12/2023' as AGREEMENT_NO, 'PT. G4S SECURITY SERVICES' as NPWP_NAME_NEW, '|019577758058000' as BILLING_TO_NPWP_NEW, 'ARKADIA GREEN PARK TOWER F LT. 9 JL. TB. SIMATUPANG KAV. 88, KEBAGUSAN, PASAR MINGGU, KOTA ADM. JAKARTA SELATAN, DKI JAKARTA, 12520' as NPWP_ADDRESS_NEW union all</v>
      </c>
    </row>
    <row r="4942" spans="5:5" customFormat="1" x14ac:dyDescent="0.25">
      <c r="E4942" t="str">
        <f t="shared" si="33"/>
        <v>select '0001591/4/08/12/2023' as AGREEMENT_NO, 'PT. PASIFIK PRIMA INDAH' as NPWP_NAME_NEW, '|934252594034000' as BILLING_TO_NPWP_NEW, 'JL LINGKAR LUAR BARAT KAV 35-36 RT 002 RW 003 RAWA BUAYA CENGKARENG' as NPWP_ADDRESS_NEW union all</v>
      </c>
    </row>
    <row r="4943" spans="5:5" customFormat="1" x14ac:dyDescent="0.25">
      <c r="E4943" t="str">
        <f t="shared" si="33"/>
        <v>select '0001593/4/10/12/2023' as AGREEMENT_NO, 'PT. PRIMA ARMADA RAYA' as NPWP_NAME_NEW, '|705439826063000' as BILLING_TO_NPWP_NEW, 'GD. PATRA JASA OFFICE TOWER LT. 1 JL. JEND. GATOT SUBROTO KAV. 32-34 KUNINGAN TIMUR SETIABUDI JAKARTA SELATAN DKI JAKARTA' as NPWP_ADDRESS_NEW union all</v>
      </c>
    </row>
    <row r="4944" spans="5:5" customFormat="1" x14ac:dyDescent="0.25">
      <c r="E4944" t="str">
        <f t="shared" si="33"/>
        <v>select '0001594/4/10/12/2023' as AGREEMENT_NO, 'PT. PRIMA ARMADA RAYA' as NPWP_NAME_NEW, '|705439826063000' as BILLING_TO_NPWP_NEW, 'GD. PATRA JASA OFFICE TOWER LT. 1 JL. JEND. GATOT SUBROTO KAV. 32-34 KUNINGAN TIMUR SETIABUDI JAKARTA SELATAN DKI JAKARTA' as NPWP_ADDRESS_NEW union all</v>
      </c>
    </row>
    <row r="4945" spans="5:5" customFormat="1" x14ac:dyDescent="0.25">
      <c r="E4945" t="str">
        <f t="shared" si="33"/>
        <v>select '0001595/4/10/12/2023' as AGREEMENT_NO, 'PT. PRIMA ARMADA RAYA' as NPWP_NAME_NEW, '|705439826063000' as BILLING_TO_NPWP_NEW, 'GD. PATRA JASA OFFICE TOWER LT. 1 JL. JEND. GATOT SUBROTO KAV. 32-34 KUNINGAN TIMUR SETIABUDI JAKARTA SELATAN DKI JAKARTA' as NPWP_ADDRESS_NEW union all</v>
      </c>
    </row>
    <row r="4946" spans="5:5" customFormat="1" x14ac:dyDescent="0.25">
      <c r="E4946" t="str">
        <f t="shared" si="33"/>
        <v>select '0001596/4/01/12/2023' as AGREEMENT_NO, 'PT. ANDALAN DUA SATU EKSPRES' as NPWP_NAME_NEW, '|017080169609000' as BILLING_TO_NPWP_NEW, 'JL Jemur Andayani 50 Surya Permata D101-102 RT 008 RW 005 SINARWANKERTO WONOCOLO 60192 - SURABAYA (JAWA TIMUR)' as NPWP_ADDRESS_NEW union all</v>
      </c>
    </row>
    <row r="4947" spans="5:5" customFormat="1" x14ac:dyDescent="0.25">
      <c r="E4947" t="str">
        <f t="shared" si="33"/>
        <v>select '0001597/4/01/12/2023' as AGREEMENT_NO, 'PT. ANDALAN DUA SATU EKSPRES' as NPWP_NAME_NEW, '|017080169609000' as BILLING_TO_NPWP_NEW, 'JL JEMUR ANDAYANI 50 SURYA PERMATA D 101-102 RT 008 RW 005, SIWALANKERTO 60192' as NPWP_ADDRESS_NEW union all</v>
      </c>
    </row>
    <row r="4948" spans="5:5" customFormat="1" x14ac:dyDescent="0.25">
      <c r="E4948" t="str">
        <f t="shared" si="33"/>
        <v>select '0001599/4/01/12/2023' as AGREEMENT_NO, 'PT. EMITAMA CIPTA TRANSPORTASI' as NPWP_NAME_NEW, '|905017653015000' as BILLING_TO_NPWP_NEW, 'Eighty Eight@kasablanka Office Tower, Lantai 10, Unit E, Jalan Casablanca Kav 88, Kel. , Kec. , Kota Adm. Jakarta Selatan, Prop. DKI Jakarla' as NPWP_ADDRESS_NEW union all</v>
      </c>
    </row>
    <row r="4949" spans="5:5" customFormat="1" x14ac:dyDescent="0.25">
      <c r="E4949" t="str">
        <f t="shared" si="33"/>
        <v>select '0001600/4/01/12/2023' as AGREEMENT_NO, 'PT. EMITAMA CIPTA TRANSPORTASI' as NPWP_NAME_NEW, '|905017653015000' as BILLING_TO_NPWP_NEW, 'Eighty Eight@kasablanka Office Tower, Lantai 10, Unit E, Jalan Casablanca Kav 88, Kel. , Kec. , Kota Adm. Jakarta Selatan, Prop. DKI Jakarla.' as NPWP_ADDRESS_NEW union all</v>
      </c>
    </row>
    <row r="4950" spans="5:5" customFormat="1" x14ac:dyDescent="0.25">
      <c r="E4950" t="str">
        <f t="shared" si="33"/>
        <v>select '0001601/4/08/12/2023' as AGREEMENT_NO, 'PT. AMANAH KREASI LOGISTIK' as NPWP_NAME_NEW, '|625517503412000' as BILLING_TO_NPWP_NEW, 'Batavia Residence, Kp.Tipar No 105N, Mekarsari, Cimanggis Kota Depok Jawa Barat' as NPWP_ADDRESS_NEW union all</v>
      </c>
    </row>
    <row r="4951" spans="5:5" customFormat="1" x14ac:dyDescent="0.25">
      <c r="E4951" t="str">
        <f t="shared" si="33"/>
        <v>select '0001608/4/10/12/2023' as AGREEMENT_NO, 'PT. TIRTA INVESTAMA' as NPWP_NAME_NEW, '|016743767092000' as BILLING_TO_NPWP_NEW, 'GEDUNG RDTX PLACE LT 5-9 JL PROF DR SATRIO KAV 3 KARET KUNINGAN SETIABUDI KOTA ADM JAKARTA SELATAN DKI JAKARTA 12940' as NPWP_ADDRESS_NEW union all</v>
      </c>
    </row>
    <row r="4952" spans="5:5" customFormat="1" x14ac:dyDescent="0.25">
      <c r="E4952" t="str">
        <f t="shared" si="33"/>
        <v>select '0001609/4/01/12/2023' as AGREEMENT_NO, 'PT. ASURANSI RAKSA PRATIKARA' as NPWP_NAME_NEW, '|011407574028001' as BILLING_TO_NPWP_NEW, 'Wisma BSG Lantai 3 Jl. Abdul Muis No. 40 Jakarta Pusat 10160' as NPWP_ADDRESS_NEW union all</v>
      </c>
    </row>
    <row r="4953" spans="5:5" customFormat="1" x14ac:dyDescent="0.25">
      <c r="E4953" t="str">
        <f t="shared" si="33"/>
        <v>select '0001613/4/08/12/2023' as AGREEMENT_NO, 'PT. ASURANSI TOKIO MARINE INDONESIA' as NPWP_NAME_NEW, '|013042437073000' as BILLING_TO_NPWP_NEW, 'Sentral Senayan Lt 3-4 Jl.Asia Afrika No.8 Gelora Tanah Abang Jakarta Pusat DKI Jakarta' as NPWP_ADDRESS_NEW union all</v>
      </c>
    </row>
    <row r="4954" spans="5:5" customFormat="1" x14ac:dyDescent="0.25">
      <c r="E4954" t="str">
        <f t="shared" si="33"/>
        <v>select '0001614/4/10/12/2023' as AGREEMENT_NO, 'PT. FESTO' as NPWP_NAME_NEW, '|010715647055000' as BILLING_TO_NPWP_NEW, 'Jl. Tekno V blok A/1 Sektor 11 Kawasan Industri BSD, Setu, Kec. Setu, Kota Tangerang Selatan, Banten 15314' as NPWP_ADDRESS_NEW union all</v>
      </c>
    </row>
    <row r="4955" spans="5:5" customFormat="1" x14ac:dyDescent="0.25">
      <c r="E4955" t="str">
        <f t="shared" si="33"/>
        <v>select '0001620/4/08/12/2023' as AGREEMENT_NO, 'PT. MITRABOGA KREASI PRIMA' as NPWP_NAME_NEW, '|729372888085000' as BILLING_TO_NPWP_NEW, 'GEDUNG OT JL LINGKAR LUAR BARAT KAV 35-36 RAWA BUAYA CENGKARENG JAKARTA BARAT DKI JAKARTA' as NPWP_ADDRESS_NEW union all</v>
      </c>
    </row>
    <row r="4956" spans="5:5" customFormat="1" x14ac:dyDescent="0.25">
      <c r="E4956" t="str">
        <f t="shared" si="33"/>
        <v>select '0001621/4/10/12/2023' as AGREEMENT_NO, 'PT. DEVANANTA DIRAYA EXPRESS' as NPWP_NAME_NEW, '|968620872447000' as BILLING_TO_NPWP_NEW, 'JALAN MASJID BAITUSSALAM NOMOR 17 RT 003 RW 005 JATIASH, JATIASIH' as NPWP_ADDRESS_NEW union all</v>
      </c>
    </row>
    <row r="4957" spans="5:5" customFormat="1" x14ac:dyDescent="0.25">
      <c r="E4957" t="str">
        <f t="shared" si="33"/>
        <v>select '0001621/4/10/12/2023' as AGREEMENT_NO, 'PT. DEVANANTA DIRAYA EXPRESS' as NPWP_NAME_NEW, '|968620872447000' as BILLING_TO_NPWP_NEW, 'JALAN MASJID BAITUSSALAM NOMOR 17 RT 003 RW 005 JATIASIH, JATIASIH' as NPWP_ADDRESS_NEW union all</v>
      </c>
    </row>
    <row r="4958" spans="5:5" customFormat="1" x14ac:dyDescent="0.25">
      <c r="E4958" t="str">
        <f t="shared" si="33"/>
        <v>select '0001621/4/10/12/2023' as AGREEMENT_NO, 'PT. DEVANANTA DIRAYA EXPRESS' as NPWP_NAME_NEW, '|968620872447000' as BILLING_TO_NPWP_NEW, 'JALAN MASJID BAITUSSALAMA NOMOR 17 RT 003 RW 005 JATIASIH, JATIASIH' as NPWP_ADDRESS_NEW union all</v>
      </c>
    </row>
    <row r="4959" spans="5:5" customFormat="1" x14ac:dyDescent="0.25">
      <c r="E4959" t="str">
        <f t="shared" si="33"/>
        <v>select '0001622/4/08/12/2023' as AGREEMENT_NO, 'PT. GLOBAL JET CARGO' as NPWP_NAME_NEW, '|427781075047000' as BILLING_TO_NPWP_NEW, 'Landmark Pluit Tower Blok B1 Lantai 9A, Jl Pluit Pejaringan Kota Adm Jakarta Utara DKI Jakarta' as NPWP_ADDRESS_NEW union all</v>
      </c>
    </row>
    <row r="4960" spans="5:5" customFormat="1" x14ac:dyDescent="0.25">
      <c r="E4960" t="str">
        <f t="shared" si="33"/>
        <v>select '0001623/4/08/12/2023' as AGREEMENT_NO, 'PT. GLOBAL JET CARGO' as NPWP_NAME_NEW, '|427781075047000' as BILLING_TO_NPWP_NEW, 'Landmark Pluit Tower Blok B1 Lantai 9A, Jl Pluit Pejaringan Kota Adm.Jakarta Utara, DKI Jakarta' as NPWP_ADDRESS_NEW union all</v>
      </c>
    </row>
    <row r="4961" spans="5:5" customFormat="1" x14ac:dyDescent="0.25">
      <c r="E4961" t="str">
        <f t="shared" si="33"/>
        <v>select '0001624/4/08/12/2023' as AGREEMENT_NO, 'PT. GLOBAL JET CARGO' as NPWP_NAME_NEW, '|427781075047000' as BILLING_TO_NPWP_NEW, 'Landmark Pluit Tower Blok B1 Lantai 9A, Jl pluit Pejaringan, Kota Adm Jakarta Utara DKI Jakarta' as NPWP_ADDRESS_NEW union all</v>
      </c>
    </row>
    <row r="4962" spans="5:5" customFormat="1" x14ac:dyDescent="0.25">
      <c r="E4962" t="str">
        <f t="shared" si="33"/>
        <v>select '0001624/4/08/12/2023' as AGREEMENT_NO, 'PT. GLOBAL JET CARGO' as NPWP_NAME_NEW, '|427781075047000' as BILLING_TO_NPWP_NEW, 'Landmark Pluit Tower Blok B1 No 9A, Jl Pluit pejaringan Kota Adm Jakarta Utara, DKI Jakarta' as NPWP_ADDRESS_NEW union all</v>
      </c>
    </row>
    <row r="4963" spans="5:5" customFormat="1" x14ac:dyDescent="0.25">
      <c r="E4963" t="str">
        <f t="shared" si="33"/>
        <v>select '0001627/4/01/12/2023' as AGREEMENT_NO, 'PT. INBISCO NIAGATAMA SEMESTA' as NPWP_NAME_NEW, '|013706080092000' as BILLING_TO_NPWP_NEW, 'JALAN DAAN MOGOT KM 18, Desa/Kelurahan Kalideres, Kec. Kalideres, Kota Adm. Jakarta Barat, Provinsi DKI Jakarta,' as NPWP_ADDRESS_NEW union all</v>
      </c>
    </row>
    <row r="4964" spans="5:5" customFormat="1" x14ac:dyDescent="0.25">
      <c r="E4964" t="str">
        <f t="shared" si="33"/>
        <v>select '0001630/4/08/12/2023' as AGREEMENT_NO, 'PT. PELITA INDONESIA DJAYA' as NPWP_NAME_NEW, '|013077086093000' as BILLING_TO_NPWP_NEW, 'JL Letjen Soeprapto, Komplek Perkantoran Ruko Cempaka Mas Q, 5, Sumur Batu, Kemayoran, Jakarta Pusat, Jakarta 10640' as NPWP_ADDRESS_NEW union all</v>
      </c>
    </row>
    <row r="4965" spans="5:5" customFormat="1" x14ac:dyDescent="0.25">
      <c r="E4965" t="str">
        <f t="shared" si="33"/>
        <v>select '0001638/4/01/12/2023' as AGREEMENT_NO, 'PT. TRILASMEN INDONESIA' as NPWP_NAME_NEW, '|317839322411000' as BILLING_TO_NPWP_NEW, 'RUKO EMERALD BOULEVARD AA,2I3T RT OO1 RW OO7 KELURAHAN PERIGI KECAMATAN PONDOK AREN TANGERANG SELATAN BANTEN' as NPWP_ADDRESS_NEW union all</v>
      </c>
    </row>
    <row r="4966" spans="5:5" customFormat="1" x14ac:dyDescent="0.25">
      <c r="E4966" t="str">
        <f t="shared" si="33"/>
        <v>select '0001638/4/01/12/2023' as AGREEMENT_NO, 'PT. TRILASMEN INDONESIA' as NPWP_NAME_NEW, '|317839322411000' as BILLING_TO_NPWP_NEW, 'RUKO EMERALD BOULEVARD AA,2I3T RT OO1 RW OO7 KELURAHAN PERIGI KECAMATAN PONDOK AREN TANGERANG SELATAN BANTENKELURAHAN PERIGI KECAMATAN PONDOK AREN TANGERANG SELATAN BANTEN' as NPWP_ADDRESS_NEW union all</v>
      </c>
    </row>
    <row r="4967" spans="5:5" customFormat="1" x14ac:dyDescent="0.25">
      <c r="E4967" t="str">
        <f t="shared" si="33"/>
        <v>select '0001640/4/10/12/2023' as AGREEMENT_NO, 'PT. ABADI NUSANTARA LOGISTIK' as NPWP_NAME_NEW, '|939183331009000' as BILLING_TO_NPWP_NEW, 'Gedung Graha Turangga Jl. Raya Mabes Hankam No 7 RT. 001 RW. 005 Setu Cipayung, Jakarta Timur, DKI Jakarta' as NPWP_ADDRESS_NEW union all</v>
      </c>
    </row>
    <row r="4968" spans="5:5" customFormat="1" x14ac:dyDescent="0.25">
      <c r="E4968" t="str">
        <f t="shared" si="33"/>
        <v>select '0001642/4/10/12/2023' as AGREEMENT_NO, 'PT. PRIMA ARMADA RAYA' as NPWP_NAME_NEW, '|705439826063000' as BILLING_TO_NPWP_NEW, 'GD. PATRA JASA OFFICE TOWER LT. 1 JL. JEND. GATOT SUBROTO KAV. 32-34 KUNINGAN TIMUR SETIABUDI JAKARTA SELATAN DKI JAKARTA' as NPWP_ADDRESS_NEW union all</v>
      </c>
    </row>
    <row r="4969" spans="5:5" customFormat="1" x14ac:dyDescent="0.25">
      <c r="E4969" t="str">
        <f t="shared" si="33"/>
        <v>select '0001643/4/10/12/2023' as AGREEMENT_NO, 'PT. PRIMA ARMADA RAYA' as NPWP_NAME_NEW, '|705439826063000' as BILLING_TO_NPWP_NEW, 'GD. PATRA JASA OFFICE TOWER LT. 1 JL. JEND. GATOT SUBROTO KAV. 32-34 KUNINGAN TIMUR SETIABUDI JAKARTA SELATAN DKI JAKARTA' as NPWP_ADDRESS_NEW union all</v>
      </c>
    </row>
    <row r="4970" spans="5:5" customFormat="1" x14ac:dyDescent="0.25">
      <c r="E4970" t="str">
        <f t="shared" si="33"/>
        <v>select '0001644/4/10/12/2023' as AGREEMENT_NO, 'PT. PRIMA ARMADA RAYA' as NPWP_NAME_NEW, '|705439826063000' as BILLING_TO_NPWP_NEW, 'GD. PATRA JASA OFFICE TOWER LT. 1 JL. JEND. GATOT SUBROTO KAV. 32-34 KUNINGAN TIMUR SETIABUDI JAKARTA SELATAN DKI JAKARTA' as NPWP_ADDRESS_NEW union all</v>
      </c>
    </row>
    <row r="4971" spans="5:5" customFormat="1" x14ac:dyDescent="0.25">
      <c r="E4971" t="str">
        <f t="shared" si="33"/>
        <v>select '0001645/4/01/12/2023' as AGREEMENT_NO, 'PT. AMANAH PRIMA INDONESIA' as NPWP_NAME_NEW, '|021603402061000' as BILLING_TO_NPWP_NEW, 'JL BUNCIT RAYA NO 49 MAMPANG RT/RW 008/005 KELURAHAN KALIBATA KECAMATAN PANCORAN - JAKARTA SELATAN 12740' as NPWP_ADDRESS_NEW union all</v>
      </c>
    </row>
    <row r="4972" spans="5:5" customFormat="1" x14ac:dyDescent="0.25">
      <c r="E4972" t="str">
        <f t="shared" si="33"/>
        <v>select '0001649/4/10/12/2023' as AGREEMENT_NO, 'JASA PEGAWAI PT. SWADHARMA SARANA I. KOPERASI' as NPWP_NAME_NEW, '|023317159063000' as BILLING_TO_NPWP_NEW, 'THE BELLAGIO RESIDENCE &amp; MALL UNIT. OUG 31&amp;32 JL. MEGA KUNINGAN BARAT KAV. E.4.3 KUNINGAN TIMUR, SETIA BUDI JAKARTA SELATAN' as NPWP_ADDRESS_NEW union all</v>
      </c>
    </row>
    <row r="4973" spans="5:5" customFormat="1" x14ac:dyDescent="0.25">
      <c r="E4973" t="str">
        <f t="shared" si="33"/>
        <v>select '0001650/4/08/12/2023' as AGREEMENT_NO, 'PT. GLOBAL JET CARGO' as NPWP_NAME_NEW, '|427781075047000' as BILLING_TO_NPWP_NEW, 'Landmark Pluit Tower Blok B1Lantai 9A,Jl Pluit pejaringan, Kota Adm.Jakarta Utara DKI Jakarta' as NPWP_ADDRESS_NEW union all</v>
      </c>
    </row>
    <row r="4974" spans="5:5" customFormat="1" x14ac:dyDescent="0.25">
      <c r="E4974" t="str">
        <f t="shared" si="33"/>
        <v>select '0001651/4/10/12/2023' as AGREEMENT_NO, 'PT. PRIMA ARMADA RAYA' as NPWP_NAME_NEW, '|705439826063000' as BILLING_TO_NPWP_NEW, 'GD. PATRA JASA OFFICE TOWER LT. 1 JL. JEND. GATOT SUBROTO KAV. 32-34 KUNINGAN TIMUR SETIABUDI JAKARTA SELATAN DKI JAKARTA' as NPWP_ADDRESS_NEW union all</v>
      </c>
    </row>
    <row r="4975" spans="5:5" customFormat="1" x14ac:dyDescent="0.25">
      <c r="E4975" t="str">
        <f t="shared" si="33"/>
        <v>select '0001652/4/10/12/2023' as AGREEMENT_NO, 'PT. TIRTA INVESTAMA' as NPWP_NAME_NEW, '|016743767092000' as BILLING_TO_NPWP_NEW, 'RDTX Place Lt. 5, Jl. Prof. Dr. Satrio Kav. 3, Karet Kuningan, Setiabudi, Jakarta Selatan 12940' as NPWP_ADDRESS_NEW union all</v>
      </c>
    </row>
    <row r="4976" spans="5:5" customFormat="1" x14ac:dyDescent="0.25">
      <c r="E4976" t="str">
        <f t="shared" si="33"/>
        <v>select '0001654/4/10/12/2023' as AGREEMENT_NO, 'PT. CKD TRADING INDONESIA' as NPWP_NAME_NEW, '|703345272022000' as BILLING_TO_NPWP_NEW, 'MENARA BIDAKARA 2 LT 18 UNIT 5 KOMPLEK BIDAKARA JL JEND GATOT SUBROTO KAV 71-73 RT.010 RW. 001 MENTENG DALAM TEBET JAKARTA SELATAN DKI JAKARTA' as NPWP_ADDRESS_NEW union all</v>
      </c>
    </row>
    <row r="4977" spans="5:5" customFormat="1" x14ac:dyDescent="0.25">
      <c r="E4977" t="str">
        <f t="shared" si="33"/>
        <v>select '0001655/4/10/12/2023' as AGREEMENT_NO, 'PT. JAVAS UTTAM OTOMOTIF SOLUSI' as NPWP_NAME_NEW, '|406339135609000' as BILLING_TO_NPWP_NEW, 'Kebonsari 7A Nomor 29, Kebonsari, Jambangan, Kota Surabaya, Jawa Timur' as NPWP_ADDRESS_NEW union all</v>
      </c>
    </row>
    <row r="4978" spans="5:5" customFormat="1" x14ac:dyDescent="0.25">
      <c r="E4978" t="str">
        <f t="shared" si="33"/>
        <v>select '0001655/4/10/12/2023' as AGREEMENT_NO, 'PT. JAVAS UTTAM OTOMOTIF SOLUSI' as NPWP_NAME_NEW, '|406339135609000' as BILLING_TO_NPWP_NEW, 'Kebonsari 7A Nomor 29, Kebonsari, Jambangan, Kota Surabaya, Provinsi Jawa Timur' as NPWP_ADDRESS_NEW union all</v>
      </c>
    </row>
    <row r="4979" spans="5:5" customFormat="1" x14ac:dyDescent="0.25">
      <c r="E4979" t="str">
        <f t="shared" si="33"/>
        <v>select '0001656/4/01/12/2023' as AGREEMENT_NO, 'PT. NUTRICIA INDONESIA SEJAHTERA' as NPWP_NAME_NEW, '|010616316092000' as BILLING_TO_NPWP_NEW, 'JL RAYA BOGOR KM 26,6, PEKAYON, PASAR REBO,KOTA ADM. JAKARTA TIMUR, DKI JAKARTA, 13710' as NPWP_ADDRESS_NEW union all</v>
      </c>
    </row>
    <row r="4980" spans="5:5" customFormat="1" x14ac:dyDescent="0.25">
      <c r="E4980" t="str">
        <f t="shared" si="33"/>
        <v>select '0001658/4/10/12/2023' as AGREEMENT_NO, 'PT. BORWITA CITRA PRIMA' as NPWP_NAME_NEW, '|016825721641000' as BILLING_TO_NPWP_NEW, 'JALAN RAYA TAMAN NO. 48 A RT.005 RW.001 TAMAN, TAMAN, SIDOARJO, JAWA TIMUR 61257' as NPWP_ADDRESS_NEW union all</v>
      </c>
    </row>
    <row r="4981" spans="5:5" customFormat="1" x14ac:dyDescent="0.25">
      <c r="E4981" t="str">
        <f t="shared" si="33"/>
        <v>select '0001660/4/01/12/2023' as AGREEMENT_NO, 'PT. KARYA AGUNG RETAIL' as NPWP_NAME_NEW, '|955040662047000' as BILLING_TO_NPWP_NEW, 'JALAN PANTAI INDAH KAPUK, KAMAL MUARA, PENJARINGAN, KOTA ADM. JAKARTA UTARA, DKI JAKARTA, 14470' as NPWP_ADDRESS_NEW union all</v>
      </c>
    </row>
    <row r="4982" spans="5:5" customFormat="1" x14ac:dyDescent="0.25">
      <c r="E4982" t="str">
        <f t="shared" si="33"/>
        <v>select '0001662/4/08/12/2023' as AGREEMENT_NO, 'PT. BERLIAN AMAL PERKASA' as NPWP_NAME_NEW, '|702213539016000' as BILLING_TO_NPWP_NEW, 'METROPOLITAN TOWER LT 2 UNIT DEF JL. RA KARTINI RT.010 RW.004 CILANDAK BARAT, CILANDAK, KOTA ADM. JAKARTA SELATAN DKI JAKARTA' as NPWP_ADDRESS_NEW union all</v>
      </c>
    </row>
    <row r="4983" spans="5:5" customFormat="1" x14ac:dyDescent="0.25">
      <c r="E4983" t="str">
        <f t="shared" si="33"/>
        <v>select '0001663/4/01/12/2023' as AGREEMENT_NO, 'PT. TRILASMEN INDONESIA' as NPWP_NAME_NEW, '|317839322411000' as BILLING_TO_NPWP_NEW, 'KELURAHAN PERIGI KECAMATAN PONDOK AREN TANGERANG SELATAN BANTEN' as NPWP_ADDRESS_NEW union all</v>
      </c>
    </row>
    <row r="4984" spans="5:5" customFormat="1" x14ac:dyDescent="0.25">
      <c r="E4984" t="str">
        <f t="shared" si="33"/>
        <v>select '0001664/4/01/12/2023' as AGREEMENT_NO, 'PT. INBISCO NIAGATAMA SEMESTA' as NPWP_NAME_NEW, '|013706080092000' as BILLING_TO_NPWP_NEW, 'JALAN DAAN MOGOT KM 18, Desa/Kelurahan Kalideres, Kec. Kalideres, Kota Adm. Jakarta Barat, Provinsi DKI Jakarta' as NPWP_ADDRESS_NEW union all</v>
      </c>
    </row>
    <row r="4985" spans="5:5" customFormat="1" x14ac:dyDescent="0.25">
      <c r="E4985" t="str">
        <f t="shared" si="33"/>
        <v>select '0001665/4/08/12/2023' as AGREEMENT_NO, 'KOPERASI TELEKOMUNIKASI SELULAR KISEL' as NPWP_NAME_NEW, '|018079814062000' as BILLING_TO_NPWP_NEW, 'GEDUNG KINARYA SELARAS, JL TB SIMATUPANG NO.4 RT.007 RT.002 CILANDAK BARAT, CILANDAK KOTA ADM JAKARTA SELATAN DKI JAKARTA' as NPWP_ADDRESS_NEW union all</v>
      </c>
    </row>
    <row r="4986" spans="5:5" customFormat="1" x14ac:dyDescent="0.25">
      <c r="E4986" t="str">
        <f t="shared" si="33"/>
        <v>select '0001665/4/08/12/2023' as AGREEMENT_NO, 'KOPERASI TELEKOMUNIKASI SELULAR KISEL' as NPWP_NAME_NEW, '|018079814062000' as BILLING_TO_NPWP_NEW, 'GEDUNG KISEL HUB, JL. TB SIMATUPANG, 4, CILANDAK BARAT, CILANDAK, KOTA ADM. JAKARTA SELATAN, DKI JAKARTA, 12430' as NPWP_ADDRESS_NEW union all</v>
      </c>
    </row>
    <row r="4987" spans="5:5" customFormat="1" x14ac:dyDescent="0.25">
      <c r="E4987" t="str">
        <f t="shared" si="33"/>
        <v>select '0001666/4/10/12/2023' as AGREEMENT_NO, 'PT. SUN PAPER SOURCE' as NPWP_NAME_NEW, '|312874811602000' as BILLING_TO_NPWP_NEW, 'Desa Sukoanyar RT.000 RW.000 Sukoanyar Ngoro Kab. Mojokerto Jawa Timur' as NPWP_ADDRESS_NEW union all</v>
      </c>
    </row>
    <row r="4988" spans="5:5" customFormat="1" x14ac:dyDescent="0.25">
      <c r="E4988" t="str">
        <f t="shared" si="33"/>
        <v>select '0001667/4/08/12/2023' as AGREEMENT_NO, 'PT. DATASCRIP' as NPWP_NAME_NEW, '|013040100073000' as BILLING_TO_NPWP_NEW, 'JALAN SELAPARANG B-15 KAV.9 GUNUNG SAHARI SELATAN, KEMAYORAN.' as NPWP_ADDRESS_NEW union all</v>
      </c>
    </row>
    <row r="4989" spans="5:5" customFormat="1" x14ac:dyDescent="0.25">
      <c r="E4989" t="str">
        <f t="shared" si="33"/>
        <v>select '0001668/4/01/12/2023' as AGREEMENT_NO, 'PT. ABACUS DANA PENSIUNTAMA' as NPWP_NAME_NEW, '|713011237012000' as BILLING_TO_NPWP_NEW, 'JL. SUCI, SUSUKAN , CIRACAS, KOTA ADM. JAKARTA TIMUR, DKI JAKARTA, 13750' as NPWP_ADDRESS_NEW union all</v>
      </c>
    </row>
    <row r="4990" spans="5:5" customFormat="1" x14ac:dyDescent="0.25">
      <c r="E4990" t="str">
        <f t="shared" si="33"/>
        <v>select '0001669/4/01/12/2023' as AGREEMENT_NO, 'PT. LIMA SEKAWAN LOGISTIK' as NPWP_NAME_NEW, '|905169314041000' as BILLING_TO_NPWP_NEW, 'KOMPLEK PURI DELTAMAS JL BANDENGAN SELATAN BLOK A2 NOMOR 37 RT 2 RW 1 KECAMATAN PENJARINGAN KELURAHAN PEJAGALAN KABUPATEN JAKARTA UTARA PROPINSI DKI JAKARTA' as NPWP_ADDRESS_NEW union all</v>
      </c>
    </row>
    <row r="4991" spans="5:5" customFormat="1" x14ac:dyDescent="0.25">
      <c r="E4991" t="str">
        <f t="shared" si="33"/>
        <v>select '0001670/4/08/12/2023' as AGREEMENT_NO, 'PT. GLOBAL JET CARGO' as NPWP_NAME_NEW, '|427781075047000' as BILLING_TO_NPWP_NEW, 'Landmark pluit Tower Blok B1 Lantai 9A,Jl.Pluit Selatan Raya' as NPWP_ADDRESS_NEW union all</v>
      </c>
    </row>
    <row r="4992" spans="5:5" customFormat="1" x14ac:dyDescent="0.25">
      <c r="E4992" t="str">
        <f t="shared" si="33"/>
        <v>select '0001671/4/08/12/2023' as AGREEMENT_NO, 'PT. AMANAH KREASI LOGISTIK' as NPWP_NAME_NEW, '|625517503412000' as BILLING_TO_NPWP_NEW, 'Batavia Residence, Kp Tipar No 105N,Mekarsari, Cimanggis,KOta Depok Jawa Barat' as NPWP_ADDRESS_NEW union all</v>
      </c>
    </row>
    <row r="4993" spans="5:5" customFormat="1" x14ac:dyDescent="0.25">
      <c r="E4993" t="str">
        <f t="shared" si="33"/>
        <v>select '0001672/4/02/12/2023' as AGREEMENT_NO, 'PT. ADVANTAGE SCM' as NPWP_NAME_NEW, '|023546872028000' as BILLING_TO_NPWP_NEW, 'Jl. Cideng Barat No. 49, Jakarta Pusat' as NPWP_ADDRESS_NEW union all</v>
      </c>
    </row>
    <row r="4994" spans="5:5" customFormat="1" x14ac:dyDescent="0.25">
      <c r="E4994" t="str">
        <f t="shared" si="33"/>
        <v>select '0001673/4/08/12/2023' as AGREEMENT_NO, 'PT. GLOBAL PAHALA RENTAL' as NPWP_NAME_NEW, '|032302697072000' as BILLING_TO_NPWP_NEW, 'GD DIPO TOWER DIPO BUSINESS CENTER 10TH FLOOR UNIT A, JL. JEND. GATOT SUBROTO KAV. 51-52, KEL. PETAMBURAN, KEC. TANAH ABANG, JAKARTA PUSAT, DKI JAKARTA 10260' as NPWP_ADDRESS_NEW union all</v>
      </c>
    </row>
    <row r="4995" spans="5:5" customFormat="1" x14ac:dyDescent="0.25">
      <c r="E4995" t="str">
        <f t="shared" si="33"/>
        <v>select '0001673/4/08/12/2023' as AGREEMENT_NO, 'PT. GLOBAL PAHALA RENTAL' as NPWP_NAME_NEW, '|032302697072000' as BILLING_TO_NPWP_NEW, 'GD DIPO TOWER DIPO BUSINESS CENTER 3rd FLOOR G-H JL. JEND. GATOT SUBROTO KAV 51-52 KEL. PETAMBURAN, KEC. TANAH ABANG, JAKARTA PUSAT, DKI JAKARTA.' as NPWP_ADDRESS_NEW union all</v>
      </c>
    </row>
    <row r="4996" spans="5:5" customFormat="1" x14ac:dyDescent="0.25">
      <c r="E4996" t="str">
        <f t="shared" si="33"/>
        <v>select '0001676/4/10/12/2023' as AGREEMENT_NO, 'PT. SANSAN SAUDARATEX JAYA' as NPWP_NAME_NEW, '|012805941421000' as BILLING_TO_NPWP_NEW, 'Jl. Cibaligo, Cibeureum, Cimahi Selatan, Kota Cimahi, Jawa Barat, 40534' as NPWP_ADDRESS_NEW union all</v>
      </c>
    </row>
    <row r="4997" spans="5:5" customFormat="1" x14ac:dyDescent="0.25">
      <c r="E4997" t="str">
        <f t="shared" si="33"/>
        <v>select '0001676/4/10/12/2023' as AGREEMENT_NO, 'PT. SANSAN SAUDARATEX JAYA' as NPWP_NAME_NEW, '|012805941421000' as BILLING_TO_NPWP_NEW, 'Jl. Cibaligo, Cibeureum, Cimahi Selatan, Kota Cimahi, Jawa Barat, 40534' as NPWP_ADDRESS_NEW union all</v>
      </c>
    </row>
    <row r="4998" spans="5:5" customFormat="1" x14ac:dyDescent="0.25">
      <c r="E4998" t="str">
        <f t="shared" si="33"/>
        <v>select '0001678/4/10/12/2023' as AGREEMENT_NO, 'PT. MITRA TRANS SUGI ABADI' as NPWP_NAME_NEW, '|032882029027000' as BILLING_TO_NPWP_NEW, 'RUKO MEGA GROSIR CEMPAKA MAS BLOK A NO 33 SUMUR BATU - KEMAYORAN JAKARTA PUSAT' as NPWP_ADDRESS_NEW union all</v>
      </c>
    </row>
    <row r="4999" spans="5:5" customFormat="1" x14ac:dyDescent="0.25">
      <c r="E4999" t="str">
        <f t="shared" si="33"/>
        <v>select '0001679/4/01/12/2023' as AGREEMENT_NO, 'PT. IIJ GLOBAL SOLUTIONS INDONESIA' as NPWP_NAME_NEW, '|723288619022000' as BILLING_TO_NPWP_NEW, 'Midplaza 1 lantai 19, 10220, Jakarta Pusat, DKI Jakarta' as NPWP_ADDRESS_NEW union all</v>
      </c>
    </row>
    <row r="5000" spans="5:5" customFormat="1" x14ac:dyDescent="0.25">
      <c r="E5000" t="str">
        <f t="shared" si="33"/>
        <v>select '0001680/4/08/12/2023' as AGREEMENT_NO, 'PT. GLOBAL JET CARGO' as NPWP_NAME_NEW, '|427781075047000' as BILLING_TO_NPWP_NEW, 'Landmark Pluit Tower Blok B1 Lantai 9A,Jl Pluit Pejaringan Kota.Adm Jakarta Utara DKI Jakarta' as NPWP_ADDRESS_NEW union all</v>
      </c>
    </row>
    <row r="5001" spans="5:5" customFormat="1" x14ac:dyDescent="0.25">
      <c r="E5001" t="str">
        <f t="shared" si="33"/>
        <v>select '0001682/4/08/12/2023' as AGREEMENT_NO, 'PT. KERETA API PARIWISATA' as NPWP_NAME_NEW, '|029885399093000' as BILLING_TO_NPWP_NEW, 'STASIUN GONDANGDIA PINTU SELATAN LANTAI DASAR. JL SRIKAYA 1 KEBON SIRIH MENTENG KOTA ADM JAKARTA PUSAT DKI JAKARTA 10340' as NPWP_ADDRESS_NEW union all</v>
      </c>
    </row>
    <row r="5002" spans="5:5" customFormat="1" x14ac:dyDescent="0.25">
      <c r="E5002" t="str">
        <f t="shared" si="33"/>
        <v>select '0001686/4/08/01/2024' as AGREEMENT_NO, 'PT. MULTI KARYA SENTOSA' as NPWP_NAME_NEW, '|024149890036000' as BILLING_TO_NPWP_NEW, 'JL RAYA BOULEVARD GADING SERPONGKOMPLEK RUKO ODESSA BLOK AA.2 SUMMARECON SERPONG' as NPWP_ADDRESS_NEW union all</v>
      </c>
    </row>
    <row r="5003" spans="5:5" customFormat="1" x14ac:dyDescent="0.25">
      <c r="E5003" t="str">
        <f t="shared" ref="E5003:E5066" si="34">"select '" &amp; TRIM(E2198) &amp; "' as AGREEMENT_NO, '" &amp; TRIM(O2198) &amp; "' as NPWP_NAME_NEW, '|" &amp; TRIM(AW2198) &amp; "' as BILLING_TO_NPWP_NEW, '" &amp; TRIM(BD2198) &amp; "' as NPWP_ADDRESS_NEW union all"</f>
        <v>select '0001687/4/01/01/2024' as AGREEMENT_NO, 'PT. ACACIA ANDALAN UTAMA' as NPWP_NAME_NEW, '|022754634725000' as BILLING_TO_NPWP_NEW, 'Jl. Letjen Suprapto Rukan Grend Samarinda Blok A07 No. 011 RT. 009 RW. 000' as NPWP_ADDRESS_NEW union all</v>
      </c>
    </row>
    <row r="5004" spans="5:5" customFormat="1" x14ac:dyDescent="0.25">
      <c r="E5004" t="str">
        <f t="shared" si="34"/>
        <v>select '0001688/4/01/12/2023' as AGREEMENT_NO, 'PT. ORIENTAL JAYA MANDIRI INDAH' as NPWP_NAME_NEW, '|738373810404000' as BILLING_TO_NPWP_NEW, 'JL RAYA KEDUNG HALANG , BOGOR KOTA 16710' as NPWP_ADDRESS_NEW union all</v>
      </c>
    </row>
    <row r="5005" spans="5:5" customFormat="1" x14ac:dyDescent="0.25">
      <c r="E5005" t="str">
        <f t="shared" si="34"/>
        <v>select '0001688/4/01/12/2023' as AGREEMENT_NO, 'PT. ORIENTAL JAYA MANDIRI INDAH' as NPWP_NAME_NEW, '|738373810404000' as BILLING_TO_NPWP_NEW, 'JL RAYA KEDUNG HALANG , BOGOR KOTA 16710' as NPWP_ADDRESS_NEW union all</v>
      </c>
    </row>
    <row r="5006" spans="5:5" customFormat="1" x14ac:dyDescent="0.25">
      <c r="E5006" t="str">
        <f t="shared" si="34"/>
        <v>select '0001688/4/01/12/2023' as AGREEMENT_NO, 'PT. ORIENTAL JAYA MANDIRI INDAH' as NPWP_NAME_NEW, '|738373810404000' as BILLING_TO_NPWP_NEW, 'JL. RAYA JAKARTA-BOGOR KM.49, CIJUJUNG, SUKARAJA, KAB. BOGOR, JAWA BARAT, 16716' as NPWP_ADDRESS_NEW union all</v>
      </c>
    </row>
    <row r="5007" spans="5:5" customFormat="1" x14ac:dyDescent="0.25">
      <c r="E5007" t="str">
        <f t="shared" si="34"/>
        <v>select '0001689/4/08/01/2024' as AGREEMENT_NO, 'PT. KRAMA YUDHA TIGA BERLIAN MOTORS' as NPWP_NAME_NEW, '|013006572092000' as BILLING_TO_NPWP_NEW, 'JL. JENDRAL AHMAD YANI PULOMAS RT.000 RW.000 KEL.KAYU PUTIH KEC.PULO GADUNG KOTA/KAB. ADM JAKARTA TIMUR DKI JAKARTA 13210' as NPWP_ADDRESS_NEW union all</v>
      </c>
    </row>
    <row r="5008" spans="5:5" customFormat="1" x14ac:dyDescent="0.25">
      <c r="E5008" t="str">
        <f t="shared" si="34"/>
        <v>select '0001690/4/10/01/2024' as AGREEMENT_NO, 'PT. BERKAH AUTO RAYA' as NPWP_NAME_NEW, '|651300972016000' as BILLING_TO_NPWP_NEW, 'SOUTH QUARTER BUILDING, TOWER A LEVEL 18 , JL CILANDAK BARAT, CILANDAK KOTA ADM. JAKARTA SELATAN DKI JAKARTA' as NPWP_ADDRESS_NEW union all</v>
      </c>
    </row>
    <row r="5009" spans="5:5" customFormat="1" x14ac:dyDescent="0.25">
      <c r="E5009" t="str">
        <f t="shared" si="34"/>
        <v>select '0001691/4/08/12/2023' as AGREEMENT_NO, 'PT. SUPER ELEKTRONIK MANDIRI' as NPWP_NAME_NEW, '|830719126435000' as BILLING_TO_NPWP_NEW, 'KP. PISANGAN KEBON SINGKONG RT/RW 001/001 Kelurahan SATRIAJAYA Kecamatan TAMBUN UTARA - BEKASI 17510' as NPWP_ADDRESS_NEW union all</v>
      </c>
    </row>
    <row r="5010" spans="5:5" customFormat="1" x14ac:dyDescent="0.25">
      <c r="E5010" t="str">
        <f t="shared" si="34"/>
        <v>select '0001692/4/08/12/2023' as AGREEMENT_NO, 'PT. SUPER ELEKTRONIK MANDIRI' as NPWP_NAME_NEW, '|830719126435000' as BILLING_TO_NPWP_NEW, 'KP. PISANGAN KEBON SINGKONG RT/RW 001/001 Kelurahan SATRIAJAYA Kecamatan TAMBUN UTARA - BEKASI 17510' as NPWP_ADDRESS_NEW union all</v>
      </c>
    </row>
    <row r="5011" spans="5:5" customFormat="1" x14ac:dyDescent="0.25">
      <c r="E5011" t="str">
        <f t="shared" si="34"/>
        <v>select '0001693/4/08/11/2023' as AGREEMENT_NO, 'PT. SUPER ELEKTRONIK MANDIRI' as NPWP_NAME_NEW, '|830719126435000' as BILLING_TO_NPWP_NEW, 'KP. PISANGAN KEBON SINGKONG RT/RW 001/001 Kelurahan SATRIAJAYA Kecamatan TAMBUN UTARA - BEKASI 17510' as NPWP_ADDRESS_NEW union all</v>
      </c>
    </row>
    <row r="5012" spans="5:5" customFormat="1" x14ac:dyDescent="0.25">
      <c r="E5012" t="str">
        <f t="shared" si="34"/>
        <v>select '0001694/4/01/01/2024' as AGREEMENT_NO, 'PT. KELAWIT WANALESTARI' as NPWP_NAME_NEW, '|014670723722000' as BILLING_TO_NPWP_NEW, 'JL. HM ARDAN (RING ROAD III) NO. 065 RT.001 RW.002 KEL.SEMPAJA UTARA KEC.SAMARINDA UTARA KOTA/KAB.SAMARINDA KALIMANTAN TIMUR 75119' as NPWP_ADDRESS_NEW union all</v>
      </c>
    </row>
    <row r="5013" spans="5:5" customFormat="1" x14ac:dyDescent="0.25">
      <c r="E5013" t="str">
        <f t="shared" si="34"/>
        <v>select '0001695/4/01/01/2024' as AGREEMENT_NO, 'PT. SUMALINDO HUTANI JAYA' as NPWP_NAME_NEW, '|015855752722001' as BILLING_TO_NPWP_NEW, 'Jl. HM Ardan (EX Ring Road II) No. 65 RT. 001 Sempaja Utara Samarinda Utara Kota Samarinda Kalimantan Utara 75119' as NPWP_ADDRESS_NEW union all</v>
      </c>
    </row>
    <row r="5014" spans="5:5" customFormat="1" x14ac:dyDescent="0.25">
      <c r="E5014" t="str">
        <f t="shared" si="34"/>
        <v>select '0001697/4/10/01/2024' as AGREEMENT_NO, 'PT. MITRA TRANS SUGI ABADI' as NPWP_NAME_NEW, '|032882029027000' as BILLING_TO_NPWP_NEW, 'RUKO MEGA GROSIR CEMPAKA MAS BLOK A NO 33 SUMUR BATU - KEMAYORAN JAKARTA PUSAT' as NPWP_ADDRESS_NEW union all</v>
      </c>
    </row>
    <row r="5015" spans="5:5" customFormat="1" x14ac:dyDescent="0.25">
      <c r="E5015" t="str">
        <f t="shared" si="34"/>
        <v>select '0001698/4/10/01/2024' as AGREEMENT_NO, 'PT. HARPA SEKAWAN' as NPWP_NAME_NEW, '|013631320002000' as BILLING_TO_NPWP_NEW, 'Jl Raya Cipinang Muara No. 47 RT 014/ RT 003 Kel Cipinang Muara, Kec Jatinegara, Jakarta Timur 13420' as NPWP_ADDRESS_NEW union all</v>
      </c>
    </row>
    <row r="5016" spans="5:5" customFormat="1" x14ac:dyDescent="0.25">
      <c r="E5016" t="str">
        <f t="shared" si="34"/>
        <v>select '0001699/4/08/01/2024' as AGREEMENT_NO, 'PT. KRAMA YUDHA TIGA BERLIAN MOTORS' as NPWP_NAME_NEW, '|013006572092000' as BILLING_TO_NPWP_NEW, 'JL. JENDRAL AHMAD YANI PULOMAS RT.000 RW.000 KEL.KAYU PUTIH KEC.PULO GADUNG KOTA/KAB. ADM JAKARTA TIMUR DKI JAKARTA 13210' as NPWP_ADDRESS_NEW union all</v>
      </c>
    </row>
    <row r="5017" spans="5:5" customFormat="1" x14ac:dyDescent="0.25">
      <c r="E5017" t="str">
        <f t="shared" si="34"/>
        <v>select '0001701/4/10/01/2024' as AGREEMENT_NO, 'PT. KAO INDONESIA' as NPWP_NAME_NEW, '|010000784092000' as BILLING_TO_NPWP_NEW, 'JL. MT HARYONO KAV 39-40,CIKOKO, PANCORAN, KOTA ADM. JAKARTA SELATAN, DKI JAKARTA,12770' as NPWP_ADDRESS_NEW union all</v>
      </c>
    </row>
    <row r="5018" spans="5:5" customFormat="1" x14ac:dyDescent="0.25">
      <c r="E5018" t="str">
        <f t="shared" si="34"/>
        <v>select '0001702/4/01/01/2024' as AGREEMENT_NO, 'PT. CITRA CEMERLANG SEJAHTERA' as NPWP_NAME_NEW, '|024926859722000' as BILLING_TO_NPWP_NEW, 'JL. HM Ardan ( EX Ring Road III ) No. 065 RT. 001 Sempaja Utara Samarinda Utara Kota Samarinda Kalimantan Timur.' as NPWP_ADDRESS_NEW union all</v>
      </c>
    </row>
    <row r="5019" spans="5:5" customFormat="1" x14ac:dyDescent="0.25">
      <c r="E5019" t="str">
        <f t="shared" si="34"/>
        <v>select '0001704/4/10/01/2024' as AGREEMENT_NO, 'PT. TIRTA INVESTAMA' as NPWP_NAME_NEW, '|016743767092000' as BILLING_TO_NPWP_NEW, 'RDTX Place Lt. 5-9, Jl. Prof. Dr. Satrio Kav. 3, Karet Kuningan, Setiabudi, Jakarta Selatan 12940' as NPWP_ADDRESS_NEW union all</v>
      </c>
    </row>
    <row r="5020" spans="5:5" customFormat="1" x14ac:dyDescent="0.25">
      <c r="E5020" t="str">
        <f t="shared" si="34"/>
        <v>select '0001705/4/01/01/2024' as AGREEMENT_NO, 'PT. TIRTA INVESTAMA' as NPWP_NAME_NEW, '|016743767092000' as BILLING_TO_NPWP_NEW, 'RDTX Place Lt. 5-9, Jl. Prof. Dr. Satrio Kav. 3, Karet Kuningan, Setiabudi, Jakarta Selatan 12940' as NPWP_ADDRESS_NEW union all</v>
      </c>
    </row>
    <row r="5021" spans="5:5" customFormat="1" x14ac:dyDescent="0.25">
      <c r="E5021" t="str">
        <f t="shared" si="34"/>
        <v>select '0001706/4/10/01/2024' as AGREEMENT_NO, 'PT. BERKAH AUTO RAYA' as NPWP_NAME_NEW, '|651300972016000' as BILLING_TO_NPWP_NEW, 'SOUTH QUARTER BUILDING, TOWER A LEVEL 18 , JL CILANDAK BARAT, CILANDAK KOTA ADM. JAKARTA SELATAN DKI JAKARTA' as NPWP_ADDRESS_NEW union all</v>
      </c>
    </row>
    <row r="5022" spans="5:5" customFormat="1" x14ac:dyDescent="0.25">
      <c r="E5022" t="str">
        <f t="shared" si="34"/>
        <v>select '0001707/4/10/01/2024' as AGREEMENT_NO, 'PT. BERKAH AUTO RAYA' as NPWP_NAME_NEW, '|651300972016000' as BILLING_TO_NPWP_NEW, 'SOUTH QUARTER BUILDING, TOWER A LEVEL 18 , JL CILANDAK BARAT, CILANDAK KOTA ADM. JAKARTA SELATAN DKI JAKARTA' as NPWP_ADDRESS_NEW union all</v>
      </c>
    </row>
    <row r="5023" spans="5:5" customFormat="1" x14ac:dyDescent="0.25">
      <c r="E5023" t="str">
        <f t="shared" si="34"/>
        <v>select '0001708/4/10/01/2024' as AGREEMENT_NO, 'PT. BERKAH AUTO RAYA' as NPWP_NAME_NEW, '|651300972016000' as BILLING_TO_NPWP_NEW, 'SOUTH QUARTER BUILDING, TOWER A LEVEL 18 , JL CILANDAK BARAT, CILANDAK KOTA ADM. JAKARTA SELATAN DKI JAKARTA' as NPWP_ADDRESS_NEW union all</v>
      </c>
    </row>
    <row r="5024" spans="5:5" customFormat="1" x14ac:dyDescent="0.25">
      <c r="E5024" t="str">
        <f t="shared" si="34"/>
        <v>select '0001709/4/10/01/2024' as AGREEMENT_NO, 'PT. BERKAH AUTO RAYA' as NPWP_NAME_NEW, '|651300972016000' as BILLING_TO_NPWP_NEW, 'SOUTH QUARTER BUILDING, TOWER A LEVEL 18 , JL CILANDAK BARAT, CILANDAK KOTA ADM. JAKARTA SELATAN DKI JAKARTA' as NPWP_ADDRESS_NEW union all</v>
      </c>
    </row>
    <row r="5025" spans="5:5" customFormat="1" x14ac:dyDescent="0.25">
      <c r="E5025" t="str">
        <f t="shared" si="34"/>
        <v>select '0001710/4/08/01/2024' as AGREEMENT_NO, 'PT. AINON UNTUNG LESTARI' as NPWP_NAME_NEW, '|959352535006000' as BILLING_TO_NPWP_NEW, 'Ainon Groups, Jl. Tipar Cakung No.23, RT.6/RW.5, Cakung Bar., Kec. Cakung, Kota Jakarta Timur, Daerah Khusus Ibukota Jakarta 13910' as NPWP_ADDRESS_NEW union all</v>
      </c>
    </row>
    <row r="5026" spans="5:5" customFormat="1" x14ac:dyDescent="0.25">
      <c r="E5026" t="str">
        <f t="shared" si="34"/>
        <v>select '0001711/4/08/01/2024' as AGREEMENT_NO, 'PT. ASURANSI TOKIO MARINE INDONESIA' as NPWP_NAME_NEW, '|013042437073000' as BILLING_TO_NPWP_NEW, 'JL. ASIA AFRIKA NO.8 SENTRAL SENAYAN LT.3-4 RT/RW 000/000 KELURAHAN GELORA KECAMATAN TANAH ABANG - JAKARTA PUSAT 10270' as NPWP_ADDRESS_NEW union all</v>
      </c>
    </row>
    <row r="5027" spans="5:5" customFormat="1" x14ac:dyDescent="0.25">
      <c r="E5027" t="str">
        <f t="shared" si="34"/>
        <v>select '0001712/4/08/01/2024' as AGREEMENT_NO, 'PT. ASURANSI TOKIO MARINE INDONESIA' as NPWP_NAME_NEW, '|013042437073000' as BILLING_TO_NPWP_NEW, 'JL. ASIA AFRIKA NO.8 SENTRAL SENAYAN LT.3-4 RT/RW 000/000 KELURAHAN GELORA KECAMATAN TANAH ABANG - JAKARTA PUSAT 10270' as NPWP_ADDRESS_NEW union all</v>
      </c>
    </row>
    <row r="5028" spans="5:5" customFormat="1" x14ac:dyDescent="0.25">
      <c r="E5028" t="str">
        <f t="shared" si="34"/>
        <v>select '0001713/4/08/01/2024' as AGREEMENT_NO, 'PT. ASURANSI TOKIO MARINE INDONESIA' as NPWP_NAME_NEW, '|013042437073000' as BILLING_TO_NPWP_NEW, 'JL. ASIA AFRIKA NO.8 SENTRAL SENAYAN LT.3-4 RT/RW 000/000 KELURAHAN GELORA KECAMATAN TANAH ABANG - JAKARTA PUSAT 10270' as NPWP_ADDRESS_NEW union all</v>
      </c>
    </row>
    <row r="5029" spans="5:5" customFormat="1" x14ac:dyDescent="0.25">
      <c r="E5029" t="str">
        <f t="shared" si="34"/>
        <v>select '0001714/4/08/01/2024' as AGREEMENT_NO, 'PT. ASURANSI TOKIO MARINE INDONESIA' as NPWP_NAME_NEW, '|013042437073000' as BILLING_TO_NPWP_NEW, 'JL. ASIA AFRIKA NO.8 SENTRAL SENAYAN LT.3-4 RT/RW 000/000 KELURAHAN GELORA KECAMATAN TANAH ABANG - JAKARTA PUSAT 10270' as NPWP_ADDRESS_NEW union all</v>
      </c>
    </row>
    <row r="5030" spans="5:5" customFormat="1" x14ac:dyDescent="0.25">
      <c r="E5030" t="str">
        <f t="shared" si="34"/>
        <v>select '0001715/4/01/01/2024' as AGREEMENT_NO, 'PT. ASURANSI TOKIO MARINE INDONESIA' as NPWP_NAME_NEW, '|013042437073000' as BILLING_TO_NPWP_NEW, 'SENTRAL SENAYAN LANTAI 3-4, JL. ASIA AFRIKA Blok - No.8 RT:000 RW:000 Kel.GELORA Kec.TANAH ABANG Kota/Kab.JAKARTA PUSAT DKI JAKARTA 00000' as NPWP_ADDRESS_NEW union all</v>
      </c>
    </row>
    <row r="5031" spans="5:5" customFormat="1" x14ac:dyDescent="0.25">
      <c r="E5031" t="str">
        <f t="shared" si="34"/>
        <v>select '0001716/4/08/01/2024' as AGREEMENT_NO, 'PT. ASURANSI TOKIO MARINE INDONESIA' as NPWP_NAME_NEW, '|013042437073000' as BILLING_TO_NPWP_NEW, 'JL. ASIA AFRIKA NO.8 SENTRAL SENAYAN LT.3-4 RT/RW 000/000 KELURAHAN GELORA KECAMATAN TANAH ABANG - JAKARTA PUSAT 10270' as NPWP_ADDRESS_NEW union all</v>
      </c>
    </row>
    <row r="5032" spans="5:5" customFormat="1" x14ac:dyDescent="0.25">
      <c r="E5032" t="str">
        <f t="shared" si="34"/>
        <v>select '0001717/4/10/01/2024' as AGREEMENT_NO, 'PT. RAJA CEPAT NUSANTARA' as NPWP_NAME_NEW, '|854748878009000' as BILLING_TO_NPWP_NEW, 'JALAN RAYA PONCOL RT.009 RW.007 SUSUKAN CIRACAS JAKARTA TIMUR DKI JAKARTA' as NPWP_ADDRESS_NEW union all</v>
      </c>
    </row>
    <row r="5033" spans="5:5" customFormat="1" x14ac:dyDescent="0.25">
      <c r="E5033" t="str">
        <f t="shared" si="34"/>
        <v>select '0001718/4/10/01/2024'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034" spans="5:5" customFormat="1" x14ac:dyDescent="0.25">
      <c r="E5034" t="str">
        <f t="shared" si="34"/>
        <v>select '0001719/4/08/01/2024' as AGREEMENT_NO, 'PT. DAMATRANS MITRA PERSADA' as NPWP_NAME_NEW, '|907879282428000' as BILLING_TO_NPWP_NEW, 'JL Setra Duta Raya Ruko G, Sarijadi, Sukasari,Kota Bandung, Jawa Barat' as NPWP_ADDRESS_NEW union all</v>
      </c>
    </row>
    <row r="5035" spans="5:5" customFormat="1" x14ac:dyDescent="0.25">
      <c r="E5035" t="str">
        <f t="shared" si="34"/>
        <v>select '0001720/4/10/01/2024'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036" spans="5:5" customFormat="1" x14ac:dyDescent="0.25">
      <c r="E5036" t="str">
        <f t="shared" si="34"/>
        <v>select '0001721/4/10/01/2024'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037" spans="5:5" customFormat="1" x14ac:dyDescent="0.25">
      <c r="E5037" t="str">
        <f t="shared" si="34"/>
        <v>select '0001722/4/10/01/2024'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038" spans="5:5" customFormat="1" x14ac:dyDescent="0.25">
      <c r="E5038" t="str">
        <f t="shared" si="34"/>
        <v>select '0001723/4/10/01/2024'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039" spans="5:5" customFormat="1" x14ac:dyDescent="0.25">
      <c r="E5039" t="str">
        <f t="shared" si="34"/>
        <v>select '0001724/4/10/01/2024'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040" spans="5:5" customFormat="1" x14ac:dyDescent="0.25">
      <c r="E5040" t="str">
        <f t="shared" si="34"/>
        <v>select '0001725/4/08/01/2024' as AGREEMENT_NO, 'PT. KRAMA YUDHA TIGA BERLIAN MOTORS' as NPWP_NAME_NEW, '|013006572092000' as BILLING_TO_NPWP_NEW, 'JL. JENDRAL AHMAD YANI PULOMAS RT.000 RW.000 KEL.KAYU PUTIH KEC.PULO GADUNG KOTA/KAB. ADM JAKARTA TIMUR DKI JAKARTA 13210' as NPWP_ADDRESS_NEW union all</v>
      </c>
    </row>
    <row r="5041" spans="5:5" customFormat="1" x14ac:dyDescent="0.25">
      <c r="E5041" t="str">
        <f t="shared" si="34"/>
        <v>select '0001726/4/01/01/2024' as AGREEMENT_NO, 'PT. SURYA HUTANI JAYA' as NPWP_NAME_NEW, '|015855745728000' as BILLING_TO_NPWP_NEW, 'JL. HTI Camp 38 Desa Puan Cepak, Sabiluntung, Kutai Kartanegara' as NPWP_ADDRESS_NEW union all</v>
      </c>
    </row>
    <row r="5042" spans="5:5" customFormat="1" x14ac:dyDescent="0.25">
      <c r="E5042" t="str">
        <f t="shared" si="34"/>
        <v>select '0001727/4/08/01/2024' as AGREEMENT_NO, 'PT. AGRONESIA' as NPWP_NAME_NEW, '|011309598441000' as BILLING_TO_NPWP_NEW, 'JL ACEH, CIHAPIT, BANDUNG WETAN, KOTA BANDUNG, JAWA BARAT, 40114' as NPWP_ADDRESS_NEW union all</v>
      </c>
    </row>
    <row r="5043" spans="5:5" customFormat="1" x14ac:dyDescent="0.25">
      <c r="E5043" t="str">
        <f t="shared" si="34"/>
        <v>select '0001728/4/08/01/2024' as AGREEMENT_NO, 'PT. AGRONESIA' as NPWP_NAME_NEW, '|011309598441000' as BILLING_TO_NPWP_NEW, 'JL ACEH, CIHAPIT, BANDUNG WETAN, KOTA BANDUNG, JAWA BARAT, 40114' as NPWP_ADDRESS_NEW union all</v>
      </c>
    </row>
    <row r="5044" spans="5:5" customFormat="1" x14ac:dyDescent="0.25">
      <c r="E5044" t="str">
        <f t="shared" si="34"/>
        <v>select '0001729/4/08/01/2024' as AGREEMENT_NO, 'PT.CITRA PASE INDAH' as NPWP_NAME_NEW, '|021249131102000' as BILLING_TO_NPWP_NEW, 'JLN MERDEKA BARAT NO 01 KUTA BLANG BANDA SAKTI LHOKSEMAWE' as NPWP_ADDRESS_NEW union all</v>
      </c>
    </row>
    <row r="5045" spans="5:5" customFormat="1" x14ac:dyDescent="0.25">
      <c r="E5045" t="str">
        <f t="shared" si="34"/>
        <v>select '0001729/4/08/01/2024' as AGREEMENT_NO, 'PT.CITRA PASE INDAH' as NPWP_NAME_NEW, '|021249131102000' as BILLING_TO_NPWP_NEW, 'JLN MERDEKA BARAT NO 01 KUTA BLANG BANDA SAKTI LHOKSEMAWE' as NPWP_ADDRESS_NEW union all</v>
      </c>
    </row>
    <row r="5046" spans="5:5" customFormat="1" x14ac:dyDescent="0.25">
      <c r="E5046" t="str">
        <f t="shared" si="34"/>
        <v>select '0001730/4/10/01/2024' as AGREEMENT_NO, 'PT. VALVOLINE LUBRICANTS AND CHEMICALS INDONESIA' as NPWP_NAME_NEW, '|013195482052000' as BILLING_TO_NPWP_NEW, 'wisma 77 lt 16 tower 2 jl letjend s parman kav 77 slipi palmerah kota adm jakarta barat dki jakarta 11410' as NPWP_ADDRESS_NEW union all</v>
      </c>
    </row>
    <row r="5047" spans="5:5" customFormat="1" x14ac:dyDescent="0.25">
      <c r="E5047" t="str">
        <f t="shared" si="34"/>
        <v>select '0001731/4/10/01/2024' as AGREEMENT_NO, 'PT. BORWITA CITRA PRIMA' as NPWP_NAME_NEW, '|016825721641000' as BILLING_TO_NPWP_NEW, 'Jl. Raya Taman No.48 A, Taman, Kec. Taman, Kabupaten Sidoarjo, Jawa Timur 61257' as NPWP_ADDRESS_NEW union all</v>
      </c>
    </row>
    <row r="5048" spans="5:5" customFormat="1" x14ac:dyDescent="0.25">
      <c r="E5048" t="str">
        <f t="shared" si="34"/>
        <v>select '0001732/4/08/01/2024' as AGREEMENT_NO, 'PT. TRUCKKING LINTAS SARANA' as NPWP_NAME_NEW, '|963492921067000' as BILLING_TO_NPWP_NEW, 'GEDUNG NOBLE HOUSE LT 29, MEGA KUNINGAN NO 2JL. DR. IDE ANAK AGUNG GDE AGUNG KAV. E4.2' as NPWP_ADDRESS_NEW union all</v>
      </c>
    </row>
    <row r="5049" spans="5:5" customFormat="1" x14ac:dyDescent="0.25">
      <c r="E5049" t="str">
        <f t="shared" si="34"/>
        <v>select '0001733/4/10/01/2024' as AGREEMENT_NO, 'PT. PRIMA ARMADA RAYA' as NPWP_NAME_NEW, '|705439826063000' as BILLING_TO_NPWP_NEW, 'GD. PATRA JASA OFFICE TOWER LT. 1 JL. JEND. GATOT SUBROTO KAV. 32-34 KUNINGAN TIMUR SETIABUDI JAKARTA SELATAN DKI JAKARTA' as NPWP_ADDRESS_NEW union all</v>
      </c>
    </row>
    <row r="5050" spans="5:5" customFormat="1" x14ac:dyDescent="0.25">
      <c r="E5050" t="str">
        <f t="shared" si="34"/>
        <v>select '0001735/4/02/01/2024' as AGREEMENT_NO, 'PT. PUTRA MULIA TELECOMMUNICATION' as NPWP_NAME_NEW, '|024144503056000' as BILLING_TO_NPWP_NEW, 'Jl. Duren Tiga Raya No.101 Kav.A3,A4,B3 and B4 ,RT/RW. 006/01, RT.4/RW.1, Duren Tiga, Kec. Pancoran, Kota Jakarta Selatan, Daerah Khusus Ibukota Jakarta 12760' as NPWP_ADDRESS_NEW union all</v>
      </c>
    </row>
    <row r="5051" spans="5:5" customFormat="1" x14ac:dyDescent="0.25">
      <c r="E5051" t="str">
        <f t="shared" si="34"/>
        <v>select '0001735/4/02/01/2024' as AGREEMENT_NO, 'PT. PUTRA MULIA TELECOMMUNICATION' as NPWP_NAME_NEW, '|024144503056000' as BILLING_TO_NPWP_NEW, 'PT Putra Mulia Telecommunication, Jl. Duren Tiga Raya No.101 Kav.A3,A4,B3 and B4 ,RT/RW. 006/01, RT.4/RW.1, Duren Tiga, Kec. Pancoran, Kota Jakarta Selatan, Daerah Khusus Ibukota Jakarta 12760' as NPWP_ADDRESS_NEW union all</v>
      </c>
    </row>
    <row r="5052" spans="5:5" customFormat="1" x14ac:dyDescent="0.25">
      <c r="E5052" t="str">
        <f t="shared" si="34"/>
        <v>select '0001738/4/08/01/2024' as AGREEMENT_NO, 'PT. TRUCKKING LINTAS SARANA' as NPWP_NAME_NEW, '|963492921067000' as BILLING_TO_NPWP_NEW, 'GEDUNG NOBLE HOUSE LT 29, MEGA KUNINGAN NO 2JL. DR. IDE ANAK AGUNG GDE AGUNG KAV. E4.2' as NPWP_ADDRESS_NEW union all</v>
      </c>
    </row>
    <row r="5053" spans="5:5" customFormat="1" x14ac:dyDescent="0.25">
      <c r="E5053" t="str">
        <f t="shared" si="34"/>
        <v>select '0001739/4/10/01/2024' as AGREEMENT_NO, 'PT. PRIMA ARMADA RAYA' as NPWP_NAME_NEW, '|705439826063000' as BILLING_TO_NPWP_NEW, 'GD. PATRA JASA OFFICE TOWER LT. 1 JL. JEND. GATOT SUBROTO KAV. 32-34 KUNINGAN TIMUR SETIABUDI JAKARTA SELATAN DKI JAKARTA' as NPWP_ADDRESS_NEW union all</v>
      </c>
    </row>
    <row r="5054" spans="5:5" customFormat="1" x14ac:dyDescent="0.25">
      <c r="E5054" t="str">
        <f t="shared" si="34"/>
        <v>select '0001740/4/10/01/2024' as AGREEMENT_NO, 'PT. PRIMA ARMADA RAYA' as NPWP_NAME_NEW, '|705439826063000' as BILLING_TO_NPWP_NEW, 'GD. PATRA JASA OFFICE TOWER LT. 1 JL. JEND. GATOT SUBROTO KAV. 32-34 KUNINGAN TIMUR SETIABUDI JAKARTA SELATAN DKI JAKARTA' as NPWP_ADDRESS_NEW union all</v>
      </c>
    </row>
    <row r="5055" spans="5:5" customFormat="1" x14ac:dyDescent="0.25">
      <c r="E5055" t="str">
        <f t="shared" si="34"/>
        <v>select '0001741/4/08/01/2024' as AGREEMENT_NO, 'PT. ADI KARYA PRATAMA' as NPWP_NAME_NEW, '|711411736413000' as BILLING_TO_NPWP_NEW, 'PERUM GRAHA MUSTIKA MEDIA BLOK H 10 NO.07 RT/RW 007/010 KELURAHAN LUBANGBUAYA KECAMATAN SETU - BEKASI 17320' as NPWP_ADDRESS_NEW union all</v>
      </c>
    </row>
    <row r="5056" spans="5:5" customFormat="1" x14ac:dyDescent="0.25">
      <c r="E5056" t="str">
        <f t="shared" si="34"/>
        <v>select '0001742/4/08/01/2024' as AGREEMENT_NO, 'KOPERASI TELEKOMUNIKASI SELULAR KISEL' as NPWP_NAME_NEW, '|018079814062000' as BILLING_TO_NPWP_NEW, 'GEDUNG KINARYA SELARAS, JL TB SIMATUPANG NO.4 RT.007 RT.002 CILANDAK BARAT, CILANDAK KOTA ADM JAKARTA SELATAN DKI JAKARTA' as NPWP_ADDRESS_NEW union all</v>
      </c>
    </row>
    <row r="5057" spans="5:5" customFormat="1" x14ac:dyDescent="0.25">
      <c r="E5057" t="str">
        <f t="shared" si="34"/>
        <v>select '0001742/4/08/01/2024' as AGREEMENT_NO, 'KOPERASI TELEKOMUNIKASI SELULAR KISEL' as NPWP_NAME_NEW, '|018079814062000' as BILLING_TO_NPWP_NEW, 'GEDUNG KISEL HUB, JL. TB SIMATUPANG, 4, CILANDAK BARAT, CILANDAK, KOTA ADM. JAKARTA SELATAN, DKI JAKARTA, 12430' as NPWP_ADDRESS_NEW union all</v>
      </c>
    </row>
    <row r="5058" spans="5:5" customFormat="1" x14ac:dyDescent="0.25">
      <c r="E5058" t="str">
        <f t="shared" si="34"/>
        <v>select '0001743/4/01/01/2024' as AGREEMENT_NO, 'PT. LIMA SEKAWAN LOGISTIK' as NPWP_NAME_NEW, '|905169314041000' as BILLING_TO_NPWP_NEW, 'KOMPLEK PURI DELTAMAS JL BANDENGAN SELATAN BLOK A2 NOMOR 37 RT 2 RW 1 KECAMATAN PENJARINGAN KELURAHAN PEJAGALAN KABUPATEN JAKARTA UTARA PROPINSI DKI JAKARTA' as NPWP_ADDRESS_NEW union all</v>
      </c>
    </row>
    <row r="5059" spans="5:5" customFormat="1" x14ac:dyDescent="0.25">
      <c r="E5059" t="str">
        <f t="shared" si="34"/>
        <v>select '0001744/4/08/01/2024' as AGREEMENT_NO, 'PT. BERLIAN AMAL PERKASA' as NPWP_NAME_NEW, '|702213539016000' as BILLING_TO_NPWP_NEW, 'METROPOLITAN TOWER LT 2 UNIT DEF JL. RA KARTINI RT.010 RW.004 CILANDAK BARAT, CILANDAK, KOTA ADM. JAKARTA SELATAN DKI JAKARTA' as NPWP_ADDRESS_NEW union all</v>
      </c>
    </row>
    <row r="5060" spans="5:5" customFormat="1" x14ac:dyDescent="0.25">
      <c r="E5060" t="str">
        <f t="shared" si="34"/>
        <v>select '0001746/4/10/01/2024' as AGREEMENT_NO, 'PT SURYAPATIH JAYA KREASI' as NPWP_NAME_NEW, '|813351772427000' as BILLING_TO_NPWP_NEW, 'Komplek Rukan Puri Mutiara, Jl Griya Utama Blok A No. 17 Sunter Agung Tanjung Priok Jakarta Utara DKI Jakarta' as NPWP_ADDRESS_NEW union all</v>
      </c>
    </row>
    <row r="5061" spans="5:5" customFormat="1" x14ac:dyDescent="0.25">
      <c r="E5061" t="str">
        <f t="shared" si="34"/>
        <v>select '0001749/4/10/01/2024' as AGREEMENT_NO, 'PT. SUN PAPER SOURCE' as NPWP_NAME_NEW, '|312874811602000' as BILLING_TO_NPWP_NEW, 'Jl. Gempol - Mojokerto No.Km. 6, Buluresik, Manduro MG, Kec. Ngoro, Kabupaten Mojokerto, Jawa Timur 61385' as NPWP_ADDRESS_NEW union all</v>
      </c>
    </row>
    <row r="5062" spans="5:5" customFormat="1" x14ac:dyDescent="0.25">
      <c r="E5062" t="str">
        <f t="shared" si="34"/>
        <v>select '0001750/4/10/01/2024' as AGREEMENT_NO, 'PT. INDOTRUCK UTAMA' as NPWP_NAME_NEW, '|013315965046000' as BILLING_TO_NPWP_NEW, 'JL. RAYA CAKUNG CILINCING RAYA KAV. 3A SEMPER TIMUR CILINCING JAKARTA UTARA 14130' as NPWP_ADDRESS_NEW union all</v>
      </c>
    </row>
    <row r="5063" spans="5:5" customFormat="1" x14ac:dyDescent="0.25">
      <c r="E5063" t="str">
        <f t="shared" si="34"/>
        <v>select '0001751/4/10/01/2024' as AGREEMENT_NO, 'PT. UME SEMBADA' as NPWP_NAME_NEW, '|018663450612001' as BILLING_TO_NPWP_NEW, 'JL SYECH ABDUL QODIR AL JAELANI BB 05 RT 005 RW 009 RANDUAGUNG KEBOMAS GRESIK' as NPWP_ADDRESS_NEW union all</v>
      </c>
    </row>
    <row r="5064" spans="5:5" customFormat="1" x14ac:dyDescent="0.25">
      <c r="E5064" t="str">
        <f t="shared" si="34"/>
        <v>select '0001751/4/10/01/2024' as AGREEMENT_NO, 'PT. UME SEMBADA' as NPWP_NAME_NEW, '|018663450612001' as BILLING_TO_NPWP_NEW, 'JL. SYECH ABDUL QODIR AL JAELANI BB 05 RT 005 RW 009 RANDUAGUNG KEBOMAS GRESIK' as NPWP_ADDRESS_NEW union all</v>
      </c>
    </row>
    <row r="5065" spans="5:5" customFormat="1" x14ac:dyDescent="0.25">
      <c r="E5065" t="str">
        <f t="shared" si="34"/>
        <v>select '0001752/4/10/01/2024' as AGREEMENT_NO, 'PT. SUN PAPER SOURCE' as NPWP_NAME_NEW, '|312874811602000' as BILLING_TO_NPWP_NEW, 'Jl. Gempol - Mojokerto No.Km. 6, Buluresik, Manduro MG, Kec. Ngoro, Kabupaten Mojokerto, Jawa Timur 61385' as NPWP_ADDRESS_NEW union all</v>
      </c>
    </row>
    <row r="5066" spans="5:5" customFormat="1" x14ac:dyDescent="0.25">
      <c r="E5066" t="str">
        <f t="shared" si="34"/>
        <v>select '0001753/4/10/01/2024' as AGREEMENT_NO, 'PT. SUN PAPER SOURCE' as NPWP_NAME_NEW, '|312874811602000' as BILLING_TO_NPWP_NEW, 'Jl. Gempol - Mojokerto No.Km. 6, Buluresik, Manduro MG, Kec. Ngoro, Kabupaten Mojokerto, Jawa Timur 61385' as NPWP_ADDRESS_NEW union all</v>
      </c>
    </row>
    <row r="5067" spans="5:5" customFormat="1" x14ac:dyDescent="0.25">
      <c r="E5067" t="str">
        <f t="shared" ref="E5067:E5130" si="35">"select '" &amp; TRIM(E2262) &amp; "' as AGREEMENT_NO, '" &amp; TRIM(O2262) &amp; "' as NPWP_NAME_NEW, '|" &amp; TRIM(AW2262) &amp; "' as BILLING_TO_NPWP_NEW, '" &amp; TRIM(BD2262) &amp; "' as NPWP_ADDRESS_NEW union all"</f>
        <v>select '0001754/4/10/01/2024' as AGREEMENT_NO, 'PT. SUN PAPER SOURCE' as NPWP_NAME_NEW, '|312874811602000' as BILLING_TO_NPWP_NEW, 'Jl. Gempol - Mojokerto No.Km. 6, Buluresik, Manduro MG, Kec. Ngoro, Kabupaten Mojokerto, Jawa Timur 61385' as NPWP_ADDRESS_NEW union all</v>
      </c>
    </row>
    <row r="5068" spans="5:5" customFormat="1" x14ac:dyDescent="0.25">
      <c r="E5068" t="str">
        <f t="shared" si="35"/>
        <v>select '0001755/4/10/01/2024' as AGREEMENT_NO, 'PT. SUN PAPER SOURCE' as NPWP_NAME_NEW, '|312874811602000' as BILLING_TO_NPWP_NEW, 'Jl. Gempol - Mojokerto No.Km. 6, Buluresik, Manduro MG, Kec. Ngoro, Kabupaten Mojokerto, Jawa Timur 61385' as NPWP_ADDRESS_NEW union all</v>
      </c>
    </row>
    <row r="5069" spans="5:5" customFormat="1" x14ac:dyDescent="0.25">
      <c r="E5069" t="str">
        <f t="shared" si="35"/>
        <v>select '0001756/4/10/01/2024' as AGREEMENT_NO, 'PT. SUN PAPER SOURCE' as NPWP_NAME_NEW, '|312874811602000' as BILLING_TO_NPWP_NEW, 'Jl. Gempol - Mojokerto No.Km. 6, Buluresik, Manduro MG, Kec. Ngoro, Kabupaten Mojokerto, Jawa Timur 61385' as NPWP_ADDRESS_NEW union all</v>
      </c>
    </row>
    <row r="5070" spans="5:5" customFormat="1" x14ac:dyDescent="0.25">
      <c r="E5070" t="str">
        <f t="shared" si="35"/>
        <v>select '0001758/4/08/01/2024' as AGREEMENT_NO, 'PT. KRAMA YUDHA TIGA BERLIAN MOTORS' as NPWP_NAME_NEW, '|013006572092000' as BILLING_TO_NPWP_NEW, 'JL. JENDRAL AHMAD YANI PULOMAS RT.000 RW.000 KEL.KAYU PUTIH KEC.PULO GADUNG KOTA/KAB. ADM JAKARTA TIMUR DKI JAKARTA 13210' as NPWP_ADDRESS_NEW union all</v>
      </c>
    </row>
    <row r="5071" spans="5:5" customFormat="1" x14ac:dyDescent="0.25">
      <c r="E5071" t="str">
        <f t="shared" si="35"/>
        <v>select '0001759/4/01/01/2024' as AGREEMENT_NO, 'PT. ANDALAN DUA SATU EKSPRES' as NPWP_NAME_NEW, '|017080169609000' as BILLING_TO_NPWP_NEW, 'JEMUR ANDAYANI 50 SURYA PERMATA D101 -102 RT 008 RW.005, SIWALANKERTO - WONOCOLO SURABAYA 60192' as NPWP_ADDRESS_NEW union all</v>
      </c>
    </row>
    <row r="5072" spans="5:5" customFormat="1" x14ac:dyDescent="0.25">
      <c r="E5072" t="str">
        <f t="shared" si="35"/>
        <v>select '0001760/4/08/01/2024' as AGREEMENT_NO, 'PT. SUPER ELEKTRONIK MANDIRI' as NPWP_NAME_NEW, '|830719126435000' as BILLING_TO_NPWP_NEW, 'KP. PISANGAN KEBON SINGKONG RT/RW 001/001 Kelurahan SATRIAJAYA Kecamatan TAMBUN UTARA - BEKASI 17510' as NPWP_ADDRESS_NEW union all</v>
      </c>
    </row>
    <row r="5073" spans="5:5" customFormat="1" x14ac:dyDescent="0.25">
      <c r="E5073" t="str">
        <f t="shared" si="35"/>
        <v>select '0001761/4/10/01/2024' as AGREEMENT_NO, 'PT. BERKAH AUTO RAYA' as NPWP_NAME_NEW, '|651300972016000' as BILLING_TO_NPWP_NEW, 'SOUTH QUARTER BUILDING, TOWER A LEVEL 18 , JL. CILANDAK BARAT RT.0 RW.0 KEL.CILANDAK BARAT KEC. CILANDAK KOTA/KAB.JAKARTA SELATAN DKI JAKARTA 12430' as NPWP_ADDRESS_NEW union all</v>
      </c>
    </row>
    <row r="5074" spans="5:5" customFormat="1" x14ac:dyDescent="0.25">
      <c r="E5074" t="str">
        <f t="shared" si="35"/>
        <v>select '0001762/4/10/01/2024' as AGREEMENT_NO, 'PT. BERKAH AUTO RAYA' as NPWP_NAME_NEW, '|651300972016000' as BILLING_TO_NPWP_NEW, 'SOUTH QUARTER BUILDING, TOWER A LEVEL 18 , JL. CILANDAK BARAT RT.0 RW.0 KEL.CILANDAK BARAT KEC. CILANDAK KOTA/KAB.JAKARTA SELATAN DKI JAKARTA 12430' as NPWP_ADDRESS_NEW union all</v>
      </c>
    </row>
    <row r="5075" spans="5:5" customFormat="1" x14ac:dyDescent="0.25">
      <c r="E5075" t="str">
        <f t="shared" si="35"/>
        <v>select '0001763/4/10/01/2024' as AGREEMENT_NO, 'PT. BERKAH AUTO RAYA' as NPWP_NAME_NEW, '|651300972016000' as BILLING_TO_NPWP_NEW, 'SOUTH QUARTER BUILDING, TOWER A LEVEL 18 , JL. CILANDAK BARAT RT.0 RW.0 KEL.CILANDAK BARAT KEC. CILANDAK KOTA/KAB.JAKARTA SELATAN DKI JAKARTA 12430' as NPWP_ADDRESS_NEW union all</v>
      </c>
    </row>
    <row r="5076" spans="5:5" customFormat="1" x14ac:dyDescent="0.25">
      <c r="E5076" t="str">
        <f t="shared" si="35"/>
        <v>select '0001764/4/10/01/2024' as AGREEMENT_NO, 'PT. TELAGA BARU TRANSINDO' as NPWP_NAME_NEW, '|315577254643001' as BILLING_TO_NPWP_NEW, 'Ruko Graha Tirta No 25 -28 JL. Brigjend Katamso, Waru Sidoarjo' as NPWP_ADDRESS_NEW union all</v>
      </c>
    </row>
    <row r="5077" spans="5:5" customFormat="1" x14ac:dyDescent="0.25">
      <c r="E5077" t="str">
        <f t="shared" si="35"/>
        <v>select '0001765/4/10/01/2024' as AGREEMENT_NO, 'PT. TELAGA BARU TRANSINDO' as NPWP_NAME_NEW, '|315577254643001' as BILLING_TO_NPWP_NEW, 'Ruko Graha Tirta No 25-28 RT 005 RW 014 JL Brigjend Katamso Kureksari Waru Sidoarjo' as NPWP_ADDRESS_NEW union all</v>
      </c>
    </row>
    <row r="5078" spans="5:5" customFormat="1" x14ac:dyDescent="0.25">
      <c r="E5078" t="str">
        <f t="shared" si="35"/>
        <v>select '0001767/4/08/01/2024' as AGREEMENT_NO, 'PT. SAMUDERA ENERGI TANGGUH' as NPWP_NAME_NEW, '|026674465033000' as BILLING_TO_NPWP_NEW, 'GEDUNG SAMUDERA INDONESIA LT 5. JL LETJEN S. PARMAN KAV.35 KEMANGGISAN PALMERAH JAKARTA BARAT DKI JAKARTA' as NPWP_ADDRESS_NEW union all</v>
      </c>
    </row>
    <row r="5079" spans="5:5" customFormat="1" x14ac:dyDescent="0.25">
      <c r="E5079" t="str">
        <f t="shared" si="35"/>
        <v>select '0001770/4/38/01/2024' as AGREEMENT_NO, 'PT. PUTRA MULIA TELECOMMUNICATION' as NPWP_NAME_NEW, '|024144503056000' as BILLING_TO_NPWP_NEW, 'Jl. Duren Tiga Raya No.101 Kav.A3,A4,B3 and B4 ,RT/RW. 006/01, RT.4/RW.1, Duren Tiga, Kec. Pancoran, Kota Jakarta Selatan, Daerah Khusus Ibukota Jakarta 12760' as NPWP_ADDRESS_NEW union all</v>
      </c>
    </row>
    <row r="5080" spans="5:5" customFormat="1" x14ac:dyDescent="0.25">
      <c r="E5080" t="str">
        <f t="shared" si="35"/>
        <v>select '0001771/4/01/01/2024' as AGREEMENT_NO, 'PT. INBISCO NIAGATAMA SEMESTA' as NPWP_NAME_NEW, '|013706080092000' as BILLING_TO_NPWP_NEW, 'JALAN DAAN MOGOT KM 18, Desa/Kelurahan Kalideres, Kec. Kalideres, Kota Adm. Jakarta Barat, Provinsi DKI Jakarta, Kode Pos: 11840' as NPWP_ADDRESS_NEW union all</v>
      </c>
    </row>
    <row r="5081" spans="5:5" customFormat="1" x14ac:dyDescent="0.25">
      <c r="E5081" t="str">
        <f t="shared" si="35"/>
        <v>select '0001773/4/08/01/2024' as AGREEMENT_NO, 'PT. JET TEKNOLOGI EKSPRES' as NPWP_NAME_NEW, '|743416927416000' as BILLING_TO_NPWP_NEW, 'RUKO BUSINESS PARK CITY BLOK G NO.11, JL. JEND. SUDIRMAN NO.1, BABAKAN TANGERANG, KOTA TANGERANG, BANTEN 15118' as NPWP_ADDRESS_NEW union all</v>
      </c>
    </row>
    <row r="5082" spans="5:5" customFormat="1" x14ac:dyDescent="0.25">
      <c r="E5082" t="str">
        <f t="shared" si="35"/>
        <v>select '0001775/4/10/01/2024' as AGREEMENT_NO, 'PT. INDOTRUCK UTAMA' as NPWP_NAME_NEW, '|013315965046000' as BILLING_TO_NPWP_NEW, 'JL. RAYA CAKUNG CILINCING RAYA KAV. 3A SEMPER TIMUR CILINCING JAKARTA UTARA 14130' as NPWP_ADDRESS_NEW union all</v>
      </c>
    </row>
    <row r="5083" spans="5:5" customFormat="1" x14ac:dyDescent="0.25">
      <c r="E5083" t="str">
        <f t="shared" si="35"/>
        <v>select '0001776/4/10/01/2024' as AGREEMENT_NO, 'PT. INDOTRUCK UTAMA' as NPWP_NAME_NEW, '|013315965046000' as BILLING_TO_NPWP_NEW, 'JL. RAYA CAKUNG CILINCING RAYA KAV. 3A SEMPER TIMUR CILINCING JAKARTA UTARA 14130' as NPWP_ADDRESS_NEW union all</v>
      </c>
    </row>
    <row r="5084" spans="5:5" customFormat="1" x14ac:dyDescent="0.25">
      <c r="E5084" t="str">
        <f t="shared" si="35"/>
        <v>select '0001777/4/10/01/2024' as AGREEMENT_NO, 'PT. INDOTRUCK UTAMA' as NPWP_NAME_NEW, '|013315965046000' as BILLING_TO_NPWP_NEW, 'JL. RAYA CAKUNG CILINCING RAYA KAV. 3A SEMPER TIMUR CILINCING JAKARTA UTARA 14130' as NPWP_ADDRESS_NEW union all</v>
      </c>
    </row>
    <row r="5085" spans="5:5" customFormat="1" x14ac:dyDescent="0.25">
      <c r="E5085" t="str">
        <f t="shared" si="35"/>
        <v>select '0001778/4/10/01/2024' as AGREEMENT_NO, 'PT. INDOTRUCK UTAMA' as NPWP_NAME_NEW, '|013315965046000' as BILLING_TO_NPWP_NEW, 'JL. RAYA CAKUNG CILINCING RAYA KAV. 3A SEMPER TIMUR CILINCING JAKARTA UTARA 14130' as NPWP_ADDRESS_NEW union all</v>
      </c>
    </row>
    <row r="5086" spans="5:5" customFormat="1" x14ac:dyDescent="0.25">
      <c r="E5086" t="str">
        <f t="shared" si="35"/>
        <v>select '0001779/4/10/01/2024' as AGREEMENT_NO, 'PT. INDOTRUCK UTAMA' as NPWP_NAME_NEW, '|013315965046000' as BILLING_TO_NPWP_NEW, 'JL. RAYA CAKUNG CILINCING RAYA KAV. 3A SEMPER TIMUR CILINCING JAKARTA UTARA 14130' as NPWP_ADDRESS_NEW union all</v>
      </c>
    </row>
    <row r="5087" spans="5:5" customFormat="1" x14ac:dyDescent="0.25">
      <c r="E5087" t="str">
        <f t="shared" si="35"/>
        <v>select '0001780/4/10/01/2024' as AGREEMENT_NO, 'PT. INDOTRUCK UTAMA' as NPWP_NAME_NEW, '|013315965046000' as BILLING_TO_NPWP_NEW, 'JL. RAYA CAKUNG CILINCING RAYA KAV. 3A SEMPER TIMUR CILINCING JAKARTA UTARA 14130' as NPWP_ADDRESS_NEW union all</v>
      </c>
    </row>
    <row r="5088" spans="5:5" customFormat="1" x14ac:dyDescent="0.25">
      <c r="E5088" t="str">
        <f t="shared" si="35"/>
        <v>select '0001781/4/10/01/2024' as AGREEMENT_NO, 'PT. INDOTRUCK UTAMA' as NPWP_NAME_NEW, '|013315965046000' as BILLING_TO_NPWP_NEW, 'JL. RAYA CAKUNG CILINCING RAYA KAV. 3A SEMPER TIMUR CILINCING JAKARTA UTARA 14130' as NPWP_ADDRESS_NEW union all</v>
      </c>
    </row>
    <row r="5089" spans="5:5" customFormat="1" x14ac:dyDescent="0.25">
      <c r="E5089" t="str">
        <f t="shared" si="35"/>
        <v>select '0001782/4/10/01/2024' as AGREEMENT_NO, 'PT. INDOTRUCK UTAMA' as NPWP_NAME_NEW, '|013315965046000' as BILLING_TO_NPWP_NEW, 'JL. RAYA CAKUNG CILINCING RAYA KAV. 3A SEMPER TIMUR CILINCING JAKARTA UTARA 14130' as NPWP_ADDRESS_NEW union all</v>
      </c>
    </row>
    <row r="5090" spans="5:5" customFormat="1" x14ac:dyDescent="0.25">
      <c r="E5090" t="str">
        <f t="shared" si="35"/>
        <v>select '0001783/4/10/01/2024' as AGREEMENT_NO, 'PT. INDOTRUCK UTAMA' as NPWP_NAME_NEW, '|013315965046000' as BILLING_TO_NPWP_NEW, 'JL. RAYA CAKUNG CILINCING RAYA KAV. 3A SEMPER TIMUR CILINCING JAKARTA UTARA 14130' as NPWP_ADDRESS_NEW union all</v>
      </c>
    </row>
    <row r="5091" spans="5:5" customFormat="1" x14ac:dyDescent="0.25">
      <c r="E5091" t="str">
        <f t="shared" si="35"/>
        <v>select '0001784/4/10/01/2024' as AGREEMENT_NO, 'PT. INDOTRUCK UTAMA' as NPWP_NAME_NEW, '|013315965046000' as BILLING_TO_NPWP_NEW, 'JL. RAYA CAKUNG CILINCING RAYA KAV. 3A SEMPER TIMUR CILINCING JAKARTA UTARA 14130' as NPWP_ADDRESS_NEW union all</v>
      </c>
    </row>
    <row r="5092" spans="5:5" customFormat="1" x14ac:dyDescent="0.25">
      <c r="E5092" t="str">
        <f t="shared" si="35"/>
        <v>select '0001789/4/08/01/2024' as AGREEMENT_NO, 'PT. DAMATRANS MITRA PERSADA' as NPWP_NAME_NEW, '|907879282428000' as BILLING_TO_NPWP_NEW, 'Jl Setra Duta Raya Ruko G, Sarijadi,Sukasari,Kota Bandung,Jawa Barat' as NPWP_ADDRESS_NEW union all</v>
      </c>
    </row>
    <row r="5093" spans="5:5" customFormat="1" x14ac:dyDescent="0.25">
      <c r="E5093" t="str">
        <f t="shared" si="35"/>
        <v>select '0001790/4/01/01/2024' as AGREEMENT_NO, 'PT. INDONUSA TELEMEDIA' as NPWP_NAME_NEW, '|018321521093000' as BILLING_TO_NPWP_NEW, 'Menara Mega Syariah, Lt. 15 Jl. HR. Rasuna Said, Kav. 19A, Kuningan Timur, Setiabudi, Jakarta Selatan 12950' as NPWP_ADDRESS_NEW union all</v>
      </c>
    </row>
    <row r="5094" spans="5:5" customFormat="1" x14ac:dyDescent="0.25">
      <c r="E5094" t="str">
        <f t="shared" si="35"/>
        <v>select '0001791/4/38/01/2024' as AGREEMENT_NO, 'PT. ENVIO MITRA PERSADA' as NPWP_NAME_NEW, '|629805763034000' as BILLING_TO_NPWP_NEW, 'Envio Mitra Persada, CIPUTRA INTERNATIONAL TOKOPEDIA CARE TOWER LAN, RAWA BUAYA, CENGKARENG KOTA ADM. JAKARTA BARAT' as NPWP_ADDRESS_NEW union all</v>
      </c>
    </row>
    <row r="5095" spans="5:5" customFormat="1" x14ac:dyDescent="0.25">
      <c r="E5095" t="str">
        <f t="shared" si="35"/>
        <v>select '0001792/4/10/01/2024' as AGREEMENT_NO, 'PT. SARIHUSADA GENERASI MAHARDIKA' as NPWP_NAME_NEW, '|011405081092000' as BILLING_TO_NPWP_NEW, 'JL KUSUMANEGARA KOTAK POS 37, MUJA MUJU, UMBULHARJO, KOTA YOGYAKARTA, DAERAH ISTIMEWA YOGYAKARTA' as NPWP_ADDRESS_NEW union all</v>
      </c>
    </row>
    <row r="5096" spans="5:5" customFormat="1" x14ac:dyDescent="0.25">
      <c r="E5096" t="str">
        <f t="shared" si="35"/>
        <v>select '0001794/4/08/01/2024' as AGREEMENT_NO, 'PT. KERETA API PARIWISATA' as NPWP_NAME_NEW, '|029885399093000' as BILLING_TO_NPWP_NEW, 'STASIUN GONDANGDIA PINTU SELATAN LANTAI DASAR. JL. SRIKAYA 1 KEBON SIRIH MENTENG KOTA ADM. JAKARTA PUSAT DKI JAKARTA 10340' as NPWP_ADDRESS_NEW union all</v>
      </c>
    </row>
    <row r="5097" spans="5:5" customFormat="1" x14ac:dyDescent="0.25">
      <c r="E5097" t="str">
        <f t="shared" si="35"/>
        <v>select '0001795/4/38/01/2024' as AGREEMENT_NO, 'PT. USAHA GARDA ARTA' as NPWP_NAME_NEW, '|947203287015000' as BILLING_TO_NPWP_NEW, 'Wisma Staco Lantai 2, Jl. Casablanca Raya Kav 18, Kel Menteng Dalam, Kec Tebet, Jakarta Selatan' as NPWP_ADDRESS_NEW union all</v>
      </c>
    </row>
    <row r="5098" spans="5:5" customFormat="1" x14ac:dyDescent="0.25">
      <c r="E5098" t="str">
        <f t="shared" si="35"/>
        <v>select '0001797/4/10/01/2024' as AGREEMENT_NO, 'PT. MARGA NUSANTARA JAYA' as NPWP_NAME_NEW, '|013735303007000' as BILLING_TO_NPWP_NEW, 'JL.PULO KAMBING KAV.II-E NO.9 KIP JATINEGARA-CAKUNG JAKARTA TIMUR' as NPWP_ADDRESS_NEW union all</v>
      </c>
    </row>
    <row r="5099" spans="5:5" customFormat="1" x14ac:dyDescent="0.25">
      <c r="E5099" t="str">
        <f t="shared" si="35"/>
        <v>select '0001798/4/38/01/2024' as AGREEMENT_NO, 'PT. USAHA GARDA ARTA' as NPWP_NAME_NEW, '|947203287015000' as BILLING_TO_NPWP_NEW, 'Wisma Staco Lantai 2, Jl. Casablanca Raya Kav 18. Kel Menteng Dalam, Kec Tebet, Jakarta Selatan' as NPWP_ADDRESS_NEW union all</v>
      </c>
    </row>
    <row r="5100" spans="5:5" customFormat="1" x14ac:dyDescent="0.25">
      <c r="E5100" t="str">
        <f t="shared" si="35"/>
        <v>select '0001799/4/10/01/2024' as AGREEMENT_NO, 'PT. UME SEMBADA' as NPWP_NAME_NEW, '|018663450612001' as BILLING_TO_NPWP_NEW, 'JL SYECH ABDUL QODIR AL JAELANI, BB, 05, RANDUAGUNG, KEBOMAS, KAB. GRESIK, JAWA TIMUR, 61121' as NPWP_ADDRESS_NEW union all</v>
      </c>
    </row>
    <row r="5101" spans="5:5" customFormat="1" x14ac:dyDescent="0.25">
      <c r="E5101" t="str">
        <f t="shared" si="35"/>
        <v>select '0001800/4/08/01/2024' as AGREEMENT_NO, 'PT. PRASETIA DWIDHARMA' as NPWP_NAME_NEW, '|210479697027000' as BILLING_TO_NPWP_NEW, 'Graha Aruna Lt. 3 &amp; 4. Jalan Antara No. 47 RT 002 RW 01 Pasar Baru Sawah Besar Jakarta Pusat' as NPWP_ADDRESS_NEW union all</v>
      </c>
    </row>
    <row r="5102" spans="5:5" customFormat="1" x14ac:dyDescent="0.25">
      <c r="E5102" t="str">
        <f t="shared" si="35"/>
        <v>select '0001801/4/10/01/2024' as AGREEMENT_NO, 'PT. BANK SYARIAH INDONESIA TBK' as NPWP_NAME_NEW, '|011050945093000' as BILLING_TO_NPWP_NEW, 'GEDUNG THE TOWER JL. GATOT SUBROTO, KARET SEMANGGI, SETIABUDI, KOTA ADM. JAKARTA SELATAN, DKI JAKARTA, 12930' as NPWP_ADDRESS_NEW union all</v>
      </c>
    </row>
    <row r="5103" spans="5:5" customFormat="1" x14ac:dyDescent="0.25">
      <c r="E5103" t="str">
        <f t="shared" si="35"/>
        <v>select '0001802/4/10/01/2024' as AGREEMENT_NO, 'PT. TELAGA BARU TRANSINDO' as NPWP_NAME_NEW, '|315577254643001' as BILLING_TO_NPWP_NEW, 'Ruko Graha Tirta No 25-28 RT 005 RW 014 JL. Brigjend Katamso Kureksari Waru - Sidoarjo' as NPWP_ADDRESS_NEW union all</v>
      </c>
    </row>
    <row r="5104" spans="5:5" customFormat="1" x14ac:dyDescent="0.25">
      <c r="E5104" t="str">
        <f t="shared" si="35"/>
        <v>select '0001803/4/10/01/2024' as AGREEMENT_NO, 'PT. PRIMA ARMADA RAYA' as NPWP_NAME_NEW, '|705439826063000' as BILLING_TO_NPWP_NEW, 'GD. PATRA JASA OFFICE TOWER LT. 1 JL. JEND. GATOT SUBROTO KAV. 32-34 KUNINGAN TIMUR SETIABUDI JAKARTA SELATAN DKI JAKARTA' as NPWP_ADDRESS_NEW union all</v>
      </c>
    </row>
    <row r="5105" spans="5:5" customFormat="1" x14ac:dyDescent="0.25">
      <c r="E5105" t="str">
        <f t="shared" si="35"/>
        <v>select '0001804/4/10/01/2024' as AGREEMENT_NO, 'PT. PRIMA ARMADA RAYA' as NPWP_NAME_NEW, '|705439826063000' as BILLING_TO_NPWP_NEW, 'GD. PATRA JASA OFFICE TOWER LT. 1 JL. JEND. GATOT SUBROTO KAV. 32-34 KUNINGAN TIMUR SETIABUDI JAKARTA SELATAN DKI JAKARTA' as NPWP_ADDRESS_NEW union all</v>
      </c>
    </row>
    <row r="5106" spans="5:5" customFormat="1" x14ac:dyDescent="0.25">
      <c r="E5106" t="str">
        <f t="shared" si="35"/>
        <v>select '0001805/4/10/01/2024' as AGREEMENT_NO, 'PT. PRIMA ARMADA RAYA' as NPWP_NAME_NEW, '|705439826063000' as BILLING_TO_NPWP_NEW, 'GD. PATRA JASA OFFICE TOWER LT. 1 JL. JEND. GATOT SUBROTO KAV. 32-34 KUNINGAN TIMUR SETIABUDI JAKARTA SELATAN DKI JAKARTA' as NPWP_ADDRESS_NEW union all</v>
      </c>
    </row>
    <row r="5107" spans="5:5" customFormat="1" x14ac:dyDescent="0.25">
      <c r="E5107" t="str">
        <f t="shared" si="35"/>
        <v>select '0001806/4/01/12/2023' as AGREEMENT_NO, 'PT. SUMALINDO HUTANI JAYA' as NPWP_NAME_NEW, '|015855752722001' as BILLING_TO_NPWP_NEW, 'Jl. HM Ardan (EX Ring Road II) No. 65 RT. 001 Sempaja Utara Samarinda Utara Kota Samarinda Kalimantan Utara 75119' as NPWP_ADDRESS_NEW union all</v>
      </c>
    </row>
    <row r="5108" spans="5:5" customFormat="1" x14ac:dyDescent="0.25">
      <c r="E5108" t="str">
        <f t="shared" si="35"/>
        <v>select '0001807/4/08/01/2024' as AGREEMENT_NO, 'PT. BENTANG TENAGA PERKASA' as NPWP_NAME_NEW, '|953863909122000' as BILLING_TO_NPWP_NEW, 'Jl Sakti Lubis NO 16 A,Siti Rejo II Medan Amplas' as NPWP_ADDRESS_NEW union all</v>
      </c>
    </row>
    <row r="5109" spans="5:5" customFormat="1" x14ac:dyDescent="0.25">
      <c r="E5109" t="str">
        <f t="shared" si="35"/>
        <v>select '0001808/4/01/01/2024' as AGREEMENT_NO, 'PT. PUTRA BERKAH TRANSINDO' as NPWP_NAME_NEW, '|604558379416000' as BILLING_TO_NPWP_NEW, 'PURI PERMATA, JL. TAMAN FLORA BLOK F2 NO. 4 CIPONDOH MAKMUR, CIPONDOH KOTA TANGERANG BANTEN' as NPWP_ADDRESS_NEW union all</v>
      </c>
    </row>
    <row r="5110" spans="5:5" customFormat="1" x14ac:dyDescent="0.25">
      <c r="E5110" t="str">
        <f t="shared" si="35"/>
        <v>select '0001809/4/10/01/2024' as AGREEMENT_NO, 'PT. PRIMA ARMADA RAYA' as NPWP_NAME_NEW, '|705439826063000' as BILLING_TO_NPWP_NEW, 'GD. PATRA JASA OFFICE TOWER LT. 1 JL. JEND. GATOT SUBROTO KAV. 32-34 KUNINGAN TIMUR SETIABUDI JAKARTA SELATAN DKI JAKARTA' as NPWP_ADDRESS_NEW union all</v>
      </c>
    </row>
    <row r="5111" spans="5:5" customFormat="1" x14ac:dyDescent="0.25">
      <c r="E5111" t="str">
        <f t="shared" si="35"/>
        <v>select '0001810/4/10/01/2024' as AGREEMENT_NO, 'PT. PRIMA ARMADA RAYA' as NPWP_NAME_NEW, '|705439826063000' as BILLING_TO_NPWP_NEW, 'GD. PATRA JASA OFFICE TOWER LT. 1 JL. JEND. GATOT SUBROTO KAV. 32-34 KUNINGAN TIMUR SETIABUDI JAKARTA SELATAN DKI JAKARTA' as NPWP_ADDRESS_NEW union all</v>
      </c>
    </row>
    <row r="5112" spans="5:5" customFormat="1" x14ac:dyDescent="0.25">
      <c r="E5112" t="str">
        <f t="shared" si="35"/>
        <v>select '0001811/4/10/01/2024' as AGREEMENT_NO, 'PT. PRIMA ARMADA RAYA' as NPWP_NAME_NEW, '|705439826063000' as BILLING_TO_NPWP_NEW, 'GD. PATRA JASA OFFICE TOWER LT. 1 JL. JEND. GATOT SUBROTO KAV. 32-34 KUNINGAN TIMUR SETIABUDI JAKARTA SELATAN DKI JAKARTA' as NPWP_ADDRESS_NEW union all</v>
      </c>
    </row>
    <row r="5113" spans="5:5" customFormat="1" x14ac:dyDescent="0.25">
      <c r="E5113" t="str">
        <f t="shared" si="35"/>
        <v>select '0001812/4/10/01/2024' as AGREEMENT_NO, 'PT. PRIMA ARMADA RAYA' as NPWP_NAME_NEW, '|705439826063000' as BILLING_TO_NPWP_NEW, 'GD. PATRA JASA OFFICE TOWER LT. 1 JL. JEND. GATOT SUBROTO KAV. 32-34 KUNINGAN TIMUR SETIABUDI JAKARTA SELATAN DKI JAKARTA' as NPWP_ADDRESS_NEW union all</v>
      </c>
    </row>
    <row r="5114" spans="5:5" customFormat="1" x14ac:dyDescent="0.25">
      <c r="E5114" t="str">
        <f t="shared" si="35"/>
        <v>select '0001818/4/10/01/2024' as AGREEMENT_NO, 'PT. TIRTA INVESTAMA' as NPWP_NAME_NEW, '|016743767092000' as BILLING_TO_NPWP_NEW, 'GEDUNG RDTX PLACE LT 5-9 JL PROF DR.SATRIO KAV 3, KARET KUNINGAN, SETIABUDI, KOTA ADM. JAKARTA SELATAN, DKI JAKARTA, 12940' as NPWP_ADDRESS_NEW union all</v>
      </c>
    </row>
    <row r="5115" spans="5:5" customFormat="1" x14ac:dyDescent="0.25">
      <c r="E5115" t="str">
        <f t="shared" si="35"/>
        <v>select '0001819/4/10/01/2024' as AGREEMENT_NO, 'PT. TIRTA INVESTAMA' as NPWP_NAME_NEW, '|016743767092000' as BILLING_TO_NPWP_NEW, 'Gedung RDTX Place lt 5-9 Jl Prof Dr Satrio Kav 3 Karet Kuningan Setiabudi Kota Adm Jakarta Selatan DKI Jakarta 12940' as NPWP_ADDRESS_NEW union all</v>
      </c>
    </row>
    <row r="5116" spans="5:5" customFormat="1" x14ac:dyDescent="0.25">
      <c r="E5116" t="str">
        <f t="shared" si="35"/>
        <v>select '0001820/4/10/01/2024' as AGREEMENT_NO, 'PT. TIRTA INVESTAMA' as NPWP_NAME_NEW, '|016743767092000' as BILLING_TO_NPWP_NEW, 'Gedung RDTX Place lt 5-9 Jl Prof Dr Satrio Kav 3 Karet Kuningan Setiabudi Kota Adm Jakarta Selatan DKI Jakarta 12940' as NPWP_ADDRESS_NEW union all</v>
      </c>
    </row>
    <row r="5117" spans="5:5" customFormat="1" x14ac:dyDescent="0.25">
      <c r="E5117" t="str">
        <f t="shared" si="35"/>
        <v>select '0001822/4/10/01/2024' as AGREEMENT_NO, 'PT. TIRTA INVESTAMA' as NPWP_NAME_NEW, '|016743767092000' as BILLING_TO_NPWP_NEW, 'GEDUNG RDTX PLACE LT 5-9 JL PROF DR.SATRIO KAV 3, KARET KUNINGAN SETIABUDI, KOTA ADM. JAKARTA SELATAN, DKI JAKARTA, 12940' as NPWP_ADDRESS_NEW union all</v>
      </c>
    </row>
    <row r="5118" spans="5:5" customFormat="1" x14ac:dyDescent="0.25">
      <c r="E5118" t="str">
        <f t="shared" si="35"/>
        <v>select '0001823/4/08/01/2024' as AGREEMENT_NO, 'PT. AMARTHA MANUNGGAL PRIMA' as NPWP_NAME_NEW, '|651887093416000' as BILLING_TO_NPWP_NEW, 'THE PROMINENCE TOWER LT.28 JL. JALUR SUTERA B PANUNGGANGAN TIMUR, PINANG KOTA TANGERANG BANTEN' as NPWP_ADDRESS_NEW union all</v>
      </c>
    </row>
    <row r="5119" spans="5:5" customFormat="1" x14ac:dyDescent="0.25">
      <c r="E5119" t="str">
        <f t="shared" si="35"/>
        <v>select '0001824/4/10/01/2024' as AGREEMENT_NO, 'PT. SICEPAT EKSPRES INDONESIA' as NPWP_NAME_NEW, '|716337043451000' as BILLING_TO_NPWP_NEW, 'GEDUNG MEDIALAND TOWER MEDIALAND TOWER, JL. H. R RASUNA SAID NO. 1 RT 1 / RW 6 GUNTUR, SETIABUDI JAKARTA SELATAN 12980' as NPWP_ADDRESS_NEW union all</v>
      </c>
    </row>
    <row r="5120" spans="5:5" customFormat="1" x14ac:dyDescent="0.25">
      <c r="E5120" t="str">
        <f t="shared" si="35"/>
        <v>select '0001824/4/10/01/2024' as AGREEMENT_NO, 'PT. SICEPAT EKSPRES INDONESIA' as NPWP_NAME_NEW, '|716337043451000' as BILLING_TO_NPWP_NEW, 'MENARA 2 BTN LANTAI 10,11,12, DAN 15, JALAN H.R. RASUNA SAID SUPERBLOK II, GUNTUR, SETIABUDI, KOTA ADM. JAKARTA SELATAN, DKI JAKARTA, 12980' as NPWP_ADDRESS_NEW union all</v>
      </c>
    </row>
    <row r="5121" spans="5:5" customFormat="1" x14ac:dyDescent="0.25">
      <c r="E5121" t="str">
        <f t="shared" si="35"/>
        <v>select '0001825/4/10/01/2024' as AGREEMENT_NO, 'PT. SARIHUSADA GENERASI MAHARDIKA' as NPWP_NAME_NEW, '|011405081092000' as BILLING_TO_NPWP_NEW, 'JL KUSUMANEGARA KOTAK POS 37, MUJA MUJU, UMBULHARJO, KOTA YOGYAKARTA, DAERAH ISTIMEWA YOGYAKARTA' as NPWP_ADDRESS_NEW union all</v>
      </c>
    </row>
    <row r="5122" spans="5:5" customFormat="1" x14ac:dyDescent="0.25">
      <c r="E5122" t="str">
        <f t="shared" si="35"/>
        <v>select '0001826/4/01/01/2024' as AGREEMENT_NO, 'PT. ANDALAN DUA SATU EKSPRES' as NPWP_NAME_NEW, '|017080169609000' as BILLING_TO_NPWP_NEW, 'JL JEMUR ANDAYANI 50 SURYA PERMATA D 101-102 RT 008 RW 005, SIWALANKERTO, KOTA SURABAYA JAWA TIMUR 60192' as NPWP_ADDRESS_NEW union all</v>
      </c>
    </row>
    <row r="5123" spans="5:5" customFormat="1" x14ac:dyDescent="0.25">
      <c r="E5123" t="str">
        <f t="shared" si="35"/>
        <v>select '0001827/4/01/01/2024' as AGREEMENT_NO, 'PT. GLOBALINDO DUA SATU EKSPRES' as NPWP_NAME_NEW, '|026757047004000' as BILLING_TO_NPWP_NEW, 'Jalan Raya Bekasi KM.19/3, RT.010/RW.001, Rawa Terate, Kec. Cakung, Jakarta Timur' as NPWP_ADDRESS_NEW union all</v>
      </c>
    </row>
    <row r="5124" spans="5:5" customFormat="1" x14ac:dyDescent="0.25">
      <c r="E5124" t="str">
        <f t="shared" si="35"/>
        <v>select '0001827/4/01/01/2024' as AGREEMENT_NO, 'PT. GLOBALINDO DUA SATU EKSPRES' as NPWP_NAME_NEW, '|026757047004000' as BILLING_TO_NPWP_NEW, 'Jalan Raya Bekasi KM.19/3, RT.010/RW.001, Rawa Terate, Kec. Cakung, Jakarta Timur.' as NPWP_ADDRESS_NEW union all</v>
      </c>
    </row>
    <row r="5125" spans="5:5" customFormat="1" x14ac:dyDescent="0.25">
      <c r="E5125" t="str">
        <f t="shared" si="35"/>
        <v>select '0001828/4/10/01/2024' as AGREEMENT_NO, 'PT. SICEPAT EKSPRES INDONESIA' as NPWP_NAME_NEW, '|716337043451000' as BILLING_TO_NPWP_NEW, 'MEDIALAND TOWER LT. 7,9,10,11,12&amp;15, JALAN H.R. RASUNA SAID, GUNTUR, SETIABUDI, KOTA ADM. JAKARTA SELATAN, DKI JAKARTA' as NPWP_ADDRESS_NEW union all</v>
      </c>
    </row>
    <row r="5126" spans="5:5" customFormat="1" x14ac:dyDescent="0.25">
      <c r="E5126" t="str">
        <f t="shared" si="35"/>
        <v>select '0001828/4/10/01/2024' as AGREEMENT_NO, 'PT. SICEPAT EKSPRES INDONESIA' as NPWP_NAME_NEW, '|716337043451000' as BILLING_TO_NPWP_NEW, 'MENARA 2 BTN LANTAI 10,11,12, DAN 15, JALAN H.R. RASUNA SAID SUPERBLOK II, GUNTUR, SETIABUDI, KOTA ADM. JAKARTA SELATAN, DKI JAKARTA, 12980' as NPWP_ADDRESS_NEW union all</v>
      </c>
    </row>
    <row r="5127" spans="5:5" customFormat="1" x14ac:dyDescent="0.25">
      <c r="E5127" t="str">
        <f t="shared" si="35"/>
        <v>select '0001829/4/10/01/2024' as AGREEMENT_NO, 'PT. CHAROEN POKPHAND INDONESIA TBK' as NPWP_NAME_NEW, '|010001725092000' as BILLING_TO_NPWP_NEW, 'JL. ANCOL VIII, NO 1, ANCOL, PADEMANGAN, KOTA ADM. JAKARTA UTARA, DKI JAKARTA, 14430' as NPWP_ADDRESS_NEW union all</v>
      </c>
    </row>
    <row r="5128" spans="5:5" customFormat="1" x14ac:dyDescent="0.25">
      <c r="E5128" t="str">
        <f t="shared" si="35"/>
        <v>select '0001830/4/01/01/2024' as AGREEMENT_NO, 'PT. GADAI MAS NTB' as NPWP_NAME_NEW, '|900266917911000' as BILLING_TO_NPWP_NEW, 'JL. Saleh Sungkar, Bintaro, Ampenan, Kota Mataram, Nusa Tenggara Barat, 83111' as NPWP_ADDRESS_NEW union all</v>
      </c>
    </row>
    <row r="5129" spans="5:5" customFormat="1" x14ac:dyDescent="0.25">
      <c r="E5129" t="str">
        <f t="shared" si="35"/>
        <v>select '0001831/4/01/01/2024' as AGREEMENT_NO, 'CV. TITIPAN KILAT SERANG' as NPWP_NAME_NEW, '|024537979401000' as BILLING_TO_NPWP_NEW, 'JL KH SOKHARI NO. 44, Desa/Kelurahan Sumur Pecung, Kec. Serang, Kota Serang, Provinsi Banten,' as NPWP_ADDRESS_NEW union all</v>
      </c>
    </row>
    <row r="5130" spans="5:5" customFormat="1" x14ac:dyDescent="0.25">
      <c r="E5130" t="str">
        <f t="shared" si="35"/>
        <v>select '0001832/4/38/12/2023' as AGREEMENT_NO, 'PT. TIKI JALUR NUGRAHA EKAKURIR' as NPWP_NAME_NEW, '|015397102038000' as BILLING_TO_NPWP_NEW, 'Jln Tomang Raya No. 11, Jakarta Barat' as NPWP_ADDRESS_NEW union all</v>
      </c>
    </row>
    <row r="5131" spans="5:5" customFormat="1" x14ac:dyDescent="0.25">
      <c r="E5131" t="str">
        <f t="shared" ref="E5131:E5194" si="36">"select '" &amp; TRIM(E2326) &amp; "' as AGREEMENT_NO, '" &amp; TRIM(O2326) &amp; "' as NPWP_NAME_NEW, '|" &amp; TRIM(AW2326) &amp; "' as BILLING_TO_NPWP_NEW, '" &amp; TRIM(BD2326) &amp; "' as NPWP_ADDRESS_NEW union all"</f>
        <v>select '0001832/4/38/12/2023' as AGREEMENT_NO, 'PT. TIKI JALUR NUGRAHA EKAKURIR' as NPWP_NAME_NEW, '|015397102038000' as BILLING_TO_NPWP_NEW, 'Jln Tomang Raya No. 11, Jakarta Barat' as NPWP_ADDRESS_NEW union all</v>
      </c>
    </row>
    <row r="5132" spans="5:5" customFormat="1" x14ac:dyDescent="0.25">
      <c r="E5132" t="str">
        <f t="shared" si="36"/>
        <v>select '0001834/4/10/01/2024'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3" spans="5:5" customFormat="1" x14ac:dyDescent="0.25">
      <c r="E5133" t="str">
        <f t="shared" si="36"/>
        <v>select '0001836/4/10/01/2024'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4" spans="5:5" customFormat="1" x14ac:dyDescent="0.25">
      <c r="E5134" t="str">
        <f t="shared" si="36"/>
        <v>select '0001837/4/10/01/2024' as AGREEMENT_NO, 'PT. DIGITAL SUMBER SEJAHTERA MOTOR' as NPWP_NAME_NEW, '|992640789077000' as BILLING_TO_NPWP_NEW, 'SENTRAL SENAYAN II, LANTAI 3, JL. ASIA AFRIKA NO.8 RT.000 RW. GELORA, TANAH ABANG' as NPWP_ADDRESS_NEW union all</v>
      </c>
    </row>
    <row r="5135" spans="5:5" customFormat="1" x14ac:dyDescent="0.25">
      <c r="E5135" t="str">
        <f t="shared" si="36"/>
        <v>select '0001838/4/10/01/2024'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6" spans="5:5" customFormat="1" x14ac:dyDescent="0.25">
      <c r="E5136" t="str">
        <f t="shared" si="36"/>
        <v>select '0001839/4/10/01/2024'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7" spans="5:5" customFormat="1" x14ac:dyDescent="0.25">
      <c r="E5137" t="str">
        <f t="shared" si="36"/>
        <v>select '0001840/4/10/01/2024'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8" spans="5:5" customFormat="1" x14ac:dyDescent="0.25">
      <c r="E5138" t="str">
        <f t="shared" si="36"/>
        <v>select '0001841/4/10/01/2024'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39" spans="5:5" customFormat="1" x14ac:dyDescent="0.25">
      <c r="E5139" t="str">
        <f t="shared" si="36"/>
        <v>select '0001842/4/10/01/2024'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40" spans="5:5" customFormat="1" x14ac:dyDescent="0.25">
      <c r="E5140" t="str">
        <f t="shared" si="36"/>
        <v>select '0001843/4/10/01/2024'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41" spans="5:5" customFormat="1" x14ac:dyDescent="0.25">
      <c r="E5141" t="str">
        <f t="shared" si="36"/>
        <v>select '0001844/4/08/01/2024' as AGREEMENT_NO, 'PT. SURYA JAYA CARGO' as NPWP_NAME_NEW, '|739417566712000' as BILLING_TO_NPWP_NEW, 'JL MT Haryono NO 8c, RT 014 RW 005 Mentawa Baru Hulu, Mentawa Baru Ketapang Kotawaringin Timur Kalimantan Tengah' as NPWP_ADDRESS_NEW union all</v>
      </c>
    </row>
    <row r="5142" spans="5:5" customFormat="1" x14ac:dyDescent="0.25">
      <c r="E5142" t="str">
        <f t="shared" si="36"/>
        <v>select '0001845/4/10/01/2024' as AGREEMENT_NO, 'PT. NOVO NORDISK INDONESIA' as NPWP_NAME_NEW, '|021161088056000' as BILLING_TO_NPWP_NEW, 'PONDOK INDAH OFFICE TOWER 5 LT. 20 SUITE 2004-09, JL SULTAN ISKANDAR MUDA KAV V-TA, PONDOK PINANG, KEBAYORAN LAMA, KOTA ADM. JAKARTA, DKI JAKARTA, 12310' as NPWP_ADDRESS_NEW union all</v>
      </c>
    </row>
    <row r="5143" spans="5:5" customFormat="1" x14ac:dyDescent="0.25">
      <c r="E5143" t="str">
        <f t="shared" si="36"/>
        <v>select '0001846/4/10/01/2024' as AGREEMENT_NO, 'PT. NOVO NORDISK INDONESIA' as NPWP_NAME_NEW, '|021161088056000' as BILLING_TO_NPWP_NEW, 'PONDOK INDAH OFFICE TOWER 5 LT. 20 SUITE 2004-09, JL SULTAN ISKANDAR MUDA KAV V-TA, PONDOK PINANG, KEBAYORAN LAMA, KOTA ADM. JAKARTA, DKI JAKARTA, 12310' as NPWP_ADDRESS_NEW union all</v>
      </c>
    </row>
    <row r="5144" spans="5:5" customFormat="1" x14ac:dyDescent="0.25">
      <c r="E5144" t="str">
        <f t="shared" si="36"/>
        <v>select '0001848/4/08/01/2024' as AGREEMENT_NO, 'PT CITRA PASE INDAH' as NPWP_NAME_NEW, '|021249131102000' as BILLING_TO_NPWP_NEW, 'JLN MERDEKA BARAT NO 01 KUTA BLANG BANDA SAKTI LHOKSEMAWE' as NPWP_ADDRESS_NEW union all</v>
      </c>
    </row>
    <row r="5145" spans="5:5" customFormat="1" x14ac:dyDescent="0.25">
      <c r="E5145" t="str">
        <f t="shared" si="36"/>
        <v>select '0001849/4/01/01/2024' as AGREEMENT_NO, 'PT. TUMBAKMAS NIAGASAKTI' as NPWP_NAME_NEW, '|013925961038000' as BILLING_TO_NPWP_NEW, 'JL.LETJEN.S.PARMAN KAV 32-34, SLIPI, Kel. Kemanggisan, Kec. Pal Merah, Kota Adm. Jakarta Barat' as NPWP_ADDRESS_NEW union all</v>
      </c>
    </row>
    <row r="5146" spans="5:5" customFormat="1" x14ac:dyDescent="0.25">
      <c r="E5146" t="str">
        <f t="shared" si="36"/>
        <v>select '0001850/4/10/01/2024'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47" spans="5:5" customFormat="1" x14ac:dyDescent="0.25">
      <c r="E5147" t="str">
        <f t="shared" si="36"/>
        <v>select '0001851/4/10/01/2024'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48" spans="5:5" customFormat="1" x14ac:dyDescent="0.25">
      <c r="E5148" t="str">
        <f t="shared" si="36"/>
        <v>select '0001852/4/10/01/2024'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49" spans="5:5" customFormat="1" x14ac:dyDescent="0.25">
      <c r="E5149" t="str">
        <f t="shared" si="36"/>
        <v>select '0001853/4/10/01/2024'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0" spans="5:5" customFormat="1" x14ac:dyDescent="0.25">
      <c r="E5150" t="str">
        <f t="shared" si="36"/>
        <v>select '0001854/4/10/01/2024'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1" spans="5:5" customFormat="1" x14ac:dyDescent="0.25">
      <c r="E5151" t="str">
        <f t="shared" si="36"/>
        <v>select '0001855/4/10/01/2024'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2" spans="5:5" customFormat="1" x14ac:dyDescent="0.25">
      <c r="E5152" t="str">
        <f t="shared" si="36"/>
        <v>select '0001856/4/10/01/2024'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3" spans="5:5" customFormat="1" x14ac:dyDescent="0.25">
      <c r="E5153" t="str">
        <f t="shared" si="36"/>
        <v>select '0001857/4/10/01/2024'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4" spans="5:5" customFormat="1" x14ac:dyDescent="0.25">
      <c r="E5154" t="str">
        <f t="shared" si="36"/>
        <v>select '0001858/4/10/01/2024'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5" spans="5:5" customFormat="1" x14ac:dyDescent="0.25">
      <c r="E5155" t="str">
        <f t="shared" si="36"/>
        <v>select '0001859/4/10/01/2024'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6" spans="5:5" customFormat="1" x14ac:dyDescent="0.25">
      <c r="E5156" t="str">
        <f t="shared" si="36"/>
        <v>select '0001861/4/10/01/2024'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7" spans="5:5" customFormat="1" x14ac:dyDescent="0.25">
      <c r="E5157" t="str">
        <f t="shared" si="36"/>
        <v>select '0001862/4/10/01/2024'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58" spans="5:5" customFormat="1" x14ac:dyDescent="0.25">
      <c r="E5158" t="str">
        <f t="shared" si="36"/>
        <v>select '0001863/4/10/02/2024' as AGREEMENT_NO, 'PT. DUTA HANTARAN SURABAYA' as NPWP_NAME_NEW, '|315099101615000' as BILLING_TO_NPWP_NEW, 'Ruko Pasar Wisata, Pabean, Sedati, Kab. Sidoarjo, Jawa Timur, 61253' as NPWP_ADDRESS_NEW union all</v>
      </c>
    </row>
    <row r="5159" spans="5:5" customFormat="1" x14ac:dyDescent="0.25">
      <c r="E5159" t="str">
        <f t="shared" si="36"/>
        <v>select '0001864/4/10/02/2024' as AGREEMENT_NO, 'PT. DUTA HANTARAN SURABAYA' as NPWP_NAME_NEW, '|315099101615000' as BILLING_TO_NPWP_NEW, 'Ruko Pasar Wisata, Pabean, Sedati, Kab. Sidoarjo, Jawa Timur, 61253' as NPWP_ADDRESS_NEW union all</v>
      </c>
    </row>
    <row r="5160" spans="5:5" customFormat="1" x14ac:dyDescent="0.25">
      <c r="E5160" t="str">
        <f t="shared" si="36"/>
        <v>select '0001866/4/08/02/2024' as AGREEMENT_NO, 'ARTHA GEMILANG ANDALAN' as NPWP_NAME_NEW, '|427158514627000' as BILLING_TO_NPWP_NEW, 'Jl Krajan 1 RT007 RW 002 Tegalsari Tegalsari Banyuwangi Jawa Timur' as NPWP_ADDRESS_NEW union all</v>
      </c>
    </row>
    <row r="5161" spans="5:5" customFormat="1" x14ac:dyDescent="0.25">
      <c r="E5161" t="str">
        <f t="shared" si="36"/>
        <v>select '0001867/4/10/02/2024' as AGREEMENT_NO, 'PT. BORWITA CITRA PRIMA' as NPWP_NAME_NEW, '|016825721641000' as BILLING_TO_NPWP_NEW, 'Jl. Raya Taman No.48a RT 005 RW 001 Taman - Sidoarjo - Jawa Timur' as NPWP_ADDRESS_NEW union all</v>
      </c>
    </row>
    <row r="5162" spans="5:5" customFormat="1" x14ac:dyDescent="0.25">
      <c r="E5162" t="str">
        <f t="shared" si="36"/>
        <v>select '0001868/4/38/02/2024' as AGREEMENT_NO, 'PT. PUTRA SARANA TUNGGAL' as NPWP_NAME_NEW, '|862082237039000' as BILLING_TO_NPWP_NEW, 'Soho Capital Lt 32 Unit 7, Jl. Letjen S Parman Kav 28, Grogol, Jakarta Barat' as NPWP_ADDRESS_NEW union all</v>
      </c>
    </row>
    <row r="5163" spans="5:5" customFormat="1" x14ac:dyDescent="0.25">
      <c r="E5163" t="str">
        <f t="shared" si="36"/>
        <v>select '0001869/4/10/02/2024' as AGREEMENT_NO, 'PT. CKD TRADING INDONESIA' as NPWP_NAME_NEW, '|703345272022000' as BILLING_TO_NPWP_NEW, 'MENARA BIDAKARA 2 LT 18 UNIT 5 KOMPLEK BIDAKARA JL JEND GATOT SUBROTO KAV 71-73 RT.010 RW. 001 MENTENG DALAM TEBET JAKARTA SELATAN DKI JAKARTA' as NPWP_ADDRESS_NEW union all</v>
      </c>
    </row>
    <row r="5164" spans="5:5" customFormat="1" x14ac:dyDescent="0.25">
      <c r="E5164" t="str">
        <f t="shared" si="36"/>
        <v>select '0001870/4/01/02/2024' as AGREEMENT_NO, 'PT. MEGADUTA ARTHA MEGAH' as NPWP_NAME_NEW, '|027032333003000' as BILLING_TO_NPWP_NEW, 'Perkantoran Pulomas Satu Building IV 3 Floor Room 10 - 10A, JL. Jend. Ahmad No.2, RT.3/RW.13, Kayu Putih, Pulo Gadung, East Jakarta City, Jakarta 13210' as NPWP_ADDRESS_NEW union all</v>
      </c>
    </row>
    <row r="5165" spans="5:5" customFormat="1" x14ac:dyDescent="0.25">
      <c r="E5165" t="str">
        <f t="shared" si="36"/>
        <v>select '0001871/4/10/02/2024' as AGREEMENT_NO, 'PT. CKD TRADING INDONESIA' as NPWP_NAME_NEW, '|703345272022000' as BILLING_TO_NPWP_NEW, 'MENARA BIDAKARA 2 LT 18 UNIT 5 KOMPLEK BIDAKARA JL JEND GATOT SUBROTO KAV 71-73 RT.010 RW. 001 MENTENG DALAM TEBET JAKARTA SELATAN DKI JAKARTA' as NPWP_ADDRESS_NEW union all</v>
      </c>
    </row>
    <row r="5166" spans="5:5" customFormat="1" x14ac:dyDescent="0.25">
      <c r="E5166" t="str">
        <f t="shared" si="36"/>
        <v>select '0001872/4/08/02/2024' as AGREEMENT_NO, 'PT INDONESIA CAKRAWALA EKSPRES' as NPWP_NAME_NEW, '|654115625413000' as BILLING_TO_NPWP_NEW, 'Kawasan Industri MM2100 Jl Jawa Blok G Rt.000 Rw.000 Gandamekar . Cikarang Barat. Kab Bekasi Jawa Barat' as NPWP_ADDRESS_NEW union all</v>
      </c>
    </row>
    <row r="5167" spans="5:5" customFormat="1" x14ac:dyDescent="0.25">
      <c r="E5167" t="str">
        <f t="shared" si="36"/>
        <v>select '0001874/4/08/02/2024' as AGREEMENT_NO, 'PT. GLOBAL JET CARGO' as NPWP_NAME_NEW, '|427781075047000' as BILLING_TO_NPWP_NEW, 'Landmark Pluit Tower Blok B1 Lantai 9A.Jl Pluit Penjaringan Kota.Adm Jakarta Utara DKI Jakarta' as NPWP_ADDRESS_NEW union all</v>
      </c>
    </row>
    <row r="5168" spans="5:5" customFormat="1" x14ac:dyDescent="0.25">
      <c r="E5168" t="str">
        <f t="shared" si="36"/>
        <v>select '0001875/4/10/02/2024' as AGREEMENT_NO, 'PT. DUTA HANTARAN SURABAYA' as NPWP_NAME_NEW, '|315099101615000' as BILLING_TO_NPWP_NEW, 'Ruko Pasar Wisata, Pabean, Sedati, Kab. Sidoarjo, Jawa Timur, 61253' as NPWP_ADDRESS_NEW union all</v>
      </c>
    </row>
    <row r="5169" spans="5:5" customFormat="1" x14ac:dyDescent="0.25">
      <c r="E5169" t="str">
        <f t="shared" si="36"/>
        <v>select '0001876/4/08/02/2024' as AGREEMENT_NO, 'KOPERASI TELEKOMUNIKASI SELULAR KISEL' as NPWP_NAME_NEW, '|018079814062000' as BILLING_TO_NPWP_NEW, 'GEDUNG KISEL HUB, JL. TB SIMATUPANG, 4, CILANDAK BARAT, CILANDAK, KOTA ADM. JAKARTA SELATAN, DKI JAKARTA, 12430' as NPWP_ADDRESS_NEW union all</v>
      </c>
    </row>
    <row r="5170" spans="5:5" customFormat="1" x14ac:dyDescent="0.25">
      <c r="E5170" t="str">
        <f t="shared" si="36"/>
        <v>select '0001879/4/01/02/2024' as AGREEMENT_NO, 'PT. AMANAH PRIMA INDONESIA' as NPWP_NAME_NEW, '|021603402061000' as BILLING_TO_NPWP_NEW, 'Jl Buncit Raya no 49 Mampang, Kalibata, Pancoran, Jakarta Selatan' as NPWP_ADDRESS_NEW union all</v>
      </c>
    </row>
    <row r="5171" spans="5:5" customFormat="1" x14ac:dyDescent="0.25">
      <c r="E5171" t="str">
        <f t="shared" si="36"/>
        <v>select '0001883/4/10/02/2024' as AGREEMENT_NO, 'PT. PRIMA ARMADA RAYA' as NPWP_NAME_NEW, '|705439826063000' as BILLING_TO_NPWP_NEW, 'GD. PATRA JASA OFFICE TOWER LT. 1 JL. JEND. GATOT SUBROTO KAV. 32-34 KUNINGAN TIMUR SETIABUDI JAKARTA SELATAN DKI JAKARTA' as NPWP_ADDRESS_NEW union all</v>
      </c>
    </row>
    <row r="5172" spans="5:5" customFormat="1" x14ac:dyDescent="0.25">
      <c r="E5172" t="str">
        <f t="shared" si="36"/>
        <v>select '0001884/4/08/02/2024' as AGREEMENT_NO, 'PT INDONESIA CAKRAWALA EKSPRES' as NPWP_NAME_NEW, '|654115625413000' as BILLING_TO_NPWP_NEW, 'Kawasan Industri MM2100 Jl Jawa Blok G, Gandamekar, Cikarang Barat, Bekasi 17530' as NPWP_ADDRESS_NEW union all</v>
      </c>
    </row>
    <row r="5173" spans="5:5" customFormat="1" x14ac:dyDescent="0.25">
      <c r="E5173" t="str">
        <f t="shared" si="36"/>
        <v>select '0001886/4/10/02/2024' as AGREEMENT_NO, 'PT. PRIMA ARMADA RAYA' as NPWP_NAME_NEW, '|705439826063000' as BILLING_TO_NPWP_NEW, 'GD. PATRA JASA OFFICE TOWER LT. 1 JL. JEND. GATOT SUBROTO KAV. 32-34 KUNINGAN TIMUR SETIABUDI JAKARTA SELATAN DKI JAKARTA' as NPWP_ADDRESS_NEW union all</v>
      </c>
    </row>
    <row r="5174" spans="5:5" customFormat="1" x14ac:dyDescent="0.25">
      <c r="E5174" t="str">
        <f t="shared" si="36"/>
        <v>select '0001890/4/10/02/2024' as AGREEMENT_NO, 'PT. DIGITAL SUMBER SEJAHTERA MOTOR' as NPWP_NAME_NEW, '|992640789077000' as BILLING_TO_NPWP_NEW, 'SENTRAL SENAYAN II, LANTAI 3, JL. ASIA AFRIKA NO.8 RT.1/RW.3' as NPWP_ADDRESS_NEW union all</v>
      </c>
    </row>
    <row r="5175" spans="5:5" customFormat="1" x14ac:dyDescent="0.25">
      <c r="E5175" t="str">
        <f t="shared" si="36"/>
        <v>select '0001891/4/38/02/2024' as AGREEMENT_NO, 'PT. ARTHA UTAMA PLASINDO' as NPWP_NAME_NEW, '|023215643431000' as BILLING_TO_NPWP_NEW, 'JL FLORES KAWASAN INDUSTRI MM 2100, C1, MEKARWANGI, CIKARANG BARAT, KAB. BEKASI, JAWA BARAT, 17530' as NPWP_ADDRESS_NEW union all</v>
      </c>
    </row>
    <row r="5176" spans="5:5" customFormat="1" x14ac:dyDescent="0.25">
      <c r="E5176" t="str">
        <f t="shared" si="36"/>
        <v>select '0001892/4/10/02/2024' as AGREEMENT_NO, 'PT. TIRTA INVESTAMA' as NPWP_NAME_NEW, '|016743767092000' as BILLING_TO_NPWP_NEW, 'GEDUNG RDTX PLACE LT 5-9 JL PROF DR.SATRIO KAV 3, KARET KUNINGAN, SETIABUDI, KOTA ADM. JAKARTA SELATAN, DKI JAKARTA, 12940' as NPWP_ADDRESS_NEW union all</v>
      </c>
    </row>
    <row r="5177" spans="5:5" customFormat="1" x14ac:dyDescent="0.25">
      <c r="E5177" t="str">
        <f t="shared" si="36"/>
        <v>select '0001893/4/10/02/2024' as AGREEMENT_NO, 'PT. TIRTA INVESTAMA' as NPWP_NAME_NEW, '|016743767092000' as BILLING_TO_NPWP_NEW, 'GEDUNG RDTX PLACE LT 5-9 JL PROF DR.SATRIO KAV 3, KARET KUNINGAN, SETIABUDI, KOTA ADM. JAKARTA SELATAN, DKI JAKARTA, 12940' as NPWP_ADDRESS_NEW union all</v>
      </c>
    </row>
    <row r="5178" spans="5:5" customFormat="1" x14ac:dyDescent="0.25">
      <c r="E5178" t="str">
        <f t="shared" si="36"/>
        <v>select '0001894/4/10/02/2024' as AGREEMENT_NO, 'PT. TIRTA INVESTAMA' as NPWP_NAME_NEW, '|016743767092000' as BILLING_TO_NPWP_NEW, 'GEDUNG RDTX PLACE LT 5-9 JL PROF DR.SATRIO KAV 3, KARET KUNINGAN, SETIABUDI, KOTA ADM. JAKARTA SELATAN, DKI JAKARTA, 12940' as NPWP_ADDRESS_NEW union all</v>
      </c>
    </row>
    <row r="5179" spans="5:5" customFormat="1" x14ac:dyDescent="0.25">
      <c r="E5179" t="str">
        <f t="shared" si="36"/>
        <v>select '0001895/4/10/02/2024' as AGREEMENT_NO, 'PT. TIRTA INVESTAMA' as NPWP_NAME_NEW, '|016743767092000' as BILLING_TO_NPWP_NEW, 'GEDUNG RDTX PLACE LT 5-9 JL PROF DR.SATRIO KAV 3, KARET KUNINGAN, SETIABUDI, KOTA ADM. JAKARTA SELATAN, DKI JAKARTA, 12940' as NPWP_ADDRESS_NEW union all</v>
      </c>
    </row>
    <row r="5180" spans="5:5" customFormat="1" x14ac:dyDescent="0.25">
      <c r="E5180" t="str">
        <f t="shared" si="36"/>
        <v>select '0001896/4/10/02/2024' as AGREEMENT_NO, 'PT. TIRTA INVESTAMA' as NPWP_NAME_NEW, '|016743767092000' as BILLING_TO_NPWP_NEW, 'GEDUNG RDTX PLACE LT 5-9 JL PROF DR.SATRIO KAV 3, KARET KUNINGAN, SETIABUDI, KOTA ADM. JAKARTA SELATAN, DKI JAKARTA, 12940' as NPWP_ADDRESS_NEW union all</v>
      </c>
    </row>
    <row r="5181" spans="5:5" customFormat="1" x14ac:dyDescent="0.25">
      <c r="E5181" t="str">
        <f t="shared" si="36"/>
        <v>select '0001897/4/10/02/2024' as AGREEMENT_NO, 'PT. TIRTA INVESTAMA' as NPWP_NAME_NEW, '|016743767092000' as BILLING_TO_NPWP_NEW, 'GEDUNG RDTX PLACE LT 5-9 JL PROF DR.SATRIO KAV 3, KARET KUNINGAN, SETIABUDI, KOTA ADM. JAKARTA SELATAN, DKI JAKARTA, 12940' as NPWP_ADDRESS_NEW union all</v>
      </c>
    </row>
    <row r="5182" spans="5:5" customFormat="1" x14ac:dyDescent="0.25">
      <c r="E5182" t="str">
        <f t="shared" si="36"/>
        <v>select '0001898/4/10/02/2024' as AGREEMENT_NO, 'PT NUSANTARA TRANS SENTOSA' as NPWP_NAME_NEW, '|617491121619000' as BILLING_TO_NPWP_NEW, 'JL PEGIRIAN No 46 RT 05 RW 05 SIDOADADI SIMOKERTO KOTA SURABAYA' as NPWP_ADDRESS_NEW union all</v>
      </c>
    </row>
    <row r="5183" spans="5:5" customFormat="1" x14ac:dyDescent="0.25">
      <c r="E5183" t="str">
        <f t="shared" si="36"/>
        <v>select '0001899/4/10/02/2024' as AGREEMENT_NO, 'PT NUSANTARA TRANS SENTOSA' as NPWP_NAME_NEW, '|617491121619000' as BILLING_TO_NPWP_NEW, 'JL. PEGIRIAN NO 46 RT 05 RW 05 SIDODADI SIMOKERTO SURABAYA' as NPWP_ADDRESS_NEW union all</v>
      </c>
    </row>
    <row r="5184" spans="5:5" customFormat="1" x14ac:dyDescent="0.25">
      <c r="E5184" t="str">
        <f t="shared" si="36"/>
        <v>select '0001900/4/08/02/2024' as AGREEMENT_NO, 'PT. SURYA JAYA CARGO' as NPWP_NAME_NEW, '|739417566712000' as BILLING_TO_NPWP_NEW, 'Jl MT Haryono No 95 Mentawa baru Hulu, Kec Mentawa Baru Ketapang, Kab kotawaringin Timur, Kalimantan Tengah' as NPWP_ADDRESS_NEW union all</v>
      </c>
    </row>
    <row r="5185" spans="5:5" customFormat="1" x14ac:dyDescent="0.25">
      <c r="E5185" t="str">
        <f t="shared" si="36"/>
        <v>select '0001901/4/10/02/2024' as AGREEMENT_NO, 'PT. AQUA GOLDEN MISSISSIPPI' as NPWP_NAME_NEW, '|010019222092000' as BILLING_TO_NPWP_NEW, 'GEDUNG RDTX PLACE LT 5-9 JL PROF DR.SATRIO KAV 3, KARET KUNINGAN, SETIABUDI, KOTA ADM.JAKARTA SELATAN, DKI JAKARTA' as NPWP_ADDRESS_NEW union all</v>
      </c>
    </row>
    <row r="5186" spans="5:5" customFormat="1" x14ac:dyDescent="0.25">
      <c r="E5186" t="str">
        <f t="shared" si="36"/>
        <v>select '0001903/4/08/02/2024' as AGREEMENT_NO, 'PT. NOMURA RESEARCH INSTITUTE INDONESIA' as NPWP_NAME_NEW, '|740248471022000' as BILLING_TO_NPWP_NEW, 'GEDUNG SAHID SUDIRMAN CENTER LT. 11 UNIT F RT.010 RW.011 KARET TENGSIN, TANAH ABANG, JAKARTA PUSAT, DKI JAKARTA 10220 INDONESIA' as NPWP_ADDRESS_NEW union all</v>
      </c>
    </row>
    <row r="5187" spans="5:5" customFormat="1" x14ac:dyDescent="0.25">
      <c r="E5187" t="str">
        <f t="shared" si="36"/>
        <v>select '0001904/4/10/02/2024' as AGREEMENT_NO, 'PT. TELAGA BARU TRANSINDO' as NPWP_NAME_NEW, '|315577254643001' as BILLING_TO_NPWP_NEW, 'Ruko Graha Tirta No 25-28 RT 005 RW 014 JL Brigjend Katamso Kureksari Waru Sidoarjo' as NPWP_ADDRESS_NEW union all</v>
      </c>
    </row>
    <row r="5188" spans="5:5" customFormat="1" x14ac:dyDescent="0.25">
      <c r="E5188" t="str">
        <f t="shared" si="36"/>
        <v>select '0001905/4/10/02/2024' as AGREEMENT_NO, 'PT. TELAGA BARU TRANSINDO' as NPWP_NAME_NEW, '|315577254643001' as BILLING_TO_NPWP_NEW, 'Ruko Graha Tirta No 25-28 RT 005 RW 014 JL Brigjend Katamso Kureksari Waru Sidoarjo' as NPWP_ADDRESS_NEW union all</v>
      </c>
    </row>
    <row r="5189" spans="5:5" customFormat="1" x14ac:dyDescent="0.25">
      <c r="E5189" t="str">
        <f t="shared" si="36"/>
        <v>select '0001907/4/08/02/2024' as AGREEMENT_NO, 'PT. ABBASY PERKASA ABADI' as NPWP_NAME_NEW, '|608913000216000' as BILLING_TO_NPWP_NEW, 'JALAN MAKMUR NO 323, RT. 002, RW 003 BANDARRAYA, PAYUNG SEKAKI, KOTA PEKANBARU, RIAU' as NPWP_ADDRESS_NEW union all</v>
      </c>
    </row>
    <row r="5190" spans="5:5" customFormat="1" x14ac:dyDescent="0.25">
      <c r="E5190" t="str">
        <f t="shared" si="36"/>
        <v>select '0001908/4/08/02/2024' as AGREEMENT_NO, 'PT. SELAMAT DERAJAT MULIA' as NPWP_NAME_NEW, '|409310885408000' as BILLING_TO_NPWP_NEW, 'KARAWANG JABAR INDUSTRIAL ESTATE CLUSTER ECO, MARGAKAYA, TELUKJAMBE BARAT KAB. KARAWANG JAWA BARAT' as NPWP_ADDRESS_NEW union all</v>
      </c>
    </row>
    <row r="5191" spans="5:5" customFormat="1" x14ac:dyDescent="0.25">
      <c r="E5191" t="str">
        <f t="shared" si="36"/>
        <v>select '0001909/4/10/02/2024' as AGREEMENT_NO, 'PT. MARGA NUSANTARA JAYA' as NPWP_NAME_NEW, '|013735303007000' as BILLING_TO_NPWP_NEW, 'JL.PULO KAMBING KAV.II-E NO.9 KIP JATINEGARA-CAKUNG JAKARTA TIMUR' as NPWP_ADDRESS_NEW union all</v>
      </c>
    </row>
    <row r="5192" spans="5:5" customFormat="1" x14ac:dyDescent="0.25">
      <c r="E5192" t="str">
        <f t="shared" si="36"/>
        <v>select '0001910/4/38/02/2024' as AGREEMENT_NO, 'PT. RODA DELAPAN BERPUTAR' as NPWP_NAME_NEW, '|952126423071000' as BILLING_TO_NPWP_NEW, 'jl raden saleh nomor 27 rt 3/ rw3 , Cikini Menteng' as NPWP_ADDRESS_NEW union all</v>
      </c>
    </row>
    <row r="5193" spans="5:5" customFormat="1" x14ac:dyDescent="0.25">
      <c r="E5193" t="str">
        <f t="shared" si="36"/>
        <v>select '0001911/4/10/02/2024' as AGREEMENT_NO, 'PT. BERKAH AUTO RAYA' as NPWP_NAME_NEW, '|651300972016000' as BILLING_TO_NPWP_NEW, 'SOUTH QUARTER BUILDING, TOWER A LEVEL 18 , JL. CILANDAK BARAT RT.0 RW.0 KEL.CILANDAK BARAT KEC. CILANDAK KOTA/KAB.JAKARTA SELATAN DKI JAKARTA 12430' as NPWP_ADDRESS_NEW union all</v>
      </c>
    </row>
    <row r="5194" spans="5:5" customFormat="1" x14ac:dyDescent="0.25">
      <c r="E5194" t="str">
        <f t="shared" si="36"/>
        <v>select '0001912/4/10/02/2024' as AGREEMENT_NO, 'PT. BERKAH AUTO RAYA' as NPWP_NAME_NEW, '|651300972016000' as BILLING_TO_NPWP_NEW, 'SOUTH QUARTER BUILDING, TOWER A LEVEL 18 , JL. CILANDAK BARAT RT.0 RW.0 KEL.CILANDAK BARAT KEC. CILANDAK KOTA/KAB.JAKARTA SELATAN DKI JAKARTA 12430' as NPWP_ADDRESS_NEW union all</v>
      </c>
    </row>
    <row r="5195" spans="5:5" customFormat="1" x14ac:dyDescent="0.25">
      <c r="E5195" t="str">
        <f t="shared" ref="E5195:E5258" si="37">"select '" &amp; TRIM(E2390) &amp; "' as AGREEMENT_NO, '" &amp; TRIM(O2390) &amp; "' as NPWP_NAME_NEW, '|" &amp; TRIM(AW2390) &amp; "' as BILLING_TO_NPWP_NEW, '" &amp; TRIM(BD2390) &amp; "' as NPWP_ADDRESS_NEW union all"</f>
        <v>select '0001913/4/10/02/2024' as AGREEMENT_NO, 'PT. BERKAH AUTO RAYA' as NPWP_NAME_NEW, '|651300972016000' as BILLING_TO_NPWP_NEW, 'SOUTH QUARTER BUILDING, TOWER A LEVEL 18 , JL. CILANDAK BARAT RT.0 RW.0 KEL.CILANDAK BARAT KEC. CILANDAK KOTA/KAB.JAKARTA SELATAN DKI JAKARTA 12430' as NPWP_ADDRESS_NEW union all</v>
      </c>
    </row>
    <row r="5196" spans="5:5" customFormat="1" x14ac:dyDescent="0.25">
      <c r="E5196" t="str">
        <f t="shared" si="37"/>
        <v>select '0001915/4/10/02/2024' as AGREEMENT_NO, 'PT. INDAH JAYA EXPRESS' as NPWP_NAME_NEW, '|024222218004000' as BILLING_TO_NPWP_NEW, 'Jl. Raya Bekasi Timur KM. 18 No. 99 Jatinegara-Cakung-Jakarta Timur' as NPWP_ADDRESS_NEW union all</v>
      </c>
    </row>
    <row r="5197" spans="5:5" customFormat="1" x14ac:dyDescent="0.25">
      <c r="E5197" t="str">
        <f t="shared" si="37"/>
        <v>select '0001916/4/01/02/2024' as AGREEMENT_NO, 'PT. PUTRA BERKAH TRANSINDO' as NPWP_NAME_NEW, '|604558379416000' as BILLING_TO_NPWP_NEW, 'PURI PERMATA, JL. TAMAN FLORA BLOK F2 NO. 4 CIPONDOH MAKMUR, CIPONDOH, KOTA TANGERANG BANTEN' as NPWP_ADDRESS_NEW union all</v>
      </c>
    </row>
    <row r="5198" spans="5:5" customFormat="1" x14ac:dyDescent="0.25">
      <c r="E5198" t="str">
        <f t="shared" si="37"/>
        <v>select '0001917/4/10/02/2024'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199" spans="5:5" customFormat="1" x14ac:dyDescent="0.25">
      <c r="E5199" t="str">
        <f t="shared" si="37"/>
        <v>select '0001918/4/10/02/2024'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200" spans="5:5" customFormat="1" x14ac:dyDescent="0.25">
      <c r="E5200" t="str">
        <f t="shared" si="37"/>
        <v>select '0001919/4/10/02/2024' as AGREEMENT_NO, 'PT. LION EXPRESS' as NPWP_NAME_NEW, '|032739633039000' as BILLING_TO_NPWP_NEW, 'Jl. Agave Raya No.55, Kedoya Sel., Kec. Kb. Jeruk, Kota Jakarta Barat, Daerah Khusus Ibukota Jakarta 11520' as NPWP_ADDRESS_NEW union all</v>
      </c>
    </row>
    <row r="5201" spans="5:5" customFormat="1" x14ac:dyDescent="0.25">
      <c r="E5201" t="str">
        <f t="shared" si="37"/>
        <v>select '0001920/4/10/02/2024'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202" spans="5:5" customFormat="1" x14ac:dyDescent="0.25">
      <c r="E5202" t="str">
        <f t="shared" si="37"/>
        <v>select '0001921/4/10/02/2024'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203" spans="5:5" customFormat="1" x14ac:dyDescent="0.25">
      <c r="E5203" t="str">
        <f t="shared" si="37"/>
        <v>select '0001922/4/10/02/2024'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204" spans="5:5" customFormat="1" x14ac:dyDescent="0.25">
      <c r="E5204" t="str">
        <f t="shared" si="37"/>
        <v>select '0001923/4/10/02/2024' as AGREEMENT_NO, 'PT. G4S SECURITY SERVICES' as NPWP_NAME_NEW, '|019577758058000' as BILLING_TO_NPWP_NEW, 'Arkadia Green Park, Tower F, Jl. TB Simatupang No.Kav. 88, RT.1/RW.1, Kebagusan, Ps. Minggu, Kota Jakarta Selatan, Daerah Khusus Ibukota Jakarta 12520' as NPWP_ADDRESS_NEW union all</v>
      </c>
    </row>
    <row r="5205" spans="5:5" customFormat="1" x14ac:dyDescent="0.25">
      <c r="E5205" t="str">
        <f t="shared" si="37"/>
        <v>select '0001924/4/08/02/2024' as AGREEMENT_NO, 'KOPERASI TELEKOMUNIKASI SELULAR KISEL' as NPWP_NAME_NEW, '|018079814062000' as BILLING_TO_NPWP_NEW, 'GEDUNG KISEL HUB, JL. TB SIMATUPANG, 4, CILANDAK BARAT, CILANDAK, KOTA ADM. JAKARTA SELATAN, DKI JAKARTA, 12430' as NPWP_ADDRESS_NEW union all</v>
      </c>
    </row>
    <row r="5206" spans="5:5" customFormat="1" x14ac:dyDescent="0.25">
      <c r="E5206" t="str">
        <f t="shared" si="37"/>
        <v>select '0001925/4/38/02/2024' as AGREEMENT_NO, 'PT. GEMILANG ABADI SASHANA' as NPWP_NAME_NEW, '|601015514008000' as BILLING_TO_NPWP_NEW, 'Jl. Raden Inten II no 150 C Duren Sawit, Jakarta Timur' as NPWP_ADDRESS_NEW union all</v>
      </c>
    </row>
    <row r="5207" spans="5:5" customFormat="1" x14ac:dyDescent="0.25">
      <c r="E5207" t="str">
        <f t="shared" si="37"/>
        <v>select '0001926/4/38/02/2024' as AGREEMENT_NO, 'PT. PABRIK CAT DAN TINTA PACIFIC' as NPWP_NAME_NEW, '|013032974052000' as BILLING_TO_NPWP_NEW, 'Bouraq Lio Baru No. 33, RT 004 / RW 001, Batusari, Batu Ceper, Kota Tangerang, Banten' as NPWP_ADDRESS_NEW union all</v>
      </c>
    </row>
    <row r="5208" spans="5:5" customFormat="1" x14ac:dyDescent="0.25">
      <c r="E5208" t="str">
        <f t="shared" si="37"/>
        <v>select '0001927/4/38/02/2024' as AGREEMENT_NO, 'PT. USAHA GARDA ARTA' as NPWP_NAME_NEW, '|947203287015000' as BILLING_TO_NPWP_NEW, 'Wisma Staco Lantai 2, Jl.Casablanca Raya Kav 18, Kel Menteng Dalam, Kec Tebet, Jakarta Selatan' as NPWP_ADDRESS_NEW union all</v>
      </c>
    </row>
    <row r="5209" spans="5:5" customFormat="1" x14ac:dyDescent="0.25">
      <c r="E5209" t="str">
        <f t="shared" si="37"/>
        <v>select '0001928/4/38/02/2024' as AGREEMENT_NO, 'PT. ADVANTAGE SCM' as NPWP_NAME_NEW, '|023546872028000' as BILLING_TO_NPWP_NEW, 'JL CIDENG BARAT, 49 CIDENG, GAMBIR, KOTA ADM. JAKARTA PUSAT, DKI JAKARTA 10150' as NPWP_ADDRESS_NEW union all</v>
      </c>
    </row>
    <row r="5210" spans="5:5" customFormat="1" x14ac:dyDescent="0.25">
      <c r="E5210" t="str">
        <f t="shared" si="37"/>
        <v>select '0001929/4/10/02/2024'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11" spans="5:5" customFormat="1" x14ac:dyDescent="0.25">
      <c r="E5211" t="str">
        <f t="shared" si="37"/>
        <v>select '0001930/4/01/02/2024' as AGREEMENT_NO, 'PT. EMPAT ANGKASA EKSPRESS' as NPWP_NAME_NEW, '|632145702418000' as BILLING_TO_NPWP_NEW, 'JL. Otonom Cikupa Pasar Kemis RT 04/01 Suka Asih, Pasar Kemis Kab. Tanggerang Banten' as NPWP_ADDRESS_NEW union all</v>
      </c>
    </row>
    <row r="5212" spans="5:5" customFormat="1" x14ac:dyDescent="0.25">
      <c r="E5212" t="str">
        <f t="shared" si="37"/>
        <v>select '0001931/4/08/02/2024' as AGREEMENT_NO, 'PT. MCLOGI ARK INDONESIA' as NPWP_NAME_NEW, '|800087355005000' as BILLING_TO_NPWP_NEW, 'GEDUNG KRAMA YUDHA TIGA BERLIAN GEDUNG ANNEX BUILDING LANTAI 5 JL.JEND.A. YANI, PROYEK PULOMAS RT.006 RW.011 KAYU PUTIH, PULO GADUNG, JAKARTA TIMUR, DKI JAKARTA 13210 INDONESIA' as NPWP_ADDRESS_NEW union all</v>
      </c>
    </row>
    <row r="5213" spans="5:5" customFormat="1" x14ac:dyDescent="0.25">
      <c r="E5213" t="str">
        <f t="shared" si="37"/>
        <v>select '0001932/4/08/02/2024' as AGREEMENT_NO, 'PT. STEEL CENTER INDONESIA' as NPWP_NAME_NEW, '|010601185055000' as BILLING_TO_NPWP_NEW, 'JL. AGUNG KARYA VI/A1 PAPANGGO - TANJUNG PRIOK JAKARTA UTARA 14340' as NPWP_ADDRESS_NEW union all</v>
      </c>
    </row>
    <row r="5214" spans="5:5" customFormat="1" x14ac:dyDescent="0.25">
      <c r="E5214" t="str">
        <f t="shared" si="37"/>
        <v>select '0001933/4/01/02/2024' as AGREEMENT_NO, 'PT. EMPAT ANGKASA EKSPRESS' as NPWP_NAME_NEW, '|632145702418000' as BILLING_TO_NPWP_NEW, 'JL. Otonom Cikupa Pasar kemis RT 04 / RW 01 Suka Asih, Pasar kemis, Kab. Tangerang' as NPWP_ADDRESS_NEW union all</v>
      </c>
    </row>
    <row r="5215" spans="5:5" customFormat="1" x14ac:dyDescent="0.25">
      <c r="E5215" t="str">
        <f t="shared" si="37"/>
        <v>select '0001934/4/08/02/2024' as AGREEMENT_NO, 'PT. OEXPRESS LOGISTIK INDONESIA' as NPWP_NAME_NEW, '|604945964422000' as BILLING_TO_NPWP_NEW, 'GRAHA DLA, LANTAI 2 - SUITE 06, JL OTTO ISKANDAR DINATA NO. 392 NYENGSERETM ASTANA ANYAR, KOTA BANDUNG, JAWA BARAT' as NPWP_ADDRESS_NEW union all</v>
      </c>
    </row>
    <row r="5216" spans="5:5" customFormat="1" x14ac:dyDescent="0.25">
      <c r="E5216" t="str">
        <f t="shared" si="37"/>
        <v>select '0001935/4/08/02/2024' as AGREEMENT_NO, 'PT. OEXPRESS LOGISTIK INDONESIA' as NPWP_NAME_NEW, '|604945964422000' as BILLING_TO_NPWP_NEW, 'GRAHA DLA, LANTAI 2 - SUITE 06, JL. OTTO ISKANDAR DINATA NO.392 NYENGSERET, ASTANA ANYAR, KOTA BANDUNG JAWA BARAT' as NPWP_ADDRESS_NEW union all</v>
      </c>
    </row>
    <row r="5217" spans="5:5" customFormat="1" x14ac:dyDescent="0.25">
      <c r="E5217" t="str">
        <f t="shared" si="37"/>
        <v>select '0001936/4/08/02/2024' as AGREEMENT_NO, 'PT YOBEL OMEGA NUSA' as NPWP_NAME_NEW, '|749681862615000' as BILLING_TO_NPWP_NEW, 'RAYA TENGGILIS MEJOYO AA NO 16 RT/RW 000/000 KELURAHAN TENGGILIS MEJOYO KECAMATAN TENGGILIS MEJOYO - SURABAYA 60292' as NPWP_ADDRESS_NEW union all</v>
      </c>
    </row>
    <row r="5218" spans="5:5" customFormat="1" x14ac:dyDescent="0.25">
      <c r="E5218" t="str">
        <f t="shared" si="37"/>
        <v>select '0001942/4/10/02/2024' as AGREEMENT_NO, 'PT. CKD TRADING INDONESIA' as NPWP_NAME_NEW, '|703345272022000' as BILLING_TO_NPWP_NEW, 'MENARA BIDAKARA 2 LT 18 UNIT 5 KOMPLEK BIDAKARA JL JEND GATOT SUBROTO KAV 71-73 RT.010 RW. 001 MENTENG DALAM TEBET JAKARTA SELATAN DKI JAKARTA' as NPWP_ADDRESS_NEW union all</v>
      </c>
    </row>
    <row r="5219" spans="5:5" customFormat="1" x14ac:dyDescent="0.25">
      <c r="E5219" t="str">
        <f t="shared" si="37"/>
        <v>select '0001944/4/02/02/2024' as AGREEMENT_NO, 'PT. PASIFIK SATELIT NUSANTARA' as NPWP_NAME_NEW, '|013466040058000' as BILLING_TO_NPWP_NEW, 'Kawasan Kantor Taman A9 Unit C3-C4, Jl. DR. Ide Anak Agung Gde Agung No.9 No. 9, RT.8/RW.3 12950 Daerah Khusus Ibukota Jakarta' as NPWP_ADDRESS_NEW union all</v>
      </c>
    </row>
    <row r="5220" spans="5:5" customFormat="1" x14ac:dyDescent="0.25">
      <c r="E5220" t="str">
        <f t="shared" si="37"/>
        <v>select '0001945/4/01/02/2024'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5221" spans="5:5" customFormat="1" x14ac:dyDescent="0.25">
      <c r="E5221" t="str">
        <f t="shared" si="37"/>
        <v>select '0001946/4/01/02/2024' as AGREEMENT_NO, 'PT. NUSANTARA EKSPRES KILAT' as NPWP_NAME_NEW, '|857611834067000' as BILLING_TO_NPWP_NEW, 'SOPO DEL OFFICE TOWER &amp; LIFESTYLE LT.28 UNIT F TOWER A JL.MEGA KUNINGAN BARAT III LOT 10 1-6 KUNINGAN TIMUR, SETIABUDI JAKARTA SELATAN, DKI JAKARTA' as NPWP_ADDRESS_NEW union all</v>
      </c>
    </row>
    <row r="5222" spans="5:5" customFormat="1" x14ac:dyDescent="0.25">
      <c r="E5222" t="str">
        <f t="shared" si="37"/>
        <v>select '0001947/4/08/02/2024' as AGREEMENT_NO, 'PT. DATASCRIP' as NPWP_NAME_NEW, '|013040100073000' as BILLING_TO_NPWP_NEW, 'JALAN SELAPARANG B-15 KAV.9 GUNUNG SAHARI SELATAN, KEMAYORAN.' as NPWP_ADDRESS_NEW union all</v>
      </c>
    </row>
    <row r="5223" spans="5:5" customFormat="1" x14ac:dyDescent="0.25">
      <c r="E5223" t="str">
        <f t="shared" si="37"/>
        <v>select '0001949/4/01/02/2024' as AGREEMENT_NO, 'PT. AMANAH PRIMA INDONESIA' as NPWP_NAME_NEW, '|021603402061000' as BILLING_TO_NPWP_NEW, 'Jl Buncit Raya no 49 Mampang, Kalibata, Pancoran, Jakarta Selatan' as NPWP_ADDRESS_NEW union all</v>
      </c>
    </row>
    <row r="5224" spans="5:5" customFormat="1" x14ac:dyDescent="0.25">
      <c r="E5224" t="str">
        <f t="shared" si="37"/>
        <v>select '0001950/4/10/02/2024' as AGREEMENT_NO, 'PT DAIKIN INDUSTRIES INDONESIA' as NPWP_NAME_NEW, '|617263009413000' as BILLING_TO_NPWP_NEW, 'GREENLAND INTERNATIONAL INDUSTRIAL CENTER (GIIC) BLOK. EI/01 PASIRANJI, CIKARANG PUSAT, KAB. BEKASI JAWA BARAT' as NPWP_ADDRESS_NEW union all</v>
      </c>
    </row>
    <row r="5225" spans="5:5" customFormat="1" x14ac:dyDescent="0.25">
      <c r="E5225" t="str">
        <f t="shared" si="37"/>
        <v>select '0001951/4/10/02/2024' as AGREEMENT_NO, 'PT. DAIKIN INDUSTRIES INDONESIA' as NPWP_NAME_NEW, '|617263009413000' as BILLING_TO_NPWP_NEW, 'GREENLAND INTERNATIONAL INDUSTRIAL CENTER (GIIC) BLOK. EI/01 PASIRANJI, CIKARANG PUSAT, KAB. BEKASI JAWA BARAT' as NPWP_ADDRESS_NEW union all</v>
      </c>
    </row>
    <row r="5226" spans="5:5" customFormat="1" x14ac:dyDescent="0.25">
      <c r="E5226" t="str">
        <f t="shared" si="37"/>
        <v>select '0001952/4/10/02/2024' as AGREEMENT_NO, 'PT DAIKIN INDUSTRIES INDONESIA' as NPWP_NAME_NEW, '|617263009413000' as BILLING_TO_NPWP_NEW, 'GREENLAND INTERNATIONAL INDUSTRIAL CENTER (GIIC) BLOK. EI/01 PASIRANJI, CIKARANG PUSAT, KAB. BEKASI JAWA BARAT' as NPWP_ADDRESS_NEW union all</v>
      </c>
    </row>
    <row r="5227" spans="5:5" customFormat="1" x14ac:dyDescent="0.25">
      <c r="E5227" t="str">
        <f t="shared" si="37"/>
        <v>select '0001953/4/08/02/2024' as AGREEMENT_NO, 'PT KRAMA YUDHA TIGA BERLIAN MOTORS' as NPWP_NAME_NEW, '|013006572092000' as BILLING_TO_NPWP_NEW, 'JL. JENDRAL AHMAD YANI PULOMAS RT.000 RW.000 KEL.KAYU PUTIH KEC.PULO GADUNG KOTA/KAB. ADM JAKARTA TIMUR DKI JAKARTA 13210' as NPWP_ADDRESS_NEW union all</v>
      </c>
    </row>
    <row r="5228" spans="5:5" customFormat="1" x14ac:dyDescent="0.25">
      <c r="E5228" t="str">
        <f t="shared" si="37"/>
        <v>select '0001954/4/10/02/2024' as AGREEMENT_NO, 'PT. ANDALAN DUTA EKA NUSANTARA' as NPWP_NAME_NEW, '|032963084017000' as BILLING_TO_NPWP_NEW, 'Jl. Kemang Selatan Raya No. 151 Rt. 004 Rw. 004 Cilandak Timur - Pasar Minggu Jakarta Selatan 12560' as NPWP_ADDRESS_NEW union all</v>
      </c>
    </row>
    <row r="5229" spans="5:5" customFormat="1" x14ac:dyDescent="0.25">
      <c r="E5229" t="str">
        <f t="shared" si="37"/>
        <v>select '0001955/4/10/02/2024' as AGREEMENT_NO, 'PT. MITRA TRANS SUGI ABADI' as NPWP_NAME_NEW, '|032882029027000' as BILLING_TO_NPWP_NEW, 'RUKO MEGA GROSIR CEMPAKA MAS BLOK A NO 33 SUMUR BATU - KEMAYORAN JAKARTA PUSAT' as NPWP_ADDRESS_NEW union all</v>
      </c>
    </row>
    <row r="5230" spans="5:5" customFormat="1" x14ac:dyDescent="0.25">
      <c r="E5230" t="str">
        <f t="shared" si="37"/>
        <v>select '0001956/4/10/02/2024' as AGREEMENT_NO, 'PT. CIOMAS ADISATWA' as NPWP_NAME_NEW, '|013260856038000' as BILLING_TO_NPWP_NEW, 'JL. MT. HARYONO KAV. 16 WISMA MILLENIA LT. 7 RT. 010/05 TEBET JAKARTA SELATAN' as NPWP_ADDRESS_NEW union all</v>
      </c>
    </row>
    <row r="5231" spans="5:5" customFormat="1" x14ac:dyDescent="0.25">
      <c r="E5231" t="str">
        <f t="shared" si="37"/>
        <v>select '0001957/4/38/02/2024' as AGREEMENT_NO, 'PT. ENVIO MITRA PERSADA' as NPWP_NAME_NEW, '|629805763034000' as BILLING_TO_NPWP_NEW, 'Envio Mitra Persada, CIPUTRA INTERNATIONAL TOKOPEDIA CARE TOWER LAN, RAWA BUAYA, CENGKARENG KOTA ADM. JAKARTA BARAT' as NPWP_ADDRESS_NEW union all</v>
      </c>
    </row>
    <row r="5232" spans="5:5" customFormat="1" x14ac:dyDescent="0.25">
      <c r="E5232" t="str">
        <f t="shared" si="37"/>
        <v>select '0001960/4/10/02/2024' as AGREEMENT_NO, 'PT. MATAHARI SAKTI' as NPWP_NAME_NEW, '|014412316631000' as BILLING_TO_NPWP_NEW, 'JL. MARGOMULYO INDUSTRI I A NO. 9-13 RT.001 RW.001 TAMBAK SARIOSO ASEMROWO KOTA SURABAYA JAWA TIMUR' as NPWP_ADDRESS_NEW union all</v>
      </c>
    </row>
    <row r="5233" spans="5:5" customFormat="1" x14ac:dyDescent="0.25">
      <c r="E5233" t="str">
        <f t="shared" si="37"/>
        <v>select '0001962/4/01/02/2024' as AGREEMENT_NO, 'PT. PANDU SIWI SENTOSA' as NPWP_NAME_NEW, '|016022360007000' as BILLING_TO_NPWP_NEW, 'Jl. Raya Bekasi Timur, KM 18 No. 30 ,Jatinegara - Cakung, Jakarta Timur. DKI Jakarta' as NPWP_ADDRESS_NEW union all</v>
      </c>
    </row>
    <row r="5234" spans="5:5" customFormat="1" x14ac:dyDescent="0.25">
      <c r="E5234" t="str">
        <f t="shared" si="37"/>
        <v>select '0001963/4/08/02/2024' as AGREEMENT_NO, 'PT. BSA LOGISTICS INDONESIA' as NPWP_NAME_NEW, '|419512165006000' as BILLING_TO_NPWP_NEW, 'JL. RAYA CAKUNG CILINCING KM.3, CAKUNG BARAT, CAKUNG, KOTA ADM. JAKARTA TIMUR, DKI JAKARTA, 13190' as NPWP_ADDRESS_NEW union all</v>
      </c>
    </row>
    <row r="5235" spans="5:5" customFormat="1" x14ac:dyDescent="0.25">
      <c r="E5235" t="str">
        <f t="shared" si="37"/>
        <v>select '0001963/4/08/02/2024' as AGREEMENT_NO, 'PT. BSA LOGISTICS INDONESIA' as NPWP_NAME_NEW, '|419512165006000' as BILLING_TO_NPWP_NEW, 'JL. RAYA CAKUNG CILINCING KM.3, CAKUNG BARAT, CAKUNG, KOTA ADM. JAKARTA TIMUR, DKI JAKARTA, 13910' as NPWP_ADDRESS_NEW union all</v>
      </c>
    </row>
    <row r="5236" spans="5:5" customFormat="1" x14ac:dyDescent="0.25">
      <c r="E5236" t="str">
        <f t="shared" si="37"/>
        <v>select '0001966/4/38/02/2024' as AGREEMENT_NO, 'PT. ARTHA UTAMA PLASINDO' as NPWP_NAME_NEW, '|023215643431000' as BILLING_TO_NPWP_NEW, 'JL FLORES KAWASAN INDUSTRI MM 2100, C1, MEKARWANGI, CIKARANG BARAT, KAB. BEKASI, JAWA BARAT, 17530' as NPWP_ADDRESS_NEW union all</v>
      </c>
    </row>
    <row r="5237" spans="5:5" customFormat="1" x14ac:dyDescent="0.25">
      <c r="E5237" t="str">
        <f t="shared" si="37"/>
        <v>select '0001967/4/10/02/2024' as AGREEMENT_NO, 'PT. ANDIKA ENERGINDO' as NPWP_NAME_NEW, '|016400855062000' as BILLING_TO_NPWP_NEW, 'JL LEBAK BULUS TENGAH NO 5, RT 011 RW 004 CILANDAK BARAT - CILANDAK JAKARTA SELATAN - DKI JAKARTA' as NPWP_ADDRESS_NEW union all</v>
      </c>
    </row>
    <row r="5238" spans="5:5" customFormat="1" x14ac:dyDescent="0.25">
      <c r="E5238" t="str">
        <f t="shared" si="37"/>
        <v>select '0001967/4/10/02/2024' as AGREEMENT_NO, 'PT. ANDIKA ENERGINDO' as NPWP_NAME_NEW, '|016400855062000' as BILLING_TO_NPWP_NEW, 'JL. LEBAK BULUS TENGAH NO 5 RT 011 RW 004 CILANDAK BARAT - CILANDAK - DKI JAKARTA' as NPWP_ADDRESS_NEW union all</v>
      </c>
    </row>
    <row r="5239" spans="5:5" customFormat="1" x14ac:dyDescent="0.25">
      <c r="E5239" t="str">
        <f t="shared" si="37"/>
        <v>select '0001967/4/10/02/2024' as AGREEMENT_NO, 'PT. ANDIKA ENERGINDO' as NPWP_NAME_NEW, '|016400855062000' as BILLING_TO_NPWP_NEW, 'JL. LEBAK BULUS TENGAH NO 5 RT 011 RW 004 CILANDAK BARAT - CILANDAK - DKI JAKARTA' as NPWP_ADDRESS_NEW union all</v>
      </c>
    </row>
    <row r="5240" spans="5:5" customFormat="1" x14ac:dyDescent="0.25">
      <c r="E5240" t="str">
        <f t="shared" si="37"/>
        <v>select '0001967/4/10/02/2024' as AGREEMENT_NO, 'PT. ANDIKA ENERGINDO' as NPWP_NAME_NEW, '|016400855062000' as BILLING_TO_NPWP_NEW, 'JL. LEBAK BULUS TENGAH NO. 5 RT 011 RW 004 CILANDAK BARAT - CILANDAK - DKI JAKARTA' as NPWP_ADDRESS_NEW union all</v>
      </c>
    </row>
    <row r="5241" spans="5:5" customFormat="1" x14ac:dyDescent="0.25">
      <c r="E5241" t="str">
        <f t="shared" si="37"/>
        <v>select '0001967/4/10/02/2024' as AGREEMENT_NO, 'PT. ANDIKA ENERGINDO' as NPWP_NAME_NEW, '|016400855062000' as BILLING_TO_NPWP_NEW, 'JL. LEBAK BULUS TENGAH No. 5 RT 011 RW 04 CILANDAK BARAT - CILANDAK - JAKARTA SELATAN - DKI JAKARTA' as NPWP_ADDRESS_NEW union all</v>
      </c>
    </row>
    <row r="5242" spans="5:5" customFormat="1" x14ac:dyDescent="0.25">
      <c r="E5242" t="str">
        <f t="shared" si="37"/>
        <v>select '0001969/4/08/02/2024' as AGREEMENT_NO, 'PT. GLOBAL JET CARGO' as NPWP_NAME_NEW, '|427781075047000' as BILLING_TO_NPWP_NEW, 'Landmark Pluit Tower Blok B1 Lantai 9A,Jl Pluit Penjaringan Kota Adm. Jakarta Utara DKI Jakarta' as NPWP_ADDRESS_NEW union all</v>
      </c>
    </row>
    <row r="5243" spans="5:5" customFormat="1" x14ac:dyDescent="0.25">
      <c r="E5243" t="str">
        <f t="shared" si="37"/>
        <v>select '0001973/4/10/02/2024'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44" spans="5:5" customFormat="1" x14ac:dyDescent="0.25">
      <c r="E5244" t="str">
        <f t="shared" si="37"/>
        <v>select '0001974/4/10/02/2024'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45" spans="5:5" customFormat="1" x14ac:dyDescent="0.25">
      <c r="E5245" t="str">
        <f t="shared" si="37"/>
        <v>select '0001975/4/08/02/2024' as AGREEMENT_NO, 'PT. GLOBAL JET CARGO' as NPWP_NAME_NEW, '|427781075047000' as BILLING_TO_NPWP_NEW, 'Landmark Pluit Tower Blok B1 Lantai 9A,JL Pluit Penjaringan Kota Adm.Jakarta Utara DKI Jakarta' as NPWP_ADDRESS_NEW union all</v>
      </c>
    </row>
    <row r="5246" spans="5:5" customFormat="1" x14ac:dyDescent="0.25">
      <c r="E5246" t="str">
        <f t="shared" si="37"/>
        <v>select '0001976/4/08/02/2024' as AGREEMENT_NO, 'PT. GLOBAL JET CARGO' as NPWP_NAME_NEW, '|427781075047000' as BILLING_TO_NPWP_NEW, 'Landmark Pluit Tower Blok B1 Lantai 9A,JL Pluit Penjaringan Kota Adm.Jakarta Utara DKI Jakarta' as NPWP_ADDRESS_NEW union all</v>
      </c>
    </row>
    <row r="5247" spans="5:5" customFormat="1" x14ac:dyDescent="0.25">
      <c r="E5247" t="str">
        <f t="shared" si="37"/>
        <v>select '0001977/4/08/02/2024' as AGREEMENT_NO, 'PT. INDONESIA CAKRAWALA EKSPRES' as NPWP_NAME_NEW, '|654115625413000' as BILLING_TO_NPWP_NEW, 'Kawasan Industri MM2100 Jl Jawa Blok G Rt.000 Rw.000 Gandamekar . Cikarang Barat. Kab Bekasi Jawa Barat' as NPWP_ADDRESS_NEW union all</v>
      </c>
    </row>
    <row r="5248" spans="5:5" customFormat="1" x14ac:dyDescent="0.25">
      <c r="E5248" t="str">
        <f t="shared" si="37"/>
        <v>select '0001978/4/08/02/2024' as AGREEMENT_NO, 'PT. INDONESIA CAKRAWALA EKSPRES' as NPWP_NAME_NEW, '|654115625413000' as BILLING_TO_NPWP_NEW, 'Kawasan Industri MM2100 Jl Jawa Blok G Rt.000 Rw.000 Gandamekar . Cikarang Barat. Kab Bekasi Jawa Barat' as NPWP_ADDRESS_NEW union all</v>
      </c>
    </row>
    <row r="5249" spans="5:5" customFormat="1" x14ac:dyDescent="0.25">
      <c r="E5249" t="str">
        <f t="shared" si="37"/>
        <v>select '0001979/4/08/02/2024' as AGREEMENT_NO, 'PT. INDONESIA CAKRAWALA EKSPRES' as NPWP_NAME_NEW, '|654115625413000' as BILLING_TO_NPWP_NEW, 'Kawasan Industri MM2100 Jl Jawa Blok G Rt.000 Rw.000 Gandamekar . Cikarang Barat. Kab Bekasi Jawa Barat' as NPWP_ADDRESS_NEW union all</v>
      </c>
    </row>
    <row r="5250" spans="5:5" customFormat="1" x14ac:dyDescent="0.25">
      <c r="E5250" t="str">
        <f t="shared" si="37"/>
        <v>select '0001980/4/10/02/2024' as AGREEMENT_NO, 'PT. BORWITA CITRA PRIMA' as NPWP_NAME_NEW, '|016825721641000' as BILLING_TO_NPWP_NEW, 'Jl. Raya Taman No.48 A, Taman, Kec. Taman, Kabupaten Sidoarjo, Jawa Timur 61257' as NPWP_ADDRESS_NEW union all</v>
      </c>
    </row>
    <row r="5251" spans="5:5" customFormat="1" x14ac:dyDescent="0.25">
      <c r="E5251" t="str">
        <f t="shared" si="37"/>
        <v>select '0001981/4/10/02/2024' as AGREEMENT_NO, 'PT. BORWITA CITRA PRIMA' as NPWP_NAME_NEW, '|016825721641000' as BILLING_TO_NPWP_NEW, 'Jl. Raya Taman No.48 A, Taman, Kec. Taman, Kabupaten Sidoarjo, Jawa Timur 61257' as NPWP_ADDRESS_NEW union all</v>
      </c>
    </row>
    <row r="5252" spans="5:5" customFormat="1" x14ac:dyDescent="0.25">
      <c r="E5252" t="str">
        <f t="shared" si="37"/>
        <v>select '0001982/4/10/02/2024' as AGREEMENT_NO, 'PT. BORWITA CITRA PRIMA' as NPWP_NAME_NEW, '|016825721641000' as BILLING_TO_NPWP_NEW, 'Jl. Raya Taman No.48 A, Taman, Kec. Taman, Kabupaten Sidoarjo, Jawa Timur 61257' as NPWP_ADDRESS_NEW union all</v>
      </c>
    </row>
    <row r="5253" spans="5:5" customFormat="1" x14ac:dyDescent="0.25">
      <c r="E5253" t="str">
        <f t="shared" si="37"/>
        <v>select '0001983/4/10/02/2024' as AGREEMENT_NO, 'PT. BORWITA CITRA PRIMA' as NPWP_NAME_NEW, '|016825721641000' as BILLING_TO_NPWP_NEW, 'Jl. Raya Taman No.48 A, Taman, Kec. Taman, Kabupaten Sidoarjo, Jawa Timur 61257' as NPWP_ADDRESS_NEW union all</v>
      </c>
    </row>
    <row r="5254" spans="5:5" customFormat="1" x14ac:dyDescent="0.25">
      <c r="E5254" t="str">
        <f t="shared" si="37"/>
        <v>select '0001985/4/10/02/2024' as AGREEMENT_NO, 'PT. BORWITA INDAH' as NPWP_NAME_NEW, '|011370657605000' as BILLING_TO_NPWP_NEW, 'GEDUNG AIA CENTRAL LT. 40 ZONA 5&amp;6, JL. JEN. SUDIRMAN NO.48A, KARET SEMANGGI, SETIABUDI, KOTA ADM. JAKARTA SELATAN, DKI JAKARTA' as NPWP_ADDRESS_NEW union all</v>
      </c>
    </row>
    <row r="5255" spans="5:5" customFormat="1" x14ac:dyDescent="0.25">
      <c r="E5255" t="str">
        <f t="shared" si="37"/>
        <v>select '0001986/4/10/02/2024' as AGREEMENT_NO, 'PT. BORWITA INDAH' as NPWP_NAME_NEW, '|011370657605000' as BILLING_TO_NPWP_NEW, 'GEDUNG AIA CENTRAL LT. 40 ZONA 5&amp;6, JL. JEN. SUDIRMAN NO.48A, KARET SEMANGGI, SETIABUDI, KOTA ADM. JAKARTA SELATAN, DKI JAKARTA' as NPWP_ADDRESS_NEW union all</v>
      </c>
    </row>
    <row r="5256" spans="5:5" customFormat="1" x14ac:dyDescent="0.25">
      <c r="E5256" t="str">
        <f t="shared" si="37"/>
        <v>select '0001987/4/10/02/2024' as AGREEMENT_NO, 'PT. BORWITA INDAH' as NPWP_NAME_NEW, '|011370657605000' as BILLING_TO_NPWP_NEW, 'GEDUNG AIA CENTRAL LT. 40 ZONA 5&amp;6, JL. JEN. SUDIRMAN NO.48A, KARET SEMANGGI, SETIABUDI, KOTA ADM. JAKARTA SELATAN, DKI JAKARTA' as NPWP_ADDRESS_NEW union all</v>
      </c>
    </row>
    <row r="5257" spans="5:5" customFormat="1" x14ac:dyDescent="0.25">
      <c r="E5257" t="str">
        <f t="shared" si="37"/>
        <v>select '0001990/4/10/02/2024' as AGREEMENT_NO, 'PT. BORWITA INDAH' as NPWP_NAME_NEW, '|011370657605000' as BILLING_TO_NPWP_NEW, 'GEDUNG AIA CENTRAL LT. 40 ZONA 5&amp;6, JL. JEN. SUDIRMAN NO.48A, KARET SEMANGGI, SETIABUDI, KOTA ADM. JAKARTA SELATAN, DKI JAKARTA' as NPWP_ADDRESS_NEW union all</v>
      </c>
    </row>
    <row r="5258" spans="5:5" customFormat="1" x14ac:dyDescent="0.25">
      <c r="E5258" t="str">
        <f t="shared" si="37"/>
        <v>select '0001991/4/10/02/2024' as AGREEMENT_NO, 'PT. BORWITA INDAH' as NPWP_NAME_NEW, '|011370657605000' as BILLING_TO_NPWP_NEW, 'GEDUNG AIA CENTRAL LT. 40 ZONA 5&amp;6, JL. JEN. SUDIRMAN NO.48A, KARET SEMANGGI, SETIABUDI, KOTA ADM. JAKARTA SELATAN, DKI JAKARTA' as NPWP_ADDRESS_NEW union all</v>
      </c>
    </row>
    <row r="5259" spans="5:5" customFormat="1" x14ac:dyDescent="0.25">
      <c r="E5259" t="str">
        <f t="shared" ref="E5259:E5322" si="38">"select '" &amp; TRIM(E2454) &amp; "' as AGREEMENT_NO, '" &amp; TRIM(O2454) &amp; "' as NPWP_NAME_NEW, '|" &amp; TRIM(AW2454) &amp; "' as BILLING_TO_NPWP_NEW, '" &amp; TRIM(BD2454) &amp; "' as NPWP_ADDRESS_NEW union all"</f>
        <v>select '0001994/4/10/02/2024' as AGREEMENT_NO, 'PT. FRESENIUS KABI INDONESIA' as NPWP_NAME_NEW, '|024147027056000' as BILLING_TO_NPWP_NEW, 'GEDUNG MENARA BIDAKARA 1 LT. 19 JL. JEND. GATOT SUBROTO KAV. 71-73, MENTENG DALAM TEBET - JAKARTA SELATAN 12870' as NPWP_ADDRESS_NEW union all</v>
      </c>
    </row>
    <row r="5260" spans="5:5" customFormat="1" x14ac:dyDescent="0.25">
      <c r="E5260" t="str">
        <f t="shared" si="38"/>
        <v>select '0001995/4/08/02/2024' as AGREEMENT_NO, 'PT. KERETA API PARIWISATA' as NPWP_NAME_NEW, '|029885399093000' as BILLING_TO_NPWP_NEW, 'STASIUN GONDANGDIA PINTU SELATAN LT. DASAR, JL. SRIKAYA I KEBON SIRIH MENTENG KOTA ADM. JAKARTA PUSAT DKI JAKARTA 10340' as NPWP_ADDRESS_NEW union all</v>
      </c>
    </row>
    <row r="5261" spans="5:5" customFormat="1" x14ac:dyDescent="0.25">
      <c r="E5261" t="str">
        <f t="shared" si="38"/>
        <v>select '0001995/4/08/02/2024' as AGREEMENT_NO, 'PT. KERETA API PARIWISATA' as NPWP_NAME_NEW, '|029885399093000' as BILLING_TO_NPWP_NEW, 'STASIUN GONDANGDIA PINTU SELATAN LT. DASAR, JL. SRIKAYA I KEBON SIRIH MENTENG KOTA ADM. JAKARTA PUSAT DKI JAKARTA 10340' as NPWP_ADDRESS_NEW union all</v>
      </c>
    </row>
    <row r="5262" spans="5:5" customFormat="1" x14ac:dyDescent="0.25">
      <c r="E5262" t="str">
        <f t="shared" si="38"/>
        <v>select '0001995/4/08/02/2024' as AGREEMENT_NO, 'PT. KERETA API PARIWISATA' as NPWP_NAME_NEW, '|029885399093000' as BILLING_TO_NPWP_NEW, 'STASIUN GONDANGDIA PINTU SELATAN LT. DASAR, JL. SRIKAYA I KEBON SIRIH MENTENG KOTA ADM. JAKARTA PUSAT DKI JAKARTA 10340' as NPWP_ADDRESS_NEW union all</v>
      </c>
    </row>
    <row r="5263" spans="5:5" customFormat="1" x14ac:dyDescent="0.25">
      <c r="E5263" t="str">
        <f t="shared" si="38"/>
        <v>select '0001995/4/08/02/2024' as AGREEMENT_NO, 'PT. KERETA API PARIWISATA' as NPWP_NAME_NEW, '|029885399093000' as BILLING_TO_NPWP_NEW, 'STASIUN GONDANGDIA PINTU SELATAN LT. DASAR, SRIKAYA I KEBON SIRIH MENTENG KOTA ADM. JAKARTA PUSAT DKI JAKARTA 10340' as NPWP_ADDRESS_NEW union all</v>
      </c>
    </row>
    <row r="5264" spans="5:5" customFormat="1" x14ac:dyDescent="0.25">
      <c r="E5264" t="str">
        <f t="shared" si="38"/>
        <v>select '0001996/4/10/02/2024' as AGREEMENT_NO, 'PT. NABEL SAKHA GEMILANG' as NPWP_NAME_NEW, '|026289140415000' as BILLING_TO_NPWP_NEW, 'JL SCIENTIA GARDEN T/07 SCIENTIA BOULEVARD GADING SERPONG MEDANG, PAGEDANGAN KAB. TANGERANG BANTEN' as NPWP_ADDRESS_NEW union all</v>
      </c>
    </row>
    <row r="5265" spans="5:5" customFormat="1" x14ac:dyDescent="0.25">
      <c r="E5265" t="str">
        <f t="shared" si="38"/>
        <v>select '0001997/4/10/02/2024' as AGREEMENT_NO, 'PT. EKA SATYA PUSPITA' as NPWP_NAME_NEW, '|763433596416000' as BILLING_TO_NPWP_NEW, 'RUKO AZORES BLOK B17A NO.27 PORIS PLAWAD INDAH CIPONDOH' as NPWP_ADDRESS_NEW union all</v>
      </c>
    </row>
    <row r="5266" spans="5:5" customFormat="1" x14ac:dyDescent="0.25">
      <c r="E5266" t="str">
        <f t="shared" si="38"/>
        <v>select '0001999/4/01/02/2024' as AGREEMENT_NO, 'PT. GLOBALINDO DUA SATU EKSPRES' as NPWP_NAME_NEW, '|026757047004000' as BILLING_TO_NPWP_NEW, 'JL RAYA BEKASI KM 19/3 RT 010 RW 001, RAWA TERATE, CAKUNG JAKARTA TIMUR.' as NPWP_ADDRESS_NEW union all</v>
      </c>
    </row>
    <row r="5267" spans="5:5" customFormat="1" x14ac:dyDescent="0.25">
      <c r="E5267" t="str">
        <f t="shared" si="38"/>
        <v>select '0002000/4/01/02/2024' as AGREEMENT_NO, 'PT. GLOBALINDO DUA SATU EKSPRES' as NPWP_NAME_NEW, '|026757047004000' as BILLING_TO_NPWP_NEW, 'Jalan Raya Bekasi KM.19/3, RT.010/RW.001, Rawa Terate, Kec. Cakung, Jakarta Timur.' as NPWP_ADDRESS_NEW union all</v>
      </c>
    </row>
    <row r="5268" spans="5:5" customFormat="1" x14ac:dyDescent="0.25">
      <c r="E5268" t="str">
        <f t="shared" si="38"/>
        <v>select '0002001/4/01/02/2024' as AGREEMENT_NO, 'PT. ANDALAN DUA SATU EKSPRES' as NPWP_NAME_NEW, '|017080169609000' as BILLING_TO_NPWP_NEW, 'JL Jemur Andayani 50 Surya Permata D 101 - 102 RT 008 , RW 005 SIWALANKERTOR WONOCOLO , SURABAYA, JAWA TIMUR 10192' as NPWP_ADDRESS_NEW union all</v>
      </c>
    </row>
    <row r="5269" spans="5:5" customFormat="1" x14ac:dyDescent="0.25">
      <c r="E5269" t="str">
        <f t="shared" si="38"/>
        <v>select '0002002/4/01/02/2024' as AGREEMENT_NO, 'PT. ANDALAN DUA SATU EKSPRES' as NPWP_NAME_NEW, '|017080169609000' as BILLING_TO_NPWP_NEW, 'JL JEMUR ANDAYANI 50 SURYA PERMATA D 101-102, RT 008, RW 005, SIWALANKERTO, WONOCOLO , SURABAYA - JAWA TIMUR 60192' as NPWP_ADDRESS_NEW union all</v>
      </c>
    </row>
    <row r="5270" spans="5:5" customFormat="1" x14ac:dyDescent="0.25">
      <c r="E5270" t="str">
        <f t="shared" si="38"/>
        <v>select '0002003/4/10/02/2024' as AGREEMENT_NO, 'PT. BORWITA CITRA PRIMA' as NPWP_NAME_NEW, '|016825721641000' as BILLING_TO_NPWP_NEW, 'Jl. Raya Taman No.48a RT 005 RW 001 Taman - Sidoarjo - Jawa Timur' as NPWP_ADDRESS_NEW union all</v>
      </c>
    </row>
    <row r="5271" spans="5:5" customFormat="1" x14ac:dyDescent="0.25">
      <c r="E5271" t="str">
        <f t="shared" si="38"/>
        <v>select '0002004/4/10/02/2024' as AGREEMENT_NO, 'PT. BORWITA CITRA PRIMA' as NPWP_NAME_NEW, '|016825721641000' as BILLING_TO_NPWP_NEW, 'Jl. Raya Taman No.48a RT 005 RW 001 Taman - Sidoarjo - Jawa Timur' as NPWP_ADDRESS_NEW union all</v>
      </c>
    </row>
    <row r="5272" spans="5:5" customFormat="1" x14ac:dyDescent="0.25">
      <c r="E5272" t="str">
        <f t="shared" si="38"/>
        <v>select '0002005/4/10/02/2024' as AGREEMENT_NO, 'PT. BORWITA CITRA PRIMA' as NPWP_NAME_NEW, '|016825721641000' as BILLING_TO_NPWP_NEW, 'Jl. Raya Taman No.48a RT 005 RW 001 Taman - Sidoarjo - Jawa Timur' as NPWP_ADDRESS_NEW union all</v>
      </c>
    </row>
    <row r="5273" spans="5:5" customFormat="1" x14ac:dyDescent="0.25">
      <c r="E5273" t="str">
        <f t="shared" si="38"/>
        <v>select '0002006/4/10/02/2024' as AGREEMENT_NO, 'PT. BORWITA CITRA PRIMA' as NPWP_NAME_NEW, '|016825721641000' as BILLING_TO_NPWP_NEW, 'Jl. Raya Taman No.48 A, Taman, Kec. Taman, Kabupaten Sidoarjo, Jawa Timur 61257' as NPWP_ADDRESS_NEW union all</v>
      </c>
    </row>
    <row r="5274" spans="5:5" customFormat="1" x14ac:dyDescent="0.25">
      <c r="E5274" t="str">
        <f t="shared" si="38"/>
        <v>select '0002007/4/10/02/2024' as AGREEMENT_NO, 'PT. BORWITA CITRA PRIMA' as NPWP_NAME_NEW, '|016825721641000' as BILLING_TO_NPWP_NEW, 'Jl. Raya Taman No.48 A, Taman, Kec. Taman, Kabupaten Sidoarjo, Jawa Timur 61257' as NPWP_ADDRESS_NEW union all</v>
      </c>
    </row>
    <row r="5275" spans="5:5" customFormat="1" x14ac:dyDescent="0.25">
      <c r="E5275" t="str">
        <f t="shared" si="38"/>
        <v>select '0002008/4/08/02/2024' as AGREEMENT_NO, 'PT. JBA INDONESIA' as NPWP_NAME_NEW, '|029309226086000' as BILLING_TO_NPWP_NEW, '-' as NPWP_ADDRESS_NEW union all</v>
      </c>
    </row>
    <row r="5276" spans="5:5" customFormat="1" x14ac:dyDescent="0.25">
      <c r="E5276" t="str">
        <f t="shared" si="38"/>
        <v>select '0002008/4/08/02/2024' as AGREEMENT_NO, 'PT. JBA INDONESIA' as NPWP_NAME_NEW, '|029309226086000' as BILLING_TO_NPWP_NEW, 'JL. SOSIAL NO. 4 RT.008 RW.002 KEL.WIJAYA KUSUMA KEC.GROGOL PETAMBURAN KOTA/KAB.JAKARTA BARAT DKI JAKARTA 11460' as NPWP_ADDRESS_NEW union all</v>
      </c>
    </row>
    <row r="5277" spans="5:5" customFormat="1" x14ac:dyDescent="0.25">
      <c r="E5277" t="str">
        <f t="shared" si="38"/>
        <v>select '0002009/4/08/02/2024' as AGREEMENT_NO, 'PT. GLOBAL JET CARGO' as NPWP_NAME_NEW, '|427781075047000' as BILLING_TO_NPWP_NEW, 'Landmark Pluit Tower Blok B1 Lantai 9A, Jl Pluit Penjaringan Kota Adm.Jakarta Utara DKI Jakarta' as NPWP_ADDRESS_NEW union all</v>
      </c>
    </row>
    <row r="5278" spans="5:5" customFormat="1" x14ac:dyDescent="0.25">
      <c r="E5278" t="str">
        <f t="shared" si="38"/>
        <v>select '0002010/4/08/02/2024' as AGREEMENT_NO, 'PT. GLOBAL JET CARGO' as NPWP_NAME_NEW, '|427781075047000' as BILLING_TO_NPWP_NEW, 'Landmark Pluit Tower Blok B1,Lantai 9A, Jl Pluit Penjaringan Kota Adm.Jakarta Utara DKI Jakarta' as NPWP_ADDRESS_NEW union all</v>
      </c>
    </row>
    <row r="5279" spans="5:5" customFormat="1" x14ac:dyDescent="0.25">
      <c r="E5279" t="str">
        <f t="shared" si="38"/>
        <v>select '0002011/4/08/02/2024' as AGREEMENT_NO, 'PT. GLOBAL JET CARGO' as NPWP_NAME_NEW, '|427781075047000' as BILLING_TO_NPWP_NEW, 'Landmark Pluit Tower Blok B1 Lantai 9A. Jl Pluit Penjaringan Kota Adm.Jakarta Utara DKI Jakarta' as NPWP_ADDRESS_NEW union all</v>
      </c>
    </row>
    <row r="5280" spans="5:5" customFormat="1" x14ac:dyDescent="0.25">
      <c r="E5280" t="str">
        <f t="shared" si="38"/>
        <v>select '0002012/4/08/02/2024' as AGREEMENT_NO, 'PT. GLOBAL JET CARGO' as NPWP_NAME_NEW, '|427781075047000' as BILLING_TO_NPWP_NEW, 'Landmark Pluit Tower Blok B1 Lantai 9A. Jl Pluit Penjaringan Kota Adm.Jakarta Utara DKI Jakarta' as NPWP_ADDRESS_NEW union all</v>
      </c>
    </row>
    <row r="5281" spans="5:5" customFormat="1" x14ac:dyDescent="0.25">
      <c r="E5281" t="str">
        <f t="shared" si="38"/>
        <v>select '0002014/4/08/02/2024' as AGREEMENT_NO, 'PT. GLOBAL JET CARGO' as NPWP_NAME_NEW, '|427781075047000' as BILLING_TO_NPWP_NEW, 'Landmark Pluit Tower Blok B1 Lantai 9A. Jl Pluit Penjaringan Kota Adm.Jakarta Utara DKI Jakarta' as NPWP_ADDRESS_NEW union all</v>
      </c>
    </row>
    <row r="5282" spans="5:5" customFormat="1" x14ac:dyDescent="0.25">
      <c r="E5282" t="str">
        <f t="shared" si="38"/>
        <v>select '0002015/4/01/02/2024' as AGREEMENT_NO, 'PT. TUMBAKMAS NIAGASAKTI' as NPWP_NAME_NEW, '|013925961038000' as BILLING_TO_NPWP_NEW, 'JL.LETJEN.S.PARMAN KAV 32-34, Kemanggisan - Palmerah Jakarta Barat' as NPWP_ADDRESS_NEW union all</v>
      </c>
    </row>
    <row r="5283" spans="5:5" customFormat="1" x14ac:dyDescent="0.25">
      <c r="E5283" t="str">
        <f t="shared" si="38"/>
        <v>select '0002016/4/01/02/2024' as AGREEMENT_NO, 'PT. MNC GUNA USAHA INDONESIA' as NPWP_NAME_NEW, '|016568859021000' as BILLING_TO_NPWP_NEW, 'MNC Tower Lantai 23, Jalan Kebon Sirih No. 17-19, Desa/Kelurahan Kebon Sirih, Kec. Menteng, Kota Adm. Jakarta Pusat, Provinsi DKI Jakarta' as NPWP_ADDRESS_NEW union all</v>
      </c>
    </row>
    <row r="5284" spans="5:5" customFormat="1" x14ac:dyDescent="0.25">
      <c r="E5284" t="str">
        <f t="shared" si="38"/>
        <v>select '0002017/4/10/02/2024' as AGREEMENT_NO, 'PT. AQUA GOLDEN MISSISSIPPI' as NPWP_NAME_NEW, '|010019222092000' as BILLING_TO_NPWP_NEW, 'RDTX Place Lantai 5 - 9, Jl. Prof. DR. Satrio No.Kav.3, Karet Kuningan, Kecamatan Setiabudi, Daerah Khusus Ibukota Jakarta 12940' as NPWP_ADDRESS_NEW union all</v>
      </c>
    </row>
    <row r="5285" spans="5:5" customFormat="1" x14ac:dyDescent="0.25">
      <c r="E5285" t="str">
        <f t="shared" si="38"/>
        <v>select '0002018/4/10/02/2024'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86" spans="5:5" customFormat="1" x14ac:dyDescent="0.25">
      <c r="E5286" t="str">
        <f t="shared" si="38"/>
        <v>select '0002019/4/10/02/2024'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87" spans="5:5" customFormat="1" x14ac:dyDescent="0.25">
      <c r="E5287" t="str">
        <f t="shared" si="38"/>
        <v>select '0002020/4/10/02/2024'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88" spans="5:5" customFormat="1" x14ac:dyDescent="0.25">
      <c r="E5288" t="str">
        <f t="shared" si="38"/>
        <v>select '0002022/4/10/02/2024'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89" spans="5:5" customFormat="1" x14ac:dyDescent="0.25">
      <c r="E5289" t="str">
        <f t="shared" si="38"/>
        <v>select '0002024/4/10/02/2024'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90" spans="5:5" customFormat="1" x14ac:dyDescent="0.25">
      <c r="E5290" t="str">
        <f t="shared" si="38"/>
        <v>select '0002025/4/10/02/2024'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91" spans="5:5" customFormat="1" x14ac:dyDescent="0.25">
      <c r="E5291" t="str">
        <f t="shared" si="38"/>
        <v>select '0002027/4/10/03/2024' as AGREEMENT_NO, 'PT. SECOM INDONESIA' as NPWP_NAME_NEW, '|010708048058000' as BILLING_TO_NPWP_NEW, 'GEDUNG MANGKULUHUR CITY TOWER ONE LT. 8 JL. JEND GATOT SUBROTO KAV 1-3 RT. 003 RW. 004 KARET SEMANGGI SETIABUDI JAKARTA SELATAN DKI JAKARTA 12930' as NPWP_ADDRESS_NEW union all</v>
      </c>
    </row>
    <row r="5292" spans="5:5" customFormat="1" x14ac:dyDescent="0.25">
      <c r="E5292" t="str">
        <f t="shared" si="38"/>
        <v>select '0002028/4/10/03/2024' as AGREEMENT_NO, 'PT. SECOM INDONESIA' as NPWP_NAME_NEW, '|010708048058000' as BILLING_TO_NPWP_NEW, 'GEDUNG MANGKULUHUR CITY TOWER ONE LT. 8 JL. JEND. GATOT SUBROTO KAV. 1-3 RT.003 RW.004 KARET SEMANGGI SETIABUDI JAKARTA SELATAN DKI JAKARTA 12930' as NPWP_ADDRESS_NEW union all</v>
      </c>
    </row>
    <row r="5293" spans="5:5" customFormat="1" x14ac:dyDescent="0.25">
      <c r="E5293" t="str">
        <f t="shared" si="38"/>
        <v>select '0002029/4/10/03/2024' as AGREEMENT_NO, 'PT. EKA SATYA PUSPITA' as NPWP_NAME_NEW, '|763433596416000' as BILLING_TO_NPWP_NEW, 'RUKO AZORES BLOK B17A NO.27 PORIS PLAWAD INDAH CIPONDOH' as NPWP_ADDRESS_NEW union all</v>
      </c>
    </row>
    <row r="5294" spans="5:5" customFormat="1" x14ac:dyDescent="0.25">
      <c r="E5294" t="str">
        <f t="shared" si="38"/>
        <v>select '0002030/4/08/03/2024' as AGREEMENT_NO, 'PT. KERETA API PARIWISATA' as NPWP_NAME_NEW, '|029885399093000' as BILLING_TO_NPWP_NEW, 'STASIUN GONDANGDIA PINTU SELATAN LT. DASAR, JL SRIKAYA I KEBON SIRIH MENTENG KOTA ADM. JAKARTA PUSAT DKI JAKARTA 10340' as NPWP_ADDRESS_NEW union all</v>
      </c>
    </row>
    <row r="5295" spans="5:5" customFormat="1" x14ac:dyDescent="0.25">
      <c r="E5295" t="str">
        <f t="shared" si="38"/>
        <v>select '0002030/4/08/03/2024' as AGREEMENT_NO, 'PT. KERETA API PARIWISATA' as NPWP_NAME_NEW, '|029885399093000' as BILLING_TO_NPWP_NEW, 'STASIUN GONDANGDIA PINTU SELATAN LT. DASAR, JL SRIKAYA I KEBON SIRIH MENTENG KOTA ADM. JAKARTA PUSAT DKI JAKARTA 10340' as NPWP_ADDRESS_NEW union all</v>
      </c>
    </row>
    <row r="5296" spans="5:5" customFormat="1" x14ac:dyDescent="0.25">
      <c r="E5296" t="str">
        <f t="shared" si="38"/>
        <v>select '0002030/4/08/03/2024' as AGREEMENT_NO, 'PT. KERETA API PARIWISATA' as NPWP_NAME_NEW, '|029885399093000' as BILLING_TO_NPWP_NEW, 'STASIUN GONDANGDIA PINTU SELATAN LT. DASAR, JL. SRIKAYA I KEBON SIRIH MENTENG KOTA ADM. JAKARTA PUSAT DKI JAKARTA 10340' as NPWP_ADDRESS_NEW union all</v>
      </c>
    </row>
    <row r="5297" spans="5:5" customFormat="1" x14ac:dyDescent="0.25">
      <c r="E5297" t="str">
        <f t="shared" si="38"/>
        <v>select '0002031/4/10/03/2024' as AGREEMENT_NO, 'PT NUSANTARA TRANS SENTOSA' as NPWP_NAME_NEW, '|617491121619000' as BILLING_TO_NPWP_NEW, 'JL. PEGIRIAN No. 46 RT O5 RW O5 SIDODADI SIMOKERTO - SURABAYA' as NPWP_ADDRESS_NEW union all</v>
      </c>
    </row>
    <row r="5298" spans="5:5" customFormat="1" x14ac:dyDescent="0.25">
      <c r="E5298" t="str">
        <f t="shared" si="38"/>
        <v>select '0002032/4/10/03/2024'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299" spans="5:5" customFormat="1" x14ac:dyDescent="0.25">
      <c r="E5299" t="str">
        <f t="shared" si="38"/>
        <v>select '0002033/4/10/03/2024'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300" spans="5:5" customFormat="1" x14ac:dyDescent="0.25">
      <c r="E5300" t="str">
        <f t="shared" si="38"/>
        <v>select '0002034/4/10/03/2024'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301" spans="5:5" customFormat="1" x14ac:dyDescent="0.25">
      <c r="E5301" t="str">
        <f t="shared" si="38"/>
        <v>select '0002035/4/10/03/2024'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302" spans="5:5" customFormat="1" x14ac:dyDescent="0.25">
      <c r="E5302" t="str">
        <f t="shared" si="38"/>
        <v>select '0002038/4/10/03/2024' as AGREEMENT_NO, 'PT. CIOMAS ADISATWA' as NPWP_NAME_NEW, '|013260856038000' as BILLING_TO_NPWP_NEW, 'JL. MT. HARYONO KAV. 16 WISMA MILLENIA LT. 7 RT. 010/05 TEBET JAKARTA SELATAN' as NPWP_ADDRESS_NEW union all</v>
      </c>
    </row>
    <row r="5303" spans="5:5" customFormat="1" x14ac:dyDescent="0.25">
      <c r="E5303" t="str">
        <f t="shared" si="38"/>
        <v>select '0002039/4/10/03/2024' as AGREEMENT_NO, 'PT. PRIMA ARMADA RAYA' as NPWP_NAME_NEW, '|705439826063000' as BILLING_TO_NPWP_NEW, 'GD. PATRA JASA OFFICE TOWER LT. 1 JL. JEND. GATOT SUBROTO KAV. 32-34 KUNINGAN TIMUR SETIABUDI JAKARTA SELATAN DKI JAKARTA' as NPWP_ADDRESS_NEW union all</v>
      </c>
    </row>
    <row r="5304" spans="5:5" customFormat="1" x14ac:dyDescent="0.25">
      <c r="E5304" t="str">
        <f t="shared" si="38"/>
        <v>select '0002040/4/08/03/2024' as AGREEMENT_NO, 'PT. SOMPO INSURANCE INDONESIA' as NPWP_NAME_NEW, '|013085097062000' as BILLING_TO_NPWP_NEW, 'GD MAYAPADA TOWET II LANTAI 19 JL JEND SUDIRMANKAV 27 RT/RW 000/000 KELURAHAN SETIABUDI KECAMATAN SETIA BUDI - JAKARTA SELATAN 12910' as NPWP_ADDRESS_NEW union all</v>
      </c>
    </row>
    <row r="5305" spans="5:5" customFormat="1" x14ac:dyDescent="0.25">
      <c r="E5305" t="str">
        <f t="shared" si="38"/>
        <v>select '0002041/4/10/03/2024' as AGREEMENT_NO, 'PT. HALMAHERA JAYA FERONIKEL' as NPWP_NAME_NEW, '|937370443077000' as BILLING_TO_NPWP_NEW, 'GEDUNG BANK PANIN LT. 3 JL JENDERAL SUDIRMAN, GELORA, TANAH ABANG, KOTA ADM. JAKARTA PUSAT, DKI JAKARTA, 10270' as NPWP_ADDRESS_NEW union all</v>
      </c>
    </row>
    <row r="5306" spans="5:5" customFormat="1" x14ac:dyDescent="0.25">
      <c r="E5306" t="str">
        <f t="shared" si="38"/>
        <v>select '0002042/4/08/03/2024' as AGREEMENT_NO, 'PT. MACROSENTRA NIAGABOGA' as NPWP_NAME_NEW, '|024242133086000' as BILLING_TO_NPWP_NEW, 'RUKAN TAMAN MERUYA BLOK N.27-28, MERUYA UTARA, JAKARTA BARAT' as NPWP_ADDRESS_NEW union all</v>
      </c>
    </row>
    <row r="5307" spans="5:5" customFormat="1" x14ac:dyDescent="0.25">
      <c r="E5307" t="str">
        <f t="shared" si="38"/>
        <v>select '0002043/4/08/03/2024' as AGREEMENT_NO, 'PT.GLOBAL JET CARGO' as NPWP_NAME_NEW, '|427781075047000' as BILLING_TO_NPWP_NEW, 'Landmark Pluit Tower Blok B1 Lantai 9A,Jl Pluit Penjaringan ,Kota Adm.Jakarta Utara DKI Jakarta' as NPWP_ADDRESS_NEW union all</v>
      </c>
    </row>
    <row r="5308" spans="5:5" customFormat="1" x14ac:dyDescent="0.25">
      <c r="E5308" t="str">
        <f t="shared" si="38"/>
        <v>select '0002044/4/01/03/2024' as AGREEMENT_NO, 'PT TRILASMEN INDONESIA' as NPWP_NAME_NEW, '|317839322411000' as BILLING_TO_NPWP_NEW, 'RUKO EMERALD BOULEVARD AA,2I3T RT OO1 RW OO7 KELURAHAN PERIGI KECAMATAN PONDOK AREN TANGERANG SELATAN BANTEN' as NPWP_ADDRESS_NEW union all</v>
      </c>
    </row>
    <row r="5309" spans="5:5" customFormat="1" x14ac:dyDescent="0.25">
      <c r="E5309" t="str">
        <f t="shared" si="38"/>
        <v>select '0002045/4/38/03/2024' as AGREEMENT_NO, 'PT. ENVIO MITRA PERSADA' as NPWP_NAME_NEW, '|629805763034000' as BILLING_TO_NPWP_NEW, 'Envio Mitra Persada, CIPUTRA INTERNATIONAL TOKOPEDIA CARE TOWER LAN, RAWA BUAYA, CENGKARENG KOTA ADM. JAKARTA BARAT' as NPWP_ADDRESS_NEW union all</v>
      </c>
    </row>
    <row r="5310" spans="5:5" customFormat="1" x14ac:dyDescent="0.25">
      <c r="E5310" t="str">
        <f t="shared" si="38"/>
        <v>select '0002046/4/01/03/2024' as AGREEMENT_NO, 'PT. RIOFANYUGI MAHIJA PARAMA' as NPWP_NAME_NEW, '|313472342001000' as BILLING_TO_NPWP_NEW, 'JL. GALURSARI III BLOK K/177 A, RT.010 RW.01, UTAN KAYU SELATAN - MATRAMAN, JAKARTA TIMUR - DKI JAKARTA' as NPWP_ADDRESS_NEW union all</v>
      </c>
    </row>
    <row r="5311" spans="5:5" customFormat="1" x14ac:dyDescent="0.25">
      <c r="E5311" t="str">
        <f t="shared" si="38"/>
        <v>select '0002049/4/10/03/2024' as AGREEMENT_NO, 'KOPERASI TELEKOMUNIKASI SELULAR KISEL' as NPWP_NAME_NEW, '|018079814062000' as BILLING_TO_NPWP_NEW, 'Gedung Kisel Hub, Jl TB Sumatupang No.4 RT 007 RW 002 Cilandak Barat Cilandak Kota Adm Jakarta Selatan Provinsi DKI Jakarta' as NPWP_ADDRESS_NEW union all</v>
      </c>
    </row>
    <row r="5312" spans="5:5" customFormat="1" x14ac:dyDescent="0.25">
      <c r="E5312" t="str">
        <f t="shared" si="38"/>
        <v>select '0002053/4/10/03/2024' as AGREEMENT_NO, 'PT. PRIMA ARMADA RAYA' as NPWP_NAME_NEW, '|705439826063000' as BILLING_TO_NPWP_NEW, 'GD. PATRA JASA OFFICE TOWER LT. 1 JL. JEND. GATOT SUBROTO KAV. 32-34 KUNINGAN TIMUR SETIABUDI JAKARTA SELATAN DKI JAKARTA' as NPWP_ADDRESS_NEW union all</v>
      </c>
    </row>
    <row r="5313" spans="5:5" customFormat="1" x14ac:dyDescent="0.25">
      <c r="E5313" t="str">
        <f t="shared" si="38"/>
        <v>select '0002054/4/10/03/2024' as AGREEMENT_NO, 'PT. PRIMA ARMADA RAYA' as NPWP_NAME_NEW, '|705439826063000' as BILLING_TO_NPWP_NEW, 'GD. PATRA JASA OFFICE TOWER LT. 1 JL. JEND. GATOT SUBROTO KAV. 32-34 KUNINGAN TIMUR SETIABUDI JAKARTA SELATAN DKI JAKARTA' as NPWP_ADDRESS_NEW union all</v>
      </c>
    </row>
    <row r="5314" spans="5:5" customFormat="1" x14ac:dyDescent="0.25">
      <c r="E5314" t="str">
        <f t="shared" si="38"/>
        <v>select '0002055/4/08/03/2024' as AGREEMENT_NO, 'PT. ASURANSI TOKIO MARINE INDONESIA' as NPWP_NAME_NEW, '|013042437073000' as BILLING_TO_NPWP_NEW, 'JL. ASIA AFRIKA NO.8 SENTRAL SENAYAN LT.3-4 RT/RW 000/000 KELURAHAN GELORA KECAMATAN TANAH ABANG - JAKARTA PUSAT 10270' as NPWP_ADDRESS_NEW union all</v>
      </c>
    </row>
    <row r="5315" spans="5:5" customFormat="1" x14ac:dyDescent="0.25">
      <c r="E5315" t="str">
        <f t="shared" si="38"/>
        <v>select '0002056/4/01/02/2024' as AGREEMENT_NO, 'PT. GLOBALINDO DUA SATU EKSPRES' as NPWP_NAME_NEW, '|026757047004000' as BILLING_TO_NPWP_NEW, 'Jalan Raya Bekasi KM.19/3, RT.010/RW.001, Rawa Terate, Kec. Cakung, Jakarta Timur.' as NPWP_ADDRESS_NEW union all</v>
      </c>
    </row>
    <row r="5316" spans="5:5" customFormat="1" x14ac:dyDescent="0.25">
      <c r="E5316" t="str">
        <f t="shared" si="38"/>
        <v>select '0002057/4/10/03/2024'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317" spans="5:5" customFormat="1" x14ac:dyDescent="0.25">
      <c r="E5317" t="str">
        <f t="shared" si="38"/>
        <v>select '0002058/4/38/03/2024' as AGREEMENT_NO, 'PT. INDAH BERKAH BERSAUDARA' as NPWP_NAME_NEW, '|315803379448001' as BILLING_TO_NPWP_NEW, 'Jl. Margonda Raya No 265, RT 001 / 012, Kemiri Muka, Beji, Depok Jawa Barat' as NPWP_ADDRESS_NEW union all</v>
      </c>
    </row>
    <row r="5318" spans="5:5" customFormat="1" x14ac:dyDescent="0.25">
      <c r="E5318" t="str">
        <f t="shared" si="38"/>
        <v>select '0002061/4/10/03/2024' as AGREEMENT_NO, 'PT. TIRTA INVESTAMA' as NPWP_NAME_NEW, '|016743767092000' as BILLING_TO_NPWP_NEW, 'GEDUNG RDTX PLACE LT 5-9 JL PROF DR.SATRIO KAV 3, KARET KUNINGAN, SETIABUDI, KOTA ADM. JAKARTA SELATAN, DKI JAKARTA, 12940' as NPWP_ADDRESS_NEW union all</v>
      </c>
    </row>
    <row r="5319" spans="5:5" customFormat="1" x14ac:dyDescent="0.25">
      <c r="E5319" t="str">
        <f t="shared" si="38"/>
        <v>select '0002062/4/10/03/2024' as AGREEMENT_NO, 'PT. TIRTA INVESTAMA' as NPWP_NAME_NEW, '|016743767092000' as BILLING_TO_NPWP_NEW, 'GEDUNG RDTX PLACE LT 5-9 JL PROF DR.SATRIO KAV 3, KARET KUNINGAN, SETIABUDI, KOTA ADM. JAKARTA SELATAN, DKI JAKARTA, 12940' as NPWP_ADDRESS_NEW union all</v>
      </c>
    </row>
    <row r="5320" spans="5:5" customFormat="1" x14ac:dyDescent="0.25">
      <c r="E5320" t="str">
        <f t="shared" si="38"/>
        <v>select '0002063/4/10/03/2024' as AGREEMENT_NO, 'PT. TIRTA INVESTAMA' as NPWP_NAME_NEW, '|016743767092000' as BILLING_TO_NPWP_NEW, 'GEDUNG RDTX PLACE LT 5-9 JL PROF DR.SATRIO KAV 3, KARET KUNINGAN, SETIABUDI, KOTA ADM. JAKARTA SELATAN, DKI JAKARTA, 12940' as NPWP_ADDRESS_NEW union all</v>
      </c>
    </row>
    <row r="5321" spans="5:5" customFormat="1" x14ac:dyDescent="0.25">
      <c r="E5321" t="str">
        <f t="shared" si="38"/>
        <v>select '0002064/4/10/03/2024' as AGREEMENT_NO, 'PT. TIRTA INVESTAMA' as NPWP_NAME_NEW, '|016743767092000' as BILLING_TO_NPWP_NEW, 'GEDUNG RDTX PLACE LT 5-9 JL PROF DR.SATRIO KAV 3, KARET KUNINGAN, SETIABUDI, KOTA ADM. JAKARTA SELATAN, DKI JAKARTA, 12940' as NPWP_ADDRESS_NEW union all</v>
      </c>
    </row>
    <row r="5322" spans="5:5" customFormat="1" x14ac:dyDescent="0.25">
      <c r="E5322" t="str">
        <f t="shared" si="38"/>
        <v>select '0002065/4/10/03/2024' as AGREEMENT_NO, 'PT. TIRTA INVESTAMA' as NPWP_NAME_NEW, '|016743767092000' as BILLING_TO_NPWP_NEW, 'GEDUNG RDTX PLACE LT 5-9 JL PROF DR.SATRIO KAV 3, KARET KUNINGAN, SETIABUDI, KOTA ADM. JAKARTA SELATAN, DKI JAKARTA, 12940' as NPWP_ADDRESS_NEW union all</v>
      </c>
    </row>
    <row r="5323" spans="5:5" customFormat="1" x14ac:dyDescent="0.25">
      <c r="E5323" t="str">
        <f t="shared" ref="E5323:E5386" si="39">"select '" &amp; TRIM(E2518) &amp; "' as AGREEMENT_NO, '" &amp; TRIM(O2518) &amp; "' as NPWP_NAME_NEW, '|" &amp; TRIM(AW2518) &amp; "' as BILLING_TO_NPWP_NEW, '" &amp; TRIM(BD2518) &amp; "' as NPWP_ADDRESS_NEW union all"</f>
        <v>select '0002067/4/01/03/2024' as AGREEMENT_NO, 'PT. CIPTA MUDA SUKSES' as NPWP_NAME_NEW, '|406972158404000' as BILLING_TO_NPWP_NEW, 'JL. AHMAD ADNAWIJAYA KAV. IPB BLOK A 37/38 TANAH BARU, BOGOR UTARA KOTA BOGOR JAWA BARAT' as NPWP_ADDRESS_NEW union all</v>
      </c>
    </row>
    <row r="5324" spans="5:5" customFormat="1" x14ac:dyDescent="0.25">
      <c r="E5324" t="str">
        <f t="shared" si="39"/>
        <v>select '0002068/4/38/03/2024' as AGREEMENT_NO, 'PT. STARCOM SOLUSINDO' as NPWP_NAME_NEW, '|019350172013000' as BILLING_TO_NPWP_NEW, 'GEDUNG PLAZA 3 PONDOK INDAH BLOK D NO.3. JL. TB SIMATUPANG RT.006 RW.017 KEL. PONDOK PINANG KEC. KEBAYORAN LAMA KOTA/KAB. JAKARTA SELATAN DKI JAKARTA 12310' as NPWP_ADDRESS_NEW union all</v>
      </c>
    </row>
    <row r="5325" spans="5:5" customFormat="1" x14ac:dyDescent="0.25">
      <c r="E5325" t="str">
        <f t="shared" si="39"/>
        <v>select '0002069/4/10/03/2024' as AGREEMENT_NO, 'PT. SARIHUSADA GENERASI MAHARDIKA' as NPWP_NAME_NEW, '|011405081092000' as BILLING_TO_NPWP_NEW, 'JL KUSUMANEGARA KOTAK POS 37, MUJA MUJU, UMBULHARJO, KOTA YOGYAKARTA, DAERAH ISTIMEWA YOGYAKARTA' as NPWP_ADDRESS_NEW union all</v>
      </c>
    </row>
    <row r="5326" spans="5:5" customFormat="1" x14ac:dyDescent="0.25">
      <c r="E5326" t="str">
        <f t="shared" si="39"/>
        <v>select '0002070/4/08/03/2024' as AGREEMENT_NO, 'PT. CASA VERDE INDONESIA' as NPWP_NAME_NEW, '|313675886451000' as BILLING_TO_NPWP_NEW, 'KAW INDUSTRI ABC-KP HAUAN RT002/RW003 TOBAT-BALARAJA TANGERANG' as NPWP_ADDRESS_NEW union all</v>
      </c>
    </row>
    <row r="5327" spans="5:5" customFormat="1" x14ac:dyDescent="0.25">
      <c r="E5327" t="str">
        <f t="shared" si="39"/>
        <v>select '0002071/4/38/03/2024' as AGREEMENT_NO, 'PT CIPTA KARYA TECHNOLOGY' as NPWP_NAME_NEW, '|748186434002000' as BILLING_TO_NPWP_NEW, 'Jl. Jatinegara Timur, 101, Komp Perkantoran Bonagabe RT 001/002, Bali Mester, Jatinegara, Jakarta Timur' as NPWP_ADDRESS_NEW union all</v>
      </c>
    </row>
    <row r="5328" spans="5:5" customFormat="1" x14ac:dyDescent="0.25">
      <c r="E5328" t="str">
        <f t="shared" si="39"/>
        <v>select '0002071/4/38/03/2024' as AGREEMENT_NO, 'PT CIPTA KARYA TECHNOLOGY' as NPWP_NAME_NEW, '|748186434002000' as BILLING_TO_NPWP_NEW, 'Jl. Jatinegara Timur, 101, Komp Perkantoran Bonagabe RT 001/002, Bali Mester, Jatinegara, Jakarta Timur' as NPWP_ADDRESS_NEW union all</v>
      </c>
    </row>
    <row r="5329" spans="5:5" customFormat="1" x14ac:dyDescent="0.25">
      <c r="E5329" t="str">
        <f t="shared" si="39"/>
        <v>select '0002072/4/08/03/2024' as AGREEMENT_NO, 'PT. GLOBAL JET CARGO' as NPWP_NAME_NEW, '|427781075047000' as BILLING_TO_NPWP_NEW, 'Landmark Pluit Tower Blok B1 Lantai 9A, Jl Pluit Penjaringan, Kota Adm. Jakarta Utara DKI Jakarta' as NPWP_ADDRESS_NEW union all</v>
      </c>
    </row>
    <row r="5330" spans="5:5" customFormat="1" x14ac:dyDescent="0.25">
      <c r="E5330" t="str">
        <f t="shared" si="39"/>
        <v>select '0002072/4/08/03/2024' as AGREEMENT_NO, 'PT. GLOBAL JET CARGO' as NPWP_NAME_NEW, '|427781075047000' as BILLING_TO_NPWP_NEW, 'Landmark Pluit Tower Blok B1 Lantai 9A, Jl Pluit Penjaringan, Kota Adm. Jakarta Utara DKI Jakarta' as NPWP_ADDRESS_NEW union all</v>
      </c>
    </row>
    <row r="5331" spans="5:5" customFormat="1" x14ac:dyDescent="0.25">
      <c r="E5331" t="str">
        <f t="shared" si="39"/>
        <v>select '0002073/4/10/03/2024' as AGREEMENT_NO, 'PT FLASH EXPRESS LOGISTICS' as NPWP_NAME_NEW, '|427496260604000' as BILLING_TO_NPWP_NEW, 'MANUKAN KASMAN GANG KUBURAN No. 9 MANUKAN KULON TANDES KOTA SURABAYA' as NPWP_ADDRESS_NEW union all</v>
      </c>
    </row>
    <row r="5332" spans="5:5" customFormat="1" x14ac:dyDescent="0.25">
      <c r="E5332" t="str">
        <f t="shared" si="39"/>
        <v>select '0002074/4/10/03/2024' as AGREEMENT_NO, 'PT. KINARYA SELARAS PIRANTI' as NPWP_NAME_NEW, '|021856430016000' as BILLING_TO_NPWP_NEW, 'Jl. TB SIMATUPANG NO 4 CILANDAK BARAT CILANDAK JAKARTA SELATAN DKI JAKARTA' as NPWP_ADDRESS_NEW union all</v>
      </c>
    </row>
    <row r="5333" spans="5:5" customFormat="1" x14ac:dyDescent="0.25">
      <c r="E5333" t="str">
        <f t="shared" si="39"/>
        <v>select '0002075/4/08/03/2024' as AGREEMENT_NO, 'PT. SUPER ELEKTRONIK MANDIRI' as NPWP_NAME_NEW, '|830719126435000' as BILLING_TO_NPWP_NEW, 'KP. PISANGAN KEBON SINGKONG RT/RW 001/001 Kelurahan SATRIAJAYA Kecamatan TAMBUN UTARA - BEKASI 17510' as NPWP_ADDRESS_NEW union all</v>
      </c>
    </row>
    <row r="5334" spans="5:5" customFormat="1" x14ac:dyDescent="0.25">
      <c r="E5334" t="str">
        <f t="shared" si="39"/>
        <v>select '0002077/4/10/03/2024' as AGREEMENT_NO, 'PT. ALSOK BASS INDONESIA SECURITY SERVICES' as NPWP_NAME_NEW, '|019362805062000' as BILLING_TO_NPWP_NEW, 'PT ALSOK BASS INDONESIA SECURITY SERVICES JL ASIA AFRIKA NO 8 SENTRAL SENAYAN II LANTAI 22 RT 000 RW 000 GELORA, TANAH ABANG, JAKARTA PUSAT, DKI JAKARTA 10270 INDONESIA' as NPWP_ADDRESS_NEW union all</v>
      </c>
    </row>
    <row r="5335" spans="5:5" customFormat="1" x14ac:dyDescent="0.25">
      <c r="E5335" t="str">
        <f t="shared" si="39"/>
        <v>select '0002079/4/38/03/2024' as AGREEMENT_NO, 'PT. ADVANTAGE SCM' as NPWP_NAME_NEW, '|023546872028000' as BILLING_TO_NPWP_NEW, 'JL CIDENG BARAT, 49 CIDENG, GAMBIR, KOTA ADM. JAKARTA PUSAT, DKI JAKARTA 10150' as NPWP_ADDRESS_NEW union all</v>
      </c>
    </row>
    <row r="5336" spans="5:5" customFormat="1" x14ac:dyDescent="0.25">
      <c r="E5336" t="str">
        <f t="shared" si="39"/>
        <v>select '0002080/4/01/12/2023' as AGREEMENT_NO, 'PT. SIEGWERK INDONESIA' as NPWP_NAME_NEW, '|010709616052000' as BILLING_TO_NPWP_NEW, 'Jalan Pajajaran No.10, RT.001/RW.003, Gandasari, Kec. Jatiuwung, Kota Tangerang' as NPWP_ADDRESS_NEW union all</v>
      </c>
    </row>
    <row r="5337" spans="5:5" customFormat="1" x14ac:dyDescent="0.25">
      <c r="E5337" t="str">
        <f t="shared" si="39"/>
        <v>select '0002081/4/10/03/2024' as AGREEMENT_NO, 'PT. DUTA HANTARAN SURABAYA' as NPWP_NAME_NEW, '|315099101615000' as BILLING_TO_NPWP_NEW, 'Ruko Pasar Wisata,Pabean,Sedati,Kab. Sidoarjo,Jawa Timur,61253' as NPWP_ADDRESS_NEW union all</v>
      </c>
    </row>
    <row r="5338" spans="5:5" customFormat="1" x14ac:dyDescent="0.25">
      <c r="E5338" t="str">
        <f t="shared" si="39"/>
        <v>select '0002082/4/01/03/2024' as AGREEMENT_NO, 'PT. INDONESIA CAKRAWALA EKSPRES' as NPWP_NAME_NEW, '|654115625413000' as BILLING_TO_NPWP_NEW, 'Kawasan Industri MM2100 Jl Jawa Blok G, Gandamekar, Cikarang Barat, Bekasi 17530' as NPWP_ADDRESS_NEW union all</v>
      </c>
    </row>
    <row r="5339" spans="5:5" customFormat="1" x14ac:dyDescent="0.25">
      <c r="E5339" t="str">
        <f t="shared" si="39"/>
        <v>select '0002083/4/10/03/2024' as AGREEMENT_NO, 'PT ANDIKA ENERGINDO' as NPWP_NAME_NEW, '|016400855062000' as BILLING_TO_NPWP_NEW, 'Jl. Lebak Bulus Tengah No. 5, Desa/Kelurahan Cilandak Barat, Kec. Cilandak, Kota Adm. Jakarta Selatan, Provinsi DKI Jakarta, Kode Pos: 12430' as NPWP_ADDRESS_NEW union all</v>
      </c>
    </row>
    <row r="5340" spans="5:5" customFormat="1" x14ac:dyDescent="0.25">
      <c r="E5340" t="str">
        <f t="shared" si="39"/>
        <v>select '0002084/4/01/03/2024' as AGREEMENT_NO, 'PT. INDONESIA CAKRAWALA EKSPRES' as NPWP_NAME_NEW, '|654115625413000' as BILLING_TO_NPWP_NEW, 'Kawasan Industri MM2100 Jl Jawa Blok G, Gandamekar, Cikarang Barat, Bekasi 17530' as NPWP_ADDRESS_NEW union all</v>
      </c>
    </row>
    <row r="5341" spans="5:5" customFormat="1" x14ac:dyDescent="0.25">
      <c r="E5341" t="str">
        <f t="shared" si="39"/>
        <v>select '0002085/4/01/03/2024' as AGREEMENT_NO, 'PT. INDONESIA CAKRAWALA EKSPRES' as NPWP_NAME_NEW, '|654115625413000' as BILLING_TO_NPWP_NEW, 'Kawasan Industri MM2100 Jl Jawa Blok G, Gandamekar, Cikarang Barat, Bekasi 17530' as NPWP_ADDRESS_NEW union all</v>
      </c>
    </row>
    <row r="5342" spans="5:5" customFormat="1" x14ac:dyDescent="0.25">
      <c r="E5342" t="str">
        <f t="shared" si="39"/>
        <v>select '0002086/4/01/03/2024' as AGREEMENT_NO, 'PT. INDONESIA CAKRAWALA EKSPRES' as NPWP_NAME_NEW, '|654115625413000' as BILLING_TO_NPWP_NEW, 'Kawasan Industri MM2100 Jl Jawa Blok G, Gandamekar, Cikarang Barat, Bekasi 17530' as NPWP_ADDRESS_NEW union all</v>
      </c>
    </row>
    <row r="5343" spans="5:5" customFormat="1" x14ac:dyDescent="0.25">
      <c r="E5343" t="str">
        <f t="shared" si="39"/>
        <v>select '0002087/4/08/03/2024' as AGREEMENT_NO, 'KOPERASI TELEKOMUNIKASI SELULAR KISEL' as NPWP_NAME_NEW, '|018079814062000' as BILLING_TO_NPWP_NEW, 'GEDUNG KINARYA SELARAS, JL TB SIMATUPANG NO.4 RT.007 RT.002 CILANDAK BARAT, CILANDAK KOTA ADM JAKARTA SELATAN DKI JAKARTA' as NPWP_ADDRESS_NEW union all</v>
      </c>
    </row>
    <row r="5344" spans="5:5" customFormat="1" x14ac:dyDescent="0.25">
      <c r="E5344" t="str">
        <f t="shared" si="39"/>
        <v>select '0002087/4/08/03/2024' as AGREEMENT_NO, 'KOPERASI TELEKOMUNIKASI SELULAR KISEL' as NPWP_NAME_NEW, '|018079814062000' as BILLING_TO_NPWP_NEW, 'GEDUNG KISEL HUB, JL. TB SIMATUPANG, 4, CILANDAK BARAT, CILANDAK, KOTA ADM. JAKARTA SELATAN, DKI JAKARTA, 12430' as NPWP_ADDRESS_NEW union all</v>
      </c>
    </row>
    <row r="5345" spans="5:5" customFormat="1" x14ac:dyDescent="0.25">
      <c r="E5345" t="str">
        <f t="shared" si="39"/>
        <v>select '0002088/4/10/03/2024' as AGREEMENT_NO, 'PT. BORWITA INDAH' as NPWP_NAME_NEW, '|011370657605000' as BILLING_TO_NPWP_NEW, 'GEDUNG AIA CENTRAL LT. 40 ZONA 5&amp;6, JL. JEN. SUDIRMAN NO.48A, KARET SEMANGGI, SETIABUDI, KOTA ADM. JAKARTA SELATAN, DKI JAKARTA' as NPWP_ADDRESS_NEW union all</v>
      </c>
    </row>
    <row r="5346" spans="5:5" customFormat="1" x14ac:dyDescent="0.25">
      <c r="E5346" t="str">
        <f t="shared" si="39"/>
        <v>select '0002089/4/10/03/2024' as AGREEMENT_NO, 'PT. BORWITA CITRA PRIMA' as NPWP_NAME_NEW, '|016825721641000' as BILLING_TO_NPWP_NEW, 'Jl. Raya Taman No.48 A, Taman, Kec. Taman, Kabupaten Sidoarjo, Jawa Timur 61257' as NPWP_ADDRESS_NEW union all</v>
      </c>
    </row>
    <row r="5347" spans="5:5" customFormat="1" x14ac:dyDescent="0.25">
      <c r="E5347" t="str">
        <f t="shared" si="39"/>
        <v>select '0002090/4/10/03/2024' as AGREEMENT_NO, 'PT. BORWITA CITRA PRIMA' as NPWP_NAME_NEW, '|016825721641000' as BILLING_TO_NPWP_NEW, 'Jl. Raya Taman No.48 A, Taman, Kec. Taman, Kabupaten Sidoarjo, Jawa Timur 61257' as NPWP_ADDRESS_NEW union all</v>
      </c>
    </row>
    <row r="5348" spans="5:5" customFormat="1" x14ac:dyDescent="0.25">
      <c r="E5348" t="str">
        <f t="shared" si="39"/>
        <v>select '0002091/4/01/03/2024' as AGREEMENT_NO, 'PT. TIKI JALUR NUGRAHA EKAKURIR' as NPWP_NAME_NEW, '|015397102038000' as BILLING_TO_NPWP_NEW, 'JL Tomang Raya No.11 TOMANG , GROGOL PETAMBURAN - JAKARTA BARAT' as NPWP_ADDRESS_NEW union all</v>
      </c>
    </row>
    <row r="5349" spans="5:5" customFormat="1" x14ac:dyDescent="0.25">
      <c r="E5349" t="str">
        <f t="shared" si="39"/>
        <v>select '0002092/4/01/03/2024' as AGREEMENT_NO, 'PT. TIKI JALUR NUGRAHA EKAKURIR' as NPWP_NAME_NEW, '|015397102038000' as BILLING_TO_NPWP_NEW, 'JL Tomang Raya No.11 TOMANG , GROGOL PETAMBURAN - JAKARTA BARAT' as NPWP_ADDRESS_NEW union all</v>
      </c>
    </row>
    <row r="5350" spans="5:5" customFormat="1" x14ac:dyDescent="0.25">
      <c r="E5350" t="str">
        <f t="shared" si="39"/>
        <v>select '0002093/4/01/03/2024' as AGREEMENT_NO, 'PT. HAMADA LOGISTIK' as NPWP_NAME_NEW, '|032302812031000' as BILLING_TO_NPWP_NEW, 'Gedung AATC Building LT2 UNIT 206, JL KS TUBUN RAYA 30 Slipi Pal Merah Kota ADM Jakarta Barat 11410' as NPWP_ADDRESS_NEW union all</v>
      </c>
    </row>
    <row r="5351" spans="5:5" customFormat="1" x14ac:dyDescent="0.25">
      <c r="E5351" t="str">
        <f t="shared" si="39"/>
        <v>select '0002094/4/08/03/2024' as AGREEMENT_NO, 'PT. MULTI KARYA SENTOSA' as NPWP_NAME_NEW, '|024149890036000' as BILLING_TO_NPWP_NEW, 'JL RAYA BOULEVARD GADING SERPONG KOMPLEK RUKO ODESSA BLOK AA.2 SUMMARECON SERPONG 15810' as NPWP_ADDRESS_NEW union all</v>
      </c>
    </row>
    <row r="5352" spans="5:5" customFormat="1" x14ac:dyDescent="0.25">
      <c r="E5352" t="str">
        <f t="shared" si="39"/>
        <v>select '0002095/4/10/03/2024' as AGREEMENT_NO, 'PT. PINUS MERAH ABADI' as NPWP_NAME_NEW, '|316483148422000' as BILLING_TO_NPWP_NEW, 'jalan soekarno hatta 112 babakan ciparay kota bandung jawa barat 40223' as NPWP_ADDRESS_NEW union all</v>
      </c>
    </row>
    <row r="5353" spans="5:5" customFormat="1" x14ac:dyDescent="0.25">
      <c r="E5353" t="str">
        <f t="shared" si="39"/>
        <v>select '0002096/4/10/03/2024' as AGREEMENT_NO, 'PT. PINUS MERAH ABADI' as NPWP_NAME_NEW, '|316483148422000' as BILLING_TO_NPWP_NEW, 'jalan soekarno hatta 112 babakan ciparay kota bandung jawa barat 40223' as NPWP_ADDRESS_NEW union all</v>
      </c>
    </row>
    <row r="5354" spans="5:5" customFormat="1" x14ac:dyDescent="0.25">
      <c r="E5354" t="str">
        <f t="shared" si="39"/>
        <v>select '0002097/4/10/03/2024' as AGREEMENT_NO, 'PT. PINUS MERAH ABADI' as NPWP_NAME_NEW, '|316483148422000' as BILLING_TO_NPWP_NEW, 'jalan soekarno hatta 112 babakan ciparay kota bandung jawa barat 40223' as NPWP_ADDRESS_NEW union all</v>
      </c>
    </row>
    <row r="5355" spans="5:5" customFormat="1" x14ac:dyDescent="0.25">
      <c r="E5355" t="str">
        <f t="shared" si="39"/>
        <v>select '0002098/4/10/03/2024' as AGREEMENT_NO, 'PT SUGIZINDO' as NPWP_NAME_NEW, '|010010759431000' as BILLING_TO_NPWP_NEW, 'Jl Pahlawan KM 1,6 Karangasem Barat Karang Asem Citeureup Bogor' as NPWP_ADDRESS_NEW union all</v>
      </c>
    </row>
    <row r="5356" spans="5:5" customFormat="1" x14ac:dyDescent="0.25">
      <c r="E5356" t="str">
        <f t="shared" si="39"/>
        <v>select '0002099/4/10/03/2024' as AGREEMENT_NO, 'PT. INDOTRUCK UTAMA' as NPWP_NAME_NEW, '|013315965046000' as BILLING_TO_NPWP_NEW, 'JL. RAYA CAKUNG CILINCING RAYA KAV. 3A SEMPER TIMUR CILINCING JAKARTA UTARA 14130' as NPWP_ADDRESS_NEW union all</v>
      </c>
    </row>
    <row r="5357" spans="5:5" customFormat="1" x14ac:dyDescent="0.25">
      <c r="E5357" t="str">
        <f t="shared" si="39"/>
        <v>select '0002100/4/10/03/2024' as AGREEMENT_NO, 'PT NAYLA ZAHRA TRANS' as NPWP_NAME_NEW, '|504916420609000' as BILLING_TO_NPWP_NEW, 'WONOCOLO GG II NO 42 RT 002 RW 004 JEMUR WONOSARI WONOCOLO - KOTA SURABAYA' as NPWP_ADDRESS_NEW union all</v>
      </c>
    </row>
    <row r="5358" spans="5:5" customFormat="1" x14ac:dyDescent="0.25">
      <c r="E5358" t="str">
        <f t="shared" si="39"/>
        <v>select '0002101/4/10/03/2024' as AGREEMENT_NO, 'PT. BORWITA CITRA PRIMA' as NPWP_NAME_NEW, '|016825721641000' as BILLING_TO_NPWP_NEW, 'Jl. Raya Taman No.48 A, Taman, Kec. Taman, Kabupaten Sidoarjo, Jawa Timur 61257' as NPWP_ADDRESS_NEW union all</v>
      </c>
    </row>
    <row r="5359" spans="5:5" customFormat="1" x14ac:dyDescent="0.25">
      <c r="E5359" t="str">
        <f t="shared" si="39"/>
        <v>select '0002102/4/08/03/2024' as AGREEMENT_NO, 'PT. BENTANG TENAGA PERKASA' as NPWP_NAME_NEW, '|953863909122000' as BILLING_TO_NPWP_NEW, 'Jl Sakti Lubis No 16A, Sitirejo II Medan Amplas' as NPWP_ADDRESS_NEW union all</v>
      </c>
    </row>
    <row r="5360" spans="5:5" customFormat="1" x14ac:dyDescent="0.25">
      <c r="E5360" t="str">
        <f t="shared" si="39"/>
        <v>select '0002105/4/08/03/2024' as AGREEMENT_NO, 'PT. DATASCRIP' as NPWP_NAME_NEW, '|013040100073000' as BILLING_TO_NPWP_NEW, 'JALAN SELAPARANG B-15 KAV.9 GUNUNG SAHARI SELATAN, KEMAYORAN.' as NPWP_ADDRESS_NEW union all</v>
      </c>
    </row>
    <row r="5361" spans="5:5" customFormat="1" x14ac:dyDescent="0.25">
      <c r="E5361" t="str">
        <f t="shared" si="39"/>
        <v>select '0002106/4/08/03/2024' as AGREEMENT_NO, 'PT. DATASCRIP' as NPWP_NAME_NEW, '|013040100073000' as BILLING_TO_NPWP_NEW, 'JALAN SELAPARANG B-15 KAV.9 GUNUNG SAHARI SELATAN, KEMAYORAN.' as NPWP_ADDRESS_NEW union all</v>
      </c>
    </row>
    <row r="5362" spans="5:5" customFormat="1" x14ac:dyDescent="0.25">
      <c r="E5362" t="str">
        <f t="shared" si="39"/>
        <v>select '0002108/4/10/03/2024' as AGREEMENT_NO, 'PT. BORWITA CITRA PRIMA' as NPWP_NAME_NEW, '|016825721641000' as BILLING_TO_NPWP_NEW, 'JL. RAYA TAMAN No 48A RT 05 RW 01 Kel. TAMAN Kab. SIDOARJO, Jawa Timur' as NPWP_ADDRESS_NEW union all</v>
      </c>
    </row>
    <row r="5363" spans="5:5" customFormat="1" x14ac:dyDescent="0.25">
      <c r="E5363" t="str">
        <f t="shared" si="39"/>
        <v>select '0002111/4/10/03/2024' as AGREEMENT_NO, 'PT. ORICA MINNING SERVICES' as NPWP_NAME_NEW, '|018246629091000' as BILLING_TO_NPWP_NEW, 'PONDOK INDAH OFFICE TOWER 2 LT.12, JL. SULTAN ISKANDAR MUDAKAV. V-TA PONDOK PINANG, KEBAYORAN LAMA, JAKARTA SELATAN' as NPWP_ADDRESS_NEW union all</v>
      </c>
    </row>
    <row r="5364" spans="5:5" customFormat="1" x14ac:dyDescent="0.25">
      <c r="E5364" t="str">
        <f t="shared" si="39"/>
        <v>select '0002112/4/10/03/2024' as AGREEMENT_NO, 'PT. PRIMA ARMADA RAYA' as NPWP_NAME_NEW, '|705439826063000' as BILLING_TO_NPWP_NEW, 'GD. PATRA JASA OFFICE TOWER LT. 1 JL. JEND. GATOT SUBROTO KAV. 32-34 KUNINGAN TIMUR SETIABUDI JAKARTA SELATAN DKI JAKARTA' as NPWP_ADDRESS_NEW union all</v>
      </c>
    </row>
    <row r="5365" spans="5:5" customFormat="1" x14ac:dyDescent="0.25">
      <c r="E5365" t="str">
        <f t="shared" si="39"/>
        <v>select '0002116/4/10/03/2024' as AGREEMENT_NO, 'PT. SARIHUSADA GENERASI MAHARDIKA' as NPWP_NAME_NEW, '|011405081092000' as BILLING_TO_NPWP_NEW, 'JL KUSUMANEGARA KOTAK POS 37, MUJA MUJU, UMBULHARJO, KOTA YOGYAKARTA, DAERAH ISTIMEWA YOGYAKARTA' as NPWP_ADDRESS_NEW union all</v>
      </c>
    </row>
    <row r="5366" spans="5:5" customFormat="1" x14ac:dyDescent="0.25">
      <c r="E5366" t="str">
        <f t="shared" si="39"/>
        <v>select '0002117/4/10/03/2024' as AGREEMENT_NO, 'PT. SARIHUSADA GENERASI MAHARDIKA' as NPWP_NAME_NEW, '|011405081092000' as BILLING_TO_NPWP_NEW, 'JL KUSUMANEGARA KOTAK POS 37, MUJA MUJU, UMBULHARJO, KOTA YOGYAKARTA, DAERAH ISTIMEWA YOGYAKARTA' as NPWP_ADDRESS_NEW union all</v>
      </c>
    </row>
    <row r="5367" spans="5:5" customFormat="1" x14ac:dyDescent="0.25">
      <c r="E5367" t="str">
        <f t="shared" si="39"/>
        <v>select '0002118/4/10/03/2024' as AGREEMENT_NO, 'PT. SARIHUSADA GENERASI MAHARDIKA' as NPWP_NAME_NEW, '|011405081092000' as BILLING_TO_NPWP_NEW, 'JL KUSUMANEGARA KOTAK POS 37, MUJA MUJU, UMBULHARJO, KOTA YOGYAKARTA, DAERAH ISTIMEWA YOGYAKARTA' as NPWP_ADDRESS_NEW union all</v>
      </c>
    </row>
    <row r="5368" spans="5:5" customFormat="1" x14ac:dyDescent="0.25">
      <c r="E5368" t="str">
        <f t="shared" si="39"/>
        <v>select '0002120/4/08/03/2024' as AGREEMENT_NO, 'PT. GLOBAL JET CARGO' as NPWP_NAME_NEW, '|427781075047000' as BILLING_TO_NPWP_NEW, 'LANDMARK PLUIT TOWER BLOK B1 LANTAI 9A, JL. PLUIT PENJARINGAN. KOTA ADM. JAKARTA UTARA. DKI JAKARTA' as NPWP_ADDRESS_NEW union all</v>
      </c>
    </row>
    <row r="5369" spans="5:5" customFormat="1" x14ac:dyDescent="0.25">
      <c r="E5369" t="str">
        <f t="shared" si="39"/>
        <v>select '0002121/4/38/03/2024' as AGREEMENT_NO, 'PT. TUNAS ARTHA GARDATAMA SEKURITI' as NPWP_NAME_NEW, '|930693890068000' as BILLING_TO_NPWP_NEW, 'JL. LENTENG AGUNG NO.7 RT. 007 RW. 001 LENTENG AGUNG, JAGAKARSA' as NPWP_ADDRESS_NEW union all</v>
      </c>
    </row>
    <row r="5370" spans="5:5" customFormat="1" x14ac:dyDescent="0.25">
      <c r="E5370" t="str">
        <f t="shared" si="39"/>
        <v>select '0002122/4/38/03/2024' as AGREEMENT_NO, 'PT USAHA GARDA ARTA' as NPWP_NAME_NEW, '|947203287015000' as BILLING_TO_NPWP_NEW, 'Wisma Staco Lt. 2, Jl. Casablanca Raya Kav 18, Kel Menteng Dalam, Kec Tebet, Jakarta Selatan' as NPWP_ADDRESS_NEW union all</v>
      </c>
    </row>
    <row r="5371" spans="5:5" customFormat="1" x14ac:dyDescent="0.25">
      <c r="E5371" t="str">
        <f t="shared" si="39"/>
        <v>select '0002131/4/10/03/2024' as AGREEMENT_NO, 'PT. LION EXPRESS' as NPWP_NAME_NEW, '|032739633039000' as BILLING_TO_NPWP_NEW, 'Jl. Kedoya Agave Raya No.55, Kedoya Sel., Kec. Kb. Jeruk, Kota Jakarta Barat, Daerah Khusus Ibukota Jakarta 11520' as NPWP_ADDRESS_NEW union all</v>
      </c>
    </row>
    <row r="5372" spans="5:5" customFormat="1" x14ac:dyDescent="0.25">
      <c r="E5372" t="str">
        <f t="shared" si="39"/>
        <v>select '0002132/4/38/03/2024' as AGREEMENT_NO, 'PT. PUTRA MULIA TELECOMMUNICATION' as NPWP_NAME_NEW, '|024144503056000' as BILLING_TO_NPWP_NEW, 'Jl. Duren Tiga Raya No.101 Kav.A3,A4,B3 and B4 ,RT/RW. 006/01, RT.4/RW.1, Duren Tiga, Kec. Pancoran, Kota Jakarta Selatan, Daerah Khusus Ibukota Jakarta 12760' as NPWP_ADDRESS_NEW union all</v>
      </c>
    </row>
    <row r="5373" spans="5:5" customFormat="1" x14ac:dyDescent="0.25">
      <c r="E5373" t="str">
        <f t="shared" si="39"/>
        <v>select '0002132/4/38/03/2024' as AGREEMENT_NO, 'PT. PUTRA MULIA TELECOMMUNICATION' as NPWP_NAME_NEW, '|024144503056000' as BILLING_TO_NPWP_NEW, 'Putra Mulia Telecommunication, Jl. Duren Tiga Raya No.101 Kav.A3,A4,B3 and B4 ,RT/RW. 006/01, RT.4/RW.1, Duren Tiga, Kec. Pancoran, Kota Jakarta Selatan, Daerah Khusus Ibukota Jakarta 12760' as NPWP_ADDRESS_NEW union all</v>
      </c>
    </row>
    <row r="5374" spans="5:5" customFormat="1" x14ac:dyDescent="0.25">
      <c r="E5374" t="str">
        <f t="shared" si="39"/>
        <v>select '0002134/4/10/03/2024' as AGREEMENT_NO, 'PT. NUTRICIA INDONESIA SEJAHTERA' as NPWP_NAME_NEW, '|010616316092000' as BILLING_TO_NPWP_NEW, 'JL RAYA BOGOR KM 26,6, PEKAYON, PASAR REBO,KOTA ADM. JAKARTA TIMUR, DKI JAKARTA, 13710' as NPWP_ADDRESS_NEW union all</v>
      </c>
    </row>
    <row r="5375" spans="5:5" customFormat="1" x14ac:dyDescent="0.25">
      <c r="E5375" t="str">
        <f t="shared" si="39"/>
        <v>select '0002135/4/10/03/2024' as AGREEMENT_NO, 'PT. NUTRICIA INDONESIA SEJAHTERA' as NPWP_NAME_NEW, '|010616316092000' as BILLING_TO_NPWP_NEW, 'JL RAYA BOGOR KM 26,6, PEKAYON, PASAR REBO,KOTA ADM. JAKARTA TIMUR, DKI JAKARTA, 13710' as NPWP_ADDRESS_NEW union all</v>
      </c>
    </row>
    <row r="5376" spans="5:5" customFormat="1" x14ac:dyDescent="0.25">
      <c r="E5376" t="str">
        <f t="shared" si="39"/>
        <v>select '0002136/4/10/03/2024' as AGREEMENT_NO, 'PT. NUTRICIA INDONESIA SEJAHTERA' as NPWP_NAME_NEW, '|010616316092000' as BILLING_TO_NPWP_NEW, 'JL RAYA BOGOR KM 26,6, PEKAYON, PASAR REBO,KOTA ADM. JAKARTA TIMUR, DKI JAKARTA, 13710' as NPWP_ADDRESS_NEW union all</v>
      </c>
    </row>
    <row r="5377" spans="5:5" customFormat="1" x14ac:dyDescent="0.25">
      <c r="E5377" t="str">
        <f t="shared" si="39"/>
        <v>select '0002137/4/10/03/2024' as AGREEMENT_NO, 'PT. TIRTA INVESTAMA' as NPWP_NAME_NEW, '|016743767092000' as BILLING_TO_NPWP_NEW, 'GEDUNG RDTX PLACE LT 5-9 JL PROF DR.SATRIO KAV 3, KARET KUNINGAN, SETIABUDI, KOTA ADM. JAKARTA SELATAN, DKI JAKARTA, 12940' as NPWP_ADDRESS_NEW union all</v>
      </c>
    </row>
    <row r="5378" spans="5:5" customFormat="1" x14ac:dyDescent="0.25">
      <c r="E5378" t="str">
        <f t="shared" si="39"/>
        <v>select '0002138/4/10/03/2024' as AGREEMENT_NO, 'PT. TIRTA INVESTAMA' as NPWP_NAME_NEW, '|016743767092000' as BILLING_TO_NPWP_NEW, 'GEDUNG RDTX PLACE LT 5-9 JL PROF DR.SATRIO KAV 3, KARET KUNINGAN, SETIABUDI, KOTA ADM. JAKARTA SELATAN, DKI JAKARTA, 12940' as NPWP_ADDRESS_NEW union all</v>
      </c>
    </row>
    <row r="5379" spans="5:5" customFormat="1" x14ac:dyDescent="0.25">
      <c r="E5379" t="str">
        <f t="shared" si="39"/>
        <v>select '0002139/4/10/03/2024' as AGREEMENT_NO, 'PT. LION EXPRESS' as NPWP_NAME_NEW, '|032739633039000' as BILLING_TO_NPWP_NEW, 'Jl. Kedoya Agave Raya No.55, Kedoya Sel., Kec. Kb. Jeruk, Kota Jakarta Barat, Daerah Khusus Ibukota Jakarta 11520' as NPWP_ADDRESS_NEW union all</v>
      </c>
    </row>
    <row r="5380" spans="5:5" customFormat="1" x14ac:dyDescent="0.25">
      <c r="E5380" t="str">
        <f t="shared" si="39"/>
        <v>select '0002140/4/10/03/2024'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381" spans="5:5" customFormat="1" x14ac:dyDescent="0.25">
      <c r="E5381" t="str">
        <f t="shared" si="39"/>
        <v>select '0002141/4/38/03/2024' as AGREEMENT_NO, 'PT. PUTRA MULIA TELECOMMUNICATION' as NPWP_NAME_NEW, '|024144503056000' as BILLING_TO_NPWP_NEW, 'Jl. Duren Tiga Raya No.101 Kav.A3,A4,B3 and B4 ,RT/RW. 006/01, RT.4/RW.1, Duren Tiga, Kec. Pancoran, Kota Jakarta Selatan, Daerah Khusus Ibukota Jakarta 12760' as NPWP_ADDRESS_NEW union all</v>
      </c>
    </row>
    <row r="5382" spans="5:5" customFormat="1" x14ac:dyDescent="0.25">
      <c r="E5382" t="str">
        <f t="shared" si="39"/>
        <v>select '0002141/4/38/03/2024' as AGREEMENT_NO, 'PT. PUTRA MULIA TELECOMMUNICATION' as NPWP_NAME_NEW, '|024144503056000' as BILLING_TO_NPWP_NEW, 'PT Putra Mulia Telecommunication, Jl. Duren Tiga Raya No.101 Kav.A3,A4,B3 and B4 ,RT/RW. 006/01, RT.4/RW.1, Duren Tiga, Kec. Pancoran, Kota Jakarta Selatan, Daerah Khusus Ibukota Jakarta 12760' as NPWP_ADDRESS_NEW union all</v>
      </c>
    </row>
    <row r="5383" spans="5:5" customFormat="1" x14ac:dyDescent="0.25">
      <c r="E5383" t="str">
        <f t="shared" si="39"/>
        <v>select '0002143/4/08/03/2024' as AGREEMENT_NO, 'PT. KERETA API PARIWISATA' as NPWP_NAME_NEW, '|029885399093000' as BILLING_TO_NPWP_NEW, 'STASIUN GONDANGDIA PINTU SELATAN LANTAI DASAR. JL. SRIKAYA 1 KEBON SIRIH MENTENG JAKARTA PUSAT 10340' as NPWP_ADDRESS_NEW union all</v>
      </c>
    </row>
    <row r="5384" spans="5:5" customFormat="1" x14ac:dyDescent="0.25">
      <c r="E5384" t="str">
        <f t="shared" si="39"/>
        <v>select '0002144/4/08/03/2024' as AGREEMENT_NO, 'PT. GLOBAL JET CARGO' as NPWP_NAME_NEW, '|427781075047000' as BILLING_TO_NPWP_NEW, 'Landmark Pluit Tower Blok B1 Lantai 9A, Jl Pluit Penjaringan Kota Adm.Jakarta Utara DKI Jakarta' as NPWP_ADDRESS_NEW union all</v>
      </c>
    </row>
    <row r="5385" spans="5:5" customFormat="1" x14ac:dyDescent="0.25">
      <c r="E5385" t="str">
        <f t="shared" si="39"/>
        <v>select '0002145/4/38/03/2024' as AGREEMENT_NO, 'PT. STARCOM SOLUSINDO' as NPWP_NAME_NEW, '|019350172013000' as BILLING_TO_NPWP_NEW, 'GEDUNG PLAZA 3 PONDOK INDAH BLOK D NO.3. JL. TB SIMATUPANG RT.006 RW.017 KEL. PONDOK PINANG KEC. KEBAYORAN LAMA KOTA/KAB. JAKARTA SELATAN DKI JAKARTA 12310' as NPWP_ADDRESS_NEW union all</v>
      </c>
    </row>
    <row r="5386" spans="5:5" customFormat="1" x14ac:dyDescent="0.25">
      <c r="E5386" t="str">
        <f t="shared" si="39"/>
        <v>select '0002148/4/38/03/2024' as AGREEMENT_NO, 'PT. CIPTA KARYA TECHNOLOGY' as NPWP_NAME_NEW, '|748186434002000' as BILLING_TO_NPWP_NEW, 'JL. JATINEGARA TIMUR 101 KOMP. PERKANTORAN BONAGABE I RT.001 RW.002 BALI MESTER, JATINEGARA JAKARTA TIMUR DKI JAKARTA' as NPWP_ADDRESS_NEW union all</v>
      </c>
    </row>
    <row r="5387" spans="5:5" customFormat="1" x14ac:dyDescent="0.25">
      <c r="E5387" t="str">
        <f t="shared" ref="E5387:E5450" si="40">"select '" &amp; TRIM(E2582) &amp; "' as AGREEMENT_NO, '" &amp; TRIM(O2582) &amp; "' as NPWP_NAME_NEW, '|" &amp; TRIM(AW2582) &amp; "' as BILLING_TO_NPWP_NEW, '" &amp; TRIM(BD2582) &amp; "' as NPWP_ADDRESS_NEW union all"</f>
        <v>select '0002149/4/10/03/2024' as AGREEMENT_NO, 'PT. FRESENIUS KABI INDONESIA' as NPWP_NAME_NEW, '|024147027056000' as BILLING_TO_NPWP_NEW, 'GEDUNG MENARA BIDAKARA I LT.19 JL. JEND. GATOT SUBROTO KAV. 71-73, MENTENG DALAM TEBET-JAKARTA SELATAN 12870' as NPWP_ADDRESS_NEW union all</v>
      </c>
    </row>
    <row r="5388" spans="5:5" customFormat="1" x14ac:dyDescent="0.25">
      <c r="E5388" t="str">
        <f t="shared" si="40"/>
        <v>select '0002151/4/38/04/2024' as AGREEMENT_NO, 'PT. TUNAS ARTHA GARDATAMA SEKURITI' as NPWP_NAME_NEW, '|930693890068000' as BILLING_TO_NPWP_NEW, 'JL. LENTENG AGUNG NO.7 RT. 007 RW. 001 LENTENG AGUNG, JAGAKARSA' as NPWP_ADDRESS_NEW union all</v>
      </c>
    </row>
    <row r="5389" spans="5:5" customFormat="1" x14ac:dyDescent="0.25">
      <c r="E5389" t="str">
        <f t="shared" si="40"/>
        <v>select '0002152/4/08/04/2024' as AGREEMENT_NO, 'PT SELATANINDO SARIMITRA' as NPWP_NAME_NEW, '|015550643218000' as BILLING_TO_NPWP_NEW, 'JL. RIAU NO. 124 B RT/RW 001/002 KELURAHAN KAMPUNG BARU KECAMATAN SENAPELAN - PEKANBARU 28154' as NPWP_ADDRESS_NEW union all</v>
      </c>
    </row>
    <row r="5390" spans="5:5" customFormat="1" x14ac:dyDescent="0.25">
      <c r="E5390" t="str">
        <f t="shared" si="40"/>
        <v>select '0002153/4/38/04/2024' as AGREEMENT_NO, 'PT. CITRA INA FEEDMIL' as NPWP_NAME_NEW, '|016628489007000' as BILLING_TO_NPWP_NEW, 'JL SUCI KM 24 SUSUKAN - CIRACAS JAKARTA TIMUR 13750' as NPWP_ADDRESS_NEW union all</v>
      </c>
    </row>
    <row r="5391" spans="5:5" customFormat="1" x14ac:dyDescent="0.25">
      <c r="E5391" t="str">
        <f t="shared" si="40"/>
        <v>select '0002155/4/08/04/2024' as AGREEMENT_NO, 'PT. KRAMA YUDHA TIGA BERLIAN MOTORS' as NPWP_NAME_NEW, '|013006572092000' as BILLING_TO_NPWP_NEW, 'JL JEND. A. YANI PULOMAS RT 006 RW. 011 KAYU PUTIH PULO GADUNG JAKARTA TIMUR DKI JAKARTA 13210' as NPWP_ADDRESS_NEW union all</v>
      </c>
    </row>
    <row r="5392" spans="5:5" customFormat="1" x14ac:dyDescent="0.25">
      <c r="E5392" t="str">
        <f t="shared" si="40"/>
        <v>select '0002155/4/08/04/2024' as AGREEMENT_NO, 'PT. KRAMA YUDHA TIGA BERLIAN MOTORS' as NPWP_NAME_NEW, '|013006572092000' as BILLING_TO_NPWP_NEW, 'JL. JENDRAL AHMAD YANI PULOMAS RT.000 RW.000 KEL.KAYU PUTIH KEC.PULO GADUNG KOTA/KAB. ADM JAKARTA TIMUR DKI JAKARTA 13210' as NPWP_ADDRESS_NEW union all</v>
      </c>
    </row>
    <row r="5393" spans="5:5" customFormat="1" x14ac:dyDescent="0.25">
      <c r="E5393" t="str">
        <f t="shared" si="40"/>
        <v>select '0002156/4/08/04/2024' as AGREEMENT_NO, 'PT. KRAMA YUDHA TIGA BERLIAN MOTORS' as NPWP_NAME_NEW, '|013006572092000' as BILLING_TO_NPWP_NEW, 'JL. JENDRAL AHMAD YANI PULOMAS RT.000 RW.000 KEL.KAYU PUTIH KEC.PULO GADUNG KOTA/KAB. ADM JAKARTA TIMUR DKI JAKARTA 13210' as NPWP_ADDRESS_NEW union all</v>
      </c>
    </row>
    <row r="5394" spans="5:5" customFormat="1" x14ac:dyDescent="0.25">
      <c r="E5394" t="str">
        <f t="shared" si="40"/>
        <v>select '0002157/4/08/04/2024' as AGREEMENT_NO, 'PT KRAMA YUDHA TIGA BERLIANMOTORS' as NPWP_NAME_NEW, '|013006572092000' as BILLING_TO_NPWP_NEW, 'JL JEND A. YANI PULOMAS RT. 006 RW. 011 KAYU PUTIH PULO GADUNG JAKARTA TIMUR DKI JAKARTA 13210' as NPWP_ADDRESS_NEW union all</v>
      </c>
    </row>
    <row r="5395" spans="5:5" customFormat="1" x14ac:dyDescent="0.25">
      <c r="E5395" t="str">
        <f t="shared" si="40"/>
        <v>select '0002157/4/08/04/2024' as AGREEMENT_NO, 'PT. KRAMA YUDHA TIGA BERLIAN MOTORS' as NPWP_NAME_NEW, '|013006572092000' as BILLING_TO_NPWP_NEW, 'JL JEND. A. YANI PULOMAS RT 006 RW. 011 KAYU PUTIH PULO GADUNG JAKARTA TIMUR DKI JAKARTA 13210' as NPWP_ADDRESS_NEW union all</v>
      </c>
    </row>
    <row r="5396" spans="5:5" customFormat="1" x14ac:dyDescent="0.25">
      <c r="E5396" t="str">
        <f t="shared" si="40"/>
        <v>select '0002157/4/08/04/2024' as AGREEMENT_NO, 'PT. KRAMA YUDHA TIGA BERLIAN MOTORS' as NPWP_NAME_NEW, '|013006572092000' as BILLING_TO_NPWP_NEW, 'JL. JENDRAL AHMAD YANI PULOMAS RT.000 RW.000 KEL.KAYU PUTIH KEC.PULO GADUNG KOTA/KAB. ADM JAKARTA TIMUR DKI JAKARTA 13210' as NPWP_ADDRESS_NEW union all</v>
      </c>
    </row>
    <row r="5397" spans="5:5" customFormat="1" x14ac:dyDescent="0.25">
      <c r="E5397" t="str">
        <f t="shared" si="40"/>
        <v>select '0002160/4/01/04/2024' as AGREEMENT_NO, 'PT. ANDALAN DUA SATU EKSPRES' as NPWP_NAME_NEW, '|017080169609000' as BILLING_TO_NPWP_NEW, 'JL. JEMUR ANDAYANI 50 SURYA PERMATA D 101-102 RT.008 RW.005 SIWALANKERTO SIWALANKERTO WONOCOLO KOTA SURABAYA JAWA TIMUR 60192' as NPWP_ADDRESS_NEW union all</v>
      </c>
    </row>
    <row r="5398" spans="5:5" customFormat="1" x14ac:dyDescent="0.25">
      <c r="E5398" t="str">
        <f t="shared" si="40"/>
        <v>select '0002161/4/01/04/2024' as AGREEMENT_NO, 'PT. ANDALAN DUA SATU EKSPRES' as NPWP_NAME_NEW, '|017080169609000' as BILLING_TO_NPWP_NEW, 'JL. JEMUR ANDAYANI 50 SURYA PERMATA D 101-102 RT.008 RW.005 SIWALANKERTO SIWALANKERTO WONOCOLO KOTA SURABAYA JAWA TIMUR 60192' as NPWP_ADDRESS_NEW union all</v>
      </c>
    </row>
    <row r="5399" spans="5:5" customFormat="1" x14ac:dyDescent="0.25">
      <c r="E5399" t="str">
        <f t="shared" si="40"/>
        <v>select '0002168/4/01/04/2024' as AGREEMENT_NO, 'PT. ANDALAN DUA SATU EKSPRES' as NPWP_NAME_NEW, '|017080169609000' as BILLING_TO_NPWP_NEW, 'JL. JEMUR ANDAYANI 50 SURYA PERMATA D 101-102 RT.008 RW.005 SIWALANKERTO SIWALANKERTO WONOCOLO KOTA SURABAYA JAWA TIMUR 60192' as NPWP_ADDRESS_NEW union all</v>
      </c>
    </row>
    <row r="5400" spans="5:5" customFormat="1" x14ac:dyDescent="0.25">
      <c r="E5400" t="str">
        <f t="shared" si="40"/>
        <v>select '0002169/4/10/04/2024'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401" spans="5:5" customFormat="1" x14ac:dyDescent="0.25">
      <c r="E5401" t="str">
        <f t="shared" si="40"/>
        <v>select '0002170/4/10/04/2024' as AGREEMENT_NO, 'PT. FONTERRA BRANDS INDONESIA' as NPWP_NAME_NEW, '|018700237056000' as BILLING_TO_NPWP_NEW, 'GEDUNG PERKANTORAN PRUDENTIAL CENTRE KOTA KASABLANKA LANTA 19 UNIT. B-G , JL. RAYA CASABLANCA KAV. 88, TEBET, JAKARTA SELATAN, - DKI JAKARTA 12870' as NPWP_ADDRESS_NEW union all</v>
      </c>
    </row>
    <row r="5402" spans="5:5" customFormat="1" x14ac:dyDescent="0.25">
      <c r="E5402" t="str">
        <f t="shared" si="40"/>
        <v>select '0002171/4/38/04/2024' as AGREEMENT_NO, 'PT. PABRIK CAT DAN TINTA PACIFIC' as NPWP_NAME_NEW, '|013032974052000' as BILLING_TO_NPWP_NEW, 'BOURAQ LIO BARU NO. 33 RT. 004. RW. 001 BATUSARI BATU CEPER KOTA TANGERANG BANTEN' as NPWP_ADDRESS_NEW union all</v>
      </c>
    </row>
    <row r="5403" spans="5:5" customFormat="1" x14ac:dyDescent="0.25">
      <c r="E5403" t="str">
        <f t="shared" si="40"/>
        <v>select '0002172/4/08/04/2024' as AGREEMENT_NO, 'PT. KRAMA YUDHA RATU MOTOR' as NPWP_NAME_NEW, '|010008068007000' as BILLING_TO_NPWP_NEW, 'JL RAYA BEKASI KM 21-22 RT/RW 005/017 KELURAHAN CAKUNG BARAT KECAMATAN CAKUNG - JAKARTA TIMUR 13910' as NPWP_ADDRESS_NEW union all</v>
      </c>
    </row>
    <row r="5404" spans="5:5" customFormat="1" x14ac:dyDescent="0.25">
      <c r="E5404" t="str">
        <f t="shared" si="40"/>
        <v>select '0002173/4/38/04/2024' as AGREEMENT_NO, 'PT. PUTRA MULIA TELECOMMUNICATION' as NPWP_NAME_NEW, '|024144503056000' as BILLING_TO_NPWP_NEW, 'PT Putra Mulia Telecommunication, Jl. Duren Tiga Raya No.101 Kav.A3,A4,B3 and B4 ,RT/RW. 006/01, RT.4/RW.1, Duren Tiga, Kec. Pancoran, Kota Jakarta Selatan, Daerah Khusus Ibukota Jakarta 12760' as NPWP_ADDRESS_NEW union all</v>
      </c>
    </row>
    <row r="5405" spans="5:5" customFormat="1" x14ac:dyDescent="0.25">
      <c r="E5405" t="str">
        <f t="shared" si="40"/>
        <v>select '0002175/4/01/04/2024' as AGREEMENT_NO, 'PT. ZOOMLION INDONESIA HEAVY INDUSTRY' as NPWP_NAME_NEW, '|703524207063000' as BILLING_TO_NPWP_NEW, 'Jalan Raya Boulevard Barat Blok XC No.5-6 C, Kelapa Gading Barat,Kelapa Gading, Kota Adm. Jakarta Utara DKI Jakarta' as NPWP_ADDRESS_NEW union all</v>
      </c>
    </row>
    <row r="5406" spans="5:5" customFormat="1" x14ac:dyDescent="0.25">
      <c r="E5406" t="str">
        <f t="shared" si="40"/>
        <v>select '0002177/4/08/04/2024' as AGREEMENT_NO, 'PT. KRAMA YUDHA TIGA BERLIAN MOTORS' as NPWP_NAME_NEW, '|013006572092000' as BILLING_TO_NPWP_NEW, 'JL JEND. A. YANI PULOMAS RT 006 RW. 011 KAYU PUTIH PULO GADUNG JAKARTA TIMUR DKI JAKARTA 13210' as NPWP_ADDRESS_NEW union all</v>
      </c>
    </row>
    <row r="5407" spans="5:5" customFormat="1" x14ac:dyDescent="0.25">
      <c r="E5407" t="str">
        <f t="shared" si="40"/>
        <v>select '0002177/4/08/04/2024' as AGREEMENT_NO, 'PT. KRAMA YUDHA TIGA BERLIAN MOTORS' as NPWP_NAME_NEW, '|013006572092000' as BILLING_TO_NPWP_NEW, 'JL. JENDRAL AHMAD YANI PULOMAS RT.000 RW.000 KEL.KAYU PUTIH KEC.PULO GADUNG KOTA/KAB. ADM JAKARTA TIMUR DKI JAKARTA 13210' as NPWP_ADDRESS_NEW union all</v>
      </c>
    </row>
    <row r="5408" spans="5:5" customFormat="1" x14ac:dyDescent="0.25">
      <c r="E5408" t="str">
        <f t="shared" si="40"/>
        <v>select '0002178/4/01/04/2024' as AGREEMENT_NO, 'PT. ANDALAN DUA SATU EKSPRES' as NPWP_NAME_NEW, '|017080169609000' as BILLING_TO_NPWP_NEW, 'JL JEMUR ANDAYANI 50 SURYA PERMATA D 101- 102 RT 008 RW 005, SIWALANKERTO WONOCOLO , SURABAYA , JAWA TIMUR 60192' as NPWP_ADDRESS_NEW union all</v>
      </c>
    </row>
    <row r="5409" spans="5:5" customFormat="1" x14ac:dyDescent="0.25">
      <c r="E5409" t="str">
        <f t="shared" si="40"/>
        <v>select '0002179/4/01/04/2024' as AGREEMENT_NO, 'PT. NUSANTARA EKSPRES KILAT' as NPWP_NAME_NEW, '|857611834067000' as BILLING_TO_NPWP_NEW, 'SOPO DEL OFFICE TOWER &amp; LIFESTYLE LT. 28 UNIT F TOWER A, JL. MEGA KUNINGAN BARAT III LOT 10.1-6, KAWASAN MEGA KUNINGAN' as NPWP_ADDRESS_NEW union all</v>
      </c>
    </row>
    <row r="5410" spans="5:5" customFormat="1" x14ac:dyDescent="0.25">
      <c r="E5410" t="str">
        <f t="shared" si="40"/>
        <v>select '0002180/4/10/04/2024' as AGREEMENT_NO, 'PT. KINARYA ALIHDAYA MANDIRI' as NPWP_NAME_NEW, '|315109926061000' as BILLING_TO_NPWP_NEW, 'GEDUNG KISEL HUB, JL TB SIMATUPANG NO 4 KELURAHAN CILANDAK BARAT KECAMATAN CILANDAK KOTA JAKARTA SELATAN' as NPWP_ADDRESS_NEW union all</v>
      </c>
    </row>
    <row r="5411" spans="5:5" customFormat="1" x14ac:dyDescent="0.25">
      <c r="E5411" t="str">
        <f t="shared" si="40"/>
        <v>select '0002182/4/08/04/2024' as AGREEMENT_NO, 'KOPERASI TELEKOMUNIKASI SELULAR KISEL' as NPWP_NAME_NEW, '|018079814062000' as BILLING_TO_NPWP_NEW, 'GEDUNG KINARYA SELARAS, JL TB SIMATUPANG NO.4 RT.007 RT.002 CILANDAK BARAT, CILANDAK KOTA ADM JAKARTA SELATAN DKI JAKARTA' as NPWP_ADDRESS_NEW union all</v>
      </c>
    </row>
    <row r="5412" spans="5:5" customFormat="1" x14ac:dyDescent="0.25">
      <c r="E5412" t="str">
        <f t="shared" si="40"/>
        <v>select '0002182/4/08/04/2024' as AGREEMENT_NO, 'KOPERASI TELEKOMUNIKASI SELULAR KISEL' as NPWP_NAME_NEW, '|018079814062000' as BILLING_TO_NPWP_NEW, 'GEDUNG KISEL HUB, JL. TB SIMATUPANG, 4, CILANDAK BARAT, CILANDAK, KOTA ADM. JAKARTA SELATAN, DKI JAKARTA, 12430' as NPWP_ADDRESS_NEW union all</v>
      </c>
    </row>
    <row r="5413" spans="5:5" customFormat="1" x14ac:dyDescent="0.25">
      <c r="E5413" t="str">
        <f t="shared" si="40"/>
        <v>select '0002183/4/10/04/2024' as AGREEMENT_NO, 'PT. KARYA NIAGA ABADI' as NPWP_NAME_NEW, '|738056928609000' as BILLING_TO_NPWP_NEW, 'JL BANDARA IR. H. JUANDA, SEMAMBUNG, GEDANGAN, KAB. SIDOARJO, JAWA TIMUR, 61256' as NPWP_ADDRESS_NEW union all</v>
      </c>
    </row>
    <row r="5414" spans="5:5" customFormat="1" x14ac:dyDescent="0.25">
      <c r="E5414" t="str">
        <f t="shared" si="40"/>
        <v>select '0002183/4/10/04/2024' as AGREEMENT_NO, 'PT. KARYA NIAGA ABADI' as NPWP_NAME_NEW, '|738056928609000' as BILLING_TO_NPWP_NEW, 'JL. BANDARA IR. H. JUANDA, SEMAMBUNG, GEDANGAN, KAB. SIDOARJO, JAWA TIMUR, 61256' as NPWP_ADDRESS_NEW union all</v>
      </c>
    </row>
    <row r="5415" spans="5:5" customFormat="1" x14ac:dyDescent="0.25">
      <c r="E5415" t="str">
        <f t="shared" si="40"/>
        <v>select '0002184/4/10/04/2024' as AGREEMENT_NO, 'PT. KARYA NIAGA ABADI' as NPWP_NAME_NEW, '|738056928609000' as BILLING_TO_NPWP_NEW, 'JL. BANDARA IR. H. JUANDA, SEMAMBUNG, GEDANGAN, KAB. SIDOARJO, JAWA TIMUR, 61256' as NPWP_ADDRESS_NEW union all</v>
      </c>
    </row>
    <row r="5416" spans="5:5" customFormat="1" x14ac:dyDescent="0.25">
      <c r="E5416" t="str">
        <f t="shared" si="40"/>
        <v>select '0002185/4/10/04/2024' as AGREEMENT_NO, 'PT. KARYA NIAGA ABADI' as NPWP_NAME_NEW, '|738056928609000' as BILLING_TO_NPWP_NEW, 'JL. BANDARA IR. H. JUANDA, SEMAMBUNG, GEDANGAN, KAB. SIDOARJO, JAWA TIMUR, 61256' as NPWP_ADDRESS_NEW union all</v>
      </c>
    </row>
    <row r="5417" spans="5:5" customFormat="1" x14ac:dyDescent="0.25">
      <c r="E5417" t="str">
        <f t="shared" si="40"/>
        <v>select '0002185/4/10/04/2024' as AGREEMENT_NO, 'PT. KARYA NIAGA ABADI' as NPWP_NAME_NEW, '|738056928609000' as BILLING_TO_NPWP_NEW, 'JL. IR. H. JUANDA, SEMAMBUNG, GEDANGAN, KAB. SIDOARJO, JAWA TIMUR, 61256' as NPWP_ADDRESS_NEW union all</v>
      </c>
    </row>
    <row r="5418" spans="5:5" customFormat="1" x14ac:dyDescent="0.25">
      <c r="E5418" t="str">
        <f t="shared" si="40"/>
        <v>select '0002186/4/10/04/2024' as AGREEMENT_NO, 'PT. KARYA NIAGA ABADI' as NPWP_NAME_NEW, '|738056928609000' as BILLING_TO_NPWP_NEW, 'JL. BANDARA IR. H. JUANDA, SEMAMBUNG, GEDANGAN, KAB. SIDOARJO, JAWA TIMUR, 61256' as NPWP_ADDRESS_NEW union all</v>
      </c>
    </row>
    <row r="5419" spans="5:5" customFormat="1" x14ac:dyDescent="0.25">
      <c r="E5419" t="str">
        <f t="shared" si="40"/>
        <v>select '0002186/4/10/04/2024' as AGREEMENT_NO, 'PT. KARYA NIAGA ABADI' as NPWP_NAME_NEW, '|738056928609000' as BILLING_TO_NPWP_NEW, 'JL. IR. H. JUANDA, SEMAMBUNG, GEDANGAN, KAB. SIDOARJO, JAWA TIMUR, 61256' as NPWP_ADDRESS_NEW union all</v>
      </c>
    </row>
    <row r="5420" spans="5:5" customFormat="1" x14ac:dyDescent="0.25">
      <c r="E5420" t="str">
        <f t="shared" si="40"/>
        <v>select '0002187/4/38/04/2024' as AGREEMENT_NO, 'PT. ADVANTAGE SCM' as NPWP_NAME_NEW, '|023546872028000' as BILLING_TO_NPWP_NEW, 'JL CIDENG BARAT, 49 CIDENG, GAMBIR, KOTA ADM. JAKARTA PUSAT, DKI JAKARTA 10150' as NPWP_ADDRESS_NEW union all</v>
      </c>
    </row>
    <row r="5421" spans="5:5" customFormat="1" x14ac:dyDescent="0.25">
      <c r="E5421" t="str">
        <f t="shared" si="40"/>
        <v>select '0002188/4/38/04/2024' as AGREEMENT_NO, 'PT. NITTOC CONSTRUCTION INDONESIA' as NPWP_NAME_NEW, '|746094630011000' as BILLING_TO_NPWP_NEW, 'GENERALI TOWER, GRAN RUBINA BUSINESS PARK LT. 16 G JL. HR. RASUNA SAID KARET KUNINGAN SETIABUDI JAKARTA SELATAN DKI JAKARTA -' as NPWP_ADDRESS_NEW union all</v>
      </c>
    </row>
    <row r="5422" spans="5:5" customFormat="1" x14ac:dyDescent="0.25">
      <c r="E5422" t="str">
        <f t="shared" si="40"/>
        <v>select '0002189/4/38/04/2024' as AGREEMENT_NO, 'PT. NITTOC CONSTRUCTION INDONESIA' as NPWP_NAME_NEW, '|746094630011000' as BILLING_TO_NPWP_NEW, 'GENERALI TOWER, GRAN RUBINA BUSINESS PARK LT. 16 G JL. HR. RASUNA SAID KARET KUNINGAN SETIABUDI JAKARTA SELATAN DKI JAKARTA -' as NPWP_ADDRESS_NEW union all</v>
      </c>
    </row>
    <row r="5423" spans="5:5" customFormat="1" x14ac:dyDescent="0.25">
      <c r="E5423" t="str">
        <f t="shared" si="40"/>
        <v>select '0002190/4/08/04/2024' as AGREEMENT_NO, 'PT. BERLIAN SISTEM INFORMASI' as NPWP_NAME_NEW, '|010714244058000' as BILLING_TO_NPWP_NEW, 'JL. JEND. AHMAD YANI. PROYEK PULO MAS, KAYU PUTIH. PILO GADUNG. JAKARTA TIMUR. DKI JAKARTA 13210' as NPWP_ADDRESS_NEW union all</v>
      </c>
    </row>
    <row r="5424" spans="5:5" customFormat="1" x14ac:dyDescent="0.25">
      <c r="E5424" t="str">
        <f t="shared" si="40"/>
        <v>select '0002191/4/08/04/2024' as AGREEMENT_NO, 'PT. ASURANSI RAKSA PRATIKARA' as NPWP_NAME_NEW, '|011407574028001' as BILLING_TO_NPWP_NEW, 'Wisma Bsg, Jl. Abdul Muis No.40 Lantai 2-3, RT.1/RW.8, Petojo Sel., Kecamatan Gambir, Kota Jakarta Pusat, Daerah Khusus Ibukota Jakarta 10160' as NPWP_ADDRESS_NEW union all</v>
      </c>
    </row>
    <row r="5425" spans="5:5" customFormat="1" x14ac:dyDescent="0.25">
      <c r="E5425" t="str">
        <f t="shared" si="40"/>
        <v>select '0002192/4/01/04/2024' as AGREEMENT_NO, 'PT. ZOOMLION INDONESIA HEAVY INDUSTRY' as NPWP_NAME_NEW, '|703524207063000' as BILLING_TO_NPWP_NEW, 'Jalan Raya Boulevard Barat Blok XC No.5-6 C, Kelapa Gading Barat,Kelapa Gading, Kota Adm. Jakarta Utara DKI Jakarta' as NPWP_ADDRESS_NEW union all</v>
      </c>
    </row>
    <row r="5426" spans="5:5" customFormat="1" x14ac:dyDescent="0.25">
      <c r="E5426" t="str">
        <f t="shared" si="40"/>
        <v>select '0002193/4/08/04/2024' as AGREEMENT_NO, 'PT. GLOBAL JET CARGO' as NPWP_NAME_NEW, '|427781075047000' as BILLING_TO_NPWP_NEW, 'Landmark Pluit Tower Blok B1 Lantai 9A, Jl Pluit Penjaringan Kota Adm.Jakarta Utara DKI Jakarta' as NPWP_ADDRESS_NEW union all</v>
      </c>
    </row>
    <row r="5427" spans="5:5" customFormat="1" x14ac:dyDescent="0.25">
      <c r="E5427" t="str">
        <f t="shared" si="40"/>
        <v>select '0002194/4/08/04/2024' as AGREEMENT_NO, 'PT. GLOBAL JET CARGO' as NPWP_NAME_NEW, '|427781075047000' as BILLING_TO_NPWP_NEW, 'Landmark pluit Tower Blok B1 Lantai 9A, Jl Pluit Penjaringan Kota Adm. Jakarta Utara DKI Jakarta' as NPWP_ADDRESS_NEW union all</v>
      </c>
    </row>
    <row r="5428" spans="5:5" customFormat="1" x14ac:dyDescent="0.25">
      <c r="E5428" t="str">
        <f t="shared" si="40"/>
        <v>select '0002195/4/01/04/2024' as AGREEMENT_NO, 'PT. ZOOMLION INDONESIA HEAVY INDUSTRY' as NPWP_NAME_NEW, '|703524207063000' as BILLING_TO_NPWP_NEW, 'Jalan Raya Boulevard Barat Blok XC No.5-6 C, Kelapa Gading Barat,Kelapa Gading, Kota Adm. Jakarta Utara DKI Jakarta' as NPWP_ADDRESS_NEW union all</v>
      </c>
    </row>
    <row r="5429" spans="5:5" customFormat="1" x14ac:dyDescent="0.25">
      <c r="E5429" t="str">
        <f t="shared" si="40"/>
        <v>select '0002197/4/01/04/2024' as AGREEMENT_NO, 'PT. AVIENT COLORANTS INDONESIA' as NPWP_NAME_NEW, '|746961739402000' as BILLING_TO_NPWP_NEW, 'GATOT SUBROTO KM.4 JL. KALISABI NO.1 BUILDING 37 UWUNG JAYA CIBODAS TANGERANG BANTEN' as NPWP_ADDRESS_NEW union all</v>
      </c>
    </row>
    <row r="5430" spans="5:5" customFormat="1" x14ac:dyDescent="0.25">
      <c r="E5430" t="str">
        <f t="shared" si="40"/>
        <v>select '0002199/4/38/04/2024' as AGREEMENT_NO, 'PT USAHA GARDA ARTA' as NPWP_NAME_NEW, '|947203287015000' as BILLING_TO_NPWP_NEW, 'Wisma Staco Lt 2, Jl Casablanca Raya Kav 18, Kel Menteng Dalam, Kec Tebet, Jakarta Selatan' as NPWP_ADDRESS_NEW union all</v>
      </c>
    </row>
    <row r="5431" spans="5:5" customFormat="1" x14ac:dyDescent="0.25">
      <c r="E5431" t="str">
        <f t="shared" si="40"/>
        <v>select '0002200/4/01/04/2024' as AGREEMENT_NO, 'PT. ZOOMLION INDONESIA HEAVY INDUSTRY' as NPWP_NAME_NEW, '|703524207063000' as BILLING_TO_NPWP_NEW, 'Jalan Raya Boulevard Barat Blok XC No.5-6 C, Kelapa Gading Barat,Kelapa Gading, Kota Adm. Jakarta Utara DKI Jakarta' as NPWP_ADDRESS_NEW union all</v>
      </c>
    </row>
    <row r="5432" spans="5:5" customFormat="1" x14ac:dyDescent="0.25">
      <c r="E5432" t="str">
        <f t="shared" si="40"/>
        <v>select '0002201/4/01/04/2024' as AGREEMENT_NO, 'PT. ZOOMLION INDONESIA HEAVY INDUSTRY' as NPWP_NAME_NEW, '|703524207063000' as BILLING_TO_NPWP_NEW, 'Jalan Raya Boulevard Barat Blok XC No.5-6 C, Kelapa Gading Barat,Kelapa Gading, Kota Adm. Jakarta Utara DKI Jakarta' as NPWP_ADDRESS_NEW union all</v>
      </c>
    </row>
    <row r="5433" spans="5:5" customFormat="1" x14ac:dyDescent="0.25">
      <c r="E5433" t="str">
        <f t="shared" si="40"/>
        <v>select '0002204/4/10/04/2024'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5434" spans="5:5" customFormat="1" x14ac:dyDescent="0.25">
      <c r="E5434" t="str">
        <f t="shared" si="40"/>
        <v>select '0002205/4/10/04/2024'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5435" spans="5:5" customFormat="1" x14ac:dyDescent="0.25">
      <c r="E5435" t="str">
        <f t="shared" si="40"/>
        <v>select '0002206/4/38/04/2024' as AGREEMENT_NO, 'PT. ASPHALT BANGUN SARANA' as NPWP_NAME_NEW, '|019577097056000' as BILLING_TO_NPWP_NEW, 'JL RAYA PELABUHAN INDONESIA II NO. 1 KEPUH CIWANDAN KOTA CILEGON BANTEN 42446' as NPWP_ADDRESS_NEW union all</v>
      </c>
    </row>
    <row r="5436" spans="5:5" customFormat="1" x14ac:dyDescent="0.25">
      <c r="E5436" t="str">
        <f t="shared" si="40"/>
        <v>select '0002207/4/08/04/2024' as AGREEMENT_NO, 'PT. KERETA API PARIWISATA' as NPWP_NAME_NEW, '|029885399093000' as BILLING_TO_NPWP_NEW, 'STASIUN GONDANGDIA PINTU SELATAN LANTAI DASAR. JL. SRIKAYA 1 KEBON SIRIH MENTENG JAKARTA PUSAT 10340' as NPWP_ADDRESS_NEW union all</v>
      </c>
    </row>
    <row r="5437" spans="5:5" customFormat="1" x14ac:dyDescent="0.25">
      <c r="E5437" t="str">
        <f t="shared" si="40"/>
        <v>select '0002207/4/08/04/2024' as AGREEMENT_NO, 'PT. KERETA API PARIWISATA' as NPWP_NAME_NEW, '|029885399093000' as BILLING_TO_NPWP_NEW, 'STASIUN GONDANGDIA PINTU SELATAN LANTAI DASAR. JL. SRIKAYA 1 KEBON SIRIH MENTENG KOTA ADM. JAKARTA PUSAT DKI JAKARTA 10340' as NPWP_ADDRESS_NEW union all</v>
      </c>
    </row>
    <row r="5438" spans="5:5" customFormat="1" x14ac:dyDescent="0.25">
      <c r="E5438" t="str">
        <f t="shared" si="40"/>
        <v>select '0002208/4/08/04/2024' as AGREEMENT_NO, 'PT. GLOBAL JET CARGO' as NPWP_NAME_NEW, '|427781075047000' as BILLING_TO_NPWP_NEW, 'Landmark Pluit Tower Blok B1 Lantai 9A, Jl Pluit Penjaringan Kota Adm.Jakarta Utara DKI Jakarta' as NPWP_ADDRESS_NEW union all</v>
      </c>
    </row>
    <row r="5439" spans="5:5" customFormat="1" x14ac:dyDescent="0.25">
      <c r="E5439" t="str">
        <f t="shared" si="40"/>
        <v>select '0002209/4/10/04/2024' as AGREEMENT_NO, 'PT. PINUS MERAH ABADI' as NPWP_NAME_NEW, '|316483148422000' as BILLING_TO_NPWP_NEW, 'jalan soekarno hatta 112 babakan ciparay kota bandung jawa barat 40223' as NPWP_ADDRESS_NEW union all</v>
      </c>
    </row>
    <row r="5440" spans="5:5" customFormat="1" x14ac:dyDescent="0.25">
      <c r="E5440" t="str">
        <f t="shared" si="40"/>
        <v>select '0002215/4/08/04/2024' as AGREEMENT_NO, 'CV NAMISEV AGRO SOLUSI INDONESIA' as NPWP_NAME_NEW, '|406209841513000' as BILLING_TO_NPWP_NEW, 'Jln Tentara Pelajar no 889 kel Sijeruk Kendal, Jawa Tengah' as NPWP_ADDRESS_NEW union all</v>
      </c>
    </row>
    <row r="5441" spans="5:5" customFormat="1" x14ac:dyDescent="0.25">
      <c r="E5441" t="str">
        <f t="shared" si="40"/>
        <v>select '0002217/4/08/04/2024' as AGREEMENT_NO, 'PT. KRAMA YUDHA TIGA BERLIAN MOTORS' as NPWP_NAME_NEW, '|013006572092000' as BILLING_TO_NPWP_NEW, 'JL. JEND. A. YANI PULOMAS RT. 006 RW. 011 KAYU PUTIH PULO GADUNG JAKARTA TIMUR DKI JAKARTA 13210' as NPWP_ADDRESS_NEW union all</v>
      </c>
    </row>
    <row r="5442" spans="5:5" customFormat="1" x14ac:dyDescent="0.25">
      <c r="E5442" t="str">
        <f t="shared" si="40"/>
        <v>select '0002217/4/08/04/2024' as AGREEMENT_NO, 'PT. KRAMA YUDHA TIGA BERLIAN MOTORS' as NPWP_NAME_NEW, '|013006572092000' as BILLING_TO_NPWP_NEW, 'JL. JENDRAL AHMAD YANI PULOMAS RT.000 RW.000 KEL.KAYU PUTIH KEC.PULO GADUNG KOTA/KAB. ADM JAKARTA TIMUR DKI JAKARTA 13210' as NPWP_ADDRESS_NEW union all</v>
      </c>
    </row>
    <row r="5443" spans="5:5" customFormat="1" x14ac:dyDescent="0.25">
      <c r="E5443" t="str">
        <f t="shared" si="40"/>
        <v>select '0002217/4/08/04/2024' as AGREEMENT_NO, 'PT. KRAMA YUDHA TIGA BERLIAN MOTORS' as NPWP_NAME_NEW, '|013006572092000' as BILLING_TO_NPWP_NEW, 'KAYU PUTIH PULO GADUNG JAKARTA TIMUR DKI JAKARTA 13210' as NPWP_ADDRESS_NEW union all</v>
      </c>
    </row>
    <row r="5444" spans="5:5" customFormat="1" x14ac:dyDescent="0.25">
      <c r="E5444" t="str">
        <f t="shared" si="40"/>
        <v>select '0002218/4/08/04/2024' as AGREEMENT_NO, 'PT. GLOBAL JET CARGO' as NPWP_NAME_NEW, '|427781075047000' as BILLING_TO_NPWP_NEW, 'Landmark Pluit Penjaringan Blok B1 Lantai 9A, Jl Pluit Penjaringan Kota Adm. Jakarta Utara DKI Jakarta' as NPWP_ADDRESS_NEW union all</v>
      </c>
    </row>
    <row r="5445" spans="5:5" customFormat="1" x14ac:dyDescent="0.25">
      <c r="E5445" t="str">
        <f t="shared" si="40"/>
        <v>select '0002219/4/38/04/2024' as AGREEMENT_NO, 'PT. PABRIK CAT DAN TINTA PACIFIC' as NPWP_NAME_NEW, '|013032974052000' as BILLING_TO_NPWP_NEW, 'BOURAQ LIO BARU NO. 33 RT. 004 RW. 001 BATUSARI BATU CEPER KOTA TANGERANG BANTEN' as NPWP_ADDRESS_NEW union all</v>
      </c>
    </row>
    <row r="5446" spans="5:5" customFormat="1" x14ac:dyDescent="0.25">
      <c r="E5446" t="str">
        <f t="shared" si="40"/>
        <v>select '0002221/4/10/04/2024' as AGREEMENT_NO, 'PT. ANDALAN DUTA EKA NUSANTARA' as NPWP_NAME_NEW, '|032963084017000' as BILLING_TO_NPWP_NEW, 'GD. HAERY 1 BUILDING LT. DASAR(GROUND FLOOR) JL. KEMANG SELATAN RAYA NO. 151 RT. 004 RW.004 CILANDAK TIMUR PASAR MINGGU JAKARTA SELATAN DKI JAKARTA 12560' as NPWP_ADDRESS_NEW union all</v>
      </c>
    </row>
    <row r="5447" spans="5:5" customFormat="1" x14ac:dyDescent="0.25">
      <c r="E5447" t="str">
        <f t="shared" si="40"/>
        <v>select '0002222/4/10/04/2024' as AGREEMENT_NO, 'PT. ANDALAN DUTA EKA NUSANTARA' as NPWP_NAME_NEW, '|032963084017000' as BILLING_TO_NPWP_NEW, 'GD. HAERY 1 BUILDING LT. DASAR(GROUND FLOOR) JL. KEMANG SELATAN RAYA NO. 151 RT. 004 RW.004 CILANDAK TIMUR PASAR MINGGU JAKARTA SELATAN DKI JAKARTA 12560' as NPWP_ADDRESS_NEW union all</v>
      </c>
    </row>
    <row r="5448" spans="5:5" customFormat="1" x14ac:dyDescent="0.25">
      <c r="E5448" t="str">
        <f t="shared" si="40"/>
        <v>select '0002223/4/10/04/2024' as AGREEMENT_NO, 'PT. ANDALAN DUTA EKA NUSANTARA' as NPWP_NAME_NEW, '|032963084017000' as BILLING_TO_NPWP_NEW, 'GD. HAERY 1 BUILDING LT. DASAR(GROUND FLOOR) JL. KEMANG SELATAN RAYA NO. 151 RT. 004 RW.004 CILANDAK TIMUR PASAR MINGGU JAKARTA SELATAN DKI JAKARTA 12560' as NPWP_ADDRESS_NEW union all</v>
      </c>
    </row>
    <row r="5449" spans="5:5" customFormat="1" x14ac:dyDescent="0.25">
      <c r="E5449" t="str">
        <f t="shared" si="40"/>
        <v>select '0002225/4/01/04/2024' as AGREEMENT_NO, 'PT. ANDALAN DUA SATU EKSPRES' as NPWP_NAME_NEW, '|017080169609000' as BILLING_TO_NPWP_NEW, 'JL. JEMUR ANDAYANI 50 SURYA PERMATA D 101-102 RT.008 RW.005 SIWALANKERTO SIWALANKERTO WONOCOLO KOTA SURABAYA JAWA TIMUR 60192' as NPWP_ADDRESS_NEW union all</v>
      </c>
    </row>
    <row r="5450" spans="5:5" customFormat="1" x14ac:dyDescent="0.25">
      <c r="E5450" t="str">
        <f t="shared" si="40"/>
        <v>select '0002226/4/01/05/2024' as AGREEMENT_NO, 'PT. ANDALAN DUA SATU EKSPRES' as NPWP_NAME_NEW, '|017080169609000' as BILLING_TO_NPWP_NEW, 'JL. JEMUR ANDAYANI 50 SURYA PERMATA D 101-102 RT.008 RW.005 SIWALANKERTO SIWALANKERTO WONOCOLO KOTA SURABAYA JAWA TIMUR 60192' as NPWP_ADDRESS_NEW union all</v>
      </c>
    </row>
    <row r="5451" spans="5:5" customFormat="1" x14ac:dyDescent="0.25">
      <c r="E5451" t="str">
        <f t="shared" ref="E5451:E5514" si="41">"select '" &amp; TRIM(E2646) &amp; "' as AGREEMENT_NO, '" &amp; TRIM(O2646) &amp; "' as NPWP_NAME_NEW, '|" &amp; TRIM(AW2646) &amp; "' as BILLING_TO_NPWP_NEW, '" &amp; TRIM(BD2646) &amp; "' as NPWP_ADDRESS_NEW union all"</f>
        <v>select '0002227/4/08/05/2024' as AGREEMENT_NO, 'PT. DATASCRIP' as NPWP_NAME_NEW, '|013040100073000' as BILLING_TO_NPWP_NEW, 'JALAN SELAPARANG B-15 KAV.9 GUNUNG SAHARI SELATAN, KEMAYORAN.' as NPWP_ADDRESS_NEW union all</v>
      </c>
    </row>
    <row r="5452" spans="5:5" customFormat="1" x14ac:dyDescent="0.25">
      <c r="E5452" t="str">
        <f t="shared" si="41"/>
        <v>select '0002228/4/08/05/2024' as AGREEMENT_NO, 'PT. IIJ GLOBAL SOLUTIONS INDONESIA' as NPWP_NAME_NEW, '|723288619022000' as BILLING_TO_NPWP_NEW, 'GEDUNG MIDPLAZA 1 LANTAI 19 JL. JEND. SUDIRMAN KAV 10-11, KARET TENGSIN, TANAH ABANG, JAKARTA' as NPWP_ADDRESS_NEW union all</v>
      </c>
    </row>
    <row r="5453" spans="5:5" customFormat="1" x14ac:dyDescent="0.25">
      <c r="E5453" t="str">
        <f t="shared" si="41"/>
        <v>select '0002229/4/10/05/2024' as AGREEMENT_NO, 'PT. TIRTA INVESTAMA' as NPWP_NAME_NEW, '|016743767092000' as BILLING_TO_NPWP_NEW, 'GEDUNG RDTX PLACE LT 5-9 JL PROF DR.SATRIO KAV 3, KARET KUNINGAN, SETIABUDI, KOTA ADM. JAKARTA SELATAN, DKI JAKARTA, 12940' as NPWP_ADDRESS_NEW union all</v>
      </c>
    </row>
    <row r="5454" spans="5:5" customFormat="1" x14ac:dyDescent="0.25">
      <c r="E5454" t="str">
        <f t="shared" si="41"/>
        <v>select '0002231/4/38/05/2024' as AGREEMENT_NO, 'PT. AINON UNTUNG LESTARI' as NPWP_NAME_NEW, '|959352535006000' as BILLING_TO_NPWP_NEW, 'JALAN RAYA TIPAR CAKUNG 23 A RT.000 RW.000 CAKUNG BARAT , CAKUNG' as NPWP_ADDRESS_NEW union all</v>
      </c>
    </row>
    <row r="5455" spans="5:5" customFormat="1" x14ac:dyDescent="0.25">
      <c r="E5455" t="str">
        <f t="shared" si="41"/>
        <v>select '0002232/4/38/05/2024' as AGREEMENT_NO, 'PT. AINON UNTUNG LESTARI' as NPWP_NAME_NEW, '|959352535006000' as BILLING_TO_NPWP_NEW, 'inon Untung Lestari, Jl. Tipar Cakung No.23a, RT.6/RW.8, Cakung Bar., Kec.Cakung, Kota Jakarta Timur' as NPWP_ADDRESS_NEW union all</v>
      </c>
    </row>
    <row r="5456" spans="5:5" customFormat="1" x14ac:dyDescent="0.25">
      <c r="E5456" t="str">
        <f t="shared" si="41"/>
        <v>select '0002233/4/08/05/2024' as AGREEMENT_NO, 'PT. GLOBAL JET CARGO' as NPWP_NAME_NEW, '|427781075047000' as BILLING_TO_NPWP_NEW, 'Landmark Pluit Tower Blok B1 Lantai 9A, Jl Pluit Penjaringan Kota Adm.Jakarta Utara DKI Jakarta' as NPWP_ADDRESS_NEW union all</v>
      </c>
    </row>
    <row r="5457" spans="5:5" customFormat="1" x14ac:dyDescent="0.25">
      <c r="E5457" t="str">
        <f t="shared" si="41"/>
        <v>select '0002234/4/10/05/2024'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5458" spans="5:5" customFormat="1" x14ac:dyDescent="0.25">
      <c r="E5458" t="str">
        <f t="shared" si="41"/>
        <v>select '0002236/4/01/05/2024' as AGREEMENT_NO, 'PT. ANDALAN DUA SATU EKSPRES' as NPWP_NAME_NEW, '|017080169609000' as BILLING_TO_NPWP_NEW, 'JL. JEMUR ANDAYANI 50 SURYA PERMATA D 101-102 RT.008 RW.005 SIWALANKERTO SIWALANKERTO WONOCOLO KOTA SURABAYA JAWA TIMUR 60192' as NPWP_ADDRESS_NEW union all</v>
      </c>
    </row>
    <row r="5459" spans="5:5" customFormat="1" x14ac:dyDescent="0.25">
      <c r="E5459" t="str">
        <f t="shared" si="41"/>
        <v>select '0002238/4/08/05/2024' as AGREEMENT_NO, 'PT BIMA SAKTI UTAMA' as NPWP_NAME_NEW, '|023689078064000' as BILLING_TO_NPWP_NEW, 'Jl. Panglima Polim Raya No. 49B, RT 00 RW 00 Melawai, Kebayoran Baru Jakarta Selatan DKI Jakarta 12160 Indonesia' as NPWP_ADDRESS_NEW union all</v>
      </c>
    </row>
    <row r="5460" spans="5:5" customFormat="1" x14ac:dyDescent="0.25">
      <c r="E5460" t="str">
        <f t="shared" si="41"/>
        <v>select '0002240/4/10/05/2024' as AGREEMENT_NO, 'PT. LION LOGISTIK INDONESIA' as NPWP_NAME_NEW, '|639484179427000' as BILLING_TO_NPWP_NEW, 'RUKO ASERA JALAN ASERA BOULEVARD BLOK 15.20 NO 8 PUSAKA RAKYAT TARUMAJAYA KAB.BEKASI JAWA BARAT 17214' as NPWP_ADDRESS_NEW union all</v>
      </c>
    </row>
    <row r="5461" spans="5:5" customFormat="1" x14ac:dyDescent="0.25">
      <c r="E5461" t="str">
        <f t="shared" si="41"/>
        <v>select '0002241/4/38/05/2024' as AGREEMENT_NO, 'PT. CMS MAJU SEJAHTERA' as NPWP_NAME_NEW, '|639296565017000' as BILLING_TO_NPWP_NEW, 'JL GUNUK NO.15 RT.001 RW.003 PEJATEN TIMUR, PASAR MINGGU KOTA ADM. JAKARTA SELATAN DKI JAKARTA' as NPWP_ADDRESS_NEW union all</v>
      </c>
    </row>
    <row r="5462" spans="5:5" customFormat="1" x14ac:dyDescent="0.25">
      <c r="E5462" t="str">
        <f t="shared" si="41"/>
        <v>select '0002242/4/08/05/2024' as AGREEMENT_NO, 'PT. GLOBAL JET CARGO' as NPWP_NAME_NEW, '|427781075047000' as BILLING_TO_NPWP_NEW, 'Landmark Pluit Tower Blok B1 Lantai 9A, Jl.Pluit Penjaringan Kota Adm. Jakarta Utara DKI Jakarta' as NPWP_ADDRESS_NEW union all</v>
      </c>
    </row>
    <row r="5463" spans="5:5" customFormat="1" x14ac:dyDescent="0.25">
      <c r="E5463" t="str">
        <f t="shared" si="41"/>
        <v>select '0002243/4/08/05/2024' as AGREEMENT_NO, 'PT KRAMAYUDHA RATU MOTOR' as NPWP_NAME_NEW, '|010008068007000' as BILLING_TO_NPWP_NEW, 'JL RAYA BEKASI KM 21-22 RT/RW 005/017 KELURAHAN CAKUNG BARAT KECAMATAN CAKUNG - JAKARTA TIMUR 13910' as NPWP_ADDRESS_NEW union all</v>
      </c>
    </row>
    <row r="5464" spans="5:5" customFormat="1" x14ac:dyDescent="0.25">
      <c r="E5464" t="str">
        <f t="shared" si="41"/>
        <v>select '0002244/4/08/05/2024' as AGREEMENT_NO, 'PT. DATASCRIP' as NPWP_NAME_NEW, '|013040100073000' as BILLING_TO_NPWP_NEW, 'JL. SELAPARANG BLOK B 15 KAV. 9 KOMP. KEMAYORAN RT.00 RW.00 GUNUNG SAHARI SELATAN, KEMAYORAN, JAKARTA PUSAT, DKI JAKARTA 10610 INDONESIA' as NPWP_ADDRESS_NEW union all</v>
      </c>
    </row>
    <row r="5465" spans="5:5" customFormat="1" x14ac:dyDescent="0.25">
      <c r="E5465" t="str">
        <f t="shared" si="41"/>
        <v>select '0002245/4/10/05/2024' as AGREEMENT_NO, 'PT. SUN PAPER SOURCE' as NPWP_NAME_NEW, '|312874811602000' as BILLING_TO_NPWP_NEW, 'DESA SUKOANYAR RT 000 RW 000 SUKOANYAR, NGORO, KAB. MOJOKERTO, JAWA TIMUR' as NPWP_ADDRESS_NEW union all</v>
      </c>
    </row>
    <row r="5466" spans="5:5" customFormat="1" x14ac:dyDescent="0.25">
      <c r="E5466" t="str">
        <f t="shared" si="41"/>
        <v>select '0002247/4/01/05/2024' as AGREEMENT_NO, 'PT. NUSANTARA EKSPRES KILAT' as NPWP_NAME_NEW, '|857611834067000' as BILLING_TO_NPWP_NEW, 'SOPO DEL OFFICE TOWER &amp; LIFESTYLE LT. 28 UNIT F TOWER A, JL. MEGA KUNINGAN BARAT III LOT 10.1-6, KAWASAN MEGA KUNINGAN' as NPWP_ADDRESS_NEW union all</v>
      </c>
    </row>
    <row r="5467" spans="5:5" customFormat="1" x14ac:dyDescent="0.25">
      <c r="E5467" t="str">
        <f t="shared" si="41"/>
        <v>select '0002248/4/08/05/2024' as AGREEMENT_NO, 'PT. ANAK RANTAU TASIK SELATAN' as NPWP_NAME_NEW, '|916317951086000' as BILLING_TO_NPWP_NEW, 'Jl. Kedondong No. 27, Jagakarsa, Jakarta Selatan' as NPWP_ADDRESS_NEW union all</v>
      </c>
    </row>
    <row r="5468" spans="5:5" customFormat="1" x14ac:dyDescent="0.25">
      <c r="E5468" t="str">
        <f t="shared" si="41"/>
        <v>select '0002249/4/10/05/2024' as AGREEMENT_NO, 'PT. TIKI JALUR NUGRAHA EKAKURIR' as NPWP_NAME_NEW, '|015397102643002' as BILLING_TO_NPWP_NEW, 'LINGKAR TIMUR NO.1 PERGUDANGAN SINAR BUDURAN, KAB.SIDOARJO, JAWA TIMUR' as NPWP_ADDRESS_NEW union all</v>
      </c>
    </row>
    <row r="5469" spans="5:5" customFormat="1" x14ac:dyDescent="0.25">
      <c r="E5469" t="str">
        <f t="shared" si="41"/>
        <v>select '0002250/4/10/05/2024' as AGREEMENT_NO, 'PT. MATAHARI SAKTI' as NPWP_NAME_NEW, '|014412316631000' as BILLING_TO_NPWP_NEW, 'Industri I, Jl. Margomulyo No.13, Greges, Kec. Asem Rowo, Surabaya, Jawa Timur 60183' as NPWP_ADDRESS_NEW union all</v>
      </c>
    </row>
    <row r="5470" spans="5:5" customFormat="1" x14ac:dyDescent="0.25">
      <c r="E5470" t="str">
        <f t="shared" si="41"/>
        <v>select '0002252/4/10/05/2024' as AGREEMENT_NO, 'PT. MATAHARI SAKTI' as NPWP_NAME_NEW, '|014412316631000' as BILLING_TO_NPWP_NEW, 'Industri I, Jl. Margomulyo No.13, Greges, Kec. Asem Rowo, Surabaya, Jawa Timur 60183' as NPWP_ADDRESS_NEW union all</v>
      </c>
    </row>
    <row r="5471" spans="5:5" customFormat="1" x14ac:dyDescent="0.25">
      <c r="E5471" t="str">
        <f t="shared" si="41"/>
        <v>select '0002253/4/08/05/2024' as AGREEMENT_NO, 'PT. GLOBAL JET CARGO' as NPWP_NAME_NEW, '|427781075047000' as BILLING_TO_NPWP_NEW, 'Landmark Pluit Tower Blok B1 Lantai 9A, Jl. Pluit Penjaringan Kota Adm.Jakarta Utara DKI Jakarta' as NPWP_ADDRESS_NEW union all</v>
      </c>
    </row>
    <row r="5472" spans="5:5" customFormat="1" x14ac:dyDescent="0.25">
      <c r="E5472" t="str">
        <f t="shared" si="41"/>
        <v>select '0002254/4/08/05/2024' as AGREEMENT_NO, 'PT. GLOBAL JET CARGO' as NPWP_NAME_NEW, '|427781075047000' as BILLING_TO_NPWP_NEW, 'Landmark Pluit Tower Blok B1 Lantai 9A, Jl.PLuit Tower Kota Adm,Jakarta Utara DKI Jakarta' as NPWP_ADDRESS_NEW union all</v>
      </c>
    </row>
    <row r="5473" spans="5:5" customFormat="1" x14ac:dyDescent="0.25">
      <c r="E5473" t="str">
        <f t="shared" si="41"/>
        <v>select '0002255/4/08/05/2024' as AGREEMENT_NO, 'PT. MITSUBISHI MOTORS KRAMA YUDHA INDONESIA' as NPWP_NAME_NEW, '|720506757413000' as BILLING_TO_NPWP_NEW, 'KAWASAN GREENLAND INTERNATIONAL INDUSTRIAL CENTER (GIIC) BLOK CH NO. 01 DAN BLOK CH NO. 02 PASIR RANJI CIKARANG PUSAT BEKASI JAWA BARAT' as NPWP_ADDRESS_NEW union all</v>
      </c>
    </row>
    <row r="5474" spans="5:5" customFormat="1" x14ac:dyDescent="0.25">
      <c r="E5474" t="str">
        <f t="shared" si="41"/>
        <v>select '0002256/4/10/05/2024' as AGREEMENT_NO, 'PT MARGA NUSANTARA JAYA' as NPWP_NAME_NEW, '|013735303007000' as BILLING_TO_NPWP_NEW, 'JL.PULO KAMBING KAV.II-E NO.9 KIP JATINEGARA-CAKUNG JAKARTA TIMUR' as NPWP_ADDRESS_NEW union all</v>
      </c>
    </row>
    <row r="5475" spans="5:5" customFormat="1" x14ac:dyDescent="0.25">
      <c r="E5475" t="str">
        <f t="shared" si="41"/>
        <v>select '0002257/4/10/05/2024' as AGREEMENT_NO, 'PT MARGA NUSANTARA JAYA' as NPWP_NAME_NEW, '|013735303007000' as BILLING_TO_NPWP_NEW, 'JL.PULO KAMBING KAV.II-E NO.9 KIP JATINEGARA-CAKUNG JAKARTA TIMUR' as NPWP_ADDRESS_NEW union all</v>
      </c>
    </row>
    <row r="5476" spans="5:5" customFormat="1" x14ac:dyDescent="0.25">
      <c r="E5476" t="str">
        <f t="shared" si="41"/>
        <v>select '0002258/4/10/05/2024' as AGREEMENT_NO, 'PT MARGA NUSANTARA JAYA' as NPWP_NAME_NEW, '|013735303007000' as BILLING_TO_NPWP_NEW, 'JL.PULO KAMBING KAV.II-E NO.9 KIP JATINEGARA-CAKUNG JAKARTA TIMUR' as NPWP_ADDRESS_NEW union all</v>
      </c>
    </row>
    <row r="5477" spans="5:5" customFormat="1" x14ac:dyDescent="0.25">
      <c r="E5477" t="str">
        <f t="shared" si="41"/>
        <v>select '0002259/4/10/05/2024' as AGREEMENT_NO, 'PT MARGA NUSANTARA JAYA' as NPWP_NAME_NEW, '|013735303007000' as BILLING_TO_NPWP_NEW, 'JL.PULO KAMBING KAV.II-E NO.9 KIP JATINEGARA-CAKUNG JAKARTA TIMUR' as NPWP_ADDRESS_NEW union all</v>
      </c>
    </row>
    <row r="5478" spans="5:5" customFormat="1" x14ac:dyDescent="0.25">
      <c r="E5478" t="str">
        <f t="shared" si="41"/>
        <v>select '0002260/4/10/05/2024' as AGREEMENT_NO, 'PT MARGA NUSANTARA JAYA' as NPWP_NAME_NEW, '|013735303007000' as BILLING_TO_NPWP_NEW, 'JL.PULO KAMBING KAV.II-E NO.9 KIP JATINEGARA-CAKUNG JAKARTA TIMUR' as NPWP_ADDRESS_NEW union all</v>
      </c>
    </row>
    <row r="5479" spans="5:5" customFormat="1" x14ac:dyDescent="0.25">
      <c r="E5479" t="str">
        <f t="shared" si="41"/>
        <v>select '0002261/4/10/05/2024' as AGREEMENT_NO, 'PT MARGA NUSANTARA JAYA' as NPWP_NAME_NEW, '|013735303007000' as BILLING_TO_NPWP_NEW, 'JL.PULO KAMBING KAV.II-E NO.9 KIP JATINEGARA-CAKUNG JAKARTA TIMUR' as NPWP_ADDRESS_NEW union all</v>
      </c>
    </row>
    <row r="5480" spans="5:5" customFormat="1" x14ac:dyDescent="0.25">
      <c r="E5480" t="str">
        <f t="shared" si="41"/>
        <v>select '0002262/4/10/05/2024' as AGREEMENT_NO, 'PT MARGA NUSANTARA JAYA' as NPWP_NAME_NEW, '|013735303007000' as BILLING_TO_NPWP_NEW, 'JL.PULO KAMBING KAV.II-E NO.9 KIP JATINEGARA-CAKUNG JAKARTA TIMUR' as NPWP_ADDRESS_NEW union all</v>
      </c>
    </row>
    <row r="5481" spans="5:5" customFormat="1" x14ac:dyDescent="0.25">
      <c r="E5481" t="str">
        <f t="shared" si="41"/>
        <v>select '0002263/4/10/05/2024' as AGREEMENT_NO, 'PT MARGA NUSANTARA JAYA' as NPWP_NAME_NEW, '|013735303007000' as BILLING_TO_NPWP_NEW, 'JL.PULO KAMBING KAV.II-E NO.9 KIP JATINEGARA-CAKUNG JAKARTA TIMUR' as NPWP_ADDRESS_NEW union all</v>
      </c>
    </row>
    <row r="5482" spans="5:5" customFormat="1" x14ac:dyDescent="0.25">
      <c r="E5482" t="str">
        <f t="shared" si="41"/>
        <v>select '0002264/4/10/05/2024' as AGREEMENT_NO, 'PT MARGA NUSANTARA JAYA' as NPWP_NAME_NEW, '|013735303007000' as BILLING_TO_NPWP_NEW, 'JL.PULO KAMBING KAV.II-E NO.9 KIP JATINEGARA-CAKUNG JAKARTA TIMUR' as NPWP_ADDRESS_NEW union all</v>
      </c>
    </row>
    <row r="5483" spans="5:5" customFormat="1" x14ac:dyDescent="0.25">
      <c r="E5483" t="str">
        <f t="shared" si="41"/>
        <v>select '0002265/4/10/05/2024' as AGREEMENT_NO, 'PT MARGA NUSANTARA JAYA' as NPWP_NAME_NEW, '|013735303007000' as BILLING_TO_NPWP_NEW, 'JL.PULO KAMBING KAV.II-E NO.9 KIP JATINEGARA-CAKUNG JAKARTA TIMUR' as NPWP_ADDRESS_NEW union all</v>
      </c>
    </row>
    <row r="5484" spans="5:5" customFormat="1" x14ac:dyDescent="0.25">
      <c r="E5484" t="str">
        <f t="shared" si="41"/>
        <v>select '0002266/4/10/05/2024' as AGREEMENT_NO, 'PT MARGA NUSANTARA JAYA' as NPWP_NAME_NEW, '|013735303007000' as BILLING_TO_NPWP_NEW, 'JL.PULO KAMBING KAV.II-E NO.9 KIP JATINEGARA-CAKUNG JAKARTA TIMUR' as NPWP_ADDRESS_NEW union all</v>
      </c>
    </row>
    <row r="5485" spans="5:5" customFormat="1" x14ac:dyDescent="0.25">
      <c r="E5485" t="str">
        <f t="shared" si="41"/>
        <v>select '0002267/4/10/05/2024' as AGREEMENT_NO, 'PT MARGA NUSANTARA JAYA' as NPWP_NAME_NEW, '|013735303007000' as BILLING_TO_NPWP_NEW, 'JL.PULO KAMBING KAV.II-E NO.9 KIP JATINEGARA-CAKUNG JAKARTA TIMUR' as NPWP_ADDRESS_NEW union all</v>
      </c>
    </row>
    <row r="5486" spans="5:5" customFormat="1" x14ac:dyDescent="0.25">
      <c r="E5486" t="str">
        <f t="shared" si="41"/>
        <v>select '0002268/4/10/05/2024' as AGREEMENT_NO, 'PT MARGA NUSANTARA JAYA' as NPWP_NAME_NEW, '|013735303007000' as BILLING_TO_NPWP_NEW, 'JL.PULO KAMBING KAV.II-E NO.9 KIP JATINEGARA-CAKUNG JAKARTA TIMUR' as NPWP_ADDRESS_NEW union all</v>
      </c>
    </row>
    <row r="5487" spans="5:5" customFormat="1" x14ac:dyDescent="0.25">
      <c r="E5487" t="str">
        <f t="shared" si="41"/>
        <v>select '0002269/4/10/05/2024' as AGREEMENT_NO, 'PT MARGA NUSANTARA JAYA' as NPWP_NAME_NEW, '|013735303007000' as BILLING_TO_NPWP_NEW, 'JL.PULO KAMBING KAV.II-E NO.9 KIP JATINEGARA-CAKUNG JAKARTA TIMUR' as NPWP_ADDRESS_NEW union all</v>
      </c>
    </row>
    <row r="5488" spans="5:5" customFormat="1" x14ac:dyDescent="0.25">
      <c r="E5488" t="str">
        <f t="shared" si="41"/>
        <v>select '0002270/4/10/05/2024' as AGREEMENT_NO, 'PT MARGA NUSANTARA JAYA' as NPWP_NAME_NEW, '|013735303007000' as BILLING_TO_NPWP_NEW, 'JL.PULO KAMBING KAV.II-E NO.9 KIP JATINEGARA-CAKUNG JAKARTA TIMUR' as NPWP_ADDRESS_NEW union all</v>
      </c>
    </row>
    <row r="5489" spans="5:5" customFormat="1" x14ac:dyDescent="0.25">
      <c r="E5489" t="str">
        <f t="shared" si="41"/>
        <v>select '0002271/4/10/05/2024' as AGREEMENT_NO, 'PT MARGA NUSANTARA JAYA' as NPWP_NAME_NEW, '|013735303007000' as BILLING_TO_NPWP_NEW, 'JL.PULO KAMBING KAV.II-E NO.9 KIP JATINEGARA-CAKUNG JAKARTA TIMUR' as NPWP_ADDRESS_NEW union all</v>
      </c>
    </row>
    <row r="5490" spans="5:5" customFormat="1" x14ac:dyDescent="0.25">
      <c r="E5490" t="str">
        <f t="shared" si="41"/>
        <v>select '0002273/4/10/05/2024' as AGREEMENT_NO, 'PT MARGA NUSANTARA JAYA' as NPWP_NAME_NEW, '|013735303007000' as BILLING_TO_NPWP_NEW, 'JL.PULO KAMBING KAV.II-E NO.9 KIP JATINEGARA-CAKUNG JAKARTA TIMUR' as NPWP_ADDRESS_NEW union all</v>
      </c>
    </row>
    <row r="5491" spans="5:5" customFormat="1" x14ac:dyDescent="0.25">
      <c r="E5491" t="str">
        <f t="shared" si="41"/>
        <v>select '0002274/4/10/05/2024' as AGREEMENT_NO, 'PT MARGA NUSANTARA JAYA' as NPWP_NAME_NEW, '|013735303007000' as BILLING_TO_NPWP_NEW, 'JL.PULO KAMBING KAV.II-E NO.9 KIP JATINEGARA-CAKUNG JAKARTA TIMUR' as NPWP_ADDRESS_NEW union all</v>
      </c>
    </row>
    <row r="5492" spans="5:5" customFormat="1" x14ac:dyDescent="0.25">
      <c r="E5492" t="str">
        <f t="shared" si="41"/>
        <v>select '0002275/4/10/05/2024' as AGREEMENT_NO, 'PT MARGA NUSANTARA JAYA' as NPWP_NAME_NEW, '|013735303007000' as BILLING_TO_NPWP_NEW, 'JL.PULO KAMBING KAV.II-E NO.9 KIP JATINEGARA-CAKUNG JAKARTA TIMUR' as NPWP_ADDRESS_NEW union all</v>
      </c>
    </row>
    <row r="5493" spans="5:5" customFormat="1" x14ac:dyDescent="0.25">
      <c r="E5493" t="str">
        <f t="shared" si="41"/>
        <v>select '0002276/4/10/05/2024' as AGREEMENT_NO, 'PT MARGA NUSANTARA JAYA' as NPWP_NAME_NEW, '|013735303007000' as BILLING_TO_NPWP_NEW, 'JL.PULO KAMBING KAV.II-E NO.9 KIP JATINEGARA-CAKUNG JAKARTA TIMUR' as NPWP_ADDRESS_NEW union all</v>
      </c>
    </row>
    <row r="5494" spans="5:5" customFormat="1" x14ac:dyDescent="0.25">
      <c r="E5494" t="str">
        <f t="shared" si="41"/>
        <v>select '0002277/4/10/05/2024' as AGREEMENT_NO, 'PT MARGA NUSANTARA JAYA' as NPWP_NAME_NEW, '|013735303007000' as BILLING_TO_NPWP_NEW, 'JL.PULO KAMBING KAV.II-E NO.9 KIP JATINEGARA-CAKUNG JAKARTA TIMUR' as NPWP_ADDRESS_NEW union all</v>
      </c>
    </row>
    <row r="5495" spans="5:5" customFormat="1" x14ac:dyDescent="0.25">
      <c r="E5495" t="str">
        <f t="shared" si="41"/>
        <v>select '0002278/4/10/05/2024' as AGREEMENT_NO, 'PT MARGA NUSANTARA JAYA' as NPWP_NAME_NEW, '|013735303007000' as BILLING_TO_NPWP_NEW, 'JL.PULO KAMBING KAV.II-E NO.9 KIP JATINEGARA-CAKUNG JAKARTA TIMUR' as NPWP_ADDRESS_NEW union all</v>
      </c>
    </row>
    <row r="5496" spans="5:5" customFormat="1" x14ac:dyDescent="0.25">
      <c r="E5496" t="str">
        <f t="shared" si="41"/>
        <v>select '0002279/4/10/05/2024' as AGREEMENT_NO, 'PT MARGA NUSANTARA JAYA' as NPWP_NAME_NEW, '|013735303007000' as BILLING_TO_NPWP_NEW, 'JL.PULO KAMBING KAV.II-E NO.9 KIP JATINEGARA-CAKUNG JAKARTA TIMUR' as NPWP_ADDRESS_NEW union all</v>
      </c>
    </row>
    <row r="5497" spans="5:5" customFormat="1" x14ac:dyDescent="0.25">
      <c r="E5497" t="str">
        <f t="shared" si="41"/>
        <v>select '0002280/4/10/05/2024' as AGREEMENT_NO, 'PT MARGA NUSANTARA JAYA' as NPWP_NAME_NEW, '|013735303007000' as BILLING_TO_NPWP_NEW, 'JL.PULO KAMBING KAV.II-E NO.9 KIP JATINEGARA-CAKUNG JAKARTA TIMUR' as NPWP_ADDRESS_NEW union all</v>
      </c>
    </row>
    <row r="5498" spans="5:5" customFormat="1" x14ac:dyDescent="0.25">
      <c r="E5498" t="str">
        <f t="shared" si="41"/>
        <v>select '0002281/4/10/05/2024' as AGREEMENT_NO, 'PT MARGA NUSANTARA JAYA' as NPWP_NAME_NEW, '|013735303007000' as BILLING_TO_NPWP_NEW, 'JL.PULO KAMBING KAV.II-E NO.9 KIP JATINEGARA-CAKUNG JAKARTA TIMUR' as NPWP_ADDRESS_NEW union all</v>
      </c>
    </row>
    <row r="5499" spans="5:5" customFormat="1" x14ac:dyDescent="0.25">
      <c r="E5499" t="str">
        <f t="shared" si="41"/>
        <v>select '0002282/4/10/05/2024' as AGREEMENT_NO, 'PT MARGA NUSANTARA JAYA' as NPWP_NAME_NEW, '|013735303007000' as BILLING_TO_NPWP_NEW, 'JL.PULO KAMBING KAV.II-E NO.9 KIP JATINEGARA-CAKUNG JAKARTA TIMUR' as NPWP_ADDRESS_NEW union all</v>
      </c>
    </row>
    <row r="5500" spans="5:5" customFormat="1" x14ac:dyDescent="0.25">
      <c r="E5500" t="str">
        <f t="shared" si="41"/>
        <v>select '0002283/4/10/05/2024' as AGREEMENT_NO, 'PT MARGA NUSANTARA JAYA' as NPWP_NAME_NEW, '|013735303007000' as BILLING_TO_NPWP_NEW, 'JL.PULO KAMBING KAV.II-E NO.9 KIP JATINEGARA-CAKUNG JAKARTA TIMUR' as NPWP_ADDRESS_NEW union all</v>
      </c>
    </row>
    <row r="5501" spans="5:5" customFormat="1" x14ac:dyDescent="0.25">
      <c r="E5501" t="str">
        <f t="shared" si="41"/>
        <v>select '0002284/4/10/05/2024' as AGREEMENT_NO, 'PT. MARGA NUSANTARA JAYA' as NPWP_NAME_NEW, '|013735303007000' as BILLING_TO_NPWP_NEW, 'JL.PULO KAMBING KAV.II-E NO.9 KIP JATINEGARA-CAKUNG JAKARTA TIMUR' as NPWP_ADDRESS_NEW union all</v>
      </c>
    </row>
    <row r="5502" spans="5:5" customFormat="1" x14ac:dyDescent="0.25">
      <c r="E5502" t="str">
        <f t="shared" si="41"/>
        <v>select '0002285/4/10/05/2024' as AGREEMENT_NO, 'PT MARGA NUSANTARA JAYA' as NPWP_NAME_NEW, '|013735303007000' as BILLING_TO_NPWP_NEW, 'JL.PULO KAMBING KAV.II-E NO.9 KIP JATINEGARA-CAKUNG JAKARTA TIMUR' as NPWP_ADDRESS_NEW union all</v>
      </c>
    </row>
    <row r="5503" spans="5:5" customFormat="1" x14ac:dyDescent="0.25">
      <c r="E5503" t="str">
        <f t="shared" si="41"/>
        <v>select '0002286/4/10/05/2024' as AGREEMENT_NO, 'PT MARGA NUSANTARA JAYA' as NPWP_NAME_NEW, '|013735303007000' as BILLING_TO_NPWP_NEW, 'JL.PULO KAMBING KAV.II-E NO.9 KIP JATINEGARA-CAKUNG JAKARTA TIMUR' as NPWP_ADDRESS_NEW union all</v>
      </c>
    </row>
    <row r="5504" spans="5:5" customFormat="1" x14ac:dyDescent="0.25">
      <c r="E5504" t="str">
        <f t="shared" si="41"/>
        <v>select '0002287/4/10/05/2024' as AGREEMENT_NO, 'PT MARGA NUSANTARA JAYA' as NPWP_NAME_NEW, '|013735303007000' as BILLING_TO_NPWP_NEW, 'JL.PULO KAMBING KAV.II-E NO.9 KIP JATINEGARA-CAKUNG JAKARTA TIMUR' as NPWP_ADDRESS_NEW union all</v>
      </c>
    </row>
    <row r="5505" spans="5:5" customFormat="1" x14ac:dyDescent="0.25">
      <c r="E5505" t="str">
        <f t="shared" si="41"/>
        <v>select '0002288/4/10/05/2024' as AGREEMENT_NO, 'PT MARGA NUSANTARA JAYA' as NPWP_NAME_NEW, '|013735303007000' as BILLING_TO_NPWP_NEW, 'JL.PULO KAMBING KAV.II-E NO.9 KIP JATINEGARA-CAKUNG JAKARTA TIMUR' as NPWP_ADDRESS_NEW union all</v>
      </c>
    </row>
    <row r="5506" spans="5:5" customFormat="1" x14ac:dyDescent="0.25">
      <c r="E5506" t="str">
        <f t="shared" si="41"/>
        <v>select '0002289/4/10/05/2024' as AGREEMENT_NO, 'PT MARGA NUSANTARA JAYA' as NPWP_NAME_NEW, '|013735303007000' as BILLING_TO_NPWP_NEW, 'JL.PULO KAMBING KAV.II-E NO.9 KIP JATINEGARA-CAKUNG JAKARTA TIMUR' as NPWP_ADDRESS_NEW union all</v>
      </c>
    </row>
    <row r="5507" spans="5:5" customFormat="1" x14ac:dyDescent="0.25">
      <c r="E5507" t="str">
        <f t="shared" si="41"/>
        <v>select '0002290/4/10/05/2024' as AGREEMENT_NO, 'PT MARGA NUSANTARA JAYA' as NPWP_NAME_NEW, '|013735303007000' as BILLING_TO_NPWP_NEW, 'JL.PULO KAMBING KAV.II-E NO.9 KIP JATINEGARA-CAKUNG JAKARTA TIMUR' as NPWP_ADDRESS_NEW union all</v>
      </c>
    </row>
    <row r="5508" spans="5:5" customFormat="1" x14ac:dyDescent="0.25">
      <c r="E5508" t="str">
        <f t="shared" si="41"/>
        <v>select '0002291/4/10/05/2024' as AGREEMENT_NO, 'PT MARGA NUSANTARA JAYA' as NPWP_NAME_NEW, '|013735303007000' as BILLING_TO_NPWP_NEW, 'JL.PULO KAMBING KAV.II-E NO.9 KIP JATINEGARA-CAKUNG JAKARTA TIMUR' as NPWP_ADDRESS_NEW union all</v>
      </c>
    </row>
    <row r="5509" spans="5:5" customFormat="1" x14ac:dyDescent="0.25">
      <c r="E5509" t="str">
        <f t="shared" si="41"/>
        <v>select '0002293/4/10/05/2024' as AGREEMENT_NO, 'KAO INDONESIA' as NPWP_NAME_NEW, '|10000784092000' as BILLING_TO_NPWP_NEW, 'JL. MT HARYONO KAV 39-40,CIKOKO, PANCORAN, KOTA ADM. JAKARTA SELATAN, DKI JAKARTA,12770' as NPWP_ADDRESS_NEW union all</v>
      </c>
    </row>
    <row r="5510" spans="5:5" customFormat="1" x14ac:dyDescent="0.25">
      <c r="E5510" t="str">
        <f t="shared" si="41"/>
        <v>select '0002294/4/10/05/2024' as AGREEMENT_NO, 'PT. MATAHARI SAKTI' as NPWP_NAME_NEW, '|014412316631000' as BILLING_TO_NPWP_NEW, 'Industri I, Jl. Margomulyo No.13, Greges, Kec. Asem Rowo, Surabaya, Jawa Timur 60183' as NPWP_ADDRESS_NEW union all</v>
      </c>
    </row>
    <row r="5511" spans="5:5" customFormat="1" x14ac:dyDescent="0.25">
      <c r="E5511" t="str">
        <f t="shared" si="41"/>
        <v>select '0002295/4/10/05/2024' as AGREEMENT_NO, 'PT. GAMA PUTRA SUKSES PRIMA' as NPWP_NAME_NEW, '|397763541028000' as BILLING_TO_NPWP_NEW, 'GEDUNG GRAHA 55 LANTAI 3, JALAN TANAH ABANG II BLOK - NOMOR 57 RT:000 RW:000 Kel.PETOJO SELATAN, Kec.GAMBIR, KOTA ADM. JAKARTA PUSAT, DKI JAKARTA, 10160' as NPWP_ADDRESS_NEW union all</v>
      </c>
    </row>
    <row r="5512" spans="5:5" customFormat="1" x14ac:dyDescent="0.25">
      <c r="E5512" t="str">
        <f t="shared" si="41"/>
        <v>select '0002296/4/10/05/2024' as AGREEMENT_NO, 'PT. ALSOK BASS INDONESIA SECURITY SERVICES' as NPWP_NAME_NEW, '|019362805062000' as BILLING_TO_NPWP_NEW, 'SENTRAL SENAYAN II LT. 22 JL. ASIA AFRIKA NO.8 BUNG KARNO- SENAYAN GELORA TANAH ABANG JAKARTA PUSAT DKI JAKARTA' as NPWP_ADDRESS_NEW union all</v>
      </c>
    </row>
    <row r="5513" spans="5:5" customFormat="1" x14ac:dyDescent="0.25">
      <c r="E5513" t="str">
        <f t="shared" si="41"/>
        <v>select '0002297/4/08/05/2024' as AGREEMENT_NO, 'PT. ASAR ADIPATI INTI' as NPWP_NAME_NEW, '|943436055039000' as BILLING_TO_NPWP_NEW, 'Jl Arjuna Utara No 9 RT 1 RW 2,Duri Kepa, Kebon Jeruk Jakarta Barat' as NPWP_ADDRESS_NEW union all</v>
      </c>
    </row>
    <row r="5514" spans="5:5" customFormat="1" x14ac:dyDescent="0.25">
      <c r="E5514" t="str">
        <f t="shared" si="41"/>
        <v>select '0002299/4/10/05/2024' as AGREEMENT_NO, 'PT MARGA NUSANTARA JAYA' as NPWP_NAME_NEW, '|013735303007000' as BILLING_TO_NPWP_NEW, 'JL.PULO KAMBING KAV.II-E NO.9 KIP JATINEGARA-CAKUNG JAKARTA TIMUR' as NPWP_ADDRESS_NEW union all</v>
      </c>
    </row>
    <row r="5515" spans="5:5" customFormat="1" x14ac:dyDescent="0.25">
      <c r="E5515" t="str">
        <f t="shared" ref="E5515:E5578" si="42">"select '" &amp; TRIM(E2710) &amp; "' as AGREEMENT_NO, '" &amp; TRIM(O2710) &amp; "' as NPWP_NAME_NEW, '|" &amp; TRIM(AW2710) &amp; "' as BILLING_TO_NPWP_NEW, '" &amp; TRIM(BD2710) &amp; "' as NPWP_ADDRESS_NEW union all"</f>
        <v>select '0002300/4/10/05/2024' as AGREEMENT_NO, 'PT MARGA NUSANTARA JAYA' as NPWP_NAME_NEW, '|013735303007000' as BILLING_TO_NPWP_NEW, 'JL.PULO KAMBING KAV.II-E NO.9 KIP JATINEGARA-CAKUNG JAKARTA TIMUR' as NPWP_ADDRESS_NEW union all</v>
      </c>
    </row>
    <row r="5516" spans="5:5" customFormat="1" x14ac:dyDescent="0.25">
      <c r="E5516" t="str">
        <f t="shared" si="42"/>
        <v>select '0002301/4/10/05/2024' as AGREEMENT_NO, 'PT MARGA NUSANTARA JAYA' as NPWP_NAME_NEW, '|013735303007000' as BILLING_TO_NPWP_NEW, 'JL.PULO KAMBING KAV.II-E NO.9 KIP JATINEGARA-CAKUNG JAKARTA TIMUR' as NPWP_ADDRESS_NEW union all</v>
      </c>
    </row>
    <row r="5517" spans="5:5" customFormat="1" x14ac:dyDescent="0.25">
      <c r="E5517" t="str">
        <f t="shared" si="42"/>
        <v>select '0002302/4/10/05/2024' as AGREEMENT_NO, 'PT MARGA NUSANTARA JAYA' as NPWP_NAME_NEW, '|013735303007000' as BILLING_TO_NPWP_NEW, 'JL.PULO KAMBING KAV.II-E NO.9 KIP JATINEGARA-CAKUNG JAKARTA TIMUR' as NPWP_ADDRESS_NEW union all</v>
      </c>
    </row>
    <row r="5518" spans="5:5" customFormat="1" x14ac:dyDescent="0.25">
      <c r="E5518" t="str">
        <f t="shared" si="42"/>
        <v>select '0002303/4/10/05/2024' as AGREEMENT_NO, 'PT MARGA NUSANTARA JAYA' as NPWP_NAME_NEW, '|013735303007000' as BILLING_TO_NPWP_NEW, 'JL.PULO KAMBING KAV.II-E NO.9 KIP JATINEGARA-CAKUNG JAKARTA TIMUR' as NPWP_ADDRESS_NEW union all</v>
      </c>
    </row>
    <row r="5519" spans="5:5" customFormat="1" x14ac:dyDescent="0.25">
      <c r="E5519" t="str">
        <f t="shared" si="42"/>
        <v>select '0002304/4/10/05/2024' as AGREEMENT_NO, 'PT MARGA NUSANTARA JAYA' as NPWP_NAME_NEW, '|013735303007000' as BILLING_TO_NPWP_NEW, 'JL.PULO KAMBING KAV.II-E NO.9 KIP JATINEGARA-CAKUNG JAKARTA TIMUR' as NPWP_ADDRESS_NEW union all</v>
      </c>
    </row>
    <row r="5520" spans="5:5" customFormat="1" x14ac:dyDescent="0.25">
      <c r="E5520" t="str">
        <f t="shared" si="42"/>
        <v>select '0002305/4/10/05/2024' as AGREEMENT_NO, 'PT MARGA NUSANTARA JAYA' as NPWP_NAME_NEW, '|013735303007000' as BILLING_TO_NPWP_NEW, 'JL.PULO KAMBING KAV.II-E NO.9 KIP JATINEGARA-CAKUNG JAKARTA TIMUR' as NPWP_ADDRESS_NEW union all</v>
      </c>
    </row>
    <row r="5521" spans="5:5" customFormat="1" x14ac:dyDescent="0.25">
      <c r="E5521" t="str">
        <f t="shared" si="42"/>
        <v>select '0002306/4/10/05/2024' as AGREEMENT_NO, 'PT MARGA NUSANTARA JAYA' as NPWP_NAME_NEW, '|013735303007000' as BILLING_TO_NPWP_NEW, 'JL.PULO KAMBING KAV.II-E NO.9 KIP JATINEGARA-CAKUNG JAKARTA TIMUR' as NPWP_ADDRESS_NEW union all</v>
      </c>
    </row>
    <row r="5522" spans="5:5" customFormat="1" x14ac:dyDescent="0.25">
      <c r="E5522" t="str">
        <f t="shared" si="42"/>
        <v>select '0002307/4/10/05/2024' as AGREEMENT_NO, 'PT MARGA NUSANTARA JAYA' as NPWP_NAME_NEW, '|013735303007000' as BILLING_TO_NPWP_NEW, 'JL.PULO KAMBING KAV.II-E NO.9 KIP JATINEGARA-CAKUNG JAKARTA TIMUR' as NPWP_ADDRESS_NEW union all</v>
      </c>
    </row>
    <row r="5523" spans="5:5" customFormat="1" x14ac:dyDescent="0.25">
      <c r="E5523" t="str">
        <f t="shared" si="42"/>
        <v>select '0002308/4/10/05/2024' as AGREEMENT_NO, 'PT MARGA NUSANTARA JAYA' as NPWP_NAME_NEW, '|013735303007000' as BILLING_TO_NPWP_NEW, 'JL.PULO KAMBING KAV.II-E NO.9 KIP JATINEGARA-CAKUNG JAKARTA TIMUR' as NPWP_ADDRESS_NEW union all</v>
      </c>
    </row>
    <row r="5524" spans="5:5" customFormat="1" x14ac:dyDescent="0.25">
      <c r="E5524" t="str">
        <f t="shared" si="42"/>
        <v>select '0002309/4/10/05/2024' as AGREEMENT_NO, 'PT MARGA NUSANTARA JAYA' as NPWP_NAME_NEW, '|013735303007000' as BILLING_TO_NPWP_NEW, 'JL.PULO KAMBING KAV.II-E NO.9 KIP JATINEGARA-CAKUNG JAKARTA TIMUR' as NPWP_ADDRESS_NEW union all</v>
      </c>
    </row>
    <row r="5525" spans="5:5" customFormat="1" x14ac:dyDescent="0.25">
      <c r="E5525" t="str">
        <f t="shared" si="42"/>
        <v>select '0002310/4/10/05/2024' as AGREEMENT_NO, 'PT MARGA NUSANTARA JAYA' as NPWP_NAME_NEW, '|013735303007000' as BILLING_TO_NPWP_NEW, 'JL.PULO KAMBING KAV.II-E NO.9 KIP JATINEGARA-CAKUNG JAKARTA TIMUR' as NPWP_ADDRESS_NEW union all</v>
      </c>
    </row>
    <row r="5526" spans="5:5" customFormat="1" x14ac:dyDescent="0.25">
      <c r="E5526" t="str">
        <f t="shared" si="42"/>
        <v>select '0002311/4/10/05/2024' as AGREEMENT_NO, 'PT MARGA NUSANTARA JAYA' as NPWP_NAME_NEW, '|013735303007000' as BILLING_TO_NPWP_NEW, 'JL.PULO KAMBING KAV.II-E NO.9 KIP JATINEGARA-CAKUNG JAKARTA TIMUR' as NPWP_ADDRESS_NEW union all</v>
      </c>
    </row>
    <row r="5527" spans="5:5" customFormat="1" x14ac:dyDescent="0.25">
      <c r="E5527" t="str">
        <f t="shared" si="42"/>
        <v>select '0002312/4/10/05/2024' as AGREEMENT_NO, 'PT MARGA NUSANTARA JAYA' as NPWP_NAME_NEW, '|013735303007000' as BILLING_TO_NPWP_NEW, 'JL.PULO KAMBING KAV.II-E NO.9 KIP JATINEGARA-CAKUNG JAKARTA TIMUR' as NPWP_ADDRESS_NEW union all</v>
      </c>
    </row>
    <row r="5528" spans="5:5" customFormat="1" x14ac:dyDescent="0.25">
      <c r="E5528" t="str">
        <f t="shared" si="42"/>
        <v>select '0002313/4/10/05/2024' as AGREEMENT_NO, 'PT MARGA NUSANTARA JAYA' as NPWP_NAME_NEW, '|013735303007000' as BILLING_TO_NPWP_NEW, 'JL.PULO KAMBING KAV.II-E NO.9 KIP JATINEGARA-CAKUNG JAKARTA TIMUR' as NPWP_ADDRESS_NEW union all</v>
      </c>
    </row>
    <row r="5529" spans="5:5" customFormat="1" x14ac:dyDescent="0.25">
      <c r="E5529" t="str">
        <f t="shared" si="42"/>
        <v>select '0002314/4/10/05/2024' as AGREEMENT_NO, 'PT MARGA NUSANTARA JAYA' as NPWP_NAME_NEW, '|013735303007000' as BILLING_TO_NPWP_NEW, 'JL.PULO KAMBING KAV.II-E NO.9 KIP JATINEGARA-CAKUNG JAKARTA TIMUR' as NPWP_ADDRESS_NEW union all</v>
      </c>
    </row>
    <row r="5530" spans="5:5" customFormat="1" x14ac:dyDescent="0.25">
      <c r="E5530" t="str">
        <f t="shared" si="42"/>
        <v>select '0002315/4/10/05/2024' as AGREEMENT_NO, 'PT MARGA NUSANTARA JAYA' as NPWP_NAME_NEW, '|013735303007000' as BILLING_TO_NPWP_NEW, 'JL.PULO KAMBING KAV.II-E NO.9 KIP JATINEGARA-CAKUNG JAKARTA TIMUR' as NPWP_ADDRESS_NEW union all</v>
      </c>
    </row>
    <row r="5531" spans="5:5" customFormat="1" x14ac:dyDescent="0.25">
      <c r="E5531" t="str">
        <f t="shared" si="42"/>
        <v>select '0002316/4/10/05/2024' as AGREEMENT_NO, 'PT MARGA NUSANTARA JAYA' as NPWP_NAME_NEW, '|013735303007000' as BILLING_TO_NPWP_NEW, 'JL.PULO KAMBING KAV.II-E NO.9 KIP JATINEGARA-CAKUNG JAKARTA TIMUR' as NPWP_ADDRESS_NEW union all</v>
      </c>
    </row>
    <row r="5532" spans="5:5" customFormat="1" x14ac:dyDescent="0.25">
      <c r="E5532" t="str">
        <f t="shared" si="42"/>
        <v>select '0002317/4/10/05/2024' as AGREEMENT_NO, 'PT MARGA NUSANTARA JAYA' as NPWP_NAME_NEW, '|013735303007000' as BILLING_TO_NPWP_NEW, 'JL.PULO KAMBING KAV.II-E NO.9 KIP JATINEGARA-CAKUNG JAKARTA TIMUR' as NPWP_ADDRESS_NEW union all</v>
      </c>
    </row>
    <row r="5533" spans="5:5" customFormat="1" x14ac:dyDescent="0.25">
      <c r="E5533" t="str">
        <f t="shared" si="42"/>
        <v>select '0002318/4/10/05/2024' as AGREEMENT_NO, 'PT MARGA NUSANTARA JAYA' as NPWP_NAME_NEW, '|013735303007000' as BILLING_TO_NPWP_NEW, 'JL.PULO KAMBING KAV.II-E NO.9 KIP JATINEGARA-CAKUNG JAKARTA TIMUR' as NPWP_ADDRESS_NEW union all</v>
      </c>
    </row>
    <row r="5534" spans="5:5" customFormat="1" x14ac:dyDescent="0.25">
      <c r="E5534" t="str">
        <f t="shared" si="42"/>
        <v>select '0002319/4/10/05/2024' as AGREEMENT_NO, 'PT MARGA NUSANTARA JAYA' as NPWP_NAME_NEW, '|013735303007000' as BILLING_TO_NPWP_NEW, 'JL.PULO KAMBING KAV.II-E NO.9 KIP JATINEGARA-CAKUNG JAKARTA TIMUR' as NPWP_ADDRESS_NEW union all</v>
      </c>
    </row>
    <row r="5535" spans="5:5" customFormat="1" x14ac:dyDescent="0.25">
      <c r="E5535" t="str">
        <f t="shared" si="42"/>
        <v>select '0002320/4/10/05/2024' as AGREEMENT_NO, 'PT MARGA NUSANTARA JAYA' as NPWP_NAME_NEW, '|013735303007000' as BILLING_TO_NPWP_NEW, 'JL.PULO KAMBING KAV.II-E NO.9 KIP JATINEGARA-CAKUNG JAKARTA TIMUR' as NPWP_ADDRESS_NEW union all</v>
      </c>
    </row>
    <row r="5536" spans="5:5" customFormat="1" x14ac:dyDescent="0.25">
      <c r="E5536" t="str">
        <f t="shared" si="42"/>
        <v>select '0002321/4/10/05/2024' as AGREEMENT_NO, 'PT MARGA NUSANTARA JAYA' as NPWP_NAME_NEW, '|013735303007000' as BILLING_TO_NPWP_NEW, 'JL.PULO KAMBING KAV.II-E NO.9 KIP JATINEGARA-CAKUNG JAKARTA TIMUR' as NPWP_ADDRESS_NEW union all</v>
      </c>
    </row>
    <row r="5537" spans="5:5" customFormat="1" x14ac:dyDescent="0.25">
      <c r="E5537" t="str">
        <f t="shared" si="42"/>
        <v>select '0002322/4/10/05/2024' as AGREEMENT_NO, 'PT. DIGITAL SUMBER SEJAHTERA MOTOR' as NPWP_NAME_NEW, '|992640789077000' as BILLING_TO_NPWP_NEW, 'SENTRAL SENAYAN II, LANTAI 3, JL. ASIA AFRIKA NO.8 RT.1/RW.3' as NPWP_ADDRESS_NEW union all</v>
      </c>
    </row>
    <row r="5538" spans="5:5" customFormat="1" x14ac:dyDescent="0.25">
      <c r="E5538" t="str">
        <f t="shared" si="42"/>
        <v>select '0002323/4/01/05/2024' as AGREEMENT_NO, 'CV. TITIPAN KILAT SERANG' as NPWP_NAME_NEW, '|024537979401000' as BILLING_TO_NPWP_NEW, 'JL. JENDRAL AHMAD YANI NO.234 RT.002 RW.003 KEL.SUMURPECUNG KEC.SERANG KOTA/KAB.KOTA SERANG BANTEN 42118' as NPWP_ADDRESS_NEW union all</v>
      </c>
    </row>
    <row r="5539" spans="5:5" customFormat="1" x14ac:dyDescent="0.25">
      <c r="E5539" t="str">
        <f t="shared" si="42"/>
        <v>select '0002324/4/08/05/2024' as AGREEMENT_NO, 'PT.AMANAH KREASI LOGISTIK' as NPWP_NAME_NEW, '|625517503412000' as BILLING_TO_NPWP_NEW, 'Batavia residence KP Tipar No 105N, Mekarsari,Cimanggis, Depok, Kota Depok Jawa Barat' as NPWP_ADDRESS_NEW union all</v>
      </c>
    </row>
    <row r="5540" spans="5:5" customFormat="1" x14ac:dyDescent="0.25">
      <c r="E5540" t="str">
        <f t="shared" si="42"/>
        <v>select '0002325/4/01/05/2024' as AGREEMENT_NO, 'PT. ZOOMLION INDONESIA HEAVY INDUSTRY' as NPWP_NAME_NEW, '|703524207063000' as BILLING_TO_NPWP_NEW, 'Jalan Raya Boulevard Barat Blok XC No.5-6 C, Kelapa Gading Barat,Kelapa Gading, Kota Adm. Jakarta Utara DKI Jakarta' as NPWP_ADDRESS_NEW union all</v>
      </c>
    </row>
    <row r="5541" spans="5:5" customFormat="1" x14ac:dyDescent="0.25">
      <c r="E5541" t="str">
        <f t="shared" si="42"/>
        <v>select '0002326/4/08/05/2024' as AGREEMENT_NO, 'CV ARTHA GEMILANG ANDALAN' as NPWP_NAME_NEW, '|427158514627000' as BILLING_TO_NPWP_NEW, 'Krajan 1 RT007 RW 002 Tegalsari Tegalsari Banyuwangi Jawa Timur' as NPWP_ADDRESS_NEW union all</v>
      </c>
    </row>
    <row r="5542" spans="5:5" customFormat="1" x14ac:dyDescent="0.25">
      <c r="E5542" t="str">
        <f t="shared" si="42"/>
        <v>select '0002327/4/10/05/2024' as AGREEMENT_NO, 'PT. SURYA JAYA CARGO' as NPWP_NAME_NEW, '|739417566712000' as BILLING_TO_NPWP_NEW, 'JL. MT. HARYONO NO.8C RT.014 RW.005 MENTAWA BARU HULU, MENTAWA BARU KETAPANG KOTA WARINGIN TIMUR, KALIMANTAN TENGAH' as NPWP_ADDRESS_NEW union all</v>
      </c>
    </row>
    <row r="5543" spans="5:5" customFormat="1" x14ac:dyDescent="0.25">
      <c r="E5543" t="str">
        <f t="shared" si="42"/>
        <v>select '0002328/4/01/05/2024' as AGREEMENT_NO, 'PT. ZOOMLION INDONESIA HEAVY INDUSTRY' as NPWP_NAME_NEW, '|703524207063000' as BILLING_TO_NPWP_NEW, 'Jalan Raya Boulevard Barat Blok XC No.5-6 C, Kelapa Gading Barat,Kelapa Gading, Kota Adm. Jakarta Utara DKI Jakarta' as NPWP_ADDRESS_NEW union all</v>
      </c>
    </row>
    <row r="5544" spans="5:5" customFormat="1" x14ac:dyDescent="0.25">
      <c r="E5544" t="str">
        <f t="shared" si="42"/>
        <v>select '0002329/4/08/05/2024' as AGREEMENT_NO, 'PT. BERLIAN AMAL PERKASA' as NPWP_NAME_NEW, '|702213539016000' as BILLING_TO_NPWP_NEW, 'METROPOLITAN TOWER LT 2 UNIT DEF JL RA KARTINI RT. 010 RW. 004 CILANDAK BARAT, CILANDAK KOTA ADM. JAKARTA SELATAN DKI JAKARTA.' as NPWP_ADDRESS_NEW union all</v>
      </c>
    </row>
    <row r="5545" spans="5:5" customFormat="1" x14ac:dyDescent="0.25">
      <c r="E5545" t="str">
        <f t="shared" si="42"/>
        <v>select '0002331/4/01/05/2024' as AGREEMENT_NO, 'PT. GADAI MAS NTB' as NPWP_NAME_NEW, '|900266917911000' as BILLING_TO_NPWP_NEW, 'JL. Saleh Sungkar, Bintaro, Ampenan Kota Mataram, Nusa Tenggara Barat,83111' as NPWP_ADDRESS_NEW union all</v>
      </c>
    </row>
    <row r="5546" spans="5:5" customFormat="1" x14ac:dyDescent="0.25">
      <c r="E5546" t="str">
        <f t="shared" si="42"/>
        <v>select '0002332/4/08/05/2024' as AGREEMENT_NO, 'PT. JET TEKNOLOGI EKSPRES' as NPWP_NAME_NEW, '|743416927416000' as BILLING_TO_NPWP_NEW, 'RUKO BUSINESS PARK TANGERANG CITY BLOK G NO.11 JL. JEND. SUDIRMAN NO.1, BABAKAN, TANGERANG' as NPWP_ADDRESS_NEW union all</v>
      </c>
    </row>
    <row r="5547" spans="5:5" customFormat="1" x14ac:dyDescent="0.25">
      <c r="E5547" t="str">
        <f t="shared" si="42"/>
        <v>select '0002334/4/10/05/2024' as AGREEMENT_NO, 'PT. LION LOGISTIK INDONESIA' as NPWP_NAME_NEW, '|639484179427000' as BILLING_TO_NPWP_NEW, 'RUKO ASERA JALAN ASERA BOULEVARD BLOK 15.20 NO.8 PUSAKA RAKYAT TARUMAJAYA KAB. BEKASI JAWA BARAT 17214' as NPWP_ADDRESS_NEW union all</v>
      </c>
    </row>
    <row r="5548" spans="5:5" customFormat="1" x14ac:dyDescent="0.25">
      <c r="E5548" t="str">
        <f t="shared" si="42"/>
        <v>select '0002335/4/10/05/2024' as AGREEMENT_NO, 'PT. FONTERRA BRANDS INDONESIA' as NPWP_NAME_NEW, '|018700237056000' as BILLING_TO_NPWP_NEW, 'GEDUNG PERKANTORAN PRUDENTIAL CENTRE KOTA KASABLANKA LANTAI 19 UNIT. B-G , JL. RAYA CASABLANCA KAV. 88, TEBET, JAKARTA SELATAN, - DKI JAKARTA 12870' as NPWP_ADDRESS_NEW union all</v>
      </c>
    </row>
    <row r="5549" spans="5:5" customFormat="1" x14ac:dyDescent="0.25">
      <c r="E5549" t="str">
        <f t="shared" si="42"/>
        <v>select '0002336/4/10/05/2024' as AGREEMENT_NO, 'PT. FONTERRA BRANDS INDONESIA' as NPWP_NAME_NEW, '|018700237056000' as BILLING_TO_NPWP_NEW, 'GEDUNG PERKANTORAN PRUDENTIAL CENTRE KOTA KASABLANKA LANTAI 19 UNIT. B-G , JL. RAYA CASABLANCA KAV. 88, TEBET, JAKARTA SELATAN, - DKI JAKARTA 12870' as NPWP_ADDRESS_NEW union all</v>
      </c>
    </row>
    <row r="5550" spans="5:5" customFormat="1" x14ac:dyDescent="0.25">
      <c r="E5550" t="str">
        <f t="shared" si="42"/>
        <v>select '0002337/4/10/05/2024' as AGREEMENT_NO, 'PT. FONTERRA BRANDS INDONESIA' as NPWP_NAME_NEW, '|018700237056000' as BILLING_TO_NPWP_NEW, 'GEDUNG PERKANTORAN PRUDENTIAL CENTRE KOTA KASABLANKA LANTAI 19 UNIT. B-G , JL. RAYA CASABLANCA KAV. 88, TEBET, JAKARTA SELATAN, - DKI JAKARTA 12870' as NPWP_ADDRESS_NEW union all</v>
      </c>
    </row>
    <row r="5551" spans="5:5" customFormat="1" x14ac:dyDescent="0.25">
      <c r="E5551" t="str">
        <f t="shared" si="42"/>
        <v>select '0002342/4/01/05/2024' as AGREEMENT_NO, 'PT. ZOOMLION INDONESIA HEAVY INDUSTRY' as NPWP_NAME_NEW, '|703524207063000' as BILLING_TO_NPWP_NEW, 'Jalan Raya Boulevard Barat Blok XC No.5-6 C, Kelapa Gading Barat,Kelapa Gading, Kota Adm. Jakarta Utara DKI Jakarta' as NPWP_ADDRESS_NEW union all</v>
      </c>
    </row>
    <row r="5552" spans="5:5" customFormat="1" x14ac:dyDescent="0.25">
      <c r="E5552" t="str">
        <f t="shared" si="42"/>
        <v>select '0002343/4/01/05/2024' as AGREEMENT_NO, 'PT. ANDALAN DUA SATU EKSPRES' as NPWP_NAME_NEW, '|017080169609000' as BILLING_TO_NPWP_NEW, 'L. JEMUR ANDAYANI 50 SURYA PERMATA D 101-102 RT.008 RW.005 SIWALANKERTO SIWALANKERTO WONOCOLO KOTA SURABAYA JAWA TIMUR 60192' as NPWP_ADDRESS_NEW union all</v>
      </c>
    </row>
    <row r="5553" spans="5:5" customFormat="1" x14ac:dyDescent="0.25">
      <c r="E5553" t="str">
        <f t="shared" si="42"/>
        <v>select '0002345/4/08/05/2024' as AGREEMENT_NO, 'PT BIMA SAKTI UTAMA' as NPWP_NAME_NEW, '|023689078064000' as BILLING_TO_NPWP_NEW, 'Jl. Panglima Polim Raya No. 49B, RT 00 RW 00 Melawai, Kebayoran Baru Jakarta Selatan DKI Jakarta 12160 Indonesia' as NPWP_ADDRESS_NEW union all</v>
      </c>
    </row>
    <row r="5554" spans="5:5" customFormat="1" x14ac:dyDescent="0.25">
      <c r="E5554" t="str">
        <f t="shared" si="42"/>
        <v>select '0002348/4/08/05/2024' as AGREEMENT_NO, 'PT. KRAMA YUDHA TIGA BERLIANMOTORS' as NPWP_NAME_NEW, '|013006572092000' as BILLING_TO_NPWP_NEW, 'JL JEND. A. YANI PULOMAS RT. 006 RW. 011 KAYU PUTIH PULO GADUNG JAKARTA TIMUR DKI JAKARTA 13210' as NPWP_ADDRESS_NEW union all</v>
      </c>
    </row>
    <row r="5555" spans="5:5" customFormat="1" x14ac:dyDescent="0.25">
      <c r="E5555" t="str">
        <f t="shared" si="42"/>
        <v>select '0002348/4/08/05/2024' as AGREEMENT_NO, 'PT. KRAMA YUDHA TIGA BERLIANMOTORS' as NPWP_NAME_NEW, '|013006572092000' as BILLING_TO_NPWP_NEW, 'JL. JEND. A. YANI PULOMAS RT. 006 RW. 011 KAYU PUTIH PULO GADUNG JAKARTA TIMUR DKI JAKARTA 13210' as NPWP_ADDRESS_NEW union all</v>
      </c>
    </row>
    <row r="5556" spans="5:5" customFormat="1" x14ac:dyDescent="0.25">
      <c r="E5556" t="str">
        <f t="shared" si="42"/>
        <v>select '0002348/4/08/05/2024' as AGREEMENT_NO, 'PT. KRAMA YUDHA TIGA BERLIANMOTORS' as NPWP_NAME_NEW, '|103006572092000' as BILLING_TO_NPWP_NEW, 'JL. JEND. A. YANI PULOMAS RT. 006 RW. 011 KAYU PUTIH PULO GADUNG JAKARTA TIMUR DKI JAKARTA 13210' as NPWP_ADDRESS_NEW union all</v>
      </c>
    </row>
    <row r="5557" spans="5:5" customFormat="1" x14ac:dyDescent="0.25">
      <c r="E5557" t="str">
        <f t="shared" si="42"/>
        <v>select '0002349/4/10/05/2024' as AGREEMENT_NO, 'PT. OBI NICKEL COBALT' as NPWP_NAME_NEW, '|433929908077000' as BILLING_TO_NPWP_NEW, 'GEDUNG BANK PANIN LANTAI 3, JALAN JENDERAL SUDIRMAN KAVLING NOMOR 1 RT. 1 RW. 3' as NPWP_ADDRESS_NEW union all</v>
      </c>
    </row>
    <row r="5558" spans="5:5" customFormat="1" x14ac:dyDescent="0.25">
      <c r="E5558" t="str">
        <f t="shared" si="42"/>
        <v>select '0002350/4/10/05/2024' as AGREEMENT_NO, 'PT. PRIMA ARMADA RAYA' as NPWP_NAME_NEW, '|705439826063000' as BILLING_TO_NPWP_NEW, 'GD. PATRA JASA OFFICE TOWER LT. 1 JL. JEND. GATOT SUBROTO KAV. 32-34 KUNINGAN TIMUR SETIABUDI JAKARTA SELATAN DKI JAKARTA' as NPWP_ADDRESS_NEW union all</v>
      </c>
    </row>
    <row r="5559" spans="5:5" customFormat="1" x14ac:dyDescent="0.25">
      <c r="E5559" t="str">
        <f t="shared" si="42"/>
        <v>select '0002351/4/10/05/2024' as AGREEMENT_NO, 'PT. BORWITA CITRA PRIMA' as NPWP_NAME_NEW, '|016825721641000' as BILLING_TO_NPWP_NEW, 'Jl. Raya Taman No.48 A, Taman, Kec. Taman, Kabupaten Sidoarjo, Jawa Timur 61257' as NPWP_ADDRESS_NEW union all</v>
      </c>
    </row>
    <row r="5560" spans="5:5" customFormat="1" x14ac:dyDescent="0.25">
      <c r="E5560" t="str">
        <f t="shared" si="42"/>
        <v>select '0002352/4/08/05/2024' as AGREEMENT_NO, 'PT MITSUBISHI MOTORS KRAMA YUDHA SALES INDONESIA' as NPWP_NAME_NEW, '|316771872003000' as BILLING_TO_NPWP_NEW, 'JL. JENDRAL AHMAD YANI PULOMAS, KAYU PUTIH - PULO GADUNG (LT. 8), JAKARTA TIMUR DKI JAKARTA - 13210' as NPWP_ADDRESS_NEW union all</v>
      </c>
    </row>
    <row r="5561" spans="5:5" customFormat="1" x14ac:dyDescent="0.25">
      <c r="E5561" t="str">
        <f t="shared" si="42"/>
        <v>select '0002352/4/08/05/2024' as AGREEMENT_NO, 'PT MITSUBISHI MOTORS KRAMA YUDHA SALES INDONESIA' as NPWP_NAME_NEW, '|316771872003000' as BILLING_TO_NPWP_NEW, 'JL. JENDERAL AHMAD YANI PULOMAS RT.000 RW.000 KEL.KAYU PUTIH KEC.PULO GADUNG KOTA/KAB.JAKARTA TIMUR DKI JAKARTA 13210' as NPWP_ADDRESS_NEW union all</v>
      </c>
    </row>
    <row r="5562" spans="5:5" customFormat="1" x14ac:dyDescent="0.25">
      <c r="E5562" t="str">
        <f t="shared" si="42"/>
        <v>select '0002353/4/10/05/2024' as AGREEMENT_NO, 'PT. BORWITA CITRA PRIMA' as NPWP_NAME_NEW, '|016825721641000' as BILLING_TO_NPWP_NEW, 'JALAN RAYA TAMAN NO. 48 A RT.005 RW.001 TAMAN, TAMAN, SIDOARJO, JAWA TIMUR 61257 INDONESIA' as NPWP_ADDRESS_NEW union all</v>
      </c>
    </row>
    <row r="5563" spans="5:5" customFormat="1" x14ac:dyDescent="0.25">
      <c r="E5563" t="str">
        <f t="shared" si="42"/>
        <v>select '0002353/4/10/05/2024' as AGREEMENT_NO, 'PT. BORWITA CITRA PRIMA' as NPWP_NAME_NEW, '|016825721641000' as BILLING_TO_NPWP_NEW, 'JL. RAYA TAMAN No 48A RT 05 RW 01 Kel. TAMAN Kab. SIDOARJO, Jawa Timur' as NPWP_ADDRESS_NEW union all</v>
      </c>
    </row>
    <row r="5564" spans="5:5" customFormat="1" x14ac:dyDescent="0.25">
      <c r="E5564" t="str">
        <f t="shared" si="42"/>
        <v>select '0002354/4/10/05/2024' as AGREEMENT_NO, 'PT. BORWITA CITRA PRIMA' as NPWP_NAME_NEW, '|016825721641000' as BILLING_TO_NPWP_NEW, 'Jl. Raya Taman No.48 A, Taman, Kec. Taman, Kabupaten Sidoarjo, Jawa Timur 61257' as NPWP_ADDRESS_NEW union all</v>
      </c>
    </row>
    <row r="5565" spans="5:5" customFormat="1" x14ac:dyDescent="0.25">
      <c r="E5565" t="str">
        <f t="shared" si="42"/>
        <v>select '0002355/4/10/05/2024' as AGREEMENT_NO, 'PT. BORWITA INDAH' as NPWP_NAME_NEW, '|011370657605000' as BILLING_TO_NPWP_NEW, 'GEDUNG AIA CENTRAL LT. 40 ZONA 5&amp;6, JL. JEN. SUDIRMAN NO.48A, KARET SEMANGGI, SETIABUDI, KOTA ADM. JAKARTA SELATAN, DKI JAKARTA' as NPWP_ADDRESS_NEW union all</v>
      </c>
    </row>
    <row r="5566" spans="5:5" customFormat="1" x14ac:dyDescent="0.25">
      <c r="E5566" t="str">
        <f t="shared" si="42"/>
        <v>select '0002356/4/10/05/2024' as AGREEMENT_NO, 'PT. BORWITA INDAH' as NPWP_NAME_NEW, '|011370657605000' as BILLING_TO_NPWP_NEW, 'GEDUNG AIA CENTRAL LT.40 ZONA 5&amp;6 JL JEND SUDIRMAN NO.48A KARET SEMANGGI - SETIA BUDI Jakarta Selatan DKI Jakarta 12930' as NPWP_ADDRESS_NEW union all</v>
      </c>
    </row>
    <row r="5567" spans="5:5" customFormat="1" x14ac:dyDescent="0.25">
      <c r="E5567" t="str">
        <f t="shared" si="42"/>
        <v>select '0002357/4/10/05/2024' as AGREEMENT_NO, 'PT. BORWITA CITRA PRIMA' as NPWP_NAME_NEW, '|016825721641000' as BILLING_TO_NPWP_NEW, 'JL. RAYA TAMAN No 48A RT 05 RW 01 Kel. TAMAN Kab. SIDOARJO, Jawa Timur' as NPWP_ADDRESS_NEW union all</v>
      </c>
    </row>
    <row r="5568" spans="5:5" customFormat="1" x14ac:dyDescent="0.25">
      <c r="E5568" t="str">
        <f t="shared" si="42"/>
        <v>select '0002365/4/10/05/2024' as AGREEMENT_NO, 'PT. PINUS MERAH ABADI' as NPWP_NAME_NEW, '|316483148422000' as BILLING_TO_NPWP_NEW, 'JL. SOEKARNO HATTA NO. 112 RT.07 RW.05 BABAKAN CIPARAY, BABAKAN CIPARAY, BANDUNG, JAWA BARAT 40223 INDONESIA' as NPWP_ADDRESS_NEW union all</v>
      </c>
    </row>
    <row r="5569" spans="5:5" customFormat="1" x14ac:dyDescent="0.25">
      <c r="E5569" t="str">
        <f t="shared" si="42"/>
        <v>select '0002366/4/08/05/2024' as AGREEMENT_NO, 'PT. IIJ GLOBAL SOLUTIONS INDONESIA' as NPWP_NAME_NEW, '|723288619022000' as BILLING_TO_NPWP_NEW, 'GD. MIDPLAZA 1 LANTAI 19 JL. JEND. SUDIRMAN KAV 10-11, KARET TENGSIN, TANAH ABANG' as NPWP_ADDRESS_NEW union all</v>
      </c>
    </row>
    <row r="5570" spans="5:5" customFormat="1" x14ac:dyDescent="0.25">
      <c r="E5570" t="str">
        <f t="shared" si="42"/>
        <v>select '0002368/4/08/05/2024' as AGREEMENT_NO, 'PT. GLOBAL JET CARGO' as NPWP_NAME_NEW, '|427781075047000' as BILLING_TO_NPWP_NEW, 'Landmark Pluit Tower Blok B1 Lantai 9A, Jl.PLuit Penjaringan Kota Adm.Jakarta Utara DKI Jakarta' as NPWP_ADDRESS_NEW union all</v>
      </c>
    </row>
    <row r="5571" spans="5:5" customFormat="1" x14ac:dyDescent="0.25">
      <c r="E5571" t="str">
        <f t="shared" si="42"/>
        <v>select '0002369/4/08/05/2024' as AGREEMENT_NO, 'PT. GLOBAL JET CARGO' as NPWP_NAME_NEW, '|427781075047000' as BILLING_TO_NPWP_NEW, 'Landmark Pluit Tower Blok B1 Lantai 9A, Jl Pluit Penjaringan Adm.Jakarta Utara DKI Jakarta' as NPWP_ADDRESS_NEW union all</v>
      </c>
    </row>
    <row r="5572" spans="5:5" customFormat="1" x14ac:dyDescent="0.25">
      <c r="E5572" t="str">
        <f t="shared" si="42"/>
        <v>select '0002370/4/08/05/2024' as AGREEMENT_NO, 'PT. GLOBAL JET CARGO' as NPWP_NAME_NEW, '|427781075047000' as BILLING_TO_NPWP_NEW, 'Landmark Pluit Tower Blok B1 Lantai 9A,Jl.Pluit Penjaringan Adm.Kota Jakarta Utara DKI Jakarta' as NPWP_ADDRESS_NEW union all</v>
      </c>
    </row>
    <row r="5573" spans="5:5" customFormat="1" x14ac:dyDescent="0.25">
      <c r="E5573" t="str">
        <f t="shared" si="42"/>
        <v>select '0002372/4/10/05/2024' as AGREEMENT_NO, 'PT. SMAX MAKMUR SEJAHTERA' as NPWP_NAME_NEW, '|966628927402000' as BILLING_TO_NPWP_NEW, 'JALAN MANIS III NOMOR 6 KAWASAN INDUSTRI MANIS MANIS JAYA JATIUWUNG' as NPWP_ADDRESS_NEW union all</v>
      </c>
    </row>
    <row r="5574" spans="5:5" customFormat="1" x14ac:dyDescent="0.25">
      <c r="E5574" t="str">
        <f t="shared" si="42"/>
        <v>select '0002374/4/10/05/2024' as AGREEMENT_NO, 'PT. TIRTA INVESTAMA' as NPWP_NAME_NEW, '|016743767092000' as BILLING_TO_NPWP_NEW, 'GEDUNG RDTX PLACE LT 5-9 JL PROF DR.SATRIO KAV 3, KARET KUNINGAN, SETIABUDI, KOTA ADM. JAKARTA SELATAN, DKI JAKARTA, 12940' as NPWP_ADDRESS_NEW union all</v>
      </c>
    </row>
    <row r="5575" spans="5:5" customFormat="1" x14ac:dyDescent="0.25">
      <c r="E5575" t="str">
        <f t="shared" si="42"/>
        <v>select '0002375/4/10/05/2024' as AGREEMENT_NO, 'PT. OCS GLOBAL SERVICES' as NPWP_NAME_NEW, '|019890144007000' as BILLING_TO_NPWP_NEW, 'CIBIS PARK LOT 411 JALAN TAHI BONAR SIMATUPANG BLOK. - NO. 2 RT. CILANDAK TIMUR, PASAR MINGGU KOTA ADM. JAKARTA SELATAN DKI JAKARTA' as NPWP_ADDRESS_NEW union all</v>
      </c>
    </row>
    <row r="5576" spans="5:5" customFormat="1" x14ac:dyDescent="0.25">
      <c r="E5576" t="str">
        <f t="shared" si="42"/>
        <v>select '0002376/4/10/05/2024' as AGREEMENT_NO, 'PT. OCS GLOBAL SERVICES' as NPWP_NAME_NEW, '|019890144007000' as BILLING_TO_NPWP_NEW, 'CIBIS PARK LOT 411 JALAN TAHI BONAR SIMATUPANG BLOK. - NO. 2 RT. CILANDAK TIMUR, PASAR MINGGU KOTA ADM. JAKARTA SELATAN DKI JAKARTA' as NPWP_ADDRESS_NEW union all</v>
      </c>
    </row>
    <row r="5577" spans="5:5" customFormat="1" x14ac:dyDescent="0.25">
      <c r="E5577" t="str">
        <f t="shared" si="42"/>
        <v>select '0002383/4/10/05/2024' as AGREEMENT_NO, 'PT. TIKI JALUR NUGRAHA EKAKURIR' as NPWP_NAME_NEW, '|015397102643001' as BILLING_TO_NPWP_NEW, 'JL. RAYA BANDARA JUANDA KM 2-3 RT. 010 RW. 003, SEMAMBUNG, GEDANGAN, KAB. SIDOARJO JAWA TIMUR 61254' as NPWP_ADDRESS_NEW union all</v>
      </c>
    </row>
    <row r="5578" spans="5:5" customFormat="1" x14ac:dyDescent="0.25">
      <c r="E5578" t="str">
        <f t="shared" si="42"/>
        <v>select '0002395/4/10/05/2024' as AGREEMENT_NO, 'KOPERASI PEGAWAI PELABUHAN INDONESIA' as NPWP_NAME_NEW, '|011085016631000' as BILLING_TO_NPWP_NEW, 'JL. PERAK TIMUR NO. 298 RT.002 RW. 003 PERAK UTARA PABEAN CANTIAN KOTA SURABAYA JAWA TIMUR 60165' as NPWP_ADDRESS_NEW union all</v>
      </c>
    </row>
    <row r="5579" spans="5:5" customFormat="1" x14ac:dyDescent="0.25">
      <c r="E5579" t="str">
        <f t="shared" ref="E5579:E5616" si="43">"select '" &amp; TRIM(E2774) &amp; "' as AGREEMENT_NO, '" &amp; TRIM(O2774) &amp; "' as NPWP_NAME_NEW, '|" &amp; TRIM(AW2774) &amp; "' as BILLING_TO_NPWP_NEW, '" &amp; TRIM(BD2774) &amp; "' as NPWP_ADDRESS_NEW union all"</f>
        <v>select '0002396/4/38/05/2024' as AGREEMENT_NO, 'PT. RIOFANYUGI MAHIJA PARAMA' as NPWP_NAME_NEW, '|313472342001000' as BILLING_TO_NPWP_NEW, 'JL GALURSARI III BLOK K/177 A RT/RW 010/001 UTAN KAYU SELATAN - MATRAMAN' as NPWP_ADDRESS_NEW union all</v>
      </c>
    </row>
    <row r="5580" spans="5:5" customFormat="1" x14ac:dyDescent="0.25">
      <c r="E5580" t="str">
        <f t="shared" si="43"/>
        <v>select '0002398/4/01/06/2024' as AGREEMENT_NO, 'PT. GADAI MAS KALTIM' as NPWP_NAME_NEW, '|867987885729000' as BILLING_TO_NPWP_NEW, 'JL. JENDERAL SUDIRMAN BLOK B-11 PERTOKOAN PASAR BARU, KLANDASAN ILIR, BALIKPAPAN KOTA, KOTA BALIKPAPAN, KALIMANTAN TIMUR, 76133' as NPWP_ADDRESS_NEW union all</v>
      </c>
    </row>
    <row r="5581" spans="5:5" customFormat="1" x14ac:dyDescent="0.25">
      <c r="E5581" t="str">
        <f t="shared" si="43"/>
        <v>select '0002401/4/08/06/2024' as AGREEMENT_NO, 'PT.GLOBAL JET CARGO' as NPWP_NAME_NEW, '|427781075047000' as BILLING_TO_NPWP_NEW, 'Landmark Pluit Tower Blok B1 Lantai 9A, Jl. Pluit Penjaringan Kota Adm.Jakarta Utara DKI Jakarta' as NPWP_ADDRESS_NEW union all</v>
      </c>
    </row>
    <row r="5582" spans="5:5" customFormat="1" x14ac:dyDescent="0.25">
      <c r="E5582" t="str">
        <f t="shared" si="43"/>
        <v>select '0002402/4/10/06/2024' as AGREEMENT_NO, 'PT. MAHDIYA BERKAH PURWOKERTO' as NPWP_NAME_NEW, '|751916875521000' as BILLING_TO_NPWP_NEW, 'JL. RAYA KEDUNGMALANG SUMBANG BANYUMAS JAWA TENGAH RT.001 RW.001 KEL.TAMBAKSOGRA KEC.SUMBANG KOTA/KAB.BANYUMAS JAWA TENGAH 53183' as NPWP_ADDRESS_NEW union all</v>
      </c>
    </row>
    <row r="5583" spans="5:5" customFormat="1" x14ac:dyDescent="0.25">
      <c r="E5583" t="str">
        <f t="shared" si="43"/>
        <v>select '0002405/4/38/06/2024' as AGREEMENT_NO, 'PT BINTANG MARAGA LINTAS MEDIA' as NPWP_NAME_NEW, '|211295043432000' as BILLING_TO_NPWP_NEW, 'JL. RAYA KALIMALANG RUKO BUMI SATRIA KENCANA BLOK A/2, KAYURINGIN JAYA, BEKASI SELATAN, KOTA BEKASI, JAWA BARAT' as NPWP_ADDRESS_NEW union all</v>
      </c>
    </row>
    <row r="5584" spans="5:5" customFormat="1" x14ac:dyDescent="0.25">
      <c r="E5584" t="str">
        <f t="shared" si="43"/>
        <v>select '0002406/4/10/06/2024' as AGREEMENT_NO, 'PT. MAHDIYA BERKAH PURWOKERTO' as NPWP_NAME_NEW, '|751916875521000' as BILLING_TO_NPWP_NEW, 'JL. RAYA KEDUNGMALANG, KEDUNGMALANG, SUMBANG, KAB. BANYUMAS, JAWA TENGAH, 53183' as NPWP_ADDRESS_NEW union all</v>
      </c>
    </row>
    <row r="5585" spans="5:5" customFormat="1" x14ac:dyDescent="0.25">
      <c r="E5585" t="str">
        <f t="shared" si="43"/>
        <v>select '0002407/4/10/06/2024' as AGREEMENT_NO, 'PT. MAHIZA KARYA MANDIRI' as NPWP_NAME_NEW, '|024202103415000' as BILLING_TO_NPWP_NEW, 'KOMPLEK TAMAN ROYAL PERMATA I, JL PINUS II NO 60. RT.01 RW.16 TANAH TINGGI TANGERANG KOTA TANGERANG BANTEN-' as NPWP_ADDRESS_NEW union all</v>
      </c>
    </row>
    <row r="5586" spans="5:5" customFormat="1" x14ac:dyDescent="0.25">
      <c r="E5586" t="str">
        <f t="shared" si="43"/>
        <v>select '0002412/4/10/06/2024' as AGREEMENT_NO, 'PT. SARIHUSADA GENERASI MAHARDIKA' as NPWP_NAME_NEW, '|011405081092000' as BILLING_TO_NPWP_NEW, 'JL KUSUMANEGARA KOTAK POS 37, MUJA MUJU, UMBULHARJO, KOTA YOGYAKARTA, DAERAH ISTIMEWA YOGYAKARTA' as NPWP_ADDRESS_NEW union all</v>
      </c>
    </row>
    <row r="5587" spans="5:5" customFormat="1" x14ac:dyDescent="0.25">
      <c r="E5587" t="str">
        <f t="shared" si="43"/>
        <v>select '0002417/4/01/06/2024' as AGREEMENT_NO, 'PT. GADAI MAS SULSEL' as NPWP_NAME_NEW, '|901206375801000' as BILLING_TO_NPWP_NEW, 'JL. PANNAMPU, NO 41 RT.00 RW.00 KEL.SUWANGGA KEC.TALLO KOTA/KAB.MAKASSAR SULAWESI SELATAN 90211' as NPWP_ADDRESS_NEW union all</v>
      </c>
    </row>
    <row r="5588" spans="5:5" customFormat="1" x14ac:dyDescent="0.25">
      <c r="E5588" t="str">
        <f t="shared" si="43"/>
        <v>select '0002420/4/08/06/2024' as AGREEMENT_NO, 'ARTA DWITUNGGAL ABADI' as NPWP_NAME_NEW, '|713313591451000' as BILLING_TO_NPWP_NEW, 'JL. MANIS RAYA NO. 15 RT/RW 00/00 Kelurahan KADU JAYA Kecamatan CURUG - TANGERANG 15810' as NPWP_ADDRESS_NEW union all</v>
      </c>
    </row>
    <row r="5589" spans="5:5" customFormat="1" x14ac:dyDescent="0.25">
      <c r="E5589" t="str">
        <f t="shared" si="43"/>
        <v>select '0002421/4/10/06/2024' as AGREEMENT_NO, 'PT. CIPTA KARYA TECHNOLOGY' as NPWP_NAME_NEW, '|748186434002000' as BILLING_TO_NPWP_NEW, 'JL. JATINEGARA TIMUR 101 KOMP. PERKANTORAN BONAGABE I RT.001 RW.002 KEL.BALI MESTER KEC.JATINEGARA KOTA/KAB.JAKARTA TIMUR DKI JAKARTA 13310' as NPWP_ADDRESS_NEW union all</v>
      </c>
    </row>
    <row r="5590" spans="5:5" customFormat="1" x14ac:dyDescent="0.25">
      <c r="E5590" t="str">
        <f t="shared" si="43"/>
        <v>select '0002421/4/10/06/2024' as AGREEMENT_NO, 'PT. CIPTA KARYA TECHNOLOGY' as NPWP_NAME_NEW, '|748186434002000' as BILLING_TO_NPWP_NEW, 'L. JATINEGARA TIMUR 101 KOMP. PERKANTORAN BONAGABE I RT.001 RW.002 KEL.BALI MESTER KEC.JATINEGARA KOTA/KAB.JAKARTA TIMUR DKI JAKARTA 13310' as NPWP_ADDRESS_NEW union all</v>
      </c>
    </row>
    <row r="5591" spans="5:5" customFormat="1" x14ac:dyDescent="0.25">
      <c r="E5591" t="str">
        <f t="shared" si="43"/>
        <v>select '0002422/4/10/06/2024' as AGREEMENT_NO, 'PT. CIPTA KARYA TECHNOLOGY' as NPWP_NAME_NEW, '|748186434002000' as BILLING_TO_NPWP_NEW, 'JL. JATINEGARA TIMUR 101 KOMP. PERKANTORAN BONAGABE I RT.001 RW.002 KEL.BALI MESTER KEC.JATINEGARA KOTA/KAB.JAKARTA TIMUR DKI JAKARTA 13310' as NPWP_ADDRESS_NEW union all</v>
      </c>
    </row>
    <row r="5592" spans="5:5" customFormat="1" x14ac:dyDescent="0.25">
      <c r="E5592" t="str">
        <f t="shared" si="43"/>
        <v>select '0002424/4/10/06/2024' as AGREEMENT_NO, 'PT. CIPTA KARYA KOMPUTER' as NPWP_NAME_NEW, '|026567248035000' as BILLING_TO_NPWP_NEW, 'JL. JATINEGARA I NO.101 RT.001 RT.002 BALI MESTER JATINEGARA JAKARTA TIMUR DKI JAKARTA' as NPWP_ADDRESS_NEW union all</v>
      </c>
    </row>
    <row r="5593" spans="5:5" customFormat="1" x14ac:dyDescent="0.25">
      <c r="E5593" t="str">
        <f t="shared" si="43"/>
        <v>select '0002426/4/08/06/2024' as AGREEMENT_NO, 'PT. KRAMA YUDHA TIGA BERLIANMOTORS' as NPWP_NAME_NEW, '|013006572092000' as BILLING_TO_NPWP_NEW, 'JL. JEND. A. YANI PULOMAS RT. 006 RW. 011 KAYU PUTIH PULO GADUNG JAKARTA TIMUR DKI JAKARTA 13210' as NPWP_ADDRESS_NEW union all</v>
      </c>
    </row>
    <row r="5594" spans="5:5" customFormat="1" x14ac:dyDescent="0.25">
      <c r="E5594" t="str">
        <f t="shared" si="43"/>
        <v>select '0002428/4/10/06/2024' as AGREEMENT_NO, 'PT. G4S SECURITY SERVICES' as NPWP_NAME_NEW, '|019577758058000' as BILLING_TO_NPWP_NEW, 'ARKADIA GREEN PARK TOWER F LT. 9 JL. TB. SIMATUPANG KAV. 88, KEBAGUSAN, PASAR MINGGU, KOTA ADM. JAKARTA SELATAN, DKI JAKARTA, 12520' as NPWP_ADDRESS_NEW union all</v>
      </c>
    </row>
    <row r="5595" spans="5:5" customFormat="1" x14ac:dyDescent="0.25">
      <c r="E5595" t="str">
        <f t="shared" si="43"/>
        <v>select '0002429/4/10/06/2024' as AGREEMENT_NO, 'PT. G4S SECURITY SERVICES' as NPWP_NAME_NEW, '|019577758058000' as BILLING_TO_NPWP_NEW, 'ARKADIA GREEN PARK TOWER F LT. 9 JL. TB. SIMATUPANG KAV. 88, KEBAGUSAN, PASAR MINGGU, KOTA ADM. JAKARTA SELATAN, DKI JAKARTA, 12520' as NPWP_ADDRESS_NEW union all</v>
      </c>
    </row>
    <row r="5596" spans="5:5" customFormat="1" x14ac:dyDescent="0.25">
      <c r="E5596" t="str">
        <f t="shared" si="43"/>
        <v>select '0002430/4/10/06/2024' as AGREEMENT_NO, 'PT. G4S SECURITY SERVICES' as NPWP_NAME_NEW, '|019577758058000' as BILLING_TO_NPWP_NEW, 'ARKADIA GREEN PARK TOWER F LT. 9 JL. TB. SIMATUPANG KAV. 88, KEBAGUSAN, PASAR MINGGU, KOTA ADM. JAKARTA SELATAN, DKI JAKARTA, 12520' as NPWP_ADDRESS_NEW union all</v>
      </c>
    </row>
    <row r="5597" spans="5:5" customFormat="1" x14ac:dyDescent="0.25">
      <c r="E5597" t="str">
        <f t="shared" si="43"/>
        <v>select '0002431/4/10/06/2024' as AGREEMENT_NO, 'PT. G4S SECURITY SERVICES' as NPWP_NAME_NEW, '|019577758058000' as BILLING_TO_NPWP_NEW, 'ARKADIA GREEN PARK TOWER F LT. 9 JL. TB. SIMATUPANG KAV. 88, KEBAGUSAN, PASAR MINGGU, KOTA ADM. JAKARTA SELATAN, DKI JAKARTA, 12520' as NPWP_ADDRESS_NEW union all</v>
      </c>
    </row>
    <row r="5598" spans="5:5" customFormat="1" x14ac:dyDescent="0.25">
      <c r="E5598" t="str">
        <f t="shared" si="43"/>
        <v>select '0002432/4/10/06/2024' as AGREEMENT_NO, 'PT. G4S SECURITY SERVICES' as NPWP_NAME_NEW, '|019577758058000' as BILLING_TO_NPWP_NEW, 'ARKADIA GREEN PARK TOWER F LT. 9 JL. TB. SIMATUPANG KAV. 88, KEBAGUSAN, PASAR MINGGU, KOTA ADM. JAKARTA SELATAN, DKI JAKARTA, 12520' as NPWP_ADDRESS_NEW union all</v>
      </c>
    </row>
    <row r="5599" spans="5:5" customFormat="1" x14ac:dyDescent="0.25">
      <c r="E5599" t="str">
        <f t="shared" si="43"/>
        <v>select '0002433/4/10/06/2024' as AGREEMENT_NO, 'PT. G4S SECURITY SERVICES' as NPWP_NAME_NEW, '|019577758058000' as BILLING_TO_NPWP_NEW, 'ARKADIA GREEN PARK TOWER F LT. 9 JL. TB. SIMATUPANG KAV. 88, KEBAGUSAN, PASAR MINGGU, KOTA ADM. JAKARTA SELATAN, DKI JAKARTA, 12520' as NPWP_ADDRESS_NEW union all</v>
      </c>
    </row>
    <row r="5600" spans="5:5" customFormat="1" x14ac:dyDescent="0.25">
      <c r="E5600" t="str">
        <f t="shared" si="43"/>
        <v>select '0002434/4/10/06/2024' as AGREEMENT_NO, 'PT. G4S SECURITY SERVICES' as NPWP_NAME_NEW, '|019577758058000' as BILLING_TO_NPWP_NEW, 'ARKADIA GREEN PARK TOWER F LT. 9 JL. TB. SIMATUPANG KAV. 88, KEBAGUSAN, PASAR MINGGU, KOTA ADM. JAKARTA SELATAN, DKI JAKARTA, 12520' as NPWP_ADDRESS_NEW union all</v>
      </c>
    </row>
    <row r="5601" spans="5:5" customFormat="1" x14ac:dyDescent="0.25">
      <c r="E5601" t="str">
        <f t="shared" si="43"/>
        <v>select '0002435/4/10/06/2024' as AGREEMENT_NO, 'PT. G4S SECURITY SERVICES' as NPWP_NAME_NEW, '|019577758058000' as BILLING_TO_NPWP_NEW, 'ARKADIA GREEN PARK TOWER F LT. 9 JL. TB. SIMATUPANG KAV. 88, KEBAGUSAN, PASAR MINGGU, KOTA ADM. JAKARTA SELATAN, DKI JAKARTA, 12520' as NPWP_ADDRESS_NEW union all</v>
      </c>
    </row>
    <row r="5602" spans="5:5" customFormat="1" x14ac:dyDescent="0.25">
      <c r="E5602" t="str">
        <f t="shared" si="43"/>
        <v>select '0002436/4/10/06/2024' as AGREEMENT_NO, 'PT. G4S SECURITY SERVICES' as NPWP_NAME_NEW, '|019577758058000' as BILLING_TO_NPWP_NEW, 'ARKADIA GREEN PARK TOWER F LT. 9 JL. TB. SIMATUPANG KAV. 88, KEBAGUSAN, PASAR MINGGU, KOTA ADM. JAKARTA SELATAN, DKI JAKARTA, 12520' as NPWP_ADDRESS_NEW union all</v>
      </c>
    </row>
    <row r="5603" spans="5:5" customFormat="1" x14ac:dyDescent="0.25">
      <c r="E5603" t="str">
        <f t="shared" si="43"/>
        <v>select '0002437/4/10/06/2024' as AGREEMENT_NO, 'KOPERASI DAYAMITRA TELEKOMUNIKASI (KOMITEL)' as NPWP_NAME_NEW, '|030649776015000' as BILLING_TO_NPWP_NEW, 'JL. TEBET TIMUR DALAM RAYA N0. 99B TEBET TIMUR TEBET JAKARTA SELATAN DKI JAKARTA 12820' as NPWP_ADDRESS_NEW union all</v>
      </c>
    </row>
    <row r="5604" spans="5:5" customFormat="1" x14ac:dyDescent="0.25">
      <c r="E5604" t="str">
        <f t="shared" si="43"/>
        <v>select '0002440/4/10/06/2024' as AGREEMENT_NO, 'PT. G4S SECURITY SERVICES' as NPWP_NAME_NEW, '|019577758058000' as BILLING_TO_NPWP_NEW, 'ARKADIA GREEN PARK TOWER F LT. 9 JL. TB. SIMATUPANG KAV. 88, KEBAGUSAN, PASAR MINGGU, KOTA ADM. JAKARTA SELATAN, DKI JAKARTA, 12520' as NPWP_ADDRESS_NEW union all</v>
      </c>
    </row>
    <row r="5605" spans="5:5" customFormat="1" x14ac:dyDescent="0.25">
      <c r="E5605" t="str">
        <f t="shared" si="43"/>
        <v>select '0002441/4/10/06/2024' as AGREEMENT_NO, 'PT. G4S SECURITY SERVICES' as NPWP_NAME_NEW, '|019577758058000' as BILLING_TO_NPWP_NEW, 'ARKADIA GREEN PARK TOWER F LT. 9 JL. TB. SIMATUPANG KAV. 88, KEBAGUSAN, PASAR MINGGU, KOTA ADM. JAKARTA SELATAN, DKI JAKARTA, 12520' as NPWP_ADDRESS_NEW union all</v>
      </c>
    </row>
    <row r="5606" spans="5:5" customFormat="1" x14ac:dyDescent="0.25">
      <c r="E5606" t="str">
        <f t="shared" si="43"/>
        <v>select '0002442/4/10/06/2024' as AGREEMENT_NO, 'PT. G4S SECURITY SERVICES' as NPWP_NAME_NEW, '|019577758058000' as BILLING_TO_NPWP_NEW, 'ARKADIA GREEN PARK TOWER F LT. 9 JL. TB. SIMATUPANG KAV. 88, KEBAGUSAN, PASAR MINGGU, KOTA ADM. JAKARTA SELATAN, DKI JAKARTA, 12520' as NPWP_ADDRESS_NEW union all</v>
      </c>
    </row>
    <row r="5607" spans="5:5" customFormat="1" x14ac:dyDescent="0.25">
      <c r="E5607" t="str">
        <f t="shared" si="43"/>
        <v>select '0002443/4/10/06/2024' as AGREEMENT_NO, 'PT. TIRTA INVESTAMA' as NPWP_NAME_NEW, '|016743767092000' as BILLING_TO_NPWP_NEW, 'GEDUNG RDTX PLACE LT 5-9 JL PROF DR.SATRIO KAV 3, KARET KUNINGAN, SETIABUDI, KOTA ADM. JAKARTA SELATAN, DKI JAKARTA, 12940' as NPWP_ADDRESS_NEW union all</v>
      </c>
    </row>
    <row r="5608" spans="5:5" customFormat="1" x14ac:dyDescent="0.25">
      <c r="E5608" t="str">
        <f t="shared" si="43"/>
        <v>select '0002448/4/08/06/2024' as AGREEMENT_NO, 'PT. GLOBAL JET CARGO' as NPWP_NAME_NEW, '|427781075047000' as BILLING_TO_NPWP_NEW, 'Landmark Pluit Tower Blok B1 Lantai 9A, Jl.Pluit Penjaringan Kota Adm.Jakarta Utara DKI Jakarta' as NPWP_ADDRESS_NEW union all</v>
      </c>
    </row>
    <row r="5609" spans="5:5" customFormat="1" x14ac:dyDescent="0.25">
      <c r="E5609" t="str">
        <f t="shared" si="43"/>
        <v>select '0002449/4/08/06/2024' as AGREEMENT_NO, 'KOPERASI TELEKOMUNIKASI SELULAR' as NPWP_NAME_NEW, '|018079814062000' as BILLING_TO_NPWP_NEW, 'GEDUNG KINARYA SELARAS, JL TB SIMATUPANG NO.4 RT.007 RT.002 CILANDAK BARAT, CILANDAK KOTA ADM JAKARTA SELATAN DKI JAKARTA' as NPWP_ADDRESS_NEW union all</v>
      </c>
    </row>
    <row r="5610" spans="5:5" customFormat="1" x14ac:dyDescent="0.25">
      <c r="E5610" t="str">
        <f t="shared" si="43"/>
        <v>select '0002450/4/08/06/2024' as AGREEMENT_NO, 'KOPERASI TELEKOMUNIKASI SELULAR' as NPWP_NAME_NEW, '|018079814062000' as BILLING_TO_NPWP_NEW, 'GEDUNG KINARYA SELARAS, JL TB SIMATUPANG NO.4 RT.007 RT.002 CILANDAK BARAT, CILANDAK KOTA ADM JAKARTA SELATAN DKI JAKARTA' as NPWP_ADDRESS_NEW union all</v>
      </c>
    </row>
    <row r="5611" spans="5:5" customFormat="1" x14ac:dyDescent="0.25">
      <c r="E5611" t="str">
        <f t="shared" si="43"/>
        <v>select '0002451/4/08/06/2024' as AGREEMENT_NO, 'PT.GLOBAL JET CARGO' as NPWP_NAME_NEW, '|427781075047000' as BILLING_TO_NPWP_NEW, 'Landmark Pluit Tower Blok B1 Lantai 9A, Jl.Pluit Penjaringan Kota Adm.Jakarta Utara DKI Jakarta' as NPWP_ADDRESS_NEW union all</v>
      </c>
    </row>
    <row r="5612" spans="5:5" customFormat="1" x14ac:dyDescent="0.25">
      <c r="E5612" t="str">
        <f t="shared" si="43"/>
        <v>select '0002453/4/08/06/2024' as AGREEMENT_NO, 'PT.GLOBAL JET CARGO' as NPWP_NAME_NEW, '|427781075047000' as BILLING_TO_NPWP_NEW, 'Landmark PLuit Tower Blok B1 Lantai 9A, Jl. Pluit Penjaringan Kota Adm.Jakarta Utara DKI Jakarta' as NPWP_ADDRESS_NEW union all</v>
      </c>
    </row>
    <row r="5613" spans="5:5" customFormat="1" x14ac:dyDescent="0.25">
      <c r="E5613" t="str">
        <f t="shared" si="43"/>
        <v>select '0002462/4/10/06/2024' as AGREEMENT_NO, 'PT. G4S SECURITY SERVICES' as NPWP_NAME_NEW, '|019577758058000' as BILLING_TO_NPWP_NEW, 'ARKADIA GREEN PARK TOWER F LT. 9 JL. TB. SIMATUPANG KAV. 88, KEBAGUSAN, PASAR MINGGU, KOTA ADM. JAKARTA SELATAN, DKI JAKARTA, 12520' as NPWP_ADDRESS_NEW union all</v>
      </c>
    </row>
    <row r="5614" spans="5:5" customFormat="1" x14ac:dyDescent="0.25">
      <c r="E5614" t="str">
        <f t="shared" si="43"/>
        <v>select '0002468/4/01/06/2024' as AGREEMENT_NO, 'PT. TIKI JALUR NUGRAHA EKAKURIR' as NPWP_NAME_NEW, '|15397102038000' as BILLING_TO_NPWP_NEW, 'JL Tomang Raya No.11 TOMANG , GROGOL PETAMBURAN - JAKARTA BARAT' as NPWP_ADDRESS_NEW union all</v>
      </c>
    </row>
    <row r="5615" spans="5:5" customFormat="1" x14ac:dyDescent="0.25">
      <c r="E5615" t="str">
        <f t="shared" si="43"/>
        <v>select '0002483/4/08/06/2024' as AGREEMENT_NO, 'PT. DAMATRANS MITRA PERSADA' as NPWP_NAME_NEW, '|907879282428000' as BILLING_TO_NPWP_NEW, 'JL.Setraduta Raya Ruko G, Sarijadi, Sukasari, Kota Bandung, Jawa Barat' as NPWP_ADDRESS_NEW union all</v>
      </c>
    </row>
    <row r="5616" spans="5:5" customFormat="1" x14ac:dyDescent="0.25">
      <c r="E5616" t="str">
        <f t="shared" si="43"/>
        <v>select '0002493/4/01/06/2024' as AGREEMENT_NO, 'CV. TITIPAN KILAT SERANG' as NPWP_NAME_NEW, '|024537979401000' as BILLING_TO_NPWP_NEW, 'JL. JENDRAL AHMAD YANI NO.234 RT.002 RW.003 KEL.SUMURPECUNG KEC.SERANG KOTA/KAB.KOTA SERANG BANTEN 42118' as NPWP_ADDRESS_NEW union all</v>
      </c>
    </row>
    <row r="5617" spans="5:102" customFormat="1" x14ac:dyDescent="0.25">
      <c r="E5617" s="28" t="s">
        <v>340</v>
      </c>
      <c r="F5617" s="29"/>
      <c r="G5617" s="29"/>
      <c r="H5617" s="29"/>
      <c r="I5617" s="29"/>
      <c r="J5617" s="29"/>
      <c r="K5617" s="29"/>
      <c r="L5617" s="29"/>
      <c r="M5617" s="29"/>
      <c r="N5617" s="29"/>
      <c r="O5617" s="29"/>
      <c r="P5617" s="29"/>
      <c r="Q5617" s="29"/>
      <c r="R5617" s="29"/>
      <c r="S5617" s="29"/>
      <c r="T5617" s="29"/>
      <c r="U5617" s="29"/>
      <c r="V5617" s="29"/>
      <c r="W5617" s="29"/>
      <c r="X5617" s="29"/>
      <c r="Y5617" s="29"/>
      <c r="Z5617" s="29"/>
      <c r="AA5617" s="29"/>
      <c r="AB5617" s="29"/>
      <c r="AC5617" s="29"/>
      <c r="AD5617" s="29"/>
      <c r="AE5617" s="29"/>
      <c r="AF5617" s="29"/>
      <c r="AG5617" s="29"/>
      <c r="AH5617" s="29"/>
      <c r="AI5617" s="29"/>
      <c r="AJ5617" s="29"/>
      <c r="AK5617" s="29"/>
      <c r="AL5617" s="29"/>
      <c r="AM5617" s="29"/>
      <c r="AN5617" s="29"/>
      <c r="AO5617" s="29"/>
      <c r="AP5617" s="29"/>
      <c r="AQ5617" s="29"/>
      <c r="AR5617" s="29"/>
      <c r="AS5617" s="29"/>
      <c r="AT5617" s="29"/>
      <c r="AU5617" s="29"/>
      <c r="AV5617" s="29"/>
      <c r="AW5617" s="29"/>
      <c r="AX5617" s="29"/>
      <c r="AY5617" s="29"/>
      <c r="AZ5617" s="29"/>
      <c r="BA5617" s="29"/>
      <c r="BB5617" s="29"/>
      <c r="BC5617" s="29"/>
      <c r="BD5617" s="29"/>
      <c r="BE5617" s="29"/>
      <c r="BF5617" s="29"/>
      <c r="BG5617" s="29"/>
      <c r="BH5617" s="29"/>
      <c r="BI5617" s="29"/>
      <c r="BJ5617" s="29"/>
      <c r="BK5617" s="29"/>
      <c r="BL5617" s="29"/>
      <c r="BM5617" s="29"/>
      <c r="BN5617" s="29"/>
      <c r="BO5617" s="29"/>
    </row>
    <row r="5618" spans="5:102" customFormat="1" x14ac:dyDescent="0.25">
      <c r="E5618" s="28" t="s">
        <v>341</v>
      </c>
      <c r="F5618" s="29"/>
      <c r="G5618" s="29"/>
      <c r="H5618" s="29"/>
      <c r="I5618" s="29"/>
      <c r="J5618" s="29"/>
      <c r="K5618" s="29"/>
      <c r="L5618" s="29"/>
      <c r="M5618" s="29"/>
      <c r="N5618" s="29"/>
      <c r="O5618" s="29"/>
      <c r="P5618" s="29"/>
      <c r="Q5618" s="29"/>
      <c r="R5618" s="29"/>
      <c r="S5618" s="29"/>
      <c r="T5618" s="29"/>
      <c r="U5618" s="29"/>
      <c r="V5618" s="29"/>
      <c r="W5618" s="29"/>
      <c r="X5618" s="29"/>
      <c r="Y5618" s="29"/>
      <c r="Z5618" s="29"/>
      <c r="AA5618" s="29"/>
      <c r="AB5618" s="29"/>
      <c r="AC5618" s="29"/>
      <c r="AD5618" s="29"/>
      <c r="AE5618" s="29"/>
      <c r="AF5618" s="29"/>
      <c r="AG5618" s="29"/>
      <c r="AH5618" s="29"/>
      <c r="AI5618" s="29"/>
      <c r="AJ5618" s="29"/>
      <c r="AK5618" s="29"/>
      <c r="AL5618" s="29"/>
      <c r="AM5618" s="29"/>
      <c r="AN5618" s="29"/>
      <c r="AO5618" s="29"/>
      <c r="AP5618" s="29"/>
      <c r="AQ5618" s="29"/>
      <c r="AR5618" s="29"/>
      <c r="AS5618" s="29"/>
      <c r="AT5618" s="29"/>
      <c r="AU5618" s="29"/>
      <c r="AV5618" s="29"/>
      <c r="AW5618" s="29"/>
      <c r="AX5618" s="29"/>
      <c r="AY5618" s="29"/>
      <c r="AZ5618" s="29"/>
      <c r="BA5618" s="29"/>
      <c r="BB5618" s="29"/>
      <c r="BC5618" s="29"/>
      <c r="BD5618" s="29"/>
      <c r="BE5618" s="29"/>
      <c r="BF5618" s="29"/>
      <c r="BG5618" s="29"/>
      <c r="BH5618" s="29"/>
      <c r="BI5618" s="29"/>
      <c r="BJ5618" s="29"/>
      <c r="BK5618" s="29"/>
      <c r="BL5618" s="29"/>
      <c r="BM5618" s="29"/>
      <c r="BN5618" s="29"/>
      <c r="BO5618" s="29"/>
    </row>
    <row r="5619" spans="5:102" customFormat="1" x14ac:dyDescent="0.25">
      <c r="E5619" s="28"/>
      <c r="F5619" s="29"/>
      <c r="G5619" s="29"/>
      <c r="H5619" s="29"/>
      <c r="I5619" s="29"/>
      <c r="J5619" s="29"/>
      <c r="K5619" s="29"/>
      <c r="L5619" s="29"/>
      <c r="M5619" s="29"/>
      <c r="N5619" s="29"/>
      <c r="O5619" s="29"/>
      <c r="P5619" s="29"/>
      <c r="Q5619" s="29"/>
      <c r="R5619" s="29"/>
      <c r="S5619" s="29"/>
      <c r="T5619" s="29"/>
      <c r="U5619" s="29"/>
      <c r="V5619" s="29"/>
      <c r="W5619" s="29"/>
      <c r="X5619" s="29"/>
      <c r="Y5619" s="29"/>
      <c r="Z5619" s="29"/>
      <c r="AA5619" s="29"/>
      <c r="AB5619" s="29"/>
      <c r="AC5619" s="29"/>
      <c r="AD5619" s="29"/>
      <c r="AE5619" s="29"/>
      <c r="AF5619" s="29"/>
      <c r="AG5619" s="29"/>
      <c r="AH5619" s="29"/>
      <c r="AI5619" s="29"/>
      <c r="AJ5619" s="29"/>
      <c r="AK5619" s="29"/>
      <c r="AL5619" s="29"/>
      <c r="AM5619" s="29"/>
      <c r="AN5619" s="29"/>
      <c r="AO5619" s="29"/>
      <c r="AP5619" s="29"/>
      <c r="AQ5619" s="29"/>
      <c r="AR5619" s="29"/>
      <c r="AS5619" s="29"/>
      <c r="AT5619" s="29"/>
      <c r="AU5619" s="29"/>
      <c r="AV5619" s="29"/>
      <c r="AW5619" s="29"/>
      <c r="AX5619" s="29"/>
      <c r="AY5619" s="29"/>
      <c r="AZ5619" s="29"/>
      <c r="BA5619" s="29"/>
      <c r="BB5619" s="29"/>
      <c r="BC5619" s="29"/>
      <c r="BD5619" s="29"/>
      <c r="BE5619" s="29"/>
      <c r="BF5619" s="29"/>
      <c r="BG5619" s="29"/>
      <c r="BH5619" s="29"/>
      <c r="BI5619" s="29"/>
      <c r="BJ5619" s="29"/>
      <c r="BK5619" s="29"/>
      <c r="BL5619" s="29"/>
      <c r="BM5619" s="29"/>
      <c r="BN5619" s="29"/>
      <c r="BO5619" s="29"/>
    </row>
    <row r="5620" spans="5:102" customFormat="1" x14ac:dyDescent="0.25">
      <c r="E5620" s="28" t="s">
        <v>342</v>
      </c>
      <c r="F5620" s="29"/>
      <c r="G5620" s="29"/>
      <c r="H5620" s="29"/>
      <c r="I5620" s="29"/>
      <c r="J5620" s="29"/>
      <c r="K5620" s="29"/>
      <c r="L5620" s="29"/>
      <c r="M5620" s="29"/>
      <c r="N5620" s="29"/>
      <c r="O5620" s="29"/>
      <c r="P5620" s="29"/>
      <c r="Q5620" s="29"/>
      <c r="R5620" s="29"/>
      <c r="S5620" s="29"/>
      <c r="T5620" s="29"/>
      <c r="U5620" s="29"/>
      <c r="V5620" s="29"/>
      <c r="W5620" s="29"/>
      <c r="X5620" s="29"/>
      <c r="Y5620" s="29"/>
      <c r="Z5620" s="29"/>
      <c r="AA5620" s="29"/>
      <c r="AB5620" s="29"/>
      <c r="AC5620" s="29"/>
      <c r="AD5620" s="29"/>
      <c r="AE5620" s="29"/>
      <c r="AF5620" s="29"/>
      <c r="AG5620" s="29"/>
      <c r="AH5620" s="29"/>
      <c r="AI5620" s="29"/>
      <c r="AJ5620" s="29"/>
      <c r="AK5620" s="29"/>
      <c r="AL5620" s="29"/>
      <c r="AM5620" s="29"/>
      <c r="AN5620" s="29"/>
      <c r="AO5620" s="29"/>
      <c r="AP5620" s="29"/>
      <c r="AQ5620" s="29"/>
      <c r="AR5620" s="29"/>
      <c r="AS5620" s="29"/>
      <c r="AT5620" s="29"/>
      <c r="AU5620" s="29"/>
      <c r="AV5620" s="29"/>
      <c r="AW5620" s="29"/>
      <c r="AX5620" s="29"/>
      <c r="AY5620" s="29"/>
      <c r="AZ5620" s="29"/>
      <c r="BA5620" s="29"/>
      <c r="BB5620" s="29"/>
      <c r="BC5620" s="29"/>
      <c r="BD5620" s="29"/>
      <c r="BE5620" s="29"/>
      <c r="BF5620" s="29"/>
      <c r="BG5620" s="29"/>
      <c r="BH5620" s="29"/>
      <c r="BI5620" s="29"/>
      <c r="BJ5620" s="29"/>
      <c r="BK5620" s="29"/>
      <c r="BL5620" s="29"/>
      <c r="BM5620" s="29"/>
      <c r="BN5620" s="29"/>
      <c r="BO5620" s="29"/>
    </row>
    <row r="5621" spans="5:102" customFormat="1" x14ac:dyDescent="0.25"/>
    <row r="5622" spans="5:102" customFormat="1" x14ac:dyDescent="0.25">
      <c r="E5622" s="2" t="s">
        <v>44</v>
      </c>
      <c r="M5622" s="2" t="s">
        <v>608</v>
      </c>
      <c r="U5622" s="2" t="s">
        <v>609</v>
      </c>
      <c r="AN5622" s="2" t="s">
        <v>355</v>
      </c>
      <c r="BW5622" s="2" t="s">
        <v>332</v>
      </c>
      <c r="CF5622" s="2" t="s">
        <v>316</v>
      </c>
      <c r="CX5622" s="2" t="s">
        <v>356</v>
      </c>
    </row>
    <row r="5623" spans="5:102" customFormat="1" x14ac:dyDescent="0.25">
      <c r="E5623" t="s">
        <v>2800</v>
      </c>
      <c r="M5623" t="s">
        <v>5591</v>
      </c>
      <c r="U5623" t="s">
        <v>829</v>
      </c>
      <c r="AN5623" t="s">
        <v>830</v>
      </c>
      <c r="BW5623" t="s">
        <v>2009</v>
      </c>
      <c r="CF5623" t="s">
        <v>829</v>
      </c>
      <c r="CX5623" t="s">
        <v>5423</v>
      </c>
    </row>
    <row r="5624" spans="5:102" customFormat="1" x14ac:dyDescent="0.25">
      <c r="E5624" t="s">
        <v>2801</v>
      </c>
      <c r="M5624" t="s">
        <v>5592</v>
      </c>
      <c r="U5624" t="s">
        <v>831</v>
      </c>
      <c r="AN5624" t="s">
        <v>833</v>
      </c>
      <c r="BW5624" t="s">
        <v>2010</v>
      </c>
      <c r="CF5624" t="s">
        <v>831</v>
      </c>
      <c r="CX5624" t="s">
        <v>5424</v>
      </c>
    </row>
    <row r="5625" spans="5:102" customFormat="1" x14ac:dyDescent="0.25">
      <c r="E5625" t="s">
        <v>2802</v>
      </c>
      <c r="M5625" t="s">
        <v>5593</v>
      </c>
      <c r="U5625" t="s">
        <v>834</v>
      </c>
      <c r="AN5625" t="s">
        <v>836</v>
      </c>
      <c r="BW5625" t="s">
        <v>2011</v>
      </c>
      <c r="CF5625" t="s">
        <v>834</v>
      </c>
      <c r="CX5625" t="s">
        <v>836</v>
      </c>
    </row>
    <row r="5626" spans="5:102" customFormat="1" x14ac:dyDescent="0.25">
      <c r="E5626" t="s">
        <v>2803</v>
      </c>
      <c r="M5626" t="s">
        <v>5594</v>
      </c>
      <c r="U5626" t="s">
        <v>837</v>
      </c>
      <c r="AN5626" t="s">
        <v>839</v>
      </c>
      <c r="BW5626" t="s">
        <v>2012</v>
      </c>
      <c r="CF5626" t="s">
        <v>837</v>
      </c>
      <c r="CX5626" t="s">
        <v>5425</v>
      </c>
    </row>
    <row r="5627" spans="5:102" customFormat="1" x14ac:dyDescent="0.25">
      <c r="E5627" t="s">
        <v>2804</v>
      </c>
      <c r="M5627" t="s">
        <v>5595</v>
      </c>
      <c r="U5627" t="s">
        <v>840</v>
      </c>
      <c r="AN5627" t="s">
        <v>842</v>
      </c>
      <c r="BW5627" t="s">
        <v>2013</v>
      </c>
      <c r="CF5627" t="s">
        <v>840</v>
      </c>
      <c r="CX5627" t="s">
        <v>5426</v>
      </c>
    </row>
    <row r="5628" spans="5:102" customFormat="1" x14ac:dyDescent="0.25">
      <c r="E5628" t="s">
        <v>2805</v>
      </c>
      <c r="M5628" t="s">
        <v>5596</v>
      </c>
      <c r="U5628" t="s">
        <v>843</v>
      </c>
      <c r="AN5628" t="s">
        <v>845</v>
      </c>
      <c r="BW5628" t="s">
        <v>2014</v>
      </c>
      <c r="CF5628" t="s">
        <v>843</v>
      </c>
      <c r="CX5628" t="s">
        <v>845</v>
      </c>
    </row>
    <row r="5629" spans="5:102" customFormat="1" x14ac:dyDescent="0.25">
      <c r="E5629" t="s">
        <v>2806</v>
      </c>
      <c r="M5629" t="s">
        <v>5592</v>
      </c>
      <c r="U5629" t="s">
        <v>831</v>
      </c>
      <c r="AN5629" t="s">
        <v>833</v>
      </c>
      <c r="BW5629" t="s">
        <v>2010</v>
      </c>
      <c r="CF5629" t="s">
        <v>831</v>
      </c>
      <c r="CX5629" t="s">
        <v>5424</v>
      </c>
    </row>
    <row r="5630" spans="5:102" customFormat="1" x14ac:dyDescent="0.25">
      <c r="E5630" t="s">
        <v>2807</v>
      </c>
      <c r="M5630" t="s">
        <v>5593</v>
      </c>
      <c r="U5630" t="s">
        <v>834</v>
      </c>
      <c r="AN5630" t="s">
        <v>836</v>
      </c>
      <c r="BW5630" t="s">
        <v>2011</v>
      </c>
      <c r="CF5630" t="s">
        <v>834</v>
      </c>
      <c r="CX5630" t="s">
        <v>836</v>
      </c>
    </row>
    <row r="5631" spans="5:102" customFormat="1" x14ac:dyDescent="0.25">
      <c r="E5631" t="s">
        <v>2808</v>
      </c>
      <c r="M5631" t="s">
        <v>5594</v>
      </c>
      <c r="U5631" t="s">
        <v>837</v>
      </c>
      <c r="AN5631" t="s">
        <v>839</v>
      </c>
      <c r="BW5631" t="s">
        <v>2012</v>
      </c>
      <c r="CF5631" t="s">
        <v>837</v>
      </c>
      <c r="CX5631" t="s">
        <v>5425</v>
      </c>
    </row>
    <row r="5632" spans="5:102" customFormat="1" x14ac:dyDescent="0.25">
      <c r="E5632" t="s">
        <v>2809</v>
      </c>
      <c r="M5632" t="s">
        <v>5595</v>
      </c>
      <c r="U5632" t="s">
        <v>840</v>
      </c>
      <c r="AN5632" t="s">
        <v>842</v>
      </c>
      <c r="BW5632" t="s">
        <v>2013</v>
      </c>
      <c r="CF5632" t="s">
        <v>840</v>
      </c>
      <c r="CX5632" t="s">
        <v>5426</v>
      </c>
    </row>
    <row r="5633" spans="5:102" customFormat="1" x14ac:dyDescent="0.25">
      <c r="E5633" t="s">
        <v>2810</v>
      </c>
      <c r="M5633" t="s">
        <v>5597</v>
      </c>
      <c r="U5633" t="s">
        <v>846</v>
      </c>
      <c r="AN5633" t="s">
        <v>847</v>
      </c>
      <c r="BW5633" t="s">
        <v>2015</v>
      </c>
      <c r="CF5633" t="s">
        <v>846</v>
      </c>
      <c r="CX5633" t="s">
        <v>847</v>
      </c>
    </row>
    <row r="5634" spans="5:102" customFormat="1" x14ac:dyDescent="0.25">
      <c r="E5634" t="s">
        <v>2811</v>
      </c>
      <c r="M5634" t="s">
        <v>5598</v>
      </c>
      <c r="U5634" t="s">
        <v>848</v>
      </c>
      <c r="AN5634" t="s">
        <v>850</v>
      </c>
      <c r="BW5634" t="s">
        <v>2016</v>
      </c>
      <c r="CF5634" t="s">
        <v>848</v>
      </c>
      <c r="CX5634" t="s">
        <v>5427</v>
      </c>
    </row>
    <row r="5635" spans="5:102" customFormat="1" x14ac:dyDescent="0.25">
      <c r="E5635" t="s">
        <v>2812</v>
      </c>
      <c r="M5635" t="s">
        <v>5599</v>
      </c>
      <c r="U5635" t="s">
        <v>851</v>
      </c>
      <c r="AN5635" t="s">
        <v>852</v>
      </c>
      <c r="BW5635" t="s">
        <v>2017</v>
      </c>
      <c r="CF5635" t="s">
        <v>851</v>
      </c>
      <c r="CX5635" t="s">
        <v>852</v>
      </c>
    </row>
    <row r="5636" spans="5:102" customFormat="1" x14ac:dyDescent="0.25">
      <c r="E5636" t="s">
        <v>2813</v>
      </c>
      <c r="M5636" t="s">
        <v>5600</v>
      </c>
      <c r="U5636" t="s">
        <v>853</v>
      </c>
      <c r="AN5636" t="s">
        <v>854</v>
      </c>
      <c r="BW5636" t="s">
        <v>2018</v>
      </c>
      <c r="CF5636" t="s">
        <v>853</v>
      </c>
      <c r="CX5636" t="s">
        <v>854</v>
      </c>
    </row>
    <row r="5637" spans="5:102" customFormat="1" x14ac:dyDescent="0.25">
      <c r="E5637" t="s">
        <v>2814</v>
      </c>
      <c r="M5637" t="s">
        <v>5594</v>
      </c>
      <c r="U5637" t="s">
        <v>837</v>
      </c>
      <c r="AN5637" t="s">
        <v>839</v>
      </c>
      <c r="BW5637" t="s">
        <v>2012</v>
      </c>
      <c r="CF5637" t="s">
        <v>837</v>
      </c>
      <c r="CX5637" t="s">
        <v>5425</v>
      </c>
    </row>
    <row r="5638" spans="5:102" customFormat="1" x14ac:dyDescent="0.25">
      <c r="E5638" t="s">
        <v>2815</v>
      </c>
      <c r="M5638" t="s">
        <v>5601</v>
      </c>
      <c r="U5638" t="s">
        <v>855</v>
      </c>
      <c r="AN5638" t="s">
        <v>856</v>
      </c>
      <c r="BW5638" t="s">
        <v>2019</v>
      </c>
      <c r="CF5638" t="s">
        <v>855</v>
      </c>
      <c r="CX5638" t="s">
        <v>856</v>
      </c>
    </row>
    <row r="5639" spans="5:102" customFormat="1" x14ac:dyDescent="0.25">
      <c r="E5639" t="s">
        <v>2816</v>
      </c>
      <c r="M5639" t="s">
        <v>5598</v>
      </c>
      <c r="U5639" t="s">
        <v>848</v>
      </c>
      <c r="AN5639" t="s">
        <v>850</v>
      </c>
      <c r="BW5639" t="s">
        <v>2016</v>
      </c>
      <c r="CF5639" t="s">
        <v>848</v>
      </c>
      <c r="CX5639" t="s">
        <v>5427</v>
      </c>
    </row>
    <row r="5640" spans="5:102" customFormat="1" x14ac:dyDescent="0.25">
      <c r="E5640" t="s">
        <v>2817</v>
      </c>
      <c r="M5640" t="s">
        <v>5592</v>
      </c>
      <c r="U5640" t="s">
        <v>831</v>
      </c>
      <c r="AN5640" t="s">
        <v>833</v>
      </c>
      <c r="BW5640" t="s">
        <v>2010</v>
      </c>
      <c r="CF5640" t="s">
        <v>831</v>
      </c>
      <c r="CX5640" t="s">
        <v>5424</v>
      </c>
    </row>
    <row r="5641" spans="5:102" customFormat="1" x14ac:dyDescent="0.25">
      <c r="E5641" t="s">
        <v>2818</v>
      </c>
      <c r="M5641" t="s">
        <v>5602</v>
      </c>
      <c r="U5641" t="s">
        <v>857</v>
      </c>
      <c r="AN5641" t="s">
        <v>858</v>
      </c>
      <c r="BW5641" t="s">
        <v>2020</v>
      </c>
      <c r="CF5641" t="s">
        <v>857</v>
      </c>
      <c r="CX5641" t="s">
        <v>858</v>
      </c>
    </row>
    <row r="5642" spans="5:102" customFormat="1" x14ac:dyDescent="0.25">
      <c r="E5642" t="s">
        <v>2819</v>
      </c>
      <c r="M5642" t="s">
        <v>5594</v>
      </c>
      <c r="U5642" t="s">
        <v>837</v>
      </c>
      <c r="AN5642" t="s">
        <v>839</v>
      </c>
      <c r="BW5642" t="s">
        <v>2012</v>
      </c>
      <c r="CF5642" t="s">
        <v>837</v>
      </c>
      <c r="CX5642" t="s">
        <v>5425</v>
      </c>
    </row>
    <row r="5643" spans="5:102" customFormat="1" x14ac:dyDescent="0.25">
      <c r="E5643" t="s">
        <v>2820</v>
      </c>
      <c r="M5643" t="s">
        <v>5595</v>
      </c>
      <c r="U5643" t="s">
        <v>840</v>
      </c>
      <c r="AN5643" t="s">
        <v>842</v>
      </c>
      <c r="BW5643" t="s">
        <v>2013</v>
      </c>
      <c r="CF5643" t="s">
        <v>840</v>
      </c>
      <c r="CX5643" t="s">
        <v>5426</v>
      </c>
    </row>
    <row r="5644" spans="5:102" customFormat="1" x14ac:dyDescent="0.25">
      <c r="E5644" t="s">
        <v>2821</v>
      </c>
      <c r="M5644" t="s">
        <v>5603</v>
      </c>
      <c r="U5644" t="s">
        <v>859</v>
      </c>
      <c r="AN5644" t="s">
        <v>860</v>
      </c>
      <c r="BW5644" t="s">
        <v>2021</v>
      </c>
      <c r="CF5644" t="s">
        <v>859</v>
      </c>
      <c r="CX5644" t="s">
        <v>860</v>
      </c>
    </row>
    <row r="5645" spans="5:102" customFormat="1" x14ac:dyDescent="0.25">
      <c r="E5645" t="s">
        <v>2822</v>
      </c>
      <c r="M5645" t="s">
        <v>5598</v>
      </c>
      <c r="U5645" t="s">
        <v>848</v>
      </c>
      <c r="AN5645" t="s">
        <v>850</v>
      </c>
      <c r="BW5645" t="s">
        <v>2016</v>
      </c>
      <c r="CF5645" t="s">
        <v>848</v>
      </c>
      <c r="CX5645" t="s">
        <v>5427</v>
      </c>
    </row>
    <row r="5646" spans="5:102" customFormat="1" x14ac:dyDescent="0.25">
      <c r="E5646" t="s">
        <v>2823</v>
      </c>
      <c r="M5646" t="s">
        <v>5592</v>
      </c>
      <c r="U5646" t="s">
        <v>831</v>
      </c>
      <c r="AN5646" t="s">
        <v>833</v>
      </c>
      <c r="BW5646" t="s">
        <v>2010</v>
      </c>
      <c r="CF5646" t="s">
        <v>831</v>
      </c>
      <c r="CX5646" t="s">
        <v>5424</v>
      </c>
    </row>
    <row r="5647" spans="5:102" customFormat="1" x14ac:dyDescent="0.25">
      <c r="E5647" t="s">
        <v>2824</v>
      </c>
      <c r="M5647" t="s">
        <v>5602</v>
      </c>
      <c r="U5647" t="s">
        <v>857</v>
      </c>
      <c r="AN5647" t="s">
        <v>861</v>
      </c>
      <c r="BW5647" t="s">
        <v>2020</v>
      </c>
      <c r="CF5647" t="s">
        <v>857</v>
      </c>
      <c r="CX5647" t="s">
        <v>861</v>
      </c>
    </row>
    <row r="5648" spans="5:102" customFormat="1" x14ac:dyDescent="0.25">
      <c r="E5648" t="s">
        <v>2824</v>
      </c>
      <c r="M5648" t="s">
        <v>5602</v>
      </c>
      <c r="U5648" t="s">
        <v>857</v>
      </c>
      <c r="AN5648" t="s">
        <v>861</v>
      </c>
      <c r="BW5648" t="s">
        <v>2020</v>
      </c>
      <c r="CF5648" t="s">
        <v>857</v>
      </c>
      <c r="CX5648" t="s">
        <v>862</v>
      </c>
    </row>
    <row r="5649" spans="5:102" customFormat="1" x14ac:dyDescent="0.25">
      <c r="E5649" t="s">
        <v>2824</v>
      </c>
      <c r="M5649" t="s">
        <v>5602</v>
      </c>
      <c r="U5649" t="s">
        <v>857</v>
      </c>
      <c r="AN5649" t="s">
        <v>862</v>
      </c>
      <c r="BW5649" t="s">
        <v>2020</v>
      </c>
      <c r="CF5649" t="s">
        <v>857</v>
      </c>
      <c r="CX5649" t="s">
        <v>861</v>
      </c>
    </row>
    <row r="5650" spans="5:102" customFormat="1" x14ac:dyDescent="0.25">
      <c r="E5650" t="s">
        <v>2824</v>
      </c>
      <c r="M5650" t="s">
        <v>5602</v>
      </c>
      <c r="U5650" t="s">
        <v>857</v>
      </c>
      <c r="AN5650" t="s">
        <v>862</v>
      </c>
      <c r="BW5650" t="s">
        <v>2020</v>
      </c>
      <c r="CF5650" t="s">
        <v>857</v>
      </c>
      <c r="CX5650" t="s">
        <v>862</v>
      </c>
    </row>
    <row r="5651" spans="5:102" customFormat="1" x14ac:dyDescent="0.25">
      <c r="E5651" t="s">
        <v>2825</v>
      </c>
      <c r="M5651" t="s">
        <v>5594</v>
      </c>
      <c r="U5651" t="s">
        <v>837</v>
      </c>
      <c r="AN5651" t="s">
        <v>839</v>
      </c>
      <c r="BW5651" t="s">
        <v>2012</v>
      </c>
      <c r="CF5651" t="s">
        <v>837</v>
      </c>
      <c r="CX5651" t="s">
        <v>5425</v>
      </c>
    </row>
    <row r="5652" spans="5:102" customFormat="1" x14ac:dyDescent="0.25">
      <c r="E5652" t="s">
        <v>2826</v>
      </c>
      <c r="M5652" t="s">
        <v>5595</v>
      </c>
      <c r="U5652" t="s">
        <v>840</v>
      </c>
      <c r="AN5652" t="s">
        <v>842</v>
      </c>
      <c r="BW5652" t="s">
        <v>2013</v>
      </c>
      <c r="CF5652" t="s">
        <v>840</v>
      </c>
      <c r="CX5652" t="s">
        <v>5426</v>
      </c>
    </row>
    <row r="5653" spans="5:102" customFormat="1" x14ac:dyDescent="0.25">
      <c r="E5653" t="s">
        <v>2827</v>
      </c>
      <c r="M5653" t="s">
        <v>5598</v>
      </c>
      <c r="U5653" t="s">
        <v>848</v>
      </c>
      <c r="AN5653" t="s">
        <v>850</v>
      </c>
      <c r="BW5653" t="s">
        <v>2016</v>
      </c>
      <c r="CF5653" t="s">
        <v>848</v>
      </c>
      <c r="CX5653" t="s">
        <v>5427</v>
      </c>
    </row>
    <row r="5654" spans="5:102" customFormat="1" x14ac:dyDescent="0.25">
      <c r="E5654" t="s">
        <v>2828</v>
      </c>
      <c r="M5654" t="s">
        <v>5599</v>
      </c>
      <c r="U5654" t="s">
        <v>851</v>
      </c>
      <c r="AN5654" t="s">
        <v>852</v>
      </c>
      <c r="BW5654" t="s">
        <v>2017</v>
      </c>
      <c r="CF5654" t="s">
        <v>851</v>
      </c>
      <c r="CX5654" t="s">
        <v>852</v>
      </c>
    </row>
    <row r="5655" spans="5:102" customFormat="1" x14ac:dyDescent="0.25">
      <c r="E5655" t="s">
        <v>2829</v>
      </c>
      <c r="M5655" t="s">
        <v>5602</v>
      </c>
      <c r="U5655" t="s">
        <v>857</v>
      </c>
      <c r="AN5655" t="s">
        <v>858</v>
      </c>
      <c r="BW5655" t="s">
        <v>2020</v>
      </c>
      <c r="CF5655" t="s">
        <v>857</v>
      </c>
      <c r="CX5655" t="s">
        <v>858</v>
      </c>
    </row>
    <row r="5656" spans="5:102" customFormat="1" x14ac:dyDescent="0.25">
      <c r="E5656" t="s">
        <v>2829</v>
      </c>
      <c r="M5656" t="s">
        <v>5602</v>
      </c>
      <c r="U5656" t="s">
        <v>857</v>
      </c>
      <c r="AN5656" t="s">
        <v>858</v>
      </c>
      <c r="BW5656" t="s">
        <v>2020</v>
      </c>
      <c r="CF5656" t="s">
        <v>857</v>
      </c>
      <c r="CX5656" t="s">
        <v>862</v>
      </c>
    </row>
    <row r="5657" spans="5:102" customFormat="1" x14ac:dyDescent="0.25">
      <c r="E5657" t="s">
        <v>2829</v>
      </c>
      <c r="M5657" t="s">
        <v>5602</v>
      </c>
      <c r="U5657" t="s">
        <v>857</v>
      </c>
      <c r="AN5657" t="s">
        <v>862</v>
      </c>
      <c r="BW5657" t="s">
        <v>2020</v>
      </c>
      <c r="CF5657" t="s">
        <v>857</v>
      </c>
      <c r="CX5657" t="s">
        <v>858</v>
      </c>
    </row>
    <row r="5658" spans="5:102" customFormat="1" x14ac:dyDescent="0.25">
      <c r="E5658" t="s">
        <v>2829</v>
      </c>
      <c r="M5658" t="s">
        <v>5602</v>
      </c>
      <c r="U5658" t="s">
        <v>857</v>
      </c>
      <c r="AN5658" t="s">
        <v>862</v>
      </c>
      <c r="BW5658" t="s">
        <v>2020</v>
      </c>
      <c r="CF5658" t="s">
        <v>857</v>
      </c>
      <c r="CX5658" t="s">
        <v>862</v>
      </c>
    </row>
    <row r="5659" spans="5:102" customFormat="1" x14ac:dyDescent="0.25">
      <c r="E5659" t="s">
        <v>2830</v>
      </c>
      <c r="M5659" t="s">
        <v>5594</v>
      </c>
      <c r="U5659" t="s">
        <v>837</v>
      </c>
      <c r="AN5659" t="s">
        <v>839</v>
      </c>
      <c r="BW5659" t="s">
        <v>2012</v>
      </c>
      <c r="CF5659" t="s">
        <v>837</v>
      </c>
      <c r="CX5659" t="s">
        <v>5425</v>
      </c>
    </row>
    <row r="5660" spans="5:102" customFormat="1" x14ac:dyDescent="0.25">
      <c r="E5660" t="s">
        <v>2831</v>
      </c>
      <c r="M5660" t="s">
        <v>5604</v>
      </c>
      <c r="U5660" t="s">
        <v>863</v>
      </c>
      <c r="AN5660" t="s">
        <v>864</v>
      </c>
      <c r="BW5660" t="s">
        <v>2022</v>
      </c>
      <c r="CF5660" t="s">
        <v>863</v>
      </c>
      <c r="CX5660" t="s">
        <v>864</v>
      </c>
    </row>
    <row r="5661" spans="5:102" customFormat="1" x14ac:dyDescent="0.25">
      <c r="E5661" t="s">
        <v>2832</v>
      </c>
      <c r="M5661" t="s">
        <v>5597</v>
      </c>
      <c r="U5661" t="s">
        <v>846</v>
      </c>
      <c r="AN5661" t="s">
        <v>847</v>
      </c>
      <c r="BW5661" t="s">
        <v>2015</v>
      </c>
      <c r="CF5661" t="s">
        <v>846</v>
      </c>
      <c r="CX5661" t="s">
        <v>847</v>
      </c>
    </row>
    <row r="5662" spans="5:102" customFormat="1" x14ac:dyDescent="0.25">
      <c r="E5662" t="s">
        <v>2833</v>
      </c>
      <c r="M5662" t="s">
        <v>5605</v>
      </c>
      <c r="U5662" t="s">
        <v>865</v>
      </c>
      <c r="AN5662" t="s">
        <v>866</v>
      </c>
      <c r="BW5662" t="s">
        <v>2023</v>
      </c>
      <c r="CF5662" t="s">
        <v>865</v>
      </c>
      <c r="CX5662" t="s">
        <v>866</v>
      </c>
    </row>
    <row r="5663" spans="5:102" customFormat="1" x14ac:dyDescent="0.25">
      <c r="E5663" t="s">
        <v>2834</v>
      </c>
      <c r="M5663" t="s">
        <v>5598</v>
      </c>
      <c r="U5663" t="s">
        <v>848</v>
      </c>
      <c r="AN5663" t="s">
        <v>850</v>
      </c>
      <c r="BW5663" t="s">
        <v>2016</v>
      </c>
      <c r="CF5663" t="s">
        <v>848</v>
      </c>
      <c r="CX5663" t="s">
        <v>5427</v>
      </c>
    </row>
    <row r="5664" spans="5:102" customFormat="1" x14ac:dyDescent="0.25">
      <c r="E5664" t="s">
        <v>2835</v>
      </c>
      <c r="M5664" t="s">
        <v>5592</v>
      </c>
      <c r="U5664" t="s">
        <v>831</v>
      </c>
      <c r="AN5664" t="s">
        <v>833</v>
      </c>
      <c r="BW5664" t="s">
        <v>2010</v>
      </c>
      <c r="CF5664" t="s">
        <v>831</v>
      </c>
      <c r="CX5664" t="s">
        <v>5424</v>
      </c>
    </row>
    <row r="5665" spans="5:102" customFormat="1" x14ac:dyDescent="0.25">
      <c r="E5665" t="s">
        <v>2836</v>
      </c>
      <c r="M5665" t="s">
        <v>5606</v>
      </c>
      <c r="U5665" t="s">
        <v>867</v>
      </c>
      <c r="AN5665" t="s">
        <v>868</v>
      </c>
      <c r="BW5665" t="s">
        <v>2024</v>
      </c>
      <c r="CF5665" t="s">
        <v>867</v>
      </c>
      <c r="CX5665" t="s">
        <v>868</v>
      </c>
    </row>
    <row r="5666" spans="5:102" customFormat="1" x14ac:dyDescent="0.25">
      <c r="E5666" t="s">
        <v>2837</v>
      </c>
      <c r="M5666" t="s">
        <v>5596</v>
      </c>
      <c r="U5666" t="s">
        <v>843</v>
      </c>
      <c r="AN5666" t="s">
        <v>845</v>
      </c>
      <c r="BW5666" t="s">
        <v>2014</v>
      </c>
      <c r="CF5666" t="s">
        <v>843</v>
      </c>
      <c r="CX5666" t="s">
        <v>845</v>
      </c>
    </row>
    <row r="5667" spans="5:102" customFormat="1" x14ac:dyDescent="0.25">
      <c r="E5667" t="s">
        <v>2838</v>
      </c>
      <c r="M5667" t="s">
        <v>5599</v>
      </c>
      <c r="U5667" t="s">
        <v>851</v>
      </c>
      <c r="AN5667" t="s">
        <v>852</v>
      </c>
      <c r="BW5667" t="s">
        <v>2017</v>
      </c>
      <c r="CF5667" t="s">
        <v>851</v>
      </c>
      <c r="CX5667" t="s">
        <v>852</v>
      </c>
    </row>
    <row r="5668" spans="5:102" customFormat="1" x14ac:dyDescent="0.25">
      <c r="E5668" t="s">
        <v>2839</v>
      </c>
      <c r="M5668" t="s">
        <v>5600</v>
      </c>
      <c r="U5668" t="s">
        <v>853</v>
      </c>
      <c r="AN5668" t="s">
        <v>854</v>
      </c>
      <c r="BW5668" t="s">
        <v>2018</v>
      </c>
      <c r="CF5668" t="s">
        <v>853</v>
      </c>
      <c r="CX5668" t="s">
        <v>854</v>
      </c>
    </row>
    <row r="5669" spans="5:102" customFormat="1" x14ac:dyDescent="0.25">
      <c r="E5669" t="s">
        <v>2840</v>
      </c>
      <c r="M5669" t="s">
        <v>5594</v>
      </c>
      <c r="U5669" t="s">
        <v>837</v>
      </c>
      <c r="AN5669" t="s">
        <v>839</v>
      </c>
      <c r="BW5669" t="s">
        <v>2012</v>
      </c>
      <c r="CF5669" t="s">
        <v>837</v>
      </c>
      <c r="CX5669" t="s">
        <v>5425</v>
      </c>
    </row>
    <row r="5670" spans="5:102" customFormat="1" x14ac:dyDescent="0.25">
      <c r="E5670" t="s">
        <v>2841</v>
      </c>
      <c r="M5670" t="s">
        <v>5596</v>
      </c>
      <c r="U5670" t="s">
        <v>843</v>
      </c>
      <c r="AN5670" t="s">
        <v>845</v>
      </c>
      <c r="BW5670" t="s">
        <v>2014</v>
      </c>
      <c r="CF5670" t="s">
        <v>843</v>
      </c>
      <c r="CX5670" t="s">
        <v>845</v>
      </c>
    </row>
    <row r="5671" spans="5:102" customFormat="1" x14ac:dyDescent="0.25">
      <c r="E5671" t="s">
        <v>2842</v>
      </c>
      <c r="M5671" t="s">
        <v>5592</v>
      </c>
      <c r="U5671" t="s">
        <v>831</v>
      </c>
      <c r="AN5671" t="s">
        <v>833</v>
      </c>
      <c r="BW5671" t="s">
        <v>2010</v>
      </c>
      <c r="CF5671" t="s">
        <v>831</v>
      </c>
      <c r="CX5671" t="s">
        <v>5424</v>
      </c>
    </row>
    <row r="5672" spans="5:102" customFormat="1" x14ac:dyDescent="0.25">
      <c r="E5672" t="s">
        <v>2843</v>
      </c>
      <c r="M5672" t="s">
        <v>5600</v>
      </c>
      <c r="U5672" t="s">
        <v>853</v>
      </c>
      <c r="AN5672" t="s">
        <v>854</v>
      </c>
      <c r="BW5672" t="s">
        <v>2018</v>
      </c>
      <c r="CF5672" t="s">
        <v>853</v>
      </c>
      <c r="CX5672" t="s">
        <v>854</v>
      </c>
    </row>
    <row r="5673" spans="5:102" customFormat="1" x14ac:dyDescent="0.25">
      <c r="E5673" t="s">
        <v>2844</v>
      </c>
      <c r="M5673" t="s">
        <v>5604</v>
      </c>
      <c r="U5673" t="s">
        <v>863</v>
      </c>
      <c r="AN5673" t="s">
        <v>864</v>
      </c>
      <c r="BW5673" t="s">
        <v>2022</v>
      </c>
      <c r="CF5673" t="s">
        <v>863</v>
      </c>
      <c r="CX5673" t="s">
        <v>864</v>
      </c>
    </row>
    <row r="5674" spans="5:102" customFormat="1" x14ac:dyDescent="0.25">
      <c r="E5674" t="s">
        <v>2845</v>
      </c>
      <c r="M5674" t="s">
        <v>5596</v>
      </c>
      <c r="U5674" t="s">
        <v>843</v>
      </c>
      <c r="AN5674" t="s">
        <v>845</v>
      </c>
      <c r="BW5674" t="s">
        <v>2014</v>
      </c>
      <c r="CF5674" t="s">
        <v>843</v>
      </c>
      <c r="CX5674" t="s">
        <v>845</v>
      </c>
    </row>
    <row r="5675" spans="5:102" customFormat="1" x14ac:dyDescent="0.25">
      <c r="E5675" t="s">
        <v>2846</v>
      </c>
      <c r="M5675" t="s">
        <v>5592</v>
      </c>
      <c r="U5675" t="s">
        <v>831</v>
      </c>
      <c r="AN5675" t="s">
        <v>833</v>
      </c>
      <c r="BW5675" t="s">
        <v>2010</v>
      </c>
      <c r="CF5675" t="s">
        <v>831</v>
      </c>
      <c r="CX5675" t="s">
        <v>5424</v>
      </c>
    </row>
    <row r="5676" spans="5:102" customFormat="1" x14ac:dyDescent="0.25">
      <c r="E5676" t="s">
        <v>2847</v>
      </c>
      <c r="M5676" t="s">
        <v>5600</v>
      </c>
      <c r="U5676" t="s">
        <v>853</v>
      </c>
      <c r="AN5676" t="s">
        <v>854</v>
      </c>
      <c r="BW5676" t="s">
        <v>2018</v>
      </c>
      <c r="CF5676" t="s">
        <v>853</v>
      </c>
      <c r="CX5676" t="s">
        <v>854</v>
      </c>
    </row>
    <row r="5677" spans="5:102" customFormat="1" x14ac:dyDescent="0.25">
      <c r="E5677" t="s">
        <v>2848</v>
      </c>
      <c r="M5677" t="s">
        <v>5594</v>
      </c>
      <c r="U5677" t="s">
        <v>837</v>
      </c>
      <c r="AN5677" t="s">
        <v>839</v>
      </c>
      <c r="BW5677" t="s">
        <v>2012</v>
      </c>
      <c r="CF5677" t="s">
        <v>837</v>
      </c>
      <c r="CX5677" t="s">
        <v>5425</v>
      </c>
    </row>
    <row r="5678" spans="5:102" customFormat="1" x14ac:dyDescent="0.25">
      <c r="E5678" t="s">
        <v>449</v>
      </c>
      <c r="M5678" t="s">
        <v>5607</v>
      </c>
      <c r="U5678" t="s">
        <v>318</v>
      </c>
      <c r="AN5678" t="s">
        <v>448</v>
      </c>
      <c r="BW5678" t="s">
        <v>2008</v>
      </c>
      <c r="CF5678" t="s">
        <v>318</v>
      </c>
      <c r="CX5678" t="s">
        <v>448</v>
      </c>
    </row>
    <row r="5679" spans="5:102" customFormat="1" x14ac:dyDescent="0.25">
      <c r="E5679" t="s">
        <v>2849</v>
      </c>
      <c r="M5679" t="s">
        <v>5596</v>
      </c>
      <c r="U5679" t="s">
        <v>843</v>
      </c>
      <c r="AN5679" t="s">
        <v>845</v>
      </c>
      <c r="BW5679" t="s">
        <v>2014</v>
      </c>
      <c r="CF5679" t="s">
        <v>843</v>
      </c>
      <c r="CX5679" t="s">
        <v>845</v>
      </c>
    </row>
    <row r="5680" spans="5:102" customFormat="1" x14ac:dyDescent="0.25">
      <c r="E5680" t="s">
        <v>2850</v>
      </c>
      <c r="M5680" t="s">
        <v>5592</v>
      </c>
      <c r="U5680" t="s">
        <v>831</v>
      </c>
      <c r="AN5680" t="s">
        <v>833</v>
      </c>
      <c r="BW5680" t="s">
        <v>2010</v>
      </c>
      <c r="CF5680" t="s">
        <v>831</v>
      </c>
      <c r="CX5680" t="s">
        <v>5424</v>
      </c>
    </row>
    <row r="5681" spans="5:102" customFormat="1" x14ac:dyDescent="0.25">
      <c r="E5681" t="s">
        <v>2851</v>
      </c>
      <c r="M5681" t="s">
        <v>5600</v>
      </c>
      <c r="U5681" t="s">
        <v>853</v>
      </c>
      <c r="AN5681" t="s">
        <v>869</v>
      </c>
      <c r="BW5681" t="s">
        <v>2018</v>
      </c>
      <c r="CF5681" t="s">
        <v>853</v>
      </c>
      <c r="CX5681" t="s">
        <v>869</v>
      </c>
    </row>
    <row r="5682" spans="5:102" customFormat="1" x14ac:dyDescent="0.25">
      <c r="E5682" t="s">
        <v>2852</v>
      </c>
      <c r="M5682" t="s">
        <v>5594</v>
      </c>
      <c r="U5682" t="s">
        <v>837</v>
      </c>
      <c r="AN5682" t="s">
        <v>839</v>
      </c>
      <c r="BW5682" t="s">
        <v>2012</v>
      </c>
      <c r="CF5682" t="s">
        <v>837</v>
      </c>
      <c r="CX5682" t="s">
        <v>5425</v>
      </c>
    </row>
    <row r="5683" spans="5:102" customFormat="1" x14ac:dyDescent="0.25">
      <c r="E5683" t="s">
        <v>450</v>
      </c>
      <c r="M5683" t="s">
        <v>5607</v>
      </c>
      <c r="U5683" t="s">
        <v>318</v>
      </c>
      <c r="AN5683" t="s">
        <v>448</v>
      </c>
      <c r="BW5683" t="s">
        <v>2008</v>
      </c>
      <c r="CF5683" t="s">
        <v>318</v>
      </c>
      <c r="CX5683" t="s">
        <v>448</v>
      </c>
    </row>
    <row r="5684" spans="5:102" customFormat="1" x14ac:dyDescent="0.25">
      <c r="E5684" t="s">
        <v>2853</v>
      </c>
      <c r="M5684" t="s">
        <v>5597</v>
      </c>
      <c r="U5684" t="s">
        <v>846</v>
      </c>
      <c r="AN5684" t="s">
        <v>847</v>
      </c>
      <c r="BW5684" t="s">
        <v>2015</v>
      </c>
      <c r="CF5684" t="s">
        <v>846</v>
      </c>
      <c r="CX5684" t="s">
        <v>847</v>
      </c>
    </row>
    <row r="5685" spans="5:102" customFormat="1" x14ac:dyDescent="0.25">
      <c r="E5685" t="s">
        <v>2854</v>
      </c>
      <c r="M5685" t="s">
        <v>5592</v>
      </c>
      <c r="U5685" t="s">
        <v>831</v>
      </c>
      <c r="AN5685" t="s">
        <v>833</v>
      </c>
      <c r="BW5685" t="s">
        <v>2010</v>
      </c>
      <c r="CF5685" t="s">
        <v>831</v>
      </c>
      <c r="CX5685" t="s">
        <v>5424</v>
      </c>
    </row>
    <row r="5686" spans="5:102" customFormat="1" x14ac:dyDescent="0.25">
      <c r="E5686" t="s">
        <v>2855</v>
      </c>
      <c r="M5686" t="s">
        <v>5594</v>
      </c>
      <c r="U5686" t="s">
        <v>837</v>
      </c>
      <c r="AN5686" t="s">
        <v>839</v>
      </c>
      <c r="BW5686" t="s">
        <v>2012</v>
      </c>
      <c r="CF5686" t="s">
        <v>837</v>
      </c>
      <c r="CX5686" t="s">
        <v>5425</v>
      </c>
    </row>
    <row r="5687" spans="5:102" customFormat="1" x14ac:dyDescent="0.25">
      <c r="E5687" t="s">
        <v>2856</v>
      </c>
      <c r="M5687" t="s">
        <v>5604</v>
      </c>
      <c r="U5687" t="s">
        <v>863</v>
      </c>
      <c r="AN5687" t="s">
        <v>864</v>
      </c>
      <c r="BW5687" t="s">
        <v>2022</v>
      </c>
      <c r="CF5687" t="s">
        <v>863</v>
      </c>
      <c r="CX5687" t="s">
        <v>864</v>
      </c>
    </row>
    <row r="5688" spans="5:102" customFormat="1" x14ac:dyDescent="0.25">
      <c r="E5688" t="s">
        <v>2857</v>
      </c>
      <c r="M5688" t="s">
        <v>5597</v>
      </c>
      <c r="U5688" t="s">
        <v>846</v>
      </c>
      <c r="AN5688" t="s">
        <v>847</v>
      </c>
      <c r="BW5688" t="s">
        <v>2015</v>
      </c>
      <c r="CF5688" t="s">
        <v>846</v>
      </c>
      <c r="CX5688" t="s">
        <v>847</v>
      </c>
    </row>
    <row r="5689" spans="5:102" customFormat="1" x14ac:dyDescent="0.25">
      <c r="E5689" t="s">
        <v>2858</v>
      </c>
      <c r="M5689" t="s">
        <v>5594</v>
      </c>
      <c r="U5689" t="s">
        <v>837</v>
      </c>
      <c r="AN5689" t="s">
        <v>839</v>
      </c>
      <c r="BW5689" t="s">
        <v>2012</v>
      </c>
      <c r="CF5689" t="s">
        <v>837</v>
      </c>
      <c r="CX5689" t="s">
        <v>5425</v>
      </c>
    </row>
    <row r="5690" spans="5:102" customFormat="1" x14ac:dyDescent="0.25">
      <c r="E5690" t="s">
        <v>451</v>
      </c>
      <c r="M5690" t="s">
        <v>5607</v>
      </c>
      <c r="U5690" t="s">
        <v>318</v>
      </c>
      <c r="AN5690" t="s">
        <v>448</v>
      </c>
      <c r="BW5690" t="s">
        <v>2008</v>
      </c>
      <c r="CF5690" t="s">
        <v>318</v>
      </c>
      <c r="CX5690" t="s">
        <v>448</v>
      </c>
    </row>
    <row r="5691" spans="5:102" customFormat="1" x14ac:dyDescent="0.25">
      <c r="E5691" t="s">
        <v>2859</v>
      </c>
      <c r="M5691" t="s">
        <v>5596</v>
      </c>
      <c r="U5691" t="s">
        <v>843</v>
      </c>
      <c r="AN5691" t="s">
        <v>845</v>
      </c>
      <c r="BW5691" t="s">
        <v>2014</v>
      </c>
      <c r="CF5691" t="s">
        <v>843</v>
      </c>
      <c r="CX5691" t="s">
        <v>845</v>
      </c>
    </row>
    <row r="5692" spans="5:102" customFormat="1" x14ac:dyDescent="0.25">
      <c r="E5692" t="s">
        <v>2860</v>
      </c>
      <c r="M5692" t="s">
        <v>5592</v>
      </c>
      <c r="U5692" t="s">
        <v>831</v>
      </c>
      <c r="AN5692" t="s">
        <v>833</v>
      </c>
      <c r="BW5692" t="s">
        <v>2010</v>
      </c>
      <c r="CF5692" t="s">
        <v>831</v>
      </c>
      <c r="CX5692" t="s">
        <v>5424</v>
      </c>
    </row>
    <row r="5693" spans="5:102" customFormat="1" x14ac:dyDescent="0.25">
      <c r="E5693" t="s">
        <v>2861</v>
      </c>
      <c r="M5693" t="s">
        <v>5594</v>
      </c>
      <c r="U5693" t="s">
        <v>837</v>
      </c>
      <c r="AN5693" t="s">
        <v>839</v>
      </c>
      <c r="BW5693" t="s">
        <v>2012</v>
      </c>
      <c r="CF5693" t="s">
        <v>837</v>
      </c>
      <c r="CX5693" t="s">
        <v>5425</v>
      </c>
    </row>
    <row r="5694" spans="5:102" customFormat="1" x14ac:dyDescent="0.25">
      <c r="E5694" t="s">
        <v>452</v>
      </c>
      <c r="M5694" t="s">
        <v>5607</v>
      </c>
      <c r="U5694" t="s">
        <v>318</v>
      </c>
      <c r="AN5694" t="s">
        <v>448</v>
      </c>
      <c r="BW5694" t="s">
        <v>2008</v>
      </c>
      <c r="CF5694" t="s">
        <v>318</v>
      </c>
      <c r="CX5694" t="s">
        <v>448</v>
      </c>
    </row>
    <row r="5695" spans="5:102" customFormat="1" x14ac:dyDescent="0.25">
      <c r="E5695" t="s">
        <v>2862</v>
      </c>
      <c r="M5695" t="s">
        <v>5596</v>
      </c>
      <c r="U5695" t="s">
        <v>843</v>
      </c>
      <c r="AN5695" t="s">
        <v>845</v>
      </c>
      <c r="BW5695" t="s">
        <v>2014</v>
      </c>
      <c r="CF5695" t="s">
        <v>843</v>
      </c>
      <c r="CX5695" t="s">
        <v>845</v>
      </c>
    </row>
    <row r="5696" spans="5:102" customFormat="1" x14ac:dyDescent="0.25">
      <c r="E5696" t="s">
        <v>2863</v>
      </c>
      <c r="M5696" t="s">
        <v>5592</v>
      </c>
      <c r="U5696" t="s">
        <v>831</v>
      </c>
      <c r="AN5696" t="s">
        <v>833</v>
      </c>
      <c r="BW5696" t="s">
        <v>2010</v>
      </c>
      <c r="CF5696" t="s">
        <v>831</v>
      </c>
      <c r="CX5696" t="s">
        <v>5424</v>
      </c>
    </row>
    <row r="5697" spans="5:102" customFormat="1" x14ac:dyDescent="0.25">
      <c r="E5697" t="s">
        <v>2864</v>
      </c>
      <c r="M5697" t="s">
        <v>5594</v>
      </c>
      <c r="U5697" t="s">
        <v>837</v>
      </c>
      <c r="AN5697" t="s">
        <v>839</v>
      </c>
      <c r="BW5697" t="s">
        <v>2012</v>
      </c>
      <c r="CF5697" t="s">
        <v>837</v>
      </c>
      <c r="CX5697" t="s">
        <v>5425</v>
      </c>
    </row>
    <row r="5698" spans="5:102" customFormat="1" x14ac:dyDescent="0.25">
      <c r="E5698" t="s">
        <v>453</v>
      </c>
      <c r="M5698" t="s">
        <v>5607</v>
      </c>
      <c r="U5698" t="s">
        <v>318</v>
      </c>
      <c r="AN5698" t="s">
        <v>448</v>
      </c>
      <c r="BW5698" t="s">
        <v>2008</v>
      </c>
      <c r="CF5698" t="s">
        <v>318</v>
      </c>
      <c r="CX5698" t="s">
        <v>448</v>
      </c>
    </row>
    <row r="5699" spans="5:102" customFormat="1" x14ac:dyDescent="0.25">
      <c r="E5699" t="s">
        <v>2865</v>
      </c>
      <c r="M5699" t="s">
        <v>5596</v>
      </c>
      <c r="U5699" t="s">
        <v>843</v>
      </c>
      <c r="AN5699" t="s">
        <v>845</v>
      </c>
      <c r="BW5699" t="s">
        <v>2014</v>
      </c>
      <c r="CF5699" t="s">
        <v>843</v>
      </c>
      <c r="CX5699" t="s">
        <v>845</v>
      </c>
    </row>
    <row r="5700" spans="5:102" customFormat="1" x14ac:dyDescent="0.25">
      <c r="E5700" t="s">
        <v>2866</v>
      </c>
      <c r="M5700" t="s">
        <v>5592</v>
      </c>
      <c r="U5700" t="s">
        <v>831</v>
      </c>
      <c r="AN5700" t="s">
        <v>833</v>
      </c>
      <c r="BW5700" t="s">
        <v>2010</v>
      </c>
      <c r="CF5700" t="s">
        <v>831</v>
      </c>
      <c r="CX5700" t="s">
        <v>5424</v>
      </c>
    </row>
    <row r="5701" spans="5:102" customFormat="1" x14ac:dyDescent="0.25">
      <c r="E5701" t="s">
        <v>2867</v>
      </c>
      <c r="M5701" t="s">
        <v>5594</v>
      </c>
      <c r="U5701" t="s">
        <v>837</v>
      </c>
      <c r="AN5701" t="s">
        <v>839</v>
      </c>
      <c r="BW5701" t="s">
        <v>2012</v>
      </c>
      <c r="CF5701" t="s">
        <v>837</v>
      </c>
      <c r="CX5701" t="s">
        <v>5425</v>
      </c>
    </row>
    <row r="5702" spans="5:102" customFormat="1" x14ac:dyDescent="0.25">
      <c r="E5702" t="s">
        <v>454</v>
      </c>
      <c r="M5702" t="s">
        <v>5607</v>
      </c>
      <c r="U5702" t="s">
        <v>318</v>
      </c>
      <c r="AN5702" t="s">
        <v>448</v>
      </c>
      <c r="BW5702" t="s">
        <v>2008</v>
      </c>
      <c r="CF5702" t="s">
        <v>318</v>
      </c>
      <c r="CX5702" t="s">
        <v>448</v>
      </c>
    </row>
    <row r="5703" spans="5:102" customFormat="1" x14ac:dyDescent="0.25">
      <c r="E5703" t="s">
        <v>2868</v>
      </c>
      <c r="M5703" t="s">
        <v>5596</v>
      </c>
      <c r="U5703" t="s">
        <v>843</v>
      </c>
      <c r="AN5703" t="s">
        <v>845</v>
      </c>
      <c r="BW5703" t="s">
        <v>2014</v>
      </c>
      <c r="CF5703" t="s">
        <v>843</v>
      </c>
      <c r="CX5703" t="s">
        <v>845</v>
      </c>
    </row>
    <row r="5704" spans="5:102" customFormat="1" x14ac:dyDescent="0.25">
      <c r="E5704" t="s">
        <v>2869</v>
      </c>
      <c r="M5704" t="s">
        <v>5594</v>
      </c>
      <c r="U5704" t="s">
        <v>837</v>
      </c>
      <c r="AN5704" t="s">
        <v>839</v>
      </c>
      <c r="BW5704" t="s">
        <v>2012</v>
      </c>
      <c r="CF5704" t="s">
        <v>837</v>
      </c>
      <c r="CX5704" t="s">
        <v>5425</v>
      </c>
    </row>
    <row r="5705" spans="5:102" customFormat="1" x14ac:dyDescent="0.25">
      <c r="E5705" t="s">
        <v>2870</v>
      </c>
      <c r="M5705" t="s">
        <v>5596</v>
      </c>
      <c r="U5705" t="s">
        <v>843</v>
      </c>
      <c r="AN5705" t="s">
        <v>845</v>
      </c>
      <c r="BW5705" t="s">
        <v>2014</v>
      </c>
      <c r="CF5705" t="s">
        <v>843</v>
      </c>
      <c r="CX5705" t="s">
        <v>845</v>
      </c>
    </row>
    <row r="5706" spans="5:102" customFormat="1" x14ac:dyDescent="0.25">
      <c r="E5706" t="s">
        <v>2871</v>
      </c>
      <c r="M5706" t="s">
        <v>5594</v>
      </c>
      <c r="U5706" t="s">
        <v>837</v>
      </c>
      <c r="AN5706" t="s">
        <v>839</v>
      </c>
      <c r="BW5706" t="s">
        <v>2012</v>
      </c>
      <c r="CF5706" t="s">
        <v>837</v>
      </c>
      <c r="CX5706" t="s">
        <v>5425</v>
      </c>
    </row>
    <row r="5707" spans="5:102" customFormat="1" x14ac:dyDescent="0.25">
      <c r="E5707" t="s">
        <v>455</v>
      </c>
      <c r="M5707" t="s">
        <v>5607</v>
      </c>
      <c r="U5707" t="s">
        <v>318</v>
      </c>
      <c r="AN5707" t="s">
        <v>448</v>
      </c>
      <c r="BW5707" t="s">
        <v>2008</v>
      </c>
      <c r="CF5707" t="s">
        <v>318</v>
      </c>
      <c r="CX5707" t="s">
        <v>448</v>
      </c>
    </row>
    <row r="5708" spans="5:102" customFormat="1" x14ac:dyDescent="0.25">
      <c r="E5708" t="s">
        <v>2872</v>
      </c>
      <c r="M5708" t="s">
        <v>5596</v>
      </c>
      <c r="U5708" t="s">
        <v>843</v>
      </c>
      <c r="AN5708" t="s">
        <v>845</v>
      </c>
      <c r="BW5708" t="s">
        <v>2014</v>
      </c>
      <c r="CF5708" t="s">
        <v>843</v>
      </c>
      <c r="CX5708" t="s">
        <v>845</v>
      </c>
    </row>
    <row r="5709" spans="5:102" customFormat="1" x14ac:dyDescent="0.25">
      <c r="E5709" t="s">
        <v>2873</v>
      </c>
      <c r="M5709" t="s">
        <v>5594</v>
      </c>
      <c r="U5709" t="s">
        <v>837</v>
      </c>
      <c r="AN5709" t="s">
        <v>839</v>
      </c>
      <c r="BW5709" t="s">
        <v>2012</v>
      </c>
      <c r="CF5709" t="s">
        <v>837</v>
      </c>
      <c r="CX5709" t="s">
        <v>5425</v>
      </c>
    </row>
    <row r="5710" spans="5:102" customFormat="1" x14ac:dyDescent="0.25">
      <c r="E5710" t="s">
        <v>456</v>
      </c>
      <c r="M5710" t="s">
        <v>5607</v>
      </c>
      <c r="U5710" t="s">
        <v>318</v>
      </c>
      <c r="AN5710" t="s">
        <v>448</v>
      </c>
      <c r="BW5710" t="s">
        <v>2008</v>
      </c>
      <c r="CF5710" t="s">
        <v>318</v>
      </c>
      <c r="CX5710" t="s">
        <v>448</v>
      </c>
    </row>
    <row r="5711" spans="5:102" customFormat="1" x14ac:dyDescent="0.25">
      <c r="E5711" t="s">
        <v>2874</v>
      </c>
      <c r="M5711" t="s">
        <v>5594</v>
      </c>
      <c r="U5711" t="s">
        <v>837</v>
      </c>
      <c r="AN5711" t="s">
        <v>839</v>
      </c>
      <c r="BW5711" t="s">
        <v>2012</v>
      </c>
      <c r="CF5711" t="s">
        <v>837</v>
      </c>
      <c r="CX5711" t="s">
        <v>5425</v>
      </c>
    </row>
    <row r="5712" spans="5:102" customFormat="1" x14ac:dyDescent="0.25">
      <c r="E5712" t="s">
        <v>457</v>
      </c>
      <c r="M5712" t="s">
        <v>5607</v>
      </c>
      <c r="U5712" t="s">
        <v>318</v>
      </c>
      <c r="AN5712" t="s">
        <v>448</v>
      </c>
      <c r="BW5712" t="s">
        <v>2008</v>
      </c>
      <c r="CF5712" t="s">
        <v>318</v>
      </c>
      <c r="CX5712" t="s">
        <v>448</v>
      </c>
    </row>
    <row r="5713" spans="5:102" customFormat="1" x14ac:dyDescent="0.25">
      <c r="E5713" t="s">
        <v>2875</v>
      </c>
      <c r="M5713" t="s">
        <v>5596</v>
      </c>
      <c r="U5713" t="s">
        <v>843</v>
      </c>
      <c r="AN5713" t="s">
        <v>845</v>
      </c>
      <c r="BW5713" t="s">
        <v>2014</v>
      </c>
      <c r="CF5713" t="s">
        <v>843</v>
      </c>
      <c r="CX5713" t="s">
        <v>845</v>
      </c>
    </row>
    <row r="5714" spans="5:102" customFormat="1" x14ac:dyDescent="0.25">
      <c r="E5714" t="s">
        <v>2876</v>
      </c>
      <c r="M5714" t="s">
        <v>5608</v>
      </c>
      <c r="U5714" t="s">
        <v>870</v>
      </c>
      <c r="AN5714" t="s">
        <v>871</v>
      </c>
      <c r="BW5714" t="s">
        <v>2025</v>
      </c>
      <c r="CF5714" t="s">
        <v>870</v>
      </c>
      <c r="CX5714" t="s">
        <v>871</v>
      </c>
    </row>
    <row r="5715" spans="5:102" customFormat="1" x14ac:dyDescent="0.25">
      <c r="E5715" t="s">
        <v>2877</v>
      </c>
      <c r="M5715" t="s">
        <v>5594</v>
      </c>
      <c r="U5715" t="s">
        <v>837</v>
      </c>
      <c r="AN5715" t="s">
        <v>839</v>
      </c>
      <c r="BW5715" t="s">
        <v>2012</v>
      </c>
      <c r="CF5715" t="s">
        <v>837</v>
      </c>
      <c r="CX5715" t="s">
        <v>5425</v>
      </c>
    </row>
    <row r="5716" spans="5:102" customFormat="1" x14ac:dyDescent="0.25">
      <c r="E5716" t="s">
        <v>458</v>
      </c>
      <c r="M5716" t="s">
        <v>5607</v>
      </c>
      <c r="U5716" t="s">
        <v>318</v>
      </c>
      <c r="AN5716" t="s">
        <v>448</v>
      </c>
      <c r="BW5716" t="s">
        <v>2008</v>
      </c>
      <c r="CF5716" t="s">
        <v>318</v>
      </c>
      <c r="CX5716" t="s">
        <v>448</v>
      </c>
    </row>
    <row r="5717" spans="5:102" customFormat="1" x14ac:dyDescent="0.25">
      <c r="E5717" t="s">
        <v>2878</v>
      </c>
      <c r="M5717" t="s">
        <v>5597</v>
      </c>
      <c r="U5717" t="s">
        <v>846</v>
      </c>
      <c r="AN5717" t="s">
        <v>847</v>
      </c>
      <c r="BW5717" t="s">
        <v>2015</v>
      </c>
      <c r="CF5717" t="s">
        <v>846</v>
      </c>
      <c r="CX5717" t="s">
        <v>847</v>
      </c>
    </row>
    <row r="5718" spans="5:102" customFormat="1" x14ac:dyDescent="0.25">
      <c r="E5718" t="s">
        <v>2879</v>
      </c>
      <c r="M5718" t="s">
        <v>5594</v>
      </c>
      <c r="U5718" t="s">
        <v>837</v>
      </c>
      <c r="AN5718" t="s">
        <v>839</v>
      </c>
      <c r="BW5718" t="s">
        <v>2012</v>
      </c>
      <c r="CF5718" t="s">
        <v>837</v>
      </c>
      <c r="CX5718" t="s">
        <v>5425</v>
      </c>
    </row>
    <row r="5719" spans="5:102" customFormat="1" x14ac:dyDescent="0.25">
      <c r="E5719" t="s">
        <v>459</v>
      </c>
      <c r="M5719" t="s">
        <v>5607</v>
      </c>
      <c r="U5719" t="s">
        <v>318</v>
      </c>
      <c r="AN5719" t="s">
        <v>448</v>
      </c>
      <c r="BW5719" t="s">
        <v>2008</v>
      </c>
      <c r="CF5719" t="s">
        <v>318</v>
      </c>
      <c r="CX5719" t="s">
        <v>448</v>
      </c>
    </row>
    <row r="5720" spans="5:102" customFormat="1" x14ac:dyDescent="0.25">
      <c r="E5720" t="s">
        <v>2880</v>
      </c>
      <c r="M5720" t="s">
        <v>5597</v>
      </c>
      <c r="U5720" t="s">
        <v>846</v>
      </c>
      <c r="AN5720" t="s">
        <v>847</v>
      </c>
      <c r="BW5720" t="s">
        <v>2015</v>
      </c>
      <c r="CF5720" t="s">
        <v>846</v>
      </c>
      <c r="CX5720" t="s">
        <v>847</v>
      </c>
    </row>
    <row r="5721" spans="5:102" customFormat="1" x14ac:dyDescent="0.25">
      <c r="E5721" t="s">
        <v>2881</v>
      </c>
      <c r="M5721" t="s">
        <v>5594</v>
      </c>
      <c r="U5721" t="s">
        <v>837</v>
      </c>
      <c r="AN5721" t="s">
        <v>839</v>
      </c>
      <c r="BW5721" t="s">
        <v>2012</v>
      </c>
      <c r="CF5721" t="s">
        <v>837</v>
      </c>
      <c r="CX5721" t="s">
        <v>5425</v>
      </c>
    </row>
    <row r="5722" spans="5:102" customFormat="1" x14ac:dyDescent="0.25">
      <c r="E5722" t="s">
        <v>460</v>
      </c>
      <c r="M5722" t="s">
        <v>5607</v>
      </c>
      <c r="U5722" t="s">
        <v>318</v>
      </c>
      <c r="AN5722" t="s">
        <v>448</v>
      </c>
      <c r="BW5722" t="s">
        <v>2008</v>
      </c>
      <c r="CF5722" t="s">
        <v>318</v>
      </c>
      <c r="CX5722" t="s">
        <v>448</v>
      </c>
    </row>
    <row r="5723" spans="5:102" customFormat="1" x14ac:dyDescent="0.25">
      <c r="E5723" t="s">
        <v>2882</v>
      </c>
      <c r="M5723" t="s">
        <v>5597</v>
      </c>
      <c r="U5723" t="s">
        <v>846</v>
      </c>
      <c r="AN5723" t="s">
        <v>847</v>
      </c>
      <c r="BW5723" t="s">
        <v>2015</v>
      </c>
      <c r="CF5723" t="s">
        <v>846</v>
      </c>
      <c r="CX5723" t="s">
        <v>847</v>
      </c>
    </row>
    <row r="5724" spans="5:102" customFormat="1" x14ac:dyDescent="0.25">
      <c r="E5724" t="s">
        <v>2883</v>
      </c>
      <c r="M5724" t="s">
        <v>5609</v>
      </c>
      <c r="U5724" t="s">
        <v>872</v>
      </c>
      <c r="AN5724" t="s">
        <v>2003</v>
      </c>
      <c r="BW5724" t="s">
        <v>2026</v>
      </c>
      <c r="CF5724" t="s">
        <v>872</v>
      </c>
      <c r="CX5724" t="s">
        <v>873</v>
      </c>
    </row>
    <row r="5725" spans="5:102" customFormat="1" x14ac:dyDescent="0.25">
      <c r="E5725" t="s">
        <v>2884</v>
      </c>
      <c r="M5725" t="s">
        <v>5594</v>
      </c>
      <c r="U5725" t="s">
        <v>837</v>
      </c>
      <c r="AN5725" t="s">
        <v>839</v>
      </c>
      <c r="BW5725" t="s">
        <v>2012</v>
      </c>
      <c r="CF5725" t="s">
        <v>837</v>
      </c>
      <c r="CX5725" t="s">
        <v>5425</v>
      </c>
    </row>
    <row r="5726" spans="5:102" customFormat="1" x14ac:dyDescent="0.25">
      <c r="E5726" t="s">
        <v>461</v>
      </c>
      <c r="M5726" t="s">
        <v>5607</v>
      </c>
      <c r="U5726" t="s">
        <v>318</v>
      </c>
      <c r="AN5726" t="s">
        <v>448</v>
      </c>
      <c r="BW5726" t="s">
        <v>2008</v>
      </c>
      <c r="CF5726" t="s">
        <v>318</v>
      </c>
      <c r="CX5726" t="s">
        <v>448</v>
      </c>
    </row>
    <row r="5727" spans="5:102" customFormat="1" x14ac:dyDescent="0.25">
      <c r="E5727" t="s">
        <v>2885</v>
      </c>
      <c r="M5727" t="s">
        <v>5597</v>
      </c>
      <c r="U5727" t="s">
        <v>846</v>
      </c>
      <c r="AN5727" t="s">
        <v>847</v>
      </c>
      <c r="BW5727" t="s">
        <v>2015</v>
      </c>
      <c r="CF5727" t="s">
        <v>846</v>
      </c>
      <c r="CX5727" t="s">
        <v>847</v>
      </c>
    </row>
    <row r="5728" spans="5:102" customFormat="1" x14ac:dyDescent="0.25">
      <c r="E5728" t="s">
        <v>2886</v>
      </c>
      <c r="M5728" t="s">
        <v>5610</v>
      </c>
      <c r="U5728" t="s">
        <v>874</v>
      </c>
      <c r="AN5728" t="s">
        <v>875</v>
      </c>
      <c r="BW5728" t="s">
        <v>2027</v>
      </c>
      <c r="CF5728" t="s">
        <v>874</v>
      </c>
      <c r="CX5728" t="s">
        <v>875</v>
      </c>
    </row>
    <row r="5729" spans="5:102" customFormat="1" x14ac:dyDescent="0.25">
      <c r="E5729" t="s">
        <v>2887</v>
      </c>
      <c r="M5729" t="s">
        <v>5594</v>
      </c>
      <c r="U5729" t="s">
        <v>837</v>
      </c>
      <c r="AN5729" t="s">
        <v>839</v>
      </c>
      <c r="BW5729" t="s">
        <v>2012</v>
      </c>
      <c r="CF5729" t="s">
        <v>837</v>
      </c>
      <c r="CX5729" t="s">
        <v>5425</v>
      </c>
    </row>
    <row r="5730" spans="5:102" customFormat="1" x14ac:dyDescent="0.25">
      <c r="E5730" t="s">
        <v>462</v>
      </c>
      <c r="M5730" t="s">
        <v>5607</v>
      </c>
      <c r="U5730" t="s">
        <v>318</v>
      </c>
      <c r="AN5730" t="s">
        <v>448</v>
      </c>
      <c r="BW5730" t="s">
        <v>2008</v>
      </c>
      <c r="CF5730" t="s">
        <v>318</v>
      </c>
      <c r="CX5730" t="s">
        <v>448</v>
      </c>
    </row>
    <row r="5731" spans="5:102" customFormat="1" x14ac:dyDescent="0.25">
      <c r="E5731" t="s">
        <v>2888</v>
      </c>
      <c r="M5731" t="s">
        <v>5597</v>
      </c>
      <c r="U5731" t="s">
        <v>846</v>
      </c>
      <c r="AN5731" t="s">
        <v>847</v>
      </c>
      <c r="BW5731" t="s">
        <v>2015</v>
      </c>
      <c r="CF5731" t="s">
        <v>846</v>
      </c>
      <c r="CX5731" t="s">
        <v>847</v>
      </c>
    </row>
    <row r="5732" spans="5:102" customFormat="1" x14ac:dyDescent="0.25">
      <c r="E5732" t="s">
        <v>2889</v>
      </c>
      <c r="M5732" t="s">
        <v>5611</v>
      </c>
      <c r="U5732" t="s">
        <v>876</v>
      </c>
      <c r="AN5732" t="s">
        <v>877</v>
      </c>
      <c r="BW5732" t="s">
        <v>2028</v>
      </c>
      <c r="CF5732" t="s">
        <v>876</v>
      </c>
      <c r="CX5732" t="s">
        <v>877</v>
      </c>
    </row>
    <row r="5733" spans="5:102" customFormat="1" x14ac:dyDescent="0.25">
      <c r="E5733" t="s">
        <v>2890</v>
      </c>
      <c r="M5733" t="s">
        <v>5612</v>
      </c>
      <c r="U5733" t="s">
        <v>878</v>
      </c>
      <c r="AN5733" t="s">
        <v>880</v>
      </c>
      <c r="BW5733" t="s">
        <v>2029</v>
      </c>
      <c r="CF5733" t="s">
        <v>878</v>
      </c>
      <c r="CX5733" t="s">
        <v>880</v>
      </c>
    </row>
    <row r="5734" spans="5:102" customFormat="1" x14ac:dyDescent="0.25">
      <c r="E5734" t="s">
        <v>2891</v>
      </c>
      <c r="M5734" t="s">
        <v>5613</v>
      </c>
      <c r="U5734" t="s">
        <v>881</v>
      </c>
      <c r="AN5734" t="s">
        <v>883</v>
      </c>
      <c r="BW5734" t="s">
        <v>2030</v>
      </c>
      <c r="CF5734" t="s">
        <v>881</v>
      </c>
      <c r="CX5734" t="s">
        <v>883</v>
      </c>
    </row>
    <row r="5735" spans="5:102" customFormat="1" x14ac:dyDescent="0.25">
      <c r="E5735" t="s">
        <v>2892</v>
      </c>
      <c r="M5735" t="s">
        <v>5594</v>
      </c>
      <c r="U5735" t="s">
        <v>837</v>
      </c>
      <c r="AN5735" t="s">
        <v>839</v>
      </c>
      <c r="BW5735" t="s">
        <v>2012</v>
      </c>
      <c r="CF5735" t="s">
        <v>837</v>
      </c>
      <c r="CX5735" t="s">
        <v>5425</v>
      </c>
    </row>
    <row r="5736" spans="5:102" customFormat="1" x14ac:dyDescent="0.25">
      <c r="E5736" t="s">
        <v>2893</v>
      </c>
      <c r="M5736" t="s">
        <v>5597</v>
      </c>
      <c r="U5736" t="s">
        <v>846</v>
      </c>
      <c r="AN5736" t="s">
        <v>847</v>
      </c>
      <c r="BW5736" t="s">
        <v>2015</v>
      </c>
      <c r="CF5736" t="s">
        <v>846</v>
      </c>
      <c r="CX5736" t="s">
        <v>847</v>
      </c>
    </row>
    <row r="5737" spans="5:102" customFormat="1" x14ac:dyDescent="0.25">
      <c r="E5737" t="s">
        <v>2894</v>
      </c>
      <c r="M5737" t="s">
        <v>5611</v>
      </c>
      <c r="U5737" t="s">
        <v>876</v>
      </c>
      <c r="AN5737" t="s">
        <v>885</v>
      </c>
      <c r="BW5737" t="s">
        <v>2028</v>
      </c>
      <c r="CF5737" t="s">
        <v>876</v>
      </c>
      <c r="CX5737" t="s">
        <v>5428</v>
      </c>
    </row>
    <row r="5738" spans="5:102" customFormat="1" x14ac:dyDescent="0.25">
      <c r="E5738" t="s">
        <v>2895</v>
      </c>
      <c r="M5738" t="s">
        <v>5612</v>
      </c>
      <c r="U5738" t="s">
        <v>878</v>
      </c>
      <c r="AN5738" t="s">
        <v>880</v>
      </c>
      <c r="BW5738" t="s">
        <v>2029</v>
      </c>
      <c r="CF5738" t="s">
        <v>878</v>
      </c>
      <c r="CX5738" t="s">
        <v>880</v>
      </c>
    </row>
    <row r="5739" spans="5:102" customFormat="1" x14ac:dyDescent="0.25">
      <c r="E5739" t="s">
        <v>2896</v>
      </c>
      <c r="M5739" t="s">
        <v>5614</v>
      </c>
      <c r="U5739" t="s">
        <v>886</v>
      </c>
      <c r="AN5739" t="s">
        <v>887</v>
      </c>
      <c r="BW5739" t="s">
        <v>2031</v>
      </c>
      <c r="CF5739" t="s">
        <v>886</v>
      </c>
      <c r="CX5739" t="s">
        <v>887</v>
      </c>
    </row>
    <row r="5740" spans="5:102" customFormat="1" x14ac:dyDescent="0.25">
      <c r="E5740" t="s">
        <v>2897</v>
      </c>
      <c r="M5740" t="s">
        <v>5594</v>
      </c>
      <c r="U5740" t="s">
        <v>837</v>
      </c>
      <c r="AN5740" t="s">
        <v>888</v>
      </c>
      <c r="BW5740" t="s">
        <v>2012</v>
      </c>
      <c r="CF5740" t="s">
        <v>837</v>
      </c>
      <c r="CX5740" t="s">
        <v>5429</v>
      </c>
    </row>
    <row r="5741" spans="5:102" customFormat="1" x14ac:dyDescent="0.25">
      <c r="E5741" t="s">
        <v>2898</v>
      </c>
      <c r="M5741" t="s">
        <v>5604</v>
      </c>
      <c r="U5741" t="s">
        <v>863</v>
      </c>
      <c r="AN5741" t="s">
        <v>864</v>
      </c>
      <c r="BW5741" t="s">
        <v>2022</v>
      </c>
      <c r="CF5741" t="s">
        <v>863</v>
      </c>
      <c r="CX5741" t="s">
        <v>864</v>
      </c>
    </row>
    <row r="5742" spans="5:102" customFormat="1" x14ac:dyDescent="0.25">
      <c r="E5742" t="s">
        <v>2899</v>
      </c>
      <c r="M5742" t="s">
        <v>5596</v>
      </c>
      <c r="U5742" t="s">
        <v>843</v>
      </c>
      <c r="AN5742" t="s">
        <v>845</v>
      </c>
      <c r="BW5742" t="s">
        <v>2014</v>
      </c>
      <c r="CF5742" t="s">
        <v>843</v>
      </c>
      <c r="CX5742" t="s">
        <v>845</v>
      </c>
    </row>
    <row r="5743" spans="5:102" customFormat="1" x14ac:dyDescent="0.25">
      <c r="E5743" t="s">
        <v>2900</v>
      </c>
      <c r="M5743" t="s">
        <v>5615</v>
      </c>
      <c r="U5743" t="s">
        <v>889</v>
      </c>
      <c r="AN5743" t="s">
        <v>890</v>
      </c>
      <c r="BW5743" t="s">
        <v>2032</v>
      </c>
      <c r="CF5743" t="s">
        <v>889</v>
      </c>
      <c r="CX5743" t="s">
        <v>5430</v>
      </c>
    </row>
    <row r="5744" spans="5:102" customFormat="1" x14ac:dyDescent="0.25">
      <c r="E5744" t="s">
        <v>2901</v>
      </c>
      <c r="M5744" t="s">
        <v>5604</v>
      </c>
      <c r="U5744" t="s">
        <v>863</v>
      </c>
      <c r="AN5744" t="s">
        <v>864</v>
      </c>
      <c r="BW5744" t="s">
        <v>2022</v>
      </c>
      <c r="CF5744" t="s">
        <v>863</v>
      </c>
      <c r="CX5744" t="s">
        <v>864</v>
      </c>
    </row>
    <row r="5745" spans="5:102" customFormat="1" x14ac:dyDescent="0.25">
      <c r="E5745" t="s">
        <v>2902</v>
      </c>
      <c r="M5745" t="s">
        <v>5596</v>
      </c>
      <c r="U5745" t="s">
        <v>843</v>
      </c>
      <c r="AN5745" t="s">
        <v>845</v>
      </c>
      <c r="BW5745" t="s">
        <v>2014</v>
      </c>
      <c r="CF5745" t="s">
        <v>843</v>
      </c>
      <c r="CX5745" t="s">
        <v>845</v>
      </c>
    </row>
    <row r="5746" spans="5:102" customFormat="1" x14ac:dyDescent="0.25">
      <c r="E5746" t="s">
        <v>2903</v>
      </c>
      <c r="M5746" t="s">
        <v>5615</v>
      </c>
      <c r="U5746" t="s">
        <v>889</v>
      </c>
      <c r="AN5746" t="s">
        <v>890</v>
      </c>
      <c r="BW5746" t="s">
        <v>2032</v>
      </c>
      <c r="CF5746" t="s">
        <v>889</v>
      </c>
      <c r="CX5746" t="s">
        <v>5430</v>
      </c>
    </row>
    <row r="5747" spans="5:102" customFormat="1" x14ac:dyDescent="0.25">
      <c r="E5747" t="s">
        <v>2904</v>
      </c>
      <c r="M5747" t="s">
        <v>5604</v>
      </c>
      <c r="U5747" t="s">
        <v>863</v>
      </c>
      <c r="AN5747" t="s">
        <v>864</v>
      </c>
      <c r="BW5747" t="s">
        <v>2022</v>
      </c>
      <c r="CF5747" t="s">
        <v>863</v>
      </c>
      <c r="CX5747" t="s">
        <v>864</v>
      </c>
    </row>
    <row r="5748" spans="5:102" customFormat="1" x14ac:dyDescent="0.25">
      <c r="E5748" t="s">
        <v>2905</v>
      </c>
      <c r="M5748" t="s">
        <v>5596</v>
      </c>
      <c r="U5748" t="s">
        <v>843</v>
      </c>
      <c r="AN5748" t="s">
        <v>845</v>
      </c>
      <c r="BW5748" t="s">
        <v>2014</v>
      </c>
      <c r="CF5748" t="s">
        <v>843</v>
      </c>
      <c r="CX5748" t="s">
        <v>845</v>
      </c>
    </row>
    <row r="5749" spans="5:102" customFormat="1" x14ac:dyDescent="0.25">
      <c r="E5749" t="s">
        <v>2906</v>
      </c>
      <c r="M5749" t="s">
        <v>5616</v>
      </c>
      <c r="U5749" t="s">
        <v>891</v>
      </c>
      <c r="AN5749" t="s">
        <v>892</v>
      </c>
      <c r="BW5749" t="s">
        <v>2033</v>
      </c>
      <c r="CF5749" t="s">
        <v>891</v>
      </c>
      <c r="CX5749" t="s">
        <v>892</v>
      </c>
    </row>
    <row r="5750" spans="5:102" customFormat="1" x14ac:dyDescent="0.25">
      <c r="E5750" t="s">
        <v>2907</v>
      </c>
      <c r="M5750" t="s">
        <v>5604</v>
      </c>
      <c r="U5750" t="s">
        <v>863</v>
      </c>
      <c r="AN5750" t="s">
        <v>864</v>
      </c>
      <c r="BW5750" t="s">
        <v>2022</v>
      </c>
      <c r="CF5750" t="s">
        <v>863</v>
      </c>
      <c r="CX5750" t="s">
        <v>864</v>
      </c>
    </row>
    <row r="5751" spans="5:102" customFormat="1" x14ac:dyDescent="0.25">
      <c r="E5751" t="s">
        <v>2908</v>
      </c>
      <c r="M5751" t="s">
        <v>5596</v>
      </c>
      <c r="U5751" t="s">
        <v>843</v>
      </c>
      <c r="AN5751" t="s">
        <v>845</v>
      </c>
      <c r="BW5751" t="s">
        <v>2014</v>
      </c>
      <c r="CF5751" t="s">
        <v>843</v>
      </c>
      <c r="CX5751" t="s">
        <v>845</v>
      </c>
    </row>
    <row r="5752" spans="5:102" customFormat="1" x14ac:dyDescent="0.25">
      <c r="E5752" t="s">
        <v>2909</v>
      </c>
      <c r="M5752" t="s">
        <v>5616</v>
      </c>
      <c r="U5752" t="s">
        <v>891</v>
      </c>
      <c r="AN5752" t="s">
        <v>892</v>
      </c>
      <c r="BW5752" t="s">
        <v>2033</v>
      </c>
      <c r="CF5752" t="s">
        <v>891</v>
      </c>
      <c r="CX5752" t="s">
        <v>892</v>
      </c>
    </row>
    <row r="5753" spans="5:102" customFormat="1" x14ac:dyDescent="0.25">
      <c r="E5753" t="s">
        <v>2910</v>
      </c>
      <c r="M5753" t="s">
        <v>5604</v>
      </c>
      <c r="U5753" t="s">
        <v>863</v>
      </c>
      <c r="AN5753" t="s">
        <v>864</v>
      </c>
      <c r="BW5753" t="s">
        <v>2022</v>
      </c>
      <c r="CF5753" t="s">
        <v>863</v>
      </c>
      <c r="CX5753" t="s">
        <v>864</v>
      </c>
    </row>
    <row r="5754" spans="5:102" customFormat="1" x14ac:dyDescent="0.25">
      <c r="E5754" t="s">
        <v>2911</v>
      </c>
      <c r="M5754" t="s">
        <v>5596</v>
      </c>
      <c r="U5754" t="s">
        <v>843</v>
      </c>
      <c r="AN5754" t="s">
        <v>845</v>
      </c>
      <c r="BW5754" t="s">
        <v>2014</v>
      </c>
      <c r="CF5754" t="s">
        <v>843</v>
      </c>
      <c r="CX5754" t="s">
        <v>845</v>
      </c>
    </row>
    <row r="5755" spans="5:102" customFormat="1" x14ac:dyDescent="0.25">
      <c r="E5755" t="s">
        <v>2912</v>
      </c>
      <c r="M5755" t="s">
        <v>5617</v>
      </c>
      <c r="U5755" t="s">
        <v>893</v>
      </c>
      <c r="AN5755" t="s">
        <v>894</v>
      </c>
      <c r="BW5755" t="s">
        <v>2034</v>
      </c>
      <c r="CF5755" t="s">
        <v>893</v>
      </c>
      <c r="CX5755" t="s">
        <v>5431</v>
      </c>
    </row>
    <row r="5756" spans="5:102" customFormat="1" x14ac:dyDescent="0.25">
      <c r="E5756" t="s">
        <v>2913</v>
      </c>
      <c r="M5756" t="s">
        <v>5604</v>
      </c>
      <c r="U5756" t="s">
        <v>863</v>
      </c>
      <c r="AN5756" t="s">
        <v>864</v>
      </c>
      <c r="BW5756" t="s">
        <v>2022</v>
      </c>
      <c r="CF5756" t="s">
        <v>863</v>
      </c>
      <c r="CX5756" t="s">
        <v>864</v>
      </c>
    </row>
    <row r="5757" spans="5:102" customFormat="1" x14ac:dyDescent="0.25">
      <c r="E5757" t="s">
        <v>2914</v>
      </c>
      <c r="M5757" t="s">
        <v>5596</v>
      </c>
      <c r="U5757" t="s">
        <v>843</v>
      </c>
      <c r="AN5757" t="s">
        <v>845</v>
      </c>
      <c r="BW5757" t="s">
        <v>2014</v>
      </c>
      <c r="CF5757" t="s">
        <v>843</v>
      </c>
      <c r="CX5757" t="s">
        <v>845</v>
      </c>
    </row>
    <row r="5758" spans="5:102" customFormat="1" x14ac:dyDescent="0.25">
      <c r="E5758" t="s">
        <v>2915</v>
      </c>
      <c r="M5758" t="s">
        <v>5616</v>
      </c>
      <c r="U5758" t="s">
        <v>891</v>
      </c>
      <c r="AN5758" t="s">
        <v>892</v>
      </c>
      <c r="BW5758" t="s">
        <v>2033</v>
      </c>
      <c r="CF5758" t="s">
        <v>891</v>
      </c>
      <c r="CX5758" t="s">
        <v>892</v>
      </c>
    </row>
    <row r="5759" spans="5:102" customFormat="1" x14ac:dyDescent="0.25">
      <c r="E5759" t="s">
        <v>2916</v>
      </c>
      <c r="M5759" t="s">
        <v>5596</v>
      </c>
      <c r="U5759" t="s">
        <v>843</v>
      </c>
      <c r="AN5759" t="s">
        <v>845</v>
      </c>
      <c r="BW5759" t="s">
        <v>2014</v>
      </c>
      <c r="CF5759" t="s">
        <v>843</v>
      </c>
      <c r="CX5759" t="s">
        <v>845</v>
      </c>
    </row>
    <row r="5760" spans="5:102" customFormat="1" x14ac:dyDescent="0.25">
      <c r="E5760" t="s">
        <v>2917</v>
      </c>
      <c r="M5760" t="s">
        <v>5616</v>
      </c>
      <c r="U5760" t="s">
        <v>891</v>
      </c>
      <c r="AN5760" t="s">
        <v>892</v>
      </c>
      <c r="BW5760" t="s">
        <v>2033</v>
      </c>
      <c r="CF5760" t="s">
        <v>891</v>
      </c>
      <c r="CX5760" t="s">
        <v>892</v>
      </c>
    </row>
    <row r="5761" spans="5:102" customFormat="1" x14ac:dyDescent="0.25">
      <c r="E5761" t="s">
        <v>2918</v>
      </c>
      <c r="M5761" t="s">
        <v>5604</v>
      </c>
      <c r="U5761" t="s">
        <v>863</v>
      </c>
      <c r="AN5761" t="s">
        <v>895</v>
      </c>
      <c r="BW5761" t="s">
        <v>2022</v>
      </c>
      <c r="CF5761" t="s">
        <v>863</v>
      </c>
      <c r="CX5761" t="s">
        <v>895</v>
      </c>
    </row>
    <row r="5762" spans="5:102" customFormat="1" x14ac:dyDescent="0.25">
      <c r="E5762" t="s">
        <v>2919</v>
      </c>
      <c r="M5762" t="s">
        <v>5596</v>
      </c>
      <c r="U5762" t="s">
        <v>843</v>
      </c>
      <c r="AN5762" t="s">
        <v>845</v>
      </c>
      <c r="BW5762" t="s">
        <v>2014</v>
      </c>
      <c r="CF5762" t="s">
        <v>843</v>
      </c>
      <c r="CX5762" t="s">
        <v>845</v>
      </c>
    </row>
    <row r="5763" spans="5:102" customFormat="1" x14ac:dyDescent="0.25">
      <c r="E5763" t="s">
        <v>2920</v>
      </c>
      <c r="M5763" t="s">
        <v>5611</v>
      </c>
      <c r="U5763" t="s">
        <v>876</v>
      </c>
      <c r="AN5763" t="s">
        <v>885</v>
      </c>
      <c r="BW5763" t="s">
        <v>2028</v>
      </c>
      <c r="CF5763" t="s">
        <v>876</v>
      </c>
      <c r="CX5763" t="s">
        <v>5428</v>
      </c>
    </row>
    <row r="5764" spans="5:102" customFormat="1" x14ac:dyDescent="0.25">
      <c r="E5764" t="s">
        <v>2921</v>
      </c>
      <c r="M5764" t="s">
        <v>5616</v>
      </c>
      <c r="U5764" t="s">
        <v>891</v>
      </c>
      <c r="AN5764" t="s">
        <v>892</v>
      </c>
      <c r="BW5764" t="s">
        <v>2033</v>
      </c>
      <c r="CF5764" t="s">
        <v>891</v>
      </c>
      <c r="CX5764" t="s">
        <v>892</v>
      </c>
    </row>
    <row r="5765" spans="5:102" customFormat="1" x14ac:dyDescent="0.25">
      <c r="E5765" t="s">
        <v>2922</v>
      </c>
      <c r="M5765" t="s">
        <v>5604</v>
      </c>
      <c r="U5765" t="s">
        <v>863</v>
      </c>
      <c r="AN5765" t="s">
        <v>864</v>
      </c>
      <c r="BW5765" t="s">
        <v>2022</v>
      </c>
      <c r="CF5765" t="s">
        <v>863</v>
      </c>
      <c r="CX5765" t="s">
        <v>864</v>
      </c>
    </row>
    <row r="5766" spans="5:102" customFormat="1" x14ac:dyDescent="0.25">
      <c r="E5766" t="s">
        <v>2923</v>
      </c>
      <c r="M5766" t="s">
        <v>5596</v>
      </c>
      <c r="U5766" t="s">
        <v>843</v>
      </c>
      <c r="AN5766" t="s">
        <v>845</v>
      </c>
      <c r="BW5766" t="s">
        <v>2014</v>
      </c>
      <c r="CF5766" t="s">
        <v>843</v>
      </c>
      <c r="CX5766" t="s">
        <v>845</v>
      </c>
    </row>
    <row r="5767" spans="5:102" customFormat="1" x14ac:dyDescent="0.25">
      <c r="E5767" t="s">
        <v>2924</v>
      </c>
      <c r="M5767" t="s">
        <v>5616</v>
      </c>
      <c r="U5767" t="s">
        <v>891</v>
      </c>
      <c r="AN5767" t="s">
        <v>892</v>
      </c>
      <c r="BW5767" t="s">
        <v>2033</v>
      </c>
      <c r="CF5767" t="s">
        <v>891</v>
      </c>
      <c r="CX5767" t="s">
        <v>892</v>
      </c>
    </row>
    <row r="5768" spans="5:102" customFormat="1" x14ac:dyDescent="0.25">
      <c r="E5768" t="s">
        <v>2925</v>
      </c>
      <c r="M5768" t="s">
        <v>5618</v>
      </c>
      <c r="U5768" t="s">
        <v>896</v>
      </c>
      <c r="AN5768" t="s">
        <v>897</v>
      </c>
      <c r="BW5768" t="s">
        <v>2035</v>
      </c>
      <c r="CF5768" t="s">
        <v>896</v>
      </c>
      <c r="CX5768" t="s">
        <v>897</v>
      </c>
    </row>
    <row r="5769" spans="5:102" customFormat="1" x14ac:dyDescent="0.25">
      <c r="E5769" t="s">
        <v>2926</v>
      </c>
      <c r="M5769" t="s">
        <v>5604</v>
      </c>
      <c r="U5769" t="s">
        <v>863</v>
      </c>
      <c r="AN5769" t="s">
        <v>898</v>
      </c>
      <c r="BW5769" t="s">
        <v>2022</v>
      </c>
      <c r="CF5769" t="s">
        <v>863</v>
      </c>
      <c r="CX5769" t="s">
        <v>898</v>
      </c>
    </row>
    <row r="5770" spans="5:102" customFormat="1" x14ac:dyDescent="0.25">
      <c r="E5770" t="s">
        <v>2927</v>
      </c>
      <c r="M5770" t="s">
        <v>5619</v>
      </c>
      <c r="U5770" t="s">
        <v>899</v>
      </c>
      <c r="AN5770" t="s">
        <v>900</v>
      </c>
      <c r="BW5770" t="s">
        <v>2036</v>
      </c>
      <c r="CF5770" t="s">
        <v>899</v>
      </c>
      <c r="CX5770" t="s">
        <v>900</v>
      </c>
    </row>
    <row r="5771" spans="5:102" customFormat="1" x14ac:dyDescent="0.25">
      <c r="E5771" t="s">
        <v>2928</v>
      </c>
      <c r="M5771" t="s">
        <v>5616</v>
      </c>
      <c r="U5771" t="s">
        <v>891</v>
      </c>
      <c r="AN5771" t="s">
        <v>892</v>
      </c>
      <c r="BW5771" t="s">
        <v>2033</v>
      </c>
      <c r="CF5771" t="s">
        <v>891</v>
      </c>
      <c r="CX5771" t="s">
        <v>892</v>
      </c>
    </row>
    <row r="5772" spans="5:102" customFormat="1" x14ac:dyDescent="0.25">
      <c r="E5772" t="s">
        <v>2929</v>
      </c>
      <c r="M5772" t="s">
        <v>5596</v>
      </c>
      <c r="U5772" t="s">
        <v>843</v>
      </c>
      <c r="AN5772" t="s">
        <v>845</v>
      </c>
      <c r="BW5772" t="s">
        <v>2014</v>
      </c>
      <c r="CF5772" t="s">
        <v>843</v>
      </c>
      <c r="CX5772" t="s">
        <v>845</v>
      </c>
    </row>
    <row r="5773" spans="5:102" customFormat="1" x14ac:dyDescent="0.25">
      <c r="E5773" t="s">
        <v>2930</v>
      </c>
      <c r="M5773" t="s">
        <v>5616</v>
      </c>
      <c r="U5773" t="s">
        <v>891</v>
      </c>
      <c r="AN5773" t="s">
        <v>892</v>
      </c>
      <c r="BW5773" t="s">
        <v>2033</v>
      </c>
      <c r="CF5773" t="s">
        <v>891</v>
      </c>
      <c r="CX5773" t="s">
        <v>892</v>
      </c>
    </row>
    <row r="5774" spans="5:102" customFormat="1" x14ac:dyDescent="0.25">
      <c r="E5774" t="s">
        <v>2931</v>
      </c>
      <c r="M5774" t="s">
        <v>5618</v>
      </c>
      <c r="U5774" t="s">
        <v>896</v>
      </c>
      <c r="AN5774" t="s">
        <v>901</v>
      </c>
      <c r="BW5774" t="s">
        <v>2035</v>
      </c>
      <c r="CF5774" t="s">
        <v>896</v>
      </c>
      <c r="CX5774" t="s">
        <v>901</v>
      </c>
    </row>
    <row r="5775" spans="5:102" customFormat="1" x14ac:dyDescent="0.25">
      <c r="E5775" t="s">
        <v>2932</v>
      </c>
      <c r="M5775" t="s">
        <v>5596</v>
      </c>
      <c r="U5775" t="s">
        <v>843</v>
      </c>
      <c r="AN5775" t="s">
        <v>845</v>
      </c>
      <c r="BW5775" t="s">
        <v>2014</v>
      </c>
      <c r="CF5775" t="s">
        <v>843</v>
      </c>
      <c r="CX5775" t="s">
        <v>845</v>
      </c>
    </row>
    <row r="5776" spans="5:102" customFormat="1" x14ac:dyDescent="0.25">
      <c r="E5776" t="s">
        <v>2933</v>
      </c>
      <c r="M5776" t="s">
        <v>5620</v>
      </c>
      <c r="U5776" t="s">
        <v>902</v>
      </c>
      <c r="AN5776" t="s">
        <v>903</v>
      </c>
      <c r="BW5776" t="s">
        <v>2037</v>
      </c>
      <c r="CF5776" t="s">
        <v>902</v>
      </c>
      <c r="CX5776" t="s">
        <v>903</v>
      </c>
    </row>
    <row r="5777" spans="5:102" customFormat="1" x14ac:dyDescent="0.25">
      <c r="E5777" t="s">
        <v>2934</v>
      </c>
      <c r="M5777" t="s">
        <v>5616</v>
      </c>
      <c r="U5777" t="s">
        <v>891</v>
      </c>
      <c r="AN5777" t="s">
        <v>892</v>
      </c>
      <c r="BW5777" t="s">
        <v>2033</v>
      </c>
      <c r="CF5777" t="s">
        <v>891</v>
      </c>
      <c r="CX5777" t="s">
        <v>892</v>
      </c>
    </row>
    <row r="5778" spans="5:102" customFormat="1" x14ac:dyDescent="0.25">
      <c r="E5778" t="s">
        <v>2935</v>
      </c>
      <c r="M5778" t="s">
        <v>5596</v>
      </c>
      <c r="U5778" t="s">
        <v>843</v>
      </c>
      <c r="AN5778" t="s">
        <v>845</v>
      </c>
      <c r="BW5778" t="s">
        <v>2014</v>
      </c>
      <c r="CF5778" t="s">
        <v>843</v>
      </c>
      <c r="CX5778" t="s">
        <v>845</v>
      </c>
    </row>
    <row r="5779" spans="5:102" customFormat="1" x14ac:dyDescent="0.25">
      <c r="E5779" t="s">
        <v>2936</v>
      </c>
      <c r="M5779" t="s">
        <v>2027</v>
      </c>
      <c r="U5779" t="s">
        <v>874</v>
      </c>
      <c r="AN5779" t="s">
        <v>904</v>
      </c>
      <c r="BW5779" t="s">
        <v>2027</v>
      </c>
      <c r="CF5779" t="s">
        <v>874</v>
      </c>
      <c r="CX5779" t="s">
        <v>904</v>
      </c>
    </row>
    <row r="5780" spans="5:102" customFormat="1" x14ac:dyDescent="0.25">
      <c r="E5780" t="s">
        <v>2937</v>
      </c>
      <c r="M5780" t="s">
        <v>5616</v>
      </c>
      <c r="U5780" t="s">
        <v>891</v>
      </c>
      <c r="AN5780" t="s">
        <v>892</v>
      </c>
      <c r="BW5780" t="s">
        <v>2033</v>
      </c>
      <c r="CF5780" t="s">
        <v>891</v>
      </c>
      <c r="CX5780" t="s">
        <v>892</v>
      </c>
    </row>
    <row r="5781" spans="5:102" customFormat="1" x14ac:dyDescent="0.25">
      <c r="E5781" t="s">
        <v>2938</v>
      </c>
      <c r="M5781" t="s">
        <v>5596</v>
      </c>
      <c r="U5781" t="s">
        <v>843</v>
      </c>
      <c r="AN5781" t="s">
        <v>845</v>
      </c>
      <c r="BW5781" t="s">
        <v>2014</v>
      </c>
      <c r="CF5781" t="s">
        <v>843</v>
      </c>
      <c r="CX5781" t="s">
        <v>845</v>
      </c>
    </row>
    <row r="5782" spans="5:102" customFormat="1" x14ac:dyDescent="0.25">
      <c r="E5782" t="s">
        <v>2939</v>
      </c>
      <c r="M5782" t="s">
        <v>5621</v>
      </c>
      <c r="U5782" t="s">
        <v>905</v>
      </c>
      <c r="AN5782" t="s">
        <v>906</v>
      </c>
      <c r="BW5782" t="s">
        <v>2038</v>
      </c>
      <c r="CF5782" t="s">
        <v>905</v>
      </c>
      <c r="CX5782" t="s">
        <v>906</v>
      </c>
    </row>
    <row r="5783" spans="5:102" customFormat="1" x14ac:dyDescent="0.25">
      <c r="E5783" t="s">
        <v>2940</v>
      </c>
      <c r="M5783" t="s">
        <v>5616</v>
      </c>
      <c r="U5783" t="s">
        <v>891</v>
      </c>
      <c r="AN5783" t="s">
        <v>892</v>
      </c>
      <c r="BW5783" t="s">
        <v>2033</v>
      </c>
      <c r="CF5783" t="s">
        <v>891</v>
      </c>
      <c r="CX5783" t="s">
        <v>892</v>
      </c>
    </row>
    <row r="5784" spans="5:102" customFormat="1" x14ac:dyDescent="0.25">
      <c r="E5784" t="s">
        <v>2941</v>
      </c>
      <c r="M5784" t="s">
        <v>5596</v>
      </c>
      <c r="U5784" t="s">
        <v>843</v>
      </c>
      <c r="AN5784" t="s">
        <v>845</v>
      </c>
      <c r="BW5784" t="s">
        <v>2014</v>
      </c>
      <c r="CF5784" t="s">
        <v>843</v>
      </c>
      <c r="CX5784" t="s">
        <v>845</v>
      </c>
    </row>
    <row r="5785" spans="5:102" customFormat="1" x14ac:dyDescent="0.25">
      <c r="E5785" t="s">
        <v>2942</v>
      </c>
      <c r="M5785" t="s">
        <v>2039</v>
      </c>
      <c r="U5785" t="s">
        <v>317</v>
      </c>
      <c r="AN5785" t="s">
        <v>907</v>
      </c>
      <c r="BW5785" t="s">
        <v>2039</v>
      </c>
      <c r="CF5785" t="s">
        <v>317</v>
      </c>
      <c r="CX5785" t="s">
        <v>907</v>
      </c>
    </row>
    <row r="5786" spans="5:102" customFormat="1" x14ac:dyDescent="0.25">
      <c r="E5786" t="s">
        <v>2943</v>
      </c>
      <c r="M5786" t="s">
        <v>5616</v>
      </c>
      <c r="U5786" t="s">
        <v>891</v>
      </c>
      <c r="AN5786" t="s">
        <v>892</v>
      </c>
      <c r="BW5786" t="s">
        <v>2033</v>
      </c>
      <c r="CF5786" t="s">
        <v>891</v>
      </c>
      <c r="CX5786" t="s">
        <v>892</v>
      </c>
    </row>
    <row r="5787" spans="5:102" customFormat="1" x14ac:dyDescent="0.25">
      <c r="E5787" t="s">
        <v>2944</v>
      </c>
      <c r="M5787" t="s">
        <v>5622</v>
      </c>
      <c r="U5787" t="s">
        <v>908</v>
      </c>
      <c r="AN5787" t="s">
        <v>909</v>
      </c>
      <c r="BW5787" t="s">
        <v>2040</v>
      </c>
      <c r="CF5787" t="s">
        <v>908</v>
      </c>
      <c r="CX5787" t="s">
        <v>5432</v>
      </c>
    </row>
    <row r="5788" spans="5:102" customFormat="1" x14ac:dyDescent="0.25">
      <c r="E5788" t="s">
        <v>2945</v>
      </c>
      <c r="M5788" t="s">
        <v>5602</v>
      </c>
      <c r="U5788" t="s">
        <v>857</v>
      </c>
      <c r="AN5788" t="s">
        <v>861</v>
      </c>
      <c r="BW5788" t="s">
        <v>2020</v>
      </c>
      <c r="CF5788" t="s">
        <v>857</v>
      </c>
      <c r="CX5788" t="s">
        <v>861</v>
      </c>
    </row>
    <row r="5789" spans="5:102" customFormat="1" x14ac:dyDescent="0.25">
      <c r="E5789" t="s">
        <v>2945</v>
      </c>
      <c r="M5789" t="s">
        <v>5602</v>
      </c>
      <c r="U5789" t="s">
        <v>857</v>
      </c>
      <c r="AN5789" t="s">
        <v>861</v>
      </c>
      <c r="BW5789" t="s">
        <v>2020</v>
      </c>
      <c r="CF5789" t="s">
        <v>857</v>
      </c>
      <c r="CX5789" t="s">
        <v>862</v>
      </c>
    </row>
    <row r="5790" spans="5:102" customFormat="1" x14ac:dyDescent="0.25">
      <c r="E5790" t="s">
        <v>2945</v>
      </c>
      <c r="M5790" t="s">
        <v>5602</v>
      </c>
      <c r="U5790" t="s">
        <v>857</v>
      </c>
      <c r="AN5790" t="s">
        <v>862</v>
      </c>
      <c r="BW5790" t="s">
        <v>2020</v>
      </c>
      <c r="CF5790" t="s">
        <v>857</v>
      </c>
      <c r="CX5790" t="s">
        <v>861</v>
      </c>
    </row>
    <row r="5791" spans="5:102" customFormat="1" x14ac:dyDescent="0.25">
      <c r="E5791" t="s">
        <v>2945</v>
      </c>
      <c r="M5791" t="s">
        <v>5602</v>
      </c>
      <c r="U5791" t="s">
        <v>857</v>
      </c>
      <c r="AN5791" t="s">
        <v>862</v>
      </c>
      <c r="BW5791" t="s">
        <v>2020</v>
      </c>
      <c r="CF5791" t="s">
        <v>857</v>
      </c>
      <c r="CX5791" t="s">
        <v>862</v>
      </c>
    </row>
    <row r="5792" spans="5:102" customFormat="1" x14ac:dyDescent="0.25">
      <c r="E5792" t="s">
        <v>2946</v>
      </c>
      <c r="M5792" t="s">
        <v>5618</v>
      </c>
      <c r="U5792" t="s">
        <v>896</v>
      </c>
      <c r="AN5792" t="s">
        <v>901</v>
      </c>
      <c r="BW5792" t="s">
        <v>2035</v>
      </c>
      <c r="CF5792" t="s">
        <v>896</v>
      </c>
      <c r="CX5792" t="s">
        <v>901</v>
      </c>
    </row>
    <row r="5793" spans="5:102" customFormat="1" x14ac:dyDescent="0.25">
      <c r="E5793" t="s">
        <v>2947</v>
      </c>
      <c r="M5793" t="s">
        <v>5596</v>
      </c>
      <c r="U5793" t="s">
        <v>843</v>
      </c>
      <c r="AN5793" t="s">
        <v>845</v>
      </c>
      <c r="BW5793" t="s">
        <v>2014</v>
      </c>
      <c r="CF5793" t="s">
        <v>843</v>
      </c>
      <c r="CX5793" t="s">
        <v>845</v>
      </c>
    </row>
    <row r="5794" spans="5:102" customFormat="1" x14ac:dyDescent="0.25">
      <c r="E5794" t="s">
        <v>2948</v>
      </c>
      <c r="M5794" t="s">
        <v>5602</v>
      </c>
      <c r="U5794" t="s">
        <v>857</v>
      </c>
      <c r="AN5794" t="s">
        <v>861</v>
      </c>
      <c r="BW5794" t="s">
        <v>2020</v>
      </c>
      <c r="CF5794" t="s">
        <v>857</v>
      </c>
      <c r="CX5794" t="s">
        <v>861</v>
      </c>
    </row>
    <row r="5795" spans="5:102" customFormat="1" x14ac:dyDescent="0.25">
      <c r="E5795" t="s">
        <v>2949</v>
      </c>
      <c r="M5795" t="s">
        <v>5596</v>
      </c>
      <c r="U5795" t="s">
        <v>843</v>
      </c>
      <c r="AN5795" t="s">
        <v>845</v>
      </c>
      <c r="BW5795" t="s">
        <v>2014</v>
      </c>
      <c r="CF5795" t="s">
        <v>843</v>
      </c>
      <c r="CX5795" t="s">
        <v>845</v>
      </c>
    </row>
    <row r="5796" spans="5:102" customFormat="1" x14ac:dyDescent="0.25">
      <c r="E5796" t="s">
        <v>2950</v>
      </c>
      <c r="M5796" t="s">
        <v>5616</v>
      </c>
      <c r="U5796" t="s">
        <v>891</v>
      </c>
      <c r="AN5796" t="s">
        <v>892</v>
      </c>
      <c r="BW5796" t="s">
        <v>2033</v>
      </c>
      <c r="CF5796" t="s">
        <v>891</v>
      </c>
      <c r="CX5796" t="s">
        <v>892</v>
      </c>
    </row>
    <row r="5797" spans="5:102" customFormat="1" x14ac:dyDescent="0.25">
      <c r="E5797" t="s">
        <v>2951</v>
      </c>
      <c r="M5797" t="s">
        <v>5618</v>
      </c>
      <c r="U5797" t="s">
        <v>896</v>
      </c>
      <c r="AN5797" t="s">
        <v>910</v>
      </c>
      <c r="BW5797" t="s">
        <v>2035</v>
      </c>
      <c r="CF5797" t="s">
        <v>896</v>
      </c>
      <c r="CX5797" t="s">
        <v>910</v>
      </c>
    </row>
    <row r="5798" spans="5:102" customFormat="1" x14ac:dyDescent="0.25">
      <c r="E5798" t="s">
        <v>2952</v>
      </c>
      <c r="M5798" t="s">
        <v>5596</v>
      </c>
      <c r="U5798" t="s">
        <v>843</v>
      </c>
      <c r="AN5798" t="s">
        <v>845</v>
      </c>
      <c r="BW5798" t="s">
        <v>2014</v>
      </c>
      <c r="CF5798" t="s">
        <v>843</v>
      </c>
      <c r="CX5798" t="s">
        <v>845</v>
      </c>
    </row>
    <row r="5799" spans="5:102" customFormat="1" x14ac:dyDescent="0.25">
      <c r="E5799" t="s">
        <v>2953</v>
      </c>
      <c r="M5799" t="s">
        <v>5616</v>
      </c>
      <c r="U5799" t="s">
        <v>891</v>
      </c>
      <c r="AN5799" t="s">
        <v>892</v>
      </c>
      <c r="BW5799" t="s">
        <v>2033</v>
      </c>
      <c r="CF5799" t="s">
        <v>891</v>
      </c>
      <c r="CX5799" t="s">
        <v>892</v>
      </c>
    </row>
    <row r="5800" spans="5:102" customFormat="1" x14ac:dyDescent="0.25">
      <c r="E5800" t="s">
        <v>2954</v>
      </c>
      <c r="M5800" t="s">
        <v>5596</v>
      </c>
      <c r="U5800" t="s">
        <v>843</v>
      </c>
      <c r="AN5800" t="s">
        <v>845</v>
      </c>
      <c r="BW5800" t="s">
        <v>2014</v>
      </c>
      <c r="CF5800" t="s">
        <v>843</v>
      </c>
      <c r="CX5800" t="s">
        <v>845</v>
      </c>
    </row>
    <row r="5801" spans="5:102" customFormat="1" x14ac:dyDescent="0.25">
      <c r="E5801" t="s">
        <v>2955</v>
      </c>
      <c r="M5801" t="s">
        <v>5616</v>
      </c>
      <c r="U5801" t="s">
        <v>891</v>
      </c>
      <c r="AN5801" t="s">
        <v>892</v>
      </c>
      <c r="BW5801" t="s">
        <v>2033</v>
      </c>
      <c r="CF5801" t="s">
        <v>891</v>
      </c>
      <c r="CX5801" t="s">
        <v>892</v>
      </c>
    </row>
    <row r="5802" spans="5:102" customFormat="1" x14ac:dyDescent="0.25">
      <c r="E5802" t="s">
        <v>2956</v>
      </c>
      <c r="M5802" t="s">
        <v>5623</v>
      </c>
      <c r="U5802" t="s">
        <v>911</v>
      </c>
      <c r="AN5802" t="s">
        <v>912</v>
      </c>
      <c r="BW5802" t="s">
        <v>2041</v>
      </c>
      <c r="CF5802" t="s">
        <v>911</v>
      </c>
      <c r="CX5802" t="s">
        <v>912</v>
      </c>
    </row>
    <row r="5803" spans="5:102" customFormat="1" x14ac:dyDescent="0.25">
      <c r="E5803" t="s">
        <v>2957</v>
      </c>
      <c r="M5803" t="s">
        <v>5596</v>
      </c>
      <c r="U5803" t="s">
        <v>843</v>
      </c>
      <c r="AN5803" t="s">
        <v>845</v>
      </c>
      <c r="BW5803" t="s">
        <v>2014</v>
      </c>
      <c r="CF5803" t="s">
        <v>843</v>
      </c>
      <c r="CX5803" t="s">
        <v>845</v>
      </c>
    </row>
    <row r="5804" spans="5:102" customFormat="1" x14ac:dyDescent="0.25">
      <c r="E5804" t="s">
        <v>2958</v>
      </c>
      <c r="M5804" t="s">
        <v>5624</v>
      </c>
      <c r="U5804" t="s">
        <v>913</v>
      </c>
      <c r="AN5804" t="s">
        <v>2004</v>
      </c>
      <c r="BW5804" t="s">
        <v>2042</v>
      </c>
      <c r="CF5804" t="s">
        <v>913</v>
      </c>
      <c r="CX5804" t="s">
        <v>914</v>
      </c>
    </row>
    <row r="5805" spans="5:102" customFormat="1" x14ac:dyDescent="0.25">
      <c r="E5805" t="s">
        <v>2959</v>
      </c>
      <c r="M5805" t="s">
        <v>5596</v>
      </c>
      <c r="U5805" t="s">
        <v>843</v>
      </c>
      <c r="AN5805" t="s">
        <v>845</v>
      </c>
      <c r="BW5805" t="s">
        <v>2014</v>
      </c>
      <c r="CF5805" t="s">
        <v>843</v>
      </c>
      <c r="CX5805" t="s">
        <v>845</v>
      </c>
    </row>
    <row r="5806" spans="5:102" customFormat="1" x14ac:dyDescent="0.25">
      <c r="E5806" t="s">
        <v>2960</v>
      </c>
      <c r="M5806" t="s">
        <v>5625</v>
      </c>
      <c r="U5806" t="s">
        <v>915</v>
      </c>
      <c r="AN5806" t="s">
        <v>916</v>
      </c>
      <c r="BW5806" t="s">
        <v>2043</v>
      </c>
      <c r="CF5806" t="s">
        <v>915</v>
      </c>
      <c r="CX5806" t="s">
        <v>5433</v>
      </c>
    </row>
    <row r="5807" spans="5:102" customFormat="1" x14ac:dyDescent="0.25">
      <c r="E5807" t="s">
        <v>2961</v>
      </c>
      <c r="M5807" t="s">
        <v>5596</v>
      </c>
      <c r="U5807" t="s">
        <v>843</v>
      </c>
      <c r="AN5807" t="s">
        <v>845</v>
      </c>
      <c r="BW5807" t="s">
        <v>2014</v>
      </c>
      <c r="CF5807" t="s">
        <v>843</v>
      </c>
      <c r="CX5807" t="s">
        <v>845</v>
      </c>
    </row>
    <row r="5808" spans="5:102" customFormat="1" x14ac:dyDescent="0.25">
      <c r="E5808" t="s">
        <v>2962</v>
      </c>
      <c r="M5808" t="s">
        <v>5626</v>
      </c>
      <c r="U5808" t="s">
        <v>917</v>
      </c>
      <c r="AN5808" t="s">
        <v>918</v>
      </c>
      <c r="BW5808" t="s">
        <v>2044</v>
      </c>
      <c r="CF5808" t="s">
        <v>917</v>
      </c>
      <c r="CX5808" t="s">
        <v>918</v>
      </c>
    </row>
    <row r="5809" spans="5:102" customFormat="1" x14ac:dyDescent="0.25">
      <c r="E5809" t="s">
        <v>2963</v>
      </c>
      <c r="M5809" t="s">
        <v>5596</v>
      </c>
      <c r="U5809" t="s">
        <v>843</v>
      </c>
      <c r="AN5809" t="s">
        <v>845</v>
      </c>
      <c r="BW5809" t="s">
        <v>2014</v>
      </c>
      <c r="CF5809" t="s">
        <v>843</v>
      </c>
      <c r="CX5809" t="s">
        <v>845</v>
      </c>
    </row>
    <row r="5810" spans="5:102" customFormat="1" x14ac:dyDescent="0.25">
      <c r="E5810" t="s">
        <v>2964</v>
      </c>
      <c r="M5810" t="s">
        <v>5627</v>
      </c>
      <c r="U5810" t="s">
        <v>919</v>
      </c>
      <c r="AN5810" t="s">
        <v>920</v>
      </c>
      <c r="BW5810" t="s">
        <v>2045</v>
      </c>
      <c r="CF5810" t="s">
        <v>919</v>
      </c>
      <c r="CX5810" t="s">
        <v>920</v>
      </c>
    </row>
    <row r="5811" spans="5:102" customFormat="1" x14ac:dyDescent="0.25">
      <c r="E5811" t="s">
        <v>2965</v>
      </c>
      <c r="M5811" t="s">
        <v>5596</v>
      </c>
      <c r="U5811" t="s">
        <v>843</v>
      </c>
      <c r="AN5811" t="s">
        <v>845</v>
      </c>
      <c r="BW5811" t="s">
        <v>2014</v>
      </c>
      <c r="CF5811" t="s">
        <v>843</v>
      </c>
      <c r="CX5811" t="s">
        <v>845</v>
      </c>
    </row>
    <row r="5812" spans="5:102" customFormat="1" x14ac:dyDescent="0.25">
      <c r="E5812" t="s">
        <v>2966</v>
      </c>
      <c r="M5812" t="s">
        <v>5596</v>
      </c>
      <c r="U5812" t="s">
        <v>843</v>
      </c>
      <c r="AN5812" t="s">
        <v>845</v>
      </c>
      <c r="BW5812" t="s">
        <v>2014</v>
      </c>
      <c r="CF5812" t="s">
        <v>843</v>
      </c>
      <c r="CX5812" t="s">
        <v>845</v>
      </c>
    </row>
    <row r="5813" spans="5:102" customFormat="1" x14ac:dyDescent="0.25">
      <c r="E5813" t="s">
        <v>2967</v>
      </c>
      <c r="M5813" t="s">
        <v>5618</v>
      </c>
      <c r="U5813" t="s">
        <v>896</v>
      </c>
      <c r="AN5813" t="s">
        <v>921</v>
      </c>
      <c r="BW5813" t="s">
        <v>2035</v>
      </c>
      <c r="CF5813" t="s">
        <v>896</v>
      </c>
      <c r="CX5813" t="s">
        <v>921</v>
      </c>
    </row>
    <row r="5814" spans="5:102" customFormat="1" x14ac:dyDescent="0.25">
      <c r="E5814" t="s">
        <v>2968</v>
      </c>
      <c r="M5814" t="s">
        <v>5596</v>
      </c>
      <c r="U5814" t="s">
        <v>843</v>
      </c>
      <c r="AN5814" t="s">
        <v>845</v>
      </c>
      <c r="BW5814" t="s">
        <v>2014</v>
      </c>
      <c r="CF5814" t="s">
        <v>843</v>
      </c>
      <c r="CX5814" t="s">
        <v>845</v>
      </c>
    </row>
    <row r="5815" spans="5:102" customFormat="1" x14ac:dyDescent="0.25">
      <c r="E5815" t="s">
        <v>2969</v>
      </c>
      <c r="M5815" t="s">
        <v>5628</v>
      </c>
      <c r="U5815" t="s">
        <v>922</v>
      </c>
      <c r="AN5815" t="s">
        <v>923</v>
      </c>
      <c r="BW5815" t="s">
        <v>2046</v>
      </c>
      <c r="CF5815" t="s">
        <v>922</v>
      </c>
      <c r="CX5815" t="s">
        <v>5434</v>
      </c>
    </row>
    <row r="5816" spans="5:102" customFormat="1" x14ac:dyDescent="0.25">
      <c r="E5816" t="s">
        <v>2970</v>
      </c>
      <c r="M5816" t="s">
        <v>5596</v>
      </c>
      <c r="U5816" t="s">
        <v>843</v>
      </c>
      <c r="AN5816" t="s">
        <v>845</v>
      </c>
      <c r="BW5816" t="s">
        <v>2014</v>
      </c>
      <c r="CF5816" t="s">
        <v>843</v>
      </c>
      <c r="CX5816" t="s">
        <v>845</v>
      </c>
    </row>
    <row r="5817" spans="5:102" customFormat="1" x14ac:dyDescent="0.25">
      <c r="E5817" t="s">
        <v>2971</v>
      </c>
      <c r="M5817" t="s">
        <v>2039</v>
      </c>
      <c r="U5817" t="s">
        <v>317</v>
      </c>
      <c r="AN5817" t="s">
        <v>924</v>
      </c>
      <c r="BW5817" t="s">
        <v>2039</v>
      </c>
      <c r="CF5817" t="s">
        <v>317</v>
      </c>
      <c r="CX5817" t="s">
        <v>924</v>
      </c>
    </row>
    <row r="5818" spans="5:102" customFormat="1" x14ac:dyDescent="0.25">
      <c r="E5818" t="s">
        <v>2972</v>
      </c>
      <c r="M5818" t="s">
        <v>5596</v>
      </c>
      <c r="U5818" t="s">
        <v>843</v>
      </c>
      <c r="AN5818" t="s">
        <v>845</v>
      </c>
      <c r="BW5818" t="s">
        <v>2014</v>
      </c>
      <c r="CF5818" t="s">
        <v>843</v>
      </c>
      <c r="CX5818" t="s">
        <v>845</v>
      </c>
    </row>
    <row r="5819" spans="5:102" customFormat="1" x14ac:dyDescent="0.25">
      <c r="E5819" t="s">
        <v>2973</v>
      </c>
      <c r="M5819" t="s">
        <v>5629</v>
      </c>
      <c r="U5819" t="s">
        <v>925</v>
      </c>
      <c r="AN5819" t="s">
        <v>926</v>
      </c>
      <c r="BW5819" t="s">
        <v>2047</v>
      </c>
      <c r="CF5819" t="s">
        <v>925</v>
      </c>
      <c r="CX5819" t="s">
        <v>5435</v>
      </c>
    </row>
    <row r="5820" spans="5:102" customFormat="1" x14ac:dyDescent="0.25">
      <c r="E5820" t="s">
        <v>2974</v>
      </c>
      <c r="M5820" t="s">
        <v>5596</v>
      </c>
      <c r="U5820" t="s">
        <v>843</v>
      </c>
      <c r="AN5820" t="s">
        <v>845</v>
      </c>
      <c r="BW5820" t="s">
        <v>2014</v>
      </c>
      <c r="CF5820" t="s">
        <v>843</v>
      </c>
      <c r="CX5820" t="s">
        <v>845</v>
      </c>
    </row>
    <row r="5821" spans="5:102" customFormat="1" x14ac:dyDescent="0.25">
      <c r="E5821" t="s">
        <v>2975</v>
      </c>
      <c r="M5821" t="s">
        <v>5629</v>
      </c>
      <c r="U5821" t="s">
        <v>925</v>
      </c>
      <c r="AN5821" t="s">
        <v>926</v>
      </c>
      <c r="BW5821" t="s">
        <v>2047</v>
      </c>
      <c r="CF5821" t="s">
        <v>925</v>
      </c>
      <c r="CX5821" t="s">
        <v>5435</v>
      </c>
    </row>
    <row r="5822" spans="5:102" customFormat="1" x14ac:dyDescent="0.25">
      <c r="E5822" t="s">
        <v>2976</v>
      </c>
      <c r="M5822" t="s">
        <v>5618</v>
      </c>
      <c r="U5822" t="s">
        <v>896</v>
      </c>
      <c r="AN5822" t="s">
        <v>927</v>
      </c>
      <c r="BW5822" t="s">
        <v>2035</v>
      </c>
      <c r="CF5822" t="s">
        <v>896</v>
      </c>
      <c r="CX5822" t="s">
        <v>927</v>
      </c>
    </row>
    <row r="5823" spans="5:102" customFormat="1" x14ac:dyDescent="0.25">
      <c r="E5823" t="s">
        <v>2977</v>
      </c>
      <c r="M5823" t="s">
        <v>5596</v>
      </c>
      <c r="U5823" t="s">
        <v>843</v>
      </c>
      <c r="AN5823" t="s">
        <v>845</v>
      </c>
      <c r="BW5823" t="s">
        <v>2014</v>
      </c>
      <c r="CF5823" t="s">
        <v>843</v>
      </c>
      <c r="CX5823" t="s">
        <v>845</v>
      </c>
    </row>
    <row r="5824" spans="5:102" customFormat="1" x14ac:dyDescent="0.25">
      <c r="E5824" t="s">
        <v>2978</v>
      </c>
      <c r="M5824" t="s">
        <v>5630</v>
      </c>
      <c r="U5824" t="s">
        <v>928</v>
      </c>
      <c r="AN5824" t="s">
        <v>929</v>
      </c>
      <c r="BW5824" t="s">
        <v>2048</v>
      </c>
      <c r="CF5824" t="s">
        <v>928</v>
      </c>
      <c r="CX5824" t="s">
        <v>5436</v>
      </c>
    </row>
    <row r="5825" spans="5:102" customFormat="1" x14ac:dyDescent="0.25">
      <c r="E5825" t="s">
        <v>2979</v>
      </c>
      <c r="M5825" t="s">
        <v>5596</v>
      </c>
      <c r="U5825" t="s">
        <v>843</v>
      </c>
      <c r="AN5825" t="s">
        <v>845</v>
      </c>
      <c r="BW5825" t="s">
        <v>2014</v>
      </c>
      <c r="CF5825" t="s">
        <v>843</v>
      </c>
      <c r="CX5825" t="s">
        <v>845</v>
      </c>
    </row>
    <row r="5826" spans="5:102" customFormat="1" x14ac:dyDescent="0.25">
      <c r="E5826" t="s">
        <v>2980</v>
      </c>
      <c r="M5826" t="s">
        <v>5630</v>
      </c>
      <c r="U5826" t="s">
        <v>928</v>
      </c>
      <c r="AN5826" t="s">
        <v>929</v>
      </c>
      <c r="BW5826" t="s">
        <v>2048</v>
      </c>
      <c r="CF5826" t="s">
        <v>928</v>
      </c>
      <c r="CX5826" t="s">
        <v>5436</v>
      </c>
    </row>
    <row r="5827" spans="5:102" customFormat="1" x14ac:dyDescent="0.25">
      <c r="E5827" t="s">
        <v>2981</v>
      </c>
      <c r="M5827" t="s">
        <v>5631</v>
      </c>
      <c r="U5827" t="s">
        <v>930</v>
      </c>
      <c r="AN5827" t="s">
        <v>932</v>
      </c>
      <c r="BW5827" t="s">
        <v>2049</v>
      </c>
      <c r="CF5827" t="s">
        <v>930</v>
      </c>
      <c r="CX5827" t="s">
        <v>5437</v>
      </c>
    </row>
    <row r="5828" spans="5:102" customFormat="1" x14ac:dyDescent="0.25">
      <c r="E5828" t="s">
        <v>2982</v>
      </c>
      <c r="M5828" t="s">
        <v>5596</v>
      </c>
      <c r="U5828" t="s">
        <v>843</v>
      </c>
      <c r="AN5828" t="s">
        <v>845</v>
      </c>
      <c r="BW5828" t="s">
        <v>2014</v>
      </c>
      <c r="CF5828" t="s">
        <v>843</v>
      </c>
      <c r="CX5828" t="s">
        <v>845</v>
      </c>
    </row>
    <row r="5829" spans="5:102" customFormat="1" x14ac:dyDescent="0.25">
      <c r="E5829" t="s">
        <v>2983</v>
      </c>
      <c r="M5829" t="s">
        <v>5630</v>
      </c>
      <c r="U5829" t="s">
        <v>928</v>
      </c>
      <c r="AN5829" t="s">
        <v>929</v>
      </c>
      <c r="BW5829" t="s">
        <v>2048</v>
      </c>
      <c r="CF5829" t="s">
        <v>928</v>
      </c>
      <c r="CX5829" t="s">
        <v>5436</v>
      </c>
    </row>
    <row r="5830" spans="5:102" customFormat="1" x14ac:dyDescent="0.25">
      <c r="E5830" t="s">
        <v>2984</v>
      </c>
      <c r="M5830" t="s">
        <v>5632</v>
      </c>
      <c r="U5830" t="s">
        <v>933</v>
      </c>
      <c r="AN5830" t="s">
        <v>934</v>
      </c>
      <c r="BW5830" t="s">
        <v>2050</v>
      </c>
      <c r="CF5830" t="s">
        <v>933</v>
      </c>
      <c r="CX5830" t="s">
        <v>934</v>
      </c>
    </row>
    <row r="5831" spans="5:102" customFormat="1" x14ac:dyDescent="0.25">
      <c r="E5831" t="s">
        <v>2985</v>
      </c>
      <c r="M5831" t="s">
        <v>5633</v>
      </c>
      <c r="U5831" t="s">
        <v>935</v>
      </c>
      <c r="AN5831" t="s">
        <v>936</v>
      </c>
      <c r="BW5831" t="s">
        <v>2051</v>
      </c>
      <c r="CF5831" t="s">
        <v>935</v>
      </c>
      <c r="CX5831" t="s">
        <v>936</v>
      </c>
    </row>
    <row r="5832" spans="5:102" customFormat="1" x14ac:dyDescent="0.25">
      <c r="E5832" t="s">
        <v>2986</v>
      </c>
      <c r="M5832" t="s">
        <v>5630</v>
      </c>
      <c r="U5832" t="s">
        <v>928</v>
      </c>
      <c r="AN5832" t="s">
        <v>929</v>
      </c>
      <c r="BW5832" t="s">
        <v>2048</v>
      </c>
      <c r="CF5832" t="s">
        <v>928</v>
      </c>
      <c r="CX5832" t="s">
        <v>5436</v>
      </c>
    </row>
    <row r="5833" spans="5:102" customFormat="1" x14ac:dyDescent="0.25">
      <c r="E5833" t="s">
        <v>2987</v>
      </c>
      <c r="M5833" t="s">
        <v>5632</v>
      </c>
      <c r="U5833" t="s">
        <v>933</v>
      </c>
      <c r="AN5833" t="s">
        <v>934</v>
      </c>
      <c r="BW5833" t="s">
        <v>2050</v>
      </c>
      <c r="CF5833" t="s">
        <v>933</v>
      </c>
      <c r="CX5833" t="s">
        <v>934</v>
      </c>
    </row>
    <row r="5834" spans="5:102" customFormat="1" x14ac:dyDescent="0.25">
      <c r="E5834" t="s">
        <v>2988</v>
      </c>
      <c r="M5834" t="s">
        <v>5596</v>
      </c>
      <c r="U5834" t="s">
        <v>843</v>
      </c>
      <c r="AN5834" t="s">
        <v>845</v>
      </c>
      <c r="BW5834" t="s">
        <v>2014</v>
      </c>
      <c r="CF5834" t="s">
        <v>843</v>
      </c>
      <c r="CX5834" t="s">
        <v>845</v>
      </c>
    </row>
    <row r="5835" spans="5:102" customFormat="1" x14ac:dyDescent="0.25">
      <c r="E5835" t="s">
        <v>2989</v>
      </c>
      <c r="M5835" t="s">
        <v>5630</v>
      </c>
      <c r="U5835" t="s">
        <v>928</v>
      </c>
      <c r="AN5835" t="s">
        <v>929</v>
      </c>
      <c r="BW5835" t="s">
        <v>2048</v>
      </c>
      <c r="CF5835" t="s">
        <v>928</v>
      </c>
      <c r="CX5835" t="s">
        <v>5436</v>
      </c>
    </row>
    <row r="5836" spans="5:102" customFormat="1" x14ac:dyDescent="0.25">
      <c r="E5836" t="s">
        <v>2990</v>
      </c>
      <c r="M5836" t="s">
        <v>5632</v>
      </c>
      <c r="U5836" t="s">
        <v>933</v>
      </c>
      <c r="AN5836" t="s">
        <v>934</v>
      </c>
      <c r="BW5836" t="s">
        <v>2050</v>
      </c>
      <c r="CF5836" t="s">
        <v>933</v>
      </c>
      <c r="CX5836" t="s">
        <v>934</v>
      </c>
    </row>
    <row r="5837" spans="5:102" customFormat="1" x14ac:dyDescent="0.25">
      <c r="E5837" t="s">
        <v>2991</v>
      </c>
      <c r="M5837" t="s">
        <v>5633</v>
      </c>
      <c r="U5837" t="s">
        <v>935</v>
      </c>
      <c r="AN5837" t="s">
        <v>936</v>
      </c>
      <c r="BW5837" t="s">
        <v>2051</v>
      </c>
      <c r="CF5837" t="s">
        <v>935</v>
      </c>
      <c r="CX5837" t="s">
        <v>936</v>
      </c>
    </row>
    <row r="5838" spans="5:102" customFormat="1" x14ac:dyDescent="0.25">
      <c r="E5838" t="s">
        <v>2992</v>
      </c>
      <c r="M5838" t="s">
        <v>5630</v>
      </c>
      <c r="U5838" t="s">
        <v>928</v>
      </c>
      <c r="AN5838" t="s">
        <v>929</v>
      </c>
      <c r="BW5838" t="s">
        <v>2048</v>
      </c>
      <c r="CF5838" t="s">
        <v>928</v>
      </c>
      <c r="CX5838" t="s">
        <v>5436</v>
      </c>
    </row>
    <row r="5839" spans="5:102" customFormat="1" x14ac:dyDescent="0.25">
      <c r="E5839" t="s">
        <v>2993</v>
      </c>
      <c r="M5839" t="s">
        <v>5632</v>
      </c>
      <c r="U5839" t="s">
        <v>933</v>
      </c>
      <c r="AN5839" t="s">
        <v>934</v>
      </c>
      <c r="BW5839" t="s">
        <v>2050</v>
      </c>
      <c r="CF5839" t="s">
        <v>933</v>
      </c>
      <c r="CX5839" t="s">
        <v>934</v>
      </c>
    </row>
    <row r="5840" spans="5:102" customFormat="1" x14ac:dyDescent="0.25">
      <c r="E5840" t="s">
        <v>2994</v>
      </c>
      <c r="M5840" t="s">
        <v>5596</v>
      </c>
      <c r="U5840" t="s">
        <v>843</v>
      </c>
      <c r="AN5840" t="s">
        <v>845</v>
      </c>
      <c r="BW5840" t="s">
        <v>2014</v>
      </c>
      <c r="CF5840" t="s">
        <v>843</v>
      </c>
      <c r="CX5840" t="s">
        <v>845</v>
      </c>
    </row>
    <row r="5841" spans="5:102" customFormat="1" x14ac:dyDescent="0.25">
      <c r="E5841" t="s">
        <v>2995</v>
      </c>
      <c r="M5841" t="s">
        <v>5630</v>
      </c>
      <c r="U5841" t="s">
        <v>928</v>
      </c>
      <c r="AN5841" t="s">
        <v>929</v>
      </c>
      <c r="BW5841" t="s">
        <v>2048</v>
      </c>
      <c r="CF5841" t="s">
        <v>928</v>
      </c>
      <c r="CX5841" t="s">
        <v>5436</v>
      </c>
    </row>
    <row r="5842" spans="5:102" customFormat="1" x14ac:dyDescent="0.25">
      <c r="E5842" t="s">
        <v>2996</v>
      </c>
      <c r="M5842" t="s">
        <v>5596</v>
      </c>
      <c r="U5842" t="s">
        <v>843</v>
      </c>
      <c r="AN5842" t="s">
        <v>845</v>
      </c>
      <c r="BW5842" t="s">
        <v>2014</v>
      </c>
      <c r="CF5842" t="s">
        <v>843</v>
      </c>
      <c r="CX5842" t="s">
        <v>845</v>
      </c>
    </row>
    <row r="5843" spans="5:102" customFormat="1" x14ac:dyDescent="0.25">
      <c r="E5843" t="s">
        <v>2997</v>
      </c>
      <c r="M5843" t="s">
        <v>5634</v>
      </c>
      <c r="U5843" t="s">
        <v>937</v>
      </c>
      <c r="AN5843" t="s">
        <v>938</v>
      </c>
      <c r="BW5843" t="s">
        <v>2052</v>
      </c>
      <c r="CF5843" t="s">
        <v>937</v>
      </c>
      <c r="CX5843" t="s">
        <v>938</v>
      </c>
    </row>
    <row r="5844" spans="5:102" customFormat="1" x14ac:dyDescent="0.25">
      <c r="E5844" t="s">
        <v>2998</v>
      </c>
      <c r="M5844" t="s">
        <v>5635</v>
      </c>
      <c r="U5844" t="s">
        <v>939</v>
      </c>
      <c r="AN5844" t="s">
        <v>940</v>
      </c>
      <c r="BW5844" t="s">
        <v>2053</v>
      </c>
      <c r="CF5844" t="s">
        <v>939</v>
      </c>
      <c r="CX5844" t="s">
        <v>5438</v>
      </c>
    </row>
    <row r="5845" spans="5:102" customFormat="1" x14ac:dyDescent="0.25">
      <c r="E5845" t="s">
        <v>2999</v>
      </c>
      <c r="M5845" t="s">
        <v>5596</v>
      </c>
      <c r="U5845" t="s">
        <v>843</v>
      </c>
      <c r="AN5845" t="s">
        <v>845</v>
      </c>
      <c r="BW5845" t="s">
        <v>2014</v>
      </c>
      <c r="CF5845" t="s">
        <v>843</v>
      </c>
      <c r="CX5845" t="s">
        <v>845</v>
      </c>
    </row>
    <row r="5846" spans="5:102" customFormat="1" x14ac:dyDescent="0.25">
      <c r="E5846" t="s">
        <v>3000</v>
      </c>
      <c r="M5846" t="s">
        <v>5636</v>
      </c>
      <c r="U5846" t="s">
        <v>941</v>
      </c>
      <c r="AN5846" t="s">
        <v>942</v>
      </c>
      <c r="BW5846" t="s">
        <v>2054</v>
      </c>
      <c r="CF5846" t="s">
        <v>941</v>
      </c>
      <c r="CX5846" t="s">
        <v>5439</v>
      </c>
    </row>
    <row r="5847" spans="5:102" customFormat="1" x14ac:dyDescent="0.25">
      <c r="E5847" t="s">
        <v>3001</v>
      </c>
      <c r="M5847" t="s">
        <v>5596</v>
      </c>
      <c r="U5847" t="s">
        <v>843</v>
      </c>
      <c r="AN5847" t="s">
        <v>845</v>
      </c>
      <c r="BW5847" t="s">
        <v>2014</v>
      </c>
      <c r="CF5847" t="s">
        <v>843</v>
      </c>
      <c r="CX5847" t="s">
        <v>845</v>
      </c>
    </row>
    <row r="5848" spans="5:102" customFormat="1" x14ac:dyDescent="0.25">
      <c r="E5848" t="s">
        <v>3002</v>
      </c>
      <c r="M5848" t="s">
        <v>5596</v>
      </c>
      <c r="U5848" t="s">
        <v>843</v>
      </c>
      <c r="AN5848" t="s">
        <v>845</v>
      </c>
      <c r="BW5848" t="s">
        <v>2014</v>
      </c>
      <c r="CF5848" t="s">
        <v>843</v>
      </c>
      <c r="CX5848" t="s">
        <v>845</v>
      </c>
    </row>
    <row r="5849" spans="5:102" customFormat="1" x14ac:dyDescent="0.25">
      <c r="E5849" t="s">
        <v>3003</v>
      </c>
      <c r="M5849" t="s">
        <v>5635</v>
      </c>
      <c r="U5849" t="s">
        <v>939</v>
      </c>
      <c r="AN5849" t="s">
        <v>940</v>
      </c>
      <c r="BW5849" t="s">
        <v>2053</v>
      </c>
      <c r="CF5849" t="s">
        <v>939</v>
      </c>
      <c r="CX5849" t="s">
        <v>5438</v>
      </c>
    </row>
    <row r="5850" spans="5:102" customFormat="1" x14ac:dyDescent="0.25">
      <c r="E5850" t="s">
        <v>3004</v>
      </c>
      <c r="M5850" t="s">
        <v>5596</v>
      </c>
      <c r="U5850" t="s">
        <v>843</v>
      </c>
      <c r="AN5850" t="s">
        <v>845</v>
      </c>
      <c r="BW5850" t="s">
        <v>2014</v>
      </c>
      <c r="CF5850" t="s">
        <v>843</v>
      </c>
      <c r="CX5850" t="s">
        <v>845</v>
      </c>
    </row>
    <row r="5851" spans="5:102" customFormat="1" x14ac:dyDescent="0.25">
      <c r="E5851" t="s">
        <v>3005</v>
      </c>
      <c r="M5851" t="s">
        <v>5635</v>
      </c>
      <c r="U5851" t="s">
        <v>939</v>
      </c>
      <c r="AN5851" t="s">
        <v>940</v>
      </c>
      <c r="BW5851" t="s">
        <v>2053</v>
      </c>
      <c r="CF5851" t="s">
        <v>939</v>
      </c>
      <c r="CX5851" t="s">
        <v>5438</v>
      </c>
    </row>
    <row r="5852" spans="5:102" customFormat="1" x14ac:dyDescent="0.25">
      <c r="E5852" t="s">
        <v>3006</v>
      </c>
      <c r="M5852" t="s">
        <v>5637</v>
      </c>
      <c r="U5852" t="s">
        <v>943</v>
      </c>
      <c r="AN5852" t="s">
        <v>944</v>
      </c>
      <c r="BW5852" t="s">
        <v>2055</v>
      </c>
      <c r="CF5852" t="s">
        <v>943</v>
      </c>
      <c r="CX5852" t="s">
        <v>944</v>
      </c>
    </row>
    <row r="5853" spans="5:102" customFormat="1" x14ac:dyDescent="0.25">
      <c r="E5853" t="s">
        <v>3007</v>
      </c>
      <c r="M5853" t="s">
        <v>5635</v>
      </c>
      <c r="U5853" t="s">
        <v>939</v>
      </c>
      <c r="AN5853" t="s">
        <v>940</v>
      </c>
      <c r="BW5853" t="s">
        <v>2053</v>
      </c>
      <c r="CF5853" t="s">
        <v>939</v>
      </c>
      <c r="CX5853" t="s">
        <v>5438</v>
      </c>
    </row>
    <row r="5854" spans="5:102" customFormat="1" x14ac:dyDescent="0.25">
      <c r="E5854" t="s">
        <v>3008</v>
      </c>
      <c r="M5854" t="s">
        <v>5596</v>
      </c>
      <c r="U5854" t="s">
        <v>843</v>
      </c>
      <c r="AN5854" t="s">
        <v>845</v>
      </c>
      <c r="BW5854" t="s">
        <v>2014</v>
      </c>
      <c r="CF5854" t="s">
        <v>843</v>
      </c>
      <c r="CX5854" t="s">
        <v>845</v>
      </c>
    </row>
    <row r="5855" spans="5:102" customFormat="1" x14ac:dyDescent="0.25">
      <c r="E5855" t="s">
        <v>3009</v>
      </c>
      <c r="M5855" t="s">
        <v>5635</v>
      </c>
      <c r="U5855" t="s">
        <v>939</v>
      </c>
      <c r="AN5855" t="s">
        <v>940</v>
      </c>
      <c r="BW5855" t="s">
        <v>2053</v>
      </c>
      <c r="CF5855" t="s">
        <v>939</v>
      </c>
      <c r="CX5855" t="s">
        <v>5438</v>
      </c>
    </row>
    <row r="5856" spans="5:102" customFormat="1" x14ac:dyDescent="0.25">
      <c r="E5856" t="s">
        <v>3010</v>
      </c>
      <c r="M5856" t="s">
        <v>5596</v>
      </c>
      <c r="U5856" t="s">
        <v>843</v>
      </c>
      <c r="AN5856" t="s">
        <v>845</v>
      </c>
      <c r="BW5856" t="s">
        <v>2014</v>
      </c>
      <c r="CF5856" t="s">
        <v>843</v>
      </c>
      <c r="CX5856" t="s">
        <v>845</v>
      </c>
    </row>
    <row r="5857" spans="5:102" customFormat="1" x14ac:dyDescent="0.25">
      <c r="E5857" t="s">
        <v>3011</v>
      </c>
      <c r="M5857" t="s">
        <v>5622</v>
      </c>
      <c r="U5857" t="s">
        <v>908</v>
      </c>
      <c r="AN5857" t="s">
        <v>909</v>
      </c>
      <c r="BW5857" t="s">
        <v>2040</v>
      </c>
      <c r="CF5857" t="s">
        <v>908</v>
      </c>
      <c r="CX5857" t="s">
        <v>5432</v>
      </c>
    </row>
    <row r="5858" spans="5:102" customFormat="1" x14ac:dyDescent="0.25">
      <c r="E5858" t="s">
        <v>3012</v>
      </c>
      <c r="M5858" t="s">
        <v>5596</v>
      </c>
      <c r="U5858" t="s">
        <v>843</v>
      </c>
      <c r="AN5858" t="s">
        <v>845</v>
      </c>
      <c r="BW5858" t="s">
        <v>2014</v>
      </c>
      <c r="CF5858" t="s">
        <v>843</v>
      </c>
      <c r="CX5858" t="s">
        <v>845</v>
      </c>
    </row>
    <row r="5859" spans="5:102" customFormat="1" x14ac:dyDescent="0.25">
      <c r="E5859" t="s">
        <v>3013</v>
      </c>
      <c r="M5859" t="s">
        <v>5638</v>
      </c>
      <c r="U5859" t="s">
        <v>945</v>
      </c>
      <c r="AN5859" t="s">
        <v>946</v>
      </c>
      <c r="BW5859" t="s">
        <v>2056</v>
      </c>
      <c r="CF5859" t="s">
        <v>945</v>
      </c>
      <c r="CX5859" t="s">
        <v>946</v>
      </c>
    </row>
    <row r="5860" spans="5:102" customFormat="1" x14ac:dyDescent="0.25">
      <c r="E5860" t="s">
        <v>3014</v>
      </c>
      <c r="M5860" t="s">
        <v>5596</v>
      </c>
      <c r="U5860" t="s">
        <v>843</v>
      </c>
      <c r="AN5860" t="s">
        <v>845</v>
      </c>
      <c r="BW5860" t="s">
        <v>2014</v>
      </c>
      <c r="CF5860" t="s">
        <v>843</v>
      </c>
      <c r="CX5860" t="s">
        <v>845</v>
      </c>
    </row>
    <row r="5861" spans="5:102" customFormat="1" x14ac:dyDescent="0.25">
      <c r="E5861" t="s">
        <v>3015</v>
      </c>
      <c r="M5861" t="s">
        <v>5596</v>
      </c>
      <c r="U5861" t="s">
        <v>843</v>
      </c>
      <c r="AN5861" t="s">
        <v>845</v>
      </c>
      <c r="BW5861" t="s">
        <v>2014</v>
      </c>
      <c r="CF5861" t="s">
        <v>843</v>
      </c>
      <c r="CX5861" t="s">
        <v>845</v>
      </c>
    </row>
    <row r="5862" spans="5:102" customFormat="1" x14ac:dyDescent="0.25">
      <c r="E5862" t="s">
        <v>3016</v>
      </c>
      <c r="M5862" t="s">
        <v>5639</v>
      </c>
      <c r="U5862" t="s">
        <v>947</v>
      </c>
      <c r="AN5862" t="s">
        <v>948</v>
      </c>
      <c r="BW5862" t="s">
        <v>2057</v>
      </c>
      <c r="CF5862" t="s">
        <v>947</v>
      </c>
      <c r="CX5862" t="s">
        <v>948</v>
      </c>
    </row>
    <row r="5863" spans="5:102" customFormat="1" x14ac:dyDescent="0.25">
      <c r="E5863" t="s">
        <v>3017</v>
      </c>
      <c r="M5863" t="s">
        <v>5596</v>
      </c>
      <c r="U5863" t="s">
        <v>843</v>
      </c>
      <c r="AN5863" t="s">
        <v>845</v>
      </c>
      <c r="BW5863" t="s">
        <v>2014</v>
      </c>
      <c r="CF5863" t="s">
        <v>843</v>
      </c>
      <c r="CX5863" t="s">
        <v>845</v>
      </c>
    </row>
    <row r="5864" spans="5:102" customFormat="1" x14ac:dyDescent="0.25">
      <c r="E5864" t="s">
        <v>3018</v>
      </c>
      <c r="M5864" t="s">
        <v>5639</v>
      </c>
      <c r="U5864" t="s">
        <v>947</v>
      </c>
      <c r="AN5864" t="s">
        <v>948</v>
      </c>
      <c r="BW5864" t="s">
        <v>2057</v>
      </c>
      <c r="CF5864" t="s">
        <v>947</v>
      </c>
      <c r="CX5864" t="s">
        <v>948</v>
      </c>
    </row>
    <row r="5865" spans="5:102" customFormat="1" x14ac:dyDescent="0.25">
      <c r="E5865" t="s">
        <v>3019</v>
      </c>
      <c r="M5865" t="s">
        <v>5640</v>
      </c>
      <c r="U5865" t="s">
        <v>949</v>
      </c>
      <c r="AN5865" t="s">
        <v>950</v>
      </c>
      <c r="BW5865" t="s">
        <v>2058</v>
      </c>
      <c r="CF5865" t="s">
        <v>949</v>
      </c>
      <c r="CX5865" t="s">
        <v>5440</v>
      </c>
    </row>
    <row r="5866" spans="5:102" customFormat="1" x14ac:dyDescent="0.25">
      <c r="E5866" t="s">
        <v>3020</v>
      </c>
      <c r="M5866" t="s">
        <v>5639</v>
      </c>
      <c r="U5866" t="s">
        <v>947</v>
      </c>
      <c r="AN5866" t="s">
        <v>948</v>
      </c>
      <c r="BW5866" t="s">
        <v>2057</v>
      </c>
      <c r="CF5866" t="s">
        <v>947</v>
      </c>
      <c r="CX5866" t="s">
        <v>948</v>
      </c>
    </row>
    <row r="5867" spans="5:102" customFormat="1" x14ac:dyDescent="0.25">
      <c r="E5867" t="s">
        <v>3021</v>
      </c>
      <c r="M5867" t="s">
        <v>5640</v>
      </c>
      <c r="U5867" t="s">
        <v>949</v>
      </c>
      <c r="AN5867" t="s">
        <v>950</v>
      </c>
      <c r="BW5867" t="s">
        <v>2058</v>
      </c>
      <c r="CF5867" t="s">
        <v>949</v>
      </c>
      <c r="CX5867" t="s">
        <v>5440</v>
      </c>
    </row>
    <row r="5868" spans="5:102" customFormat="1" x14ac:dyDescent="0.25">
      <c r="E5868" t="s">
        <v>3022</v>
      </c>
      <c r="M5868" t="s">
        <v>5641</v>
      </c>
      <c r="U5868" t="s">
        <v>951</v>
      </c>
      <c r="AN5868" t="s">
        <v>952</v>
      </c>
      <c r="BW5868" t="s">
        <v>2059</v>
      </c>
      <c r="CF5868" t="s">
        <v>951</v>
      </c>
      <c r="CX5868" t="s">
        <v>952</v>
      </c>
    </row>
    <row r="5869" spans="5:102" customFormat="1" x14ac:dyDescent="0.25">
      <c r="E5869" t="s">
        <v>3023</v>
      </c>
      <c r="M5869" t="s">
        <v>5639</v>
      </c>
      <c r="U5869" t="s">
        <v>947</v>
      </c>
      <c r="AN5869" t="s">
        <v>948</v>
      </c>
      <c r="BW5869" t="s">
        <v>2057</v>
      </c>
      <c r="CF5869" t="s">
        <v>947</v>
      </c>
      <c r="CX5869" t="s">
        <v>948</v>
      </c>
    </row>
    <row r="5870" spans="5:102" customFormat="1" x14ac:dyDescent="0.25">
      <c r="E5870" t="s">
        <v>3024</v>
      </c>
      <c r="M5870" t="s">
        <v>5642</v>
      </c>
      <c r="U5870" t="s">
        <v>953</v>
      </c>
      <c r="AN5870" t="s">
        <v>954</v>
      </c>
      <c r="BW5870" t="s">
        <v>2060</v>
      </c>
      <c r="CF5870" t="s">
        <v>953</v>
      </c>
      <c r="CX5870" t="s">
        <v>5441</v>
      </c>
    </row>
    <row r="5871" spans="5:102" customFormat="1" x14ac:dyDescent="0.25">
      <c r="E5871" t="s">
        <v>3025</v>
      </c>
      <c r="M5871" t="s">
        <v>5639</v>
      </c>
      <c r="U5871" t="s">
        <v>947</v>
      </c>
      <c r="AN5871" t="s">
        <v>948</v>
      </c>
      <c r="BW5871" t="s">
        <v>2057</v>
      </c>
      <c r="CF5871" t="s">
        <v>947</v>
      </c>
      <c r="CX5871" t="s">
        <v>948</v>
      </c>
    </row>
    <row r="5872" spans="5:102" customFormat="1" x14ac:dyDescent="0.25">
      <c r="E5872" t="s">
        <v>3026</v>
      </c>
      <c r="M5872" t="s">
        <v>5642</v>
      </c>
      <c r="U5872" t="s">
        <v>953</v>
      </c>
      <c r="AN5872" t="s">
        <v>954</v>
      </c>
      <c r="BW5872" t="s">
        <v>2060</v>
      </c>
      <c r="CF5872" t="s">
        <v>953</v>
      </c>
      <c r="CX5872" t="s">
        <v>5441</v>
      </c>
    </row>
    <row r="5873" spans="5:102" customFormat="1" x14ac:dyDescent="0.25">
      <c r="E5873" t="s">
        <v>3027</v>
      </c>
      <c r="M5873" t="s">
        <v>5639</v>
      </c>
      <c r="U5873" t="s">
        <v>947</v>
      </c>
      <c r="AN5873" t="s">
        <v>948</v>
      </c>
      <c r="BW5873" t="s">
        <v>2057</v>
      </c>
      <c r="CF5873" t="s">
        <v>947</v>
      </c>
      <c r="CX5873" t="s">
        <v>948</v>
      </c>
    </row>
    <row r="5874" spans="5:102" customFormat="1" x14ac:dyDescent="0.25">
      <c r="E5874" t="s">
        <v>3028</v>
      </c>
      <c r="M5874" t="s">
        <v>5643</v>
      </c>
      <c r="U5874" t="s">
        <v>955</v>
      </c>
      <c r="AN5874" t="s">
        <v>956</v>
      </c>
      <c r="BW5874" t="s">
        <v>2061</v>
      </c>
      <c r="CF5874" t="s">
        <v>955</v>
      </c>
      <c r="CX5874" t="s">
        <v>956</v>
      </c>
    </row>
    <row r="5875" spans="5:102" customFormat="1" x14ac:dyDescent="0.25">
      <c r="E5875" t="s">
        <v>3029</v>
      </c>
      <c r="M5875" t="s">
        <v>5596</v>
      </c>
      <c r="U5875" t="s">
        <v>843</v>
      </c>
      <c r="AN5875" t="s">
        <v>845</v>
      </c>
      <c r="BW5875" t="s">
        <v>2014</v>
      </c>
      <c r="CF5875" t="s">
        <v>843</v>
      </c>
      <c r="CX5875" t="s">
        <v>845</v>
      </c>
    </row>
    <row r="5876" spans="5:102" customFormat="1" x14ac:dyDescent="0.25">
      <c r="E5876" t="s">
        <v>3030</v>
      </c>
      <c r="M5876" t="s">
        <v>5639</v>
      </c>
      <c r="U5876" t="s">
        <v>947</v>
      </c>
      <c r="AN5876" t="s">
        <v>948</v>
      </c>
      <c r="BW5876" t="s">
        <v>2057</v>
      </c>
      <c r="CF5876" t="s">
        <v>947</v>
      </c>
      <c r="CX5876" t="s">
        <v>948</v>
      </c>
    </row>
    <row r="5877" spans="5:102" customFormat="1" x14ac:dyDescent="0.25">
      <c r="E5877" t="s">
        <v>3031</v>
      </c>
      <c r="M5877" t="s">
        <v>5596</v>
      </c>
      <c r="U5877" t="s">
        <v>843</v>
      </c>
      <c r="AN5877" t="s">
        <v>845</v>
      </c>
      <c r="BW5877" t="s">
        <v>2014</v>
      </c>
      <c r="CF5877" t="s">
        <v>843</v>
      </c>
      <c r="CX5877" t="s">
        <v>845</v>
      </c>
    </row>
    <row r="5878" spans="5:102" customFormat="1" x14ac:dyDescent="0.25">
      <c r="E5878" t="s">
        <v>3032</v>
      </c>
      <c r="M5878" t="s">
        <v>5639</v>
      </c>
      <c r="U5878" t="s">
        <v>947</v>
      </c>
      <c r="AN5878" t="s">
        <v>948</v>
      </c>
      <c r="BW5878" t="s">
        <v>2057</v>
      </c>
      <c r="CF5878" t="s">
        <v>947</v>
      </c>
      <c r="CX5878" t="s">
        <v>948</v>
      </c>
    </row>
    <row r="5879" spans="5:102" customFormat="1" x14ac:dyDescent="0.25">
      <c r="E5879" t="s">
        <v>3033</v>
      </c>
      <c r="M5879" t="s">
        <v>5631</v>
      </c>
      <c r="U5879" t="s">
        <v>930</v>
      </c>
      <c r="AN5879" t="s">
        <v>932</v>
      </c>
      <c r="BW5879" t="s">
        <v>2049</v>
      </c>
      <c r="CF5879" t="s">
        <v>930</v>
      </c>
      <c r="CX5879" t="s">
        <v>5437</v>
      </c>
    </row>
    <row r="5880" spans="5:102" customFormat="1" x14ac:dyDescent="0.25">
      <c r="E5880" t="s">
        <v>3034</v>
      </c>
      <c r="M5880" t="s">
        <v>5596</v>
      </c>
      <c r="U5880" t="s">
        <v>843</v>
      </c>
      <c r="AN5880" t="s">
        <v>845</v>
      </c>
      <c r="BW5880" t="s">
        <v>2014</v>
      </c>
      <c r="CF5880" t="s">
        <v>843</v>
      </c>
      <c r="CX5880" t="s">
        <v>845</v>
      </c>
    </row>
    <row r="5881" spans="5:102" customFormat="1" x14ac:dyDescent="0.25">
      <c r="E5881" t="s">
        <v>3035</v>
      </c>
      <c r="M5881" t="s">
        <v>5639</v>
      </c>
      <c r="U5881" t="s">
        <v>947</v>
      </c>
      <c r="AN5881" t="s">
        <v>948</v>
      </c>
      <c r="BW5881" t="s">
        <v>2057</v>
      </c>
      <c r="CF5881" t="s">
        <v>947</v>
      </c>
      <c r="CX5881" t="s">
        <v>948</v>
      </c>
    </row>
    <row r="5882" spans="5:102" customFormat="1" x14ac:dyDescent="0.25">
      <c r="E5882" t="s">
        <v>3036</v>
      </c>
      <c r="M5882" t="s">
        <v>5596</v>
      </c>
      <c r="U5882" t="s">
        <v>843</v>
      </c>
      <c r="AN5882" t="s">
        <v>845</v>
      </c>
      <c r="BW5882" t="s">
        <v>2014</v>
      </c>
      <c r="CF5882" t="s">
        <v>843</v>
      </c>
      <c r="CX5882" t="s">
        <v>845</v>
      </c>
    </row>
    <row r="5883" spans="5:102" customFormat="1" x14ac:dyDescent="0.25">
      <c r="E5883" t="s">
        <v>3037</v>
      </c>
      <c r="M5883" t="s">
        <v>5644</v>
      </c>
      <c r="U5883" t="s">
        <v>957</v>
      </c>
      <c r="AN5883" t="s">
        <v>958</v>
      </c>
      <c r="BW5883" t="s">
        <v>2062</v>
      </c>
      <c r="CF5883" t="s">
        <v>957</v>
      </c>
      <c r="CX5883" t="s">
        <v>958</v>
      </c>
    </row>
    <row r="5884" spans="5:102" customFormat="1" x14ac:dyDescent="0.25">
      <c r="E5884" t="s">
        <v>3038</v>
      </c>
      <c r="M5884" t="s">
        <v>5639</v>
      </c>
      <c r="U5884" t="s">
        <v>947</v>
      </c>
      <c r="AN5884" t="s">
        <v>948</v>
      </c>
      <c r="BW5884" t="s">
        <v>2057</v>
      </c>
      <c r="CF5884" t="s">
        <v>947</v>
      </c>
      <c r="CX5884" t="s">
        <v>948</v>
      </c>
    </row>
    <row r="5885" spans="5:102" customFormat="1" x14ac:dyDescent="0.25">
      <c r="E5885" t="s">
        <v>3039</v>
      </c>
      <c r="M5885" t="s">
        <v>5633</v>
      </c>
      <c r="U5885" t="s">
        <v>935</v>
      </c>
      <c r="AN5885" t="s">
        <v>936</v>
      </c>
      <c r="BW5885" t="s">
        <v>2051</v>
      </c>
      <c r="CF5885" t="s">
        <v>935</v>
      </c>
      <c r="CX5885" t="s">
        <v>936</v>
      </c>
    </row>
    <row r="5886" spans="5:102" customFormat="1" x14ac:dyDescent="0.25">
      <c r="E5886" t="s">
        <v>3040</v>
      </c>
      <c r="M5886" t="s">
        <v>5645</v>
      </c>
      <c r="U5886" t="s">
        <v>959</v>
      </c>
      <c r="AN5886" t="s">
        <v>960</v>
      </c>
      <c r="BW5886" t="s">
        <v>2063</v>
      </c>
      <c r="CF5886" t="s">
        <v>959</v>
      </c>
      <c r="CX5886" t="s">
        <v>960</v>
      </c>
    </row>
    <row r="5887" spans="5:102" customFormat="1" x14ac:dyDescent="0.25">
      <c r="E5887" t="s">
        <v>3041</v>
      </c>
      <c r="M5887" t="s">
        <v>5646</v>
      </c>
      <c r="U5887" t="s">
        <v>961</v>
      </c>
      <c r="AN5887" t="s">
        <v>962</v>
      </c>
      <c r="BW5887" t="s">
        <v>2064</v>
      </c>
      <c r="CF5887" t="s">
        <v>961</v>
      </c>
      <c r="CX5887" t="s">
        <v>5442</v>
      </c>
    </row>
    <row r="5888" spans="5:102" customFormat="1" x14ac:dyDescent="0.25">
      <c r="E5888" t="s">
        <v>3042</v>
      </c>
      <c r="M5888" t="s">
        <v>5640</v>
      </c>
      <c r="U5888" t="s">
        <v>949</v>
      </c>
      <c r="AN5888" t="s">
        <v>950</v>
      </c>
      <c r="BW5888" t="s">
        <v>2058</v>
      </c>
      <c r="CF5888" t="s">
        <v>949</v>
      </c>
      <c r="CX5888" t="s">
        <v>5440</v>
      </c>
    </row>
    <row r="5889" spans="5:102" customFormat="1" x14ac:dyDescent="0.25">
      <c r="E5889" t="s">
        <v>3043</v>
      </c>
      <c r="M5889" t="s">
        <v>5634</v>
      </c>
      <c r="U5889" t="s">
        <v>937</v>
      </c>
      <c r="AN5889" t="s">
        <v>938</v>
      </c>
      <c r="BW5889" t="s">
        <v>2052</v>
      </c>
      <c r="CF5889" t="s">
        <v>937</v>
      </c>
      <c r="CX5889" t="s">
        <v>938</v>
      </c>
    </row>
    <row r="5890" spans="5:102" customFormat="1" x14ac:dyDescent="0.25">
      <c r="E5890" t="s">
        <v>3044</v>
      </c>
      <c r="M5890" t="s">
        <v>5635</v>
      </c>
      <c r="U5890" t="s">
        <v>939</v>
      </c>
      <c r="AN5890" t="s">
        <v>940</v>
      </c>
      <c r="BW5890" t="s">
        <v>2053</v>
      </c>
      <c r="CF5890" t="s">
        <v>939</v>
      </c>
      <c r="CX5890" t="s">
        <v>5438</v>
      </c>
    </row>
    <row r="5891" spans="5:102" customFormat="1" x14ac:dyDescent="0.25">
      <c r="E5891" t="s">
        <v>3045</v>
      </c>
      <c r="M5891" t="s">
        <v>5646</v>
      </c>
      <c r="U5891" t="s">
        <v>961</v>
      </c>
      <c r="AN5891" t="s">
        <v>962</v>
      </c>
      <c r="BW5891" t="s">
        <v>2064</v>
      </c>
      <c r="CF5891" t="s">
        <v>961</v>
      </c>
      <c r="CX5891" t="s">
        <v>5442</v>
      </c>
    </row>
    <row r="5892" spans="5:102" customFormat="1" x14ac:dyDescent="0.25">
      <c r="E5892" t="s">
        <v>3046</v>
      </c>
      <c r="M5892" t="s">
        <v>5640</v>
      </c>
      <c r="U5892" t="s">
        <v>949</v>
      </c>
      <c r="AN5892" t="s">
        <v>950</v>
      </c>
      <c r="BW5892" t="s">
        <v>2058</v>
      </c>
      <c r="CF5892" t="s">
        <v>949</v>
      </c>
      <c r="CX5892" t="s">
        <v>5440</v>
      </c>
    </row>
    <row r="5893" spans="5:102" customFormat="1" x14ac:dyDescent="0.25">
      <c r="E5893" t="s">
        <v>3047</v>
      </c>
      <c r="M5893" t="s">
        <v>5646</v>
      </c>
      <c r="U5893" t="s">
        <v>961</v>
      </c>
      <c r="AN5893" t="s">
        <v>962</v>
      </c>
      <c r="BW5893" t="s">
        <v>2064</v>
      </c>
      <c r="CF5893" t="s">
        <v>961</v>
      </c>
      <c r="CX5893" t="s">
        <v>5442</v>
      </c>
    </row>
    <row r="5894" spans="5:102" customFormat="1" x14ac:dyDescent="0.25">
      <c r="E5894" t="s">
        <v>3048</v>
      </c>
      <c r="M5894" t="s">
        <v>5596</v>
      </c>
      <c r="U5894" t="s">
        <v>843</v>
      </c>
      <c r="AN5894" t="s">
        <v>845</v>
      </c>
      <c r="BW5894" t="s">
        <v>2014</v>
      </c>
      <c r="CF5894" t="s">
        <v>843</v>
      </c>
      <c r="CX5894" t="s">
        <v>845</v>
      </c>
    </row>
    <row r="5895" spans="5:102" customFormat="1" x14ac:dyDescent="0.25">
      <c r="E5895" t="s">
        <v>3049</v>
      </c>
      <c r="M5895" t="s">
        <v>5640</v>
      </c>
      <c r="U5895" t="s">
        <v>949</v>
      </c>
      <c r="AN5895" t="s">
        <v>950</v>
      </c>
      <c r="BW5895" t="s">
        <v>2058</v>
      </c>
      <c r="CF5895" t="s">
        <v>949</v>
      </c>
      <c r="CX5895" t="s">
        <v>5440</v>
      </c>
    </row>
    <row r="5896" spans="5:102" customFormat="1" x14ac:dyDescent="0.25">
      <c r="E5896" t="s">
        <v>161</v>
      </c>
      <c r="M5896" t="s">
        <v>5631</v>
      </c>
      <c r="U5896" t="s">
        <v>930</v>
      </c>
      <c r="AN5896" t="s">
        <v>932</v>
      </c>
      <c r="BW5896" t="s">
        <v>2049</v>
      </c>
      <c r="CF5896" t="s">
        <v>930</v>
      </c>
      <c r="CX5896" t="s">
        <v>5437</v>
      </c>
    </row>
    <row r="5897" spans="5:102" customFormat="1" x14ac:dyDescent="0.25">
      <c r="E5897" t="s">
        <v>3050</v>
      </c>
      <c r="M5897" t="s">
        <v>5640</v>
      </c>
      <c r="U5897" t="s">
        <v>949</v>
      </c>
      <c r="AN5897" t="s">
        <v>950</v>
      </c>
      <c r="BW5897" t="s">
        <v>2058</v>
      </c>
      <c r="CF5897" t="s">
        <v>949</v>
      </c>
      <c r="CX5897" t="s">
        <v>5440</v>
      </c>
    </row>
    <row r="5898" spans="5:102" customFormat="1" x14ac:dyDescent="0.25">
      <c r="E5898" t="s">
        <v>3051</v>
      </c>
      <c r="M5898" t="s">
        <v>5640</v>
      </c>
      <c r="U5898" t="s">
        <v>949</v>
      </c>
      <c r="AN5898" t="s">
        <v>950</v>
      </c>
      <c r="BW5898" t="s">
        <v>2058</v>
      </c>
      <c r="CF5898" t="s">
        <v>949</v>
      </c>
      <c r="CX5898" t="s">
        <v>5440</v>
      </c>
    </row>
    <row r="5899" spans="5:102" customFormat="1" x14ac:dyDescent="0.25">
      <c r="E5899" t="s">
        <v>3052</v>
      </c>
      <c r="M5899" t="s">
        <v>5647</v>
      </c>
      <c r="U5899" t="s">
        <v>963</v>
      </c>
      <c r="AN5899" t="s">
        <v>964</v>
      </c>
      <c r="BW5899" t="s">
        <v>2065</v>
      </c>
      <c r="CF5899" t="s">
        <v>963</v>
      </c>
      <c r="CX5899" t="s">
        <v>964</v>
      </c>
    </row>
    <row r="5900" spans="5:102" customFormat="1" x14ac:dyDescent="0.25">
      <c r="E5900" t="s">
        <v>3053</v>
      </c>
      <c r="M5900" t="s">
        <v>5635</v>
      </c>
      <c r="U5900" t="s">
        <v>939</v>
      </c>
      <c r="AN5900" t="s">
        <v>940</v>
      </c>
      <c r="BW5900" t="s">
        <v>2053</v>
      </c>
      <c r="CF5900" t="s">
        <v>939</v>
      </c>
      <c r="CX5900" t="s">
        <v>5438</v>
      </c>
    </row>
    <row r="5901" spans="5:102" customFormat="1" x14ac:dyDescent="0.25">
      <c r="E5901" t="s">
        <v>3054</v>
      </c>
      <c r="M5901" t="s">
        <v>5596</v>
      </c>
      <c r="U5901" t="s">
        <v>843</v>
      </c>
      <c r="AN5901" t="s">
        <v>845</v>
      </c>
      <c r="BW5901" t="s">
        <v>2014</v>
      </c>
      <c r="CF5901" t="s">
        <v>843</v>
      </c>
      <c r="CX5901" t="s">
        <v>845</v>
      </c>
    </row>
    <row r="5902" spans="5:102" customFormat="1" x14ac:dyDescent="0.25">
      <c r="E5902" t="s">
        <v>3055</v>
      </c>
      <c r="M5902" t="s">
        <v>5647</v>
      </c>
      <c r="U5902" t="s">
        <v>963</v>
      </c>
      <c r="AN5902" t="s">
        <v>964</v>
      </c>
      <c r="BW5902" t="s">
        <v>2065</v>
      </c>
      <c r="CF5902" t="s">
        <v>963</v>
      </c>
      <c r="CX5902" t="s">
        <v>964</v>
      </c>
    </row>
    <row r="5903" spans="5:102" customFormat="1" x14ac:dyDescent="0.25">
      <c r="E5903" t="s">
        <v>3056</v>
      </c>
      <c r="M5903" t="s">
        <v>5611</v>
      </c>
      <c r="U5903" t="s">
        <v>876</v>
      </c>
      <c r="AN5903" t="s">
        <v>885</v>
      </c>
      <c r="BW5903" t="s">
        <v>2028</v>
      </c>
      <c r="CF5903" t="s">
        <v>876</v>
      </c>
      <c r="CX5903" t="s">
        <v>5428</v>
      </c>
    </row>
    <row r="5904" spans="5:102" customFormat="1" x14ac:dyDescent="0.25">
      <c r="E5904" t="s">
        <v>3057</v>
      </c>
      <c r="M5904" t="s">
        <v>5638</v>
      </c>
      <c r="U5904" t="s">
        <v>945</v>
      </c>
      <c r="AN5904" t="s">
        <v>946</v>
      </c>
      <c r="BW5904" t="s">
        <v>2056</v>
      </c>
      <c r="CF5904" t="s">
        <v>945</v>
      </c>
      <c r="CX5904" t="s">
        <v>946</v>
      </c>
    </row>
    <row r="5905" spans="5:102" customFormat="1" x14ac:dyDescent="0.25">
      <c r="E5905" t="s">
        <v>3058</v>
      </c>
      <c r="M5905" t="s">
        <v>5596</v>
      </c>
      <c r="U5905" t="s">
        <v>843</v>
      </c>
      <c r="AN5905" t="s">
        <v>845</v>
      </c>
      <c r="BW5905" t="s">
        <v>2014</v>
      </c>
      <c r="CF5905" t="s">
        <v>843</v>
      </c>
      <c r="CX5905" t="s">
        <v>845</v>
      </c>
    </row>
    <row r="5906" spans="5:102" customFormat="1" x14ac:dyDescent="0.25">
      <c r="E5906" t="s">
        <v>463</v>
      </c>
      <c r="M5906" t="s">
        <v>5607</v>
      </c>
      <c r="U5906" t="s">
        <v>318</v>
      </c>
      <c r="AN5906" t="s">
        <v>448</v>
      </c>
      <c r="BW5906" t="s">
        <v>2008</v>
      </c>
      <c r="CF5906" t="s">
        <v>318</v>
      </c>
      <c r="CX5906" t="s">
        <v>448</v>
      </c>
    </row>
    <row r="5907" spans="5:102" customFormat="1" x14ac:dyDescent="0.25">
      <c r="E5907" t="s">
        <v>3059</v>
      </c>
      <c r="M5907" t="s">
        <v>5639</v>
      </c>
      <c r="U5907" t="s">
        <v>947</v>
      </c>
      <c r="AN5907" t="s">
        <v>948</v>
      </c>
      <c r="BW5907" t="s">
        <v>2057</v>
      </c>
      <c r="CF5907" t="s">
        <v>947</v>
      </c>
      <c r="CX5907" t="s">
        <v>948</v>
      </c>
    </row>
    <row r="5908" spans="5:102" customFormat="1" x14ac:dyDescent="0.25">
      <c r="E5908" t="s">
        <v>3060</v>
      </c>
      <c r="M5908" t="s">
        <v>5638</v>
      </c>
      <c r="U5908" t="s">
        <v>945</v>
      </c>
      <c r="AN5908" t="s">
        <v>946</v>
      </c>
      <c r="BW5908" t="s">
        <v>2056</v>
      </c>
      <c r="CF5908" t="s">
        <v>945</v>
      </c>
      <c r="CX5908" t="s">
        <v>946</v>
      </c>
    </row>
    <row r="5909" spans="5:102" customFormat="1" x14ac:dyDescent="0.25">
      <c r="E5909" t="s">
        <v>3061</v>
      </c>
      <c r="M5909" t="s">
        <v>5648</v>
      </c>
      <c r="U5909" t="s">
        <v>965</v>
      </c>
      <c r="AN5909" t="s">
        <v>966</v>
      </c>
      <c r="BW5909" t="s">
        <v>2066</v>
      </c>
      <c r="CF5909" t="s">
        <v>965</v>
      </c>
      <c r="CX5909" t="s">
        <v>966</v>
      </c>
    </row>
    <row r="5910" spans="5:102" customFormat="1" x14ac:dyDescent="0.25">
      <c r="E5910" t="s">
        <v>464</v>
      </c>
      <c r="M5910" t="s">
        <v>5607</v>
      </c>
      <c r="U5910" t="s">
        <v>318</v>
      </c>
      <c r="AN5910" t="s">
        <v>448</v>
      </c>
      <c r="BW5910" t="s">
        <v>2008</v>
      </c>
      <c r="CF5910" t="s">
        <v>318</v>
      </c>
      <c r="CX5910" t="s">
        <v>448</v>
      </c>
    </row>
    <row r="5911" spans="5:102" customFormat="1" x14ac:dyDescent="0.25">
      <c r="E5911" t="s">
        <v>3062</v>
      </c>
      <c r="M5911" t="s">
        <v>5639</v>
      </c>
      <c r="U5911" t="s">
        <v>947</v>
      </c>
      <c r="AN5911" t="s">
        <v>948</v>
      </c>
      <c r="BW5911" t="s">
        <v>2057</v>
      </c>
      <c r="CF5911" t="s">
        <v>947</v>
      </c>
      <c r="CX5911" t="s">
        <v>948</v>
      </c>
    </row>
    <row r="5912" spans="5:102" customFormat="1" x14ac:dyDescent="0.25">
      <c r="E5912" t="s">
        <v>3063</v>
      </c>
      <c r="M5912" t="s">
        <v>5638</v>
      </c>
      <c r="U5912" t="s">
        <v>945</v>
      </c>
      <c r="AN5912" t="s">
        <v>946</v>
      </c>
      <c r="BW5912" t="s">
        <v>2056</v>
      </c>
      <c r="CF5912" t="s">
        <v>945</v>
      </c>
      <c r="CX5912" t="s">
        <v>946</v>
      </c>
    </row>
    <row r="5913" spans="5:102" customFormat="1" x14ac:dyDescent="0.25">
      <c r="E5913" t="s">
        <v>3064</v>
      </c>
      <c r="M5913" t="s">
        <v>5596</v>
      </c>
      <c r="U5913" t="s">
        <v>843</v>
      </c>
      <c r="AN5913" t="s">
        <v>845</v>
      </c>
      <c r="BW5913" t="s">
        <v>2014</v>
      </c>
      <c r="CF5913" t="s">
        <v>843</v>
      </c>
      <c r="CX5913" t="s">
        <v>845</v>
      </c>
    </row>
    <row r="5914" spans="5:102" customFormat="1" x14ac:dyDescent="0.25">
      <c r="E5914" t="s">
        <v>3065</v>
      </c>
      <c r="M5914" t="s">
        <v>5639</v>
      </c>
      <c r="U5914" t="s">
        <v>947</v>
      </c>
      <c r="AN5914" t="s">
        <v>948</v>
      </c>
      <c r="BW5914" t="s">
        <v>2057</v>
      </c>
      <c r="CF5914" t="s">
        <v>947</v>
      </c>
      <c r="CX5914" t="s">
        <v>948</v>
      </c>
    </row>
    <row r="5915" spans="5:102" customFormat="1" x14ac:dyDescent="0.25">
      <c r="E5915" t="s">
        <v>3066</v>
      </c>
      <c r="M5915" t="s">
        <v>5638</v>
      </c>
      <c r="U5915" t="s">
        <v>945</v>
      </c>
      <c r="AN5915" t="s">
        <v>946</v>
      </c>
      <c r="BW5915" t="s">
        <v>2056</v>
      </c>
      <c r="CF5915" t="s">
        <v>945</v>
      </c>
      <c r="CX5915" t="s">
        <v>946</v>
      </c>
    </row>
    <row r="5916" spans="5:102" customFormat="1" x14ac:dyDescent="0.25">
      <c r="E5916" t="s">
        <v>3067</v>
      </c>
      <c r="M5916" t="s">
        <v>5649</v>
      </c>
      <c r="U5916" t="s">
        <v>967</v>
      </c>
      <c r="AN5916" t="s">
        <v>968</v>
      </c>
      <c r="BW5916" t="s">
        <v>2067</v>
      </c>
      <c r="CF5916" t="s">
        <v>967</v>
      </c>
      <c r="CX5916" t="s">
        <v>968</v>
      </c>
    </row>
    <row r="5917" spans="5:102" customFormat="1" x14ac:dyDescent="0.25">
      <c r="E5917" t="s">
        <v>3068</v>
      </c>
      <c r="M5917" t="s">
        <v>5596</v>
      </c>
      <c r="U5917" t="s">
        <v>843</v>
      </c>
      <c r="AN5917" t="s">
        <v>845</v>
      </c>
      <c r="BW5917" t="s">
        <v>2014</v>
      </c>
      <c r="CF5917" t="s">
        <v>843</v>
      </c>
      <c r="CX5917" t="s">
        <v>845</v>
      </c>
    </row>
    <row r="5918" spans="5:102" customFormat="1" x14ac:dyDescent="0.25">
      <c r="E5918" t="s">
        <v>3069</v>
      </c>
      <c r="M5918" t="s">
        <v>5639</v>
      </c>
      <c r="U5918" t="s">
        <v>947</v>
      </c>
      <c r="AN5918" t="s">
        <v>948</v>
      </c>
      <c r="BW5918" t="s">
        <v>2057</v>
      </c>
      <c r="CF5918" t="s">
        <v>947</v>
      </c>
      <c r="CX5918" t="s">
        <v>948</v>
      </c>
    </row>
    <row r="5919" spans="5:102" customFormat="1" x14ac:dyDescent="0.25">
      <c r="E5919" t="s">
        <v>3070</v>
      </c>
      <c r="M5919" t="s">
        <v>5646</v>
      </c>
      <c r="U5919" t="s">
        <v>961</v>
      </c>
      <c r="AN5919" t="s">
        <v>962</v>
      </c>
      <c r="BW5919" t="s">
        <v>2064</v>
      </c>
      <c r="CF5919" t="s">
        <v>961</v>
      </c>
      <c r="CX5919" t="s">
        <v>5442</v>
      </c>
    </row>
    <row r="5920" spans="5:102" customFormat="1" x14ac:dyDescent="0.25">
      <c r="E5920" t="s">
        <v>3071</v>
      </c>
      <c r="M5920" t="s">
        <v>5596</v>
      </c>
      <c r="U5920" t="s">
        <v>843</v>
      </c>
      <c r="AN5920" t="s">
        <v>845</v>
      </c>
      <c r="BW5920" t="s">
        <v>2014</v>
      </c>
      <c r="CF5920" t="s">
        <v>843</v>
      </c>
      <c r="CX5920" t="s">
        <v>845</v>
      </c>
    </row>
    <row r="5921" spans="5:102" customFormat="1" x14ac:dyDescent="0.25">
      <c r="E5921" t="s">
        <v>3072</v>
      </c>
      <c r="M5921" t="s">
        <v>5650</v>
      </c>
      <c r="U5921" t="s">
        <v>969</v>
      </c>
      <c r="AN5921" t="s">
        <v>970</v>
      </c>
      <c r="BW5921" t="s">
        <v>2068</v>
      </c>
      <c r="CF5921" t="s">
        <v>969</v>
      </c>
      <c r="CX5921" t="s">
        <v>970</v>
      </c>
    </row>
    <row r="5922" spans="5:102" customFormat="1" x14ac:dyDescent="0.25">
      <c r="E5922" t="s">
        <v>3073</v>
      </c>
      <c r="M5922" t="s">
        <v>5631</v>
      </c>
      <c r="U5922" t="s">
        <v>930</v>
      </c>
      <c r="AN5922" t="s">
        <v>932</v>
      </c>
      <c r="BW5922" t="s">
        <v>2049</v>
      </c>
      <c r="CF5922" t="s">
        <v>930</v>
      </c>
      <c r="CX5922" t="s">
        <v>5437</v>
      </c>
    </row>
    <row r="5923" spans="5:102" customFormat="1" x14ac:dyDescent="0.25">
      <c r="E5923" t="s">
        <v>3074</v>
      </c>
      <c r="M5923" t="s">
        <v>5640</v>
      </c>
      <c r="U5923" t="s">
        <v>949</v>
      </c>
      <c r="AN5923" t="s">
        <v>950</v>
      </c>
      <c r="BW5923" t="s">
        <v>2058</v>
      </c>
      <c r="CF5923" t="s">
        <v>949</v>
      </c>
      <c r="CX5923" t="s">
        <v>5440</v>
      </c>
    </row>
    <row r="5924" spans="5:102" customFormat="1" x14ac:dyDescent="0.25">
      <c r="E5924" t="s">
        <v>3075</v>
      </c>
      <c r="M5924" t="s">
        <v>5631</v>
      </c>
      <c r="U5924" t="s">
        <v>930</v>
      </c>
      <c r="AN5924" t="s">
        <v>932</v>
      </c>
      <c r="BW5924" t="s">
        <v>2049</v>
      </c>
      <c r="CF5924" t="s">
        <v>930</v>
      </c>
      <c r="CX5924" t="s">
        <v>5437</v>
      </c>
    </row>
    <row r="5925" spans="5:102" customFormat="1" x14ac:dyDescent="0.25">
      <c r="E5925" t="s">
        <v>3076</v>
      </c>
      <c r="M5925" t="s">
        <v>5596</v>
      </c>
      <c r="U5925" t="s">
        <v>843</v>
      </c>
      <c r="AN5925" t="s">
        <v>972</v>
      </c>
      <c r="BW5925" t="s">
        <v>2014</v>
      </c>
      <c r="CF5925" t="s">
        <v>843</v>
      </c>
      <c r="CX5925" t="s">
        <v>992</v>
      </c>
    </row>
    <row r="5926" spans="5:102" customFormat="1" x14ac:dyDescent="0.25">
      <c r="E5926" t="s">
        <v>3077</v>
      </c>
      <c r="M5926" t="s">
        <v>5635</v>
      </c>
      <c r="U5926" t="s">
        <v>939</v>
      </c>
      <c r="AN5926" t="s">
        <v>940</v>
      </c>
      <c r="BW5926" t="s">
        <v>2053</v>
      </c>
      <c r="CF5926" t="s">
        <v>939</v>
      </c>
      <c r="CX5926" t="s">
        <v>5438</v>
      </c>
    </row>
    <row r="5927" spans="5:102" customFormat="1" x14ac:dyDescent="0.25">
      <c r="E5927" t="s">
        <v>3078</v>
      </c>
      <c r="M5927" t="s">
        <v>5651</v>
      </c>
      <c r="U5927" t="s">
        <v>973</v>
      </c>
      <c r="AN5927" t="s">
        <v>974</v>
      </c>
      <c r="BW5927" t="s">
        <v>2069</v>
      </c>
      <c r="CF5927" t="s">
        <v>973</v>
      </c>
      <c r="CX5927" t="s">
        <v>974</v>
      </c>
    </row>
    <row r="5928" spans="5:102" customFormat="1" x14ac:dyDescent="0.25">
      <c r="E5928" t="s">
        <v>3079</v>
      </c>
      <c r="M5928" t="s">
        <v>5652</v>
      </c>
      <c r="U5928" t="s">
        <v>975</v>
      </c>
      <c r="AN5928" t="s">
        <v>976</v>
      </c>
      <c r="BW5928" t="s">
        <v>2070</v>
      </c>
      <c r="CF5928" t="s">
        <v>975</v>
      </c>
      <c r="CX5928" t="s">
        <v>976</v>
      </c>
    </row>
    <row r="5929" spans="5:102" customFormat="1" x14ac:dyDescent="0.25">
      <c r="E5929" t="s">
        <v>3080</v>
      </c>
      <c r="M5929" t="s">
        <v>5653</v>
      </c>
      <c r="U5929" t="s">
        <v>977</v>
      </c>
      <c r="AN5929" t="s">
        <v>978</v>
      </c>
      <c r="BW5929" t="s">
        <v>2071</v>
      </c>
      <c r="CF5929" t="s">
        <v>977</v>
      </c>
      <c r="CX5929" t="s">
        <v>5443</v>
      </c>
    </row>
    <row r="5930" spans="5:102" customFormat="1" x14ac:dyDescent="0.25">
      <c r="E5930" t="s">
        <v>3081</v>
      </c>
      <c r="M5930" t="s">
        <v>5654</v>
      </c>
      <c r="U5930" t="s">
        <v>979</v>
      </c>
      <c r="AN5930" t="s">
        <v>980</v>
      </c>
      <c r="BW5930" t="s">
        <v>2072</v>
      </c>
      <c r="CF5930" t="s">
        <v>979</v>
      </c>
      <c r="CX5930" t="s">
        <v>980</v>
      </c>
    </row>
    <row r="5931" spans="5:102" customFormat="1" x14ac:dyDescent="0.25">
      <c r="E5931" t="s">
        <v>3082</v>
      </c>
      <c r="M5931" t="s">
        <v>5596</v>
      </c>
      <c r="U5931" t="s">
        <v>843</v>
      </c>
      <c r="AN5931" t="s">
        <v>845</v>
      </c>
      <c r="BW5931" t="s">
        <v>2014</v>
      </c>
      <c r="CF5931" t="s">
        <v>843</v>
      </c>
      <c r="CX5931" t="s">
        <v>845</v>
      </c>
    </row>
    <row r="5932" spans="5:102" customFormat="1" x14ac:dyDescent="0.25">
      <c r="E5932" t="s">
        <v>3083</v>
      </c>
      <c r="M5932" t="s">
        <v>5611</v>
      </c>
      <c r="U5932" t="s">
        <v>876</v>
      </c>
      <c r="AN5932" t="s">
        <v>885</v>
      </c>
      <c r="BW5932" t="s">
        <v>2028</v>
      </c>
      <c r="CF5932" t="s">
        <v>876</v>
      </c>
      <c r="CX5932" t="s">
        <v>5428</v>
      </c>
    </row>
    <row r="5933" spans="5:102" customFormat="1" x14ac:dyDescent="0.25">
      <c r="E5933" t="s">
        <v>481</v>
      </c>
      <c r="M5933" t="s">
        <v>5650</v>
      </c>
      <c r="U5933" t="s">
        <v>969</v>
      </c>
      <c r="AN5933" t="s">
        <v>970</v>
      </c>
      <c r="BW5933" t="s">
        <v>2068</v>
      </c>
      <c r="CF5933" t="s">
        <v>969</v>
      </c>
      <c r="CX5933" t="s">
        <v>970</v>
      </c>
    </row>
    <row r="5934" spans="5:102" customFormat="1" x14ac:dyDescent="0.25">
      <c r="E5934" t="s">
        <v>3084</v>
      </c>
      <c r="M5934" t="s">
        <v>5637</v>
      </c>
      <c r="U5934" t="s">
        <v>943</v>
      </c>
      <c r="AN5934" t="s">
        <v>944</v>
      </c>
      <c r="BW5934" t="s">
        <v>2055</v>
      </c>
      <c r="CF5934" t="s">
        <v>943</v>
      </c>
      <c r="CX5934" t="s">
        <v>944</v>
      </c>
    </row>
    <row r="5935" spans="5:102" customFormat="1" x14ac:dyDescent="0.25">
      <c r="E5935" t="s">
        <v>3085</v>
      </c>
      <c r="M5935" t="s">
        <v>5633</v>
      </c>
      <c r="U5935" t="s">
        <v>935</v>
      </c>
      <c r="AN5935" t="s">
        <v>936</v>
      </c>
      <c r="BW5935" t="s">
        <v>2051</v>
      </c>
      <c r="CF5935" t="s">
        <v>935</v>
      </c>
      <c r="CX5935" t="s">
        <v>936</v>
      </c>
    </row>
    <row r="5936" spans="5:102" customFormat="1" x14ac:dyDescent="0.25">
      <c r="E5936" t="s">
        <v>3086</v>
      </c>
      <c r="M5936" t="s">
        <v>5596</v>
      </c>
      <c r="U5936" t="s">
        <v>843</v>
      </c>
      <c r="AN5936" t="s">
        <v>845</v>
      </c>
      <c r="BW5936" t="s">
        <v>2014</v>
      </c>
      <c r="CF5936" t="s">
        <v>843</v>
      </c>
      <c r="CX5936" t="s">
        <v>845</v>
      </c>
    </row>
    <row r="5937" spans="5:102" customFormat="1" x14ac:dyDescent="0.25">
      <c r="E5937" t="s">
        <v>3087</v>
      </c>
      <c r="M5937" t="s">
        <v>5655</v>
      </c>
      <c r="U5937" t="s">
        <v>981</v>
      </c>
      <c r="AN5937" t="s">
        <v>982</v>
      </c>
      <c r="BW5937" t="s">
        <v>2073</v>
      </c>
      <c r="CF5937" t="s">
        <v>981</v>
      </c>
      <c r="CX5937" t="s">
        <v>5444</v>
      </c>
    </row>
    <row r="5938" spans="5:102" customFormat="1" x14ac:dyDescent="0.25">
      <c r="E5938" t="s">
        <v>3088</v>
      </c>
      <c r="M5938" t="s">
        <v>5596</v>
      </c>
      <c r="U5938" t="s">
        <v>843</v>
      </c>
      <c r="AN5938" t="s">
        <v>845</v>
      </c>
      <c r="BW5938" t="s">
        <v>2014</v>
      </c>
      <c r="CF5938" t="s">
        <v>843</v>
      </c>
      <c r="CX5938" t="s">
        <v>845</v>
      </c>
    </row>
    <row r="5939" spans="5:102" customFormat="1" x14ac:dyDescent="0.25">
      <c r="E5939" t="s">
        <v>3089</v>
      </c>
      <c r="M5939" t="s">
        <v>5656</v>
      </c>
      <c r="U5939" t="s">
        <v>983</v>
      </c>
      <c r="AN5939" t="s">
        <v>984</v>
      </c>
      <c r="BW5939" t="s">
        <v>2074</v>
      </c>
      <c r="CF5939" t="s">
        <v>983</v>
      </c>
      <c r="CX5939" t="s">
        <v>5445</v>
      </c>
    </row>
    <row r="5940" spans="5:102" customFormat="1" x14ac:dyDescent="0.25">
      <c r="E5940" t="s">
        <v>3090</v>
      </c>
      <c r="M5940" t="s">
        <v>5640</v>
      </c>
      <c r="U5940" t="s">
        <v>949</v>
      </c>
      <c r="AN5940" t="s">
        <v>950</v>
      </c>
      <c r="BW5940" t="s">
        <v>2058</v>
      </c>
      <c r="CF5940" t="s">
        <v>949</v>
      </c>
      <c r="CX5940" t="s">
        <v>5440</v>
      </c>
    </row>
    <row r="5941" spans="5:102" customFormat="1" x14ac:dyDescent="0.25">
      <c r="E5941" t="s">
        <v>3091</v>
      </c>
      <c r="M5941" t="s">
        <v>5656</v>
      </c>
      <c r="U5941" t="s">
        <v>983</v>
      </c>
      <c r="AN5941" t="s">
        <v>984</v>
      </c>
      <c r="BW5941" t="s">
        <v>2074</v>
      </c>
      <c r="CF5941" t="s">
        <v>983</v>
      </c>
      <c r="CX5941" t="s">
        <v>5445</v>
      </c>
    </row>
    <row r="5942" spans="5:102" customFormat="1" x14ac:dyDescent="0.25">
      <c r="E5942" t="s">
        <v>3092</v>
      </c>
      <c r="M5942" t="s">
        <v>5596</v>
      </c>
      <c r="U5942" t="s">
        <v>843</v>
      </c>
      <c r="AN5942" t="s">
        <v>845</v>
      </c>
      <c r="BW5942" t="s">
        <v>2014</v>
      </c>
      <c r="CF5942" t="s">
        <v>843</v>
      </c>
      <c r="CX5942" t="s">
        <v>845</v>
      </c>
    </row>
    <row r="5943" spans="5:102" customFormat="1" x14ac:dyDescent="0.25">
      <c r="E5943" t="s">
        <v>3093</v>
      </c>
      <c r="M5943" t="s">
        <v>5656</v>
      </c>
      <c r="U5943" t="s">
        <v>983</v>
      </c>
      <c r="AN5943" t="s">
        <v>984</v>
      </c>
      <c r="BW5943" t="s">
        <v>2074</v>
      </c>
      <c r="CF5943" t="s">
        <v>983</v>
      </c>
      <c r="CX5943" t="s">
        <v>5445</v>
      </c>
    </row>
    <row r="5944" spans="5:102" customFormat="1" x14ac:dyDescent="0.25">
      <c r="E5944" t="s">
        <v>3094</v>
      </c>
      <c r="M5944" t="s">
        <v>5596</v>
      </c>
      <c r="U5944" t="s">
        <v>843</v>
      </c>
      <c r="AN5944" t="s">
        <v>845</v>
      </c>
      <c r="BW5944" t="s">
        <v>2014</v>
      </c>
      <c r="CF5944" t="s">
        <v>843</v>
      </c>
      <c r="CX5944" t="s">
        <v>845</v>
      </c>
    </row>
    <row r="5945" spans="5:102" customFormat="1" x14ac:dyDescent="0.25">
      <c r="E5945" t="s">
        <v>3095</v>
      </c>
      <c r="M5945" t="s">
        <v>5656</v>
      </c>
      <c r="U5945" t="s">
        <v>983</v>
      </c>
      <c r="AN5945" t="s">
        <v>984</v>
      </c>
      <c r="BW5945" t="s">
        <v>2074</v>
      </c>
      <c r="CF5945" t="s">
        <v>983</v>
      </c>
      <c r="CX5945" t="s">
        <v>5445</v>
      </c>
    </row>
    <row r="5946" spans="5:102" customFormat="1" x14ac:dyDescent="0.25">
      <c r="E5946" t="s">
        <v>3096</v>
      </c>
      <c r="M5946" t="s">
        <v>5596</v>
      </c>
      <c r="U5946" t="s">
        <v>843</v>
      </c>
      <c r="AN5946" t="s">
        <v>845</v>
      </c>
      <c r="BW5946" t="s">
        <v>2014</v>
      </c>
      <c r="CF5946" t="s">
        <v>843</v>
      </c>
      <c r="CX5946" t="s">
        <v>845</v>
      </c>
    </row>
    <row r="5947" spans="5:102" customFormat="1" x14ac:dyDescent="0.25">
      <c r="E5947" t="s">
        <v>3097</v>
      </c>
      <c r="M5947" t="s">
        <v>5656</v>
      </c>
      <c r="U5947" t="s">
        <v>983</v>
      </c>
      <c r="AN5947" t="s">
        <v>984</v>
      </c>
      <c r="BW5947" t="s">
        <v>2074</v>
      </c>
      <c r="CF5947" t="s">
        <v>983</v>
      </c>
      <c r="CX5947" t="s">
        <v>5445</v>
      </c>
    </row>
    <row r="5948" spans="5:102" customFormat="1" x14ac:dyDescent="0.25">
      <c r="E5948" t="s">
        <v>3098</v>
      </c>
      <c r="M5948" t="s">
        <v>5642</v>
      </c>
      <c r="U5948" t="s">
        <v>953</v>
      </c>
      <c r="AN5948" t="s">
        <v>954</v>
      </c>
      <c r="BW5948" t="s">
        <v>2060</v>
      </c>
      <c r="CF5948" t="s">
        <v>953</v>
      </c>
      <c r="CX5948" t="s">
        <v>5441</v>
      </c>
    </row>
    <row r="5949" spans="5:102" customFormat="1" x14ac:dyDescent="0.25">
      <c r="E5949" t="s">
        <v>3099</v>
      </c>
      <c r="M5949" t="s">
        <v>2039</v>
      </c>
      <c r="U5949" t="s">
        <v>317</v>
      </c>
      <c r="AN5949" t="s">
        <v>924</v>
      </c>
      <c r="BW5949" t="s">
        <v>2039</v>
      </c>
      <c r="CF5949" t="s">
        <v>317</v>
      </c>
      <c r="CX5949" t="s">
        <v>924</v>
      </c>
    </row>
    <row r="5950" spans="5:102" customFormat="1" x14ac:dyDescent="0.25">
      <c r="E5950" t="s">
        <v>3100</v>
      </c>
      <c r="M5950" t="s">
        <v>5656</v>
      </c>
      <c r="U5950" t="s">
        <v>983</v>
      </c>
      <c r="AN5950" t="s">
        <v>984</v>
      </c>
      <c r="BW5950" t="s">
        <v>2074</v>
      </c>
      <c r="CF5950" t="s">
        <v>983</v>
      </c>
      <c r="CX5950" t="s">
        <v>5445</v>
      </c>
    </row>
    <row r="5951" spans="5:102" customFormat="1" x14ac:dyDescent="0.25">
      <c r="E5951" t="s">
        <v>3101</v>
      </c>
      <c r="M5951" t="s">
        <v>5657</v>
      </c>
      <c r="U5951" t="s">
        <v>985</v>
      </c>
      <c r="AN5951" t="s">
        <v>986</v>
      </c>
      <c r="BW5951" t="s">
        <v>2075</v>
      </c>
      <c r="CF5951" t="s">
        <v>985</v>
      </c>
      <c r="CX5951" t="s">
        <v>5446</v>
      </c>
    </row>
    <row r="5952" spans="5:102" customFormat="1" x14ac:dyDescent="0.25">
      <c r="E5952" t="s">
        <v>3102</v>
      </c>
      <c r="M5952" t="s">
        <v>5658</v>
      </c>
      <c r="U5952" t="s">
        <v>587</v>
      </c>
      <c r="AN5952" t="s">
        <v>437</v>
      </c>
      <c r="BW5952" t="s">
        <v>2076</v>
      </c>
      <c r="CF5952" t="s">
        <v>587</v>
      </c>
      <c r="CX5952" t="s">
        <v>437</v>
      </c>
    </row>
    <row r="5953" spans="5:102" customFormat="1" x14ac:dyDescent="0.25">
      <c r="E5953" t="s">
        <v>3103</v>
      </c>
      <c r="M5953" t="s">
        <v>5656</v>
      </c>
      <c r="U5953" t="s">
        <v>983</v>
      </c>
      <c r="AN5953" t="s">
        <v>984</v>
      </c>
      <c r="BW5953" t="s">
        <v>2074</v>
      </c>
      <c r="CF5953" t="s">
        <v>983</v>
      </c>
      <c r="CX5953" t="s">
        <v>5445</v>
      </c>
    </row>
    <row r="5954" spans="5:102" customFormat="1" x14ac:dyDescent="0.25">
      <c r="E5954" t="s">
        <v>3104</v>
      </c>
      <c r="M5954" t="s">
        <v>5648</v>
      </c>
      <c r="U5954" t="s">
        <v>965</v>
      </c>
      <c r="AN5954" t="s">
        <v>966</v>
      </c>
      <c r="BW5954" t="s">
        <v>2066</v>
      </c>
      <c r="CF5954" t="s">
        <v>965</v>
      </c>
      <c r="CX5954" t="s">
        <v>966</v>
      </c>
    </row>
    <row r="5955" spans="5:102" customFormat="1" x14ac:dyDescent="0.25">
      <c r="E5955" t="s">
        <v>3105</v>
      </c>
      <c r="M5955" t="s">
        <v>5656</v>
      </c>
      <c r="U5955" t="s">
        <v>983</v>
      </c>
      <c r="AN5955" t="s">
        <v>984</v>
      </c>
      <c r="BW5955" t="s">
        <v>2074</v>
      </c>
      <c r="CF5955" t="s">
        <v>983</v>
      </c>
      <c r="CX5955" t="s">
        <v>5445</v>
      </c>
    </row>
    <row r="5956" spans="5:102" customFormat="1" x14ac:dyDescent="0.25">
      <c r="E5956" t="s">
        <v>3106</v>
      </c>
      <c r="M5956" t="s">
        <v>5596</v>
      </c>
      <c r="U5956" t="s">
        <v>843</v>
      </c>
      <c r="AN5956" t="s">
        <v>845</v>
      </c>
      <c r="BW5956" t="s">
        <v>2014</v>
      </c>
      <c r="CF5956" t="s">
        <v>843</v>
      </c>
      <c r="CX5956" t="s">
        <v>845</v>
      </c>
    </row>
    <row r="5957" spans="5:102" customFormat="1" x14ac:dyDescent="0.25">
      <c r="E5957" t="s">
        <v>3107</v>
      </c>
      <c r="M5957" t="s">
        <v>5611</v>
      </c>
      <c r="U5957" t="s">
        <v>876</v>
      </c>
      <c r="AN5957" t="s">
        <v>885</v>
      </c>
      <c r="BW5957" t="s">
        <v>2028</v>
      </c>
      <c r="CF5957" t="s">
        <v>876</v>
      </c>
      <c r="CX5957" t="s">
        <v>5428</v>
      </c>
    </row>
    <row r="5958" spans="5:102" customFormat="1" x14ac:dyDescent="0.25">
      <c r="E5958" t="s">
        <v>3108</v>
      </c>
      <c r="M5958" t="s">
        <v>5656</v>
      </c>
      <c r="U5958" t="s">
        <v>983</v>
      </c>
      <c r="AN5958" t="s">
        <v>984</v>
      </c>
      <c r="BW5958" t="s">
        <v>2074</v>
      </c>
      <c r="CF5958" t="s">
        <v>983</v>
      </c>
      <c r="CX5958" t="s">
        <v>5445</v>
      </c>
    </row>
    <row r="5959" spans="5:102" customFormat="1" x14ac:dyDescent="0.25">
      <c r="E5959" t="s">
        <v>3109</v>
      </c>
      <c r="M5959" t="s">
        <v>5596</v>
      </c>
      <c r="U5959" t="s">
        <v>843</v>
      </c>
      <c r="AN5959" t="s">
        <v>845</v>
      </c>
      <c r="BW5959" t="s">
        <v>2014</v>
      </c>
      <c r="CF5959" t="s">
        <v>843</v>
      </c>
      <c r="CX5959" t="s">
        <v>845</v>
      </c>
    </row>
    <row r="5960" spans="5:102" customFormat="1" x14ac:dyDescent="0.25">
      <c r="E5960" t="s">
        <v>3110</v>
      </c>
      <c r="M5960" t="s">
        <v>5611</v>
      </c>
      <c r="U5960" t="s">
        <v>876</v>
      </c>
      <c r="AN5960" t="s">
        <v>885</v>
      </c>
      <c r="BW5960" t="s">
        <v>2028</v>
      </c>
      <c r="CF5960" t="s">
        <v>876</v>
      </c>
      <c r="CX5960" t="s">
        <v>5428</v>
      </c>
    </row>
    <row r="5961" spans="5:102" customFormat="1" x14ac:dyDescent="0.25">
      <c r="E5961" t="s">
        <v>3111</v>
      </c>
      <c r="M5961" t="s">
        <v>5656</v>
      </c>
      <c r="U5961" t="s">
        <v>983</v>
      </c>
      <c r="AN5961" t="s">
        <v>984</v>
      </c>
      <c r="BW5961" t="s">
        <v>2074</v>
      </c>
      <c r="CF5961" t="s">
        <v>983</v>
      </c>
      <c r="CX5961" t="s">
        <v>5445</v>
      </c>
    </row>
    <row r="5962" spans="5:102" customFormat="1" x14ac:dyDescent="0.25">
      <c r="E5962" t="s">
        <v>3112</v>
      </c>
      <c r="M5962" t="s">
        <v>5648</v>
      </c>
      <c r="U5962" t="s">
        <v>965</v>
      </c>
      <c r="AN5962" t="s">
        <v>987</v>
      </c>
      <c r="BW5962" t="s">
        <v>2066</v>
      </c>
      <c r="CF5962" t="s">
        <v>965</v>
      </c>
      <c r="CX5962" t="s">
        <v>5447</v>
      </c>
    </row>
    <row r="5963" spans="5:102" customFormat="1" x14ac:dyDescent="0.25">
      <c r="E5963" t="s">
        <v>3113</v>
      </c>
      <c r="M5963" t="s">
        <v>5630</v>
      </c>
      <c r="U5963" t="s">
        <v>928</v>
      </c>
      <c r="AN5963" t="s">
        <v>929</v>
      </c>
      <c r="BW5963" t="s">
        <v>2048</v>
      </c>
      <c r="CF5963" t="s">
        <v>928</v>
      </c>
      <c r="CX5963" t="s">
        <v>5436</v>
      </c>
    </row>
    <row r="5964" spans="5:102" customFormat="1" x14ac:dyDescent="0.25">
      <c r="E5964" t="s">
        <v>3114</v>
      </c>
      <c r="M5964" t="s">
        <v>5656</v>
      </c>
      <c r="U5964" t="s">
        <v>983</v>
      </c>
      <c r="AN5964" t="s">
        <v>984</v>
      </c>
      <c r="BW5964" t="s">
        <v>2074</v>
      </c>
      <c r="CF5964" t="s">
        <v>983</v>
      </c>
      <c r="CX5964" t="s">
        <v>5445</v>
      </c>
    </row>
    <row r="5965" spans="5:102" customFormat="1" x14ac:dyDescent="0.25">
      <c r="E5965" t="s">
        <v>3115</v>
      </c>
      <c r="M5965" t="s">
        <v>5596</v>
      </c>
      <c r="U5965" t="s">
        <v>843</v>
      </c>
      <c r="AN5965" t="s">
        <v>845</v>
      </c>
      <c r="BW5965" t="s">
        <v>2014</v>
      </c>
      <c r="CF5965" t="s">
        <v>843</v>
      </c>
      <c r="CX5965" t="s">
        <v>845</v>
      </c>
    </row>
    <row r="5966" spans="5:102" customFormat="1" x14ac:dyDescent="0.25">
      <c r="E5966" t="s">
        <v>3116</v>
      </c>
      <c r="M5966" t="s">
        <v>5630</v>
      </c>
      <c r="U5966" t="s">
        <v>928</v>
      </c>
      <c r="AN5966" t="s">
        <v>929</v>
      </c>
      <c r="BW5966" t="s">
        <v>2048</v>
      </c>
      <c r="CF5966" t="s">
        <v>928</v>
      </c>
      <c r="CX5966" t="s">
        <v>5436</v>
      </c>
    </row>
    <row r="5967" spans="5:102" customFormat="1" x14ac:dyDescent="0.25">
      <c r="E5967" t="s">
        <v>3117</v>
      </c>
      <c r="M5967" t="s">
        <v>5650</v>
      </c>
      <c r="U5967" t="s">
        <v>969</v>
      </c>
      <c r="AN5967" t="s">
        <v>970</v>
      </c>
      <c r="BW5967" t="s">
        <v>2068</v>
      </c>
      <c r="CF5967" t="s">
        <v>969</v>
      </c>
      <c r="CX5967" t="s">
        <v>970</v>
      </c>
    </row>
    <row r="5968" spans="5:102" customFormat="1" x14ac:dyDescent="0.25">
      <c r="E5968" t="s">
        <v>3118</v>
      </c>
      <c r="M5968" t="s">
        <v>5659</v>
      </c>
      <c r="U5968" t="s">
        <v>988</v>
      </c>
      <c r="AN5968" t="s">
        <v>989</v>
      </c>
      <c r="BW5968" t="s">
        <v>2077</v>
      </c>
      <c r="CF5968" t="s">
        <v>988</v>
      </c>
      <c r="CX5968" t="s">
        <v>989</v>
      </c>
    </row>
    <row r="5969" spans="5:102" customFormat="1" x14ac:dyDescent="0.25">
      <c r="E5969" t="s">
        <v>3119</v>
      </c>
      <c r="M5969" t="s">
        <v>5630</v>
      </c>
      <c r="U5969" t="s">
        <v>928</v>
      </c>
      <c r="AN5969" t="s">
        <v>929</v>
      </c>
      <c r="BW5969" t="s">
        <v>2048</v>
      </c>
      <c r="CF5969" t="s">
        <v>928</v>
      </c>
      <c r="CX5969" t="s">
        <v>5436</v>
      </c>
    </row>
    <row r="5970" spans="5:102" customFormat="1" x14ac:dyDescent="0.25">
      <c r="E5970" t="s">
        <v>3120</v>
      </c>
      <c r="M5970" t="s">
        <v>5657</v>
      </c>
      <c r="U5970" t="s">
        <v>985</v>
      </c>
      <c r="AN5970" t="s">
        <v>990</v>
      </c>
      <c r="BW5970" t="s">
        <v>2075</v>
      </c>
      <c r="CF5970" t="s">
        <v>985</v>
      </c>
      <c r="CX5970" t="s">
        <v>990</v>
      </c>
    </row>
    <row r="5971" spans="5:102" customFormat="1" x14ac:dyDescent="0.25">
      <c r="E5971" t="s">
        <v>3121</v>
      </c>
      <c r="M5971" t="s">
        <v>5630</v>
      </c>
      <c r="U5971" t="s">
        <v>928</v>
      </c>
      <c r="AN5971" t="s">
        <v>929</v>
      </c>
      <c r="BW5971" t="s">
        <v>2048</v>
      </c>
      <c r="CF5971" t="s">
        <v>928</v>
      </c>
      <c r="CX5971" t="s">
        <v>5436</v>
      </c>
    </row>
    <row r="5972" spans="5:102" customFormat="1" x14ac:dyDescent="0.25">
      <c r="E5972" t="s">
        <v>3122</v>
      </c>
      <c r="M5972" t="s">
        <v>5657</v>
      </c>
      <c r="U5972" t="s">
        <v>985</v>
      </c>
      <c r="AN5972" t="s">
        <v>991</v>
      </c>
      <c r="BW5972" t="s">
        <v>2075</v>
      </c>
      <c r="CF5972" t="s">
        <v>985</v>
      </c>
      <c r="CX5972" t="s">
        <v>5448</v>
      </c>
    </row>
    <row r="5973" spans="5:102" customFormat="1" x14ac:dyDescent="0.25">
      <c r="E5973" t="s">
        <v>3123</v>
      </c>
      <c r="M5973" t="s">
        <v>5630</v>
      </c>
      <c r="U5973" t="s">
        <v>928</v>
      </c>
      <c r="AN5973" t="s">
        <v>929</v>
      </c>
      <c r="BW5973" t="s">
        <v>2048</v>
      </c>
      <c r="CF5973" t="s">
        <v>928</v>
      </c>
      <c r="CX5973" t="s">
        <v>5436</v>
      </c>
    </row>
    <row r="5974" spans="5:102" customFormat="1" x14ac:dyDescent="0.25">
      <c r="E5974" t="s">
        <v>3124</v>
      </c>
      <c r="M5974" t="s">
        <v>5596</v>
      </c>
      <c r="U5974" t="s">
        <v>843</v>
      </c>
      <c r="AN5974" t="s">
        <v>992</v>
      </c>
      <c r="BW5974" t="s">
        <v>2014</v>
      </c>
      <c r="CF5974" t="s">
        <v>843</v>
      </c>
      <c r="CX5974" t="s">
        <v>992</v>
      </c>
    </row>
    <row r="5975" spans="5:102" customFormat="1" x14ac:dyDescent="0.25">
      <c r="E5975" t="s">
        <v>3125</v>
      </c>
      <c r="M5975" t="s">
        <v>2039</v>
      </c>
      <c r="U5975" t="s">
        <v>317</v>
      </c>
      <c r="AN5975" t="s">
        <v>924</v>
      </c>
      <c r="BW5975" t="s">
        <v>2039</v>
      </c>
      <c r="CF5975" t="s">
        <v>317</v>
      </c>
      <c r="CX5975" t="s">
        <v>924</v>
      </c>
    </row>
    <row r="5976" spans="5:102" customFormat="1" x14ac:dyDescent="0.25">
      <c r="E5976" t="s">
        <v>3126</v>
      </c>
      <c r="M5976" t="s">
        <v>5660</v>
      </c>
      <c r="U5976" t="s">
        <v>993</v>
      </c>
      <c r="AN5976" t="s">
        <v>994</v>
      </c>
      <c r="BW5976" t="s">
        <v>2078</v>
      </c>
      <c r="CF5976" t="s">
        <v>993</v>
      </c>
      <c r="CX5976" t="s">
        <v>994</v>
      </c>
    </row>
    <row r="5977" spans="5:102" customFormat="1" x14ac:dyDescent="0.25">
      <c r="E5977" t="s">
        <v>3127</v>
      </c>
      <c r="M5977" t="s">
        <v>2079</v>
      </c>
      <c r="U5977" t="s">
        <v>317</v>
      </c>
      <c r="AN5977" t="s">
        <v>907</v>
      </c>
      <c r="BW5977" t="s">
        <v>2079</v>
      </c>
      <c r="CF5977" t="s">
        <v>317</v>
      </c>
      <c r="CX5977" t="s">
        <v>907</v>
      </c>
    </row>
    <row r="5978" spans="5:102" customFormat="1" x14ac:dyDescent="0.25">
      <c r="E5978" t="s">
        <v>3128</v>
      </c>
      <c r="M5978" t="s">
        <v>5611</v>
      </c>
      <c r="U5978" t="s">
        <v>876</v>
      </c>
      <c r="AN5978" t="s">
        <v>885</v>
      </c>
      <c r="BW5978" t="s">
        <v>2028</v>
      </c>
      <c r="CF5978" t="s">
        <v>876</v>
      </c>
      <c r="CX5978" t="s">
        <v>5428</v>
      </c>
    </row>
    <row r="5979" spans="5:102" customFormat="1" x14ac:dyDescent="0.25">
      <c r="E5979" t="s">
        <v>3129</v>
      </c>
      <c r="M5979" t="s">
        <v>2079</v>
      </c>
      <c r="U5979" t="s">
        <v>317</v>
      </c>
      <c r="AN5979" t="s">
        <v>907</v>
      </c>
      <c r="BW5979" t="s">
        <v>2079</v>
      </c>
      <c r="CF5979" t="s">
        <v>317</v>
      </c>
      <c r="CX5979" t="s">
        <v>907</v>
      </c>
    </row>
    <row r="5980" spans="5:102" customFormat="1" x14ac:dyDescent="0.25">
      <c r="E5980" t="s">
        <v>3130</v>
      </c>
      <c r="M5980" t="s">
        <v>5655</v>
      </c>
      <c r="U5980" t="s">
        <v>981</v>
      </c>
      <c r="AN5980" t="s">
        <v>982</v>
      </c>
      <c r="BW5980" t="s">
        <v>2073</v>
      </c>
      <c r="CF5980" t="s">
        <v>981</v>
      </c>
      <c r="CX5980" t="s">
        <v>5444</v>
      </c>
    </row>
    <row r="5981" spans="5:102" customFormat="1" x14ac:dyDescent="0.25">
      <c r="E5981" t="s">
        <v>3131</v>
      </c>
      <c r="M5981" t="s">
        <v>5661</v>
      </c>
      <c r="U5981" t="s">
        <v>995</v>
      </c>
      <c r="AN5981" t="s">
        <v>996</v>
      </c>
      <c r="BW5981" t="s">
        <v>2080</v>
      </c>
      <c r="CF5981" t="s">
        <v>995</v>
      </c>
      <c r="CX5981" t="s">
        <v>996</v>
      </c>
    </row>
    <row r="5982" spans="5:102" customFormat="1" x14ac:dyDescent="0.25">
      <c r="E5982" t="s">
        <v>3132</v>
      </c>
      <c r="M5982" t="s">
        <v>5630</v>
      </c>
      <c r="U5982" t="s">
        <v>928</v>
      </c>
      <c r="AN5982" t="s">
        <v>929</v>
      </c>
      <c r="BW5982" t="s">
        <v>2048</v>
      </c>
      <c r="CF5982" t="s">
        <v>928</v>
      </c>
      <c r="CX5982" t="s">
        <v>5436</v>
      </c>
    </row>
    <row r="5983" spans="5:102" customFormat="1" x14ac:dyDescent="0.25">
      <c r="E5983" t="s">
        <v>3133</v>
      </c>
      <c r="M5983" t="s">
        <v>5653</v>
      </c>
      <c r="U5983" t="s">
        <v>977</v>
      </c>
      <c r="AN5983" t="s">
        <v>978</v>
      </c>
      <c r="BW5983" t="s">
        <v>2071</v>
      </c>
      <c r="CF5983" t="s">
        <v>977</v>
      </c>
      <c r="CX5983" t="s">
        <v>5443</v>
      </c>
    </row>
    <row r="5984" spans="5:102" customFormat="1" x14ac:dyDescent="0.25">
      <c r="E5984" t="s">
        <v>3134</v>
      </c>
      <c r="M5984" t="s">
        <v>5630</v>
      </c>
      <c r="U5984" t="s">
        <v>928</v>
      </c>
      <c r="AN5984" t="s">
        <v>929</v>
      </c>
      <c r="BW5984" t="s">
        <v>2048</v>
      </c>
      <c r="CF5984" t="s">
        <v>928</v>
      </c>
      <c r="CX5984" t="s">
        <v>5436</v>
      </c>
    </row>
    <row r="5985" spans="5:102" customFormat="1" x14ac:dyDescent="0.25">
      <c r="E5985" t="s">
        <v>3135</v>
      </c>
      <c r="M5985" t="s">
        <v>5591</v>
      </c>
      <c r="U5985" t="s">
        <v>829</v>
      </c>
      <c r="AN5985" t="s">
        <v>997</v>
      </c>
      <c r="BW5985" t="s">
        <v>2009</v>
      </c>
      <c r="CF5985" t="s">
        <v>829</v>
      </c>
      <c r="CX5985" t="s">
        <v>997</v>
      </c>
    </row>
    <row r="5986" spans="5:102" customFormat="1" x14ac:dyDescent="0.25">
      <c r="E5986" t="s">
        <v>3136</v>
      </c>
      <c r="M5986" t="s">
        <v>5630</v>
      </c>
      <c r="U5986" t="s">
        <v>928</v>
      </c>
      <c r="AN5986" t="s">
        <v>929</v>
      </c>
      <c r="BW5986" t="s">
        <v>2048</v>
      </c>
      <c r="CF5986" t="s">
        <v>928</v>
      </c>
      <c r="CX5986" t="s">
        <v>5436</v>
      </c>
    </row>
    <row r="5987" spans="5:102" customFormat="1" x14ac:dyDescent="0.25">
      <c r="E5987" t="s">
        <v>3137</v>
      </c>
      <c r="M5987" t="s">
        <v>5630</v>
      </c>
      <c r="U5987" t="s">
        <v>928</v>
      </c>
      <c r="AN5987" t="s">
        <v>929</v>
      </c>
      <c r="BW5987" t="s">
        <v>2048</v>
      </c>
      <c r="CF5987" t="s">
        <v>928</v>
      </c>
      <c r="CX5987" t="s">
        <v>5436</v>
      </c>
    </row>
    <row r="5988" spans="5:102" customFormat="1" x14ac:dyDescent="0.25">
      <c r="E5988" t="s">
        <v>3138</v>
      </c>
      <c r="M5988" t="s">
        <v>5655</v>
      </c>
      <c r="U5988" t="s">
        <v>981</v>
      </c>
      <c r="AN5988" t="s">
        <v>982</v>
      </c>
      <c r="BW5988" t="s">
        <v>2073</v>
      </c>
      <c r="CF5988" t="s">
        <v>981</v>
      </c>
      <c r="CX5988" t="s">
        <v>5444</v>
      </c>
    </row>
    <row r="5989" spans="5:102" customFormat="1" x14ac:dyDescent="0.25">
      <c r="E5989" t="s">
        <v>3139</v>
      </c>
      <c r="M5989" t="s">
        <v>5630</v>
      </c>
      <c r="U5989" t="s">
        <v>928</v>
      </c>
      <c r="AN5989" t="s">
        <v>929</v>
      </c>
      <c r="BW5989" t="s">
        <v>2048</v>
      </c>
      <c r="CF5989" t="s">
        <v>928</v>
      </c>
      <c r="CX5989" t="s">
        <v>5436</v>
      </c>
    </row>
    <row r="5990" spans="5:102" customFormat="1" x14ac:dyDescent="0.25">
      <c r="E5990" t="s">
        <v>3140</v>
      </c>
      <c r="M5990" t="s">
        <v>5655</v>
      </c>
      <c r="U5990" t="s">
        <v>981</v>
      </c>
      <c r="AN5990" t="s">
        <v>982</v>
      </c>
      <c r="BW5990" t="s">
        <v>2073</v>
      </c>
      <c r="CF5990" t="s">
        <v>981</v>
      </c>
      <c r="CX5990" t="s">
        <v>5444</v>
      </c>
    </row>
    <row r="5991" spans="5:102" customFormat="1" x14ac:dyDescent="0.25">
      <c r="E5991" t="s">
        <v>3141</v>
      </c>
      <c r="M5991" t="s">
        <v>5655</v>
      </c>
      <c r="U5991" t="s">
        <v>981</v>
      </c>
      <c r="AN5991" t="s">
        <v>982</v>
      </c>
      <c r="BW5991" t="s">
        <v>2073</v>
      </c>
      <c r="CF5991" t="s">
        <v>981</v>
      </c>
      <c r="CX5991" t="s">
        <v>5444</v>
      </c>
    </row>
    <row r="5992" spans="5:102" customFormat="1" x14ac:dyDescent="0.25">
      <c r="E5992" t="s">
        <v>3142</v>
      </c>
      <c r="M5992" t="s">
        <v>5591</v>
      </c>
      <c r="U5992" t="s">
        <v>829</v>
      </c>
      <c r="AN5992" t="s">
        <v>997</v>
      </c>
      <c r="BW5992" t="s">
        <v>2009</v>
      </c>
      <c r="CF5992" t="s">
        <v>829</v>
      </c>
      <c r="CX5992" t="s">
        <v>997</v>
      </c>
    </row>
    <row r="5993" spans="5:102" customFormat="1" x14ac:dyDescent="0.25">
      <c r="E5993" t="s">
        <v>3143</v>
      </c>
      <c r="M5993" t="s">
        <v>2079</v>
      </c>
      <c r="U5993" t="s">
        <v>317</v>
      </c>
      <c r="AN5993" t="s">
        <v>998</v>
      </c>
      <c r="BW5993" t="s">
        <v>2079</v>
      </c>
      <c r="CF5993" t="s">
        <v>317</v>
      </c>
      <c r="CX5993" t="s">
        <v>998</v>
      </c>
    </row>
    <row r="5994" spans="5:102" customFormat="1" x14ac:dyDescent="0.25">
      <c r="E5994" t="s">
        <v>3144</v>
      </c>
      <c r="M5994" t="s">
        <v>5655</v>
      </c>
      <c r="U5994" t="s">
        <v>981</v>
      </c>
      <c r="AN5994" t="s">
        <v>982</v>
      </c>
      <c r="BW5994" t="s">
        <v>2073</v>
      </c>
      <c r="CF5994" t="s">
        <v>981</v>
      </c>
      <c r="CX5994" t="s">
        <v>5444</v>
      </c>
    </row>
    <row r="5995" spans="5:102" customFormat="1" x14ac:dyDescent="0.25">
      <c r="E5995" t="s">
        <v>3145</v>
      </c>
      <c r="M5995" t="s">
        <v>5655</v>
      </c>
      <c r="U5995" t="s">
        <v>981</v>
      </c>
      <c r="AN5995" t="s">
        <v>982</v>
      </c>
      <c r="BW5995" t="s">
        <v>2073</v>
      </c>
      <c r="CF5995" t="s">
        <v>981</v>
      </c>
      <c r="CX5995" t="s">
        <v>5444</v>
      </c>
    </row>
    <row r="5996" spans="5:102" customFormat="1" x14ac:dyDescent="0.25">
      <c r="E5996" t="s">
        <v>3146</v>
      </c>
      <c r="M5996" t="s">
        <v>5639</v>
      </c>
      <c r="U5996" t="s">
        <v>947</v>
      </c>
      <c r="AN5996" t="s">
        <v>948</v>
      </c>
      <c r="BW5996" t="s">
        <v>2057</v>
      </c>
      <c r="CF5996" t="s">
        <v>947</v>
      </c>
      <c r="CX5996" t="s">
        <v>948</v>
      </c>
    </row>
    <row r="5997" spans="5:102" customFormat="1" x14ac:dyDescent="0.25">
      <c r="E5997" t="s">
        <v>3147</v>
      </c>
      <c r="M5997" t="s">
        <v>5655</v>
      </c>
      <c r="U5997" t="s">
        <v>981</v>
      </c>
      <c r="AN5997" t="s">
        <v>982</v>
      </c>
      <c r="BW5997" t="s">
        <v>2073</v>
      </c>
      <c r="CF5997" t="s">
        <v>981</v>
      </c>
      <c r="CX5997" t="s">
        <v>5444</v>
      </c>
    </row>
    <row r="5998" spans="5:102" customFormat="1" x14ac:dyDescent="0.25">
      <c r="E5998" t="s">
        <v>3148</v>
      </c>
      <c r="M5998" t="s">
        <v>5655</v>
      </c>
      <c r="U5998" t="s">
        <v>981</v>
      </c>
      <c r="AN5998" t="s">
        <v>982</v>
      </c>
      <c r="BW5998" t="s">
        <v>2073</v>
      </c>
      <c r="CF5998" t="s">
        <v>981</v>
      </c>
      <c r="CX5998" t="s">
        <v>5444</v>
      </c>
    </row>
    <row r="5999" spans="5:102" customFormat="1" x14ac:dyDescent="0.25">
      <c r="E5999" t="s">
        <v>3149</v>
      </c>
      <c r="M5999" t="s">
        <v>2079</v>
      </c>
      <c r="U5999" t="s">
        <v>317</v>
      </c>
      <c r="AN5999" t="s">
        <v>998</v>
      </c>
      <c r="BW5999" t="s">
        <v>2079</v>
      </c>
      <c r="CF5999" t="s">
        <v>317</v>
      </c>
      <c r="CX5999" t="s">
        <v>998</v>
      </c>
    </row>
    <row r="6000" spans="5:102" customFormat="1" x14ac:dyDescent="0.25">
      <c r="E6000" t="s">
        <v>3150</v>
      </c>
      <c r="M6000" t="s">
        <v>5655</v>
      </c>
      <c r="U6000" t="s">
        <v>981</v>
      </c>
      <c r="AN6000" t="s">
        <v>982</v>
      </c>
      <c r="BW6000" t="s">
        <v>2073</v>
      </c>
      <c r="CF6000" t="s">
        <v>981</v>
      </c>
      <c r="CX6000" t="s">
        <v>5444</v>
      </c>
    </row>
    <row r="6001" spans="5:102" customFormat="1" x14ac:dyDescent="0.25">
      <c r="E6001" t="s">
        <v>3151</v>
      </c>
      <c r="M6001" t="s">
        <v>5655</v>
      </c>
      <c r="U6001" t="s">
        <v>981</v>
      </c>
      <c r="AN6001" t="s">
        <v>982</v>
      </c>
      <c r="BW6001" t="s">
        <v>2073</v>
      </c>
      <c r="CF6001" t="s">
        <v>981</v>
      </c>
      <c r="CX6001" t="s">
        <v>5444</v>
      </c>
    </row>
    <row r="6002" spans="5:102" customFormat="1" x14ac:dyDescent="0.25">
      <c r="E6002" t="s">
        <v>3152</v>
      </c>
      <c r="M6002" t="s">
        <v>5655</v>
      </c>
      <c r="U6002" t="s">
        <v>981</v>
      </c>
      <c r="AN6002" t="s">
        <v>982</v>
      </c>
      <c r="BW6002" t="s">
        <v>2073</v>
      </c>
      <c r="CF6002" t="s">
        <v>981</v>
      </c>
      <c r="CX6002" t="s">
        <v>5444</v>
      </c>
    </row>
    <row r="6003" spans="5:102" customFormat="1" x14ac:dyDescent="0.25">
      <c r="E6003" t="s">
        <v>3153</v>
      </c>
      <c r="M6003" t="s">
        <v>5622</v>
      </c>
      <c r="U6003" t="s">
        <v>908</v>
      </c>
      <c r="AN6003" t="s">
        <v>909</v>
      </c>
      <c r="BW6003" t="s">
        <v>2040</v>
      </c>
      <c r="CF6003" t="s">
        <v>908</v>
      </c>
      <c r="CX6003" t="s">
        <v>5432</v>
      </c>
    </row>
    <row r="6004" spans="5:102" customFormat="1" x14ac:dyDescent="0.25">
      <c r="E6004" t="s">
        <v>3154</v>
      </c>
      <c r="M6004" t="s">
        <v>5655</v>
      </c>
      <c r="U6004" t="s">
        <v>981</v>
      </c>
      <c r="AN6004" t="s">
        <v>982</v>
      </c>
      <c r="BW6004" t="s">
        <v>2073</v>
      </c>
      <c r="CF6004" t="s">
        <v>981</v>
      </c>
      <c r="CX6004" t="s">
        <v>5444</v>
      </c>
    </row>
    <row r="6005" spans="5:102" customFormat="1" x14ac:dyDescent="0.25">
      <c r="E6005" t="s">
        <v>3155</v>
      </c>
      <c r="M6005" t="s">
        <v>5617</v>
      </c>
      <c r="U6005" t="s">
        <v>893</v>
      </c>
      <c r="AN6005" t="s">
        <v>894</v>
      </c>
      <c r="BW6005" t="s">
        <v>2034</v>
      </c>
      <c r="CF6005" t="s">
        <v>893</v>
      </c>
      <c r="CX6005" t="s">
        <v>5431</v>
      </c>
    </row>
    <row r="6006" spans="5:102" customFormat="1" x14ac:dyDescent="0.25">
      <c r="E6006" t="s">
        <v>3156</v>
      </c>
      <c r="M6006" t="s">
        <v>5655</v>
      </c>
      <c r="U6006" t="s">
        <v>981</v>
      </c>
      <c r="AN6006" t="s">
        <v>982</v>
      </c>
      <c r="BW6006" t="s">
        <v>2073</v>
      </c>
      <c r="CF6006" t="s">
        <v>981</v>
      </c>
      <c r="CX6006" t="s">
        <v>5444</v>
      </c>
    </row>
    <row r="6007" spans="5:102" customFormat="1" x14ac:dyDescent="0.25">
      <c r="E6007" t="s">
        <v>3157</v>
      </c>
      <c r="M6007" t="s">
        <v>5617</v>
      </c>
      <c r="U6007" t="s">
        <v>893</v>
      </c>
      <c r="AN6007" t="s">
        <v>894</v>
      </c>
      <c r="BW6007" t="s">
        <v>2034</v>
      </c>
      <c r="CF6007" t="s">
        <v>893</v>
      </c>
      <c r="CX6007" t="s">
        <v>5431</v>
      </c>
    </row>
    <row r="6008" spans="5:102" customFormat="1" x14ac:dyDescent="0.25">
      <c r="E6008" t="s">
        <v>3158</v>
      </c>
      <c r="M6008" t="s">
        <v>5655</v>
      </c>
      <c r="U6008" t="s">
        <v>981</v>
      </c>
      <c r="AN6008" t="s">
        <v>982</v>
      </c>
      <c r="BW6008" t="s">
        <v>2073</v>
      </c>
      <c r="CF6008" t="s">
        <v>981</v>
      </c>
      <c r="CX6008" t="s">
        <v>5444</v>
      </c>
    </row>
    <row r="6009" spans="5:102" customFormat="1" x14ac:dyDescent="0.25">
      <c r="E6009" t="s">
        <v>3159</v>
      </c>
      <c r="M6009" t="s">
        <v>5662</v>
      </c>
      <c r="U6009" t="s">
        <v>999</v>
      </c>
      <c r="AN6009" t="s">
        <v>1000</v>
      </c>
      <c r="BW6009" t="s">
        <v>2081</v>
      </c>
      <c r="CF6009" t="s">
        <v>999</v>
      </c>
      <c r="CX6009" t="s">
        <v>1000</v>
      </c>
    </row>
    <row r="6010" spans="5:102" customFormat="1" x14ac:dyDescent="0.25">
      <c r="E6010" t="s">
        <v>3160</v>
      </c>
      <c r="M6010" t="s">
        <v>5653</v>
      </c>
      <c r="U6010" t="s">
        <v>977</v>
      </c>
      <c r="AN6010" t="s">
        <v>978</v>
      </c>
      <c r="BW6010" t="s">
        <v>2071</v>
      </c>
      <c r="CF6010" t="s">
        <v>977</v>
      </c>
      <c r="CX6010" t="s">
        <v>5443</v>
      </c>
    </row>
    <row r="6011" spans="5:102" customFormat="1" x14ac:dyDescent="0.25">
      <c r="E6011" t="s">
        <v>3161</v>
      </c>
      <c r="M6011" t="s">
        <v>5617</v>
      </c>
      <c r="U6011" t="s">
        <v>893</v>
      </c>
      <c r="AN6011" t="s">
        <v>894</v>
      </c>
      <c r="BW6011" t="s">
        <v>2034</v>
      </c>
      <c r="CF6011" t="s">
        <v>893</v>
      </c>
      <c r="CX6011" t="s">
        <v>5431</v>
      </c>
    </row>
    <row r="6012" spans="5:102" customFormat="1" x14ac:dyDescent="0.25">
      <c r="E6012" t="s">
        <v>3162</v>
      </c>
      <c r="M6012" t="s">
        <v>5653</v>
      </c>
      <c r="U6012" t="s">
        <v>977</v>
      </c>
      <c r="AN6012" t="s">
        <v>978</v>
      </c>
      <c r="BW6012" t="s">
        <v>2071</v>
      </c>
      <c r="CF6012" t="s">
        <v>977</v>
      </c>
      <c r="CX6012" t="s">
        <v>5443</v>
      </c>
    </row>
    <row r="6013" spans="5:102" customFormat="1" x14ac:dyDescent="0.25">
      <c r="E6013" t="s">
        <v>3163</v>
      </c>
      <c r="M6013" t="s">
        <v>5639</v>
      </c>
      <c r="U6013" t="s">
        <v>947</v>
      </c>
      <c r="AN6013" t="s">
        <v>948</v>
      </c>
      <c r="BW6013" t="s">
        <v>2057</v>
      </c>
      <c r="CF6013" t="s">
        <v>947</v>
      </c>
      <c r="CX6013" t="s">
        <v>948</v>
      </c>
    </row>
    <row r="6014" spans="5:102" customFormat="1" x14ac:dyDescent="0.25">
      <c r="E6014" t="s">
        <v>3164</v>
      </c>
      <c r="M6014" t="s">
        <v>5655</v>
      </c>
      <c r="U6014" t="s">
        <v>981</v>
      </c>
      <c r="AN6014" t="s">
        <v>982</v>
      </c>
      <c r="BW6014" t="s">
        <v>2073</v>
      </c>
      <c r="CF6014" t="s">
        <v>981</v>
      </c>
      <c r="CX6014" t="s">
        <v>5444</v>
      </c>
    </row>
    <row r="6015" spans="5:102" customFormat="1" x14ac:dyDescent="0.25">
      <c r="E6015" t="s">
        <v>3165</v>
      </c>
      <c r="M6015" t="s">
        <v>5662</v>
      </c>
      <c r="U6015" t="s">
        <v>999</v>
      </c>
      <c r="AN6015" t="s">
        <v>1000</v>
      </c>
      <c r="BW6015" t="s">
        <v>2081</v>
      </c>
      <c r="CF6015" t="s">
        <v>999</v>
      </c>
      <c r="CX6015" t="s">
        <v>1000</v>
      </c>
    </row>
    <row r="6016" spans="5:102" customFormat="1" x14ac:dyDescent="0.25">
      <c r="E6016" t="s">
        <v>3166</v>
      </c>
      <c r="M6016" t="s">
        <v>5635</v>
      </c>
      <c r="U6016" t="s">
        <v>939</v>
      </c>
      <c r="AN6016" t="s">
        <v>940</v>
      </c>
      <c r="BW6016" t="s">
        <v>2053</v>
      </c>
      <c r="CF6016" t="s">
        <v>939</v>
      </c>
      <c r="CX6016" t="s">
        <v>5438</v>
      </c>
    </row>
    <row r="6017" spans="5:102" customFormat="1" x14ac:dyDescent="0.25">
      <c r="E6017" t="s">
        <v>3167</v>
      </c>
      <c r="M6017" t="s">
        <v>5635</v>
      </c>
      <c r="U6017" t="s">
        <v>939</v>
      </c>
      <c r="AN6017" t="s">
        <v>940</v>
      </c>
      <c r="BW6017" t="s">
        <v>2053</v>
      </c>
      <c r="CF6017" t="s">
        <v>939</v>
      </c>
      <c r="CX6017" t="s">
        <v>5438</v>
      </c>
    </row>
    <row r="6018" spans="5:102" customFormat="1" x14ac:dyDescent="0.25">
      <c r="E6018" t="s">
        <v>3168</v>
      </c>
      <c r="M6018" t="s">
        <v>5635</v>
      </c>
      <c r="U6018" t="s">
        <v>939</v>
      </c>
      <c r="AN6018" t="s">
        <v>940</v>
      </c>
      <c r="BW6018" t="s">
        <v>2053</v>
      </c>
      <c r="CF6018" t="s">
        <v>939</v>
      </c>
      <c r="CX6018" t="s">
        <v>5438</v>
      </c>
    </row>
    <row r="6019" spans="5:102" customFormat="1" x14ac:dyDescent="0.25">
      <c r="E6019" t="s">
        <v>3169</v>
      </c>
      <c r="M6019" t="s">
        <v>5650</v>
      </c>
      <c r="U6019" t="s">
        <v>969</v>
      </c>
      <c r="AN6019" t="s">
        <v>970</v>
      </c>
      <c r="BW6019" t="s">
        <v>2068</v>
      </c>
      <c r="CF6019" t="s">
        <v>969</v>
      </c>
      <c r="CX6019" t="s">
        <v>970</v>
      </c>
    </row>
    <row r="6020" spans="5:102" customFormat="1" x14ac:dyDescent="0.25">
      <c r="E6020" t="s">
        <v>3170</v>
      </c>
      <c r="M6020" t="s">
        <v>2039</v>
      </c>
      <c r="U6020" t="s">
        <v>317</v>
      </c>
      <c r="AN6020" t="s">
        <v>924</v>
      </c>
      <c r="BW6020" t="s">
        <v>2039</v>
      </c>
      <c r="CF6020" t="s">
        <v>317</v>
      </c>
      <c r="CX6020" t="s">
        <v>924</v>
      </c>
    </row>
    <row r="6021" spans="5:102" customFormat="1" x14ac:dyDescent="0.25">
      <c r="E6021" t="s">
        <v>3171</v>
      </c>
      <c r="M6021" t="s">
        <v>5611</v>
      </c>
      <c r="U6021" t="s">
        <v>876</v>
      </c>
      <c r="AN6021" t="s">
        <v>885</v>
      </c>
      <c r="BW6021" t="s">
        <v>2028</v>
      </c>
      <c r="CF6021" t="s">
        <v>876</v>
      </c>
      <c r="CX6021" t="s">
        <v>5428</v>
      </c>
    </row>
    <row r="6022" spans="5:102" customFormat="1" x14ac:dyDescent="0.25">
      <c r="E6022" t="s">
        <v>3172</v>
      </c>
      <c r="M6022" t="s">
        <v>5663</v>
      </c>
      <c r="U6022" t="s">
        <v>591</v>
      </c>
      <c r="AN6022" t="s">
        <v>1001</v>
      </c>
      <c r="BW6022" t="s">
        <v>2082</v>
      </c>
      <c r="CF6022" t="s">
        <v>591</v>
      </c>
      <c r="CX6022" t="s">
        <v>5449</v>
      </c>
    </row>
    <row r="6023" spans="5:102" customFormat="1" x14ac:dyDescent="0.25">
      <c r="E6023" t="s">
        <v>3173</v>
      </c>
      <c r="M6023" t="s">
        <v>5653</v>
      </c>
      <c r="U6023" t="s">
        <v>977</v>
      </c>
      <c r="AN6023" t="s">
        <v>978</v>
      </c>
      <c r="BW6023" t="s">
        <v>2071</v>
      </c>
      <c r="CF6023" t="s">
        <v>977</v>
      </c>
      <c r="CX6023" t="s">
        <v>5443</v>
      </c>
    </row>
    <row r="6024" spans="5:102" customFormat="1" x14ac:dyDescent="0.25">
      <c r="E6024" t="s">
        <v>3174</v>
      </c>
      <c r="M6024" t="s">
        <v>5639</v>
      </c>
      <c r="U6024" t="s">
        <v>947</v>
      </c>
      <c r="AN6024" t="s">
        <v>948</v>
      </c>
      <c r="BW6024" t="s">
        <v>2057</v>
      </c>
      <c r="CF6024" t="s">
        <v>947</v>
      </c>
      <c r="CX6024" t="s">
        <v>948</v>
      </c>
    </row>
    <row r="6025" spans="5:102" customFormat="1" x14ac:dyDescent="0.25">
      <c r="E6025" t="s">
        <v>3175</v>
      </c>
      <c r="M6025" t="s">
        <v>5661</v>
      </c>
      <c r="U6025" t="s">
        <v>995</v>
      </c>
      <c r="AN6025" t="s">
        <v>996</v>
      </c>
      <c r="BW6025" t="s">
        <v>2080</v>
      </c>
      <c r="CF6025" t="s">
        <v>995</v>
      </c>
      <c r="CX6025" t="s">
        <v>996</v>
      </c>
    </row>
    <row r="6026" spans="5:102" customFormat="1" x14ac:dyDescent="0.25">
      <c r="E6026" t="s">
        <v>3176</v>
      </c>
      <c r="M6026" t="s">
        <v>5639</v>
      </c>
      <c r="U6026" t="s">
        <v>947</v>
      </c>
      <c r="AN6026" t="s">
        <v>948</v>
      </c>
      <c r="BW6026" t="s">
        <v>2057</v>
      </c>
      <c r="CF6026" t="s">
        <v>947</v>
      </c>
      <c r="CX6026" t="s">
        <v>948</v>
      </c>
    </row>
    <row r="6027" spans="5:102" customFormat="1" x14ac:dyDescent="0.25">
      <c r="E6027" t="s">
        <v>3177</v>
      </c>
      <c r="M6027" t="s">
        <v>5653</v>
      </c>
      <c r="U6027" t="s">
        <v>977</v>
      </c>
      <c r="AN6027" t="s">
        <v>978</v>
      </c>
      <c r="BW6027" t="s">
        <v>2071</v>
      </c>
      <c r="CF6027" t="s">
        <v>977</v>
      </c>
      <c r="CX6027" t="s">
        <v>5443</v>
      </c>
    </row>
    <row r="6028" spans="5:102" customFormat="1" x14ac:dyDescent="0.25">
      <c r="E6028" t="s">
        <v>348</v>
      </c>
      <c r="M6028" t="s">
        <v>5664</v>
      </c>
      <c r="U6028" t="s">
        <v>1002</v>
      </c>
      <c r="AN6028" t="s">
        <v>1003</v>
      </c>
      <c r="BW6028" t="s">
        <v>2083</v>
      </c>
      <c r="CF6028" t="s">
        <v>1002</v>
      </c>
      <c r="CX6028" t="s">
        <v>5450</v>
      </c>
    </row>
    <row r="6029" spans="5:102" customFormat="1" x14ac:dyDescent="0.25">
      <c r="E6029" t="s">
        <v>3178</v>
      </c>
      <c r="M6029" t="s">
        <v>5611</v>
      </c>
      <c r="U6029" t="s">
        <v>876</v>
      </c>
      <c r="AN6029" t="s">
        <v>885</v>
      </c>
      <c r="BW6029" t="s">
        <v>2028</v>
      </c>
      <c r="CF6029" t="s">
        <v>876</v>
      </c>
      <c r="CX6029" t="s">
        <v>5428</v>
      </c>
    </row>
    <row r="6030" spans="5:102" customFormat="1" x14ac:dyDescent="0.25">
      <c r="E6030" t="s">
        <v>3179</v>
      </c>
      <c r="M6030" t="s">
        <v>5665</v>
      </c>
      <c r="U6030" t="s">
        <v>1004</v>
      </c>
      <c r="AN6030" t="s">
        <v>1005</v>
      </c>
      <c r="BW6030" t="s">
        <v>2084</v>
      </c>
      <c r="CF6030" t="s">
        <v>1004</v>
      </c>
      <c r="CX6030" t="s">
        <v>1005</v>
      </c>
    </row>
    <row r="6031" spans="5:102" customFormat="1" x14ac:dyDescent="0.25">
      <c r="E6031" t="s">
        <v>3180</v>
      </c>
      <c r="M6031" t="s">
        <v>5617</v>
      </c>
      <c r="U6031" t="s">
        <v>893</v>
      </c>
      <c r="AN6031" t="s">
        <v>894</v>
      </c>
      <c r="BW6031" t="s">
        <v>2034</v>
      </c>
      <c r="CF6031" t="s">
        <v>893</v>
      </c>
      <c r="CX6031" t="s">
        <v>5431</v>
      </c>
    </row>
    <row r="6032" spans="5:102" customFormat="1" x14ac:dyDescent="0.25">
      <c r="E6032" t="s">
        <v>3181</v>
      </c>
      <c r="M6032" t="s">
        <v>5632</v>
      </c>
      <c r="U6032" t="s">
        <v>933</v>
      </c>
      <c r="AN6032" t="s">
        <v>934</v>
      </c>
      <c r="BW6032" t="s">
        <v>2050</v>
      </c>
      <c r="CF6032" t="s">
        <v>933</v>
      </c>
      <c r="CX6032" t="s">
        <v>934</v>
      </c>
    </row>
    <row r="6033" spans="5:102" customFormat="1" x14ac:dyDescent="0.25">
      <c r="E6033" t="s">
        <v>3182</v>
      </c>
      <c r="M6033" t="s">
        <v>5617</v>
      </c>
      <c r="U6033" t="s">
        <v>893</v>
      </c>
      <c r="AN6033" t="s">
        <v>894</v>
      </c>
      <c r="BW6033" t="s">
        <v>2034</v>
      </c>
      <c r="CF6033" t="s">
        <v>893</v>
      </c>
      <c r="CX6033" t="s">
        <v>5431</v>
      </c>
    </row>
    <row r="6034" spans="5:102" customFormat="1" x14ac:dyDescent="0.25">
      <c r="E6034" t="s">
        <v>3183</v>
      </c>
      <c r="M6034" t="s">
        <v>5632</v>
      </c>
      <c r="U6034" t="s">
        <v>933</v>
      </c>
      <c r="AN6034" t="s">
        <v>934</v>
      </c>
      <c r="BW6034" t="s">
        <v>2050</v>
      </c>
      <c r="CF6034" t="s">
        <v>933</v>
      </c>
      <c r="CX6034" t="s">
        <v>934</v>
      </c>
    </row>
    <row r="6035" spans="5:102" customFormat="1" x14ac:dyDescent="0.25">
      <c r="E6035" t="s">
        <v>3184</v>
      </c>
      <c r="M6035" t="s">
        <v>5611</v>
      </c>
      <c r="U6035" t="s">
        <v>876</v>
      </c>
      <c r="AN6035" t="s">
        <v>885</v>
      </c>
      <c r="BW6035" t="s">
        <v>2028</v>
      </c>
      <c r="CF6035" t="s">
        <v>876</v>
      </c>
      <c r="CX6035" t="s">
        <v>5428</v>
      </c>
    </row>
    <row r="6036" spans="5:102" customFormat="1" x14ac:dyDescent="0.25">
      <c r="E6036" t="s">
        <v>3185</v>
      </c>
      <c r="M6036" t="s">
        <v>5632</v>
      </c>
      <c r="U6036" t="s">
        <v>933</v>
      </c>
      <c r="AN6036" t="s">
        <v>934</v>
      </c>
      <c r="BW6036" t="s">
        <v>2050</v>
      </c>
      <c r="CF6036" t="s">
        <v>933</v>
      </c>
      <c r="CX6036" t="s">
        <v>934</v>
      </c>
    </row>
    <row r="6037" spans="5:102" customFormat="1" x14ac:dyDescent="0.25">
      <c r="E6037" t="s">
        <v>3186</v>
      </c>
      <c r="M6037" t="s">
        <v>5639</v>
      </c>
      <c r="U6037" t="s">
        <v>947</v>
      </c>
      <c r="AN6037" t="s">
        <v>948</v>
      </c>
      <c r="BW6037" t="s">
        <v>2057</v>
      </c>
      <c r="CF6037" t="s">
        <v>947</v>
      </c>
      <c r="CX6037" t="s">
        <v>948</v>
      </c>
    </row>
    <row r="6038" spans="5:102" customFormat="1" x14ac:dyDescent="0.25">
      <c r="E6038" t="s">
        <v>3187</v>
      </c>
      <c r="M6038" t="s">
        <v>5632</v>
      </c>
      <c r="U6038" t="s">
        <v>933</v>
      </c>
      <c r="AN6038" t="s">
        <v>934</v>
      </c>
      <c r="BW6038" t="s">
        <v>2050</v>
      </c>
      <c r="CF6038" t="s">
        <v>933</v>
      </c>
      <c r="CX6038" t="s">
        <v>934</v>
      </c>
    </row>
    <row r="6039" spans="5:102" customFormat="1" x14ac:dyDescent="0.25">
      <c r="E6039" t="s">
        <v>3188</v>
      </c>
      <c r="M6039" t="s">
        <v>5639</v>
      </c>
      <c r="U6039" t="s">
        <v>947</v>
      </c>
      <c r="AN6039" t="s">
        <v>948</v>
      </c>
      <c r="BW6039" t="s">
        <v>2057</v>
      </c>
      <c r="CF6039" t="s">
        <v>947</v>
      </c>
      <c r="CX6039" t="s">
        <v>948</v>
      </c>
    </row>
    <row r="6040" spans="5:102" customFormat="1" x14ac:dyDescent="0.25">
      <c r="E6040" t="s">
        <v>3189</v>
      </c>
      <c r="M6040" t="s">
        <v>5632</v>
      </c>
      <c r="U6040" t="s">
        <v>933</v>
      </c>
      <c r="AN6040" t="s">
        <v>934</v>
      </c>
      <c r="BW6040" t="s">
        <v>2050</v>
      </c>
      <c r="CF6040" t="s">
        <v>933</v>
      </c>
      <c r="CX6040" t="s">
        <v>934</v>
      </c>
    </row>
    <row r="6041" spans="5:102" customFormat="1" x14ac:dyDescent="0.25">
      <c r="E6041" t="s">
        <v>3190</v>
      </c>
      <c r="M6041" t="s">
        <v>5639</v>
      </c>
      <c r="U6041" t="s">
        <v>947</v>
      </c>
      <c r="AN6041" t="s">
        <v>948</v>
      </c>
      <c r="BW6041" t="s">
        <v>2057</v>
      </c>
      <c r="CF6041" t="s">
        <v>947</v>
      </c>
      <c r="CX6041" t="s">
        <v>948</v>
      </c>
    </row>
    <row r="6042" spans="5:102" customFormat="1" x14ac:dyDescent="0.25">
      <c r="E6042" t="s">
        <v>3191</v>
      </c>
      <c r="M6042" t="s">
        <v>5632</v>
      </c>
      <c r="U6042" t="s">
        <v>933</v>
      </c>
      <c r="AN6042" t="s">
        <v>934</v>
      </c>
      <c r="BW6042" t="s">
        <v>2050</v>
      </c>
      <c r="CF6042" t="s">
        <v>933</v>
      </c>
      <c r="CX6042" t="s">
        <v>934</v>
      </c>
    </row>
    <row r="6043" spans="5:102" customFormat="1" x14ac:dyDescent="0.25">
      <c r="E6043" t="s">
        <v>3192</v>
      </c>
      <c r="M6043" t="s">
        <v>5664</v>
      </c>
      <c r="U6043" t="s">
        <v>1002</v>
      </c>
      <c r="AN6043" t="s">
        <v>1003</v>
      </c>
      <c r="BW6043" t="s">
        <v>2083</v>
      </c>
      <c r="CF6043" t="s">
        <v>1002</v>
      </c>
      <c r="CX6043" t="s">
        <v>5450</v>
      </c>
    </row>
    <row r="6044" spans="5:102" customFormat="1" x14ac:dyDescent="0.25">
      <c r="E6044" t="s">
        <v>3193</v>
      </c>
      <c r="M6044" t="s">
        <v>5666</v>
      </c>
      <c r="U6044" t="s">
        <v>1006</v>
      </c>
      <c r="AN6044" t="s">
        <v>1007</v>
      </c>
      <c r="BW6044" t="s">
        <v>2085</v>
      </c>
      <c r="CF6044" t="s">
        <v>1006</v>
      </c>
      <c r="CX6044" t="s">
        <v>1007</v>
      </c>
    </row>
    <row r="6045" spans="5:102" customFormat="1" x14ac:dyDescent="0.25">
      <c r="E6045" t="s">
        <v>3194</v>
      </c>
      <c r="M6045" t="s">
        <v>5655</v>
      </c>
      <c r="U6045" t="s">
        <v>981</v>
      </c>
      <c r="AN6045" t="s">
        <v>982</v>
      </c>
      <c r="BW6045" t="s">
        <v>2073</v>
      </c>
      <c r="CF6045" t="s">
        <v>981</v>
      </c>
      <c r="CX6045" t="s">
        <v>5444</v>
      </c>
    </row>
    <row r="6046" spans="5:102" customFormat="1" x14ac:dyDescent="0.25">
      <c r="E6046" t="s">
        <v>3195</v>
      </c>
      <c r="M6046" t="s">
        <v>5667</v>
      </c>
      <c r="U6046" t="s">
        <v>1008</v>
      </c>
      <c r="AN6046" t="s">
        <v>1009</v>
      </c>
      <c r="BW6046" t="s">
        <v>2086</v>
      </c>
      <c r="CF6046" t="s">
        <v>1008</v>
      </c>
      <c r="CX6046" t="s">
        <v>5451</v>
      </c>
    </row>
    <row r="6047" spans="5:102" customFormat="1" x14ac:dyDescent="0.25">
      <c r="E6047" t="s">
        <v>3196</v>
      </c>
      <c r="M6047" t="s">
        <v>5655</v>
      </c>
      <c r="U6047" t="s">
        <v>981</v>
      </c>
      <c r="AN6047" t="s">
        <v>982</v>
      </c>
      <c r="BW6047" t="s">
        <v>2073</v>
      </c>
      <c r="CF6047" t="s">
        <v>981</v>
      </c>
      <c r="CX6047" t="s">
        <v>5444</v>
      </c>
    </row>
    <row r="6048" spans="5:102" customFormat="1" x14ac:dyDescent="0.25">
      <c r="E6048" t="s">
        <v>3197</v>
      </c>
      <c r="M6048" t="s">
        <v>5667</v>
      </c>
      <c r="U6048" t="s">
        <v>1008</v>
      </c>
      <c r="AN6048" t="s">
        <v>1009</v>
      </c>
      <c r="BW6048" t="s">
        <v>2086</v>
      </c>
      <c r="CF6048" t="s">
        <v>1008</v>
      </c>
      <c r="CX6048" t="s">
        <v>5451</v>
      </c>
    </row>
    <row r="6049" spans="5:102" customFormat="1" x14ac:dyDescent="0.25">
      <c r="E6049" t="s">
        <v>3198</v>
      </c>
      <c r="M6049" t="s">
        <v>5668</v>
      </c>
      <c r="U6049" t="s">
        <v>1010</v>
      </c>
      <c r="AN6049" t="s">
        <v>1011</v>
      </c>
      <c r="BW6049" t="s">
        <v>2087</v>
      </c>
      <c r="CF6049" t="s">
        <v>1010</v>
      </c>
      <c r="CX6049" t="s">
        <v>1011</v>
      </c>
    </row>
    <row r="6050" spans="5:102" customFormat="1" x14ac:dyDescent="0.25">
      <c r="E6050" t="s">
        <v>3198</v>
      </c>
      <c r="M6050" t="s">
        <v>5668</v>
      </c>
      <c r="U6050" t="s">
        <v>1010</v>
      </c>
      <c r="AN6050" t="s">
        <v>1011</v>
      </c>
      <c r="BW6050" t="s">
        <v>2087</v>
      </c>
      <c r="CF6050" t="s">
        <v>1010</v>
      </c>
      <c r="CX6050" t="s">
        <v>1012</v>
      </c>
    </row>
    <row r="6051" spans="5:102" customFormat="1" x14ac:dyDescent="0.25">
      <c r="E6051" t="s">
        <v>3198</v>
      </c>
      <c r="M6051" t="s">
        <v>5668</v>
      </c>
      <c r="U6051" t="s">
        <v>1010</v>
      </c>
      <c r="AN6051" t="s">
        <v>1012</v>
      </c>
      <c r="BW6051" t="s">
        <v>2087</v>
      </c>
      <c r="CF6051" t="s">
        <v>1010</v>
      </c>
      <c r="CX6051" t="s">
        <v>1011</v>
      </c>
    </row>
    <row r="6052" spans="5:102" customFormat="1" x14ac:dyDescent="0.25">
      <c r="E6052" t="s">
        <v>3198</v>
      </c>
      <c r="M6052" t="s">
        <v>5668</v>
      </c>
      <c r="U6052" t="s">
        <v>1010</v>
      </c>
      <c r="AN6052" t="s">
        <v>1012</v>
      </c>
      <c r="BW6052" t="s">
        <v>2087</v>
      </c>
      <c r="CF6052" t="s">
        <v>1010</v>
      </c>
      <c r="CX6052" t="s">
        <v>1012</v>
      </c>
    </row>
    <row r="6053" spans="5:102" customFormat="1" x14ac:dyDescent="0.25">
      <c r="E6053" t="s">
        <v>3199</v>
      </c>
      <c r="M6053" t="s">
        <v>5639</v>
      </c>
      <c r="U6053" t="s">
        <v>947</v>
      </c>
      <c r="AN6053" t="s">
        <v>948</v>
      </c>
      <c r="BW6053" t="s">
        <v>2057</v>
      </c>
      <c r="CF6053" t="s">
        <v>947</v>
      </c>
      <c r="CX6053" t="s">
        <v>948</v>
      </c>
    </row>
    <row r="6054" spans="5:102" customFormat="1" x14ac:dyDescent="0.25">
      <c r="E6054" t="s">
        <v>482</v>
      </c>
      <c r="M6054" t="s">
        <v>5650</v>
      </c>
      <c r="U6054" t="s">
        <v>969</v>
      </c>
      <c r="AN6054" t="s">
        <v>970</v>
      </c>
      <c r="BW6054" t="s">
        <v>2068</v>
      </c>
      <c r="CF6054" t="s">
        <v>969</v>
      </c>
      <c r="CX6054" t="s">
        <v>970</v>
      </c>
    </row>
    <row r="6055" spans="5:102" customFormat="1" x14ac:dyDescent="0.25">
      <c r="E6055" t="s">
        <v>3200</v>
      </c>
      <c r="M6055" t="s">
        <v>5639</v>
      </c>
      <c r="U6055" t="s">
        <v>947</v>
      </c>
      <c r="AN6055" t="s">
        <v>948</v>
      </c>
      <c r="BW6055" t="s">
        <v>2057</v>
      </c>
      <c r="CF6055" t="s">
        <v>947</v>
      </c>
      <c r="CX6055" t="s">
        <v>948</v>
      </c>
    </row>
    <row r="6056" spans="5:102" customFormat="1" x14ac:dyDescent="0.25">
      <c r="E6056" t="s">
        <v>3201</v>
      </c>
      <c r="M6056" t="s">
        <v>5655</v>
      </c>
      <c r="U6056" t="s">
        <v>981</v>
      </c>
      <c r="AN6056" t="s">
        <v>982</v>
      </c>
      <c r="BW6056" t="s">
        <v>2073</v>
      </c>
      <c r="CF6056" t="s">
        <v>981</v>
      </c>
      <c r="CX6056" t="s">
        <v>5444</v>
      </c>
    </row>
    <row r="6057" spans="5:102" customFormat="1" x14ac:dyDescent="0.25">
      <c r="E6057" t="s">
        <v>3202</v>
      </c>
      <c r="M6057" t="s">
        <v>5655</v>
      </c>
      <c r="U6057" t="s">
        <v>981</v>
      </c>
      <c r="AN6057" t="s">
        <v>982</v>
      </c>
      <c r="BW6057" t="s">
        <v>2073</v>
      </c>
      <c r="CF6057" t="s">
        <v>981</v>
      </c>
      <c r="CX6057" t="s">
        <v>5444</v>
      </c>
    </row>
    <row r="6058" spans="5:102" customFormat="1" x14ac:dyDescent="0.25">
      <c r="E6058" t="s">
        <v>3203</v>
      </c>
      <c r="M6058" t="s">
        <v>5655</v>
      </c>
      <c r="U6058" t="s">
        <v>981</v>
      </c>
      <c r="AN6058" t="s">
        <v>982</v>
      </c>
      <c r="BW6058" t="s">
        <v>2073</v>
      </c>
      <c r="CF6058" t="s">
        <v>981</v>
      </c>
      <c r="CX6058" t="s">
        <v>5444</v>
      </c>
    </row>
    <row r="6059" spans="5:102" customFormat="1" x14ac:dyDescent="0.25">
      <c r="E6059" t="s">
        <v>3204</v>
      </c>
      <c r="M6059" t="s">
        <v>5655</v>
      </c>
      <c r="U6059" t="s">
        <v>981</v>
      </c>
      <c r="AN6059" t="s">
        <v>982</v>
      </c>
      <c r="BW6059" t="s">
        <v>2073</v>
      </c>
      <c r="CF6059" t="s">
        <v>981</v>
      </c>
      <c r="CX6059" t="s">
        <v>5444</v>
      </c>
    </row>
    <row r="6060" spans="5:102" customFormat="1" x14ac:dyDescent="0.25">
      <c r="E6060" t="s">
        <v>3205</v>
      </c>
      <c r="M6060" t="s">
        <v>5655</v>
      </c>
      <c r="U6060" t="s">
        <v>981</v>
      </c>
      <c r="AN6060" t="s">
        <v>982</v>
      </c>
      <c r="BW6060" t="s">
        <v>2073</v>
      </c>
      <c r="CF6060" t="s">
        <v>981</v>
      </c>
      <c r="CX6060" t="s">
        <v>5444</v>
      </c>
    </row>
    <row r="6061" spans="5:102" customFormat="1" x14ac:dyDescent="0.25">
      <c r="E6061" t="s">
        <v>3206</v>
      </c>
      <c r="M6061" t="s">
        <v>5632</v>
      </c>
      <c r="U6061" t="s">
        <v>933</v>
      </c>
      <c r="AN6061" t="s">
        <v>934</v>
      </c>
      <c r="BW6061" t="s">
        <v>2050</v>
      </c>
      <c r="CF6061" t="s">
        <v>933</v>
      </c>
      <c r="CX6061" t="s">
        <v>934</v>
      </c>
    </row>
    <row r="6062" spans="5:102" customFormat="1" x14ac:dyDescent="0.25">
      <c r="E6062" t="s">
        <v>3207</v>
      </c>
      <c r="M6062" t="s">
        <v>5635</v>
      </c>
      <c r="U6062" t="s">
        <v>939</v>
      </c>
      <c r="AN6062" t="s">
        <v>940</v>
      </c>
      <c r="BW6062" t="s">
        <v>2053</v>
      </c>
      <c r="CF6062" t="s">
        <v>939</v>
      </c>
      <c r="CX6062" t="s">
        <v>5438</v>
      </c>
    </row>
    <row r="6063" spans="5:102" customFormat="1" x14ac:dyDescent="0.25">
      <c r="E6063" t="s">
        <v>3208</v>
      </c>
      <c r="M6063" t="s">
        <v>5655</v>
      </c>
      <c r="U6063" t="s">
        <v>981</v>
      </c>
      <c r="AN6063" t="s">
        <v>982</v>
      </c>
      <c r="BW6063" t="s">
        <v>2073</v>
      </c>
      <c r="CF6063" t="s">
        <v>981</v>
      </c>
      <c r="CX6063" t="s">
        <v>5444</v>
      </c>
    </row>
    <row r="6064" spans="5:102" customFormat="1" x14ac:dyDescent="0.25">
      <c r="E6064" t="s">
        <v>3209</v>
      </c>
      <c r="M6064" t="s">
        <v>5611</v>
      </c>
      <c r="U6064" t="s">
        <v>876</v>
      </c>
      <c r="AN6064" t="s">
        <v>885</v>
      </c>
      <c r="BW6064" t="s">
        <v>2028</v>
      </c>
      <c r="CF6064" t="s">
        <v>876</v>
      </c>
      <c r="CX6064" t="s">
        <v>5428</v>
      </c>
    </row>
    <row r="6065" spans="5:102" customFormat="1" x14ac:dyDescent="0.25">
      <c r="E6065" t="s">
        <v>3210</v>
      </c>
      <c r="M6065" t="s">
        <v>5661</v>
      </c>
      <c r="U6065" t="s">
        <v>995</v>
      </c>
      <c r="AN6065" t="s">
        <v>996</v>
      </c>
      <c r="BW6065" t="s">
        <v>2080</v>
      </c>
      <c r="CF6065" t="s">
        <v>995</v>
      </c>
      <c r="CX6065" t="s">
        <v>996</v>
      </c>
    </row>
    <row r="6066" spans="5:102" customFormat="1" x14ac:dyDescent="0.25">
      <c r="E6066" t="s">
        <v>3211</v>
      </c>
      <c r="M6066" t="s">
        <v>5664</v>
      </c>
      <c r="U6066" t="s">
        <v>1002</v>
      </c>
      <c r="AN6066" t="s">
        <v>1003</v>
      </c>
      <c r="BW6066" t="s">
        <v>2083</v>
      </c>
      <c r="CF6066" t="s">
        <v>1002</v>
      </c>
      <c r="CX6066" t="s">
        <v>5450</v>
      </c>
    </row>
    <row r="6067" spans="5:102" customFormat="1" x14ac:dyDescent="0.25">
      <c r="E6067" t="s">
        <v>3212</v>
      </c>
      <c r="M6067" t="s">
        <v>5669</v>
      </c>
      <c r="U6067" t="s">
        <v>1013</v>
      </c>
      <c r="AN6067" t="s">
        <v>1014</v>
      </c>
      <c r="BW6067" t="s">
        <v>2088</v>
      </c>
      <c r="CF6067" t="s">
        <v>1013</v>
      </c>
      <c r="CX6067" t="s">
        <v>1014</v>
      </c>
    </row>
    <row r="6068" spans="5:102" customFormat="1" x14ac:dyDescent="0.25">
      <c r="E6068" t="s">
        <v>3213</v>
      </c>
      <c r="M6068" t="s">
        <v>5655</v>
      </c>
      <c r="U6068" t="s">
        <v>981</v>
      </c>
      <c r="AN6068" t="s">
        <v>982</v>
      </c>
      <c r="BW6068" t="s">
        <v>2073</v>
      </c>
      <c r="CF6068" t="s">
        <v>981</v>
      </c>
      <c r="CX6068" t="s">
        <v>5444</v>
      </c>
    </row>
    <row r="6069" spans="5:102" customFormat="1" x14ac:dyDescent="0.25">
      <c r="E6069" t="s">
        <v>3214</v>
      </c>
      <c r="M6069" t="s">
        <v>5639</v>
      </c>
      <c r="U6069" t="s">
        <v>947</v>
      </c>
      <c r="AN6069" t="s">
        <v>948</v>
      </c>
      <c r="BW6069" t="s">
        <v>2057</v>
      </c>
      <c r="CF6069" t="s">
        <v>947</v>
      </c>
      <c r="CX6069" t="s">
        <v>948</v>
      </c>
    </row>
    <row r="6070" spans="5:102" customFormat="1" x14ac:dyDescent="0.25">
      <c r="E6070" t="s">
        <v>3215</v>
      </c>
      <c r="M6070" t="s">
        <v>5655</v>
      </c>
      <c r="U6070" t="s">
        <v>981</v>
      </c>
      <c r="AN6070" t="s">
        <v>982</v>
      </c>
      <c r="BW6070" t="s">
        <v>2073</v>
      </c>
      <c r="CF6070" t="s">
        <v>981</v>
      </c>
      <c r="CX6070" t="s">
        <v>5444</v>
      </c>
    </row>
    <row r="6071" spans="5:102" customFormat="1" x14ac:dyDescent="0.25">
      <c r="E6071" t="s">
        <v>3216</v>
      </c>
      <c r="M6071" t="s">
        <v>5655</v>
      </c>
      <c r="U6071" t="s">
        <v>981</v>
      </c>
      <c r="AN6071" t="s">
        <v>982</v>
      </c>
      <c r="BW6071" t="s">
        <v>2073</v>
      </c>
      <c r="CF6071" t="s">
        <v>981</v>
      </c>
      <c r="CX6071" t="s">
        <v>5444</v>
      </c>
    </row>
    <row r="6072" spans="5:102" customFormat="1" x14ac:dyDescent="0.25">
      <c r="E6072" t="s">
        <v>3217</v>
      </c>
      <c r="M6072" t="s">
        <v>2079</v>
      </c>
      <c r="U6072" t="s">
        <v>317</v>
      </c>
      <c r="AN6072" t="s">
        <v>998</v>
      </c>
      <c r="BW6072" t="s">
        <v>2079</v>
      </c>
      <c r="CF6072" t="s">
        <v>317</v>
      </c>
      <c r="CX6072" t="s">
        <v>998</v>
      </c>
    </row>
    <row r="6073" spans="5:102" customFormat="1" x14ac:dyDescent="0.25">
      <c r="E6073" t="s">
        <v>3218</v>
      </c>
      <c r="M6073" t="s">
        <v>5655</v>
      </c>
      <c r="U6073" t="s">
        <v>981</v>
      </c>
      <c r="AN6073" t="s">
        <v>982</v>
      </c>
      <c r="BW6073" t="s">
        <v>2073</v>
      </c>
      <c r="CF6073" t="s">
        <v>981</v>
      </c>
      <c r="CX6073" t="s">
        <v>5444</v>
      </c>
    </row>
    <row r="6074" spans="5:102" customFormat="1" x14ac:dyDescent="0.25">
      <c r="E6074" t="s">
        <v>3219</v>
      </c>
      <c r="M6074" t="s">
        <v>5670</v>
      </c>
      <c r="U6074" t="s">
        <v>1015</v>
      </c>
      <c r="AN6074" t="s">
        <v>1016</v>
      </c>
      <c r="BW6074" t="s">
        <v>2089</v>
      </c>
      <c r="CF6074" t="s">
        <v>1015</v>
      </c>
      <c r="CX6074" t="s">
        <v>1016</v>
      </c>
    </row>
    <row r="6075" spans="5:102" customFormat="1" x14ac:dyDescent="0.25">
      <c r="E6075" t="s">
        <v>3220</v>
      </c>
      <c r="M6075" t="s">
        <v>5655</v>
      </c>
      <c r="U6075" t="s">
        <v>981</v>
      </c>
      <c r="AN6075" t="s">
        <v>982</v>
      </c>
      <c r="BW6075" t="s">
        <v>2073</v>
      </c>
      <c r="CF6075" t="s">
        <v>981</v>
      </c>
      <c r="CX6075" t="s">
        <v>5444</v>
      </c>
    </row>
    <row r="6076" spans="5:102" customFormat="1" x14ac:dyDescent="0.25">
      <c r="E6076" t="s">
        <v>3221</v>
      </c>
      <c r="M6076" t="s">
        <v>5655</v>
      </c>
      <c r="U6076" t="s">
        <v>981</v>
      </c>
      <c r="AN6076" t="s">
        <v>982</v>
      </c>
      <c r="BW6076" t="s">
        <v>2073</v>
      </c>
      <c r="CF6076" t="s">
        <v>981</v>
      </c>
      <c r="CX6076" t="s">
        <v>5444</v>
      </c>
    </row>
    <row r="6077" spans="5:102" customFormat="1" x14ac:dyDescent="0.25">
      <c r="E6077" t="s">
        <v>3222</v>
      </c>
      <c r="M6077" t="s">
        <v>5655</v>
      </c>
      <c r="U6077" t="s">
        <v>981</v>
      </c>
      <c r="AN6077" t="s">
        <v>982</v>
      </c>
      <c r="BW6077" t="s">
        <v>2073</v>
      </c>
      <c r="CF6077" t="s">
        <v>981</v>
      </c>
      <c r="CX6077" t="s">
        <v>5444</v>
      </c>
    </row>
    <row r="6078" spans="5:102" customFormat="1" x14ac:dyDescent="0.25">
      <c r="E6078" t="s">
        <v>3223</v>
      </c>
      <c r="M6078" t="s">
        <v>5671</v>
      </c>
      <c r="U6078" t="s">
        <v>1017</v>
      </c>
      <c r="AN6078" t="s">
        <v>1018</v>
      </c>
      <c r="BW6078" t="s">
        <v>2090</v>
      </c>
      <c r="CF6078" t="s">
        <v>1017</v>
      </c>
      <c r="CX6078" t="s">
        <v>1018</v>
      </c>
    </row>
    <row r="6079" spans="5:102" customFormat="1" x14ac:dyDescent="0.25">
      <c r="E6079" t="s">
        <v>3224</v>
      </c>
      <c r="M6079" t="s">
        <v>5655</v>
      </c>
      <c r="U6079" t="s">
        <v>981</v>
      </c>
      <c r="AN6079" t="s">
        <v>982</v>
      </c>
      <c r="BW6079" t="s">
        <v>2073</v>
      </c>
      <c r="CF6079" t="s">
        <v>981</v>
      </c>
      <c r="CX6079" t="s">
        <v>5444</v>
      </c>
    </row>
    <row r="6080" spans="5:102" customFormat="1" x14ac:dyDescent="0.25">
      <c r="E6080" t="s">
        <v>3225</v>
      </c>
      <c r="M6080" t="s">
        <v>5672</v>
      </c>
      <c r="U6080" t="s">
        <v>1019</v>
      </c>
      <c r="AN6080" t="s">
        <v>1020</v>
      </c>
      <c r="BW6080" t="s">
        <v>2091</v>
      </c>
      <c r="CF6080" t="s">
        <v>1019</v>
      </c>
      <c r="CX6080" t="s">
        <v>5452</v>
      </c>
    </row>
    <row r="6081" spans="5:102" customFormat="1" x14ac:dyDescent="0.25">
      <c r="E6081" t="s">
        <v>3226</v>
      </c>
      <c r="M6081" t="s">
        <v>5663</v>
      </c>
      <c r="U6081" t="s">
        <v>591</v>
      </c>
      <c r="AN6081" t="s">
        <v>1001</v>
      </c>
      <c r="BW6081" t="s">
        <v>2082</v>
      </c>
      <c r="CF6081" t="s">
        <v>591</v>
      </c>
      <c r="CX6081" t="s">
        <v>5449</v>
      </c>
    </row>
    <row r="6082" spans="5:102" customFormat="1" x14ac:dyDescent="0.25">
      <c r="E6082" t="s">
        <v>3227</v>
      </c>
      <c r="M6082" t="s">
        <v>5673</v>
      </c>
      <c r="U6082" t="s">
        <v>1021</v>
      </c>
      <c r="AN6082" t="s">
        <v>1022</v>
      </c>
      <c r="BW6082" t="s">
        <v>2092</v>
      </c>
      <c r="CF6082" t="s">
        <v>1021</v>
      </c>
      <c r="CX6082" t="s">
        <v>1022</v>
      </c>
    </row>
    <row r="6083" spans="5:102" customFormat="1" x14ac:dyDescent="0.25">
      <c r="E6083" t="s">
        <v>3228</v>
      </c>
      <c r="M6083" t="s">
        <v>5639</v>
      </c>
      <c r="U6083" t="s">
        <v>947</v>
      </c>
      <c r="AN6083" t="s">
        <v>948</v>
      </c>
      <c r="BW6083" t="s">
        <v>2057</v>
      </c>
      <c r="CF6083" t="s">
        <v>947</v>
      </c>
      <c r="CX6083" t="s">
        <v>948</v>
      </c>
    </row>
    <row r="6084" spans="5:102" customFormat="1" x14ac:dyDescent="0.25">
      <c r="E6084" t="s">
        <v>3229</v>
      </c>
      <c r="M6084" t="s">
        <v>5639</v>
      </c>
      <c r="U6084" t="s">
        <v>947</v>
      </c>
      <c r="AN6084" t="s">
        <v>948</v>
      </c>
      <c r="BW6084" t="s">
        <v>2057</v>
      </c>
      <c r="CF6084" t="s">
        <v>947</v>
      </c>
      <c r="CX6084" t="s">
        <v>948</v>
      </c>
    </row>
    <row r="6085" spans="5:102" customFormat="1" x14ac:dyDescent="0.25">
      <c r="E6085" t="s">
        <v>3230</v>
      </c>
      <c r="M6085" t="s">
        <v>5662</v>
      </c>
      <c r="U6085" t="s">
        <v>999</v>
      </c>
      <c r="AN6085" t="s">
        <v>1000</v>
      </c>
      <c r="BW6085" t="s">
        <v>2081</v>
      </c>
      <c r="CF6085" t="s">
        <v>999</v>
      </c>
      <c r="CX6085" t="s">
        <v>1000</v>
      </c>
    </row>
    <row r="6086" spans="5:102" customFormat="1" x14ac:dyDescent="0.25">
      <c r="E6086" t="s">
        <v>3231</v>
      </c>
      <c r="M6086" t="s">
        <v>5662</v>
      </c>
      <c r="U6086" t="s">
        <v>999</v>
      </c>
      <c r="AN6086" t="s">
        <v>1000</v>
      </c>
      <c r="BW6086" t="s">
        <v>2081</v>
      </c>
      <c r="CF6086" t="s">
        <v>999</v>
      </c>
      <c r="CX6086" t="s">
        <v>1000</v>
      </c>
    </row>
    <row r="6087" spans="5:102" customFormat="1" x14ac:dyDescent="0.25">
      <c r="E6087" t="s">
        <v>3232</v>
      </c>
      <c r="M6087" t="s">
        <v>2093</v>
      </c>
      <c r="U6087" t="s">
        <v>317</v>
      </c>
      <c r="AN6087" t="s">
        <v>1023</v>
      </c>
      <c r="BW6087" t="s">
        <v>2093</v>
      </c>
      <c r="CF6087" t="s">
        <v>317</v>
      </c>
      <c r="CX6087" t="s">
        <v>1023</v>
      </c>
    </row>
    <row r="6088" spans="5:102" customFormat="1" x14ac:dyDescent="0.25">
      <c r="E6088" t="s">
        <v>3233</v>
      </c>
      <c r="M6088" t="s">
        <v>2093</v>
      </c>
      <c r="U6088" t="s">
        <v>317</v>
      </c>
      <c r="AN6088" t="s">
        <v>1023</v>
      </c>
      <c r="BW6088" t="s">
        <v>2093</v>
      </c>
      <c r="CF6088" t="s">
        <v>317</v>
      </c>
      <c r="CX6088" t="s">
        <v>1023</v>
      </c>
    </row>
    <row r="6089" spans="5:102" customFormat="1" x14ac:dyDescent="0.25">
      <c r="E6089" t="s">
        <v>3234</v>
      </c>
      <c r="M6089" t="s">
        <v>5672</v>
      </c>
      <c r="U6089" t="s">
        <v>1019</v>
      </c>
      <c r="AN6089" t="s">
        <v>1020</v>
      </c>
      <c r="BW6089" t="s">
        <v>2091</v>
      </c>
      <c r="CF6089" t="s">
        <v>1019</v>
      </c>
      <c r="CX6089" t="s">
        <v>5452</v>
      </c>
    </row>
    <row r="6090" spans="5:102" customFormat="1" x14ac:dyDescent="0.25">
      <c r="E6090" t="s">
        <v>3235</v>
      </c>
      <c r="M6090" t="s">
        <v>5639</v>
      </c>
      <c r="U6090" t="s">
        <v>947</v>
      </c>
      <c r="AN6090" t="s">
        <v>948</v>
      </c>
      <c r="BW6090" t="s">
        <v>2057</v>
      </c>
      <c r="CF6090" t="s">
        <v>947</v>
      </c>
      <c r="CX6090" t="s">
        <v>948</v>
      </c>
    </row>
    <row r="6091" spans="5:102" customFormat="1" x14ac:dyDescent="0.25">
      <c r="E6091" t="s">
        <v>3236</v>
      </c>
      <c r="M6091" t="s">
        <v>5639</v>
      </c>
      <c r="U6091" t="s">
        <v>947</v>
      </c>
      <c r="AN6091" t="s">
        <v>948</v>
      </c>
      <c r="BW6091" t="s">
        <v>2057</v>
      </c>
      <c r="CF6091" t="s">
        <v>947</v>
      </c>
      <c r="CX6091" t="s">
        <v>948</v>
      </c>
    </row>
    <row r="6092" spans="5:102" customFormat="1" x14ac:dyDescent="0.25">
      <c r="E6092" t="s">
        <v>3237</v>
      </c>
      <c r="M6092" t="s">
        <v>5630</v>
      </c>
      <c r="U6092" t="s">
        <v>928</v>
      </c>
      <c r="AN6092" t="s">
        <v>929</v>
      </c>
      <c r="BW6092" t="s">
        <v>2048</v>
      </c>
      <c r="CF6092" t="s">
        <v>928</v>
      </c>
      <c r="CX6092" t="s">
        <v>5436</v>
      </c>
    </row>
    <row r="6093" spans="5:102" customFormat="1" x14ac:dyDescent="0.25">
      <c r="E6093" t="s">
        <v>3238</v>
      </c>
      <c r="M6093" t="s">
        <v>5674</v>
      </c>
      <c r="U6093" t="s">
        <v>1024</v>
      </c>
      <c r="AN6093" t="s">
        <v>1025</v>
      </c>
      <c r="BW6093" t="s">
        <v>2094</v>
      </c>
      <c r="CF6093" t="s">
        <v>1024</v>
      </c>
      <c r="CX6093" t="s">
        <v>1025</v>
      </c>
    </row>
    <row r="6094" spans="5:102" customFormat="1" x14ac:dyDescent="0.25">
      <c r="E6094" t="s">
        <v>3239</v>
      </c>
      <c r="M6094" t="s">
        <v>5674</v>
      </c>
      <c r="U6094" t="s">
        <v>1024</v>
      </c>
      <c r="AN6094" t="s">
        <v>1025</v>
      </c>
      <c r="BW6094" t="s">
        <v>2094</v>
      </c>
      <c r="CF6094" t="s">
        <v>1024</v>
      </c>
      <c r="CX6094" t="s">
        <v>1025</v>
      </c>
    </row>
    <row r="6095" spans="5:102" customFormat="1" x14ac:dyDescent="0.25">
      <c r="E6095" t="s">
        <v>3240</v>
      </c>
      <c r="M6095" t="s">
        <v>5675</v>
      </c>
      <c r="U6095" t="s">
        <v>1026</v>
      </c>
      <c r="AN6095" t="s">
        <v>1027</v>
      </c>
      <c r="BW6095" t="s">
        <v>2095</v>
      </c>
      <c r="CF6095" t="s">
        <v>1026</v>
      </c>
      <c r="CX6095" t="s">
        <v>5453</v>
      </c>
    </row>
    <row r="6096" spans="5:102" customFormat="1" x14ac:dyDescent="0.25">
      <c r="E6096" t="s">
        <v>3241</v>
      </c>
      <c r="M6096" t="s">
        <v>5671</v>
      </c>
      <c r="U6096" t="s">
        <v>1017</v>
      </c>
      <c r="AN6096" t="s">
        <v>1018</v>
      </c>
      <c r="BW6096" t="s">
        <v>2090</v>
      </c>
      <c r="CF6096" t="s">
        <v>1017</v>
      </c>
      <c r="CX6096" t="s">
        <v>1018</v>
      </c>
    </row>
    <row r="6097" spans="5:102" customFormat="1" x14ac:dyDescent="0.25">
      <c r="E6097" t="s">
        <v>3242</v>
      </c>
      <c r="M6097" t="s">
        <v>5615</v>
      </c>
      <c r="U6097" t="s">
        <v>889</v>
      </c>
      <c r="AN6097" t="s">
        <v>890</v>
      </c>
      <c r="BW6097" t="s">
        <v>2032</v>
      </c>
      <c r="CF6097" t="s">
        <v>889</v>
      </c>
      <c r="CX6097" t="s">
        <v>5430</v>
      </c>
    </row>
    <row r="6098" spans="5:102" customFormat="1" x14ac:dyDescent="0.25">
      <c r="E6098" t="s">
        <v>3243</v>
      </c>
      <c r="M6098" t="s">
        <v>5674</v>
      </c>
      <c r="U6098" t="s">
        <v>1024</v>
      </c>
      <c r="AN6098" t="s">
        <v>1025</v>
      </c>
      <c r="BW6098" t="s">
        <v>2094</v>
      </c>
      <c r="CF6098" t="s">
        <v>1024</v>
      </c>
      <c r="CX6098" t="s">
        <v>1025</v>
      </c>
    </row>
    <row r="6099" spans="5:102" customFormat="1" x14ac:dyDescent="0.25">
      <c r="E6099" t="s">
        <v>3244</v>
      </c>
      <c r="M6099" t="s">
        <v>5671</v>
      </c>
      <c r="U6099" t="s">
        <v>1017</v>
      </c>
      <c r="AN6099" t="s">
        <v>1018</v>
      </c>
      <c r="BW6099" t="s">
        <v>2090</v>
      </c>
      <c r="CF6099" t="s">
        <v>1017</v>
      </c>
      <c r="CX6099" t="s">
        <v>1018</v>
      </c>
    </row>
    <row r="6100" spans="5:102" customFormat="1" x14ac:dyDescent="0.25">
      <c r="E6100" t="s">
        <v>3245</v>
      </c>
      <c r="M6100" t="s">
        <v>5615</v>
      </c>
      <c r="U6100" t="s">
        <v>889</v>
      </c>
      <c r="AN6100" t="s">
        <v>890</v>
      </c>
      <c r="BW6100" t="s">
        <v>2032</v>
      </c>
      <c r="CF6100" t="s">
        <v>889</v>
      </c>
      <c r="CX6100" t="s">
        <v>5430</v>
      </c>
    </row>
    <row r="6101" spans="5:102" customFormat="1" x14ac:dyDescent="0.25">
      <c r="E6101" t="s">
        <v>3246</v>
      </c>
      <c r="M6101" t="s">
        <v>5676</v>
      </c>
      <c r="U6101" t="s">
        <v>1028</v>
      </c>
      <c r="AN6101" t="s">
        <v>1029</v>
      </c>
      <c r="BW6101" t="s">
        <v>2096</v>
      </c>
      <c r="CF6101" t="s">
        <v>1028</v>
      </c>
      <c r="CX6101" t="s">
        <v>1029</v>
      </c>
    </row>
    <row r="6102" spans="5:102" customFormat="1" x14ac:dyDescent="0.25">
      <c r="E6102" t="s">
        <v>3247</v>
      </c>
      <c r="M6102" t="s">
        <v>5677</v>
      </c>
      <c r="U6102" t="s">
        <v>1030</v>
      </c>
      <c r="AN6102" t="s">
        <v>1031</v>
      </c>
      <c r="BW6102" t="s">
        <v>2097</v>
      </c>
      <c r="CF6102" t="s">
        <v>1030</v>
      </c>
      <c r="CX6102" t="s">
        <v>1031</v>
      </c>
    </row>
    <row r="6103" spans="5:102" customFormat="1" x14ac:dyDescent="0.25">
      <c r="E6103" t="s">
        <v>3248</v>
      </c>
      <c r="M6103" t="s">
        <v>5667</v>
      </c>
      <c r="U6103" t="s">
        <v>1008</v>
      </c>
      <c r="AN6103" t="s">
        <v>1009</v>
      </c>
      <c r="BW6103" t="s">
        <v>2086</v>
      </c>
      <c r="CF6103" t="s">
        <v>1008</v>
      </c>
      <c r="CX6103" t="s">
        <v>5451</v>
      </c>
    </row>
    <row r="6104" spans="5:102" customFormat="1" x14ac:dyDescent="0.25">
      <c r="E6104" t="s">
        <v>3249</v>
      </c>
      <c r="M6104" t="s">
        <v>5667</v>
      </c>
      <c r="U6104" t="s">
        <v>1008</v>
      </c>
      <c r="AN6104" t="s">
        <v>1033</v>
      </c>
      <c r="BW6104" t="s">
        <v>2086</v>
      </c>
      <c r="CF6104" t="s">
        <v>1008</v>
      </c>
      <c r="CX6104" t="s">
        <v>1033</v>
      </c>
    </row>
    <row r="6105" spans="5:102" customFormat="1" x14ac:dyDescent="0.25">
      <c r="E6105" t="s">
        <v>3250</v>
      </c>
      <c r="M6105" t="s">
        <v>5667</v>
      </c>
      <c r="U6105" t="s">
        <v>1008</v>
      </c>
      <c r="AN6105" t="s">
        <v>1034</v>
      </c>
      <c r="BW6105" t="s">
        <v>2086</v>
      </c>
      <c r="CF6105" t="s">
        <v>1008</v>
      </c>
      <c r="CX6105" t="s">
        <v>1034</v>
      </c>
    </row>
    <row r="6106" spans="5:102" customFormat="1" x14ac:dyDescent="0.25">
      <c r="E6106" t="s">
        <v>3251</v>
      </c>
      <c r="M6106" t="s">
        <v>5674</v>
      </c>
      <c r="U6106" t="s">
        <v>1024</v>
      </c>
      <c r="AN6106" t="s">
        <v>1025</v>
      </c>
      <c r="BW6106" t="s">
        <v>2094</v>
      </c>
      <c r="CF6106" t="s">
        <v>1024</v>
      </c>
      <c r="CX6106" t="s">
        <v>1025</v>
      </c>
    </row>
    <row r="6107" spans="5:102" customFormat="1" x14ac:dyDescent="0.25">
      <c r="E6107" t="s">
        <v>3252</v>
      </c>
      <c r="M6107" t="s">
        <v>5670</v>
      </c>
      <c r="U6107" t="s">
        <v>1035</v>
      </c>
      <c r="AN6107" t="s">
        <v>1016</v>
      </c>
      <c r="BW6107" t="s">
        <v>2089</v>
      </c>
      <c r="CF6107" t="s">
        <v>1035</v>
      </c>
      <c r="CX6107" t="s">
        <v>1016</v>
      </c>
    </row>
    <row r="6108" spans="5:102" customFormat="1" x14ac:dyDescent="0.25">
      <c r="E6108" t="s">
        <v>3253</v>
      </c>
      <c r="M6108" t="s">
        <v>5674</v>
      </c>
      <c r="U6108" t="s">
        <v>1024</v>
      </c>
      <c r="AN6108" t="s">
        <v>1025</v>
      </c>
      <c r="BW6108" t="s">
        <v>2094</v>
      </c>
      <c r="CF6108" t="s">
        <v>1024</v>
      </c>
      <c r="CX6108" t="s">
        <v>1025</v>
      </c>
    </row>
    <row r="6109" spans="5:102" customFormat="1" x14ac:dyDescent="0.25">
      <c r="E6109" t="s">
        <v>3254</v>
      </c>
      <c r="M6109" t="s">
        <v>5670</v>
      </c>
      <c r="U6109" t="s">
        <v>1015</v>
      </c>
      <c r="AN6109" t="s">
        <v>1036</v>
      </c>
      <c r="BW6109" t="s">
        <v>2089</v>
      </c>
      <c r="CF6109" t="s">
        <v>1015</v>
      </c>
      <c r="CX6109" t="s">
        <v>1036</v>
      </c>
    </row>
    <row r="6110" spans="5:102" customFormat="1" x14ac:dyDescent="0.25">
      <c r="E6110" t="s">
        <v>3255</v>
      </c>
      <c r="M6110" t="s">
        <v>5670</v>
      </c>
      <c r="U6110" t="s">
        <v>1015</v>
      </c>
      <c r="AN6110" t="s">
        <v>1016</v>
      </c>
      <c r="BW6110" t="s">
        <v>2089</v>
      </c>
      <c r="CF6110" t="s">
        <v>1015</v>
      </c>
      <c r="CX6110" t="s">
        <v>1016</v>
      </c>
    </row>
    <row r="6111" spans="5:102" customFormat="1" x14ac:dyDescent="0.25">
      <c r="E6111" t="s">
        <v>3256</v>
      </c>
      <c r="M6111" t="s">
        <v>5615</v>
      </c>
      <c r="U6111" t="s">
        <v>889</v>
      </c>
      <c r="AN6111" t="s">
        <v>890</v>
      </c>
      <c r="BW6111" t="s">
        <v>2032</v>
      </c>
      <c r="CF6111" t="s">
        <v>889</v>
      </c>
      <c r="CX6111" t="s">
        <v>5430</v>
      </c>
    </row>
    <row r="6112" spans="5:102" customFormat="1" x14ac:dyDescent="0.25">
      <c r="E6112" t="s">
        <v>3257</v>
      </c>
      <c r="M6112" t="s">
        <v>5615</v>
      </c>
      <c r="U6112" t="s">
        <v>889</v>
      </c>
      <c r="AN6112" t="s">
        <v>890</v>
      </c>
      <c r="BW6112" t="s">
        <v>2032</v>
      </c>
      <c r="CF6112" t="s">
        <v>889</v>
      </c>
      <c r="CX6112" t="s">
        <v>5430</v>
      </c>
    </row>
    <row r="6113" spans="5:102" customFormat="1" x14ac:dyDescent="0.25">
      <c r="E6113" t="s">
        <v>3258</v>
      </c>
      <c r="M6113" t="s">
        <v>5678</v>
      </c>
      <c r="U6113" t="s">
        <v>1037</v>
      </c>
      <c r="AN6113" t="s">
        <v>1038</v>
      </c>
      <c r="BW6113" t="s">
        <v>2098</v>
      </c>
      <c r="CF6113" t="s">
        <v>1037</v>
      </c>
      <c r="CX6113" t="s">
        <v>5454</v>
      </c>
    </row>
    <row r="6114" spans="5:102" customFormat="1" x14ac:dyDescent="0.25">
      <c r="E6114" t="s">
        <v>3259</v>
      </c>
      <c r="M6114" t="s">
        <v>5674</v>
      </c>
      <c r="U6114" t="s">
        <v>1024</v>
      </c>
      <c r="AN6114" t="s">
        <v>1025</v>
      </c>
      <c r="BW6114" t="s">
        <v>2094</v>
      </c>
      <c r="CF6114" t="s">
        <v>1024</v>
      </c>
      <c r="CX6114" t="s">
        <v>1025</v>
      </c>
    </row>
    <row r="6115" spans="5:102" customFormat="1" x14ac:dyDescent="0.25">
      <c r="E6115" t="s">
        <v>3260</v>
      </c>
      <c r="M6115" t="s">
        <v>5679</v>
      </c>
      <c r="U6115" t="s">
        <v>1039</v>
      </c>
      <c r="AN6115" t="s">
        <v>1040</v>
      </c>
      <c r="BW6115" t="s">
        <v>2099</v>
      </c>
      <c r="CF6115" t="s">
        <v>1039</v>
      </c>
      <c r="CX6115" t="s">
        <v>1040</v>
      </c>
    </row>
    <row r="6116" spans="5:102" customFormat="1" x14ac:dyDescent="0.25">
      <c r="E6116" t="s">
        <v>3261</v>
      </c>
      <c r="M6116" t="s">
        <v>5679</v>
      </c>
      <c r="U6116" t="s">
        <v>1039</v>
      </c>
      <c r="AN6116" t="s">
        <v>1040</v>
      </c>
      <c r="BW6116" t="s">
        <v>2099</v>
      </c>
      <c r="CF6116" t="s">
        <v>1039</v>
      </c>
      <c r="CX6116" t="s">
        <v>1040</v>
      </c>
    </row>
    <row r="6117" spans="5:102" customFormat="1" x14ac:dyDescent="0.25">
      <c r="E6117" t="s">
        <v>3262</v>
      </c>
      <c r="M6117" t="s">
        <v>5679</v>
      </c>
      <c r="U6117" t="s">
        <v>1039</v>
      </c>
      <c r="AN6117" t="s">
        <v>1040</v>
      </c>
      <c r="BW6117" t="s">
        <v>2099</v>
      </c>
      <c r="CF6117" t="s">
        <v>1039</v>
      </c>
      <c r="CX6117" t="s">
        <v>1040</v>
      </c>
    </row>
    <row r="6118" spans="5:102" customFormat="1" x14ac:dyDescent="0.25">
      <c r="E6118" t="s">
        <v>3263</v>
      </c>
      <c r="M6118" t="s">
        <v>5679</v>
      </c>
      <c r="U6118" t="s">
        <v>1039</v>
      </c>
      <c r="AN6118" t="s">
        <v>1040</v>
      </c>
      <c r="BW6118" t="s">
        <v>2099</v>
      </c>
      <c r="CF6118" t="s">
        <v>1039</v>
      </c>
      <c r="CX6118" t="s">
        <v>1040</v>
      </c>
    </row>
    <row r="6119" spans="5:102" customFormat="1" x14ac:dyDescent="0.25">
      <c r="E6119" t="s">
        <v>3264</v>
      </c>
      <c r="M6119" t="s">
        <v>5674</v>
      </c>
      <c r="U6119" t="s">
        <v>1024</v>
      </c>
      <c r="AN6119" t="s">
        <v>1025</v>
      </c>
      <c r="BW6119" t="s">
        <v>2094</v>
      </c>
      <c r="CF6119" t="s">
        <v>1024</v>
      </c>
      <c r="CX6119" t="s">
        <v>1025</v>
      </c>
    </row>
    <row r="6120" spans="5:102" customFormat="1" x14ac:dyDescent="0.25">
      <c r="E6120" t="s">
        <v>3265</v>
      </c>
      <c r="M6120" t="s">
        <v>5674</v>
      </c>
      <c r="U6120" t="s">
        <v>1024</v>
      </c>
      <c r="AN6120" t="s">
        <v>1025</v>
      </c>
      <c r="BW6120" t="s">
        <v>2094</v>
      </c>
      <c r="CF6120" t="s">
        <v>1024</v>
      </c>
      <c r="CX6120" t="s">
        <v>1025</v>
      </c>
    </row>
    <row r="6121" spans="5:102" customFormat="1" x14ac:dyDescent="0.25">
      <c r="E6121" t="s">
        <v>3266</v>
      </c>
      <c r="M6121" t="s">
        <v>5680</v>
      </c>
      <c r="U6121" t="s">
        <v>594</v>
      </c>
      <c r="AN6121" t="s">
        <v>1041</v>
      </c>
      <c r="BW6121" t="s">
        <v>2100</v>
      </c>
      <c r="CF6121" t="s">
        <v>594</v>
      </c>
      <c r="CX6121" t="s">
        <v>1041</v>
      </c>
    </row>
    <row r="6122" spans="5:102" customFormat="1" x14ac:dyDescent="0.25">
      <c r="E6122" t="s">
        <v>3267</v>
      </c>
      <c r="M6122" t="s">
        <v>5674</v>
      </c>
      <c r="U6122" t="s">
        <v>1024</v>
      </c>
      <c r="AN6122" t="s">
        <v>1025</v>
      </c>
      <c r="BW6122" t="s">
        <v>2094</v>
      </c>
      <c r="CF6122" t="s">
        <v>1024</v>
      </c>
      <c r="CX6122" t="s">
        <v>1025</v>
      </c>
    </row>
    <row r="6123" spans="5:102" customFormat="1" x14ac:dyDescent="0.25">
      <c r="E6123" t="s">
        <v>3268</v>
      </c>
      <c r="M6123" t="s">
        <v>5674</v>
      </c>
      <c r="U6123" t="s">
        <v>1024</v>
      </c>
      <c r="AN6123" t="s">
        <v>1025</v>
      </c>
      <c r="BW6123" t="s">
        <v>2094</v>
      </c>
      <c r="CF6123" t="s">
        <v>1024</v>
      </c>
      <c r="CX6123" t="s">
        <v>1025</v>
      </c>
    </row>
    <row r="6124" spans="5:102" customFormat="1" x14ac:dyDescent="0.25">
      <c r="E6124" t="s">
        <v>3269</v>
      </c>
      <c r="M6124" t="s">
        <v>5674</v>
      </c>
      <c r="U6124" t="s">
        <v>1024</v>
      </c>
      <c r="AN6124" t="s">
        <v>1025</v>
      </c>
      <c r="BW6124" t="s">
        <v>2094</v>
      </c>
      <c r="CF6124" t="s">
        <v>1024</v>
      </c>
      <c r="CX6124" t="s">
        <v>1025</v>
      </c>
    </row>
    <row r="6125" spans="5:102" customFormat="1" x14ac:dyDescent="0.25">
      <c r="E6125" t="s">
        <v>3270</v>
      </c>
      <c r="M6125" t="s">
        <v>5674</v>
      </c>
      <c r="U6125" t="s">
        <v>1024</v>
      </c>
      <c r="AN6125" t="s">
        <v>1025</v>
      </c>
      <c r="BW6125" t="s">
        <v>2094</v>
      </c>
      <c r="CF6125" t="s">
        <v>1024</v>
      </c>
      <c r="CX6125" t="s">
        <v>1025</v>
      </c>
    </row>
    <row r="6126" spans="5:102" customFormat="1" x14ac:dyDescent="0.25">
      <c r="E6126" t="s">
        <v>3271</v>
      </c>
      <c r="M6126" t="s">
        <v>5674</v>
      </c>
      <c r="U6126" t="s">
        <v>1024</v>
      </c>
      <c r="AN6126" t="s">
        <v>1025</v>
      </c>
      <c r="BW6126" t="s">
        <v>2094</v>
      </c>
      <c r="CF6126" t="s">
        <v>1024</v>
      </c>
      <c r="CX6126" t="s">
        <v>1025</v>
      </c>
    </row>
    <row r="6127" spans="5:102" customFormat="1" x14ac:dyDescent="0.25">
      <c r="E6127" t="s">
        <v>3272</v>
      </c>
      <c r="M6127" t="s">
        <v>5674</v>
      </c>
      <c r="U6127" t="s">
        <v>1024</v>
      </c>
      <c r="AN6127" t="s">
        <v>1025</v>
      </c>
      <c r="BW6127" t="s">
        <v>2094</v>
      </c>
      <c r="CF6127" t="s">
        <v>1024</v>
      </c>
      <c r="CX6127" t="s">
        <v>1025</v>
      </c>
    </row>
    <row r="6128" spans="5:102" customFormat="1" x14ac:dyDescent="0.25">
      <c r="E6128" t="s">
        <v>3273</v>
      </c>
      <c r="M6128" t="s">
        <v>5681</v>
      </c>
      <c r="U6128" t="s">
        <v>1042</v>
      </c>
      <c r="AN6128" t="s">
        <v>1043</v>
      </c>
      <c r="BW6128" t="s">
        <v>2101</v>
      </c>
      <c r="CF6128" t="s">
        <v>1042</v>
      </c>
      <c r="CX6128" t="s">
        <v>5455</v>
      </c>
    </row>
    <row r="6129" spans="5:102" customFormat="1" x14ac:dyDescent="0.25">
      <c r="E6129" t="s">
        <v>3274</v>
      </c>
      <c r="M6129" t="s">
        <v>5674</v>
      </c>
      <c r="U6129" t="s">
        <v>1024</v>
      </c>
      <c r="AN6129" t="s">
        <v>1025</v>
      </c>
      <c r="BW6129" t="s">
        <v>2094</v>
      </c>
      <c r="CF6129" t="s">
        <v>1024</v>
      </c>
      <c r="CX6129" t="s">
        <v>1025</v>
      </c>
    </row>
    <row r="6130" spans="5:102" customFormat="1" x14ac:dyDescent="0.25">
      <c r="E6130" t="s">
        <v>3275</v>
      </c>
      <c r="M6130" t="s">
        <v>5674</v>
      </c>
      <c r="U6130" t="s">
        <v>1024</v>
      </c>
      <c r="AN6130" t="s">
        <v>1025</v>
      </c>
      <c r="BW6130" t="s">
        <v>2094</v>
      </c>
      <c r="CF6130" t="s">
        <v>1024</v>
      </c>
      <c r="CX6130" t="s">
        <v>1025</v>
      </c>
    </row>
    <row r="6131" spans="5:102" customFormat="1" x14ac:dyDescent="0.25">
      <c r="E6131" t="s">
        <v>3276</v>
      </c>
      <c r="M6131" t="s">
        <v>5674</v>
      </c>
      <c r="U6131" t="s">
        <v>1024</v>
      </c>
      <c r="AN6131" t="s">
        <v>1025</v>
      </c>
      <c r="BW6131" t="s">
        <v>2094</v>
      </c>
      <c r="CF6131" t="s">
        <v>1024</v>
      </c>
      <c r="CX6131" t="s">
        <v>1025</v>
      </c>
    </row>
    <row r="6132" spans="5:102" customFormat="1" x14ac:dyDescent="0.25">
      <c r="E6132" t="s">
        <v>3277</v>
      </c>
      <c r="M6132" t="s">
        <v>5674</v>
      </c>
      <c r="U6132" t="s">
        <v>1024</v>
      </c>
      <c r="AN6132" t="s">
        <v>1025</v>
      </c>
      <c r="BW6132" t="s">
        <v>2094</v>
      </c>
      <c r="CF6132" t="s">
        <v>1024</v>
      </c>
      <c r="CX6132" t="s">
        <v>1025</v>
      </c>
    </row>
    <row r="6133" spans="5:102" customFormat="1" x14ac:dyDescent="0.25">
      <c r="E6133" t="s">
        <v>3278</v>
      </c>
      <c r="M6133" t="s">
        <v>5674</v>
      </c>
      <c r="U6133" t="s">
        <v>1024</v>
      </c>
      <c r="AN6133" t="s">
        <v>1025</v>
      </c>
      <c r="BW6133" t="s">
        <v>2094</v>
      </c>
      <c r="CF6133" t="s">
        <v>1024</v>
      </c>
      <c r="CX6133" t="s">
        <v>1025</v>
      </c>
    </row>
    <row r="6134" spans="5:102" customFormat="1" x14ac:dyDescent="0.25">
      <c r="E6134" t="s">
        <v>3279</v>
      </c>
      <c r="M6134" t="s">
        <v>5674</v>
      </c>
      <c r="U6134" t="s">
        <v>1024</v>
      </c>
      <c r="AN6134" t="s">
        <v>1025</v>
      </c>
      <c r="BW6134" t="s">
        <v>2094</v>
      </c>
      <c r="CF6134" t="s">
        <v>1024</v>
      </c>
      <c r="CX6134" t="s">
        <v>1025</v>
      </c>
    </row>
    <row r="6135" spans="5:102" customFormat="1" x14ac:dyDescent="0.25">
      <c r="E6135" t="s">
        <v>3280</v>
      </c>
      <c r="M6135" t="s">
        <v>5682</v>
      </c>
      <c r="U6135" t="s">
        <v>1044</v>
      </c>
      <c r="AN6135" t="s">
        <v>1045</v>
      </c>
      <c r="BW6135" t="s">
        <v>2102</v>
      </c>
      <c r="CF6135" t="s">
        <v>1044</v>
      </c>
      <c r="CX6135" t="s">
        <v>1045</v>
      </c>
    </row>
    <row r="6136" spans="5:102" customFormat="1" x14ac:dyDescent="0.25">
      <c r="E6136" t="s">
        <v>3281</v>
      </c>
      <c r="M6136" t="s">
        <v>5683</v>
      </c>
      <c r="U6136" t="s">
        <v>1046</v>
      </c>
      <c r="AN6136" t="s">
        <v>1047</v>
      </c>
      <c r="BW6136" t="s">
        <v>2103</v>
      </c>
      <c r="CF6136" t="s">
        <v>1046</v>
      </c>
      <c r="CX6136" t="s">
        <v>5456</v>
      </c>
    </row>
    <row r="6137" spans="5:102" customFormat="1" x14ac:dyDescent="0.25">
      <c r="E6137" t="s">
        <v>3282</v>
      </c>
      <c r="M6137" t="s">
        <v>5674</v>
      </c>
      <c r="U6137" t="s">
        <v>1024</v>
      </c>
      <c r="AN6137" t="s">
        <v>1025</v>
      </c>
      <c r="BW6137" t="s">
        <v>2094</v>
      </c>
      <c r="CF6137" t="s">
        <v>1024</v>
      </c>
      <c r="CX6137" t="s">
        <v>1025</v>
      </c>
    </row>
    <row r="6138" spans="5:102" customFormat="1" x14ac:dyDescent="0.25">
      <c r="E6138" t="s">
        <v>3283</v>
      </c>
      <c r="M6138" t="s">
        <v>5684</v>
      </c>
      <c r="U6138" t="s">
        <v>1048</v>
      </c>
      <c r="AN6138" t="s">
        <v>1049</v>
      </c>
      <c r="BW6138" t="s">
        <v>2104</v>
      </c>
      <c r="CF6138" t="s">
        <v>1048</v>
      </c>
      <c r="CX6138" t="s">
        <v>1049</v>
      </c>
    </row>
    <row r="6139" spans="5:102" customFormat="1" x14ac:dyDescent="0.25">
      <c r="E6139" t="s">
        <v>3284</v>
      </c>
      <c r="M6139" t="s">
        <v>5684</v>
      </c>
      <c r="U6139" t="s">
        <v>1048</v>
      </c>
      <c r="AN6139" t="s">
        <v>1049</v>
      </c>
      <c r="BW6139" t="s">
        <v>2104</v>
      </c>
      <c r="CF6139" t="s">
        <v>1048</v>
      </c>
      <c r="CX6139" t="s">
        <v>1049</v>
      </c>
    </row>
    <row r="6140" spans="5:102" customFormat="1" x14ac:dyDescent="0.25">
      <c r="E6140" t="s">
        <v>3285</v>
      </c>
      <c r="M6140" t="s">
        <v>5674</v>
      </c>
      <c r="U6140" t="s">
        <v>1024</v>
      </c>
      <c r="AN6140" t="s">
        <v>1025</v>
      </c>
      <c r="BW6140" t="s">
        <v>2094</v>
      </c>
      <c r="CF6140" t="s">
        <v>1024</v>
      </c>
      <c r="CX6140" t="s">
        <v>1025</v>
      </c>
    </row>
    <row r="6141" spans="5:102" customFormat="1" x14ac:dyDescent="0.25">
      <c r="E6141" t="s">
        <v>3286</v>
      </c>
      <c r="M6141" t="s">
        <v>5685</v>
      </c>
      <c r="U6141" t="s">
        <v>1050</v>
      </c>
      <c r="AN6141" t="s">
        <v>1051</v>
      </c>
      <c r="BW6141" t="s">
        <v>2105</v>
      </c>
      <c r="CF6141" t="s">
        <v>1050</v>
      </c>
      <c r="CX6141" t="s">
        <v>1051</v>
      </c>
    </row>
    <row r="6142" spans="5:102" customFormat="1" x14ac:dyDescent="0.25">
      <c r="E6142" t="s">
        <v>3287</v>
      </c>
      <c r="M6142" t="s">
        <v>5686</v>
      </c>
      <c r="U6142" t="s">
        <v>1052</v>
      </c>
      <c r="AN6142" t="s">
        <v>1053</v>
      </c>
      <c r="BW6142" t="s">
        <v>2106</v>
      </c>
      <c r="CF6142" t="s">
        <v>1052</v>
      </c>
      <c r="CX6142" t="s">
        <v>1053</v>
      </c>
    </row>
    <row r="6143" spans="5:102" customFormat="1" x14ac:dyDescent="0.25">
      <c r="E6143" t="s">
        <v>3288</v>
      </c>
      <c r="M6143" t="s">
        <v>5686</v>
      </c>
      <c r="U6143" t="s">
        <v>1052</v>
      </c>
      <c r="AN6143" t="s">
        <v>1053</v>
      </c>
      <c r="BW6143" t="s">
        <v>2106</v>
      </c>
      <c r="CF6143" t="s">
        <v>1052</v>
      </c>
      <c r="CX6143" t="s">
        <v>1053</v>
      </c>
    </row>
    <row r="6144" spans="5:102" customFormat="1" x14ac:dyDescent="0.25">
      <c r="E6144" t="s">
        <v>3289</v>
      </c>
      <c r="M6144" t="s">
        <v>5686</v>
      </c>
      <c r="U6144" t="s">
        <v>1052</v>
      </c>
      <c r="AN6144" t="s">
        <v>1053</v>
      </c>
      <c r="BW6144" t="s">
        <v>2106</v>
      </c>
      <c r="CF6144" t="s">
        <v>1052</v>
      </c>
      <c r="CX6144" t="s">
        <v>1053</v>
      </c>
    </row>
    <row r="6145" spans="5:102" customFormat="1" x14ac:dyDescent="0.25">
      <c r="E6145" t="s">
        <v>3290</v>
      </c>
      <c r="M6145" t="s">
        <v>5687</v>
      </c>
      <c r="U6145" t="s">
        <v>1054</v>
      </c>
      <c r="AN6145" t="s">
        <v>1055</v>
      </c>
      <c r="BW6145" t="s">
        <v>2107</v>
      </c>
      <c r="CF6145" t="s">
        <v>1054</v>
      </c>
      <c r="CX6145" t="s">
        <v>5457</v>
      </c>
    </row>
    <row r="6146" spans="5:102" customFormat="1" x14ac:dyDescent="0.25">
      <c r="E6146" t="s">
        <v>3291</v>
      </c>
      <c r="M6146" t="s">
        <v>5686</v>
      </c>
      <c r="U6146" t="s">
        <v>1052</v>
      </c>
      <c r="AN6146" t="s">
        <v>1053</v>
      </c>
      <c r="BW6146" t="s">
        <v>2106</v>
      </c>
      <c r="CF6146" t="s">
        <v>1052</v>
      </c>
      <c r="CX6146" t="s">
        <v>1053</v>
      </c>
    </row>
    <row r="6147" spans="5:102" customFormat="1" x14ac:dyDescent="0.25">
      <c r="E6147" t="s">
        <v>3292</v>
      </c>
      <c r="M6147" t="s">
        <v>5686</v>
      </c>
      <c r="U6147" t="s">
        <v>1052</v>
      </c>
      <c r="AN6147" t="s">
        <v>1053</v>
      </c>
      <c r="BW6147" t="s">
        <v>2106</v>
      </c>
      <c r="CF6147" t="s">
        <v>1052</v>
      </c>
      <c r="CX6147" t="s">
        <v>1053</v>
      </c>
    </row>
    <row r="6148" spans="5:102" customFormat="1" x14ac:dyDescent="0.25">
      <c r="E6148" t="s">
        <v>3293</v>
      </c>
      <c r="M6148" t="s">
        <v>5688</v>
      </c>
      <c r="U6148" t="s">
        <v>1056</v>
      </c>
      <c r="AN6148" t="s">
        <v>1057</v>
      </c>
      <c r="BW6148" t="s">
        <v>2108</v>
      </c>
      <c r="CF6148" t="s">
        <v>1056</v>
      </c>
      <c r="CX6148" t="s">
        <v>1057</v>
      </c>
    </row>
    <row r="6149" spans="5:102" customFormat="1" x14ac:dyDescent="0.25">
      <c r="E6149" t="s">
        <v>3294</v>
      </c>
      <c r="M6149" t="s">
        <v>5681</v>
      </c>
      <c r="U6149" t="s">
        <v>1042</v>
      </c>
      <c r="AN6149" t="s">
        <v>1043</v>
      </c>
      <c r="BW6149" t="s">
        <v>2101</v>
      </c>
      <c r="CF6149" t="s">
        <v>1042</v>
      </c>
      <c r="CX6149" t="s">
        <v>5455</v>
      </c>
    </row>
    <row r="6150" spans="5:102" customFormat="1" x14ac:dyDescent="0.25">
      <c r="E6150" t="s">
        <v>3295</v>
      </c>
      <c r="M6150" t="s">
        <v>5674</v>
      </c>
      <c r="U6150" t="s">
        <v>1024</v>
      </c>
      <c r="AN6150" t="s">
        <v>1025</v>
      </c>
      <c r="BW6150" t="s">
        <v>2094</v>
      </c>
      <c r="CF6150" t="s">
        <v>1024</v>
      </c>
      <c r="CX6150" t="s">
        <v>1025</v>
      </c>
    </row>
    <row r="6151" spans="5:102" customFormat="1" x14ac:dyDescent="0.25">
      <c r="E6151" t="s">
        <v>3296</v>
      </c>
      <c r="M6151" t="s">
        <v>5689</v>
      </c>
      <c r="U6151" t="s">
        <v>1058</v>
      </c>
      <c r="AN6151" t="s">
        <v>1059</v>
      </c>
      <c r="BW6151" t="s">
        <v>2109</v>
      </c>
      <c r="CF6151" t="s">
        <v>1058</v>
      </c>
      <c r="CX6151" t="s">
        <v>5458</v>
      </c>
    </row>
    <row r="6152" spans="5:102" customFormat="1" x14ac:dyDescent="0.25">
      <c r="E6152" t="s">
        <v>3297</v>
      </c>
      <c r="M6152" t="s">
        <v>5689</v>
      </c>
      <c r="U6152" t="s">
        <v>1058</v>
      </c>
      <c r="AN6152" t="s">
        <v>1059</v>
      </c>
      <c r="BW6152" t="s">
        <v>2109</v>
      </c>
      <c r="CF6152" t="s">
        <v>1058</v>
      </c>
      <c r="CX6152" t="s">
        <v>5458</v>
      </c>
    </row>
    <row r="6153" spans="5:102" customFormat="1" x14ac:dyDescent="0.25">
      <c r="E6153" t="s">
        <v>3298</v>
      </c>
      <c r="M6153" t="s">
        <v>5684</v>
      </c>
      <c r="U6153" t="s">
        <v>1048</v>
      </c>
      <c r="AN6153" t="s">
        <v>1049</v>
      </c>
      <c r="BW6153" t="s">
        <v>2104</v>
      </c>
      <c r="CF6153" t="s">
        <v>1048</v>
      </c>
      <c r="CX6153" t="s">
        <v>1049</v>
      </c>
    </row>
    <row r="6154" spans="5:102" customFormat="1" x14ac:dyDescent="0.25">
      <c r="E6154" t="s">
        <v>3299</v>
      </c>
      <c r="M6154" t="s">
        <v>5690</v>
      </c>
      <c r="U6154" t="s">
        <v>1060</v>
      </c>
      <c r="AN6154" t="s">
        <v>1061</v>
      </c>
      <c r="BW6154" t="s">
        <v>2110</v>
      </c>
      <c r="CF6154" t="s">
        <v>1060</v>
      </c>
      <c r="CX6154" t="s">
        <v>1061</v>
      </c>
    </row>
    <row r="6155" spans="5:102" customFormat="1" x14ac:dyDescent="0.25">
      <c r="E6155" t="s">
        <v>3300</v>
      </c>
      <c r="M6155" t="s">
        <v>5691</v>
      </c>
      <c r="U6155" t="s">
        <v>328</v>
      </c>
      <c r="AN6155" t="s">
        <v>1062</v>
      </c>
      <c r="BW6155" t="s">
        <v>2111</v>
      </c>
      <c r="CF6155" t="s">
        <v>328</v>
      </c>
      <c r="CX6155" t="s">
        <v>5459</v>
      </c>
    </row>
    <row r="6156" spans="5:102" customFormat="1" x14ac:dyDescent="0.25">
      <c r="E6156" t="s">
        <v>3301</v>
      </c>
      <c r="M6156" t="s">
        <v>5691</v>
      </c>
      <c r="U6156" t="s">
        <v>328</v>
      </c>
      <c r="AN6156" t="s">
        <v>1062</v>
      </c>
      <c r="BW6156" t="s">
        <v>2111</v>
      </c>
      <c r="CF6156" t="s">
        <v>328</v>
      </c>
      <c r="CX6156" t="s">
        <v>5459</v>
      </c>
    </row>
    <row r="6157" spans="5:102" customFormat="1" x14ac:dyDescent="0.25">
      <c r="E6157" t="s">
        <v>3302</v>
      </c>
      <c r="M6157" t="s">
        <v>5674</v>
      </c>
      <c r="U6157" t="s">
        <v>1024</v>
      </c>
      <c r="AN6157" t="s">
        <v>1025</v>
      </c>
      <c r="BW6157" t="s">
        <v>2094</v>
      </c>
      <c r="CF6157" t="s">
        <v>1024</v>
      </c>
      <c r="CX6157" t="s">
        <v>1025</v>
      </c>
    </row>
    <row r="6158" spans="5:102" customFormat="1" x14ac:dyDescent="0.25">
      <c r="E6158" t="s">
        <v>3303</v>
      </c>
      <c r="M6158" t="s">
        <v>5691</v>
      </c>
      <c r="U6158" t="s">
        <v>328</v>
      </c>
      <c r="AN6158" t="s">
        <v>1062</v>
      </c>
      <c r="BW6158" t="s">
        <v>2111</v>
      </c>
      <c r="CF6158" t="s">
        <v>328</v>
      </c>
      <c r="CX6158" t="s">
        <v>5459</v>
      </c>
    </row>
    <row r="6159" spans="5:102" customFormat="1" x14ac:dyDescent="0.25">
      <c r="E6159" t="s">
        <v>3304</v>
      </c>
      <c r="M6159" t="s">
        <v>5691</v>
      </c>
      <c r="U6159" t="s">
        <v>328</v>
      </c>
      <c r="AN6159" t="s">
        <v>1062</v>
      </c>
      <c r="BW6159" t="s">
        <v>2111</v>
      </c>
      <c r="CF6159" t="s">
        <v>328</v>
      </c>
      <c r="CX6159" t="s">
        <v>5459</v>
      </c>
    </row>
    <row r="6160" spans="5:102" customFormat="1" x14ac:dyDescent="0.25">
      <c r="E6160" t="s">
        <v>3305</v>
      </c>
      <c r="M6160" t="s">
        <v>5686</v>
      </c>
      <c r="U6160" t="s">
        <v>1052</v>
      </c>
      <c r="AN6160" t="s">
        <v>1053</v>
      </c>
      <c r="BW6160" t="s">
        <v>2106</v>
      </c>
      <c r="CF6160" t="s">
        <v>1052</v>
      </c>
      <c r="CX6160" t="s">
        <v>1053</v>
      </c>
    </row>
    <row r="6161" spans="5:102" customFormat="1" x14ac:dyDescent="0.25">
      <c r="E6161" t="s">
        <v>3306</v>
      </c>
      <c r="M6161" t="s">
        <v>5691</v>
      </c>
      <c r="U6161" t="s">
        <v>328</v>
      </c>
      <c r="AN6161" t="s">
        <v>1062</v>
      </c>
      <c r="BW6161" t="s">
        <v>2111</v>
      </c>
      <c r="CF6161" t="s">
        <v>328</v>
      </c>
      <c r="CX6161" t="s">
        <v>5459</v>
      </c>
    </row>
    <row r="6162" spans="5:102" customFormat="1" x14ac:dyDescent="0.25">
      <c r="E6162" t="s">
        <v>3307</v>
      </c>
      <c r="M6162" t="s">
        <v>5691</v>
      </c>
      <c r="U6162" t="s">
        <v>328</v>
      </c>
      <c r="AN6162" t="s">
        <v>1062</v>
      </c>
      <c r="BW6162" t="s">
        <v>2111</v>
      </c>
      <c r="CF6162" t="s">
        <v>328</v>
      </c>
      <c r="CX6162" t="s">
        <v>5459</v>
      </c>
    </row>
    <row r="6163" spans="5:102" customFormat="1" x14ac:dyDescent="0.25">
      <c r="E6163" t="s">
        <v>3308</v>
      </c>
      <c r="M6163" t="s">
        <v>5691</v>
      </c>
      <c r="U6163" t="s">
        <v>328</v>
      </c>
      <c r="AN6163" t="s">
        <v>1062</v>
      </c>
      <c r="BW6163" t="s">
        <v>2111</v>
      </c>
      <c r="CF6163" t="s">
        <v>328</v>
      </c>
      <c r="CX6163" t="s">
        <v>5459</v>
      </c>
    </row>
    <row r="6164" spans="5:102" customFormat="1" x14ac:dyDescent="0.25">
      <c r="E6164" t="s">
        <v>3309</v>
      </c>
      <c r="M6164" t="s">
        <v>5691</v>
      </c>
      <c r="U6164" t="s">
        <v>328</v>
      </c>
      <c r="AN6164" t="s">
        <v>1062</v>
      </c>
      <c r="BW6164" t="s">
        <v>2111</v>
      </c>
      <c r="CF6164" t="s">
        <v>328</v>
      </c>
      <c r="CX6164" t="s">
        <v>5459</v>
      </c>
    </row>
    <row r="6165" spans="5:102" customFormat="1" x14ac:dyDescent="0.25">
      <c r="E6165" t="s">
        <v>3310</v>
      </c>
      <c r="M6165" t="s">
        <v>5674</v>
      </c>
      <c r="U6165" t="s">
        <v>1024</v>
      </c>
      <c r="AN6165" t="s">
        <v>1025</v>
      </c>
      <c r="BW6165" t="s">
        <v>2094</v>
      </c>
      <c r="CF6165" t="s">
        <v>1024</v>
      </c>
      <c r="CX6165" t="s">
        <v>1025</v>
      </c>
    </row>
    <row r="6166" spans="5:102" customFormat="1" x14ac:dyDescent="0.25">
      <c r="E6166" t="s">
        <v>3311</v>
      </c>
      <c r="M6166" t="s">
        <v>5691</v>
      </c>
      <c r="U6166" t="s">
        <v>328</v>
      </c>
      <c r="AN6166" t="s">
        <v>1062</v>
      </c>
      <c r="BW6166" t="s">
        <v>2111</v>
      </c>
      <c r="CF6166" t="s">
        <v>328</v>
      </c>
      <c r="CX6166" t="s">
        <v>5459</v>
      </c>
    </row>
    <row r="6167" spans="5:102" customFormat="1" x14ac:dyDescent="0.25">
      <c r="E6167" t="s">
        <v>3312</v>
      </c>
      <c r="M6167" t="s">
        <v>5674</v>
      </c>
      <c r="U6167" t="s">
        <v>1024</v>
      </c>
      <c r="AN6167" t="s">
        <v>1025</v>
      </c>
      <c r="BW6167" t="s">
        <v>2094</v>
      </c>
      <c r="CF6167" t="s">
        <v>1024</v>
      </c>
      <c r="CX6167" t="s">
        <v>1025</v>
      </c>
    </row>
    <row r="6168" spans="5:102" customFormat="1" x14ac:dyDescent="0.25">
      <c r="E6168" t="s">
        <v>3313</v>
      </c>
      <c r="M6168" t="s">
        <v>5691</v>
      </c>
      <c r="U6168" t="s">
        <v>328</v>
      </c>
      <c r="AN6168" t="s">
        <v>1062</v>
      </c>
      <c r="BW6168" t="s">
        <v>2111</v>
      </c>
      <c r="CF6168" t="s">
        <v>328</v>
      </c>
      <c r="CX6168" t="s">
        <v>5459</v>
      </c>
    </row>
    <row r="6169" spans="5:102" customFormat="1" x14ac:dyDescent="0.25">
      <c r="E6169" t="s">
        <v>3314</v>
      </c>
      <c r="M6169" t="s">
        <v>5674</v>
      </c>
      <c r="U6169" t="s">
        <v>1024</v>
      </c>
      <c r="AN6169" t="s">
        <v>1025</v>
      </c>
      <c r="BW6169" t="s">
        <v>2094</v>
      </c>
      <c r="CF6169" t="s">
        <v>1024</v>
      </c>
      <c r="CX6169" t="s">
        <v>1025</v>
      </c>
    </row>
    <row r="6170" spans="5:102" customFormat="1" x14ac:dyDescent="0.25">
      <c r="E6170" t="s">
        <v>3315</v>
      </c>
      <c r="M6170" t="s">
        <v>5692</v>
      </c>
      <c r="U6170" t="s">
        <v>1063</v>
      </c>
      <c r="AN6170" t="s">
        <v>1064</v>
      </c>
      <c r="BW6170" t="s">
        <v>2112</v>
      </c>
      <c r="CF6170" t="s">
        <v>1063</v>
      </c>
      <c r="CX6170" t="s">
        <v>1064</v>
      </c>
    </row>
    <row r="6171" spans="5:102" customFormat="1" x14ac:dyDescent="0.25">
      <c r="E6171" t="s">
        <v>3316</v>
      </c>
      <c r="M6171" t="s">
        <v>5693</v>
      </c>
      <c r="U6171" t="s">
        <v>1065</v>
      </c>
      <c r="AN6171" t="s">
        <v>1066</v>
      </c>
      <c r="BW6171" t="s">
        <v>2113</v>
      </c>
      <c r="CF6171" t="s">
        <v>1065</v>
      </c>
      <c r="CX6171" t="s">
        <v>5460</v>
      </c>
    </row>
    <row r="6172" spans="5:102" customFormat="1" x14ac:dyDescent="0.25">
      <c r="E6172" t="s">
        <v>3317</v>
      </c>
      <c r="M6172" t="s">
        <v>5693</v>
      </c>
      <c r="U6172" t="s">
        <v>1065</v>
      </c>
      <c r="AN6172" t="s">
        <v>1066</v>
      </c>
      <c r="BW6172" t="s">
        <v>2113</v>
      </c>
      <c r="CF6172" t="s">
        <v>1065</v>
      </c>
      <c r="CX6172" t="s">
        <v>5460</v>
      </c>
    </row>
    <row r="6173" spans="5:102" customFormat="1" x14ac:dyDescent="0.25">
      <c r="E6173" t="s">
        <v>3318</v>
      </c>
      <c r="M6173" t="s">
        <v>5674</v>
      </c>
      <c r="U6173" t="s">
        <v>1024</v>
      </c>
      <c r="AN6173" t="s">
        <v>1025</v>
      </c>
      <c r="BW6173" t="s">
        <v>2094</v>
      </c>
      <c r="CF6173" t="s">
        <v>1024</v>
      </c>
      <c r="CX6173" t="s">
        <v>1025</v>
      </c>
    </row>
    <row r="6174" spans="5:102" customFormat="1" x14ac:dyDescent="0.25">
      <c r="E6174" t="s">
        <v>3319</v>
      </c>
      <c r="M6174" t="s">
        <v>5674</v>
      </c>
      <c r="U6174" t="s">
        <v>1024</v>
      </c>
      <c r="AN6174" t="s">
        <v>1025</v>
      </c>
      <c r="BW6174" t="s">
        <v>2094</v>
      </c>
      <c r="CF6174" t="s">
        <v>1024</v>
      </c>
      <c r="CX6174" t="s">
        <v>1025</v>
      </c>
    </row>
    <row r="6175" spans="5:102" customFormat="1" x14ac:dyDescent="0.25">
      <c r="E6175" t="s">
        <v>3320</v>
      </c>
      <c r="M6175" t="s">
        <v>5694</v>
      </c>
      <c r="U6175" t="s">
        <v>1067</v>
      </c>
      <c r="AN6175" t="s">
        <v>1068</v>
      </c>
      <c r="BW6175" t="s">
        <v>2114</v>
      </c>
      <c r="CF6175" t="s">
        <v>1067</v>
      </c>
      <c r="CX6175" t="s">
        <v>1068</v>
      </c>
    </row>
    <row r="6176" spans="5:102" customFormat="1" x14ac:dyDescent="0.25">
      <c r="E6176" t="s">
        <v>3321</v>
      </c>
      <c r="M6176" t="s">
        <v>5674</v>
      </c>
      <c r="U6176" t="s">
        <v>1024</v>
      </c>
      <c r="AN6176" t="s">
        <v>1025</v>
      </c>
      <c r="BW6176" t="s">
        <v>2094</v>
      </c>
      <c r="CF6176" t="s">
        <v>1024</v>
      </c>
      <c r="CX6176" t="s">
        <v>1025</v>
      </c>
    </row>
    <row r="6177" spans="5:102" customFormat="1" x14ac:dyDescent="0.25">
      <c r="E6177" t="s">
        <v>3322</v>
      </c>
      <c r="M6177" t="s">
        <v>5674</v>
      </c>
      <c r="U6177" t="s">
        <v>1024</v>
      </c>
      <c r="AN6177" t="s">
        <v>1025</v>
      </c>
      <c r="BW6177" t="s">
        <v>2094</v>
      </c>
      <c r="CF6177" t="s">
        <v>1024</v>
      </c>
      <c r="CX6177" t="s">
        <v>1025</v>
      </c>
    </row>
    <row r="6178" spans="5:102" customFormat="1" x14ac:dyDescent="0.25">
      <c r="E6178" t="s">
        <v>3323</v>
      </c>
      <c r="M6178" t="s">
        <v>5674</v>
      </c>
      <c r="U6178" t="s">
        <v>1024</v>
      </c>
      <c r="AN6178" t="s">
        <v>1025</v>
      </c>
      <c r="BW6178" t="s">
        <v>2094</v>
      </c>
      <c r="CF6178" t="s">
        <v>1024</v>
      </c>
      <c r="CX6178" t="s">
        <v>1025</v>
      </c>
    </row>
    <row r="6179" spans="5:102" customFormat="1" x14ac:dyDescent="0.25">
      <c r="E6179" t="s">
        <v>3324</v>
      </c>
      <c r="M6179" t="s">
        <v>5674</v>
      </c>
      <c r="U6179" t="s">
        <v>1024</v>
      </c>
      <c r="AN6179" t="s">
        <v>1025</v>
      </c>
      <c r="BW6179" t="s">
        <v>2094</v>
      </c>
      <c r="CF6179" t="s">
        <v>1024</v>
      </c>
      <c r="CX6179" t="s">
        <v>1025</v>
      </c>
    </row>
    <row r="6180" spans="5:102" customFormat="1" x14ac:dyDescent="0.25">
      <c r="E6180" t="s">
        <v>3325</v>
      </c>
      <c r="M6180" t="s">
        <v>5674</v>
      </c>
      <c r="U6180" t="s">
        <v>1024</v>
      </c>
      <c r="AN6180" t="s">
        <v>1025</v>
      </c>
      <c r="BW6180" t="s">
        <v>2094</v>
      </c>
      <c r="CF6180" t="s">
        <v>1024</v>
      </c>
      <c r="CX6180" t="s">
        <v>1025</v>
      </c>
    </row>
    <row r="6181" spans="5:102" customFormat="1" x14ac:dyDescent="0.25">
      <c r="E6181" t="s">
        <v>3326</v>
      </c>
      <c r="M6181" t="s">
        <v>5674</v>
      </c>
      <c r="U6181" t="s">
        <v>1024</v>
      </c>
      <c r="AN6181" t="s">
        <v>1025</v>
      </c>
      <c r="BW6181" t="s">
        <v>2094</v>
      </c>
      <c r="CF6181" t="s">
        <v>1024</v>
      </c>
      <c r="CX6181" t="s">
        <v>1025</v>
      </c>
    </row>
    <row r="6182" spans="5:102" customFormat="1" x14ac:dyDescent="0.25">
      <c r="E6182" t="s">
        <v>3327</v>
      </c>
      <c r="M6182" t="s">
        <v>5693</v>
      </c>
      <c r="U6182" t="s">
        <v>1065</v>
      </c>
      <c r="AN6182" t="s">
        <v>1066</v>
      </c>
      <c r="BW6182" t="s">
        <v>2113</v>
      </c>
      <c r="CF6182" t="s">
        <v>1065</v>
      </c>
      <c r="CX6182" t="s">
        <v>5460</v>
      </c>
    </row>
    <row r="6183" spans="5:102" customFormat="1" x14ac:dyDescent="0.25">
      <c r="E6183" t="s">
        <v>3328</v>
      </c>
      <c r="M6183" t="s">
        <v>5693</v>
      </c>
      <c r="U6183" t="s">
        <v>1065</v>
      </c>
      <c r="AN6183" t="s">
        <v>1066</v>
      </c>
      <c r="BW6183" t="s">
        <v>2113</v>
      </c>
      <c r="CF6183" t="s">
        <v>1065</v>
      </c>
      <c r="CX6183" t="s">
        <v>5460</v>
      </c>
    </row>
    <row r="6184" spans="5:102" customFormat="1" x14ac:dyDescent="0.25">
      <c r="E6184" t="s">
        <v>3329</v>
      </c>
      <c r="M6184" t="s">
        <v>5674</v>
      </c>
      <c r="U6184" t="s">
        <v>1024</v>
      </c>
      <c r="AN6184" t="s">
        <v>1025</v>
      </c>
      <c r="BW6184" t="s">
        <v>2094</v>
      </c>
      <c r="CF6184" t="s">
        <v>1024</v>
      </c>
      <c r="CX6184" t="s">
        <v>1025</v>
      </c>
    </row>
    <row r="6185" spans="5:102" customFormat="1" x14ac:dyDescent="0.25">
      <c r="E6185" t="s">
        <v>3330</v>
      </c>
      <c r="M6185" t="s">
        <v>5674</v>
      </c>
      <c r="U6185" t="s">
        <v>1024</v>
      </c>
      <c r="AN6185" t="s">
        <v>1025</v>
      </c>
      <c r="BW6185" t="s">
        <v>2094</v>
      </c>
      <c r="CF6185" t="s">
        <v>1024</v>
      </c>
      <c r="CX6185" t="s">
        <v>1025</v>
      </c>
    </row>
    <row r="6186" spans="5:102" customFormat="1" x14ac:dyDescent="0.25">
      <c r="E6186" t="s">
        <v>3331</v>
      </c>
      <c r="M6186" t="s">
        <v>5684</v>
      </c>
      <c r="U6186" t="s">
        <v>1048</v>
      </c>
      <c r="AN6186" t="s">
        <v>1049</v>
      </c>
      <c r="BW6186" t="s">
        <v>2104</v>
      </c>
      <c r="CF6186" t="s">
        <v>1048</v>
      </c>
      <c r="CX6186" t="s">
        <v>1049</v>
      </c>
    </row>
    <row r="6187" spans="5:102" customFormat="1" x14ac:dyDescent="0.25">
      <c r="E6187" t="s">
        <v>3332</v>
      </c>
      <c r="M6187" t="s">
        <v>5684</v>
      </c>
      <c r="U6187" t="s">
        <v>1048</v>
      </c>
      <c r="AN6187" t="s">
        <v>1049</v>
      </c>
      <c r="BW6187" t="s">
        <v>2104</v>
      </c>
      <c r="CF6187" t="s">
        <v>1048</v>
      </c>
      <c r="CX6187" t="s">
        <v>1049</v>
      </c>
    </row>
    <row r="6188" spans="5:102" customFormat="1" x14ac:dyDescent="0.25">
      <c r="E6188" t="s">
        <v>3333</v>
      </c>
      <c r="M6188" t="s">
        <v>5674</v>
      </c>
      <c r="U6188" t="s">
        <v>1024</v>
      </c>
      <c r="AN6188" t="s">
        <v>1025</v>
      </c>
      <c r="BW6188" t="s">
        <v>2094</v>
      </c>
      <c r="CF6188" t="s">
        <v>1024</v>
      </c>
      <c r="CX6188" t="s">
        <v>1025</v>
      </c>
    </row>
    <row r="6189" spans="5:102" customFormat="1" x14ac:dyDescent="0.25">
      <c r="E6189" t="s">
        <v>3334</v>
      </c>
      <c r="M6189" t="s">
        <v>5695</v>
      </c>
      <c r="U6189" t="s">
        <v>1069</v>
      </c>
      <c r="AN6189" t="s">
        <v>1070</v>
      </c>
      <c r="BW6189" t="s">
        <v>2115</v>
      </c>
      <c r="CF6189" t="s">
        <v>1069</v>
      </c>
      <c r="CX6189" t="s">
        <v>1070</v>
      </c>
    </row>
    <row r="6190" spans="5:102" customFormat="1" x14ac:dyDescent="0.25">
      <c r="E6190" t="s">
        <v>3335</v>
      </c>
      <c r="M6190" t="s">
        <v>5695</v>
      </c>
      <c r="U6190" t="s">
        <v>1069</v>
      </c>
      <c r="AN6190" t="s">
        <v>1070</v>
      </c>
      <c r="BW6190" t="s">
        <v>2115</v>
      </c>
      <c r="CF6190" t="s">
        <v>1069</v>
      </c>
      <c r="CX6190" t="s">
        <v>1070</v>
      </c>
    </row>
    <row r="6191" spans="5:102" customFormat="1" x14ac:dyDescent="0.25">
      <c r="E6191" t="s">
        <v>3336</v>
      </c>
      <c r="M6191" t="s">
        <v>5674</v>
      </c>
      <c r="U6191" t="s">
        <v>1024</v>
      </c>
      <c r="AN6191" t="s">
        <v>1025</v>
      </c>
      <c r="BW6191" t="s">
        <v>2094</v>
      </c>
      <c r="CF6191" t="s">
        <v>1024</v>
      </c>
      <c r="CX6191" t="s">
        <v>1025</v>
      </c>
    </row>
    <row r="6192" spans="5:102" customFormat="1" x14ac:dyDescent="0.25">
      <c r="E6192" t="s">
        <v>3337</v>
      </c>
      <c r="M6192" t="s">
        <v>5696</v>
      </c>
      <c r="U6192" t="s">
        <v>1071</v>
      </c>
      <c r="AN6192" t="s">
        <v>1072</v>
      </c>
      <c r="BW6192" t="s">
        <v>2116</v>
      </c>
      <c r="CF6192" t="s">
        <v>1071</v>
      </c>
      <c r="CX6192" t="s">
        <v>5461</v>
      </c>
    </row>
    <row r="6193" spans="5:102" customFormat="1" x14ac:dyDescent="0.25">
      <c r="E6193" t="s">
        <v>3338</v>
      </c>
      <c r="M6193" t="s">
        <v>5684</v>
      </c>
      <c r="U6193" t="s">
        <v>1048</v>
      </c>
      <c r="AN6193" t="s">
        <v>1049</v>
      </c>
      <c r="BW6193" t="s">
        <v>2104</v>
      </c>
      <c r="CF6193" t="s">
        <v>1048</v>
      </c>
      <c r="CX6193" t="s">
        <v>1049</v>
      </c>
    </row>
    <row r="6194" spans="5:102" customFormat="1" x14ac:dyDescent="0.25">
      <c r="E6194" t="s">
        <v>3339</v>
      </c>
      <c r="M6194" t="s">
        <v>5695</v>
      </c>
      <c r="U6194" t="s">
        <v>1069</v>
      </c>
      <c r="AN6194" t="s">
        <v>1070</v>
      </c>
      <c r="BW6194" t="s">
        <v>2115</v>
      </c>
      <c r="CF6194" t="s">
        <v>1069</v>
      </c>
      <c r="CX6194" t="s">
        <v>1070</v>
      </c>
    </row>
    <row r="6195" spans="5:102" customFormat="1" x14ac:dyDescent="0.25">
      <c r="E6195" t="s">
        <v>3340</v>
      </c>
      <c r="M6195" t="s">
        <v>5697</v>
      </c>
      <c r="U6195" t="s">
        <v>1073</v>
      </c>
      <c r="AN6195" t="s">
        <v>1074</v>
      </c>
      <c r="BW6195" t="s">
        <v>2117</v>
      </c>
      <c r="CF6195" t="s">
        <v>1073</v>
      </c>
      <c r="CX6195" t="s">
        <v>5462</v>
      </c>
    </row>
    <row r="6196" spans="5:102" customFormat="1" x14ac:dyDescent="0.25">
      <c r="E6196" t="s">
        <v>3341</v>
      </c>
      <c r="M6196" t="s">
        <v>5674</v>
      </c>
      <c r="U6196" t="s">
        <v>1024</v>
      </c>
      <c r="AN6196" t="s">
        <v>1025</v>
      </c>
      <c r="BW6196" t="s">
        <v>2094</v>
      </c>
      <c r="CF6196" t="s">
        <v>1024</v>
      </c>
      <c r="CX6196" t="s">
        <v>1025</v>
      </c>
    </row>
    <row r="6197" spans="5:102" customFormat="1" x14ac:dyDescent="0.25">
      <c r="E6197" t="s">
        <v>3342</v>
      </c>
      <c r="M6197" t="s">
        <v>5697</v>
      </c>
      <c r="U6197" t="s">
        <v>1073</v>
      </c>
      <c r="AN6197" t="s">
        <v>1074</v>
      </c>
      <c r="BW6197" t="s">
        <v>2117</v>
      </c>
      <c r="CF6197" t="s">
        <v>1073</v>
      </c>
      <c r="CX6197" t="s">
        <v>5462</v>
      </c>
    </row>
    <row r="6198" spans="5:102" customFormat="1" x14ac:dyDescent="0.25">
      <c r="E6198" t="s">
        <v>3343</v>
      </c>
      <c r="M6198" t="s">
        <v>5697</v>
      </c>
      <c r="U6198" t="s">
        <v>1073</v>
      </c>
      <c r="AN6198" t="s">
        <v>1074</v>
      </c>
      <c r="BW6198" t="s">
        <v>2117</v>
      </c>
      <c r="CF6198" t="s">
        <v>1073</v>
      </c>
      <c r="CX6198" t="s">
        <v>5462</v>
      </c>
    </row>
    <row r="6199" spans="5:102" customFormat="1" x14ac:dyDescent="0.25">
      <c r="E6199" t="s">
        <v>3344</v>
      </c>
      <c r="M6199" t="s">
        <v>5681</v>
      </c>
      <c r="U6199" t="s">
        <v>1042</v>
      </c>
      <c r="AN6199" t="s">
        <v>1043</v>
      </c>
      <c r="BW6199" t="s">
        <v>2101</v>
      </c>
      <c r="CF6199" t="s">
        <v>1042</v>
      </c>
      <c r="CX6199" t="s">
        <v>5455</v>
      </c>
    </row>
    <row r="6200" spans="5:102" customFormat="1" x14ac:dyDescent="0.25">
      <c r="E6200" t="s">
        <v>3345</v>
      </c>
      <c r="M6200" t="s">
        <v>5697</v>
      </c>
      <c r="U6200" t="s">
        <v>1073</v>
      </c>
      <c r="AN6200" t="s">
        <v>1074</v>
      </c>
      <c r="BW6200" t="s">
        <v>2117</v>
      </c>
      <c r="CF6200" t="s">
        <v>1073</v>
      </c>
      <c r="CX6200" t="s">
        <v>5462</v>
      </c>
    </row>
    <row r="6201" spans="5:102" customFormat="1" x14ac:dyDescent="0.25">
      <c r="E6201" t="s">
        <v>3346</v>
      </c>
      <c r="M6201" t="s">
        <v>5697</v>
      </c>
      <c r="U6201" t="s">
        <v>1073</v>
      </c>
      <c r="AN6201" t="s">
        <v>1074</v>
      </c>
      <c r="BW6201" t="s">
        <v>2117</v>
      </c>
      <c r="CF6201" t="s">
        <v>1073</v>
      </c>
      <c r="CX6201" t="s">
        <v>5462</v>
      </c>
    </row>
    <row r="6202" spans="5:102" customFormat="1" x14ac:dyDescent="0.25">
      <c r="E6202" t="s">
        <v>3347</v>
      </c>
      <c r="M6202" t="s">
        <v>5698</v>
      </c>
      <c r="U6202" t="s">
        <v>1075</v>
      </c>
      <c r="AN6202" t="s">
        <v>1076</v>
      </c>
      <c r="BW6202" t="s">
        <v>2118</v>
      </c>
      <c r="CF6202" t="s">
        <v>1075</v>
      </c>
      <c r="CX6202" t="s">
        <v>1076</v>
      </c>
    </row>
    <row r="6203" spans="5:102" customFormat="1" x14ac:dyDescent="0.25">
      <c r="E6203" t="s">
        <v>3348</v>
      </c>
      <c r="M6203" t="s">
        <v>5697</v>
      </c>
      <c r="U6203" t="s">
        <v>1073</v>
      </c>
      <c r="AN6203" t="s">
        <v>1074</v>
      </c>
      <c r="BW6203" t="s">
        <v>2117</v>
      </c>
      <c r="CF6203" t="s">
        <v>1073</v>
      </c>
      <c r="CX6203" t="s">
        <v>5462</v>
      </c>
    </row>
    <row r="6204" spans="5:102" customFormat="1" x14ac:dyDescent="0.25">
      <c r="E6204" t="s">
        <v>3349</v>
      </c>
      <c r="M6204" t="s">
        <v>5699</v>
      </c>
      <c r="U6204" t="s">
        <v>1077</v>
      </c>
      <c r="AN6204" t="s">
        <v>1078</v>
      </c>
      <c r="BW6204" t="s">
        <v>2119</v>
      </c>
      <c r="CF6204" t="s">
        <v>1077</v>
      </c>
      <c r="CX6204" t="s">
        <v>1078</v>
      </c>
    </row>
    <row r="6205" spans="5:102" customFormat="1" x14ac:dyDescent="0.25">
      <c r="E6205" t="s">
        <v>3350</v>
      </c>
      <c r="M6205" t="s">
        <v>5697</v>
      </c>
      <c r="U6205" t="s">
        <v>1073</v>
      </c>
      <c r="AN6205" t="s">
        <v>1074</v>
      </c>
      <c r="BW6205" t="s">
        <v>2117</v>
      </c>
      <c r="CF6205" t="s">
        <v>1073</v>
      </c>
      <c r="CX6205" t="s">
        <v>5462</v>
      </c>
    </row>
    <row r="6206" spans="5:102" customFormat="1" x14ac:dyDescent="0.25">
      <c r="E6206" t="s">
        <v>3351</v>
      </c>
      <c r="M6206" t="s">
        <v>5674</v>
      </c>
      <c r="U6206" t="s">
        <v>1024</v>
      </c>
      <c r="AN6206" t="s">
        <v>1025</v>
      </c>
      <c r="BW6206" t="s">
        <v>2094</v>
      </c>
      <c r="CF6206" t="s">
        <v>1024</v>
      </c>
      <c r="CX6206" t="s">
        <v>1025</v>
      </c>
    </row>
    <row r="6207" spans="5:102" customFormat="1" x14ac:dyDescent="0.25">
      <c r="E6207" t="s">
        <v>3352</v>
      </c>
      <c r="M6207" t="s">
        <v>5700</v>
      </c>
      <c r="U6207" t="s">
        <v>1079</v>
      </c>
      <c r="AN6207" t="s">
        <v>1080</v>
      </c>
      <c r="BW6207" t="s">
        <v>2120</v>
      </c>
      <c r="CF6207" t="s">
        <v>1079</v>
      </c>
      <c r="CX6207" t="s">
        <v>5463</v>
      </c>
    </row>
    <row r="6208" spans="5:102" customFormat="1" x14ac:dyDescent="0.25">
      <c r="E6208" t="s">
        <v>3353</v>
      </c>
      <c r="M6208" t="s">
        <v>5684</v>
      </c>
      <c r="U6208" t="s">
        <v>1048</v>
      </c>
      <c r="AN6208" t="s">
        <v>1049</v>
      </c>
      <c r="BW6208" t="s">
        <v>2104</v>
      </c>
      <c r="CF6208" t="s">
        <v>1048</v>
      </c>
      <c r="CX6208" t="s">
        <v>1049</v>
      </c>
    </row>
    <row r="6209" spans="5:102" customFormat="1" x14ac:dyDescent="0.25">
      <c r="E6209" t="s">
        <v>3354</v>
      </c>
      <c r="M6209" t="s">
        <v>5684</v>
      </c>
      <c r="U6209" t="s">
        <v>1048</v>
      </c>
      <c r="AN6209" t="s">
        <v>1049</v>
      </c>
      <c r="BW6209" t="s">
        <v>2104</v>
      </c>
      <c r="CF6209" t="s">
        <v>1048</v>
      </c>
      <c r="CX6209" t="s">
        <v>1049</v>
      </c>
    </row>
    <row r="6210" spans="5:102" customFormat="1" x14ac:dyDescent="0.25">
      <c r="E6210" t="s">
        <v>3355</v>
      </c>
      <c r="M6210" t="s">
        <v>5701</v>
      </c>
      <c r="U6210" t="s">
        <v>1081</v>
      </c>
      <c r="AN6210" t="s">
        <v>1082</v>
      </c>
      <c r="BW6210" t="s">
        <v>2121</v>
      </c>
      <c r="CF6210" t="s">
        <v>1081</v>
      </c>
      <c r="CX6210" t="s">
        <v>1082</v>
      </c>
    </row>
    <row r="6211" spans="5:102" customFormat="1" x14ac:dyDescent="0.25">
      <c r="E6211" t="s">
        <v>3356</v>
      </c>
      <c r="M6211" t="s">
        <v>5702</v>
      </c>
      <c r="U6211" t="s">
        <v>325</v>
      </c>
      <c r="AN6211" t="s">
        <v>1083</v>
      </c>
      <c r="BW6211" t="s">
        <v>2122</v>
      </c>
      <c r="CF6211" t="s">
        <v>325</v>
      </c>
      <c r="CX6211" t="s">
        <v>5464</v>
      </c>
    </row>
    <row r="6212" spans="5:102" customFormat="1" x14ac:dyDescent="0.25">
      <c r="E6212" t="s">
        <v>3357</v>
      </c>
      <c r="M6212" t="s">
        <v>5702</v>
      </c>
      <c r="U6212" t="s">
        <v>325</v>
      </c>
      <c r="AN6212" t="s">
        <v>1083</v>
      </c>
      <c r="BW6212" t="s">
        <v>2122</v>
      </c>
      <c r="CF6212" t="s">
        <v>325</v>
      </c>
      <c r="CX6212" t="s">
        <v>5464</v>
      </c>
    </row>
    <row r="6213" spans="5:102" customFormat="1" x14ac:dyDescent="0.25">
      <c r="E6213" t="s">
        <v>3358</v>
      </c>
      <c r="M6213" t="s">
        <v>5701</v>
      </c>
      <c r="U6213" t="s">
        <v>1081</v>
      </c>
      <c r="AN6213" t="s">
        <v>1082</v>
      </c>
      <c r="BW6213" t="s">
        <v>2121</v>
      </c>
      <c r="CF6213" t="s">
        <v>1081</v>
      </c>
      <c r="CX6213" t="s">
        <v>1082</v>
      </c>
    </row>
    <row r="6214" spans="5:102" customFormat="1" x14ac:dyDescent="0.25">
      <c r="E6214" t="s">
        <v>3359</v>
      </c>
      <c r="M6214" t="s">
        <v>5696</v>
      </c>
      <c r="U6214" t="s">
        <v>1071</v>
      </c>
      <c r="AN6214" t="s">
        <v>1072</v>
      </c>
      <c r="BW6214" t="s">
        <v>2116</v>
      </c>
      <c r="CF6214" t="s">
        <v>1071</v>
      </c>
      <c r="CX6214" t="s">
        <v>5461</v>
      </c>
    </row>
    <row r="6215" spans="5:102" customFormat="1" x14ac:dyDescent="0.25">
      <c r="E6215" t="s">
        <v>3360</v>
      </c>
      <c r="M6215" t="s">
        <v>5703</v>
      </c>
      <c r="U6215" t="s">
        <v>1084</v>
      </c>
      <c r="AN6215" t="s">
        <v>1085</v>
      </c>
      <c r="BW6215" t="s">
        <v>2123</v>
      </c>
      <c r="CF6215" t="s">
        <v>1084</v>
      </c>
      <c r="CX6215" t="s">
        <v>1085</v>
      </c>
    </row>
    <row r="6216" spans="5:102" customFormat="1" x14ac:dyDescent="0.25">
      <c r="E6216" t="s">
        <v>3361</v>
      </c>
      <c r="M6216" t="s">
        <v>5704</v>
      </c>
      <c r="U6216" t="s">
        <v>1086</v>
      </c>
      <c r="AN6216" t="s">
        <v>1087</v>
      </c>
      <c r="BW6216" t="s">
        <v>2124</v>
      </c>
      <c r="CF6216" t="s">
        <v>1086</v>
      </c>
      <c r="CX6216" t="s">
        <v>1087</v>
      </c>
    </row>
    <row r="6217" spans="5:102" customFormat="1" x14ac:dyDescent="0.25">
      <c r="E6217" t="s">
        <v>3362</v>
      </c>
      <c r="M6217" t="s">
        <v>5690</v>
      </c>
      <c r="U6217" t="s">
        <v>1060</v>
      </c>
      <c r="AN6217" t="s">
        <v>1061</v>
      </c>
      <c r="BW6217" t="s">
        <v>2110</v>
      </c>
      <c r="CF6217" t="s">
        <v>1060</v>
      </c>
      <c r="CX6217" t="s">
        <v>1061</v>
      </c>
    </row>
    <row r="6218" spans="5:102" customFormat="1" x14ac:dyDescent="0.25">
      <c r="E6218" t="s">
        <v>3363</v>
      </c>
      <c r="M6218" t="s">
        <v>5690</v>
      </c>
      <c r="U6218" t="s">
        <v>1060</v>
      </c>
      <c r="AN6218" t="s">
        <v>1061</v>
      </c>
      <c r="BW6218" t="s">
        <v>2110</v>
      </c>
      <c r="CF6218" t="s">
        <v>1060</v>
      </c>
      <c r="CX6218" t="s">
        <v>1061</v>
      </c>
    </row>
    <row r="6219" spans="5:102" customFormat="1" x14ac:dyDescent="0.25">
      <c r="E6219" t="s">
        <v>3364</v>
      </c>
      <c r="M6219" t="s">
        <v>5703</v>
      </c>
      <c r="U6219" t="s">
        <v>1084</v>
      </c>
      <c r="AN6219" t="s">
        <v>1085</v>
      </c>
      <c r="BW6219" t="s">
        <v>2123</v>
      </c>
      <c r="CF6219" t="s">
        <v>1084</v>
      </c>
      <c r="CX6219" t="s">
        <v>1085</v>
      </c>
    </row>
    <row r="6220" spans="5:102" customFormat="1" x14ac:dyDescent="0.25">
      <c r="E6220" t="s">
        <v>3365</v>
      </c>
      <c r="M6220" t="s">
        <v>5705</v>
      </c>
      <c r="U6220" t="s">
        <v>1088</v>
      </c>
      <c r="AN6220" t="s">
        <v>1089</v>
      </c>
      <c r="BW6220" t="s">
        <v>2125</v>
      </c>
      <c r="CF6220" t="s">
        <v>1088</v>
      </c>
      <c r="CX6220" t="s">
        <v>5465</v>
      </c>
    </row>
    <row r="6221" spans="5:102" customFormat="1" x14ac:dyDescent="0.25">
      <c r="E6221" t="s">
        <v>3366</v>
      </c>
      <c r="M6221" t="s">
        <v>5674</v>
      </c>
      <c r="U6221" t="s">
        <v>1024</v>
      </c>
      <c r="AN6221" t="s">
        <v>1025</v>
      </c>
      <c r="BW6221" t="s">
        <v>2094</v>
      </c>
      <c r="CF6221" t="s">
        <v>1024</v>
      </c>
      <c r="CX6221" t="s">
        <v>1025</v>
      </c>
    </row>
    <row r="6222" spans="5:102" customFormat="1" x14ac:dyDescent="0.25">
      <c r="E6222" t="s">
        <v>3367</v>
      </c>
      <c r="M6222" t="s">
        <v>5698</v>
      </c>
      <c r="U6222" t="s">
        <v>1075</v>
      </c>
      <c r="AN6222" t="s">
        <v>1076</v>
      </c>
      <c r="BW6222" t="s">
        <v>2118</v>
      </c>
      <c r="CF6222" t="s">
        <v>1075</v>
      </c>
      <c r="CX6222" t="s">
        <v>1076</v>
      </c>
    </row>
    <row r="6223" spans="5:102" customFormat="1" x14ac:dyDescent="0.25">
      <c r="E6223" t="s">
        <v>3368</v>
      </c>
      <c r="M6223" t="s">
        <v>5706</v>
      </c>
      <c r="U6223" t="s">
        <v>1090</v>
      </c>
      <c r="AN6223" t="s">
        <v>1091</v>
      </c>
      <c r="BW6223" t="s">
        <v>2126</v>
      </c>
      <c r="CF6223" t="s">
        <v>1090</v>
      </c>
      <c r="CX6223" t="s">
        <v>1091</v>
      </c>
    </row>
    <row r="6224" spans="5:102" customFormat="1" x14ac:dyDescent="0.25">
      <c r="E6224" t="s">
        <v>3369</v>
      </c>
      <c r="M6224" t="s">
        <v>5706</v>
      </c>
      <c r="U6224" t="s">
        <v>1090</v>
      </c>
      <c r="AN6224" t="s">
        <v>1091</v>
      </c>
      <c r="BW6224" t="s">
        <v>2126</v>
      </c>
      <c r="CF6224" t="s">
        <v>1090</v>
      </c>
      <c r="CX6224" t="s">
        <v>1091</v>
      </c>
    </row>
    <row r="6225" spans="5:102" customFormat="1" x14ac:dyDescent="0.25">
      <c r="E6225" t="s">
        <v>3370</v>
      </c>
      <c r="M6225" t="s">
        <v>5707</v>
      </c>
      <c r="U6225" t="s">
        <v>1092</v>
      </c>
      <c r="AN6225" t="s">
        <v>1093</v>
      </c>
      <c r="BW6225" t="s">
        <v>2127</v>
      </c>
      <c r="CF6225" t="s">
        <v>1092</v>
      </c>
      <c r="CX6225" t="s">
        <v>1093</v>
      </c>
    </row>
    <row r="6226" spans="5:102" customFormat="1" x14ac:dyDescent="0.25">
      <c r="E6226" t="s">
        <v>3371</v>
      </c>
      <c r="M6226" t="s">
        <v>5706</v>
      </c>
      <c r="U6226" t="s">
        <v>1090</v>
      </c>
      <c r="AN6226" t="s">
        <v>1091</v>
      </c>
      <c r="BW6226" t="s">
        <v>2126</v>
      </c>
      <c r="CF6226" t="s">
        <v>1090</v>
      </c>
      <c r="CX6226" t="s">
        <v>1091</v>
      </c>
    </row>
    <row r="6227" spans="5:102" customFormat="1" x14ac:dyDescent="0.25">
      <c r="E6227" t="s">
        <v>3372</v>
      </c>
      <c r="M6227" t="s">
        <v>5693</v>
      </c>
      <c r="U6227" t="s">
        <v>1065</v>
      </c>
      <c r="AN6227" t="s">
        <v>1066</v>
      </c>
      <c r="BW6227" t="s">
        <v>2113</v>
      </c>
      <c r="CF6227" t="s">
        <v>1065</v>
      </c>
      <c r="CX6227" t="s">
        <v>5460</v>
      </c>
    </row>
    <row r="6228" spans="5:102" customFormat="1" x14ac:dyDescent="0.25">
      <c r="E6228" t="s">
        <v>3373</v>
      </c>
      <c r="M6228" t="s">
        <v>5706</v>
      </c>
      <c r="U6228" t="s">
        <v>1090</v>
      </c>
      <c r="AN6228" t="s">
        <v>1091</v>
      </c>
      <c r="BW6228" t="s">
        <v>2126</v>
      </c>
      <c r="CF6228" t="s">
        <v>1090</v>
      </c>
      <c r="CX6228" t="s">
        <v>1091</v>
      </c>
    </row>
    <row r="6229" spans="5:102" customFormat="1" x14ac:dyDescent="0.25">
      <c r="E6229" t="s">
        <v>441</v>
      </c>
      <c r="M6229" t="s">
        <v>5684</v>
      </c>
      <c r="U6229" t="s">
        <v>1048</v>
      </c>
      <c r="AN6229" t="s">
        <v>1049</v>
      </c>
      <c r="BW6229" t="s">
        <v>2104</v>
      </c>
      <c r="CF6229" t="s">
        <v>1048</v>
      </c>
      <c r="CX6229" t="s">
        <v>1049</v>
      </c>
    </row>
    <row r="6230" spans="5:102" customFormat="1" x14ac:dyDescent="0.25">
      <c r="E6230" t="s">
        <v>3374</v>
      </c>
      <c r="M6230" t="s">
        <v>5706</v>
      </c>
      <c r="U6230" t="s">
        <v>1090</v>
      </c>
      <c r="AN6230" t="s">
        <v>1091</v>
      </c>
      <c r="BW6230" t="s">
        <v>2126</v>
      </c>
      <c r="CF6230" t="s">
        <v>1090</v>
      </c>
      <c r="CX6230" t="s">
        <v>1091</v>
      </c>
    </row>
    <row r="6231" spans="5:102" customFormat="1" x14ac:dyDescent="0.25">
      <c r="E6231" t="s">
        <v>3375</v>
      </c>
      <c r="M6231" t="s">
        <v>5605</v>
      </c>
      <c r="U6231" t="s">
        <v>865</v>
      </c>
      <c r="AN6231" t="s">
        <v>1094</v>
      </c>
      <c r="BW6231" t="s">
        <v>2023</v>
      </c>
      <c r="CF6231" t="s">
        <v>865</v>
      </c>
      <c r="CX6231" t="s">
        <v>1094</v>
      </c>
    </row>
    <row r="6232" spans="5:102" customFormat="1" x14ac:dyDescent="0.25">
      <c r="E6232" t="s">
        <v>3376</v>
      </c>
      <c r="M6232" t="s">
        <v>5706</v>
      </c>
      <c r="U6232" t="s">
        <v>1090</v>
      </c>
      <c r="AN6232" t="s">
        <v>1091</v>
      </c>
      <c r="BW6232" t="s">
        <v>2126</v>
      </c>
      <c r="CF6232" t="s">
        <v>1090</v>
      </c>
      <c r="CX6232" t="s">
        <v>1091</v>
      </c>
    </row>
    <row r="6233" spans="5:102" customFormat="1" x14ac:dyDescent="0.25">
      <c r="E6233" t="s">
        <v>3377</v>
      </c>
      <c r="M6233" t="s">
        <v>5706</v>
      </c>
      <c r="U6233" t="s">
        <v>1090</v>
      </c>
      <c r="AN6233" t="s">
        <v>1091</v>
      </c>
      <c r="BW6233" t="s">
        <v>2126</v>
      </c>
      <c r="CF6233" t="s">
        <v>1090</v>
      </c>
      <c r="CX6233" t="s">
        <v>1091</v>
      </c>
    </row>
    <row r="6234" spans="5:102" customFormat="1" x14ac:dyDescent="0.25">
      <c r="E6234" t="s">
        <v>3378</v>
      </c>
      <c r="M6234" t="s">
        <v>5693</v>
      </c>
      <c r="U6234" t="s">
        <v>1065</v>
      </c>
      <c r="AN6234" t="s">
        <v>1066</v>
      </c>
      <c r="BW6234" t="s">
        <v>2113</v>
      </c>
      <c r="CF6234" t="s">
        <v>1065</v>
      </c>
      <c r="CX6234" t="s">
        <v>5460</v>
      </c>
    </row>
    <row r="6235" spans="5:102" customFormat="1" x14ac:dyDescent="0.25">
      <c r="E6235" t="s">
        <v>3379</v>
      </c>
      <c r="M6235" t="s">
        <v>5706</v>
      </c>
      <c r="U6235" t="s">
        <v>1090</v>
      </c>
      <c r="AN6235" t="s">
        <v>1091</v>
      </c>
      <c r="BW6235" t="s">
        <v>2126</v>
      </c>
      <c r="CF6235" t="s">
        <v>1090</v>
      </c>
      <c r="CX6235" t="s">
        <v>1091</v>
      </c>
    </row>
    <row r="6236" spans="5:102" customFormat="1" x14ac:dyDescent="0.25">
      <c r="E6236" t="s">
        <v>3380</v>
      </c>
      <c r="M6236" t="s">
        <v>5708</v>
      </c>
      <c r="U6236" t="s">
        <v>1095</v>
      </c>
      <c r="AN6236" t="s">
        <v>1096</v>
      </c>
      <c r="BW6236" t="s">
        <v>2128</v>
      </c>
      <c r="CF6236" t="s">
        <v>1095</v>
      </c>
      <c r="CX6236" t="s">
        <v>1096</v>
      </c>
    </row>
    <row r="6237" spans="5:102" customFormat="1" x14ac:dyDescent="0.25">
      <c r="E6237" t="s">
        <v>3381</v>
      </c>
      <c r="M6237" t="s">
        <v>5684</v>
      </c>
      <c r="U6237" t="s">
        <v>1048</v>
      </c>
      <c r="AN6237" t="s">
        <v>1049</v>
      </c>
      <c r="BW6237" t="s">
        <v>2104</v>
      </c>
      <c r="CF6237" t="s">
        <v>1048</v>
      </c>
      <c r="CX6237" t="s">
        <v>1049</v>
      </c>
    </row>
    <row r="6238" spans="5:102" customFormat="1" x14ac:dyDescent="0.25">
      <c r="E6238" t="s">
        <v>3382</v>
      </c>
      <c r="M6238" t="s">
        <v>5696</v>
      </c>
      <c r="U6238" t="s">
        <v>1071</v>
      </c>
      <c r="AN6238" t="s">
        <v>1072</v>
      </c>
      <c r="BW6238" t="s">
        <v>2116</v>
      </c>
      <c r="CF6238" t="s">
        <v>1071</v>
      </c>
      <c r="CX6238" t="s">
        <v>5461</v>
      </c>
    </row>
    <row r="6239" spans="5:102" customFormat="1" x14ac:dyDescent="0.25">
      <c r="E6239" t="s">
        <v>3383</v>
      </c>
      <c r="M6239" t="s">
        <v>5697</v>
      </c>
      <c r="U6239" t="s">
        <v>1073</v>
      </c>
      <c r="AN6239" t="s">
        <v>1074</v>
      </c>
      <c r="BW6239" t="s">
        <v>2117</v>
      </c>
      <c r="CF6239" t="s">
        <v>1073</v>
      </c>
      <c r="CX6239" t="s">
        <v>5462</v>
      </c>
    </row>
    <row r="6240" spans="5:102" customFormat="1" x14ac:dyDescent="0.25">
      <c r="E6240" t="s">
        <v>3384</v>
      </c>
      <c r="M6240" t="s">
        <v>5697</v>
      </c>
      <c r="U6240" t="s">
        <v>1073</v>
      </c>
      <c r="AN6240" t="s">
        <v>1074</v>
      </c>
      <c r="BW6240" t="s">
        <v>2117</v>
      </c>
      <c r="CF6240" t="s">
        <v>1073</v>
      </c>
      <c r="CX6240" t="s">
        <v>5462</v>
      </c>
    </row>
    <row r="6241" spans="5:102" customFormat="1" x14ac:dyDescent="0.25">
      <c r="E6241" t="s">
        <v>3385</v>
      </c>
      <c r="M6241" t="s">
        <v>5697</v>
      </c>
      <c r="U6241" t="s">
        <v>1073</v>
      </c>
      <c r="AN6241" t="s">
        <v>1074</v>
      </c>
      <c r="BW6241" t="s">
        <v>2117</v>
      </c>
      <c r="CF6241" t="s">
        <v>1073</v>
      </c>
      <c r="CX6241" t="s">
        <v>5462</v>
      </c>
    </row>
    <row r="6242" spans="5:102" customFormat="1" x14ac:dyDescent="0.25">
      <c r="E6242" t="s">
        <v>3386</v>
      </c>
      <c r="M6242" t="s">
        <v>5697</v>
      </c>
      <c r="U6242" t="s">
        <v>1073</v>
      </c>
      <c r="AN6242" t="s">
        <v>1074</v>
      </c>
      <c r="BW6242" t="s">
        <v>2117</v>
      </c>
      <c r="CF6242" t="s">
        <v>1073</v>
      </c>
      <c r="CX6242" t="s">
        <v>5462</v>
      </c>
    </row>
    <row r="6243" spans="5:102" customFormat="1" x14ac:dyDescent="0.25">
      <c r="E6243" t="s">
        <v>3387</v>
      </c>
      <c r="M6243" t="s">
        <v>5706</v>
      </c>
      <c r="U6243" t="s">
        <v>1090</v>
      </c>
      <c r="AN6243" t="s">
        <v>1091</v>
      </c>
      <c r="BW6243" t="s">
        <v>2126</v>
      </c>
      <c r="CF6243" t="s">
        <v>1090</v>
      </c>
      <c r="CX6243" t="s">
        <v>1091</v>
      </c>
    </row>
    <row r="6244" spans="5:102" customFormat="1" x14ac:dyDescent="0.25">
      <c r="E6244" t="s">
        <v>3388</v>
      </c>
      <c r="M6244" t="s">
        <v>5697</v>
      </c>
      <c r="U6244" t="s">
        <v>1073</v>
      </c>
      <c r="AN6244" t="s">
        <v>1074</v>
      </c>
      <c r="BW6244" t="s">
        <v>2117</v>
      </c>
      <c r="CF6244" t="s">
        <v>1073</v>
      </c>
      <c r="CX6244" t="s">
        <v>5462</v>
      </c>
    </row>
    <row r="6245" spans="5:102" customFormat="1" x14ac:dyDescent="0.25">
      <c r="E6245" t="s">
        <v>3389</v>
      </c>
      <c r="M6245" t="s">
        <v>5706</v>
      </c>
      <c r="U6245" t="s">
        <v>1090</v>
      </c>
      <c r="AN6245" t="s">
        <v>1091</v>
      </c>
      <c r="BW6245" t="s">
        <v>2126</v>
      </c>
      <c r="CF6245" t="s">
        <v>1090</v>
      </c>
      <c r="CX6245" t="s">
        <v>1091</v>
      </c>
    </row>
    <row r="6246" spans="5:102" customFormat="1" x14ac:dyDescent="0.25">
      <c r="E6246" t="s">
        <v>3390</v>
      </c>
      <c r="M6246" t="s">
        <v>5684</v>
      </c>
      <c r="U6246" t="s">
        <v>1048</v>
      </c>
      <c r="AN6246" t="s">
        <v>1049</v>
      </c>
      <c r="BW6246" t="s">
        <v>2104</v>
      </c>
      <c r="CF6246" t="s">
        <v>1048</v>
      </c>
      <c r="CX6246" t="s">
        <v>1049</v>
      </c>
    </row>
    <row r="6247" spans="5:102" customFormat="1" x14ac:dyDescent="0.25">
      <c r="E6247" t="s">
        <v>3391</v>
      </c>
      <c r="M6247" t="s">
        <v>5706</v>
      </c>
      <c r="U6247" t="s">
        <v>1090</v>
      </c>
      <c r="AN6247" t="s">
        <v>1097</v>
      </c>
      <c r="BW6247" t="s">
        <v>2126</v>
      </c>
      <c r="CF6247" t="s">
        <v>1090</v>
      </c>
      <c r="CX6247" t="s">
        <v>1097</v>
      </c>
    </row>
    <row r="6248" spans="5:102" customFormat="1" x14ac:dyDescent="0.25">
      <c r="E6248" t="s">
        <v>3391</v>
      </c>
      <c r="M6248" t="s">
        <v>5706</v>
      </c>
      <c r="U6248" t="s">
        <v>1090</v>
      </c>
      <c r="AN6248" t="s">
        <v>1097</v>
      </c>
      <c r="BW6248" t="s">
        <v>2126</v>
      </c>
      <c r="CF6248" t="s">
        <v>1090</v>
      </c>
      <c r="CX6248" t="s">
        <v>1091</v>
      </c>
    </row>
    <row r="6249" spans="5:102" customFormat="1" x14ac:dyDescent="0.25">
      <c r="E6249" t="s">
        <v>3391</v>
      </c>
      <c r="M6249" t="s">
        <v>5706</v>
      </c>
      <c r="U6249" t="s">
        <v>1090</v>
      </c>
      <c r="AN6249" t="s">
        <v>1091</v>
      </c>
      <c r="BW6249" t="s">
        <v>2126</v>
      </c>
      <c r="CF6249" t="s">
        <v>1090</v>
      </c>
      <c r="CX6249" t="s">
        <v>1097</v>
      </c>
    </row>
    <row r="6250" spans="5:102" customFormat="1" x14ac:dyDescent="0.25">
      <c r="E6250" t="s">
        <v>3391</v>
      </c>
      <c r="M6250" t="s">
        <v>5706</v>
      </c>
      <c r="U6250" t="s">
        <v>1090</v>
      </c>
      <c r="AN6250" t="s">
        <v>1091</v>
      </c>
      <c r="BW6250" t="s">
        <v>2126</v>
      </c>
      <c r="CF6250" t="s">
        <v>1090</v>
      </c>
      <c r="CX6250" t="s">
        <v>1091</v>
      </c>
    </row>
    <row r="6251" spans="5:102" customFormat="1" x14ac:dyDescent="0.25">
      <c r="E6251" t="s">
        <v>3392</v>
      </c>
      <c r="M6251" t="s">
        <v>5701</v>
      </c>
      <c r="U6251" t="s">
        <v>1081</v>
      </c>
      <c r="AN6251" t="s">
        <v>1082</v>
      </c>
      <c r="BW6251" t="s">
        <v>2121</v>
      </c>
      <c r="CF6251" t="s">
        <v>1081</v>
      </c>
      <c r="CX6251" t="s">
        <v>1082</v>
      </c>
    </row>
    <row r="6252" spans="5:102" customFormat="1" x14ac:dyDescent="0.25">
      <c r="E6252" t="s">
        <v>3393</v>
      </c>
      <c r="M6252" t="s">
        <v>5706</v>
      </c>
      <c r="U6252" t="s">
        <v>1090</v>
      </c>
      <c r="AN6252" t="s">
        <v>1091</v>
      </c>
      <c r="BW6252" t="s">
        <v>2126</v>
      </c>
      <c r="CF6252" t="s">
        <v>1090</v>
      </c>
      <c r="CX6252" t="s">
        <v>1091</v>
      </c>
    </row>
    <row r="6253" spans="5:102" customFormat="1" x14ac:dyDescent="0.25">
      <c r="E6253" t="s">
        <v>3394</v>
      </c>
      <c r="M6253" t="s">
        <v>5705</v>
      </c>
      <c r="U6253" t="s">
        <v>1088</v>
      </c>
      <c r="AN6253" t="s">
        <v>1089</v>
      </c>
      <c r="BW6253" t="s">
        <v>2125</v>
      </c>
      <c r="CF6253" t="s">
        <v>1088</v>
      </c>
      <c r="CX6253" t="s">
        <v>5465</v>
      </c>
    </row>
    <row r="6254" spans="5:102" customFormat="1" x14ac:dyDescent="0.25">
      <c r="E6254" t="s">
        <v>3395</v>
      </c>
      <c r="M6254" t="s">
        <v>5709</v>
      </c>
      <c r="U6254" t="s">
        <v>1098</v>
      </c>
      <c r="AN6254" t="s">
        <v>1099</v>
      </c>
      <c r="BW6254" t="s">
        <v>2129</v>
      </c>
      <c r="CF6254" t="s">
        <v>1098</v>
      </c>
      <c r="CX6254" t="s">
        <v>1099</v>
      </c>
    </row>
    <row r="6255" spans="5:102" customFormat="1" x14ac:dyDescent="0.25">
      <c r="E6255" t="s">
        <v>3396</v>
      </c>
      <c r="M6255" t="s">
        <v>5709</v>
      </c>
      <c r="U6255" t="s">
        <v>1098</v>
      </c>
      <c r="AN6255" t="s">
        <v>1099</v>
      </c>
      <c r="BW6255" t="s">
        <v>2129</v>
      </c>
      <c r="CF6255" t="s">
        <v>1098</v>
      </c>
      <c r="CX6255" t="s">
        <v>1099</v>
      </c>
    </row>
    <row r="6256" spans="5:102" customFormat="1" x14ac:dyDescent="0.25">
      <c r="E6256" t="s">
        <v>3397</v>
      </c>
      <c r="M6256" t="s">
        <v>5674</v>
      </c>
      <c r="U6256" t="s">
        <v>1024</v>
      </c>
      <c r="AN6256" t="s">
        <v>1025</v>
      </c>
      <c r="BW6256" t="s">
        <v>2094</v>
      </c>
      <c r="CF6256" t="s">
        <v>1024</v>
      </c>
      <c r="CX6256" t="s">
        <v>1025</v>
      </c>
    </row>
    <row r="6257" spans="5:102" customFormat="1" x14ac:dyDescent="0.25">
      <c r="E6257" t="s">
        <v>3398</v>
      </c>
      <c r="M6257" t="s">
        <v>5710</v>
      </c>
      <c r="U6257" t="s">
        <v>1100</v>
      </c>
      <c r="AN6257" t="s">
        <v>1101</v>
      </c>
      <c r="BW6257" t="s">
        <v>2130</v>
      </c>
      <c r="CF6257" t="s">
        <v>1100</v>
      </c>
      <c r="CX6257" t="s">
        <v>5466</v>
      </c>
    </row>
    <row r="6258" spans="5:102" customFormat="1" x14ac:dyDescent="0.25">
      <c r="E6258" t="s">
        <v>3399</v>
      </c>
      <c r="M6258" t="s">
        <v>5674</v>
      </c>
      <c r="U6258" t="s">
        <v>1024</v>
      </c>
      <c r="AN6258" t="s">
        <v>1025</v>
      </c>
      <c r="BW6258" t="s">
        <v>2094</v>
      </c>
      <c r="CF6258" t="s">
        <v>1024</v>
      </c>
      <c r="CX6258" t="s">
        <v>1025</v>
      </c>
    </row>
    <row r="6259" spans="5:102" customFormat="1" x14ac:dyDescent="0.25">
      <c r="E6259" t="s">
        <v>3400</v>
      </c>
      <c r="M6259" t="s">
        <v>5682</v>
      </c>
      <c r="U6259" t="s">
        <v>1044</v>
      </c>
      <c r="AN6259" t="s">
        <v>1045</v>
      </c>
      <c r="BW6259" t="s">
        <v>2102</v>
      </c>
      <c r="CF6259" t="s">
        <v>1044</v>
      </c>
      <c r="CX6259" t="s">
        <v>1045</v>
      </c>
    </row>
    <row r="6260" spans="5:102" customFormat="1" x14ac:dyDescent="0.25">
      <c r="E6260" t="s">
        <v>3401</v>
      </c>
      <c r="M6260" t="s">
        <v>5674</v>
      </c>
      <c r="U6260" t="s">
        <v>1024</v>
      </c>
      <c r="AN6260" t="s">
        <v>1025</v>
      </c>
      <c r="BW6260" t="s">
        <v>2094</v>
      </c>
      <c r="CF6260" t="s">
        <v>1024</v>
      </c>
      <c r="CX6260" t="s">
        <v>1025</v>
      </c>
    </row>
    <row r="6261" spans="5:102" customFormat="1" x14ac:dyDescent="0.25">
      <c r="E6261" t="s">
        <v>3402</v>
      </c>
      <c r="M6261" t="s">
        <v>5674</v>
      </c>
      <c r="U6261" t="s">
        <v>1024</v>
      </c>
      <c r="AN6261" t="s">
        <v>1025</v>
      </c>
      <c r="BW6261" t="s">
        <v>2094</v>
      </c>
      <c r="CF6261" t="s">
        <v>1024</v>
      </c>
      <c r="CX6261" t="s">
        <v>1025</v>
      </c>
    </row>
    <row r="6262" spans="5:102" customFormat="1" x14ac:dyDescent="0.25">
      <c r="E6262" t="s">
        <v>3403</v>
      </c>
      <c r="M6262" t="s">
        <v>5674</v>
      </c>
      <c r="U6262" t="s">
        <v>1024</v>
      </c>
      <c r="AN6262" t="s">
        <v>1025</v>
      </c>
      <c r="BW6262" t="s">
        <v>2094</v>
      </c>
      <c r="CF6262" t="s">
        <v>1024</v>
      </c>
      <c r="CX6262" t="s">
        <v>1025</v>
      </c>
    </row>
    <row r="6263" spans="5:102" customFormat="1" x14ac:dyDescent="0.25">
      <c r="E6263" t="s">
        <v>3404</v>
      </c>
      <c r="M6263" t="s">
        <v>5711</v>
      </c>
      <c r="U6263" t="s">
        <v>1102</v>
      </c>
      <c r="AN6263" t="s">
        <v>1103</v>
      </c>
      <c r="BW6263" t="s">
        <v>2131</v>
      </c>
      <c r="CF6263" t="s">
        <v>1102</v>
      </c>
      <c r="CX6263" t="s">
        <v>5467</v>
      </c>
    </row>
    <row r="6264" spans="5:102" customFormat="1" x14ac:dyDescent="0.25">
      <c r="E6264" t="s">
        <v>3405</v>
      </c>
      <c r="M6264" t="s">
        <v>5711</v>
      </c>
      <c r="U6264" t="s">
        <v>1102</v>
      </c>
      <c r="AN6264" t="s">
        <v>1103</v>
      </c>
      <c r="BW6264" t="s">
        <v>2131</v>
      </c>
      <c r="CF6264" t="s">
        <v>1102</v>
      </c>
      <c r="CX6264" t="s">
        <v>5467</v>
      </c>
    </row>
    <row r="6265" spans="5:102" customFormat="1" x14ac:dyDescent="0.25">
      <c r="E6265" t="s">
        <v>3406</v>
      </c>
      <c r="M6265" t="s">
        <v>5712</v>
      </c>
      <c r="U6265" t="s">
        <v>1104</v>
      </c>
      <c r="AN6265" t="s">
        <v>1105</v>
      </c>
      <c r="BW6265" t="s">
        <v>2132</v>
      </c>
      <c r="CF6265" t="s">
        <v>1104</v>
      </c>
      <c r="CX6265" t="s">
        <v>1105</v>
      </c>
    </row>
    <row r="6266" spans="5:102" customFormat="1" x14ac:dyDescent="0.25">
      <c r="E6266" t="s">
        <v>3407</v>
      </c>
      <c r="M6266" t="s">
        <v>5713</v>
      </c>
      <c r="U6266" t="s">
        <v>1106</v>
      </c>
      <c r="AN6266" t="s">
        <v>1107</v>
      </c>
      <c r="BW6266" t="s">
        <v>2133</v>
      </c>
      <c r="CF6266" t="s">
        <v>1106</v>
      </c>
      <c r="CX6266" t="s">
        <v>1705</v>
      </c>
    </row>
    <row r="6267" spans="5:102" customFormat="1" x14ac:dyDescent="0.25">
      <c r="E6267" t="s">
        <v>3408</v>
      </c>
      <c r="M6267" t="s">
        <v>5696</v>
      </c>
      <c r="U6267" t="s">
        <v>1071</v>
      </c>
      <c r="AN6267" t="s">
        <v>1072</v>
      </c>
      <c r="BW6267" t="s">
        <v>2116</v>
      </c>
      <c r="CF6267" t="s">
        <v>1071</v>
      </c>
      <c r="CX6267" t="s">
        <v>5461</v>
      </c>
    </row>
    <row r="6268" spans="5:102" customFormat="1" x14ac:dyDescent="0.25">
      <c r="E6268" t="s">
        <v>3409</v>
      </c>
      <c r="M6268" t="s">
        <v>5714</v>
      </c>
      <c r="U6268" t="s">
        <v>1108</v>
      </c>
      <c r="AN6268" t="s">
        <v>1109</v>
      </c>
      <c r="BW6268" t="s">
        <v>2134</v>
      </c>
      <c r="CF6268" t="s">
        <v>1108</v>
      </c>
      <c r="CX6268" t="s">
        <v>5468</v>
      </c>
    </row>
    <row r="6269" spans="5:102" customFormat="1" x14ac:dyDescent="0.25">
      <c r="E6269" t="s">
        <v>3410</v>
      </c>
      <c r="M6269" t="s">
        <v>5715</v>
      </c>
      <c r="U6269" t="s">
        <v>1110</v>
      </c>
      <c r="AN6269" t="s">
        <v>1111</v>
      </c>
      <c r="BW6269" t="s">
        <v>2135</v>
      </c>
      <c r="CF6269" t="s">
        <v>1110</v>
      </c>
      <c r="CX6269" t="s">
        <v>5469</v>
      </c>
    </row>
    <row r="6270" spans="5:102" customFormat="1" x14ac:dyDescent="0.25">
      <c r="E6270" t="s">
        <v>3411</v>
      </c>
      <c r="M6270" t="s">
        <v>5716</v>
      </c>
      <c r="U6270" t="s">
        <v>1112</v>
      </c>
      <c r="AN6270" t="s">
        <v>1113</v>
      </c>
      <c r="BW6270" t="s">
        <v>2136</v>
      </c>
      <c r="CF6270" t="s">
        <v>1112</v>
      </c>
      <c r="CX6270" t="s">
        <v>1113</v>
      </c>
    </row>
    <row r="6271" spans="5:102" customFormat="1" x14ac:dyDescent="0.25">
      <c r="E6271" t="s">
        <v>3412</v>
      </c>
      <c r="M6271" t="s">
        <v>5715</v>
      </c>
      <c r="U6271" t="s">
        <v>1110</v>
      </c>
      <c r="AN6271" t="s">
        <v>1111</v>
      </c>
      <c r="BW6271" t="s">
        <v>2135</v>
      </c>
      <c r="CF6271" t="s">
        <v>1110</v>
      </c>
      <c r="CX6271" t="s">
        <v>5469</v>
      </c>
    </row>
    <row r="6272" spans="5:102" customFormat="1" x14ac:dyDescent="0.25">
      <c r="E6272" t="s">
        <v>3413</v>
      </c>
      <c r="M6272" t="s">
        <v>5674</v>
      </c>
      <c r="U6272" t="s">
        <v>1024</v>
      </c>
      <c r="AN6272" t="s">
        <v>1025</v>
      </c>
      <c r="BW6272" t="s">
        <v>2094</v>
      </c>
      <c r="CF6272" t="s">
        <v>1024</v>
      </c>
      <c r="CX6272" t="s">
        <v>1025</v>
      </c>
    </row>
    <row r="6273" spans="5:102" customFormat="1" x14ac:dyDescent="0.25">
      <c r="E6273" t="s">
        <v>3414</v>
      </c>
      <c r="M6273" t="s">
        <v>5712</v>
      </c>
      <c r="U6273" t="s">
        <v>1104</v>
      </c>
      <c r="AN6273" t="s">
        <v>1105</v>
      </c>
      <c r="BW6273" t="s">
        <v>2132</v>
      </c>
      <c r="CF6273" t="s">
        <v>1104</v>
      </c>
      <c r="CX6273" t="s">
        <v>1105</v>
      </c>
    </row>
    <row r="6274" spans="5:102" customFormat="1" x14ac:dyDescent="0.25">
      <c r="E6274" t="s">
        <v>3415</v>
      </c>
      <c r="M6274" t="s">
        <v>5684</v>
      </c>
      <c r="U6274" t="s">
        <v>1048</v>
      </c>
      <c r="AN6274" t="s">
        <v>1049</v>
      </c>
      <c r="BW6274" t="s">
        <v>2104</v>
      </c>
      <c r="CF6274" t="s">
        <v>1048</v>
      </c>
      <c r="CX6274" t="s">
        <v>1049</v>
      </c>
    </row>
    <row r="6275" spans="5:102" customFormat="1" x14ac:dyDescent="0.25">
      <c r="E6275" t="s">
        <v>3416</v>
      </c>
      <c r="M6275" t="s">
        <v>5717</v>
      </c>
      <c r="U6275" t="s">
        <v>1114</v>
      </c>
      <c r="AN6275" t="s">
        <v>1115</v>
      </c>
      <c r="BW6275" t="s">
        <v>2137</v>
      </c>
      <c r="CF6275" t="s">
        <v>1114</v>
      </c>
      <c r="CX6275" t="s">
        <v>1115</v>
      </c>
    </row>
    <row r="6276" spans="5:102" customFormat="1" x14ac:dyDescent="0.25">
      <c r="E6276" t="s">
        <v>3417</v>
      </c>
      <c r="M6276" t="s">
        <v>5674</v>
      </c>
      <c r="U6276" t="s">
        <v>1024</v>
      </c>
      <c r="AN6276" t="s">
        <v>1025</v>
      </c>
      <c r="BW6276" t="s">
        <v>2094</v>
      </c>
      <c r="CF6276" t="s">
        <v>1024</v>
      </c>
      <c r="CX6276" t="s">
        <v>1025</v>
      </c>
    </row>
    <row r="6277" spans="5:102" customFormat="1" x14ac:dyDescent="0.25">
      <c r="E6277" t="s">
        <v>3418</v>
      </c>
      <c r="M6277" t="s">
        <v>5703</v>
      </c>
      <c r="U6277" t="s">
        <v>1084</v>
      </c>
      <c r="AN6277" t="s">
        <v>1085</v>
      </c>
      <c r="BW6277" t="s">
        <v>2123</v>
      </c>
      <c r="CF6277" t="s">
        <v>1084</v>
      </c>
      <c r="CX6277" t="s">
        <v>1085</v>
      </c>
    </row>
    <row r="6278" spans="5:102" customFormat="1" x14ac:dyDescent="0.25">
      <c r="E6278" t="s">
        <v>3419</v>
      </c>
      <c r="M6278" t="s">
        <v>5610</v>
      </c>
      <c r="U6278" t="s">
        <v>874</v>
      </c>
      <c r="AN6278" t="s">
        <v>1116</v>
      </c>
      <c r="BW6278" t="s">
        <v>2027</v>
      </c>
      <c r="CF6278" t="s">
        <v>874</v>
      </c>
      <c r="CX6278" t="s">
        <v>5470</v>
      </c>
    </row>
    <row r="6279" spans="5:102" customFormat="1" x14ac:dyDescent="0.25">
      <c r="E6279" t="s">
        <v>3420</v>
      </c>
      <c r="M6279" t="s">
        <v>5718</v>
      </c>
      <c r="U6279" t="s">
        <v>1117</v>
      </c>
      <c r="AN6279" t="s">
        <v>1118</v>
      </c>
      <c r="BW6279" t="s">
        <v>2138</v>
      </c>
      <c r="CF6279" t="s">
        <v>1117</v>
      </c>
      <c r="CX6279" t="s">
        <v>1118</v>
      </c>
    </row>
    <row r="6280" spans="5:102" customFormat="1" x14ac:dyDescent="0.25">
      <c r="E6280" t="s">
        <v>3421</v>
      </c>
      <c r="M6280" t="s">
        <v>5610</v>
      </c>
      <c r="U6280" t="s">
        <v>874</v>
      </c>
      <c r="AN6280" t="s">
        <v>1116</v>
      </c>
      <c r="BW6280" t="s">
        <v>2027</v>
      </c>
      <c r="CF6280" t="s">
        <v>874</v>
      </c>
      <c r="CX6280" t="s">
        <v>5470</v>
      </c>
    </row>
    <row r="6281" spans="5:102" customFormat="1" x14ac:dyDescent="0.25">
      <c r="E6281" t="s">
        <v>3422</v>
      </c>
      <c r="M6281" t="s">
        <v>5718</v>
      </c>
      <c r="U6281" t="s">
        <v>1117</v>
      </c>
      <c r="AN6281" t="s">
        <v>1118</v>
      </c>
      <c r="BW6281" t="s">
        <v>2138</v>
      </c>
      <c r="CF6281" t="s">
        <v>1117</v>
      </c>
      <c r="CX6281" t="s">
        <v>1118</v>
      </c>
    </row>
    <row r="6282" spans="5:102" customFormat="1" x14ac:dyDescent="0.25">
      <c r="E6282" t="s">
        <v>3423</v>
      </c>
      <c r="M6282" t="s">
        <v>5682</v>
      </c>
      <c r="U6282" t="s">
        <v>1044</v>
      </c>
      <c r="AN6282" t="s">
        <v>1045</v>
      </c>
      <c r="BW6282" t="s">
        <v>2102</v>
      </c>
      <c r="CF6282" t="s">
        <v>1044</v>
      </c>
      <c r="CX6282" t="s">
        <v>1045</v>
      </c>
    </row>
    <row r="6283" spans="5:102" customFormat="1" x14ac:dyDescent="0.25">
      <c r="E6283" t="s">
        <v>3424</v>
      </c>
      <c r="M6283" t="s">
        <v>5718</v>
      </c>
      <c r="U6283" t="s">
        <v>1117</v>
      </c>
      <c r="AN6283" t="s">
        <v>1118</v>
      </c>
      <c r="BW6283" t="s">
        <v>2138</v>
      </c>
      <c r="CF6283" t="s">
        <v>1117</v>
      </c>
      <c r="CX6283" t="s">
        <v>1118</v>
      </c>
    </row>
    <row r="6284" spans="5:102" customFormat="1" x14ac:dyDescent="0.25">
      <c r="E6284" t="s">
        <v>3425</v>
      </c>
      <c r="M6284" t="s">
        <v>5719</v>
      </c>
      <c r="U6284" t="s">
        <v>1119</v>
      </c>
      <c r="AN6284" t="s">
        <v>1120</v>
      </c>
      <c r="BW6284" t="s">
        <v>2139</v>
      </c>
      <c r="CF6284" t="s">
        <v>1119</v>
      </c>
      <c r="CX6284" t="s">
        <v>1120</v>
      </c>
    </row>
    <row r="6285" spans="5:102" customFormat="1" x14ac:dyDescent="0.25">
      <c r="E6285" t="s">
        <v>3426</v>
      </c>
      <c r="M6285" t="s">
        <v>5674</v>
      </c>
      <c r="U6285" t="s">
        <v>1024</v>
      </c>
      <c r="AN6285" t="s">
        <v>1025</v>
      </c>
      <c r="BW6285" t="s">
        <v>2094</v>
      </c>
      <c r="CF6285" t="s">
        <v>1024</v>
      </c>
      <c r="CX6285" t="s">
        <v>1025</v>
      </c>
    </row>
    <row r="6286" spans="5:102" customFormat="1" x14ac:dyDescent="0.25">
      <c r="E6286" t="s">
        <v>3427</v>
      </c>
      <c r="M6286" t="s">
        <v>5719</v>
      </c>
      <c r="U6286" t="s">
        <v>1119</v>
      </c>
      <c r="AN6286" t="s">
        <v>1120</v>
      </c>
      <c r="BW6286" t="s">
        <v>2139</v>
      </c>
      <c r="CF6286" t="s">
        <v>1119</v>
      </c>
      <c r="CX6286" t="s">
        <v>1120</v>
      </c>
    </row>
    <row r="6287" spans="5:102" customFormat="1" x14ac:dyDescent="0.25">
      <c r="E6287" t="s">
        <v>3428</v>
      </c>
      <c r="M6287" t="s">
        <v>5719</v>
      </c>
      <c r="U6287" t="s">
        <v>1119</v>
      </c>
      <c r="AN6287" t="s">
        <v>1120</v>
      </c>
      <c r="BW6287" t="s">
        <v>2139</v>
      </c>
      <c r="CF6287" t="s">
        <v>1119</v>
      </c>
      <c r="CX6287" t="s">
        <v>1120</v>
      </c>
    </row>
    <row r="6288" spans="5:102" customFormat="1" x14ac:dyDescent="0.25">
      <c r="E6288" t="s">
        <v>3429</v>
      </c>
      <c r="M6288" t="s">
        <v>5719</v>
      </c>
      <c r="U6288" t="s">
        <v>1119</v>
      </c>
      <c r="AN6288" t="s">
        <v>1120</v>
      </c>
      <c r="BW6288" t="s">
        <v>2139</v>
      </c>
      <c r="CF6288" t="s">
        <v>1119</v>
      </c>
      <c r="CX6288" t="s">
        <v>1120</v>
      </c>
    </row>
    <row r="6289" spans="5:102" customFormat="1" x14ac:dyDescent="0.25">
      <c r="E6289" t="s">
        <v>3430</v>
      </c>
      <c r="M6289" t="s">
        <v>5720</v>
      </c>
      <c r="U6289" t="s">
        <v>1121</v>
      </c>
      <c r="AN6289" t="s">
        <v>1122</v>
      </c>
      <c r="BW6289" t="s">
        <v>2140</v>
      </c>
      <c r="CF6289" t="s">
        <v>1121</v>
      </c>
      <c r="CX6289" t="s">
        <v>1122</v>
      </c>
    </row>
    <row r="6290" spans="5:102" customFormat="1" x14ac:dyDescent="0.25">
      <c r="E6290" t="s">
        <v>3431</v>
      </c>
      <c r="M6290" t="s">
        <v>5610</v>
      </c>
      <c r="U6290" t="s">
        <v>874</v>
      </c>
      <c r="AN6290" t="s">
        <v>1116</v>
      </c>
      <c r="BW6290" t="s">
        <v>2027</v>
      </c>
      <c r="CF6290" t="s">
        <v>874</v>
      </c>
      <c r="CX6290" t="s">
        <v>5470</v>
      </c>
    </row>
    <row r="6291" spans="5:102" customFormat="1" x14ac:dyDescent="0.25">
      <c r="E6291" t="s">
        <v>3432</v>
      </c>
      <c r="M6291" t="s">
        <v>5721</v>
      </c>
      <c r="U6291" t="s">
        <v>1123</v>
      </c>
      <c r="AN6291" t="s">
        <v>1124</v>
      </c>
      <c r="BW6291" t="s">
        <v>2141</v>
      </c>
      <c r="CF6291" t="s">
        <v>1123</v>
      </c>
      <c r="CX6291" t="s">
        <v>1124</v>
      </c>
    </row>
    <row r="6292" spans="5:102" customFormat="1" x14ac:dyDescent="0.25">
      <c r="E6292" t="s">
        <v>3433</v>
      </c>
      <c r="M6292" t="s">
        <v>5610</v>
      </c>
      <c r="U6292" t="s">
        <v>874</v>
      </c>
      <c r="AN6292" t="s">
        <v>1116</v>
      </c>
      <c r="BW6292" t="s">
        <v>2027</v>
      </c>
      <c r="CF6292" t="s">
        <v>874</v>
      </c>
      <c r="CX6292" t="s">
        <v>5470</v>
      </c>
    </row>
    <row r="6293" spans="5:102" customFormat="1" x14ac:dyDescent="0.25">
      <c r="E6293" t="s">
        <v>3434</v>
      </c>
      <c r="M6293" t="s">
        <v>5712</v>
      </c>
      <c r="U6293" t="s">
        <v>1104</v>
      </c>
      <c r="AN6293" t="s">
        <v>1105</v>
      </c>
      <c r="BW6293" t="s">
        <v>2132</v>
      </c>
      <c r="CF6293" t="s">
        <v>1104</v>
      </c>
      <c r="CX6293" t="s">
        <v>1105</v>
      </c>
    </row>
    <row r="6294" spans="5:102" customFormat="1" x14ac:dyDescent="0.25">
      <c r="E6294" t="s">
        <v>3435</v>
      </c>
      <c r="M6294" t="s">
        <v>5712</v>
      </c>
      <c r="U6294" t="s">
        <v>1104</v>
      </c>
      <c r="AN6294" t="s">
        <v>1105</v>
      </c>
      <c r="BW6294" t="s">
        <v>2132</v>
      </c>
      <c r="CF6294" t="s">
        <v>1104</v>
      </c>
      <c r="CX6294" t="s">
        <v>1105</v>
      </c>
    </row>
    <row r="6295" spans="5:102" customFormat="1" x14ac:dyDescent="0.25">
      <c r="E6295" t="s">
        <v>3436</v>
      </c>
      <c r="M6295" t="s">
        <v>5722</v>
      </c>
      <c r="U6295" t="s">
        <v>1125</v>
      </c>
      <c r="AN6295" t="s">
        <v>1126</v>
      </c>
      <c r="BW6295" t="s">
        <v>2142</v>
      </c>
      <c r="CF6295" t="s">
        <v>1125</v>
      </c>
      <c r="CX6295" t="s">
        <v>5471</v>
      </c>
    </row>
    <row r="6296" spans="5:102" customFormat="1" x14ac:dyDescent="0.25">
      <c r="E6296" t="s">
        <v>3437</v>
      </c>
      <c r="M6296" t="s">
        <v>5712</v>
      </c>
      <c r="U6296" t="s">
        <v>1104</v>
      </c>
      <c r="AN6296" t="s">
        <v>1105</v>
      </c>
      <c r="BW6296" t="s">
        <v>2132</v>
      </c>
      <c r="CF6296" t="s">
        <v>1104</v>
      </c>
      <c r="CX6296" t="s">
        <v>1105</v>
      </c>
    </row>
    <row r="6297" spans="5:102" customFormat="1" x14ac:dyDescent="0.25">
      <c r="E6297" t="s">
        <v>3438</v>
      </c>
      <c r="M6297" t="s">
        <v>5712</v>
      </c>
      <c r="U6297" t="s">
        <v>1104</v>
      </c>
      <c r="AN6297" t="s">
        <v>1105</v>
      </c>
      <c r="BW6297" t="s">
        <v>2132</v>
      </c>
      <c r="CF6297" t="s">
        <v>1104</v>
      </c>
      <c r="CX6297" t="s">
        <v>1105</v>
      </c>
    </row>
    <row r="6298" spans="5:102" customFormat="1" x14ac:dyDescent="0.25">
      <c r="E6298" t="s">
        <v>3439</v>
      </c>
      <c r="M6298" t="s">
        <v>5723</v>
      </c>
      <c r="U6298" t="s">
        <v>1127</v>
      </c>
      <c r="AN6298" t="s">
        <v>1128</v>
      </c>
      <c r="BW6298" t="s">
        <v>2143</v>
      </c>
      <c r="CF6298" t="s">
        <v>1127</v>
      </c>
      <c r="CX6298" t="s">
        <v>1128</v>
      </c>
    </row>
    <row r="6299" spans="5:102" customFormat="1" x14ac:dyDescent="0.25">
      <c r="E6299" t="s">
        <v>3440</v>
      </c>
      <c r="M6299" t="s">
        <v>5712</v>
      </c>
      <c r="U6299" t="s">
        <v>1104</v>
      </c>
      <c r="AN6299" t="s">
        <v>1105</v>
      </c>
      <c r="BW6299" t="s">
        <v>2132</v>
      </c>
      <c r="CF6299" t="s">
        <v>1104</v>
      </c>
      <c r="CX6299" t="s">
        <v>1105</v>
      </c>
    </row>
    <row r="6300" spans="5:102" customFormat="1" x14ac:dyDescent="0.25">
      <c r="E6300" t="s">
        <v>3441</v>
      </c>
      <c r="M6300" t="s">
        <v>5694</v>
      </c>
      <c r="U6300" t="s">
        <v>1067</v>
      </c>
      <c r="AN6300" t="s">
        <v>1068</v>
      </c>
      <c r="BW6300" t="s">
        <v>2114</v>
      </c>
      <c r="CF6300" t="s">
        <v>1067</v>
      </c>
      <c r="CX6300" t="s">
        <v>1068</v>
      </c>
    </row>
    <row r="6301" spans="5:102" customFormat="1" x14ac:dyDescent="0.25">
      <c r="E6301" t="s">
        <v>3442</v>
      </c>
      <c r="M6301" t="s">
        <v>5712</v>
      </c>
      <c r="U6301" t="s">
        <v>1104</v>
      </c>
      <c r="AN6301" t="s">
        <v>1105</v>
      </c>
      <c r="BW6301" t="s">
        <v>2132</v>
      </c>
      <c r="CF6301" t="s">
        <v>1104</v>
      </c>
      <c r="CX6301" t="s">
        <v>1105</v>
      </c>
    </row>
    <row r="6302" spans="5:102" customFormat="1" x14ac:dyDescent="0.25">
      <c r="E6302" t="s">
        <v>3443</v>
      </c>
      <c r="M6302" t="s">
        <v>5694</v>
      </c>
      <c r="U6302" t="s">
        <v>1067</v>
      </c>
      <c r="AN6302" t="s">
        <v>1068</v>
      </c>
      <c r="BW6302" t="s">
        <v>2114</v>
      </c>
      <c r="CF6302" t="s">
        <v>1067</v>
      </c>
      <c r="CX6302" t="s">
        <v>1068</v>
      </c>
    </row>
    <row r="6303" spans="5:102" customFormat="1" x14ac:dyDescent="0.25">
      <c r="E6303" t="s">
        <v>3444</v>
      </c>
      <c r="M6303" t="s">
        <v>5712</v>
      </c>
      <c r="U6303" t="s">
        <v>1104</v>
      </c>
      <c r="AN6303" t="s">
        <v>1105</v>
      </c>
      <c r="BW6303" t="s">
        <v>2132</v>
      </c>
      <c r="CF6303" t="s">
        <v>1104</v>
      </c>
      <c r="CX6303" t="s">
        <v>1105</v>
      </c>
    </row>
    <row r="6304" spans="5:102" customFormat="1" x14ac:dyDescent="0.25">
      <c r="E6304" t="s">
        <v>3445</v>
      </c>
      <c r="M6304" t="s">
        <v>5719</v>
      </c>
      <c r="U6304" t="s">
        <v>1119</v>
      </c>
      <c r="AN6304" t="s">
        <v>1120</v>
      </c>
      <c r="BW6304" t="s">
        <v>2139</v>
      </c>
      <c r="CF6304" t="s">
        <v>1119</v>
      </c>
      <c r="CX6304" t="s">
        <v>1120</v>
      </c>
    </row>
    <row r="6305" spans="5:102" customFormat="1" x14ac:dyDescent="0.25">
      <c r="E6305" t="s">
        <v>3446</v>
      </c>
      <c r="M6305" t="s">
        <v>5711</v>
      </c>
      <c r="U6305" t="s">
        <v>1102</v>
      </c>
      <c r="AN6305" t="s">
        <v>1103</v>
      </c>
      <c r="BW6305" t="s">
        <v>2131</v>
      </c>
      <c r="CF6305" t="s">
        <v>1102</v>
      </c>
      <c r="CX6305" t="s">
        <v>5467</v>
      </c>
    </row>
    <row r="6306" spans="5:102" customFormat="1" x14ac:dyDescent="0.25">
      <c r="E6306" t="s">
        <v>3447</v>
      </c>
      <c r="M6306" t="s">
        <v>5694</v>
      </c>
      <c r="U6306" t="s">
        <v>1067</v>
      </c>
      <c r="AN6306" t="s">
        <v>1068</v>
      </c>
      <c r="BW6306" t="s">
        <v>2114</v>
      </c>
      <c r="CF6306" t="s">
        <v>1067</v>
      </c>
      <c r="CX6306" t="s">
        <v>1068</v>
      </c>
    </row>
    <row r="6307" spans="5:102" customFormat="1" x14ac:dyDescent="0.25">
      <c r="E6307" t="s">
        <v>3448</v>
      </c>
      <c r="M6307" t="s">
        <v>5724</v>
      </c>
      <c r="U6307" t="s">
        <v>1129</v>
      </c>
      <c r="AN6307" t="s">
        <v>1130</v>
      </c>
      <c r="BW6307" t="s">
        <v>2144</v>
      </c>
      <c r="CF6307" t="s">
        <v>1129</v>
      </c>
      <c r="CX6307" t="s">
        <v>1130</v>
      </c>
    </row>
    <row r="6308" spans="5:102" customFormat="1" x14ac:dyDescent="0.25">
      <c r="E6308" t="s">
        <v>3449</v>
      </c>
      <c r="M6308" t="s">
        <v>5694</v>
      </c>
      <c r="U6308" t="s">
        <v>1067</v>
      </c>
      <c r="AN6308" t="s">
        <v>1068</v>
      </c>
      <c r="BW6308" t="s">
        <v>2114</v>
      </c>
      <c r="CF6308" t="s">
        <v>1067</v>
      </c>
      <c r="CX6308" t="s">
        <v>1068</v>
      </c>
    </row>
    <row r="6309" spans="5:102" customFormat="1" x14ac:dyDescent="0.25">
      <c r="E6309" t="s">
        <v>3450</v>
      </c>
      <c r="M6309" t="s">
        <v>5691</v>
      </c>
      <c r="U6309" t="s">
        <v>328</v>
      </c>
      <c r="AN6309" t="s">
        <v>1062</v>
      </c>
      <c r="BW6309" t="s">
        <v>2111</v>
      </c>
      <c r="CF6309" t="s">
        <v>328</v>
      </c>
      <c r="CX6309" t="s">
        <v>5459</v>
      </c>
    </row>
    <row r="6310" spans="5:102" customFormat="1" x14ac:dyDescent="0.25">
      <c r="E6310" t="s">
        <v>465</v>
      </c>
      <c r="M6310" t="s">
        <v>5607</v>
      </c>
      <c r="U6310" t="s">
        <v>318</v>
      </c>
      <c r="AN6310" t="s">
        <v>448</v>
      </c>
      <c r="BW6310" t="s">
        <v>2008</v>
      </c>
      <c r="CF6310" t="s">
        <v>318</v>
      </c>
      <c r="CX6310" t="s">
        <v>448</v>
      </c>
    </row>
    <row r="6311" spans="5:102" customFormat="1" x14ac:dyDescent="0.25">
      <c r="E6311" t="s">
        <v>3451</v>
      </c>
      <c r="M6311" t="s">
        <v>5691</v>
      </c>
      <c r="U6311" t="s">
        <v>328</v>
      </c>
      <c r="AN6311" t="s">
        <v>1062</v>
      </c>
      <c r="BW6311" t="s">
        <v>2111</v>
      </c>
      <c r="CF6311" t="s">
        <v>328</v>
      </c>
      <c r="CX6311" t="s">
        <v>5459</v>
      </c>
    </row>
    <row r="6312" spans="5:102" customFormat="1" x14ac:dyDescent="0.25">
      <c r="E6312" t="s">
        <v>3452</v>
      </c>
      <c r="M6312" t="s">
        <v>5725</v>
      </c>
      <c r="U6312" t="s">
        <v>1131</v>
      </c>
      <c r="AN6312" t="s">
        <v>1132</v>
      </c>
      <c r="BW6312" t="s">
        <v>2145</v>
      </c>
      <c r="CF6312" t="s">
        <v>1131</v>
      </c>
      <c r="CX6312" t="s">
        <v>1132</v>
      </c>
    </row>
    <row r="6313" spans="5:102" customFormat="1" x14ac:dyDescent="0.25">
      <c r="E6313" t="s">
        <v>3453</v>
      </c>
      <c r="M6313" t="s">
        <v>5691</v>
      </c>
      <c r="U6313" t="s">
        <v>328</v>
      </c>
      <c r="AN6313" t="s">
        <v>1062</v>
      </c>
      <c r="BW6313" t="s">
        <v>2111</v>
      </c>
      <c r="CF6313" t="s">
        <v>328</v>
      </c>
      <c r="CX6313" t="s">
        <v>5459</v>
      </c>
    </row>
    <row r="6314" spans="5:102" customFormat="1" x14ac:dyDescent="0.25">
      <c r="E6314" t="s">
        <v>3454</v>
      </c>
      <c r="M6314" t="s">
        <v>5721</v>
      </c>
      <c r="U6314" t="s">
        <v>1123</v>
      </c>
      <c r="AN6314" t="s">
        <v>1124</v>
      </c>
      <c r="BW6314" t="s">
        <v>2141</v>
      </c>
      <c r="CF6314" t="s">
        <v>1123</v>
      </c>
      <c r="CX6314" t="s">
        <v>1124</v>
      </c>
    </row>
    <row r="6315" spans="5:102" customFormat="1" x14ac:dyDescent="0.25">
      <c r="E6315" t="s">
        <v>3455</v>
      </c>
      <c r="M6315" t="s">
        <v>5691</v>
      </c>
      <c r="U6315" t="s">
        <v>328</v>
      </c>
      <c r="AN6315" t="s">
        <v>1062</v>
      </c>
      <c r="BW6315" t="s">
        <v>2111</v>
      </c>
      <c r="CF6315" t="s">
        <v>328</v>
      </c>
      <c r="CX6315" t="s">
        <v>5459</v>
      </c>
    </row>
    <row r="6316" spans="5:102" customFormat="1" x14ac:dyDescent="0.25">
      <c r="E6316" t="s">
        <v>466</v>
      </c>
      <c r="M6316" t="s">
        <v>5607</v>
      </c>
      <c r="U6316" t="s">
        <v>318</v>
      </c>
      <c r="AN6316" t="s">
        <v>448</v>
      </c>
      <c r="BW6316" t="s">
        <v>2008</v>
      </c>
      <c r="CF6316" t="s">
        <v>318</v>
      </c>
      <c r="CX6316" t="s">
        <v>448</v>
      </c>
    </row>
    <row r="6317" spans="5:102" customFormat="1" x14ac:dyDescent="0.25">
      <c r="E6317" t="s">
        <v>3456</v>
      </c>
      <c r="M6317" t="s">
        <v>5691</v>
      </c>
      <c r="U6317" t="s">
        <v>328</v>
      </c>
      <c r="AN6317" t="s">
        <v>1062</v>
      </c>
      <c r="BW6317" t="s">
        <v>2111</v>
      </c>
      <c r="CF6317" t="s">
        <v>328</v>
      </c>
      <c r="CX6317" t="s">
        <v>5459</v>
      </c>
    </row>
    <row r="6318" spans="5:102" customFormat="1" x14ac:dyDescent="0.25">
      <c r="E6318" t="s">
        <v>3457</v>
      </c>
      <c r="M6318" t="s">
        <v>5691</v>
      </c>
      <c r="U6318" t="s">
        <v>328</v>
      </c>
      <c r="AN6318" t="s">
        <v>1062</v>
      </c>
      <c r="BW6318" t="s">
        <v>2111</v>
      </c>
      <c r="CF6318" t="s">
        <v>328</v>
      </c>
      <c r="CX6318" t="s">
        <v>5459</v>
      </c>
    </row>
    <row r="6319" spans="5:102" customFormat="1" x14ac:dyDescent="0.25">
      <c r="E6319" t="s">
        <v>3458</v>
      </c>
      <c r="M6319" t="s">
        <v>5712</v>
      </c>
      <c r="U6319" t="s">
        <v>1104</v>
      </c>
      <c r="AN6319" t="s">
        <v>1105</v>
      </c>
      <c r="BW6319" t="s">
        <v>2132</v>
      </c>
      <c r="CF6319" t="s">
        <v>1104</v>
      </c>
      <c r="CX6319" t="s">
        <v>1105</v>
      </c>
    </row>
    <row r="6320" spans="5:102" customFormat="1" x14ac:dyDescent="0.25">
      <c r="E6320" t="s">
        <v>3459</v>
      </c>
      <c r="M6320" t="s">
        <v>5726</v>
      </c>
      <c r="U6320" t="s">
        <v>1133</v>
      </c>
      <c r="AN6320" t="s">
        <v>1134</v>
      </c>
      <c r="BW6320" t="s">
        <v>2146</v>
      </c>
      <c r="CF6320" t="s">
        <v>1133</v>
      </c>
      <c r="CX6320" t="s">
        <v>5472</v>
      </c>
    </row>
    <row r="6321" spans="5:102" customFormat="1" x14ac:dyDescent="0.25">
      <c r="E6321" t="s">
        <v>3460</v>
      </c>
      <c r="M6321" t="s">
        <v>5712</v>
      </c>
      <c r="U6321" t="s">
        <v>1104</v>
      </c>
      <c r="AN6321" t="s">
        <v>1105</v>
      </c>
      <c r="BW6321" t="s">
        <v>2132</v>
      </c>
      <c r="CF6321" t="s">
        <v>1104</v>
      </c>
      <c r="CX6321" t="s">
        <v>1105</v>
      </c>
    </row>
    <row r="6322" spans="5:102" customFormat="1" x14ac:dyDescent="0.25">
      <c r="E6322" t="s">
        <v>3461</v>
      </c>
      <c r="M6322" t="s">
        <v>5726</v>
      </c>
      <c r="U6322" t="s">
        <v>1133</v>
      </c>
      <c r="AN6322" t="s">
        <v>1134</v>
      </c>
      <c r="BW6322" t="s">
        <v>2146</v>
      </c>
      <c r="CF6322" t="s">
        <v>1133</v>
      </c>
      <c r="CX6322" t="s">
        <v>5472</v>
      </c>
    </row>
    <row r="6323" spans="5:102" customFormat="1" x14ac:dyDescent="0.25">
      <c r="E6323" t="s">
        <v>3462</v>
      </c>
      <c r="M6323" t="s">
        <v>5719</v>
      </c>
      <c r="U6323" t="s">
        <v>1119</v>
      </c>
      <c r="AN6323" t="s">
        <v>1120</v>
      </c>
      <c r="BW6323" t="s">
        <v>2139</v>
      </c>
      <c r="CF6323" t="s">
        <v>1119</v>
      </c>
      <c r="CX6323" t="s">
        <v>1120</v>
      </c>
    </row>
    <row r="6324" spans="5:102" customFormat="1" x14ac:dyDescent="0.25">
      <c r="E6324" t="s">
        <v>3463</v>
      </c>
      <c r="M6324" t="s">
        <v>5726</v>
      </c>
      <c r="U6324" t="s">
        <v>1133</v>
      </c>
      <c r="AN6324" t="s">
        <v>1134</v>
      </c>
      <c r="BW6324" t="s">
        <v>2146</v>
      </c>
      <c r="CF6324" t="s">
        <v>1133</v>
      </c>
      <c r="CX6324" t="s">
        <v>5472</v>
      </c>
    </row>
    <row r="6325" spans="5:102" customFormat="1" x14ac:dyDescent="0.25">
      <c r="E6325" t="s">
        <v>3464</v>
      </c>
      <c r="M6325" t="s">
        <v>5727</v>
      </c>
      <c r="U6325" t="s">
        <v>1135</v>
      </c>
      <c r="AN6325" t="s">
        <v>1136</v>
      </c>
      <c r="BW6325" t="s">
        <v>2147</v>
      </c>
      <c r="CF6325" t="s">
        <v>1135</v>
      </c>
      <c r="CX6325" t="s">
        <v>1136</v>
      </c>
    </row>
    <row r="6326" spans="5:102" customFormat="1" x14ac:dyDescent="0.25">
      <c r="E6326" t="s">
        <v>3465</v>
      </c>
      <c r="M6326" t="s">
        <v>5728</v>
      </c>
      <c r="U6326" t="s">
        <v>1137</v>
      </c>
      <c r="AN6326" t="s">
        <v>1138</v>
      </c>
      <c r="BW6326" t="s">
        <v>2148</v>
      </c>
      <c r="CF6326" t="s">
        <v>1137</v>
      </c>
      <c r="CX6326" t="s">
        <v>1138</v>
      </c>
    </row>
    <row r="6327" spans="5:102" customFormat="1" x14ac:dyDescent="0.25">
      <c r="E6327" t="s">
        <v>3466</v>
      </c>
      <c r="M6327" t="s">
        <v>5712</v>
      </c>
      <c r="U6327" t="s">
        <v>1104</v>
      </c>
      <c r="AN6327" t="s">
        <v>1105</v>
      </c>
      <c r="BW6327" t="s">
        <v>2132</v>
      </c>
      <c r="CF6327" t="s">
        <v>1104</v>
      </c>
      <c r="CX6327" t="s">
        <v>1105</v>
      </c>
    </row>
    <row r="6328" spans="5:102" customFormat="1" x14ac:dyDescent="0.25">
      <c r="E6328" t="s">
        <v>3467</v>
      </c>
      <c r="M6328" t="s">
        <v>5712</v>
      </c>
      <c r="U6328" t="s">
        <v>1104</v>
      </c>
      <c r="AN6328" t="s">
        <v>1105</v>
      </c>
      <c r="BW6328" t="s">
        <v>2132</v>
      </c>
      <c r="CF6328" t="s">
        <v>1104</v>
      </c>
      <c r="CX6328" t="s">
        <v>1105</v>
      </c>
    </row>
    <row r="6329" spans="5:102" customFormat="1" x14ac:dyDescent="0.25">
      <c r="E6329" t="s">
        <v>3468</v>
      </c>
      <c r="M6329" t="s">
        <v>5729</v>
      </c>
      <c r="U6329" t="s">
        <v>1139</v>
      </c>
      <c r="AN6329" t="s">
        <v>1140</v>
      </c>
      <c r="BW6329" t="s">
        <v>2149</v>
      </c>
      <c r="CF6329" t="s">
        <v>1139</v>
      </c>
      <c r="CX6329" t="s">
        <v>1140</v>
      </c>
    </row>
    <row r="6330" spans="5:102" customFormat="1" x14ac:dyDescent="0.25">
      <c r="E6330" t="s">
        <v>3469</v>
      </c>
      <c r="M6330" t="s">
        <v>5721</v>
      </c>
      <c r="U6330" t="s">
        <v>1123</v>
      </c>
      <c r="AN6330" t="s">
        <v>1124</v>
      </c>
      <c r="BW6330" t="s">
        <v>2141</v>
      </c>
      <c r="CF6330" t="s">
        <v>1123</v>
      </c>
      <c r="CX6330" t="s">
        <v>1124</v>
      </c>
    </row>
    <row r="6331" spans="5:102" customFormat="1" x14ac:dyDescent="0.25">
      <c r="E6331" t="s">
        <v>3470</v>
      </c>
      <c r="M6331" t="s">
        <v>5610</v>
      </c>
      <c r="U6331" t="s">
        <v>874</v>
      </c>
      <c r="AN6331" t="s">
        <v>1116</v>
      </c>
      <c r="BW6331" t="s">
        <v>2027</v>
      </c>
      <c r="CF6331" t="s">
        <v>874</v>
      </c>
      <c r="CX6331" t="s">
        <v>5470</v>
      </c>
    </row>
    <row r="6332" spans="5:102" customFormat="1" x14ac:dyDescent="0.25">
      <c r="E6332" t="s">
        <v>3471</v>
      </c>
      <c r="M6332" t="s">
        <v>5730</v>
      </c>
      <c r="U6332" t="s">
        <v>1141</v>
      </c>
      <c r="AN6332" t="s">
        <v>1142</v>
      </c>
      <c r="BW6332" t="s">
        <v>2150</v>
      </c>
      <c r="CF6332" t="s">
        <v>1141</v>
      </c>
      <c r="CX6332" t="s">
        <v>1142</v>
      </c>
    </row>
    <row r="6333" spans="5:102" customFormat="1" x14ac:dyDescent="0.25">
      <c r="E6333" t="s">
        <v>3472</v>
      </c>
      <c r="M6333" t="s">
        <v>5706</v>
      </c>
      <c r="U6333" t="s">
        <v>1090</v>
      </c>
      <c r="AN6333" t="s">
        <v>1091</v>
      </c>
      <c r="BW6333" t="s">
        <v>2126</v>
      </c>
      <c r="CF6333" t="s">
        <v>1090</v>
      </c>
      <c r="CX6333" t="s">
        <v>1091</v>
      </c>
    </row>
    <row r="6334" spans="5:102" customFormat="1" x14ac:dyDescent="0.25">
      <c r="E6334" t="s">
        <v>3473</v>
      </c>
      <c r="M6334" t="s">
        <v>5730</v>
      </c>
      <c r="U6334" t="s">
        <v>1141</v>
      </c>
      <c r="AN6334" t="s">
        <v>1142</v>
      </c>
      <c r="BW6334" t="s">
        <v>2150</v>
      </c>
      <c r="CF6334" t="s">
        <v>1141</v>
      </c>
      <c r="CX6334" t="s">
        <v>1142</v>
      </c>
    </row>
    <row r="6335" spans="5:102" customFormat="1" x14ac:dyDescent="0.25">
      <c r="E6335" t="s">
        <v>3474</v>
      </c>
      <c r="M6335" t="s">
        <v>5706</v>
      </c>
      <c r="U6335" t="s">
        <v>1090</v>
      </c>
      <c r="AN6335" t="s">
        <v>1091</v>
      </c>
      <c r="BW6335" t="s">
        <v>2126</v>
      </c>
      <c r="CF6335" t="s">
        <v>1090</v>
      </c>
      <c r="CX6335" t="s">
        <v>1091</v>
      </c>
    </row>
    <row r="6336" spans="5:102" customFormat="1" x14ac:dyDescent="0.25">
      <c r="E6336" t="s">
        <v>3475</v>
      </c>
      <c r="M6336" t="s">
        <v>5731</v>
      </c>
      <c r="U6336" t="s">
        <v>1143</v>
      </c>
      <c r="AN6336" t="s">
        <v>1144</v>
      </c>
      <c r="BW6336" t="s">
        <v>2151</v>
      </c>
      <c r="CF6336" t="s">
        <v>1143</v>
      </c>
      <c r="CX6336" t="s">
        <v>1144</v>
      </c>
    </row>
    <row r="6337" spans="5:102" customFormat="1" x14ac:dyDescent="0.25">
      <c r="E6337" t="s">
        <v>3476</v>
      </c>
      <c r="M6337" t="s">
        <v>5706</v>
      </c>
      <c r="U6337" t="s">
        <v>1090</v>
      </c>
      <c r="AN6337" t="s">
        <v>1091</v>
      </c>
      <c r="BW6337" t="s">
        <v>2126</v>
      </c>
      <c r="CF6337" t="s">
        <v>1090</v>
      </c>
      <c r="CX6337" t="s">
        <v>1091</v>
      </c>
    </row>
    <row r="6338" spans="5:102" customFormat="1" x14ac:dyDescent="0.25">
      <c r="E6338" t="s">
        <v>3477</v>
      </c>
      <c r="M6338" t="s">
        <v>5731</v>
      </c>
      <c r="U6338" t="s">
        <v>1143</v>
      </c>
      <c r="AN6338" t="s">
        <v>1144</v>
      </c>
      <c r="BW6338" t="s">
        <v>2151</v>
      </c>
      <c r="CF6338" t="s">
        <v>1143</v>
      </c>
      <c r="CX6338" t="s">
        <v>1144</v>
      </c>
    </row>
    <row r="6339" spans="5:102" customFormat="1" x14ac:dyDescent="0.25">
      <c r="E6339" t="s">
        <v>3478</v>
      </c>
      <c r="M6339" t="s">
        <v>5706</v>
      </c>
      <c r="U6339" t="s">
        <v>1090</v>
      </c>
      <c r="AN6339" t="s">
        <v>1091</v>
      </c>
      <c r="BW6339" t="s">
        <v>2126</v>
      </c>
      <c r="CF6339" t="s">
        <v>1090</v>
      </c>
      <c r="CX6339" t="s">
        <v>1091</v>
      </c>
    </row>
    <row r="6340" spans="5:102" customFormat="1" x14ac:dyDescent="0.25">
      <c r="E6340" t="s">
        <v>3479</v>
      </c>
      <c r="M6340" t="s">
        <v>5731</v>
      </c>
      <c r="U6340" t="s">
        <v>1143</v>
      </c>
      <c r="AN6340" t="s">
        <v>1144</v>
      </c>
      <c r="BW6340" t="s">
        <v>2151</v>
      </c>
      <c r="CF6340" t="s">
        <v>1143</v>
      </c>
      <c r="CX6340" t="s">
        <v>1144</v>
      </c>
    </row>
    <row r="6341" spans="5:102" customFormat="1" x14ac:dyDescent="0.25">
      <c r="E6341" t="s">
        <v>3480</v>
      </c>
      <c r="M6341" t="s">
        <v>5706</v>
      </c>
      <c r="U6341" t="s">
        <v>1090</v>
      </c>
      <c r="AN6341" t="s">
        <v>1091</v>
      </c>
      <c r="BW6341" t="s">
        <v>2126</v>
      </c>
      <c r="CF6341" t="s">
        <v>1090</v>
      </c>
      <c r="CX6341" t="s">
        <v>1091</v>
      </c>
    </row>
    <row r="6342" spans="5:102" customFormat="1" x14ac:dyDescent="0.25">
      <c r="E6342" t="s">
        <v>3481</v>
      </c>
      <c r="M6342" t="s">
        <v>5684</v>
      </c>
      <c r="U6342" t="s">
        <v>1048</v>
      </c>
      <c r="AN6342" t="s">
        <v>1049</v>
      </c>
      <c r="BW6342" t="s">
        <v>2104</v>
      </c>
      <c r="CF6342" t="s">
        <v>1048</v>
      </c>
      <c r="CX6342" t="s">
        <v>1049</v>
      </c>
    </row>
    <row r="6343" spans="5:102" customFormat="1" x14ac:dyDescent="0.25">
      <c r="E6343" t="s">
        <v>3482</v>
      </c>
      <c r="M6343" t="s">
        <v>5732</v>
      </c>
      <c r="U6343" t="s">
        <v>1145</v>
      </c>
      <c r="AN6343" t="s">
        <v>1146</v>
      </c>
      <c r="BW6343" t="s">
        <v>2152</v>
      </c>
      <c r="CF6343" t="s">
        <v>1145</v>
      </c>
      <c r="CX6343" t="s">
        <v>1146</v>
      </c>
    </row>
    <row r="6344" spans="5:102" customFormat="1" x14ac:dyDescent="0.25">
      <c r="E6344" t="s">
        <v>3483</v>
      </c>
      <c r="M6344" t="s">
        <v>5731</v>
      </c>
      <c r="U6344" t="s">
        <v>1143</v>
      </c>
      <c r="AN6344" t="s">
        <v>1144</v>
      </c>
      <c r="BW6344" t="s">
        <v>2151</v>
      </c>
      <c r="CF6344" t="s">
        <v>1143</v>
      </c>
      <c r="CX6344" t="s">
        <v>1144</v>
      </c>
    </row>
    <row r="6345" spans="5:102" customFormat="1" x14ac:dyDescent="0.25">
      <c r="E6345" t="s">
        <v>3484</v>
      </c>
      <c r="M6345" t="s">
        <v>5731</v>
      </c>
      <c r="U6345" t="s">
        <v>1143</v>
      </c>
      <c r="AN6345" t="s">
        <v>1144</v>
      </c>
      <c r="BW6345" t="s">
        <v>2151</v>
      </c>
      <c r="CF6345" t="s">
        <v>1143</v>
      </c>
      <c r="CX6345" t="s">
        <v>1144</v>
      </c>
    </row>
    <row r="6346" spans="5:102" customFormat="1" x14ac:dyDescent="0.25">
      <c r="E6346" t="s">
        <v>3485</v>
      </c>
      <c r="M6346" t="s">
        <v>5610</v>
      </c>
      <c r="U6346" t="s">
        <v>874</v>
      </c>
      <c r="AN6346" t="s">
        <v>1116</v>
      </c>
      <c r="BW6346" t="s">
        <v>2027</v>
      </c>
      <c r="CF6346" t="s">
        <v>874</v>
      </c>
      <c r="CX6346" t="s">
        <v>5470</v>
      </c>
    </row>
    <row r="6347" spans="5:102" customFormat="1" x14ac:dyDescent="0.25">
      <c r="E6347" t="s">
        <v>3486</v>
      </c>
      <c r="M6347" t="s">
        <v>5731</v>
      </c>
      <c r="U6347" t="s">
        <v>1143</v>
      </c>
      <c r="AN6347" t="s">
        <v>1144</v>
      </c>
      <c r="BW6347" t="s">
        <v>2151</v>
      </c>
      <c r="CF6347" t="s">
        <v>1143</v>
      </c>
      <c r="CX6347" t="s">
        <v>1144</v>
      </c>
    </row>
    <row r="6348" spans="5:102" customFormat="1" x14ac:dyDescent="0.25">
      <c r="E6348" t="s">
        <v>3487</v>
      </c>
      <c r="M6348" t="s">
        <v>5702</v>
      </c>
      <c r="U6348" t="s">
        <v>325</v>
      </c>
      <c r="AN6348" t="s">
        <v>1083</v>
      </c>
      <c r="BW6348" t="s">
        <v>2122</v>
      </c>
      <c r="CF6348" t="s">
        <v>325</v>
      </c>
      <c r="CX6348" t="s">
        <v>5464</v>
      </c>
    </row>
    <row r="6349" spans="5:102" customFormat="1" x14ac:dyDescent="0.25">
      <c r="E6349" t="s">
        <v>3488</v>
      </c>
      <c r="M6349" t="s">
        <v>5733</v>
      </c>
      <c r="U6349" t="s">
        <v>1147</v>
      </c>
      <c r="AN6349" t="s">
        <v>1148</v>
      </c>
      <c r="BW6349" t="s">
        <v>2153</v>
      </c>
      <c r="CF6349" t="s">
        <v>1147</v>
      </c>
      <c r="CX6349" t="s">
        <v>5473</v>
      </c>
    </row>
    <row r="6350" spans="5:102" customFormat="1" x14ac:dyDescent="0.25">
      <c r="E6350" t="s">
        <v>3489</v>
      </c>
      <c r="M6350" t="s">
        <v>5731</v>
      </c>
      <c r="U6350" t="s">
        <v>1143</v>
      </c>
      <c r="AN6350" t="s">
        <v>1144</v>
      </c>
      <c r="BW6350" t="s">
        <v>2151</v>
      </c>
      <c r="CF6350" t="s">
        <v>1143</v>
      </c>
      <c r="CX6350" t="s">
        <v>1144</v>
      </c>
    </row>
    <row r="6351" spans="5:102" customFormat="1" x14ac:dyDescent="0.25">
      <c r="E6351" t="s">
        <v>3490</v>
      </c>
      <c r="M6351" t="s">
        <v>5734</v>
      </c>
      <c r="U6351" t="s">
        <v>1149</v>
      </c>
      <c r="AN6351" t="s">
        <v>1150</v>
      </c>
      <c r="BW6351" t="s">
        <v>2154</v>
      </c>
      <c r="CF6351" t="s">
        <v>1149</v>
      </c>
      <c r="CX6351" t="s">
        <v>1150</v>
      </c>
    </row>
    <row r="6352" spans="5:102" customFormat="1" x14ac:dyDescent="0.25">
      <c r="E6352" t="s">
        <v>3491</v>
      </c>
      <c r="M6352" t="s">
        <v>5690</v>
      </c>
      <c r="U6352" t="s">
        <v>1060</v>
      </c>
      <c r="AN6352" t="s">
        <v>1061</v>
      </c>
      <c r="BW6352" t="s">
        <v>2110</v>
      </c>
      <c r="CF6352" t="s">
        <v>1060</v>
      </c>
      <c r="CX6352" t="s">
        <v>1061</v>
      </c>
    </row>
    <row r="6353" spans="5:102" customFormat="1" x14ac:dyDescent="0.25">
      <c r="E6353" t="s">
        <v>3492</v>
      </c>
      <c r="M6353" t="s">
        <v>5734</v>
      </c>
      <c r="U6353" t="s">
        <v>1149</v>
      </c>
      <c r="AN6353" t="s">
        <v>1151</v>
      </c>
      <c r="BW6353" t="s">
        <v>2154</v>
      </c>
      <c r="CF6353" t="s">
        <v>1149</v>
      </c>
      <c r="CX6353" t="s">
        <v>1151</v>
      </c>
    </row>
    <row r="6354" spans="5:102" customFormat="1" x14ac:dyDescent="0.25">
      <c r="E6354" t="s">
        <v>3492</v>
      </c>
      <c r="M6354" t="s">
        <v>5734</v>
      </c>
      <c r="U6354" t="s">
        <v>1149</v>
      </c>
      <c r="AN6354" t="s">
        <v>1151</v>
      </c>
      <c r="BW6354" t="s">
        <v>2154</v>
      </c>
      <c r="CF6354" t="s">
        <v>1149</v>
      </c>
      <c r="CX6354" t="s">
        <v>1152</v>
      </c>
    </row>
    <row r="6355" spans="5:102" customFormat="1" x14ac:dyDescent="0.25">
      <c r="E6355" t="s">
        <v>3492</v>
      </c>
      <c r="M6355" t="s">
        <v>5734</v>
      </c>
      <c r="U6355" t="s">
        <v>1149</v>
      </c>
      <c r="AN6355" t="s">
        <v>1152</v>
      </c>
      <c r="BW6355" t="s">
        <v>2154</v>
      </c>
      <c r="CF6355" t="s">
        <v>1149</v>
      </c>
      <c r="CX6355" t="s">
        <v>1151</v>
      </c>
    </row>
    <row r="6356" spans="5:102" customFormat="1" x14ac:dyDescent="0.25">
      <c r="E6356" t="s">
        <v>3492</v>
      </c>
      <c r="M6356" t="s">
        <v>5734</v>
      </c>
      <c r="U6356" t="s">
        <v>1149</v>
      </c>
      <c r="AN6356" t="s">
        <v>1152</v>
      </c>
      <c r="BW6356" t="s">
        <v>2154</v>
      </c>
      <c r="CF6356" t="s">
        <v>1149</v>
      </c>
      <c r="CX6356" t="s">
        <v>1152</v>
      </c>
    </row>
    <row r="6357" spans="5:102" customFormat="1" x14ac:dyDescent="0.25">
      <c r="E6357" t="s">
        <v>3493</v>
      </c>
      <c r="M6357" t="s">
        <v>5684</v>
      </c>
      <c r="U6357" t="s">
        <v>1048</v>
      </c>
      <c r="AN6357" t="s">
        <v>1049</v>
      </c>
      <c r="BW6357" t="s">
        <v>2104</v>
      </c>
      <c r="CF6357" t="s">
        <v>1048</v>
      </c>
      <c r="CX6357" t="s">
        <v>1049</v>
      </c>
    </row>
    <row r="6358" spans="5:102" customFormat="1" x14ac:dyDescent="0.25">
      <c r="E6358" t="s">
        <v>3494</v>
      </c>
      <c r="M6358" t="s">
        <v>5735</v>
      </c>
      <c r="U6358" t="s">
        <v>1153</v>
      </c>
      <c r="AN6358" t="s">
        <v>1154</v>
      </c>
      <c r="BW6358" t="s">
        <v>2155</v>
      </c>
      <c r="CF6358" t="s">
        <v>1153</v>
      </c>
      <c r="CX6358" t="s">
        <v>5474</v>
      </c>
    </row>
    <row r="6359" spans="5:102" customFormat="1" x14ac:dyDescent="0.25">
      <c r="E6359" t="s">
        <v>3495</v>
      </c>
      <c r="M6359" t="s">
        <v>5706</v>
      </c>
      <c r="U6359" t="s">
        <v>1090</v>
      </c>
      <c r="AN6359" t="s">
        <v>1155</v>
      </c>
      <c r="BW6359" t="s">
        <v>2126</v>
      </c>
      <c r="CF6359" t="s">
        <v>1090</v>
      </c>
      <c r="CX6359" t="s">
        <v>1155</v>
      </c>
    </row>
    <row r="6360" spans="5:102" customFormat="1" x14ac:dyDescent="0.25">
      <c r="E6360" t="s">
        <v>3495</v>
      </c>
      <c r="M6360" t="s">
        <v>5706</v>
      </c>
      <c r="U6360" t="s">
        <v>1090</v>
      </c>
      <c r="AN6360" t="s">
        <v>1155</v>
      </c>
      <c r="BW6360" t="s">
        <v>2126</v>
      </c>
      <c r="CF6360" t="s">
        <v>1090</v>
      </c>
      <c r="CX6360" t="s">
        <v>1156</v>
      </c>
    </row>
    <row r="6361" spans="5:102" customFormat="1" x14ac:dyDescent="0.25">
      <c r="E6361" t="s">
        <v>3495</v>
      </c>
      <c r="M6361" t="s">
        <v>5706</v>
      </c>
      <c r="U6361" t="s">
        <v>1090</v>
      </c>
      <c r="AN6361" t="s">
        <v>1156</v>
      </c>
      <c r="BW6361" t="s">
        <v>2126</v>
      </c>
      <c r="CF6361" t="s">
        <v>1090</v>
      </c>
      <c r="CX6361" t="s">
        <v>1155</v>
      </c>
    </row>
    <row r="6362" spans="5:102" customFormat="1" x14ac:dyDescent="0.25">
      <c r="E6362" t="s">
        <v>3495</v>
      </c>
      <c r="M6362" t="s">
        <v>5706</v>
      </c>
      <c r="U6362" t="s">
        <v>1090</v>
      </c>
      <c r="AN6362" t="s">
        <v>1156</v>
      </c>
      <c r="BW6362" t="s">
        <v>2126</v>
      </c>
      <c r="CF6362" t="s">
        <v>1090</v>
      </c>
      <c r="CX6362" t="s">
        <v>1156</v>
      </c>
    </row>
    <row r="6363" spans="5:102" customFormat="1" x14ac:dyDescent="0.25">
      <c r="E6363" t="s">
        <v>3496</v>
      </c>
      <c r="M6363" t="s">
        <v>5623</v>
      </c>
      <c r="U6363" t="s">
        <v>911</v>
      </c>
      <c r="AN6363" t="s">
        <v>1157</v>
      </c>
      <c r="BW6363" t="s">
        <v>2041</v>
      </c>
      <c r="CF6363" t="s">
        <v>911</v>
      </c>
      <c r="CX6363" t="s">
        <v>1157</v>
      </c>
    </row>
    <row r="6364" spans="5:102" customFormat="1" x14ac:dyDescent="0.25">
      <c r="E6364" t="s">
        <v>3497</v>
      </c>
      <c r="M6364" t="s">
        <v>5728</v>
      </c>
      <c r="U6364" t="s">
        <v>1137</v>
      </c>
      <c r="AN6364" t="s">
        <v>1138</v>
      </c>
      <c r="BW6364" t="s">
        <v>2148</v>
      </c>
      <c r="CF6364" t="s">
        <v>1137</v>
      </c>
      <c r="CX6364" t="s">
        <v>1138</v>
      </c>
    </row>
    <row r="6365" spans="5:102" customFormat="1" x14ac:dyDescent="0.25">
      <c r="E6365" t="s">
        <v>3498</v>
      </c>
      <c r="M6365" t="s">
        <v>5734</v>
      </c>
      <c r="U6365" t="s">
        <v>1149</v>
      </c>
      <c r="AN6365" t="s">
        <v>1150</v>
      </c>
      <c r="BW6365" t="s">
        <v>2154</v>
      </c>
      <c r="CF6365" t="s">
        <v>1149</v>
      </c>
      <c r="CX6365" t="s">
        <v>1150</v>
      </c>
    </row>
    <row r="6366" spans="5:102" customFormat="1" x14ac:dyDescent="0.25">
      <c r="E6366" t="s">
        <v>3499</v>
      </c>
      <c r="M6366" t="s">
        <v>5736</v>
      </c>
      <c r="U6366" t="s">
        <v>326</v>
      </c>
      <c r="AN6366" t="s">
        <v>1158</v>
      </c>
      <c r="BW6366" t="s">
        <v>2156</v>
      </c>
      <c r="CF6366" t="s">
        <v>326</v>
      </c>
      <c r="CX6366" t="s">
        <v>1158</v>
      </c>
    </row>
    <row r="6367" spans="5:102" customFormat="1" x14ac:dyDescent="0.25">
      <c r="E6367" t="s">
        <v>3500</v>
      </c>
      <c r="M6367" t="s">
        <v>5609</v>
      </c>
      <c r="U6367" t="s">
        <v>872</v>
      </c>
      <c r="AN6367" t="s">
        <v>1159</v>
      </c>
      <c r="BW6367" t="s">
        <v>2026</v>
      </c>
      <c r="CF6367" t="s">
        <v>872</v>
      </c>
      <c r="CX6367" t="s">
        <v>1159</v>
      </c>
    </row>
    <row r="6368" spans="5:102" customFormat="1" x14ac:dyDescent="0.25">
      <c r="E6368" t="s">
        <v>3501</v>
      </c>
      <c r="M6368" t="s">
        <v>5737</v>
      </c>
      <c r="U6368" t="s">
        <v>1160</v>
      </c>
      <c r="AN6368" t="s">
        <v>1161</v>
      </c>
      <c r="BW6368" t="s">
        <v>2157</v>
      </c>
      <c r="CF6368" t="s">
        <v>1160</v>
      </c>
      <c r="CX6368" t="s">
        <v>5475</v>
      </c>
    </row>
    <row r="6369" spans="5:102" customFormat="1" x14ac:dyDescent="0.25">
      <c r="E6369" t="s">
        <v>3502</v>
      </c>
      <c r="M6369" t="s">
        <v>5609</v>
      </c>
      <c r="U6369" t="s">
        <v>872</v>
      </c>
      <c r="AN6369" t="s">
        <v>1159</v>
      </c>
      <c r="BW6369" t="s">
        <v>2026</v>
      </c>
      <c r="CF6369" t="s">
        <v>872</v>
      </c>
      <c r="CX6369" t="s">
        <v>1159</v>
      </c>
    </row>
    <row r="6370" spans="5:102" customFormat="1" x14ac:dyDescent="0.25">
      <c r="E6370" t="s">
        <v>3503</v>
      </c>
      <c r="M6370" t="s">
        <v>5726</v>
      </c>
      <c r="U6370" t="s">
        <v>1133</v>
      </c>
      <c r="AN6370" t="s">
        <v>1134</v>
      </c>
      <c r="BW6370" t="s">
        <v>2146</v>
      </c>
      <c r="CF6370" t="s">
        <v>1133</v>
      </c>
      <c r="CX6370" t="s">
        <v>5472</v>
      </c>
    </row>
    <row r="6371" spans="5:102" customFormat="1" x14ac:dyDescent="0.25">
      <c r="E6371" t="s">
        <v>3504</v>
      </c>
      <c r="M6371" t="s">
        <v>5609</v>
      </c>
      <c r="U6371" t="s">
        <v>872</v>
      </c>
      <c r="AN6371" t="s">
        <v>1159</v>
      </c>
      <c r="BW6371" t="s">
        <v>2026</v>
      </c>
      <c r="CF6371" t="s">
        <v>872</v>
      </c>
      <c r="CX6371" t="s">
        <v>1159</v>
      </c>
    </row>
    <row r="6372" spans="5:102" customFormat="1" x14ac:dyDescent="0.25">
      <c r="E6372" t="s">
        <v>467</v>
      </c>
      <c r="M6372" t="s">
        <v>5607</v>
      </c>
      <c r="U6372" t="s">
        <v>318</v>
      </c>
      <c r="AN6372" t="s">
        <v>448</v>
      </c>
      <c r="BW6372" t="s">
        <v>2008</v>
      </c>
      <c r="CF6372" t="s">
        <v>318</v>
      </c>
      <c r="CX6372" t="s">
        <v>448</v>
      </c>
    </row>
    <row r="6373" spans="5:102" customFormat="1" x14ac:dyDescent="0.25">
      <c r="E6373" t="s">
        <v>3505</v>
      </c>
      <c r="M6373" t="s">
        <v>5728</v>
      </c>
      <c r="U6373" t="s">
        <v>1137</v>
      </c>
      <c r="AN6373" t="s">
        <v>1138</v>
      </c>
      <c r="BW6373" t="s">
        <v>2148</v>
      </c>
      <c r="CF6373" t="s">
        <v>1137</v>
      </c>
      <c r="CX6373" t="s">
        <v>1138</v>
      </c>
    </row>
    <row r="6374" spans="5:102" customFormat="1" x14ac:dyDescent="0.25">
      <c r="E6374" t="s">
        <v>3506</v>
      </c>
      <c r="M6374" t="s">
        <v>5623</v>
      </c>
      <c r="U6374" t="s">
        <v>911</v>
      </c>
      <c r="AN6374" t="s">
        <v>1157</v>
      </c>
      <c r="BW6374" t="s">
        <v>2041</v>
      </c>
      <c r="CF6374" t="s">
        <v>911</v>
      </c>
      <c r="CX6374" t="s">
        <v>1157</v>
      </c>
    </row>
    <row r="6375" spans="5:102" customFormat="1" x14ac:dyDescent="0.25">
      <c r="E6375" t="s">
        <v>3507</v>
      </c>
      <c r="M6375" t="s">
        <v>5734</v>
      </c>
      <c r="U6375" t="s">
        <v>1149</v>
      </c>
      <c r="AN6375" t="s">
        <v>1150</v>
      </c>
      <c r="BW6375" t="s">
        <v>2154</v>
      </c>
      <c r="CF6375" t="s">
        <v>1149</v>
      </c>
      <c r="CX6375" t="s">
        <v>1150</v>
      </c>
    </row>
    <row r="6376" spans="5:102" customFormat="1" x14ac:dyDescent="0.25">
      <c r="E6376" t="s">
        <v>3508</v>
      </c>
      <c r="M6376" t="s">
        <v>5728</v>
      </c>
      <c r="U6376" t="s">
        <v>1137</v>
      </c>
      <c r="AN6376" t="s">
        <v>1138</v>
      </c>
      <c r="BW6376" t="s">
        <v>2148</v>
      </c>
      <c r="CF6376" t="s">
        <v>1137</v>
      </c>
      <c r="CX6376" t="s">
        <v>1138</v>
      </c>
    </row>
    <row r="6377" spans="5:102" customFormat="1" x14ac:dyDescent="0.25">
      <c r="E6377" t="s">
        <v>3509</v>
      </c>
      <c r="M6377" t="s">
        <v>5734</v>
      </c>
      <c r="U6377" t="s">
        <v>1149</v>
      </c>
      <c r="AN6377" t="s">
        <v>1150</v>
      </c>
      <c r="BW6377" t="s">
        <v>2154</v>
      </c>
      <c r="CF6377" t="s">
        <v>1149</v>
      </c>
      <c r="CX6377" t="s">
        <v>1150</v>
      </c>
    </row>
    <row r="6378" spans="5:102" customFormat="1" x14ac:dyDescent="0.25">
      <c r="E6378" t="s">
        <v>3510</v>
      </c>
      <c r="M6378" t="s">
        <v>5738</v>
      </c>
      <c r="U6378" t="s">
        <v>1162</v>
      </c>
      <c r="AN6378" t="s">
        <v>1163</v>
      </c>
      <c r="BW6378" t="s">
        <v>2158</v>
      </c>
      <c r="CF6378" t="s">
        <v>1162</v>
      </c>
      <c r="CX6378" t="s">
        <v>1163</v>
      </c>
    </row>
    <row r="6379" spans="5:102" customFormat="1" x14ac:dyDescent="0.25">
      <c r="E6379" t="s">
        <v>3511</v>
      </c>
      <c r="M6379" t="s">
        <v>5623</v>
      </c>
      <c r="U6379" t="s">
        <v>911</v>
      </c>
      <c r="AN6379" t="s">
        <v>1157</v>
      </c>
      <c r="BW6379" t="s">
        <v>2041</v>
      </c>
      <c r="CF6379" t="s">
        <v>911</v>
      </c>
      <c r="CX6379" t="s">
        <v>1157</v>
      </c>
    </row>
    <row r="6380" spans="5:102" customFormat="1" x14ac:dyDescent="0.25">
      <c r="E6380" t="s">
        <v>3512</v>
      </c>
      <c r="M6380" t="s">
        <v>5685</v>
      </c>
      <c r="U6380" t="s">
        <v>1050</v>
      </c>
      <c r="AN6380" t="s">
        <v>1051</v>
      </c>
      <c r="BW6380" t="s">
        <v>2105</v>
      </c>
      <c r="CF6380" t="s">
        <v>1050</v>
      </c>
      <c r="CX6380" t="s">
        <v>1051</v>
      </c>
    </row>
    <row r="6381" spans="5:102" customFormat="1" x14ac:dyDescent="0.25">
      <c r="E6381" t="s">
        <v>3513</v>
      </c>
      <c r="M6381" t="s">
        <v>5609</v>
      </c>
      <c r="U6381" t="s">
        <v>872</v>
      </c>
      <c r="AN6381" t="s">
        <v>1159</v>
      </c>
      <c r="BW6381" t="s">
        <v>2026</v>
      </c>
      <c r="CF6381" t="s">
        <v>872</v>
      </c>
      <c r="CX6381" t="s">
        <v>1159</v>
      </c>
    </row>
    <row r="6382" spans="5:102" customFormat="1" x14ac:dyDescent="0.25">
      <c r="E6382" t="s">
        <v>3514</v>
      </c>
      <c r="M6382" t="s">
        <v>5735</v>
      </c>
      <c r="U6382" t="s">
        <v>1153</v>
      </c>
      <c r="AN6382" t="s">
        <v>1154</v>
      </c>
      <c r="BW6382" t="s">
        <v>2155</v>
      </c>
      <c r="CF6382" t="s">
        <v>1153</v>
      </c>
      <c r="CX6382" t="s">
        <v>5474</v>
      </c>
    </row>
    <row r="6383" spans="5:102" customFormat="1" x14ac:dyDescent="0.25">
      <c r="E6383" t="s">
        <v>3515</v>
      </c>
      <c r="M6383" t="s">
        <v>5609</v>
      </c>
      <c r="U6383" t="s">
        <v>872</v>
      </c>
      <c r="AN6383" t="s">
        <v>1159</v>
      </c>
      <c r="BW6383" t="s">
        <v>2026</v>
      </c>
      <c r="CF6383" t="s">
        <v>872</v>
      </c>
      <c r="CX6383" t="s">
        <v>1159</v>
      </c>
    </row>
    <row r="6384" spans="5:102" customFormat="1" x14ac:dyDescent="0.25">
      <c r="E6384" t="s">
        <v>3516</v>
      </c>
      <c r="M6384" t="s">
        <v>5623</v>
      </c>
      <c r="U6384" t="s">
        <v>911</v>
      </c>
      <c r="AN6384" t="s">
        <v>1157</v>
      </c>
      <c r="BW6384" t="s">
        <v>2041</v>
      </c>
      <c r="CF6384" t="s">
        <v>911</v>
      </c>
      <c r="CX6384" t="s">
        <v>1157</v>
      </c>
    </row>
    <row r="6385" spans="5:102" customFormat="1" x14ac:dyDescent="0.25">
      <c r="E6385" t="s">
        <v>3517</v>
      </c>
      <c r="M6385" t="s">
        <v>5694</v>
      </c>
      <c r="U6385" t="s">
        <v>1067</v>
      </c>
      <c r="AN6385" t="s">
        <v>1068</v>
      </c>
      <c r="BW6385" t="s">
        <v>2114</v>
      </c>
      <c r="CF6385" t="s">
        <v>1067</v>
      </c>
      <c r="CX6385" t="s">
        <v>1068</v>
      </c>
    </row>
    <row r="6386" spans="5:102" customFormat="1" x14ac:dyDescent="0.25">
      <c r="E6386" t="s">
        <v>3518</v>
      </c>
      <c r="M6386" t="s">
        <v>5609</v>
      </c>
      <c r="U6386" t="s">
        <v>872</v>
      </c>
      <c r="AN6386" t="s">
        <v>1159</v>
      </c>
      <c r="BW6386" t="s">
        <v>2026</v>
      </c>
      <c r="CF6386" t="s">
        <v>872</v>
      </c>
      <c r="CX6386" t="s">
        <v>1159</v>
      </c>
    </row>
    <row r="6387" spans="5:102" customFormat="1" x14ac:dyDescent="0.25">
      <c r="E6387" t="s">
        <v>3519</v>
      </c>
      <c r="M6387" t="s">
        <v>5739</v>
      </c>
      <c r="U6387" t="s">
        <v>1164</v>
      </c>
      <c r="AN6387" t="s">
        <v>1165</v>
      </c>
      <c r="BW6387" t="s">
        <v>2159</v>
      </c>
      <c r="CF6387" t="s">
        <v>1164</v>
      </c>
      <c r="CX6387" t="s">
        <v>1165</v>
      </c>
    </row>
    <row r="6388" spans="5:102" customFormat="1" x14ac:dyDescent="0.25">
      <c r="E6388" t="s">
        <v>3520</v>
      </c>
      <c r="M6388" t="s">
        <v>5694</v>
      </c>
      <c r="U6388" t="s">
        <v>1067</v>
      </c>
      <c r="AN6388" t="s">
        <v>1068</v>
      </c>
      <c r="BW6388" t="s">
        <v>2114</v>
      </c>
      <c r="CF6388" t="s">
        <v>1067</v>
      </c>
      <c r="CX6388" t="s">
        <v>1068</v>
      </c>
    </row>
    <row r="6389" spans="5:102" customFormat="1" x14ac:dyDescent="0.25">
      <c r="E6389" t="s">
        <v>3521</v>
      </c>
      <c r="M6389" t="s">
        <v>5609</v>
      </c>
      <c r="U6389" t="s">
        <v>872</v>
      </c>
      <c r="AN6389" t="s">
        <v>1159</v>
      </c>
      <c r="BW6389" t="s">
        <v>2026</v>
      </c>
      <c r="CF6389" t="s">
        <v>872</v>
      </c>
      <c r="CX6389" t="s">
        <v>1159</v>
      </c>
    </row>
    <row r="6390" spans="5:102" customFormat="1" x14ac:dyDescent="0.25">
      <c r="E6390" t="s">
        <v>3522</v>
      </c>
      <c r="M6390" t="s">
        <v>5740</v>
      </c>
      <c r="U6390" t="s">
        <v>1166</v>
      </c>
      <c r="AN6390" t="s">
        <v>1167</v>
      </c>
      <c r="BW6390" t="s">
        <v>2160</v>
      </c>
      <c r="CF6390" t="s">
        <v>1166</v>
      </c>
      <c r="CX6390" t="s">
        <v>5476</v>
      </c>
    </row>
    <row r="6391" spans="5:102" customFormat="1" x14ac:dyDescent="0.25">
      <c r="E6391" t="s">
        <v>3523</v>
      </c>
      <c r="M6391" t="s">
        <v>5694</v>
      </c>
      <c r="U6391" t="s">
        <v>1067</v>
      </c>
      <c r="AN6391" t="s">
        <v>1068</v>
      </c>
      <c r="BW6391" t="s">
        <v>2114</v>
      </c>
      <c r="CF6391" t="s">
        <v>1067</v>
      </c>
      <c r="CX6391" t="s">
        <v>1068</v>
      </c>
    </row>
    <row r="6392" spans="5:102" customFormat="1" x14ac:dyDescent="0.25">
      <c r="E6392" t="s">
        <v>3524</v>
      </c>
      <c r="M6392" t="s">
        <v>5609</v>
      </c>
      <c r="U6392" t="s">
        <v>872</v>
      </c>
      <c r="AN6392" t="s">
        <v>1159</v>
      </c>
      <c r="BW6392" t="s">
        <v>2026</v>
      </c>
      <c r="CF6392" t="s">
        <v>872</v>
      </c>
      <c r="CX6392" t="s">
        <v>1159</v>
      </c>
    </row>
    <row r="6393" spans="5:102" customFormat="1" x14ac:dyDescent="0.25">
      <c r="E6393" t="s">
        <v>3525</v>
      </c>
      <c r="M6393" t="s">
        <v>5740</v>
      </c>
      <c r="U6393" t="s">
        <v>1166</v>
      </c>
      <c r="AN6393" t="s">
        <v>1167</v>
      </c>
      <c r="BW6393" t="s">
        <v>2160</v>
      </c>
      <c r="CF6393" t="s">
        <v>1166</v>
      </c>
      <c r="CX6393" t="s">
        <v>5476</v>
      </c>
    </row>
    <row r="6394" spans="5:102" customFormat="1" x14ac:dyDescent="0.25">
      <c r="E6394" t="s">
        <v>3526</v>
      </c>
      <c r="M6394" t="s">
        <v>5609</v>
      </c>
      <c r="U6394" t="s">
        <v>872</v>
      </c>
      <c r="AN6394" t="s">
        <v>1159</v>
      </c>
      <c r="BW6394" t="s">
        <v>2026</v>
      </c>
      <c r="CF6394" t="s">
        <v>872</v>
      </c>
      <c r="CX6394" t="s">
        <v>1159</v>
      </c>
    </row>
    <row r="6395" spans="5:102" customFormat="1" x14ac:dyDescent="0.25">
      <c r="E6395" t="s">
        <v>468</v>
      </c>
      <c r="M6395" t="s">
        <v>5607</v>
      </c>
      <c r="U6395" t="s">
        <v>318</v>
      </c>
      <c r="AN6395" t="s">
        <v>448</v>
      </c>
      <c r="BW6395" t="s">
        <v>2008</v>
      </c>
      <c r="CF6395" t="s">
        <v>318</v>
      </c>
      <c r="CX6395" t="s">
        <v>448</v>
      </c>
    </row>
    <row r="6396" spans="5:102" customFormat="1" x14ac:dyDescent="0.25">
      <c r="E6396" t="s">
        <v>3527</v>
      </c>
      <c r="M6396" t="s">
        <v>5694</v>
      </c>
      <c r="U6396" t="s">
        <v>1067</v>
      </c>
      <c r="AN6396" t="s">
        <v>1068</v>
      </c>
      <c r="BW6396" t="s">
        <v>2114</v>
      </c>
      <c r="CF6396" t="s">
        <v>1067</v>
      </c>
      <c r="CX6396" t="s">
        <v>1068</v>
      </c>
    </row>
    <row r="6397" spans="5:102" customFormat="1" x14ac:dyDescent="0.25">
      <c r="E6397" t="s">
        <v>3528</v>
      </c>
      <c r="M6397" t="s">
        <v>5693</v>
      </c>
      <c r="U6397" t="s">
        <v>1065</v>
      </c>
      <c r="AN6397" t="s">
        <v>1066</v>
      </c>
      <c r="BW6397" t="s">
        <v>2113</v>
      </c>
      <c r="CF6397" t="s">
        <v>1065</v>
      </c>
      <c r="CX6397" t="s">
        <v>5460</v>
      </c>
    </row>
    <row r="6398" spans="5:102" customFormat="1" x14ac:dyDescent="0.25">
      <c r="E6398" t="s">
        <v>3529</v>
      </c>
      <c r="M6398" t="s">
        <v>5610</v>
      </c>
      <c r="U6398" t="s">
        <v>874</v>
      </c>
      <c r="AN6398" t="s">
        <v>1116</v>
      </c>
      <c r="BW6398" t="s">
        <v>2027</v>
      </c>
      <c r="CF6398" t="s">
        <v>874</v>
      </c>
      <c r="CX6398" t="s">
        <v>5470</v>
      </c>
    </row>
    <row r="6399" spans="5:102" customFormat="1" x14ac:dyDescent="0.25">
      <c r="E6399" t="s">
        <v>3530</v>
      </c>
      <c r="M6399" t="s">
        <v>5610</v>
      </c>
      <c r="U6399" t="s">
        <v>874</v>
      </c>
      <c r="AN6399" t="s">
        <v>1116</v>
      </c>
      <c r="BW6399" t="s">
        <v>2027</v>
      </c>
      <c r="CF6399" t="s">
        <v>874</v>
      </c>
      <c r="CX6399" t="s">
        <v>5470</v>
      </c>
    </row>
    <row r="6400" spans="5:102" customFormat="1" x14ac:dyDescent="0.25">
      <c r="E6400" t="s">
        <v>3531</v>
      </c>
      <c r="M6400" t="s">
        <v>5623</v>
      </c>
      <c r="U6400" t="s">
        <v>911</v>
      </c>
      <c r="AN6400" t="s">
        <v>1157</v>
      </c>
      <c r="BW6400" t="s">
        <v>2041</v>
      </c>
      <c r="CF6400" t="s">
        <v>911</v>
      </c>
      <c r="CX6400" t="s">
        <v>1157</v>
      </c>
    </row>
    <row r="6401" spans="5:102" customFormat="1" x14ac:dyDescent="0.25">
      <c r="E6401" t="s">
        <v>3532</v>
      </c>
      <c r="M6401" t="s">
        <v>5610</v>
      </c>
      <c r="U6401" t="s">
        <v>874</v>
      </c>
      <c r="AN6401" t="s">
        <v>1116</v>
      </c>
      <c r="BW6401" t="s">
        <v>2027</v>
      </c>
      <c r="CF6401" t="s">
        <v>874</v>
      </c>
      <c r="CX6401" t="s">
        <v>5470</v>
      </c>
    </row>
    <row r="6402" spans="5:102" customFormat="1" x14ac:dyDescent="0.25">
      <c r="E6402" t="s">
        <v>3533</v>
      </c>
      <c r="M6402" t="s">
        <v>5728</v>
      </c>
      <c r="U6402" t="s">
        <v>1137</v>
      </c>
      <c r="AN6402" t="s">
        <v>1138</v>
      </c>
      <c r="BW6402" t="s">
        <v>2148</v>
      </c>
      <c r="CF6402" t="s">
        <v>1137</v>
      </c>
      <c r="CX6402" t="s">
        <v>1138</v>
      </c>
    </row>
    <row r="6403" spans="5:102" customFormat="1" x14ac:dyDescent="0.25">
      <c r="E6403" t="s">
        <v>3534</v>
      </c>
      <c r="M6403" t="s">
        <v>5691</v>
      </c>
      <c r="U6403" t="s">
        <v>328</v>
      </c>
      <c r="AN6403" t="s">
        <v>1062</v>
      </c>
      <c r="BW6403" t="s">
        <v>2111</v>
      </c>
      <c r="CF6403" t="s">
        <v>328</v>
      </c>
      <c r="CX6403" t="s">
        <v>5459</v>
      </c>
    </row>
    <row r="6404" spans="5:102" customFormat="1" x14ac:dyDescent="0.25">
      <c r="E6404" t="s">
        <v>3535</v>
      </c>
      <c r="M6404" t="s">
        <v>5735</v>
      </c>
      <c r="U6404" t="s">
        <v>1153</v>
      </c>
      <c r="AN6404" t="s">
        <v>1154</v>
      </c>
      <c r="BW6404" t="s">
        <v>2155</v>
      </c>
      <c r="CF6404" t="s">
        <v>1153</v>
      </c>
      <c r="CX6404" t="s">
        <v>5474</v>
      </c>
    </row>
    <row r="6405" spans="5:102" customFormat="1" x14ac:dyDescent="0.25">
      <c r="E6405" t="s">
        <v>3536</v>
      </c>
      <c r="M6405" t="s">
        <v>5691</v>
      </c>
      <c r="U6405" t="s">
        <v>328</v>
      </c>
      <c r="AN6405" t="s">
        <v>1062</v>
      </c>
      <c r="BW6405" t="s">
        <v>2111</v>
      </c>
      <c r="CF6405" t="s">
        <v>328</v>
      </c>
      <c r="CX6405" t="s">
        <v>5459</v>
      </c>
    </row>
    <row r="6406" spans="5:102" customFormat="1" x14ac:dyDescent="0.25">
      <c r="E6406" t="s">
        <v>3537</v>
      </c>
      <c r="M6406" t="s">
        <v>5702</v>
      </c>
      <c r="U6406" t="s">
        <v>325</v>
      </c>
      <c r="AN6406" t="s">
        <v>1083</v>
      </c>
      <c r="BW6406" t="s">
        <v>2122</v>
      </c>
      <c r="CF6406" t="s">
        <v>325</v>
      </c>
      <c r="CX6406" t="s">
        <v>5464</v>
      </c>
    </row>
    <row r="6407" spans="5:102" customFormat="1" x14ac:dyDescent="0.25">
      <c r="E6407" t="s">
        <v>3538</v>
      </c>
      <c r="M6407" t="s">
        <v>5735</v>
      </c>
      <c r="U6407" t="s">
        <v>1153</v>
      </c>
      <c r="AN6407" t="s">
        <v>1154</v>
      </c>
      <c r="BW6407" t="s">
        <v>2155</v>
      </c>
      <c r="CF6407" t="s">
        <v>1153</v>
      </c>
      <c r="CX6407" t="s">
        <v>5474</v>
      </c>
    </row>
    <row r="6408" spans="5:102" customFormat="1" x14ac:dyDescent="0.25">
      <c r="E6408" t="s">
        <v>3539</v>
      </c>
      <c r="M6408" t="s">
        <v>5691</v>
      </c>
      <c r="U6408" t="s">
        <v>328</v>
      </c>
      <c r="AN6408" t="s">
        <v>1062</v>
      </c>
      <c r="BW6408" t="s">
        <v>2111</v>
      </c>
      <c r="CF6408" t="s">
        <v>328</v>
      </c>
      <c r="CX6408" t="s">
        <v>5459</v>
      </c>
    </row>
    <row r="6409" spans="5:102" customFormat="1" x14ac:dyDescent="0.25">
      <c r="E6409" t="s">
        <v>3540</v>
      </c>
      <c r="M6409" t="s">
        <v>5691</v>
      </c>
      <c r="U6409" t="s">
        <v>328</v>
      </c>
      <c r="AN6409" t="s">
        <v>1062</v>
      </c>
      <c r="BW6409" t="s">
        <v>2111</v>
      </c>
      <c r="CF6409" t="s">
        <v>328</v>
      </c>
      <c r="CX6409" t="s">
        <v>5459</v>
      </c>
    </row>
    <row r="6410" spans="5:102" customFormat="1" x14ac:dyDescent="0.25">
      <c r="E6410" t="s">
        <v>3541</v>
      </c>
      <c r="M6410" t="s">
        <v>5623</v>
      </c>
      <c r="U6410" t="s">
        <v>911</v>
      </c>
      <c r="AN6410" t="s">
        <v>1157</v>
      </c>
      <c r="BW6410" t="s">
        <v>2041</v>
      </c>
      <c r="CF6410" t="s">
        <v>911</v>
      </c>
      <c r="CX6410" t="s">
        <v>1157</v>
      </c>
    </row>
    <row r="6411" spans="5:102" customFormat="1" x14ac:dyDescent="0.25">
      <c r="E6411" t="s">
        <v>3542</v>
      </c>
      <c r="M6411" t="s">
        <v>5691</v>
      </c>
      <c r="U6411" t="s">
        <v>328</v>
      </c>
      <c r="AN6411" t="s">
        <v>1062</v>
      </c>
      <c r="BW6411" t="s">
        <v>2111</v>
      </c>
      <c r="CF6411" t="s">
        <v>328</v>
      </c>
      <c r="CX6411" t="s">
        <v>5459</v>
      </c>
    </row>
    <row r="6412" spans="5:102" customFormat="1" x14ac:dyDescent="0.25">
      <c r="E6412" t="s">
        <v>3543</v>
      </c>
      <c r="M6412" t="s">
        <v>5691</v>
      </c>
      <c r="U6412" t="s">
        <v>328</v>
      </c>
      <c r="AN6412" t="s">
        <v>1062</v>
      </c>
      <c r="BW6412" t="s">
        <v>2111</v>
      </c>
      <c r="CF6412" t="s">
        <v>328</v>
      </c>
      <c r="CX6412" t="s">
        <v>5459</v>
      </c>
    </row>
    <row r="6413" spans="5:102" customFormat="1" x14ac:dyDescent="0.25">
      <c r="E6413" t="s">
        <v>3544</v>
      </c>
      <c r="M6413" t="s">
        <v>5728</v>
      </c>
      <c r="U6413" t="s">
        <v>1137</v>
      </c>
      <c r="AN6413" t="s">
        <v>1138</v>
      </c>
      <c r="BW6413" t="s">
        <v>2148</v>
      </c>
      <c r="CF6413" t="s">
        <v>1137</v>
      </c>
      <c r="CX6413" t="s">
        <v>1138</v>
      </c>
    </row>
    <row r="6414" spans="5:102" customFormat="1" x14ac:dyDescent="0.25">
      <c r="E6414" t="s">
        <v>3545</v>
      </c>
      <c r="M6414" t="s">
        <v>5691</v>
      </c>
      <c r="U6414" t="s">
        <v>328</v>
      </c>
      <c r="AN6414" t="s">
        <v>1062</v>
      </c>
      <c r="BW6414" t="s">
        <v>2111</v>
      </c>
      <c r="CF6414" t="s">
        <v>328</v>
      </c>
      <c r="CX6414" t="s">
        <v>5459</v>
      </c>
    </row>
    <row r="6415" spans="5:102" customFormat="1" x14ac:dyDescent="0.25">
      <c r="E6415" t="s">
        <v>3546</v>
      </c>
      <c r="M6415" t="s">
        <v>5702</v>
      </c>
      <c r="U6415" t="s">
        <v>325</v>
      </c>
      <c r="AN6415" t="s">
        <v>1083</v>
      </c>
      <c r="BW6415" t="s">
        <v>2122</v>
      </c>
      <c r="CF6415" t="s">
        <v>325</v>
      </c>
      <c r="CX6415" t="s">
        <v>5464</v>
      </c>
    </row>
    <row r="6416" spans="5:102" customFormat="1" x14ac:dyDescent="0.25">
      <c r="E6416" t="s">
        <v>3547</v>
      </c>
      <c r="M6416" t="s">
        <v>5741</v>
      </c>
      <c r="U6416" t="s">
        <v>1168</v>
      </c>
      <c r="AN6416" t="s">
        <v>1169</v>
      </c>
      <c r="BW6416" t="s">
        <v>2161</v>
      </c>
      <c r="CF6416" t="s">
        <v>1168</v>
      </c>
      <c r="CX6416" t="s">
        <v>1169</v>
      </c>
    </row>
    <row r="6417" spans="5:102" customFormat="1" x14ac:dyDescent="0.25">
      <c r="E6417" t="s">
        <v>3548</v>
      </c>
      <c r="M6417" t="s">
        <v>5623</v>
      </c>
      <c r="U6417" t="s">
        <v>911</v>
      </c>
      <c r="AN6417" t="s">
        <v>1157</v>
      </c>
      <c r="BW6417" t="s">
        <v>2041</v>
      </c>
      <c r="CF6417" t="s">
        <v>911</v>
      </c>
      <c r="CX6417" t="s">
        <v>1157</v>
      </c>
    </row>
    <row r="6418" spans="5:102" customFormat="1" x14ac:dyDescent="0.25">
      <c r="E6418" t="s">
        <v>3549</v>
      </c>
      <c r="M6418" t="s">
        <v>5682</v>
      </c>
      <c r="U6418" t="s">
        <v>1044</v>
      </c>
      <c r="AN6418" t="s">
        <v>1045</v>
      </c>
      <c r="BW6418" t="s">
        <v>2102</v>
      </c>
      <c r="CF6418" t="s">
        <v>1044</v>
      </c>
      <c r="CX6418" t="s">
        <v>1045</v>
      </c>
    </row>
    <row r="6419" spans="5:102" customFormat="1" x14ac:dyDescent="0.25">
      <c r="E6419" t="s">
        <v>3550</v>
      </c>
      <c r="M6419" t="s">
        <v>5623</v>
      </c>
      <c r="U6419" t="s">
        <v>911</v>
      </c>
      <c r="AN6419" t="s">
        <v>1157</v>
      </c>
      <c r="BW6419" t="s">
        <v>2041</v>
      </c>
      <c r="CF6419" t="s">
        <v>911</v>
      </c>
      <c r="CX6419" t="s">
        <v>1157</v>
      </c>
    </row>
    <row r="6420" spans="5:102" customFormat="1" x14ac:dyDescent="0.25">
      <c r="E6420" t="s">
        <v>3551</v>
      </c>
      <c r="M6420" t="s">
        <v>5682</v>
      </c>
      <c r="U6420" t="s">
        <v>1044</v>
      </c>
      <c r="AN6420" t="s">
        <v>1045</v>
      </c>
      <c r="BW6420" t="s">
        <v>2102</v>
      </c>
      <c r="CF6420" t="s">
        <v>1044</v>
      </c>
      <c r="CX6420" t="s">
        <v>1045</v>
      </c>
    </row>
    <row r="6421" spans="5:102" customFormat="1" x14ac:dyDescent="0.25">
      <c r="E6421" t="s">
        <v>3552</v>
      </c>
      <c r="M6421" t="s">
        <v>5738</v>
      </c>
      <c r="U6421" t="s">
        <v>1162</v>
      </c>
      <c r="AN6421" t="s">
        <v>1163</v>
      </c>
      <c r="BW6421" t="s">
        <v>2158</v>
      </c>
      <c r="CF6421" t="s">
        <v>1162</v>
      </c>
      <c r="CX6421" t="s">
        <v>1163</v>
      </c>
    </row>
    <row r="6422" spans="5:102" customFormat="1" x14ac:dyDescent="0.25">
      <c r="E6422" t="s">
        <v>3553</v>
      </c>
      <c r="M6422" t="s">
        <v>5720</v>
      </c>
      <c r="U6422" t="s">
        <v>1121</v>
      </c>
      <c r="AN6422" t="s">
        <v>1122</v>
      </c>
      <c r="BW6422" t="s">
        <v>2140</v>
      </c>
      <c r="CF6422" t="s">
        <v>1121</v>
      </c>
      <c r="CX6422" t="s">
        <v>1122</v>
      </c>
    </row>
    <row r="6423" spans="5:102" customFormat="1" x14ac:dyDescent="0.25">
      <c r="E6423" t="s">
        <v>3554</v>
      </c>
      <c r="M6423" t="s">
        <v>5682</v>
      </c>
      <c r="U6423" t="s">
        <v>1044</v>
      </c>
      <c r="AN6423" t="s">
        <v>1045</v>
      </c>
      <c r="BW6423" t="s">
        <v>2102</v>
      </c>
      <c r="CF6423" t="s">
        <v>1044</v>
      </c>
      <c r="CX6423" t="s">
        <v>1045</v>
      </c>
    </row>
    <row r="6424" spans="5:102" customFormat="1" x14ac:dyDescent="0.25">
      <c r="E6424" t="s">
        <v>3555</v>
      </c>
      <c r="M6424" t="s">
        <v>5684</v>
      </c>
      <c r="U6424" t="s">
        <v>1048</v>
      </c>
      <c r="AN6424" t="s">
        <v>1049</v>
      </c>
      <c r="BW6424" t="s">
        <v>2104</v>
      </c>
      <c r="CF6424" t="s">
        <v>1048</v>
      </c>
      <c r="CX6424" t="s">
        <v>1049</v>
      </c>
    </row>
    <row r="6425" spans="5:102" customFormat="1" x14ac:dyDescent="0.25">
      <c r="E6425" t="s">
        <v>3556</v>
      </c>
      <c r="M6425" t="s">
        <v>5690</v>
      </c>
      <c r="U6425" t="s">
        <v>1060</v>
      </c>
      <c r="AN6425" t="s">
        <v>1061</v>
      </c>
      <c r="BW6425" t="s">
        <v>2110</v>
      </c>
      <c r="CF6425" t="s">
        <v>1060</v>
      </c>
      <c r="CX6425" t="s">
        <v>1061</v>
      </c>
    </row>
    <row r="6426" spans="5:102" customFormat="1" x14ac:dyDescent="0.25">
      <c r="E6426" t="s">
        <v>3557</v>
      </c>
      <c r="M6426" t="s">
        <v>5741</v>
      </c>
      <c r="U6426" t="s">
        <v>1168</v>
      </c>
      <c r="AN6426" t="s">
        <v>1169</v>
      </c>
      <c r="BW6426" t="s">
        <v>2161</v>
      </c>
      <c r="CF6426" t="s">
        <v>1168</v>
      </c>
      <c r="CX6426" t="s">
        <v>1169</v>
      </c>
    </row>
    <row r="6427" spans="5:102" customFormat="1" x14ac:dyDescent="0.25">
      <c r="E6427" t="s">
        <v>3558</v>
      </c>
      <c r="M6427" t="s">
        <v>5720</v>
      </c>
      <c r="U6427" t="s">
        <v>1121</v>
      </c>
      <c r="AN6427" t="s">
        <v>1122</v>
      </c>
      <c r="BW6427" t="s">
        <v>2140</v>
      </c>
      <c r="CF6427" t="s">
        <v>1121</v>
      </c>
      <c r="CX6427" t="s">
        <v>1122</v>
      </c>
    </row>
    <row r="6428" spans="5:102" customFormat="1" x14ac:dyDescent="0.25">
      <c r="E6428" t="s">
        <v>3559</v>
      </c>
      <c r="M6428" t="s">
        <v>5742</v>
      </c>
      <c r="U6428" t="s">
        <v>1170</v>
      </c>
      <c r="AN6428" t="s">
        <v>1171</v>
      </c>
      <c r="BW6428" t="s">
        <v>2162</v>
      </c>
      <c r="CF6428" t="s">
        <v>1170</v>
      </c>
      <c r="CX6428" t="s">
        <v>5477</v>
      </c>
    </row>
    <row r="6429" spans="5:102" customFormat="1" x14ac:dyDescent="0.25">
      <c r="E6429" t="s">
        <v>3560</v>
      </c>
      <c r="M6429" t="s">
        <v>5743</v>
      </c>
      <c r="U6429" t="s">
        <v>1172</v>
      </c>
      <c r="AN6429" t="s">
        <v>1173</v>
      </c>
      <c r="BW6429" t="s">
        <v>2163</v>
      </c>
      <c r="CF6429" t="s">
        <v>1172</v>
      </c>
      <c r="CX6429" t="s">
        <v>1173</v>
      </c>
    </row>
    <row r="6430" spans="5:102" customFormat="1" x14ac:dyDescent="0.25">
      <c r="E6430" t="s">
        <v>3561</v>
      </c>
      <c r="M6430" t="s">
        <v>5728</v>
      </c>
      <c r="U6430" t="s">
        <v>1137</v>
      </c>
      <c r="AN6430" t="s">
        <v>1138</v>
      </c>
      <c r="BW6430" t="s">
        <v>2148</v>
      </c>
      <c r="CF6430" t="s">
        <v>1137</v>
      </c>
      <c r="CX6430" t="s">
        <v>1138</v>
      </c>
    </row>
    <row r="6431" spans="5:102" customFormat="1" x14ac:dyDescent="0.25">
      <c r="E6431" t="s">
        <v>3562</v>
      </c>
      <c r="M6431" t="s">
        <v>5609</v>
      </c>
      <c r="U6431" t="s">
        <v>872</v>
      </c>
      <c r="AN6431" t="s">
        <v>1159</v>
      </c>
      <c r="BW6431" t="s">
        <v>2026</v>
      </c>
      <c r="CF6431" t="s">
        <v>872</v>
      </c>
      <c r="CX6431" t="s">
        <v>1159</v>
      </c>
    </row>
    <row r="6432" spans="5:102" customFormat="1" x14ac:dyDescent="0.25">
      <c r="E6432" t="s">
        <v>3563</v>
      </c>
      <c r="M6432" t="s">
        <v>5744</v>
      </c>
      <c r="U6432" t="s">
        <v>1174</v>
      </c>
      <c r="AN6432" t="s">
        <v>1175</v>
      </c>
      <c r="BW6432" t="s">
        <v>2164</v>
      </c>
      <c r="CF6432" t="s">
        <v>1174</v>
      </c>
      <c r="CX6432" t="s">
        <v>1175</v>
      </c>
    </row>
    <row r="6433" spans="5:102" customFormat="1" x14ac:dyDescent="0.25">
      <c r="E6433" t="s">
        <v>3564</v>
      </c>
      <c r="M6433" t="s">
        <v>5605</v>
      </c>
      <c r="U6433" t="s">
        <v>865</v>
      </c>
      <c r="AN6433" t="s">
        <v>1094</v>
      </c>
      <c r="BW6433" t="s">
        <v>2023</v>
      </c>
      <c r="CF6433" t="s">
        <v>865</v>
      </c>
      <c r="CX6433" t="s">
        <v>1094</v>
      </c>
    </row>
    <row r="6434" spans="5:102" customFormat="1" x14ac:dyDescent="0.25">
      <c r="E6434" t="s">
        <v>3565</v>
      </c>
      <c r="M6434" t="s">
        <v>5605</v>
      </c>
      <c r="U6434" t="s">
        <v>865</v>
      </c>
      <c r="AN6434" t="s">
        <v>1094</v>
      </c>
      <c r="BW6434" t="s">
        <v>2023</v>
      </c>
      <c r="CF6434" t="s">
        <v>865</v>
      </c>
      <c r="CX6434" t="s">
        <v>1094</v>
      </c>
    </row>
    <row r="6435" spans="5:102" customFormat="1" x14ac:dyDescent="0.25">
      <c r="E6435" t="s">
        <v>3566</v>
      </c>
      <c r="M6435" t="s">
        <v>5711</v>
      </c>
      <c r="U6435" t="s">
        <v>1102</v>
      </c>
      <c r="AN6435" t="s">
        <v>1103</v>
      </c>
      <c r="BW6435" t="s">
        <v>2131</v>
      </c>
      <c r="CF6435" t="s">
        <v>1102</v>
      </c>
      <c r="CX6435" t="s">
        <v>5467</v>
      </c>
    </row>
    <row r="6436" spans="5:102" customFormat="1" x14ac:dyDescent="0.25">
      <c r="E6436" t="s">
        <v>3567</v>
      </c>
      <c r="M6436" t="s">
        <v>5745</v>
      </c>
      <c r="U6436" t="s">
        <v>1176</v>
      </c>
      <c r="AN6436" t="s">
        <v>1177</v>
      </c>
      <c r="BW6436" t="s">
        <v>2165</v>
      </c>
      <c r="CF6436" t="s">
        <v>1176</v>
      </c>
      <c r="CX6436" t="s">
        <v>1177</v>
      </c>
    </row>
    <row r="6437" spans="5:102" customFormat="1" x14ac:dyDescent="0.25">
      <c r="E6437" t="s">
        <v>3568</v>
      </c>
      <c r="M6437" t="s">
        <v>5740</v>
      </c>
      <c r="U6437" t="s">
        <v>1166</v>
      </c>
      <c r="AN6437" t="s">
        <v>1167</v>
      </c>
      <c r="BW6437" t="s">
        <v>2160</v>
      </c>
      <c r="CF6437" t="s">
        <v>1166</v>
      </c>
      <c r="CX6437" t="s">
        <v>5476</v>
      </c>
    </row>
    <row r="6438" spans="5:102" customFormat="1" x14ac:dyDescent="0.25">
      <c r="E6438" t="s">
        <v>3569</v>
      </c>
      <c r="M6438" t="s">
        <v>5609</v>
      </c>
      <c r="U6438" t="s">
        <v>872</v>
      </c>
      <c r="AN6438" t="s">
        <v>1159</v>
      </c>
      <c r="BW6438" t="s">
        <v>2026</v>
      </c>
      <c r="CF6438" t="s">
        <v>872</v>
      </c>
      <c r="CX6438" t="s">
        <v>1159</v>
      </c>
    </row>
    <row r="6439" spans="5:102" customFormat="1" x14ac:dyDescent="0.25">
      <c r="E6439" t="s">
        <v>3570</v>
      </c>
      <c r="M6439" t="s">
        <v>5728</v>
      </c>
      <c r="U6439" t="s">
        <v>1137</v>
      </c>
      <c r="AN6439" t="s">
        <v>1138</v>
      </c>
      <c r="BW6439" t="s">
        <v>2148</v>
      </c>
      <c r="CF6439" t="s">
        <v>1137</v>
      </c>
      <c r="CX6439" t="s">
        <v>1138</v>
      </c>
    </row>
    <row r="6440" spans="5:102" customFormat="1" x14ac:dyDescent="0.25">
      <c r="E6440" t="s">
        <v>3571</v>
      </c>
      <c r="M6440" t="s">
        <v>5734</v>
      </c>
      <c r="U6440" t="s">
        <v>1149</v>
      </c>
      <c r="AN6440" t="s">
        <v>1151</v>
      </c>
      <c r="BW6440" t="s">
        <v>2154</v>
      </c>
      <c r="CF6440" t="s">
        <v>1149</v>
      </c>
      <c r="CX6440" t="s">
        <v>1151</v>
      </c>
    </row>
    <row r="6441" spans="5:102" customFormat="1" x14ac:dyDescent="0.25">
      <c r="E6441" t="s">
        <v>3572</v>
      </c>
      <c r="M6441" t="s">
        <v>5728</v>
      </c>
      <c r="U6441" t="s">
        <v>1137</v>
      </c>
      <c r="AN6441" t="s">
        <v>1138</v>
      </c>
      <c r="BW6441" t="s">
        <v>2148</v>
      </c>
      <c r="CF6441" t="s">
        <v>1137</v>
      </c>
      <c r="CX6441" t="s">
        <v>1138</v>
      </c>
    </row>
    <row r="6442" spans="5:102" customFormat="1" x14ac:dyDescent="0.25">
      <c r="E6442" t="s">
        <v>3573</v>
      </c>
      <c r="M6442" t="s">
        <v>5609</v>
      </c>
      <c r="U6442" t="s">
        <v>872</v>
      </c>
      <c r="AN6442" t="s">
        <v>1159</v>
      </c>
      <c r="BW6442" t="s">
        <v>2026</v>
      </c>
      <c r="CF6442" t="s">
        <v>872</v>
      </c>
      <c r="CX6442" t="s">
        <v>1159</v>
      </c>
    </row>
    <row r="6443" spans="5:102" customFormat="1" x14ac:dyDescent="0.25">
      <c r="E6443" t="s">
        <v>3574</v>
      </c>
      <c r="M6443" t="s">
        <v>5684</v>
      </c>
      <c r="U6443" t="s">
        <v>1048</v>
      </c>
      <c r="AN6443" t="s">
        <v>1049</v>
      </c>
      <c r="BW6443" t="s">
        <v>2104</v>
      </c>
      <c r="CF6443" t="s">
        <v>1048</v>
      </c>
      <c r="CX6443" t="s">
        <v>1049</v>
      </c>
    </row>
    <row r="6444" spans="5:102" customFormat="1" x14ac:dyDescent="0.25">
      <c r="E6444" t="s">
        <v>3575</v>
      </c>
      <c r="M6444" t="s">
        <v>5708</v>
      </c>
      <c r="U6444" t="s">
        <v>1095</v>
      </c>
      <c r="AN6444" t="s">
        <v>1096</v>
      </c>
      <c r="BW6444" t="s">
        <v>2128</v>
      </c>
      <c r="CF6444" t="s">
        <v>1095</v>
      </c>
      <c r="CX6444" t="s">
        <v>1096</v>
      </c>
    </row>
    <row r="6445" spans="5:102" customFormat="1" x14ac:dyDescent="0.25">
      <c r="E6445" t="s">
        <v>3576</v>
      </c>
      <c r="M6445" t="s">
        <v>5726</v>
      </c>
      <c r="U6445" t="s">
        <v>1133</v>
      </c>
      <c r="AN6445" t="s">
        <v>1134</v>
      </c>
      <c r="BW6445" t="s">
        <v>2146</v>
      </c>
      <c r="CF6445" t="s">
        <v>1133</v>
      </c>
      <c r="CX6445" t="s">
        <v>5472</v>
      </c>
    </row>
    <row r="6446" spans="5:102" customFormat="1" x14ac:dyDescent="0.25">
      <c r="E6446" t="s">
        <v>3577</v>
      </c>
      <c r="M6446" t="s">
        <v>5609</v>
      </c>
      <c r="U6446" t="s">
        <v>872</v>
      </c>
      <c r="AN6446" t="s">
        <v>1159</v>
      </c>
      <c r="BW6446" t="s">
        <v>2026</v>
      </c>
      <c r="CF6446" t="s">
        <v>872</v>
      </c>
      <c r="CX6446" t="s">
        <v>1159</v>
      </c>
    </row>
    <row r="6447" spans="5:102" customFormat="1" x14ac:dyDescent="0.25">
      <c r="E6447" t="s">
        <v>3578</v>
      </c>
      <c r="M6447" t="s">
        <v>5728</v>
      </c>
      <c r="U6447" t="s">
        <v>1137</v>
      </c>
      <c r="AN6447" t="s">
        <v>1138</v>
      </c>
      <c r="BW6447" t="s">
        <v>2148</v>
      </c>
      <c r="CF6447" t="s">
        <v>1137</v>
      </c>
      <c r="CX6447" t="s">
        <v>1138</v>
      </c>
    </row>
    <row r="6448" spans="5:102" customFormat="1" x14ac:dyDescent="0.25">
      <c r="E6448" t="s">
        <v>3579</v>
      </c>
      <c r="M6448" t="s">
        <v>5706</v>
      </c>
      <c r="U6448" t="s">
        <v>1090</v>
      </c>
      <c r="AN6448" t="s">
        <v>1091</v>
      </c>
      <c r="BW6448" t="s">
        <v>2126</v>
      </c>
      <c r="CF6448" t="s">
        <v>1090</v>
      </c>
      <c r="CX6448" t="s">
        <v>1091</v>
      </c>
    </row>
    <row r="6449" spans="5:102" customFormat="1" x14ac:dyDescent="0.25">
      <c r="E6449" t="s">
        <v>3580</v>
      </c>
      <c r="M6449" t="s">
        <v>5690</v>
      </c>
      <c r="U6449" t="s">
        <v>1060</v>
      </c>
      <c r="AN6449" t="s">
        <v>1061</v>
      </c>
      <c r="BW6449" t="s">
        <v>2110</v>
      </c>
      <c r="CF6449" t="s">
        <v>1060</v>
      </c>
      <c r="CX6449" t="s">
        <v>1061</v>
      </c>
    </row>
    <row r="6450" spans="5:102" customFormat="1" x14ac:dyDescent="0.25">
      <c r="E6450" t="s">
        <v>3581</v>
      </c>
      <c r="M6450" t="s">
        <v>5706</v>
      </c>
      <c r="U6450" t="s">
        <v>1090</v>
      </c>
      <c r="AN6450" t="s">
        <v>1091</v>
      </c>
      <c r="BW6450" t="s">
        <v>2126</v>
      </c>
      <c r="CF6450" t="s">
        <v>1090</v>
      </c>
      <c r="CX6450" t="s">
        <v>1091</v>
      </c>
    </row>
    <row r="6451" spans="5:102" customFormat="1" x14ac:dyDescent="0.25">
      <c r="E6451" t="s">
        <v>3582</v>
      </c>
      <c r="M6451" t="s">
        <v>5746</v>
      </c>
      <c r="U6451" t="s">
        <v>1178</v>
      </c>
      <c r="AN6451" t="s">
        <v>1179</v>
      </c>
      <c r="BW6451" t="s">
        <v>2166</v>
      </c>
      <c r="CF6451" t="s">
        <v>1178</v>
      </c>
      <c r="CX6451" t="s">
        <v>1179</v>
      </c>
    </row>
    <row r="6452" spans="5:102" customFormat="1" x14ac:dyDescent="0.25">
      <c r="E6452" t="s">
        <v>3583</v>
      </c>
      <c r="M6452" t="s">
        <v>5706</v>
      </c>
      <c r="U6452" t="s">
        <v>1090</v>
      </c>
      <c r="AN6452" t="s">
        <v>1091</v>
      </c>
      <c r="BW6452" t="s">
        <v>2126</v>
      </c>
      <c r="CF6452" t="s">
        <v>1090</v>
      </c>
      <c r="CX6452" t="s">
        <v>1091</v>
      </c>
    </row>
    <row r="6453" spans="5:102" customFormat="1" x14ac:dyDescent="0.25">
      <c r="E6453" t="s">
        <v>3584</v>
      </c>
      <c r="M6453" t="s">
        <v>5747</v>
      </c>
      <c r="U6453" t="s">
        <v>320</v>
      </c>
      <c r="AN6453" t="s">
        <v>1180</v>
      </c>
      <c r="BW6453" t="s">
        <v>2167</v>
      </c>
      <c r="CF6453" t="s">
        <v>320</v>
      </c>
      <c r="CX6453" t="s">
        <v>5478</v>
      </c>
    </row>
    <row r="6454" spans="5:102" customFormat="1" x14ac:dyDescent="0.25">
      <c r="E6454" t="s">
        <v>3585</v>
      </c>
      <c r="M6454" t="s">
        <v>5706</v>
      </c>
      <c r="U6454" t="s">
        <v>1090</v>
      </c>
      <c r="AN6454" t="s">
        <v>1091</v>
      </c>
      <c r="BW6454" t="s">
        <v>2126</v>
      </c>
      <c r="CF6454" t="s">
        <v>1090</v>
      </c>
      <c r="CX6454" t="s">
        <v>1091</v>
      </c>
    </row>
    <row r="6455" spans="5:102" customFormat="1" x14ac:dyDescent="0.25">
      <c r="E6455" t="s">
        <v>3586</v>
      </c>
      <c r="M6455" t="s">
        <v>5747</v>
      </c>
      <c r="U6455" t="s">
        <v>320</v>
      </c>
      <c r="AN6455" t="s">
        <v>1180</v>
      </c>
      <c r="BW6455" t="s">
        <v>2167</v>
      </c>
      <c r="CF6455" t="s">
        <v>320</v>
      </c>
      <c r="CX6455" t="s">
        <v>5478</v>
      </c>
    </row>
    <row r="6456" spans="5:102" customFormat="1" x14ac:dyDescent="0.25">
      <c r="E6456" t="s">
        <v>3587</v>
      </c>
      <c r="M6456" t="s">
        <v>5706</v>
      </c>
      <c r="U6456" t="s">
        <v>1090</v>
      </c>
      <c r="AN6456" t="s">
        <v>1091</v>
      </c>
      <c r="BW6456" t="s">
        <v>2126</v>
      </c>
      <c r="CF6456" t="s">
        <v>1090</v>
      </c>
      <c r="CX6456" t="s">
        <v>1091</v>
      </c>
    </row>
    <row r="6457" spans="5:102" customFormat="1" x14ac:dyDescent="0.25">
      <c r="E6457" t="s">
        <v>3588</v>
      </c>
      <c r="M6457" t="s">
        <v>5747</v>
      </c>
      <c r="U6457" t="s">
        <v>320</v>
      </c>
      <c r="AN6457" t="s">
        <v>1180</v>
      </c>
      <c r="BW6457" t="s">
        <v>2167</v>
      </c>
      <c r="CF6457" t="s">
        <v>320</v>
      </c>
      <c r="CX6457" t="s">
        <v>5478</v>
      </c>
    </row>
    <row r="6458" spans="5:102" customFormat="1" x14ac:dyDescent="0.25">
      <c r="E6458" t="s">
        <v>3589</v>
      </c>
      <c r="M6458" t="s">
        <v>5706</v>
      </c>
      <c r="U6458" t="s">
        <v>1090</v>
      </c>
      <c r="AN6458" t="s">
        <v>1091</v>
      </c>
      <c r="BW6458" t="s">
        <v>2126</v>
      </c>
      <c r="CF6458" t="s">
        <v>1090</v>
      </c>
      <c r="CX6458" t="s">
        <v>1091</v>
      </c>
    </row>
    <row r="6459" spans="5:102" customFormat="1" x14ac:dyDescent="0.25">
      <c r="E6459" t="s">
        <v>3590</v>
      </c>
      <c r="M6459" t="s">
        <v>5623</v>
      </c>
      <c r="U6459" t="s">
        <v>911</v>
      </c>
      <c r="AN6459" t="s">
        <v>1157</v>
      </c>
      <c r="BW6459" t="s">
        <v>2041</v>
      </c>
      <c r="CF6459" t="s">
        <v>911</v>
      </c>
      <c r="CX6459" t="s">
        <v>1157</v>
      </c>
    </row>
    <row r="6460" spans="5:102" customFormat="1" x14ac:dyDescent="0.25">
      <c r="E6460" t="s">
        <v>3591</v>
      </c>
      <c r="M6460" t="s">
        <v>5706</v>
      </c>
      <c r="U6460" t="s">
        <v>1090</v>
      </c>
      <c r="AN6460" t="s">
        <v>1091</v>
      </c>
      <c r="BW6460" t="s">
        <v>2126</v>
      </c>
      <c r="CF6460" t="s">
        <v>1090</v>
      </c>
      <c r="CX6460" t="s">
        <v>1091</v>
      </c>
    </row>
    <row r="6461" spans="5:102" customFormat="1" x14ac:dyDescent="0.25">
      <c r="E6461" t="s">
        <v>3592</v>
      </c>
      <c r="M6461" t="s">
        <v>5684</v>
      </c>
      <c r="U6461" t="s">
        <v>1048</v>
      </c>
      <c r="AN6461" t="s">
        <v>1049</v>
      </c>
      <c r="BW6461" t="s">
        <v>2104</v>
      </c>
      <c r="CF6461" t="s">
        <v>1048</v>
      </c>
      <c r="CX6461" t="s">
        <v>1049</v>
      </c>
    </row>
    <row r="6462" spans="5:102" customFormat="1" x14ac:dyDescent="0.25">
      <c r="E6462" t="s">
        <v>3593</v>
      </c>
      <c r="M6462" t="s">
        <v>5706</v>
      </c>
      <c r="U6462" t="s">
        <v>1090</v>
      </c>
      <c r="AN6462" t="s">
        <v>1091</v>
      </c>
      <c r="BW6462" t="s">
        <v>2126</v>
      </c>
      <c r="CF6462" t="s">
        <v>1090</v>
      </c>
      <c r="CX6462" t="s">
        <v>1091</v>
      </c>
    </row>
    <row r="6463" spans="5:102" customFormat="1" x14ac:dyDescent="0.25">
      <c r="E6463" t="s">
        <v>3594</v>
      </c>
      <c r="M6463" t="s">
        <v>5748</v>
      </c>
      <c r="U6463" t="s">
        <v>1181</v>
      </c>
      <c r="AN6463" t="s">
        <v>1182</v>
      </c>
      <c r="BW6463" t="s">
        <v>2168</v>
      </c>
      <c r="CF6463" t="s">
        <v>1181</v>
      </c>
      <c r="CX6463" t="s">
        <v>1182</v>
      </c>
    </row>
    <row r="6464" spans="5:102" customFormat="1" x14ac:dyDescent="0.25">
      <c r="E6464" t="s">
        <v>3595</v>
      </c>
      <c r="M6464" t="s">
        <v>5706</v>
      </c>
      <c r="U6464" t="s">
        <v>1090</v>
      </c>
      <c r="AN6464" t="s">
        <v>1091</v>
      </c>
      <c r="BW6464" t="s">
        <v>2126</v>
      </c>
      <c r="CF6464" t="s">
        <v>1090</v>
      </c>
      <c r="CX6464" t="s">
        <v>1091</v>
      </c>
    </row>
    <row r="6465" spans="5:102" customFormat="1" x14ac:dyDescent="0.25">
      <c r="E6465" t="s">
        <v>3596</v>
      </c>
      <c r="M6465" t="s">
        <v>5706</v>
      </c>
      <c r="U6465" t="s">
        <v>1090</v>
      </c>
      <c r="AN6465" t="s">
        <v>1091</v>
      </c>
      <c r="BW6465" t="s">
        <v>2126</v>
      </c>
      <c r="CF6465" t="s">
        <v>1090</v>
      </c>
      <c r="CX6465" t="s">
        <v>1091</v>
      </c>
    </row>
    <row r="6466" spans="5:102" customFormat="1" x14ac:dyDescent="0.25">
      <c r="E6466" t="s">
        <v>3597</v>
      </c>
      <c r="M6466" t="s">
        <v>5623</v>
      </c>
      <c r="U6466" t="s">
        <v>911</v>
      </c>
      <c r="AN6466" t="s">
        <v>1157</v>
      </c>
      <c r="BW6466" t="s">
        <v>2041</v>
      </c>
      <c r="CF6466" t="s">
        <v>911</v>
      </c>
      <c r="CX6466" t="s">
        <v>1157</v>
      </c>
    </row>
    <row r="6467" spans="5:102" customFormat="1" x14ac:dyDescent="0.25">
      <c r="E6467" t="s">
        <v>3598</v>
      </c>
      <c r="M6467" t="s">
        <v>5749</v>
      </c>
      <c r="U6467" t="s">
        <v>1183</v>
      </c>
      <c r="AN6467" t="s">
        <v>1184</v>
      </c>
      <c r="BW6467" t="s">
        <v>2169</v>
      </c>
      <c r="CF6467" t="s">
        <v>1183</v>
      </c>
      <c r="CX6467" t="s">
        <v>1184</v>
      </c>
    </row>
    <row r="6468" spans="5:102" customFormat="1" x14ac:dyDescent="0.25">
      <c r="E6468" t="s">
        <v>3599</v>
      </c>
      <c r="M6468" t="s">
        <v>5750</v>
      </c>
      <c r="U6468" t="s">
        <v>1185</v>
      </c>
      <c r="AN6468" t="s">
        <v>1186</v>
      </c>
      <c r="BW6468" t="s">
        <v>2170</v>
      </c>
      <c r="CF6468" t="s">
        <v>1185</v>
      </c>
      <c r="CX6468" t="s">
        <v>1186</v>
      </c>
    </row>
    <row r="6469" spans="5:102" customFormat="1" x14ac:dyDescent="0.25">
      <c r="E6469" t="s">
        <v>3600</v>
      </c>
      <c r="M6469" t="s">
        <v>5697</v>
      </c>
      <c r="U6469" t="s">
        <v>1073</v>
      </c>
      <c r="AN6469" t="s">
        <v>1074</v>
      </c>
      <c r="BW6469" t="s">
        <v>2117</v>
      </c>
      <c r="CF6469" t="s">
        <v>1073</v>
      </c>
      <c r="CX6469" t="s">
        <v>5462</v>
      </c>
    </row>
    <row r="6470" spans="5:102" customFormat="1" x14ac:dyDescent="0.25">
      <c r="E6470" t="s">
        <v>3601</v>
      </c>
      <c r="M6470" t="s">
        <v>5674</v>
      </c>
      <c r="U6470" t="s">
        <v>1024</v>
      </c>
      <c r="AN6470" t="s">
        <v>1025</v>
      </c>
      <c r="BW6470" t="s">
        <v>2094</v>
      </c>
      <c r="CF6470" t="s">
        <v>1024</v>
      </c>
      <c r="CX6470" t="s">
        <v>1025</v>
      </c>
    </row>
    <row r="6471" spans="5:102" customFormat="1" x14ac:dyDescent="0.25">
      <c r="E6471" t="s">
        <v>3602</v>
      </c>
      <c r="M6471" t="s">
        <v>5674</v>
      </c>
      <c r="U6471" t="s">
        <v>1024</v>
      </c>
      <c r="AN6471" t="s">
        <v>1025</v>
      </c>
      <c r="BW6471" t="s">
        <v>2094</v>
      </c>
      <c r="CF6471" t="s">
        <v>1024</v>
      </c>
      <c r="CX6471" t="s">
        <v>1025</v>
      </c>
    </row>
    <row r="6472" spans="5:102" customFormat="1" x14ac:dyDescent="0.25">
      <c r="E6472" t="s">
        <v>3603</v>
      </c>
      <c r="M6472" t="s">
        <v>5674</v>
      </c>
      <c r="U6472" t="s">
        <v>1024</v>
      </c>
      <c r="AN6472" t="s">
        <v>1025</v>
      </c>
      <c r="BW6472" t="s">
        <v>2094</v>
      </c>
      <c r="CF6472" t="s">
        <v>1024</v>
      </c>
      <c r="CX6472" t="s">
        <v>1025</v>
      </c>
    </row>
    <row r="6473" spans="5:102" customFormat="1" x14ac:dyDescent="0.25">
      <c r="E6473" t="s">
        <v>3604</v>
      </c>
      <c r="M6473" t="s">
        <v>5674</v>
      </c>
      <c r="U6473" t="s">
        <v>1024</v>
      </c>
      <c r="AN6473" t="s">
        <v>1025</v>
      </c>
      <c r="BW6473" t="s">
        <v>2094</v>
      </c>
      <c r="CF6473" t="s">
        <v>1024</v>
      </c>
      <c r="CX6473" t="s">
        <v>1025</v>
      </c>
    </row>
    <row r="6474" spans="5:102" customFormat="1" x14ac:dyDescent="0.25">
      <c r="E6474" t="s">
        <v>3605</v>
      </c>
      <c r="M6474" t="s">
        <v>5710</v>
      </c>
      <c r="U6474" t="s">
        <v>1100</v>
      </c>
      <c r="AN6474" t="s">
        <v>1101</v>
      </c>
      <c r="BW6474" t="s">
        <v>2130</v>
      </c>
      <c r="CF6474" t="s">
        <v>1100</v>
      </c>
      <c r="CX6474" t="s">
        <v>5466</v>
      </c>
    </row>
    <row r="6475" spans="5:102" customFormat="1" x14ac:dyDescent="0.25">
      <c r="E6475" t="s">
        <v>3606</v>
      </c>
      <c r="M6475" t="s">
        <v>5674</v>
      </c>
      <c r="U6475" t="s">
        <v>1024</v>
      </c>
      <c r="AN6475" t="s">
        <v>1025</v>
      </c>
      <c r="BW6475" t="s">
        <v>2094</v>
      </c>
      <c r="CF6475" t="s">
        <v>1024</v>
      </c>
      <c r="CX6475" t="s">
        <v>1025</v>
      </c>
    </row>
    <row r="6476" spans="5:102" customFormat="1" x14ac:dyDescent="0.25">
      <c r="E6476" t="s">
        <v>3607</v>
      </c>
      <c r="M6476" t="s">
        <v>5706</v>
      </c>
      <c r="U6476" t="s">
        <v>1090</v>
      </c>
      <c r="AN6476" t="s">
        <v>1091</v>
      </c>
      <c r="BW6476" t="s">
        <v>2126</v>
      </c>
      <c r="CF6476" t="s">
        <v>1090</v>
      </c>
      <c r="CX6476" t="s">
        <v>1091</v>
      </c>
    </row>
    <row r="6477" spans="5:102" customFormat="1" x14ac:dyDescent="0.25">
      <c r="E6477" t="s">
        <v>3608</v>
      </c>
      <c r="M6477" t="s">
        <v>5674</v>
      </c>
      <c r="U6477" t="s">
        <v>1024</v>
      </c>
      <c r="AN6477" t="s">
        <v>1025</v>
      </c>
      <c r="BW6477" t="s">
        <v>2094</v>
      </c>
      <c r="CF6477" t="s">
        <v>1024</v>
      </c>
      <c r="CX6477" t="s">
        <v>1025</v>
      </c>
    </row>
    <row r="6478" spans="5:102" customFormat="1" x14ac:dyDescent="0.25">
      <c r="E6478" t="s">
        <v>3609</v>
      </c>
      <c r="M6478" t="s">
        <v>5726</v>
      </c>
      <c r="U6478" t="s">
        <v>1133</v>
      </c>
      <c r="AN6478" t="s">
        <v>1134</v>
      </c>
      <c r="BW6478" t="s">
        <v>2146</v>
      </c>
      <c r="CF6478" t="s">
        <v>1133</v>
      </c>
      <c r="CX6478" t="s">
        <v>5472</v>
      </c>
    </row>
    <row r="6479" spans="5:102" customFormat="1" x14ac:dyDescent="0.25">
      <c r="E6479" t="s">
        <v>3610</v>
      </c>
      <c r="M6479" t="s">
        <v>5731</v>
      </c>
      <c r="U6479" t="s">
        <v>1143</v>
      </c>
      <c r="AN6479" t="s">
        <v>1144</v>
      </c>
      <c r="BW6479" t="s">
        <v>2151</v>
      </c>
      <c r="CF6479" t="s">
        <v>1143</v>
      </c>
      <c r="CX6479" t="s">
        <v>1144</v>
      </c>
    </row>
    <row r="6480" spans="5:102" customFormat="1" x14ac:dyDescent="0.25">
      <c r="E6480" t="s">
        <v>3611</v>
      </c>
      <c r="M6480" t="s">
        <v>5731</v>
      </c>
      <c r="U6480" t="s">
        <v>1143</v>
      </c>
      <c r="AN6480" t="s">
        <v>1144</v>
      </c>
      <c r="BW6480" t="s">
        <v>2151</v>
      </c>
      <c r="CF6480" t="s">
        <v>1143</v>
      </c>
      <c r="CX6480" t="s">
        <v>1144</v>
      </c>
    </row>
    <row r="6481" spans="5:102" customFormat="1" x14ac:dyDescent="0.25">
      <c r="E6481" t="s">
        <v>3612</v>
      </c>
      <c r="M6481" t="s">
        <v>5719</v>
      </c>
      <c r="U6481" t="s">
        <v>1119</v>
      </c>
      <c r="AN6481" t="s">
        <v>1120</v>
      </c>
      <c r="BW6481" t="s">
        <v>2139</v>
      </c>
      <c r="CF6481" t="s">
        <v>1119</v>
      </c>
      <c r="CX6481" t="s">
        <v>1120</v>
      </c>
    </row>
    <row r="6482" spans="5:102" customFormat="1" x14ac:dyDescent="0.25">
      <c r="E6482" t="s">
        <v>3613</v>
      </c>
      <c r="M6482" t="s">
        <v>5751</v>
      </c>
      <c r="U6482" t="s">
        <v>1187</v>
      </c>
      <c r="AN6482" t="s">
        <v>1188</v>
      </c>
      <c r="BW6482" t="s">
        <v>2171</v>
      </c>
      <c r="CF6482" t="s">
        <v>1187</v>
      </c>
      <c r="CX6482" t="s">
        <v>5479</v>
      </c>
    </row>
    <row r="6483" spans="5:102" customFormat="1" x14ac:dyDescent="0.25">
      <c r="E6483" t="s">
        <v>3614</v>
      </c>
      <c r="M6483" t="s">
        <v>5735</v>
      </c>
      <c r="U6483" t="s">
        <v>1153</v>
      </c>
      <c r="AN6483" t="s">
        <v>1154</v>
      </c>
      <c r="BW6483" t="s">
        <v>2155</v>
      </c>
      <c r="CF6483" t="s">
        <v>1153</v>
      </c>
      <c r="CX6483" t="s">
        <v>5474</v>
      </c>
    </row>
    <row r="6484" spans="5:102" customFormat="1" x14ac:dyDescent="0.25">
      <c r="E6484" t="s">
        <v>3615</v>
      </c>
      <c r="M6484" t="s">
        <v>5751</v>
      </c>
      <c r="U6484" t="s">
        <v>1187</v>
      </c>
      <c r="AN6484" t="s">
        <v>1188</v>
      </c>
      <c r="BW6484" t="s">
        <v>2171</v>
      </c>
      <c r="CF6484" t="s">
        <v>1187</v>
      </c>
      <c r="CX6484" t="s">
        <v>5479</v>
      </c>
    </row>
    <row r="6485" spans="5:102" customFormat="1" x14ac:dyDescent="0.25">
      <c r="E6485" t="s">
        <v>3616</v>
      </c>
      <c r="M6485" t="s">
        <v>5751</v>
      </c>
      <c r="U6485" t="s">
        <v>1187</v>
      </c>
      <c r="AN6485" t="s">
        <v>1188</v>
      </c>
      <c r="BW6485" t="s">
        <v>2171</v>
      </c>
      <c r="CF6485" t="s">
        <v>1187</v>
      </c>
      <c r="CX6485" t="s">
        <v>5479</v>
      </c>
    </row>
    <row r="6486" spans="5:102" customFormat="1" x14ac:dyDescent="0.25">
      <c r="E6486" t="s">
        <v>3617</v>
      </c>
      <c r="M6486" t="s">
        <v>5728</v>
      </c>
      <c r="U6486" t="s">
        <v>1137</v>
      </c>
      <c r="AN6486" t="s">
        <v>1138</v>
      </c>
      <c r="BW6486" t="s">
        <v>2148</v>
      </c>
      <c r="CF6486" t="s">
        <v>1137</v>
      </c>
      <c r="CX6486" t="s">
        <v>1138</v>
      </c>
    </row>
    <row r="6487" spans="5:102" customFormat="1" x14ac:dyDescent="0.25">
      <c r="E6487" t="s">
        <v>3618</v>
      </c>
      <c r="M6487" t="s">
        <v>5728</v>
      </c>
      <c r="U6487" t="s">
        <v>1137</v>
      </c>
      <c r="AN6487" t="s">
        <v>1138</v>
      </c>
      <c r="BW6487" t="s">
        <v>2148</v>
      </c>
      <c r="CF6487" t="s">
        <v>1137</v>
      </c>
      <c r="CX6487" t="s">
        <v>1138</v>
      </c>
    </row>
    <row r="6488" spans="5:102" customFormat="1" x14ac:dyDescent="0.25">
      <c r="E6488" t="s">
        <v>3619</v>
      </c>
      <c r="M6488" t="s">
        <v>5741</v>
      </c>
      <c r="U6488" t="s">
        <v>1168</v>
      </c>
      <c r="AN6488" t="s">
        <v>1169</v>
      </c>
      <c r="BW6488" t="s">
        <v>2161</v>
      </c>
      <c r="CF6488" t="s">
        <v>1168</v>
      </c>
      <c r="CX6488" t="s">
        <v>1169</v>
      </c>
    </row>
    <row r="6489" spans="5:102" customFormat="1" x14ac:dyDescent="0.25">
      <c r="E6489" t="s">
        <v>3620</v>
      </c>
      <c r="M6489" t="s">
        <v>5623</v>
      </c>
      <c r="U6489" t="s">
        <v>911</v>
      </c>
      <c r="AN6489" t="s">
        <v>1157</v>
      </c>
      <c r="BW6489" t="s">
        <v>2041</v>
      </c>
      <c r="CF6489" t="s">
        <v>911</v>
      </c>
      <c r="CX6489" t="s">
        <v>1157</v>
      </c>
    </row>
    <row r="6490" spans="5:102" customFormat="1" x14ac:dyDescent="0.25">
      <c r="E6490" t="s">
        <v>3621</v>
      </c>
      <c r="M6490" t="s">
        <v>5719</v>
      </c>
      <c r="U6490" t="s">
        <v>1119</v>
      </c>
      <c r="AN6490" t="s">
        <v>1120</v>
      </c>
      <c r="BW6490" t="s">
        <v>2139</v>
      </c>
      <c r="CF6490" t="s">
        <v>1119</v>
      </c>
      <c r="CX6490" t="s">
        <v>1120</v>
      </c>
    </row>
    <row r="6491" spans="5:102" customFormat="1" x14ac:dyDescent="0.25">
      <c r="E6491" t="s">
        <v>3622</v>
      </c>
      <c r="M6491" t="s">
        <v>5623</v>
      </c>
      <c r="U6491" t="s">
        <v>911</v>
      </c>
      <c r="AN6491" t="s">
        <v>1157</v>
      </c>
      <c r="BW6491" t="s">
        <v>2041</v>
      </c>
      <c r="CF6491" t="s">
        <v>911</v>
      </c>
      <c r="CX6491" t="s">
        <v>1157</v>
      </c>
    </row>
    <row r="6492" spans="5:102" customFormat="1" x14ac:dyDescent="0.25">
      <c r="E6492" t="s">
        <v>3623</v>
      </c>
      <c r="M6492" t="s">
        <v>5703</v>
      </c>
      <c r="U6492" t="s">
        <v>1084</v>
      </c>
      <c r="AN6492" t="s">
        <v>1085</v>
      </c>
      <c r="BW6492" t="s">
        <v>2123</v>
      </c>
      <c r="CF6492" t="s">
        <v>1084</v>
      </c>
      <c r="CX6492" t="s">
        <v>1085</v>
      </c>
    </row>
    <row r="6493" spans="5:102" customFormat="1" x14ac:dyDescent="0.25">
      <c r="E6493" t="s">
        <v>3624</v>
      </c>
      <c r="M6493" t="s">
        <v>5623</v>
      </c>
      <c r="U6493" t="s">
        <v>911</v>
      </c>
      <c r="AN6493" t="s">
        <v>1157</v>
      </c>
      <c r="BW6493" t="s">
        <v>2041</v>
      </c>
      <c r="CF6493" t="s">
        <v>911</v>
      </c>
      <c r="CX6493" t="s">
        <v>1157</v>
      </c>
    </row>
    <row r="6494" spans="5:102" customFormat="1" x14ac:dyDescent="0.25">
      <c r="E6494" t="s">
        <v>3625</v>
      </c>
      <c r="M6494" t="s">
        <v>5706</v>
      </c>
      <c r="U6494" t="s">
        <v>1090</v>
      </c>
      <c r="AN6494" t="s">
        <v>1091</v>
      </c>
      <c r="BW6494" t="s">
        <v>2126</v>
      </c>
      <c r="CF6494" t="s">
        <v>1090</v>
      </c>
      <c r="CX6494" t="s">
        <v>1091</v>
      </c>
    </row>
    <row r="6495" spans="5:102" customFormat="1" x14ac:dyDescent="0.25">
      <c r="E6495" t="s">
        <v>3626</v>
      </c>
      <c r="M6495" t="s">
        <v>5711</v>
      </c>
      <c r="U6495" t="s">
        <v>1102</v>
      </c>
      <c r="AN6495" t="s">
        <v>1103</v>
      </c>
      <c r="BW6495" t="s">
        <v>2131</v>
      </c>
      <c r="CF6495" t="s">
        <v>1102</v>
      </c>
      <c r="CX6495" t="s">
        <v>5467</v>
      </c>
    </row>
    <row r="6496" spans="5:102" customFormat="1" x14ac:dyDescent="0.25">
      <c r="E6496" t="s">
        <v>3627</v>
      </c>
      <c r="M6496" t="s">
        <v>5706</v>
      </c>
      <c r="U6496" t="s">
        <v>1090</v>
      </c>
      <c r="AN6496" t="s">
        <v>1091</v>
      </c>
      <c r="BW6496" t="s">
        <v>2126</v>
      </c>
      <c r="CF6496" t="s">
        <v>1090</v>
      </c>
      <c r="CX6496" t="s">
        <v>1091</v>
      </c>
    </row>
    <row r="6497" spans="5:102" customFormat="1" x14ac:dyDescent="0.25">
      <c r="E6497" t="s">
        <v>3628</v>
      </c>
      <c r="M6497" t="s">
        <v>5684</v>
      </c>
      <c r="U6497" t="s">
        <v>1048</v>
      </c>
      <c r="AN6497" t="s">
        <v>1049</v>
      </c>
      <c r="BW6497" t="s">
        <v>2104</v>
      </c>
      <c r="CF6497" t="s">
        <v>1048</v>
      </c>
      <c r="CX6497" t="s">
        <v>1049</v>
      </c>
    </row>
    <row r="6498" spans="5:102" customFormat="1" x14ac:dyDescent="0.25">
      <c r="E6498" t="s">
        <v>3629</v>
      </c>
      <c r="M6498" t="s">
        <v>5706</v>
      </c>
      <c r="U6498" t="s">
        <v>1090</v>
      </c>
      <c r="AN6498" t="s">
        <v>1091</v>
      </c>
      <c r="BW6498" t="s">
        <v>2126</v>
      </c>
      <c r="CF6498" t="s">
        <v>1090</v>
      </c>
      <c r="CX6498" t="s">
        <v>1091</v>
      </c>
    </row>
    <row r="6499" spans="5:102" customFormat="1" x14ac:dyDescent="0.25">
      <c r="E6499" t="s">
        <v>3630</v>
      </c>
      <c r="M6499" t="s">
        <v>5623</v>
      </c>
      <c r="U6499" t="s">
        <v>911</v>
      </c>
      <c r="AN6499" t="s">
        <v>1157</v>
      </c>
      <c r="BW6499" t="s">
        <v>2041</v>
      </c>
      <c r="CF6499" t="s">
        <v>911</v>
      </c>
      <c r="CX6499" t="s">
        <v>1157</v>
      </c>
    </row>
    <row r="6500" spans="5:102" customFormat="1" x14ac:dyDescent="0.25">
      <c r="E6500" t="s">
        <v>3631</v>
      </c>
      <c r="M6500" t="s">
        <v>5706</v>
      </c>
      <c r="U6500" t="s">
        <v>1090</v>
      </c>
      <c r="AN6500" t="s">
        <v>1091</v>
      </c>
      <c r="BW6500" t="s">
        <v>2126</v>
      </c>
      <c r="CF6500" t="s">
        <v>1090</v>
      </c>
      <c r="CX6500" t="s">
        <v>1091</v>
      </c>
    </row>
    <row r="6501" spans="5:102" customFormat="1" x14ac:dyDescent="0.25">
      <c r="E6501" t="s">
        <v>3632</v>
      </c>
      <c r="M6501" t="s">
        <v>5728</v>
      </c>
      <c r="U6501" t="s">
        <v>1137</v>
      </c>
      <c r="AN6501" t="s">
        <v>1138</v>
      </c>
      <c r="BW6501" t="s">
        <v>2148</v>
      </c>
      <c r="CF6501" t="s">
        <v>1137</v>
      </c>
      <c r="CX6501" t="s">
        <v>1138</v>
      </c>
    </row>
    <row r="6502" spans="5:102" customFormat="1" x14ac:dyDescent="0.25">
      <c r="E6502" t="s">
        <v>3633</v>
      </c>
      <c r="M6502" t="s">
        <v>5703</v>
      </c>
      <c r="U6502" t="s">
        <v>1084</v>
      </c>
      <c r="AN6502" t="s">
        <v>1085</v>
      </c>
      <c r="BW6502" t="s">
        <v>2123</v>
      </c>
      <c r="CF6502" t="s">
        <v>1084</v>
      </c>
      <c r="CX6502" t="s">
        <v>1085</v>
      </c>
    </row>
    <row r="6503" spans="5:102" customFormat="1" x14ac:dyDescent="0.25">
      <c r="E6503" t="s">
        <v>3634</v>
      </c>
      <c r="M6503" t="s">
        <v>5691</v>
      </c>
      <c r="U6503" t="s">
        <v>328</v>
      </c>
      <c r="AN6503" t="s">
        <v>1062</v>
      </c>
      <c r="BW6503" t="s">
        <v>2111</v>
      </c>
      <c r="CF6503" t="s">
        <v>328</v>
      </c>
      <c r="CX6503" t="s">
        <v>5459</v>
      </c>
    </row>
    <row r="6504" spans="5:102" customFormat="1" x14ac:dyDescent="0.25">
      <c r="E6504" t="s">
        <v>3635</v>
      </c>
      <c r="M6504" t="s">
        <v>5731</v>
      </c>
      <c r="U6504" t="s">
        <v>1143</v>
      </c>
      <c r="AN6504" t="s">
        <v>1144</v>
      </c>
      <c r="BW6504" t="s">
        <v>2151</v>
      </c>
      <c r="CF6504" t="s">
        <v>1143</v>
      </c>
      <c r="CX6504" t="s">
        <v>1144</v>
      </c>
    </row>
    <row r="6505" spans="5:102" customFormat="1" x14ac:dyDescent="0.25">
      <c r="E6505" t="s">
        <v>3636</v>
      </c>
      <c r="M6505" t="s">
        <v>5691</v>
      </c>
      <c r="U6505" t="s">
        <v>328</v>
      </c>
      <c r="AN6505" t="s">
        <v>1062</v>
      </c>
      <c r="BW6505" t="s">
        <v>2111</v>
      </c>
      <c r="CF6505" t="s">
        <v>328</v>
      </c>
      <c r="CX6505" t="s">
        <v>5459</v>
      </c>
    </row>
    <row r="6506" spans="5:102" customFormat="1" x14ac:dyDescent="0.25">
      <c r="E6506" t="s">
        <v>3637</v>
      </c>
      <c r="M6506" t="s">
        <v>5643</v>
      </c>
      <c r="U6506" t="s">
        <v>955</v>
      </c>
      <c r="AN6506" t="s">
        <v>1189</v>
      </c>
      <c r="BW6506" t="s">
        <v>2061</v>
      </c>
      <c r="CF6506" t="s">
        <v>955</v>
      </c>
      <c r="CX6506" t="s">
        <v>5480</v>
      </c>
    </row>
    <row r="6507" spans="5:102" customFormat="1" x14ac:dyDescent="0.25">
      <c r="E6507" t="s">
        <v>3638</v>
      </c>
      <c r="M6507" t="s">
        <v>5752</v>
      </c>
      <c r="U6507" t="s">
        <v>1190</v>
      </c>
      <c r="AN6507" t="s">
        <v>1191</v>
      </c>
      <c r="BW6507" t="s">
        <v>2172</v>
      </c>
      <c r="CF6507" t="s">
        <v>1190</v>
      </c>
      <c r="CX6507" t="s">
        <v>5481</v>
      </c>
    </row>
    <row r="6508" spans="5:102" customFormat="1" x14ac:dyDescent="0.25">
      <c r="E6508" t="s">
        <v>3639</v>
      </c>
      <c r="M6508" t="s">
        <v>5691</v>
      </c>
      <c r="U6508" t="s">
        <v>328</v>
      </c>
      <c r="AN6508" t="s">
        <v>1062</v>
      </c>
      <c r="BW6508" t="s">
        <v>2111</v>
      </c>
      <c r="CF6508" t="s">
        <v>328</v>
      </c>
      <c r="CX6508" t="s">
        <v>5459</v>
      </c>
    </row>
    <row r="6509" spans="5:102" customFormat="1" x14ac:dyDescent="0.25">
      <c r="E6509" t="s">
        <v>3640</v>
      </c>
      <c r="M6509" t="s">
        <v>5643</v>
      </c>
      <c r="U6509" t="s">
        <v>955</v>
      </c>
      <c r="AN6509" t="s">
        <v>1189</v>
      </c>
      <c r="BW6509" t="s">
        <v>2061</v>
      </c>
      <c r="CF6509" t="s">
        <v>955</v>
      </c>
      <c r="CX6509" t="s">
        <v>5480</v>
      </c>
    </row>
    <row r="6510" spans="5:102" customFormat="1" x14ac:dyDescent="0.25">
      <c r="E6510" t="s">
        <v>3641</v>
      </c>
      <c r="M6510" t="s">
        <v>5691</v>
      </c>
      <c r="U6510" t="s">
        <v>328</v>
      </c>
      <c r="AN6510" t="s">
        <v>1062</v>
      </c>
      <c r="BW6510" t="s">
        <v>2111</v>
      </c>
      <c r="CF6510" t="s">
        <v>328</v>
      </c>
      <c r="CX6510" t="s">
        <v>5459</v>
      </c>
    </row>
    <row r="6511" spans="5:102" customFormat="1" x14ac:dyDescent="0.25">
      <c r="E6511" t="s">
        <v>3642</v>
      </c>
      <c r="M6511" t="s">
        <v>5711</v>
      </c>
      <c r="U6511" t="s">
        <v>1102</v>
      </c>
      <c r="AN6511" t="s">
        <v>1103</v>
      </c>
      <c r="BW6511" t="s">
        <v>2131</v>
      </c>
      <c r="CF6511" t="s">
        <v>1102</v>
      </c>
      <c r="CX6511" t="s">
        <v>5467</v>
      </c>
    </row>
    <row r="6512" spans="5:102" customFormat="1" x14ac:dyDescent="0.25">
      <c r="E6512" t="s">
        <v>3643</v>
      </c>
      <c r="M6512" t="s">
        <v>5691</v>
      </c>
      <c r="U6512" t="s">
        <v>328</v>
      </c>
      <c r="AN6512" t="s">
        <v>1062</v>
      </c>
      <c r="BW6512" t="s">
        <v>2111</v>
      </c>
      <c r="CF6512" t="s">
        <v>328</v>
      </c>
      <c r="CX6512" t="s">
        <v>5459</v>
      </c>
    </row>
    <row r="6513" spans="5:102" customFormat="1" x14ac:dyDescent="0.25">
      <c r="E6513" t="s">
        <v>3644</v>
      </c>
      <c r="M6513" t="s">
        <v>5691</v>
      </c>
      <c r="U6513" t="s">
        <v>328</v>
      </c>
      <c r="AN6513" t="s">
        <v>1062</v>
      </c>
      <c r="BW6513" t="s">
        <v>2111</v>
      </c>
      <c r="CF6513" t="s">
        <v>328</v>
      </c>
      <c r="CX6513" t="s">
        <v>5459</v>
      </c>
    </row>
    <row r="6514" spans="5:102" customFormat="1" x14ac:dyDescent="0.25">
      <c r="E6514" t="s">
        <v>3645</v>
      </c>
      <c r="M6514" t="s">
        <v>5731</v>
      </c>
      <c r="U6514" t="s">
        <v>1143</v>
      </c>
      <c r="AN6514" t="s">
        <v>1144</v>
      </c>
      <c r="BW6514" t="s">
        <v>2151</v>
      </c>
      <c r="CF6514" t="s">
        <v>1143</v>
      </c>
      <c r="CX6514" t="s">
        <v>1144</v>
      </c>
    </row>
    <row r="6515" spans="5:102" customFormat="1" x14ac:dyDescent="0.25">
      <c r="E6515" t="s">
        <v>3646</v>
      </c>
      <c r="M6515" t="s">
        <v>5691</v>
      </c>
      <c r="U6515" t="s">
        <v>328</v>
      </c>
      <c r="AN6515" t="s">
        <v>1062</v>
      </c>
      <c r="BW6515" t="s">
        <v>2111</v>
      </c>
      <c r="CF6515" t="s">
        <v>328</v>
      </c>
      <c r="CX6515" t="s">
        <v>5459</v>
      </c>
    </row>
    <row r="6516" spans="5:102" customFormat="1" x14ac:dyDescent="0.25">
      <c r="E6516" t="s">
        <v>3647</v>
      </c>
      <c r="M6516" t="s">
        <v>5719</v>
      </c>
      <c r="U6516" t="s">
        <v>1119</v>
      </c>
      <c r="AN6516" t="s">
        <v>1120</v>
      </c>
      <c r="BW6516" t="s">
        <v>2139</v>
      </c>
      <c r="CF6516" t="s">
        <v>1119</v>
      </c>
      <c r="CX6516" t="s">
        <v>1120</v>
      </c>
    </row>
    <row r="6517" spans="5:102" customFormat="1" x14ac:dyDescent="0.25">
      <c r="E6517" t="s">
        <v>3648</v>
      </c>
      <c r="M6517" t="s">
        <v>5753</v>
      </c>
      <c r="U6517" t="s">
        <v>1192</v>
      </c>
      <c r="AN6517" t="s">
        <v>1193</v>
      </c>
      <c r="BW6517" t="s">
        <v>2173</v>
      </c>
      <c r="CF6517" t="s">
        <v>1192</v>
      </c>
      <c r="CX6517" t="s">
        <v>5482</v>
      </c>
    </row>
    <row r="6518" spans="5:102" customFormat="1" x14ac:dyDescent="0.25">
      <c r="E6518" t="s">
        <v>3649</v>
      </c>
      <c r="M6518" t="s">
        <v>5714</v>
      </c>
      <c r="U6518" t="s">
        <v>1108</v>
      </c>
      <c r="AN6518" t="s">
        <v>1109</v>
      </c>
      <c r="BW6518" t="s">
        <v>2134</v>
      </c>
      <c r="CF6518" t="s">
        <v>1108</v>
      </c>
      <c r="CX6518" t="s">
        <v>5468</v>
      </c>
    </row>
    <row r="6519" spans="5:102" customFormat="1" x14ac:dyDescent="0.25">
      <c r="E6519" t="s">
        <v>3650</v>
      </c>
      <c r="M6519" t="s">
        <v>5734</v>
      </c>
      <c r="U6519" t="s">
        <v>1149</v>
      </c>
      <c r="AN6519" t="s">
        <v>1150</v>
      </c>
      <c r="BW6519" t="s">
        <v>2154</v>
      </c>
      <c r="CF6519" t="s">
        <v>1149</v>
      </c>
      <c r="CX6519" t="s">
        <v>1150</v>
      </c>
    </row>
    <row r="6520" spans="5:102" customFormat="1" x14ac:dyDescent="0.25">
      <c r="E6520" t="s">
        <v>3651</v>
      </c>
      <c r="M6520" t="s">
        <v>5754</v>
      </c>
      <c r="U6520" t="s">
        <v>1194</v>
      </c>
      <c r="AN6520" t="s">
        <v>1195</v>
      </c>
      <c r="BW6520" t="s">
        <v>2174</v>
      </c>
      <c r="CF6520" t="s">
        <v>1194</v>
      </c>
      <c r="CX6520" t="s">
        <v>5483</v>
      </c>
    </row>
    <row r="6521" spans="5:102" customFormat="1" x14ac:dyDescent="0.25">
      <c r="E6521" t="s">
        <v>3652</v>
      </c>
      <c r="M6521" t="s">
        <v>5719</v>
      </c>
      <c r="U6521" t="s">
        <v>1119</v>
      </c>
      <c r="AN6521" t="s">
        <v>1120</v>
      </c>
      <c r="BW6521" t="s">
        <v>2139</v>
      </c>
      <c r="CF6521" t="s">
        <v>1119</v>
      </c>
      <c r="CX6521" t="s">
        <v>1120</v>
      </c>
    </row>
    <row r="6522" spans="5:102" customFormat="1" x14ac:dyDescent="0.25">
      <c r="E6522" t="s">
        <v>3653</v>
      </c>
      <c r="M6522" t="s">
        <v>5750</v>
      </c>
      <c r="U6522" t="s">
        <v>1185</v>
      </c>
      <c r="AN6522" t="s">
        <v>1186</v>
      </c>
      <c r="BW6522" t="s">
        <v>2170</v>
      </c>
      <c r="CF6522" t="s">
        <v>1185</v>
      </c>
      <c r="CX6522" t="s">
        <v>1186</v>
      </c>
    </row>
    <row r="6523" spans="5:102" customFormat="1" x14ac:dyDescent="0.25">
      <c r="E6523" t="s">
        <v>3654</v>
      </c>
      <c r="M6523" t="s">
        <v>5738</v>
      </c>
      <c r="U6523" t="s">
        <v>1162</v>
      </c>
      <c r="AN6523" t="s">
        <v>1163</v>
      </c>
      <c r="BW6523" t="s">
        <v>2158</v>
      </c>
      <c r="CF6523" t="s">
        <v>1162</v>
      </c>
      <c r="CX6523" t="s">
        <v>1163</v>
      </c>
    </row>
    <row r="6524" spans="5:102" customFormat="1" x14ac:dyDescent="0.25">
      <c r="E6524" t="s">
        <v>3655</v>
      </c>
      <c r="M6524" t="s">
        <v>5728</v>
      </c>
      <c r="U6524" t="s">
        <v>1137</v>
      </c>
      <c r="AN6524" t="s">
        <v>1138</v>
      </c>
      <c r="BW6524" t="s">
        <v>2148</v>
      </c>
      <c r="CF6524" t="s">
        <v>1137</v>
      </c>
      <c r="CX6524" t="s">
        <v>1138</v>
      </c>
    </row>
    <row r="6525" spans="5:102" customFormat="1" x14ac:dyDescent="0.25">
      <c r="E6525" t="s">
        <v>3656</v>
      </c>
      <c r="M6525" t="s">
        <v>5754</v>
      </c>
      <c r="U6525" t="s">
        <v>1194</v>
      </c>
      <c r="AN6525" t="s">
        <v>1195</v>
      </c>
      <c r="BW6525" t="s">
        <v>2174</v>
      </c>
      <c r="CF6525" t="s">
        <v>1194</v>
      </c>
      <c r="CX6525" t="s">
        <v>5483</v>
      </c>
    </row>
    <row r="6526" spans="5:102" customFormat="1" x14ac:dyDescent="0.25">
      <c r="E6526" t="s">
        <v>3657</v>
      </c>
      <c r="M6526" t="s">
        <v>5755</v>
      </c>
      <c r="U6526" t="s">
        <v>1196</v>
      </c>
      <c r="AN6526" t="s">
        <v>1197</v>
      </c>
      <c r="BW6526" t="s">
        <v>2175</v>
      </c>
      <c r="CF6526" t="s">
        <v>1196</v>
      </c>
      <c r="CX6526" t="s">
        <v>1197</v>
      </c>
    </row>
    <row r="6527" spans="5:102" customFormat="1" x14ac:dyDescent="0.25">
      <c r="E6527" t="s">
        <v>3658</v>
      </c>
      <c r="M6527" t="s">
        <v>5754</v>
      </c>
      <c r="U6527" t="s">
        <v>1194</v>
      </c>
      <c r="AN6527" t="s">
        <v>1195</v>
      </c>
      <c r="BW6527" t="s">
        <v>2174</v>
      </c>
      <c r="CF6527" t="s">
        <v>1194</v>
      </c>
      <c r="CX6527" t="s">
        <v>5483</v>
      </c>
    </row>
    <row r="6528" spans="5:102" customFormat="1" x14ac:dyDescent="0.25">
      <c r="E6528" t="s">
        <v>3659</v>
      </c>
      <c r="M6528" t="s">
        <v>5710</v>
      </c>
      <c r="U6528" t="s">
        <v>1100</v>
      </c>
      <c r="AN6528" t="s">
        <v>1101</v>
      </c>
      <c r="BW6528" t="s">
        <v>2130</v>
      </c>
      <c r="CF6528" t="s">
        <v>1100</v>
      </c>
      <c r="CX6528" t="s">
        <v>5466</v>
      </c>
    </row>
    <row r="6529" spans="5:102" customFormat="1" x14ac:dyDescent="0.25">
      <c r="E6529" t="s">
        <v>3660</v>
      </c>
      <c r="M6529" t="s">
        <v>5756</v>
      </c>
      <c r="U6529" t="s">
        <v>1198</v>
      </c>
      <c r="AN6529" t="s">
        <v>1199</v>
      </c>
      <c r="BW6529" t="s">
        <v>2176</v>
      </c>
      <c r="CF6529" t="s">
        <v>1198</v>
      </c>
      <c r="CX6529" t="s">
        <v>1199</v>
      </c>
    </row>
    <row r="6530" spans="5:102" customFormat="1" x14ac:dyDescent="0.25">
      <c r="E6530" t="s">
        <v>3661</v>
      </c>
      <c r="M6530" t="s">
        <v>5757</v>
      </c>
      <c r="U6530" t="s">
        <v>1200</v>
      </c>
      <c r="AN6530" t="s">
        <v>1201</v>
      </c>
      <c r="BW6530" t="s">
        <v>2177</v>
      </c>
      <c r="CF6530" t="s">
        <v>1200</v>
      </c>
      <c r="CX6530" t="s">
        <v>1201</v>
      </c>
    </row>
    <row r="6531" spans="5:102" customFormat="1" x14ac:dyDescent="0.25">
      <c r="E6531" t="s">
        <v>3662</v>
      </c>
      <c r="M6531" t="s">
        <v>5758</v>
      </c>
      <c r="U6531" t="s">
        <v>1202</v>
      </c>
      <c r="AN6531" t="s">
        <v>1203</v>
      </c>
      <c r="BW6531" t="s">
        <v>2178</v>
      </c>
      <c r="CF6531" t="s">
        <v>1202</v>
      </c>
      <c r="CX6531" t="s">
        <v>1203</v>
      </c>
    </row>
    <row r="6532" spans="5:102" customFormat="1" x14ac:dyDescent="0.25">
      <c r="E6532" t="s">
        <v>3663</v>
      </c>
      <c r="M6532" t="s">
        <v>5759</v>
      </c>
      <c r="U6532" t="s">
        <v>1204</v>
      </c>
      <c r="AN6532" t="s">
        <v>1205</v>
      </c>
      <c r="BW6532" t="s">
        <v>2179</v>
      </c>
      <c r="CF6532" t="s">
        <v>1204</v>
      </c>
      <c r="CX6532" t="s">
        <v>5484</v>
      </c>
    </row>
    <row r="6533" spans="5:102" customFormat="1" x14ac:dyDescent="0.25">
      <c r="E6533" t="s">
        <v>3664</v>
      </c>
      <c r="M6533" t="s">
        <v>5728</v>
      </c>
      <c r="U6533" t="s">
        <v>1137</v>
      </c>
      <c r="AN6533" t="s">
        <v>1138</v>
      </c>
      <c r="BW6533" t="s">
        <v>2148</v>
      </c>
      <c r="CF6533" t="s">
        <v>1137</v>
      </c>
      <c r="CX6533" t="s">
        <v>1138</v>
      </c>
    </row>
    <row r="6534" spans="5:102" customFormat="1" x14ac:dyDescent="0.25">
      <c r="E6534" t="s">
        <v>3665</v>
      </c>
      <c r="M6534" t="s">
        <v>5741</v>
      </c>
      <c r="U6534" t="s">
        <v>1168</v>
      </c>
      <c r="AN6534" t="s">
        <v>1169</v>
      </c>
      <c r="BW6534" t="s">
        <v>2161</v>
      </c>
      <c r="CF6534" t="s">
        <v>1168</v>
      </c>
      <c r="CX6534" t="s">
        <v>1169</v>
      </c>
    </row>
    <row r="6535" spans="5:102" customFormat="1" x14ac:dyDescent="0.25">
      <c r="E6535" t="s">
        <v>3666</v>
      </c>
      <c r="M6535" t="s">
        <v>5728</v>
      </c>
      <c r="U6535" t="s">
        <v>1137</v>
      </c>
      <c r="AN6535" t="s">
        <v>1138</v>
      </c>
      <c r="BW6535" t="s">
        <v>2148</v>
      </c>
      <c r="CF6535" t="s">
        <v>1137</v>
      </c>
      <c r="CX6535" t="s">
        <v>1138</v>
      </c>
    </row>
    <row r="6536" spans="5:102" customFormat="1" x14ac:dyDescent="0.25">
      <c r="E6536" t="s">
        <v>3667</v>
      </c>
      <c r="M6536" t="s">
        <v>5741</v>
      </c>
      <c r="U6536" t="s">
        <v>1168</v>
      </c>
      <c r="AN6536" t="s">
        <v>1169</v>
      </c>
      <c r="BW6536" t="s">
        <v>2161</v>
      </c>
      <c r="CF6536" t="s">
        <v>1168</v>
      </c>
      <c r="CX6536" t="s">
        <v>1169</v>
      </c>
    </row>
    <row r="6537" spans="5:102" customFormat="1" x14ac:dyDescent="0.25">
      <c r="E6537" t="s">
        <v>3668</v>
      </c>
      <c r="M6537" t="s">
        <v>5728</v>
      </c>
      <c r="U6537" t="s">
        <v>1137</v>
      </c>
      <c r="AN6537" t="s">
        <v>1138</v>
      </c>
      <c r="BW6537" t="s">
        <v>2148</v>
      </c>
      <c r="CF6537" t="s">
        <v>1137</v>
      </c>
      <c r="CX6537" t="s">
        <v>1138</v>
      </c>
    </row>
    <row r="6538" spans="5:102" customFormat="1" x14ac:dyDescent="0.25">
      <c r="E6538" t="s">
        <v>3669</v>
      </c>
      <c r="M6538" t="s">
        <v>5760</v>
      </c>
      <c r="U6538" t="s">
        <v>1206</v>
      </c>
      <c r="AN6538" t="s">
        <v>1207</v>
      </c>
      <c r="BW6538" t="s">
        <v>2180</v>
      </c>
      <c r="CF6538" t="s">
        <v>1206</v>
      </c>
      <c r="CX6538" t="s">
        <v>1207</v>
      </c>
    </row>
    <row r="6539" spans="5:102" customFormat="1" x14ac:dyDescent="0.25">
      <c r="E6539" t="s">
        <v>3670</v>
      </c>
      <c r="M6539" t="s">
        <v>5741</v>
      </c>
      <c r="U6539" t="s">
        <v>1168</v>
      </c>
      <c r="AN6539" t="s">
        <v>1169</v>
      </c>
      <c r="BW6539" t="s">
        <v>2161</v>
      </c>
      <c r="CF6539" t="s">
        <v>1168</v>
      </c>
      <c r="CX6539" t="s">
        <v>1169</v>
      </c>
    </row>
    <row r="6540" spans="5:102" customFormat="1" x14ac:dyDescent="0.25">
      <c r="E6540" t="s">
        <v>3671</v>
      </c>
      <c r="M6540" t="s">
        <v>5712</v>
      </c>
      <c r="U6540" t="s">
        <v>1104</v>
      </c>
      <c r="AN6540" t="s">
        <v>1105</v>
      </c>
      <c r="BW6540" t="s">
        <v>2132</v>
      </c>
      <c r="CF6540" t="s">
        <v>1104</v>
      </c>
      <c r="CX6540" t="s">
        <v>1105</v>
      </c>
    </row>
    <row r="6541" spans="5:102" customFormat="1" x14ac:dyDescent="0.25">
      <c r="E6541" t="s">
        <v>3672</v>
      </c>
      <c r="M6541" t="s">
        <v>5712</v>
      </c>
      <c r="U6541" t="s">
        <v>1104</v>
      </c>
      <c r="AN6541" t="s">
        <v>1105</v>
      </c>
      <c r="BW6541" t="s">
        <v>2132</v>
      </c>
      <c r="CF6541" t="s">
        <v>1104</v>
      </c>
      <c r="CX6541" t="s">
        <v>1105</v>
      </c>
    </row>
    <row r="6542" spans="5:102" customFormat="1" x14ac:dyDescent="0.25">
      <c r="E6542" t="s">
        <v>3673</v>
      </c>
      <c r="M6542" t="s">
        <v>5728</v>
      </c>
      <c r="U6542" t="s">
        <v>1137</v>
      </c>
      <c r="AN6542" t="s">
        <v>1138</v>
      </c>
      <c r="BW6542" t="s">
        <v>2148</v>
      </c>
      <c r="CF6542" t="s">
        <v>1137</v>
      </c>
      <c r="CX6542" t="s">
        <v>1138</v>
      </c>
    </row>
    <row r="6543" spans="5:102" customFormat="1" x14ac:dyDescent="0.25">
      <c r="E6543" t="s">
        <v>3674</v>
      </c>
      <c r="M6543" t="s">
        <v>5643</v>
      </c>
      <c r="U6543" t="s">
        <v>955</v>
      </c>
      <c r="AN6543" t="s">
        <v>1189</v>
      </c>
      <c r="BW6543" t="s">
        <v>2061</v>
      </c>
      <c r="CF6543" t="s">
        <v>955</v>
      </c>
      <c r="CX6543" t="s">
        <v>5480</v>
      </c>
    </row>
    <row r="6544" spans="5:102" customFormat="1" x14ac:dyDescent="0.25">
      <c r="E6544" t="s">
        <v>3675</v>
      </c>
      <c r="M6544" t="s">
        <v>5731</v>
      </c>
      <c r="U6544" t="s">
        <v>1143</v>
      </c>
      <c r="AN6544" t="s">
        <v>1144</v>
      </c>
      <c r="BW6544" t="s">
        <v>2151</v>
      </c>
      <c r="CF6544" t="s">
        <v>1143</v>
      </c>
      <c r="CX6544" t="s">
        <v>1144</v>
      </c>
    </row>
    <row r="6545" spans="5:102" customFormat="1" x14ac:dyDescent="0.25">
      <c r="E6545" t="s">
        <v>3676</v>
      </c>
      <c r="M6545" t="s">
        <v>5703</v>
      </c>
      <c r="U6545" t="s">
        <v>1084</v>
      </c>
      <c r="AN6545" t="s">
        <v>1085</v>
      </c>
      <c r="BW6545" t="s">
        <v>2123</v>
      </c>
      <c r="CF6545" t="s">
        <v>1084</v>
      </c>
      <c r="CX6545" t="s">
        <v>1085</v>
      </c>
    </row>
    <row r="6546" spans="5:102" customFormat="1" x14ac:dyDescent="0.25">
      <c r="E6546" t="s">
        <v>3677</v>
      </c>
      <c r="M6546" t="s">
        <v>5731</v>
      </c>
      <c r="U6546" t="s">
        <v>1143</v>
      </c>
      <c r="AN6546" t="s">
        <v>1144</v>
      </c>
      <c r="BW6546" t="s">
        <v>2151</v>
      </c>
      <c r="CF6546" t="s">
        <v>1143</v>
      </c>
      <c r="CX6546" t="s">
        <v>1144</v>
      </c>
    </row>
    <row r="6547" spans="5:102" customFormat="1" x14ac:dyDescent="0.25">
      <c r="E6547" t="s">
        <v>3678</v>
      </c>
      <c r="M6547" t="s">
        <v>5731</v>
      </c>
      <c r="U6547" t="s">
        <v>1143</v>
      </c>
      <c r="AN6547" t="s">
        <v>1144</v>
      </c>
      <c r="BW6547" t="s">
        <v>2151</v>
      </c>
      <c r="CF6547" t="s">
        <v>1143</v>
      </c>
      <c r="CX6547" t="s">
        <v>1144</v>
      </c>
    </row>
    <row r="6548" spans="5:102" customFormat="1" x14ac:dyDescent="0.25">
      <c r="E6548" t="s">
        <v>3679</v>
      </c>
      <c r="M6548" t="s">
        <v>5761</v>
      </c>
      <c r="U6548" t="s">
        <v>1208</v>
      </c>
      <c r="AN6548" t="s">
        <v>1209</v>
      </c>
      <c r="BW6548" t="s">
        <v>2181</v>
      </c>
      <c r="CF6548" t="s">
        <v>1208</v>
      </c>
      <c r="CX6548" t="s">
        <v>1209</v>
      </c>
    </row>
    <row r="6549" spans="5:102" customFormat="1" x14ac:dyDescent="0.25">
      <c r="E6549" t="s">
        <v>3680</v>
      </c>
      <c r="M6549" t="s">
        <v>5735</v>
      </c>
      <c r="U6549" t="s">
        <v>1153</v>
      </c>
      <c r="AN6549" t="s">
        <v>1154</v>
      </c>
      <c r="BW6549" t="s">
        <v>2155</v>
      </c>
      <c r="CF6549" t="s">
        <v>1153</v>
      </c>
      <c r="CX6549" t="s">
        <v>5474</v>
      </c>
    </row>
    <row r="6550" spans="5:102" customFormat="1" x14ac:dyDescent="0.25">
      <c r="E6550" t="s">
        <v>3681</v>
      </c>
      <c r="M6550" t="s">
        <v>5706</v>
      </c>
      <c r="U6550" t="s">
        <v>1090</v>
      </c>
      <c r="AN6550" t="s">
        <v>1091</v>
      </c>
      <c r="BW6550" t="s">
        <v>2126</v>
      </c>
      <c r="CF6550" t="s">
        <v>1090</v>
      </c>
      <c r="CX6550" t="s">
        <v>1091</v>
      </c>
    </row>
    <row r="6551" spans="5:102" customFormat="1" x14ac:dyDescent="0.25">
      <c r="E6551" t="s">
        <v>3682</v>
      </c>
      <c r="M6551" t="s">
        <v>5739</v>
      </c>
      <c r="U6551" t="s">
        <v>1164</v>
      </c>
      <c r="AN6551" t="s">
        <v>1165</v>
      </c>
      <c r="BW6551" t="s">
        <v>2159</v>
      </c>
      <c r="CF6551" t="s">
        <v>1164</v>
      </c>
      <c r="CX6551" t="s">
        <v>1165</v>
      </c>
    </row>
    <row r="6552" spans="5:102" customFormat="1" x14ac:dyDescent="0.25">
      <c r="E6552" t="s">
        <v>3683</v>
      </c>
      <c r="M6552" t="s">
        <v>5702</v>
      </c>
      <c r="U6552" t="s">
        <v>325</v>
      </c>
      <c r="AN6552" t="s">
        <v>1083</v>
      </c>
      <c r="BW6552" t="s">
        <v>2122</v>
      </c>
      <c r="CF6552" t="s">
        <v>325</v>
      </c>
      <c r="CX6552" t="s">
        <v>5464</v>
      </c>
    </row>
    <row r="6553" spans="5:102" customFormat="1" x14ac:dyDescent="0.25">
      <c r="E6553" t="s">
        <v>3684</v>
      </c>
      <c r="M6553" t="s">
        <v>5719</v>
      </c>
      <c r="U6553" t="s">
        <v>1119</v>
      </c>
      <c r="AN6553" t="s">
        <v>1120</v>
      </c>
      <c r="BW6553" t="s">
        <v>2139</v>
      </c>
      <c r="CF6553" t="s">
        <v>1119</v>
      </c>
      <c r="CX6553" t="s">
        <v>1120</v>
      </c>
    </row>
    <row r="6554" spans="5:102" customFormat="1" x14ac:dyDescent="0.25">
      <c r="E6554" t="s">
        <v>3685</v>
      </c>
      <c r="M6554" t="s">
        <v>5762</v>
      </c>
      <c r="U6554" t="s">
        <v>1210</v>
      </c>
      <c r="AN6554" t="s">
        <v>1211</v>
      </c>
      <c r="BW6554" t="s">
        <v>2182</v>
      </c>
      <c r="CF6554" t="s">
        <v>1210</v>
      </c>
      <c r="CX6554" t="s">
        <v>1211</v>
      </c>
    </row>
    <row r="6555" spans="5:102" customFormat="1" x14ac:dyDescent="0.25">
      <c r="E6555" t="s">
        <v>3686</v>
      </c>
      <c r="M6555" t="s">
        <v>5759</v>
      </c>
      <c r="U6555" t="s">
        <v>1204</v>
      </c>
      <c r="AN6555" t="s">
        <v>1205</v>
      </c>
      <c r="BW6555" t="s">
        <v>2179</v>
      </c>
      <c r="CF6555" t="s">
        <v>1204</v>
      </c>
      <c r="CX6555" t="s">
        <v>5484</v>
      </c>
    </row>
    <row r="6556" spans="5:102" customFormat="1" x14ac:dyDescent="0.25">
      <c r="E6556" t="s">
        <v>3687</v>
      </c>
      <c r="M6556" t="s">
        <v>5706</v>
      </c>
      <c r="U6556" t="s">
        <v>1090</v>
      </c>
      <c r="AN6556" t="s">
        <v>1091</v>
      </c>
      <c r="BW6556" t="s">
        <v>2126</v>
      </c>
      <c r="CF6556" t="s">
        <v>1090</v>
      </c>
      <c r="CX6556" t="s">
        <v>1091</v>
      </c>
    </row>
    <row r="6557" spans="5:102" customFormat="1" x14ac:dyDescent="0.25">
      <c r="E6557" t="s">
        <v>3688</v>
      </c>
      <c r="M6557" t="s">
        <v>5706</v>
      </c>
      <c r="U6557" t="s">
        <v>1090</v>
      </c>
      <c r="AN6557" t="s">
        <v>1091</v>
      </c>
      <c r="BW6557" t="s">
        <v>2126</v>
      </c>
      <c r="CF6557" t="s">
        <v>1090</v>
      </c>
      <c r="CX6557" t="s">
        <v>1091</v>
      </c>
    </row>
    <row r="6558" spans="5:102" customFormat="1" x14ac:dyDescent="0.25">
      <c r="E6558" t="s">
        <v>3689</v>
      </c>
      <c r="M6558" t="s">
        <v>5763</v>
      </c>
      <c r="U6558" t="s">
        <v>1212</v>
      </c>
      <c r="AN6558" t="s">
        <v>1213</v>
      </c>
      <c r="BW6558" t="s">
        <v>2183</v>
      </c>
      <c r="CF6558" t="s">
        <v>1212</v>
      </c>
      <c r="CX6558" t="s">
        <v>1213</v>
      </c>
    </row>
    <row r="6559" spans="5:102" customFormat="1" x14ac:dyDescent="0.25">
      <c r="E6559" t="s">
        <v>3690</v>
      </c>
      <c r="M6559" t="s">
        <v>5706</v>
      </c>
      <c r="U6559" t="s">
        <v>1090</v>
      </c>
      <c r="AN6559" t="s">
        <v>1091</v>
      </c>
      <c r="BW6559" t="s">
        <v>2126</v>
      </c>
      <c r="CF6559" t="s">
        <v>1090</v>
      </c>
      <c r="CX6559" t="s">
        <v>1091</v>
      </c>
    </row>
    <row r="6560" spans="5:102" customFormat="1" x14ac:dyDescent="0.25">
      <c r="E6560" t="s">
        <v>3691</v>
      </c>
      <c r="M6560" t="s">
        <v>5728</v>
      </c>
      <c r="U6560" t="s">
        <v>1137</v>
      </c>
      <c r="AN6560" t="s">
        <v>1138</v>
      </c>
      <c r="BW6560" t="s">
        <v>2148</v>
      </c>
      <c r="CF6560" t="s">
        <v>1137</v>
      </c>
      <c r="CX6560" t="s">
        <v>1138</v>
      </c>
    </row>
    <row r="6561" spans="5:102" customFormat="1" x14ac:dyDescent="0.25">
      <c r="E6561" t="s">
        <v>3692</v>
      </c>
      <c r="M6561" t="s">
        <v>5706</v>
      </c>
      <c r="U6561" t="s">
        <v>1090</v>
      </c>
      <c r="AN6561" t="s">
        <v>1091</v>
      </c>
      <c r="BW6561" t="s">
        <v>2126</v>
      </c>
      <c r="CF6561" t="s">
        <v>1090</v>
      </c>
      <c r="CX6561" t="s">
        <v>1091</v>
      </c>
    </row>
    <row r="6562" spans="5:102" customFormat="1" x14ac:dyDescent="0.25">
      <c r="E6562" t="s">
        <v>3693</v>
      </c>
      <c r="M6562" t="s">
        <v>5623</v>
      </c>
      <c r="U6562" t="s">
        <v>911</v>
      </c>
      <c r="AN6562" t="s">
        <v>1157</v>
      </c>
      <c r="BW6562" t="s">
        <v>2041</v>
      </c>
      <c r="CF6562" t="s">
        <v>911</v>
      </c>
      <c r="CX6562" t="s">
        <v>1157</v>
      </c>
    </row>
    <row r="6563" spans="5:102" customFormat="1" x14ac:dyDescent="0.25">
      <c r="E6563" t="s">
        <v>3694</v>
      </c>
      <c r="M6563" t="s">
        <v>5719</v>
      </c>
      <c r="U6563" t="s">
        <v>1119</v>
      </c>
      <c r="AN6563" t="s">
        <v>1120</v>
      </c>
      <c r="BW6563" t="s">
        <v>2139</v>
      </c>
      <c r="CF6563" t="s">
        <v>1119</v>
      </c>
      <c r="CX6563" t="s">
        <v>1120</v>
      </c>
    </row>
    <row r="6564" spans="5:102" customFormat="1" x14ac:dyDescent="0.25">
      <c r="E6564" t="s">
        <v>3695</v>
      </c>
      <c r="M6564" t="s">
        <v>5709</v>
      </c>
      <c r="U6564" t="s">
        <v>1098</v>
      </c>
      <c r="AN6564" t="s">
        <v>1099</v>
      </c>
      <c r="BW6564" t="s">
        <v>2129</v>
      </c>
      <c r="CF6564" t="s">
        <v>1098</v>
      </c>
      <c r="CX6564" t="s">
        <v>1099</v>
      </c>
    </row>
    <row r="6565" spans="5:102" customFormat="1" x14ac:dyDescent="0.25">
      <c r="E6565" t="s">
        <v>3696</v>
      </c>
      <c r="M6565" t="s">
        <v>5734</v>
      </c>
      <c r="U6565" t="s">
        <v>1149</v>
      </c>
      <c r="AN6565" t="s">
        <v>1151</v>
      </c>
      <c r="BW6565" t="s">
        <v>2154</v>
      </c>
      <c r="CF6565" t="s">
        <v>1149</v>
      </c>
      <c r="CX6565" t="s">
        <v>1151</v>
      </c>
    </row>
    <row r="6566" spans="5:102" customFormat="1" x14ac:dyDescent="0.25">
      <c r="E6566" t="s">
        <v>3697</v>
      </c>
      <c r="M6566" t="s">
        <v>5726</v>
      </c>
      <c r="U6566" t="s">
        <v>1133</v>
      </c>
      <c r="AN6566" t="s">
        <v>1134</v>
      </c>
      <c r="BW6566" t="s">
        <v>2146</v>
      </c>
      <c r="CF6566" t="s">
        <v>1133</v>
      </c>
      <c r="CX6566" t="s">
        <v>5472</v>
      </c>
    </row>
    <row r="6567" spans="5:102" customFormat="1" x14ac:dyDescent="0.25">
      <c r="E6567" t="s">
        <v>3698</v>
      </c>
      <c r="M6567" t="s">
        <v>5741</v>
      </c>
      <c r="U6567" t="s">
        <v>1168</v>
      </c>
      <c r="AN6567" t="s">
        <v>1169</v>
      </c>
      <c r="BW6567" t="s">
        <v>2161</v>
      </c>
      <c r="CF6567" t="s">
        <v>1168</v>
      </c>
      <c r="CX6567" t="s">
        <v>1169</v>
      </c>
    </row>
    <row r="6568" spans="5:102" customFormat="1" x14ac:dyDescent="0.25">
      <c r="E6568" t="s">
        <v>3699</v>
      </c>
      <c r="M6568" t="s">
        <v>5728</v>
      </c>
      <c r="U6568" t="s">
        <v>1137</v>
      </c>
      <c r="AN6568" t="s">
        <v>1138</v>
      </c>
      <c r="BW6568" t="s">
        <v>2148</v>
      </c>
      <c r="CF6568" t="s">
        <v>1137</v>
      </c>
      <c r="CX6568" t="s">
        <v>1138</v>
      </c>
    </row>
    <row r="6569" spans="5:102" customFormat="1" x14ac:dyDescent="0.25">
      <c r="E6569" t="s">
        <v>3700</v>
      </c>
      <c r="M6569" t="s">
        <v>5728</v>
      </c>
      <c r="U6569" t="s">
        <v>1137</v>
      </c>
      <c r="AN6569" t="s">
        <v>1138</v>
      </c>
      <c r="BW6569" t="s">
        <v>2148</v>
      </c>
      <c r="CF6569" t="s">
        <v>1137</v>
      </c>
      <c r="CX6569" t="s">
        <v>1138</v>
      </c>
    </row>
    <row r="6570" spans="5:102" customFormat="1" x14ac:dyDescent="0.25">
      <c r="E6570" t="s">
        <v>3701</v>
      </c>
      <c r="M6570" t="s">
        <v>5764</v>
      </c>
      <c r="U6570" t="s">
        <v>1214</v>
      </c>
      <c r="AN6570" t="s">
        <v>1215</v>
      </c>
      <c r="BW6570" t="s">
        <v>2184</v>
      </c>
      <c r="CF6570" t="s">
        <v>1214</v>
      </c>
      <c r="CX6570" t="s">
        <v>1215</v>
      </c>
    </row>
    <row r="6571" spans="5:102" customFormat="1" x14ac:dyDescent="0.25">
      <c r="E6571" t="s">
        <v>3702</v>
      </c>
      <c r="M6571" t="s">
        <v>5765</v>
      </c>
      <c r="U6571" t="s">
        <v>1216</v>
      </c>
      <c r="AN6571" t="s">
        <v>1217</v>
      </c>
      <c r="BW6571" t="s">
        <v>2185</v>
      </c>
      <c r="CF6571" t="s">
        <v>1216</v>
      </c>
      <c r="CX6571" t="s">
        <v>1217</v>
      </c>
    </row>
    <row r="6572" spans="5:102" customFormat="1" x14ac:dyDescent="0.25">
      <c r="E6572" t="s">
        <v>3703</v>
      </c>
      <c r="M6572" t="s">
        <v>5706</v>
      </c>
      <c r="U6572" t="s">
        <v>1090</v>
      </c>
      <c r="AN6572" t="s">
        <v>1091</v>
      </c>
      <c r="BW6572" t="s">
        <v>2126</v>
      </c>
      <c r="CF6572" t="s">
        <v>1090</v>
      </c>
      <c r="CX6572" t="s">
        <v>1091</v>
      </c>
    </row>
    <row r="6573" spans="5:102" customFormat="1" x14ac:dyDescent="0.25">
      <c r="E6573" t="s">
        <v>3704</v>
      </c>
      <c r="M6573" t="s">
        <v>5765</v>
      </c>
      <c r="U6573" t="s">
        <v>1216</v>
      </c>
      <c r="AN6573" t="s">
        <v>1217</v>
      </c>
      <c r="BW6573" t="s">
        <v>2185</v>
      </c>
      <c r="CF6573" t="s">
        <v>1216</v>
      </c>
      <c r="CX6573" t="s">
        <v>1217</v>
      </c>
    </row>
    <row r="6574" spans="5:102" customFormat="1" x14ac:dyDescent="0.25">
      <c r="E6574" t="s">
        <v>3705</v>
      </c>
      <c r="M6574" t="s">
        <v>5706</v>
      </c>
      <c r="U6574" t="s">
        <v>1090</v>
      </c>
      <c r="AN6574" t="s">
        <v>1091</v>
      </c>
      <c r="BW6574" t="s">
        <v>2126</v>
      </c>
      <c r="CF6574" t="s">
        <v>1090</v>
      </c>
      <c r="CX6574" t="s">
        <v>1091</v>
      </c>
    </row>
    <row r="6575" spans="5:102" customFormat="1" x14ac:dyDescent="0.25">
      <c r="E6575" t="s">
        <v>3706</v>
      </c>
      <c r="M6575" t="s">
        <v>5765</v>
      </c>
      <c r="U6575" t="s">
        <v>1216</v>
      </c>
      <c r="AN6575" t="s">
        <v>1217</v>
      </c>
      <c r="BW6575" t="s">
        <v>2185</v>
      </c>
      <c r="CF6575" t="s">
        <v>1216</v>
      </c>
      <c r="CX6575" t="s">
        <v>1217</v>
      </c>
    </row>
    <row r="6576" spans="5:102" customFormat="1" x14ac:dyDescent="0.25">
      <c r="E6576" t="s">
        <v>3707</v>
      </c>
      <c r="M6576" t="s">
        <v>5741</v>
      </c>
      <c r="U6576" t="s">
        <v>1168</v>
      </c>
      <c r="AN6576" t="s">
        <v>1169</v>
      </c>
      <c r="BW6576" t="s">
        <v>2161</v>
      </c>
      <c r="CF6576" t="s">
        <v>1168</v>
      </c>
      <c r="CX6576" t="s">
        <v>1169</v>
      </c>
    </row>
    <row r="6577" spans="5:102" customFormat="1" x14ac:dyDescent="0.25">
      <c r="E6577" t="s">
        <v>3708</v>
      </c>
      <c r="M6577" t="s">
        <v>5765</v>
      </c>
      <c r="U6577" t="s">
        <v>1216</v>
      </c>
      <c r="AN6577" t="s">
        <v>1217</v>
      </c>
      <c r="BW6577" t="s">
        <v>2185</v>
      </c>
      <c r="CF6577" t="s">
        <v>1216</v>
      </c>
      <c r="CX6577" t="s">
        <v>1217</v>
      </c>
    </row>
    <row r="6578" spans="5:102" customFormat="1" x14ac:dyDescent="0.25">
      <c r="E6578" t="s">
        <v>3709</v>
      </c>
      <c r="M6578" t="s">
        <v>5706</v>
      </c>
      <c r="U6578" t="s">
        <v>1090</v>
      </c>
      <c r="AN6578" t="s">
        <v>1091</v>
      </c>
      <c r="BW6578" t="s">
        <v>2126</v>
      </c>
      <c r="CF6578" t="s">
        <v>1090</v>
      </c>
      <c r="CX6578" t="s">
        <v>1091</v>
      </c>
    </row>
    <row r="6579" spans="5:102" customFormat="1" x14ac:dyDescent="0.25">
      <c r="E6579" t="s">
        <v>3710</v>
      </c>
      <c r="M6579" t="s">
        <v>5765</v>
      </c>
      <c r="U6579" t="s">
        <v>1216</v>
      </c>
      <c r="AN6579" t="s">
        <v>1217</v>
      </c>
      <c r="BW6579" t="s">
        <v>2185</v>
      </c>
      <c r="CF6579" t="s">
        <v>1216</v>
      </c>
      <c r="CX6579" t="s">
        <v>1217</v>
      </c>
    </row>
    <row r="6580" spans="5:102" customFormat="1" x14ac:dyDescent="0.25">
      <c r="E6580" t="s">
        <v>3711</v>
      </c>
      <c r="M6580" t="s">
        <v>5719</v>
      </c>
      <c r="U6580" t="s">
        <v>1119</v>
      </c>
      <c r="AN6580" t="s">
        <v>1120</v>
      </c>
      <c r="BW6580" t="s">
        <v>2139</v>
      </c>
      <c r="CF6580" t="s">
        <v>1119</v>
      </c>
      <c r="CX6580" t="s">
        <v>1120</v>
      </c>
    </row>
    <row r="6581" spans="5:102" customFormat="1" x14ac:dyDescent="0.25">
      <c r="E6581" t="s">
        <v>3712</v>
      </c>
      <c r="M6581" t="s">
        <v>5763</v>
      </c>
      <c r="U6581" t="s">
        <v>1212</v>
      </c>
      <c r="AN6581" t="s">
        <v>1213</v>
      </c>
      <c r="BW6581" t="s">
        <v>2183</v>
      </c>
      <c r="CF6581" t="s">
        <v>1212</v>
      </c>
      <c r="CX6581" t="s">
        <v>1213</v>
      </c>
    </row>
    <row r="6582" spans="5:102" customFormat="1" x14ac:dyDescent="0.25">
      <c r="E6582" t="s">
        <v>3713</v>
      </c>
      <c r="M6582" t="s">
        <v>5766</v>
      </c>
      <c r="U6582" t="s">
        <v>1218</v>
      </c>
      <c r="AN6582" t="s">
        <v>1219</v>
      </c>
      <c r="BW6582" t="s">
        <v>2186</v>
      </c>
      <c r="CF6582" t="s">
        <v>1218</v>
      </c>
      <c r="CX6582" t="s">
        <v>1219</v>
      </c>
    </row>
    <row r="6583" spans="5:102" customFormat="1" x14ac:dyDescent="0.25">
      <c r="E6583" t="s">
        <v>3714</v>
      </c>
      <c r="M6583" t="s">
        <v>5767</v>
      </c>
      <c r="U6583" t="s">
        <v>1220</v>
      </c>
      <c r="AN6583" t="s">
        <v>1221</v>
      </c>
      <c r="BW6583" t="s">
        <v>2187</v>
      </c>
      <c r="CF6583" t="s">
        <v>1220</v>
      </c>
      <c r="CX6583" t="s">
        <v>1221</v>
      </c>
    </row>
    <row r="6584" spans="5:102" customFormat="1" x14ac:dyDescent="0.25">
      <c r="E6584" t="s">
        <v>3715</v>
      </c>
      <c r="M6584" t="s">
        <v>5766</v>
      </c>
      <c r="U6584" t="s">
        <v>1218</v>
      </c>
      <c r="AN6584" t="s">
        <v>1219</v>
      </c>
      <c r="BW6584" t="s">
        <v>2186</v>
      </c>
      <c r="CF6584" t="s">
        <v>1218</v>
      </c>
      <c r="CX6584" t="s">
        <v>1219</v>
      </c>
    </row>
    <row r="6585" spans="5:102" customFormat="1" x14ac:dyDescent="0.25">
      <c r="E6585" t="s">
        <v>3716</v>
      </c>
      <c r="M6585" t="s">
        <v>5643</v>
      </c>
      <c r="U6585" t="s">
        <v>955</v>
      </c>
      <c r="AN6585" t="s">
        <v>1189</v>
      </c>
      <c r="BW6585" t="s">
        <v>2061</v>
      </c>
      <c r="CF6585" t="s">
        <v>955</v>
      </c>
      <c r="CX6585" t="s">
        <v>5480</v>
      </c>
    </row>
    <row r="6586" spans="5:102" customFormat="1" x14ac:dyDescent="0.25">
      <c r="E6586" t="s">
        <v>3717</v>
      </c>
      <c r="M6586" t="s">
        <v>5768</v>
      </c>
      <c r="U6586" t="s">
        <v>1222</v>
      </c>
      <c r="AN6586" t="s">
        <v>1223</v>
      </c>
      <c r="BW6586" t="s">
        <v>2188</v>
      </c>
      <c r="CF6586" t="s">
        <v>1222</v>
      </c>
      <c r="CX6586" t="s">
        <v>1223</v>
      </c>
    </row>
    <row r="6587" spans="5:102" customFormat="1" x14ac:dyDescent="0.25">
      <c r="E6587" t="s">
        <v>3718</v>
      </c>
      <c r="M6587" t="s">
        <v>5643</v>
      </c>
      <c r="U6587" t="s">
        <v>955</v>
      </c>
      <c r="AN6587" t="s">
        <v>1189</v>
      </c>
      <c r="BW6587" t="s">
        <v>2061</v>
      </c>
      <c r="CF6587" t="s">
        <v>955</v>
      </c>
      <c r="CX6587" t="s">
        <v>5480</v>
      </c>
    </row>
    <row r="6588" spans="5:102" customFormat="1" x14ac:dyDescent="0.25">
      <c r="E6588" t="s">
        <v>3719</v>
      </c>
      <c r="M6588" t="s">
        <v>5719</v>
      </c>
      <c r="U6588" t="s">
        <v>1119</v>
      </c>
      <c r="AN6588" t="s">
        <v>1120</v>
      </c>
      <c r="BW6588" t="s">
        <v>2139</v>
      </c>
      <c r="CF6588" t="s">
        <v>1119</v>
      </c>
      <c r="CX6588" t="s">
        <v>1120</v>
      </c>
    </row>
    <row r="6589" spans="5:102" customFormat="1" x14ac:dyDescent="0.25">
      <c r="E6589" t="s">
        <v>3720</v>
      </c>
      <c r="M6589" t="s">
        <v>5763</v>
      </c>
      <c r="U6589" t="s">
        <v>1212</v>
      </c>
      <c r="AN6589" t="s">
        <v>1213</v>
      </c>
      <c r="BW6589" t="s">
        <v>2183</v>
      </c>
      <c r="CF6589" t="s">
        <v>1212</v>
      </c>
      <c r="CX6589" t="s">
        <v>1213</v>
      </c>
    </row>
    <row r="6590" spans="5:102" customFormat="1" x14ac:dyDescent="0.25">
      <c r="E6590" t="s">
        <v>3721</v>
      </c>
      <c r="M6590" t="s">
        <v>5719</v>
      </c>
      <c r="U6590" t="s">
        <v>1119</v>
      </c>
      <c r="AN6590" t="s">
        <v>1120</v>
      </c>
      <c r="BW6590" t="s">
        <v>2139</v>
      </c>
      <c r="CF6590" t="s">
        <v>1119</v>
      </c>
      <c r="CX6590" t="s">
        <v>1120</v>
      </c>
    </row>
    <row r="6591" spans="5:102" customFormat="1" x14ac:dyDescent="0.25">
      <c r="E6591" t="s">
        <v>3722</v>
      </c>
      <c r="M6591" t="s">
        <v>5731</v>
      </c>
      <c r="U6591" t="s">
        <v>1143</v>
      </c>
      <c r="AN6591" t="s">
        <v>1144</v>
      </c>
      <c r="BW6591" t="s">
        <v>2151</v>
      </c>
      <c r="CF6591" t="s">
        <v>1143</v>
      </c>
      <c r="CX6591" t="s">
        <v>1144</v>
      </c>
    </row>
    <row r="6592" spans="5:102" customFormat="1" x14ac:dyDescent="0.25">
      <c r="E6592" t="s">
        <v>3723</v>
      </c>
      <c r="M6592" t="s">
        <v>5719</v>
      </c>
      <c r="U6592" t="s">
        <v>1119</v>
      </c>
      <c r="AN6592" t="s">
        <v>1120</v>
      </c>
      <c r="BW6592" t="s">
        <v>2139</v>
      </c>
      <c r="CF6592" t="s">
        <v>1119</v>
      </c>
      <c r="CX6592" t="s">
        <v>1120</v>
      </c>
    </row>
    <row r="6593" spans="5:102" customFormat="1" x14ac:dyDescent="0.25">
      <c r="E6593" t="s">
        <v>3724</v>
      </c>
      <c r="M6593" t="s">
        <v>5719</v>
      </c>
      <c r="U6593" t="s">
        <v>1119</v>
      </c>
      <c r="AN6593" t="s">
        <v>1120</v>
      </c>
      <c r="BW6593" t="s">
        <v>2139</v>
      </c>
      <c r="CF6593" t="s">
        <v>1119</v>
      </c>
      <c r="CX6593" t="s">
        <v>1120</v>
      </c>
    </row>
    <row r="6594" spans="5:102" customFormat="1" x14ac:dyDescent="0.25">
      <c r="E6594" t="s">
        <v>3725</v>
      </c>
      <c r="M6594" t="s">
        <v>5674</v>
      </c>
      <c r="U6594" t="s">
        <v>1024</v>
      </c>
      <c r="AN6594" t="s">
        <v>1025</v>
      </c>
      <c r="BW6594" t="s">
        <v>2094</v>
      </c>
      <c r="CF6594" t="s">
        <v>1024</v>
      </c>
      <c r="CX6594" t="s">
        <v>1025</v>
      </c>
    </row>
    <row r="6595" spans="5:102" customFormat="1" x14ac:dyDescent="0.25">
      <c r="E6595" t="s">
        <v>3726</v>
      </c>
      <c r="M6595" t="s">
        <v>5731</v>
      </c>
      <c r="U6595" t="s">
        <v>1143</v>
      </c>
      <c r="AN6595" t="s">
        <v>1144</v>
      </c>
      <c r="BW6595" t="s">
        <v>2151</v>
      </c>
      <c r="CF6595" t="s">
        <v>1143</v>
      </c>
      <c r="CX6595" t="s">
        <v>1144</v>
      </c>
    </row>
    <row r="6596" spans="5:102" customFormat="1" x14ac:dyDescent="0.25">
      <c r="E6596" t="s">
        <v>3727</v>
      </c>
      <c r="M6596" t="s">
        <v>5706</v>
      </c>
      <c r="U6596" t="s">
        <v>1090</v>
      </c>
      <c r="AN6596" t="s">
        <v>1091</v>
      </c>
      <c r="BW6596" t="s">
        <v>2126</v>
      </c>
      <c r="CF6596" t="s">
        <v>1090</v>
      </c>
      <c r="CX6596" t="s">
        <v>1091</v>
      </c>
    </row>
    <row r="6597" spans="5:102" customFormat="1" x14ac:dyDescent="0.25">
      <c r="E6597" t="s">
        <v>3728</v>
      </c>
      <c r="M6597" t="s">
        <v>5731</v>
      </c>
      <c r="U6597" t="s">
        <v>1143</v>
      </c>
      <c r="AN6597" t="s">
        <v>1144</v>
      </c>
      <c r="BW6597" t="s">
        <v>2151</v>
      </c>
      <c r="CF6597" t="s">
        <v>1143</v>
      </c>
      <c r="CX6597" t="s">
        <v>1144</v>
      </c>
    </row>
    <row r="6598" spans="5:102" customFormat="1" x14ac:dyDescent="0.25">
      <c r="E6598" t="s">
        <v>3729</v>
      </c>
      <c r="M6598" t="s">
        <v>5691</v>
      </c>
      <c r="U6598" t="s">
        <v>328</v>
      </c>
      <c r="AN6598" t="s">
        <v>1062</v>
      </c>
      <c r="BW6598" t="s">
        <v>2111</v>
      </c>
      <c r="CF6598" t="s">
        <v>328</v>
      </c>
      <c r="CX6598" t="s">
        <v>5459</v>
      </c>
    </row>
    <row r="6599" spans="5:102" customFormat="1" x14ac:dyDescent="0.25">
      <c r="E6599" t="s">
        <v>3730</v>
      </c>
      <c r="M6599" t="s">
        <v>5731</v>
      </c>
      <c r="U6599" t="s">
        <v>1143</v>
      </c>
      <c r="AN6599" t="s">
        <v>1144</v>
      </c>
      <c r="BW6599" t="s">
        <v>2151</v>
      </c>
      <c r="CF6599" t="s">
        <v>1143</v>
      </c>
      <c r="CX6599" t="s">
        <v>1144</v>
      </c>
    </row>
    <row r="6600" spans="5:102" customFormat="1" x14ac:dyDescent="0.25">
      <c r="E6600" t="s">
        <v>3731</v>
      </c>
      <c r="M6600" t="s">
        <v>5706</v>
      </c>
      <c r="U6600" t="s">
        <v>1090</v>
      </c>
      <c r="AN6600" t="s">
        <v>1091</v>
      </c>
      <c r="BW6600" t="s">
        <v>2126</v>
      </c>
      <c r="CF6600" t="s">
        <v>1090</v>
      </c>
      <c r="CX6600" t="s">
        <v>1091</v>
      </c>
    </row>
    <row r="6601" spans="5:102" customFormat="1" x14ac:dyDescent="0.25">
      <c r="E6601" t="s">
        <v>3732</v>
      </c>
      <c r="M6601" t="s">
        <v>5763</v>
      </c>
      <c r="U6601" t="s">
        <v>1212</v>
      </c>
      <c r="AN6601" t="s">
        <v>1213</v>
      </c>
      <c r="BW6601" t="s">
        <v>2183</v>
      </c>
      <c r="CF6601" t="s">
        <v>1212</v>
      </c>
      <c r="CX6601" t="s">
        <v>1213</v>
      </c>
    </row>
    <row r="6602" spans="5:102" customFormat="1" x14ac:dyDescent="0.25">
      <c r="E6602" t="s">
        <v>3733</v>
      </c>
      <c r="M6602" t="s">
        <v>5719</v>
      </c>
      <c r="U6602" t="s">
        <v>1119</v>
      </c>
      <c r="AN6602" t="s">
        <v>1120</v>
      </c>
      <c r="BW6602" t="s">
        <v>2139</v>
      </c>
      <c r="CF6602" t="s">
        <v>1119</v>
      </c>
      <c r="CX6602" t="s">
        <v>1120</v>
      </c>
    </row>
    <row r="6603" spans="5:102" customFormat="1" x14ac:dyDescent="0.25">
      <c r="E6603" t="s">
        <v>3734</v>
      </c>
      <c r="M6603" t="s">
        <v>5763</v>
      </c>
      <c r="U6603" t="s">
        <v>1212</v>
      </c>
      <c r="AN6603" t="s">
        <v>1213</v>
      </c>
      <c r="BW6603" t="s">
        <v>2183</v>
      </c>
      <c r="CF6603" t="s">
        <v>1212</v>
      </c>
      <c r="CX6603" t="s">
        <v>1213</v>
      </c>
    </row>
    <row r="6604" spans="5:102" customFormat="1" x14ac:dyDescent="0.25">
      <c r="E6604" t="s">
        <v>3735</v>
      </c>
      <c r="M6604" t="s">
        <v>5719</v>
      </c>
      <c r="U6604" t="s">
        <v>1119</v>
      </c>
      <c r="AN6604" t="s">
        <v>1120</v>
      </c>
      <c r="BW6604" t="s">
        <v>2139</v>
      </c>
      <c r="CF6604" t="s">
        <v>1119</v>
      </c>
      <c r="CX6604" t="s">
        <v>1120</v>
      </c>
    </row>
    <row r="6605" spans="5:102" customFormat="1" x14ac:dyDescent="0.25">
      <c r="E6605" t="s">
        <v>3736</v>
      </c>
      <c r="M6605" t="s">
        <v>5769</v>
      </c>
      <c r="U6605" t="s">
        <v>329</v>
      </c>
      <c r="AN6605" t="s">
        <v>1224</v>
      </c>
      <c r="BW6605" t="s">
        <v>2189</v>
      </c>
      <c r="CF6605" t="s">
        <v>329</v>
      </c>
      <c r="CX6605" t="s">
        <v>1224</v>
      </c>
    </row>
    <row r="6606" spans="5:102" customFormat="1" x14ac:dyDescent="0.25">
      <c r="E6606" t="s">
        <v>3737</v>
      </c>
      <c r="M6606" t="s">
        <v>5719</v>
      </c>
      <c r="U6606" t="s">
        <v>1119</v>
      </c>
      <c r="AN6606" t="s">
        <v>1120</v>
      </c>
      <c r="BW6606" t="s">
        <v>2139</v>
      </c>
      <c r="CF6606" t="s">
        <v>1119</v>
      </c>
      <c r="CX6606" t="s">
        <v>1120</v>
      </c>
    </row>
    <row r="6607" spans="5:102" customFormat="1" x14ac:dyDescent="0.25">
      <c r="E6607" t="s">
        <v>3738</v>
      </c>
      <c r="M6607" t="s">
        <v>5734</v>
      </c>
      <c r="U6607" t="s">
        <v>1149</v>
      </c>
      <c r="AN6607" t="s">
        <v>1150</v>
      </c>
      <c r="BW6607" t="s">
        <v>2154</v>
      </c>
      <c r="CF6607" t="s">
        <v>1149</v>
      </c>
      <c r="CX6607" t="s">
        <v>1150</v>
      </c>
    </row>
    <row r="6608" spans="5:102" customFormat="1" x14ac:dyDescent="0.25">
      <c r="E6608" t="s">
        <v>3739</v>
      </c>
      <c r="M6608" t="s">
        <v>5769</v>
      </c>
      <c r="U6608" t="s">
        <v>329</v>
      </c>
      <c r="AN6608" t="s">
        <v>1224</v>
      </c>
      <c r="BW6608" t="s">
        <v>2189</v>
      </c>
      <c r="CF6608" t="s">
        <v>329</v>
      </c>
      <c r="CX6608" t="s">
        <v>1224</v>
      </c>
    </row>
    <row r="6609" spans="5:102" customFormat="1" x14ac:dyDescent="0.25">
      <c r="E6609" t="s">
        <v>3740</v>
      </c>
      <c r="M6609" t="s">
        <v>5734</v>
      </c>
      <c r="U6609" t="s">
        <v>1149</v>
      </c>
      <c r="AN6609" t="s">
        <v>1150</v>
      </c>
      <c r="BW6609" t="s">
        <v>2154</v>
      </c>
      <c r="CF6609" t="s">
        <v>1149</v>
      </c>
      <c r="CX6609" t="s">
        <v>1150</v>
      </c>
    </row>
    <row r="6610" spans="5:102" customFormat="1" x14ac:dyDescent="0.25">
      <c r="E6610" t="s">
        <v>3741</v>
      </c>
      <c r="M6610" t="s">
        <v>5769</v>
      </c>
      <c r="U6610" t="s">
        <v>329</v>
      </c>
      <c r="AN6610" t="s">
        <v>1224</v>
      </c>
      <c r="BW6610" t="s">
        <v>2189</v>
      </c>
      <c r="CF6610" t="s">
        <v>329</v>
      </c>
      <c r="CX6610" t="s">
        <v>1224</v>
      </c>
    </row>
    <row r="6611" spans="5:102" customFormat="1" x14ac:dyDescent="0.25">
      <c r="E6611" t="s">
        <v>3742</v>
      </c>
      <c r="M6611" t="s">
        <v>5734</v>
      </c>
      <c r="U6611" t="s">
        <v>1149</v>
      </c>
      <c r="AN6611" t="s">
        <v>1150</v>
      </c>
      <c r="BW6611" t="s">
        <v>2154</v>
      </c>
      <c r="CF6611" t="s">
        <v>1149</v>
      </c>
      <c r="CX6611" t="s">
        <v>1150</v>
      </c>
    </row>
    <row r="6612" spans="5:102" customFormat="1" x14ac:dyDescent="0.25">
      <c r="E6612" t="s">
        <v>3743</v>
      </c>
      <c r="M6612" t="s">
        <v>5736</v>
      </c>
      <c r="U6612" t="s">
        <v>326</v>
      </c>
      <c r="AN6612" t="s">
        <v>1158</v>
      </c>
      <c r="BW6612" t="s">
        <v>2156</v>
      </c>
      <c r="CF6612" t="s">
        <v>326</v>
      </c>
      <c r="CX6612" t="s">
        <v>1158</v>
      </c>
    </row>
    <row r="6613" spans="5:102" customFormat="1" x14ac:dyDescent="0.25">
      <c r="E6613" t="s">
        <v>3744</v>
      </c>
      <c r="M6613" t="s">
        <v>5734</v>
      </c>
      <c r="U6613" t="s">
        <v>1149</v>
      </c>
      <c r="AN6613" t="s">
        <v>1150</v>
      </c>
      <c r="BW6613" t="s">
        <v>2154</v>
      </c>
      <c r="CF6613" t="s">
        <v>1149</v>
      </c>
      <c r="CX6613" t="s">
        <v>1150</v>
      </c>
    </row>
    <row r="6614" spans="5:102" customFormat="1" x14ac:dyDescent="0.25">
      <c r="E6614" t="s">
        <v>3745</v>
      </c>
      <c r="M6614" t="s">
        <v>5736</v>
      </c>
      <c r="U6614" t="s">
        <v>326</v>
      </c>
      <c r="AN6614" t="s">
        <v>1158</v>
      </c>
      <c r="BW6614" t="s">
        <v>2156</v>
      </c>
      <c r="CF6614" t="s">
        <v>326</v>
      </c>
      <c r="CX6614" t="s">
        <v>1158</v>
      </c>
    </row>
    <row r="6615" spans="5:102" customFormat="1" x14ac:dyDescent="0.25">
      <c r="E6615" t="s">
        <v>3746</v>
      </c>
      <c r="M6615" t="s">
        <v>5770</v>
      </c>
      <c r="U6615" t="s">
        <v>1225</v>
      </c>
      <c r="AN6615" t="s">
        <v>1226</v>
      </c>
      <c r="BW6615" t="s">
        <v>2190</v>
      </c>
      <c r="CF6615" t="s">
        <v>1225</v>
      </c>
      <c r="CX6615" t="s">
        <v>1226</v>
      </c>
    </row>
    <row r="6616" spans="5:102" customFormat="1" x14ac:dyDescent="0.25">
      <c r="E6616" t="s">
        <v>3747</v>
      </c>
      <c r="M6616" t="s">
        <v>5734</v>
      </c>
      <c r="U6616" t="s">
        <v>1149</v>
      </c>
      <c r="AN6616" t="s">
        <v>1150</v>
      </c>
      <c r="BW6616" t="s">
        <v>2154</v>
      </c>
      <c r="CF6616" t="s">
        <v>1149</v>
      </c>
      <c r="CX6616" t="s">
        <v>1150</v>
      </c>
    </row>
    <row r="6617" spans="5:102" customFormat="1" x14ac:dyDescent="0.25">
      <c r="E6617" t="s">
        <v>3748</v>
      </c>
      <c r="M6617" t="s">
        <v>5731</v>
      </c>
      <c r="U6617" t="s">
        <v>1143</v>
      </c>
      <c r="AN6617" t="s">
        <v>1144</v>
      </c>
      <c r="BW6617" t="s">
        <v>2151</v>
      </c>
      <c r="CF6617" t="s">
        <v>1143</v>
      </c>
      <c r="CX6617" t="s">
        <v>1144</v>
      </c>
    </row>
    <row r="6618" spans="5:102" customFormat="1" x14ac:dyDescent="0.25">
      <c r="E6618" t="s">
        <v>3749</v>
      </c>
      <c r="M6618" t="s">
        <v>5702</v>
      </c>
      <c r="U6618" t="s">
        <v>325</v>
      </c>
      <c r="AN6618" t="s">
        <v>1083</v>
      </c>
      <c r="BW6618" t="s">
        <v>2122</v>
      </c>
      <c r="CF6618" t="s">
        <v>325</v>
      </c>
      <c r="CX6618" t="s">
        <v>5464</v>
      </c>
    </row>
    <row r="6619" spans="5:102" customFormat="1" x14ac:dyDescent="0.25">
      <c r="E6619" t="s">
        <v>3750</v>
      </c>
      <c r="M6619" t="s">
        <v>5734</v>
      </c>
      <c r="U6619" t="s">
        <v>1149</v>
      </c>
      <c r="AN6619" t="s">
        <v>1150</v>
      </c>
      <c r="BW6619" t="s">
        <v>2154</v>
      </c>
      <c r="CF6619" t="s">
        <v>1149</v>
      </c>
      <c r="CX6619" t="s">
        <v>1150</v>
      </c>
    </row>
    <row r="6620" spans="5:102" customFormat="1" x14ac:dyDescent="0.25">
      <c r="E6620" t="s">
        <v>3751</v>
      </c>
      <c r="M6620" t="s">
        <v>5623</v>
      </c>
      <c r="U6620" t="s">
        <v>911</v>
      </c>
      <c r="AN6620" t="s">
        <v>1157</v>
      </c>
      <c r="BW6620" t="s">
        <v>2041</v>
      </c>
      <c r="CF6620" t="s">
        <v>911</v>
      </c>
      <c r="CX6620" t="s">
        <v>1157</v>
      </c>
    </row>
    <row r="6621" spans="5:102" customFormat="1" x14ac:dyDescent="0.25">
      <c r="E6621" t="s">
        <v>3752</v>
      </c>
      <c r="M6621" t="s">
        <v>5609</v>
      </c>
      <c r="U6621" t="s">
        <v>872</v>
      </c>
      <c r="AN6621" t="s">
        <v>1159</v>
      </c>
      <c r="BW6621" t="s">
        <v>2026</v>
      </c>
      <c r="CF6621" t="s">
        <v>872</v>
      </c>
      <c r="CX6621" t="s">
        <v>1159</v>
      </c>
    </row>
    <row r="6622" spans="5:102" customFormat="1" x14ac:dyDescent="0.25">
      <c r="E6622" t="s">
        <v>3753</v>
      </c>
      <c r="M6622" t="s">
        <v>5641</v>
      </c>
      <c r="U6622" t="s">
        <v>951</v>
      </c>
      <c r="AN6622" t="s">
        <v>1227</v>
      </c>
      <c r="BW6622" t="s">
        <v>2059</v>
      </c>
      <c r="CF6622" t="s">
        <v>951</v>
      </c>
      <c r="CX6622" t="s">
        <v>1227</v>
      </c>
    </row>
    <row r="6623" spans="5:102" customFormat="1" x14ac:dyDescent="0.25">
      <c r="E6623" t="s">
        <v>3754</v>
      </c>
      <c r="M6623" t="s">
        <v>5609</v>
      </c>
      <c r="U6623" t="s">
        <v>872</v>
      </c>
      <c r="AN6623" t="s">
        <v>1159</v>
      </c>
      <c r="BW6623" t="s">
        <v>2026</v>
      </c>
      <c r="CF6623" t="s">
        <v>872</v>
      </c>
      <c r="CX6623" t="s">
        <v>1159</v>
      </c>
    </row>
    <row r="6624" spans="5:102" customFormat="1" x14ac:dyDescent="0.25">
      <c r="E6624" t="s">
        <v>3755</v>
      </c>
      <c r="M6624" t="s">
        <v>5641</v>
      </c>
      <c r="U6624" t="s">
        <v>951</v>
      </c>
      <c r="AN6624" t="s">
        <v>1227</v>
      </c>
      <c r="BW6624" t="s">
        <v>2059</v>
      </c>
      <c r="CF6624" t="s">
        <v>951</v>
      </c>
      <c r="CX6624" t="s">
        <v>1227</v>
      </c>
    </row>
    <row r="6625" spans="5:102" customFormat="1" x14ac:dyDescent="0.25">
      <c r="E6625" t="s">
        <v>3756</v>
      </c>
      <c r="M6625" t="s">
        <v>5609</v>
      </c>
      <c r="U6625" t="s">
        <v>872</v>
      </c>
      <c r="AN6625" t="s">
        <v>1159</v>
      </c>
      <c r="BW6625" t="s">
        <v>2026</v>
      </c>
      <c r="CF6625" t="s">
        <v>872</v>
      </c>
      <c r="CX6625" t="s">
        <v>1159</v>
      </c>
    </row>
    <row r="6626" spans="5:102" customFormat="1" x14ac:dyDescent="0.25">
      <c r="E6626" t="s">
        <v>3757</v>
      </c>
      <c r="M6626" t="s">
        <v>5731</v>
      </c>
      <c r="U6626" t="s">
        <v>1143</v>
      </c>
      <c r="AN6626" t="s">
        <v>1144</v>
      </c>
      <c r="BW6626" t="s">
        <v>2151</v>
      </c>
      <c r="CF6626" t="s">
        <v>1143</v>
      </c>
      <c r="CX6626" t="s">
        <v>1144</v>
      </c>
    </row>
    <row r="6627" spans="5:102" customFormat="1" x14ac:dyDescent="0.25">
      <c r="E6627" t="s">
        <v>3758</v>
      </c>
      <c r="M6627" t="s">
        <v>5771</v>
      </c>
      <c r="U6627" t="s">
        <v>1228</v>
      </c>
      <c r="AN6627" t="s">
        <v>1229</v>
      </c>
      <c r="BW6627" t="s">
        <v>2191</v>
      </c>
      <c r="CF6627" t="s">
        <v>1228</v>
      </c>
      <c r="CX6627" t="s">
        <v>1229</v>
      </c>
    </row>
    <row r="6628" spans="5:102" customFormat="1" x14ac:dyDescent="0.25">
      <c r="E6628" t="s">
        <v>3759</v>
      </c>
      <c r="M6628" t="s">
        <v>5724</v>
      </c>
      <c r="U6628" t="s">
        <v>1129</v>
      </c>
      <c r="AN6628" t="s">
        <v>1230</v>
      </c>
      <c r="BW6628" t="s">
        <v>2144</v>
      </c>
      <c r="CF6628" t="s">
        <v>1129</v>
      </c>
      <c r="CX6628" t="s">
        <v>1230</v>
      </c>
    </row>
    <row r="6629" spans="5:102" customFormat="1" x14ac:dyDescent="0.25">
      <c r="E6629" t="s">
        <v>3760</v>
      </c>
      <c r="M6629" t="s">
        <v>5772</v>
      </c>
      <c r="U6629" t="s">
        <v>1231</v>
      </c>
      <c r="AN6629" t="s">
        <v>1232</v>
      </c>
      <c r="BW6629" t="s">
        <v>2192</v>
      </c>
      <c r="CF6629" t="s">
        <v>1231</v>
      </c>
      <c r="CX6629" t="s">
        <v>1232</v>
      </c>
    </row>
    <row r="6630" spans="5:102" customFormat="1" x14ac:dyDescent="0.25">
      <c r="E6630" t="s">
        <v>3761</v>
      </c>
      <c r="M6630" t="s">
        <v>5734</v>
      </c>
      <c r="U6630" t="s">
        <v>1149</v>
      </c>
      <c r="AN6630" t="s">
        <v>1150</v>
      </c>
      <c r="BW6630" t="s">
        <v>2154</v>
      </c>
      <c r="CF6630" t="s">
        <v>1149</v>
      </c>
      <c r="CX6630" t="s">
        <v>1150</v>
      </c>
    </row>
    <row r="6631" spans="5:102" customFormat="1" x14ac:dyDescent="0.25">
      <c r="E6631" t="s">
        <v>3762</v>
      </c>
      <c r="M6631" t="s">
        <v>5700</v>
      </c>
      <c r="U6631" t="s">
        <v>1079</v>
      </c>
      <c r="AN6631" t="s">
        <v>1080</v>
      </c>
      <c r="BW6631" t="s">
        <v>2120</v>
      </c>
      <c r="CF6631" t="s">
        <v>1079</v>
      </c>
      <c r="CX6631" t="s">
        <v>5463</v>
      </c>
    </row>
    <row r="6632" spans="5:102" customFormat="1" x14ac:dyDescent="0.25">
      <c r="E6632" t="s">
        <v>3763</v>
      </c>
      <c r="M6632" t="s">
        <v>5691</v>
      </c>
      <c r="U6632" t="s">
        <v>328</v>
      </c>
      <c r="AN6632" t="s">
        <v>1062</v>
      </c>
      <c r="BW6632" t="s">
        <v>2111</v>
      </c>
      <c r="CF6632" t="s">
        <v>328</v>
      </c>
      <c r="CX6632" t="s">
        <v>5459</v>
      </c>
    </row>
    <row r="6633" spans="5:102" customFormat="1" x14ac:dyDescent="0.25">
      <c r="E6633" t="s">
        <v>3764</v>
      </c>
      <c r="M6633" t="s">
        <v>5773</v>
      </c>
      <c r="U6633" t="s">
        <v>1233</v>
      </c>
      <c r="AN6633" t="s">
        <v>1234</v>
      </c>
      <c r="BW6633" t="s">
        <v>2193</v>
      </c>
      <c r="CF6633" t="s">
        <v>1233</v>
      </c>
      <c r="CX6633" t="s">
        <v>1234</v>
      </c>
    </row>
    <row r="6634" spans="5:102" customFormat="1" x14ac:dyDescent="0.25">
      <c r="E6634" t="s">
        <v>3765</v>
      </c>
      <c r="M6634" t="s">
        <v>5754</v>
      </c>
      <c r="U6634" t="s">
        <v>1194</v>
      </c>
      <c r="AN6634" t="s">
        <v>1195</v>
      </c>
      <c r="BW6634" t="s">
        <v>2174</v>
      </c>
      <c r="CF6634" t="s">
        <v>1194</v>
      </c>
      <c r="CX6634" t="s">
        <v>5483</v>
      </c>
    </row>
    <row r="6635" spans="5:102" customFormat="1" x14ac:dyDescent="0.25">
      <c r="E6635" t="s">
        <v>3766</v>
      </c>
      <c r="M6635" t="s">
        <v>5691</v>
      </c>
      <c r="U6635" t="s">
        <v>328</v>
      </c>
      <c r="AN6635" t="s">
        <v>1062</v>
      </c>
      <c r="BW6635" t="s">
        <v>2111</v>
      </c>
      <c r="CF6635" t="s">
        <v>328</v>
      </c>
      <c r="CX6635" t="s">
        <v>5459</v>
      </c>
    </row>
    <row r="6636" spans="5:102" customFormat="1" x14ac:dyDescent="0.25">
      <c r="E6636" t="s">
        <v>3767</v>
      </c>
      <c r="M6636" t="s">
        <v>5773</v>
      </c>
      <c r="U6636" t="s">
        <v>1233</v>
      </c>
      <c r="AN6636" t="s">
        <v>1234</v>
      </c>
      <c r="BW6636" t="s">
        <v>2193</v>
      </c>
      <c r="CF6636" t="s">
        <v>1233</v>
      </c>
      <c r="CX6636" t="s">
        <v>1234</v>
      </c>
    </row>
    <row r="6637" spans="5:102" customFormat="1" x14ac:dyDescent="0.25">
      <c r="E6637" t="s">
        <v>3768</v>
      </c>
      <c r="M6637" t="s">
        <v>5691</v>
      </c>
      <c r="U6637" t="s">
        <v>328</v>
      </c>
      <c r="AN6637" t="s">
        <v>1062</v>
      </c>
      <c r="BW6637" t="s">
        <v>2111</v>
      </c>
      <c r="CF6637" t="s">
        <v>328</v>
      </c>
      <c r="CX6637" t="s">
        <v>5459</v>
      </c>
    </row>
    <row r="6638" spans="5:102" customFormat="1" x14ac:dyDescent="0.25">
      <c r="E6638" t="s">
        <v>3769</v>
      </c>
      <c r="M6638" t="s">
        <v>5763</v>
      </c>
      <c r="U6638" t="s">
        <v>1212</v>
      </c>
      <c r="AN6638" t="s">
        <v>1213</v>
      </c>
      <c r="BW6638" t="s">
        <v>2183</v>
      </c>
      <c r="CF6638" t="s">
        <v>1212</v>
      </c>
      <c r="CX6638" t="s">
        <v>1213</v>
      </c>
    </row>
    <row r="6639" spans="5:102" customFormat="1" x14ac:dyDescent="0.25">
      <c r="E6639" t="s">
        <v>3770</v>
      </c>
      <c r="M6639" t="s">
        <v>5706</v>
      </c>
      <c r="U6639" t="s">
        <v>1090</v>
      </c>
      <c r="AN6639" t="s">
        <v>1091</v>
      </c>
      <c r="BW6639" t="s">
        <v>2126</v>
      </c>
      <c r="CF6639" t="s">
        <v>1090</v>
      </c>
      <c r="CX6639" t="s">
        <v>1091</v>
      </c>
    </row>
    <row r="6640" spans="5:102" customFormat="1" x14ac:dyDescent="0.25">
      <c r="E6640" t="s">
        <v>3771</v>
      </c>
      <c r="M6640" t="s">
        <v>5736</v>
      </c>
      <c r="U6640" t="s">
        <v>326</v>
      </c>
      <c r="AN6640" t="s">
        <v>1158</v>
      </c>
      <c r="BW6640" t="s">
        <v>2156</v>
      </c>
      <c r="CF6640" t="s">
        <v>326</v>
      </c>
      <c r="CX6640" t="s">
        <v>1158</v>
      </c>
    </row>
    <row r="6641" spans="5:102" customFormat="1" x14ac:dyDescent="0.25">
      <c r="E6641" t="s">
        <v>3772</v>
      </c>
      <c r="M6641" t="s">
        <v>5774</v>
      </c>
      <c r="U6641" t="s">
        <v>1235</v>
      </c>
      <c r="AN6641" t="s">
        <v>1236</v>
      </c>
      <c r="BW6641" t="s">
        <v>2194</v>
      </c>
      <c r="CF6641" t="s">
        <v>1235</v>
      </c>
      <c r="CX6641" t="s">
        <v>1236</v>
      </c>
    </row>
    <row r="6642" spans="5:102" customFormat="1" x14ac:dyDescent="0.25">
      <c r="E6642" t="s">
        <v>3773</v>
      </c>
      <c r="M6642" t="s">
        <v>5643</v>
      </c>
      <c r="U6642" t="s">
        <v>955</v>
      </c>
      <c r="AN6642" t="s">
        <v>1189</v>
      </c>
      <c r="BW6642" t="s">
        <v>2061</v>
      </c>
      <c r="CF6642" t="s">
        <v>955</v>
      </c>
      <c r="CX6642" t="s">
        <v>5480</v>
      </c>
    </row>
    <row r="6643" spans="5:102" customFormat="1" x14ac:dyDescent="0.25">
      <c r="E6643" t="s">
        <v>3774</v>
      </c>
      <c r="M6643" t="s">
        <v>5691</v>
      </c>
      <c r="U6643" t="s">
        <v>328</v>
      </c>
      <c r="AN6643" t="s">
        <v>1062</v>
      </c>
      <c r="BW6643" t="s">
        <v>2111</v>
      </c>
      <c r="CF6643" t="s">
        <v>328</v>
      </c>
      <c r="CX6643" t="s">
        <v>5459</v>
      </c>
    </row>
    <row r="6644" spans="5:102" customFormat="1" x14ac:dyDescent="0.25">
      <c r="E6644" t="s">
        <v>3775</v>
      </c>
      <c r="M6644" t="s">
        <v>5763</v>
      </c>
      <c r="U6644" t="s">
        <v>1212</v>
      </c>
      <c r="AN6644" t="s">
        <v>1213</v>
      </c>
      <c r="BW6644" t="s">
        <v>2183</v>
      </c>
      <c r="CF6644" t="s">
        <v>1212</v>
      </c>
      <c r="CX6644" t="s">
        <v>1213</v>
      </c>
    </row>
    <row r="6645" spans="5:102" customFormat="1" x14ac:dyDescent="0.25">
      <c r="E6645" t="s">
        <v>3776</v>
      </c>
      <c r="M6645" t="s">
        <v>5706</v>
      </c>
      <c r="U6645" t="s">
        <v>1090</v>
      </c>
      <c r="AN6645" t="s">
        <v>1091</v>
      </c>
      <c r="BW6645" t="s">
        <v>2126</v>
      </c>
      <c r="CF6645" t="s">
        <v>1090</v>
      </c>
      <c r="CX6645" t="s">
        <v>1091</v>
      </c>
    </row>
    <row r="6646" spans="5:102" customFormat="1" x14ac:dyDescent="0.25">
      <c r="E6646" t="s">
        <v>3777</v>
      </c>
      <c r="M6646" t="s">
        <v>5731</v>
      </c>
      <c r="U6646" t="s">
        <v>1143</v>
      </c>
      <c r="AN6646" t="s">
        <v>1144</v>
      </c>
      <c r="BW6646" t="s">
        <v>2151</v>
      </c>
      <c r="CF6646" t="s">
        <v>1143</v>
      </c>
      <c r="CX6646" t="s">
        <v>1144</v>
      </c>
    </row>
    <row r="6647" spans="5:102" customFormat="1" x14ac:dyDescent="0.25">
      <c r="E6647" t="s">
        <v>3778</v>
      </c>
      <c r="M6647" t="s">
        <v>5731</v>
      </c>
      <c r="U6647" t="s">
        <v>1143</v>
      </c>
      <c r="AN6647" t="s">
        <v>1144</v>
      </c>
      <c r="BW6647" t="s">
        <v>2151</v>
      </c>
      <c r="CF6647" t="s">
        <v>1143</v>
      </c>
      <c r="CX6647" t="s">
        <v>1144</v>
      </c>
    </row>
    <row r="6648" spans="5:102" customFormat="1" x14ac:dyDescent="0.25">
      <c r="E6648" t="s">
        <v>3779</v>
      </c>
      <c r="M6648" t="s">
        <v>5775</v>
      </c>
      <c r="U6648" t="s">
        <v>1237</v>
      </c>
      <c r="AN6648" t="s">
        <v>1238</v>
      </c>
      <c r="BW6648" t="s">
        <v>2195</v>
      </c>
      <c r="CF6648" t="s">
        <v>1237</v>
      </c>
      <c r="CX6648" t="s">
        <v>1238</v>
      </c>
    </row>
    <row r="6649" spans="5:102" customFormat="1" x14ac:dyDescent="0.25">
      <c r="E6649" t="s">
        <v>3780</v>
      </c>
      <c r="M6649" t="s">
        <v>5728</v>
      </c>
      <c r="U6649" t="s">
        <v>1137</v>
      </c>
      <c r="AN6649" t="s">
        <v>1138</v>
      </c>
      <c r="BW6649" t="s">
        <v>2148</v>
      </c>
      <c r="CF6649" t="s">
        <v>1137</v>
      </c>
      <c r="CX6649" t="s">
        <v>1138</v>
      </c>
    </row>
    <row r="6650" spans="5:102" customFormat="1" x14ac:dyDescent="0.25">
      <c r="E6650" t="s">
        <v>3781</v>
      </c>
      <c r="M6650" t="s">
        <v>5728</v>
      </c>
      <c r="U6650" t="s">
        <v>1137</v>
      </c>
      <c r="AN6650" t="s">
        <v>1138</v>
      </c>
      <c r="BW6650" t="s">
        <v>2148</v>
      </c>
      <c r="CF6650" t="s">
        <v>1137</v>
      </c>
      <c r="CX6650" t="s">
        <v>1138</v>
      </c>
    </row>
    <row r="6651" spans="5:102" customFormat="1" x14ac:dyDescent="0.25">
      <c r="E6651" t="s">
        <v>3782</v>
      </c>
      <c r="M6651" t="s">
        <v>5706</v>
      </c>
      <c r="U6651" t="s">
        <v>1090</v>
      </c>
      <c r="AN6651" t="s">
        <v>1091</v>
      </c>
      <c r="BW6651" t="s">
        <v>2126</v>
      </c>
      <c r="CF6651" t="s">
        <v>1090</v>
      </c>
      <c r="CX6651" t="s">
        <v>1091</v>
      </c>
    </row>
    <row r="6652" spans="5:102" customFormat="1" x14ac:dyDescent="0.25">
      <c r="E6652" t="s">
        <v>3783</v>
      </c>
      <c r="M6652" t="s">
        <v>5767</v>
      </c>
      <c r="U6652" t="s">
        <v>1220</v>
      </c>
      <c r="AN6652" t="s">
        <v>1221</v>
      </c>
      <c r="BW6652" t="s">
        <v>2187</v>
      </c>
      <c r="CF6652" t="s">
        <v>1220</v>
      </c>
      <c r="CX6652" t="s">
        <v>1221</v>
      </c>
    </row>
    <row r="6653" spans="5:102" customFormat="1" x14ac:dyDescent="0.25">
      <c r="E6653" t="s">
        <v>3784</v>
      </c>
      <c r="M6653" t="s">
        <v>5706</v>
      </c>
      <c r="U6653" t="s">
        <v>1090</v>
      </c>
      <c r="AN6653" t="s">
        <v>1091</v>
      </c>
      <c r="BW6653" t="s">
        <v>2126</v>
      </c>
      <c r="CF6653" t="s">
        <v>1090</v>
      </c>
      <c r="CX6653" t="s">
        <v>1091</v>
      </c>
    </row>
    <row r="6654" spans="5:102" customFormat="1" x14ac:dyDescent="0.25">
      <c r="E6654" t="s">
        <v>3785</v>
      </c>
      <c r="M6654" t="s">
        <v>5731</v>
      </c>
      <c r="U6654" t="s">
        <v>1143</v>
      </c>
      <c r="AN6654" t="s">
        <v>1144</v>
      </c>
      <c r="BW6654" t="s">
        <v>2151</v>
      </c>
      <c r="CF6654" t="s">
        <v>1143</v>
      </c>
      <c r="CX6654" t="s">
        <v>1144</v>
      </c>
    </row>
    <row r="6655" spans="5:102" customFormat="1" x14ac:dyDescent="0.25">
      <c r="E6655" t="s">
        <v>3786</v>
      </c>
      <c r="M6655" t="s">
        <v>5706</v>
      </c>
      <c r="U6655" t="s">
        <v>1090</v>
      </c>
      <c r="AN6655" t="s">
        <v>1091</v>
      </c>
      <c r="BW6655" t="s">
        <v>2126</v>
      </c>
      <c r="CF6655" t="s">
        <v>1090</v>
      </c>
      <c r="CX6655" t="s">
        <v>1091</v>
      </c>
    </row>
    <row r="6656" spans="5:102" customFormat="1" x14ac:dyDescent="0.25">
      <c r="E6656" t="s">
        <v>3787</v>
      </c>
      <c r="M6656" t="s">
        <v>5643</v>
      </c>
      <c r="U6656" t="s">
        <v>955</v>
      </c>
      <c r="AN6656" t="s">
        <v>1189</v>
      </c>
      <c r="BW6656" t="s">
        <v>2061</v>
      </c>
      <c r="CF6656" t="s">
        <v>955</v>
      </c>
      <c r="CX6656" t="s">
        <v>5480</v>
      </c>
    </row>
    <row r="6657" spans="5:102" customFormat="1" x14ac:dyDescent="0.25">
      <c r="E6657" t="s">
        <v>3788</v>
      </c>
      <c r="M6657" t="s">
        <v>5706</v>
      </c>
      <c r="U6657" t="s">
        <v>1090</v>
      </c>
      <c r="AN6657" t="s">
        <v>1091</v>
      </c>
      <c r="BW6657" t="s">
        <v>2126</v>
      </c>
      <c r="CF6657" t="s">
        <v>1090</v>
      </c>
      <c r="CX6657" t="s">
        <v>1091</v>
      </c>
    </row>
    <row r="6658" spans="5:102" customFormat="1" x14ac:dyDescent="0.25">
      <c r="E6658" t="s">
        <v>3789</v>
      </c>
      <c r="M6658" t="s">
        <v>5730</v>
      </c>
      <c r="U6658" t="s">
        <v>1141</v>
      </c>
      <c r="AN6658" t="s">
        <v>1142</v>
      </c>
      <c r="BW6658" t="s">
        <v>2150</v>
      </c>
      <c r="CF6658" t="s">
        <v>1141</v>
      </c>
      <c r="CX6658" t="s">
        <v>1142</v>
      </c>
    </row>
    <row r="6659" spans="5:102" customFormat="1" x14ac:dyDescent="0.25">
      <c r="E6659" t="s">
        <v>3790</v>
      </c>
      <c r="M6659" t="s">
        <v>5706</v>
      </c>
      <c r="U6659" t="s">
        <v>1090</v>
      </c>
      <c r="AN6659" t="s">
        <v>1091</v>
      </c>
      <c r="BW6659" t="s">
        <v>2126</v>
      </c>
      <c r="CF6659" t="s">
        <v>1090</v>
      </c>
      <c r="CX6659" t="s">
        <v>1091</v>
      </c>
    </row>
    <row r="6660" spans="5:102" customFormat="1" x14ac:dyDescent="0.25">
      <c r="E6660" t="s">
        <v>3791</v>
      </c>
      <c r="M6660" t="s">
        <v>5731</v>
      </c>
      <c r="U6660" t="s">
        <v>1143</v>
      </c>
      <c r="AN6660" t="s">
        <v>1144</v>
      </c>
      <c r="BW6660" t="s">
        <v>2151</v>
      </c>
      <c r="CF6660" t="s">
        <v>1143</v>
      </c>
      <c r="CX6660" t="s">
        <v>1144</v>
      </c>
    </row>
    <row r="6661" spans="5:102" customFormat="1" x14ac:dyDescent="0.25">
      <c r="E6661" t="s">
        <v>3792</v>
      </c>
      <c r="M6661" t="s">
        <v>5706</v>
      </c>
      <c r="U6661" t="s">
        <v>1090</v>
      </c>
      <c r="AN6661" t="s">
        <v>1091</v>
      </c>
      <c r="BW6661" t="s">
        <v>2126</v>
      </c>
      <c r="CF6661" t="s">
        <v>1090</v>
      </c>
      <c r="CX6661" t="s">
        <v>1091</v>
      </c>
    </row>
    <row r="6662" spans="5:102" customFormat="1" x14ac:dyDescent="0.25">
      <c r="E6662" t="s">
        <v>3793</v>
      </c>
      <c r="M6662" t="s">
        <v>5731</v>
      </c>
      <c r="U6662" t="s">
        <v>1143</v>
      </c>
      <c r="AN6662" t="s">
        <v>1144</v>
      </c>
      <c r="BW6662" t="s">
        <v>2151</v>
      </c>
      <c r="CF6662" t="s">
        <v>1143</v>
      </c>
      <c r="CX6662" t="s">
        <v>1144</v>
      </c>
    </row>
    <row r="6663" spans="5:102" customFormat="1" x14ac:dyDescent="0.25">
      <c r="E6663" t="s">
        <v>3794</v>
      </c>
      <c r="M6663" t="s">
        <v>5691</v>
      </c>
      <c r="U6663" t="s">
        <v>328</v>
      </c>
      <c r="AN6663" t="s">
        <v>1062</v>
      </c>
      <c r="BW6663" t="s">
        <v>2111</v>
      </c>
      <c r="CF6663" t="s">
        <v>328</v>
      </c>
      <c r="CX6663" t="s">
        <v>5459</v>
      </c>
    </row>
    <row r="6664" spans="5:102" customFormat="1" x14ac:dyDescent="0.25">
      <c r="E6664" t="s">
        <v>3795</v>
      </c>
      <c r="M6664" t="s">
        <v>5727</v>
      </c>
      <c r="U6664" t="s">
        <v>1135</v>
      </c>
      <c r="AN6664" t="s">
        <v>1136</v>
      </c>
      <c r="BW6664" t="s">
        <v>2147</v>
      </c>
      <c r="CF6664" t="s">
        <v>1135</v>
      </c>
      <c r="CX6664" t="s">
        <v>1136</v>
      </c>
    </row>
    <row r="6665" spans="5:102" customFormat="1" x14ac:dyDescent="0.25">
      <c r="E6665" t="s">
        <v>3796</v>
      </c>
      <c r="M6665" t="s">
        <v>5691</v>
      </c>
      <c r="U6665" t="s">
        <v>328</v>
      </c>
      <c r="AN6665" t="s">
        <v>1062</v>
      </c>
      <c r="BW6665" t="s">
        <v>2111</v>
      </c>
      <c r="CF6665" t="s">
        <v>328</v>
      </c>
      <c r="CX6665" t="s">
        <v>5459</v>
      </c>
    </row>
    <row r="6666" spans="5:102" customFormat="1" x14ac:dyDescent="0.25">
      <c r="E6666" t="s">
        <v>3797</v>
      </c>
      <c r="M6666" t="s">
        <v>5741</v>
      </c>
      <c r="U6666" t="s">
        <v>1168</v>
      </c>
      <c r="AN6666" t="s">
        <v>1169</v>
      </c>
      <c r="BW6666" t="s">
        <v>2161</v>
      </c>
      <c r="CF6666" t="s">
        <v>1168</v>
      </c>
      <c r="CX6666" t="s">
        <v>1169</v>
      </c>
    </row>
    <row r="6667" spans="5:102" customFormat="1" x14ac:dyDescent="0.25">
      <c r="E6667" t="s">
        <v>3798</v>
      </c>
      <c r="M6667" t="s">
        <v>5741</v>
      </c>
      <c r="U6667" t="s">
        <v>1168</v>
      </c>
      <c r="AN6667" t="s">
        <v>1169</v>
      </c>
      <c r="BW6667" t="s">
        <v>2161</v>
      </c>
      <c r="CF6667" t="s">
        <v>1168</v>
      </c>
      <c r="CX6667" t="s">
        <v>1169</v>
      </c>
    </row>
    <row r="6668" spans="5:102" customFormat="1" x14ac:dyDescent="0.25">
      <c r="E6668" t="s">
        <v>3799</v>
      </c>
      <c r="M6668" t="s">
        <v>5741</v>
      </c>
      <c r="U6668" t="s">
        <v>1168</v>
      </c>
      <c r="AN6668" t="s">
        <v>1169</v>
      </c>
      <c r="BW6668" t="s">
        <v>2161</v>
      </c>
      <c r="CF6668" t="s">
        <v>1168</v>
      </c>
      <c r="CX6668" t="s">
        <v>1169</v>
      </c>
    </row>
    <row r="6669" spans="5:102" customFormat="1" x14ac:dyDescent="0.25">
      <c r="E6669" t="s">
        <v>3800</v>
      </c>
      <c r="M6669" t="s">
        <v>5741</v>
      </c>
      <c r="U6669" t="s">
        <v>1168</v>
      </c>
      <c r="AN6669" t="s">
        <v>1169</v>
      </c>
      <c r="BW6669" t="s">
        <v>2161</v>
      </c>
      <c r="CF6669" t="s">
        <v>1168</v>
      </c>
      <c r="CX6669" t="s">
        <v>1169</v>
      </c>
    </row>
    <row r="6670" spans="5:102" customFormat="1" x14ac:dyDescent="0.25">
      <c r="E6670" t="s">
        <v>3801</v>
      </c>
      <c r="M6670" t="s">
        <v>5706</v>
      </c>
      <c r="U6670" t="s">
        <v>1090</v>
      </c>
      <c r="AN6670" t="s">
        <v>1091</v>
      </c>
      <c r="BW6670" t="s">
        <v>2126</v>
      </c>
      <c r="CF6670" t="s">
        <v>1090</v>
      </c>
      <c r="CX6670" t="s">
        <v>1091</v>
      </c>
    </row>
    <row r="6671" spans="5:102" customFormat="1" x14ac:dyDescent="0.25">
      <c r="E6671" t="s">
        <v>3802</v>
      </c>
      <c r="M6671" t="s">
        <v>5684</v>
      </c>
      <c r="U6671" t="s">
        <v>1048</v>
      </c>
      <c r="AN6671" t="s">
        <v>1049</v>
      </c>
      <c r="BW6671" t="s">
        <v>2104</v>
      </c>
      <c r="CF6671" t="s">
        <v>1048</v>
      </c>
      <c r="CX6671" t="s">
        <v>1049</v>
      </c>
    </row>
    <row r="6672" spans="5:102" customFormat="1" x14ac:dyDescent="0.25">
      <c r="E6672" t="s">
        <v>3803</v>
      </c>
      <c r="M6672" t="s">
        <v>5776</v>
      </c>
      <c r="U6672" t="s">
        <v>1239</v>
      </c>
      <c r="AN6672" t="s">
        <v>1240</v>
      </c>
      <c r="BW6672" t="s">
        <v>2196</v>
      </c>
      <c r="CF6672" t="s">
        <v>1239</v>
      </c>
      <c r="CX6672" t="s">
        <v>1240</v>
      </c>
    </row>
    <row r="6673" spans="5:102" customFormat="1" x14ac:dyDescent="0.25">
      <c r="E6673" t="s">
        <v>3804</v>
      </c>
      <c r="M6673" t="s">
        <v>5728</v>
      </c>
      <c r="U6673" t="s">
        <v>1137</v>
      </c>
      <c r="AN6673" t="s">
        <v>1138</v>
      </c>
      <c r="BW6673" t="s">
        <v>2148</v>
      </c>
      <c r="CF6673" t="s">
        <v>1137</v>
      </c>
      <c r="CX6673" t="s">
        <v>1138</v>
      </c>
    </row>
    <row r="6674" spans="5:102" customFormat="1" x14ac:dyDescent="0.25">
      <c r="E6674" t="s">
        <v>3805</v>
      </c>
      <c r="M6674" t="s">
        <v>5706</v>
      </c>
      <c r="U6674" t="s">
        <v>1090</v>
      </c>
      <c r="AN6674" t="s">
        <v>1091</v>
      </c>
      <c r="BW6674" t="s">
        <v>2126</v>
      </c>
      <c r="CF6674" t="s">
        <v>1090</v>
      </c>
      <c r="CX6674" t="s">
        <v>1091</v>
      </c>
    </row>
    <row r="6675" spans="5:102" customFormat="1" x14ac:dyDescent="0.25">
      <c r="E6675" t="s">
        <v>3806</v>
      </c>
      <c r="M6675" t="s">
        <v>5728</v>
      </c>
      <c r="U6675" t="s">
        <v>1137</v>
      </c>
      <c r="AN6675" t="s">
        <v>1138</v>
      </c>
      <c r="BW6675" t="s">
        <v>2148</v>
      </c>
      <c r="CF6675" t="s">
        <v>1137</v>
      </c>
      <c r="CX6675" t="s">
        <v>1138</v>
      </c>
    </row>
    <row r="6676" spans="5:102" customFormat="1" x14ac:dyDescent="0.25">
      <c r="E6676" t="s">
        <v>3807</v>
      </c>
      <c r="M6676" t="s">
        <v>5706</v>
      </c>
      <c r="U6676" t="s">
        <v>1090</v>
      </c>
      <c r="AN6676" t="s">
        <v>1091</v>
      </c>
      <c r="BW6676" t="s">
        <v>2126</v>
      </c>
      <c r="CF6676" t="s">
        <v>1090</v>
      </c>
      <c r="CX6676" t="s">
        <v>1091</v>
      </c>
    </row>
    <row r="6677" spans="5:102" customFormat="1" x14ac:dyDescent="0.25">
      <c r="E6677" t="s">
        <v>3808</v>
      </c>
      <c r="M6677" t="s">
        <v>5751</v>
      </c>
      <c r="U6677" t="s">
        <v>1187</v>
      </c>
      <c r="AN6677" t="s">
        <v>1188</v>
      </c>
      <c r="BW6677" t="s">
        <v>2171</v>
      </c>
      <c r="CF6677" t="s">
        <v>1187</v>
      </c>
      <c r="CX6677" t="s">
        <v>5479</v>
      </c>
    </row>
    <row r="6678" spans="5:102" customFormat="1" x14ac:dyDescent="0.25">
      <c r="E6678" t="s">
        <v>3809</v>
      </c>
      <c r="M6678" t="s">
        <v>5751</v>
      </c>
      <c r="U6678" t="s">
        <v>1187</v>
      </c>
      <c r="AN6678" t="s">
        <v>1188</v>
      </c>
      <c r="BW6678" t="s">
        <v>2171</v>
      </c>
      <c r="CF6678" t="s">
        <v>1187</v>
      </c>
      <c r="CX6678" t="s">
        <v>5479</v>
      </c>
    </row>
    <row r="6679" spans="5:102" customFormat="1" x14ac:dyDescent="0.25">
      <c r="E6679" t="s">
        <v>3810</v>
      </c>
      <c r="M6679" t="s">
        <v>5706</v>
      </c>
      <c r="U6679" t="s">
        <v>1090</v>
      </c>
      <c r="AN6679" t="s">
        <v>1091</v>
      </c>
      <c r="BW6679" t="s">
        <v>2126</v>
      </c>
      <c r="CF6679" t="s">
        <v>1090</v>
      </c>
      <c r="CX6679" t="s">
        <v>1091</v>
      </c>
    </row>
    <row r="6680" spans="5:102" customFormat="1" x14ac:dyDescent="0.25">
      <c r="E6680" t="s">
        <v>3811</v>
      </c>
      <c r="M6680" t="s">
        <v>5751</v>
      </c>
      <c r="U6680" t="s">
        <v>1187</v>
      </c>
      <c r="AN6680" t="s">
        <v>1188</v>
      </c>
      <c r="BW6680" t="s">
        <v>2171</v>
      </c>
      <c r="CF6680" t="s">
        <v>1187</v>
      </c>
      <c r="CX6680" t="s">
        <v>5479</v>
      </c>
    </row>
    <row r="6681" spans="5:102" customFormat="1" x14ac:dyDescent="0.25">
      <c r="E6681" t="s">
        <v>3812</v>
      </c>
      <c r="M6681" t="s">
        <v>5706</v>
      </c>
      <c r="U6681" t="s">
        <v>1090</v>
      </c>
      <c r="AN6681" t="s">
        <v>1091</v>
      </c>
      <c r="BW6681" t="s">
        <v>2126</v>
      </c>
      <c r="CF6681" t="s">
        <v>1090</v>
      </c>
      <c r="CX6681" t="s">
        <v>1091</v>
      </c>
    </row>
    <row r="6682" spans="5:102" customFormat="1" x14ac:dyDescent="0.25">
      <c r="E6682" t="s">
        <v>3813</v>
      </c>
      <c r="M6682" t="s">
        <v>5751</v>
      </c>
      <c r="U6682" t="s">
        <v>1187</v>
      </c>
      <c r="AN6682" t="s">
        <v>1188</v>
      </c>
      <c r="BW6682" t="s">
        <v>2171</v>
      </c>
      <c r="CF6682" t="s">
        <v>1187</v>
      </c>
      <c r="CX6682" t="s">
        <v>5479</v>
      </c>
    </row>
    <row r="6683" spans="5:102" customFormat="1" x14ac:dyDescent="0.25">
      <c r="E6683" t="s">
        <v>3814</v>
      </c>
      <c r="M6683" t="s">
        <v>5706</v>
      </c>
      <c r="U6683" t="s">
        <v>1090</v>
      </c>
      <c r="AN6683" t="s">
        <v>1091</v>
      </c>
      <c r="BW6683" t="s">
        <v>2126</v>
      </c>
      <c r="CF6683" t="s">
        <v>1090</v>
      </c>
      <c r="CX6683" t="s">
        <v>1091</v>
      </c>
    </row>
    <row r="6684" spans="5:102" customFormat="1" x14ac:dyDescent="0.25">
      <c r="E6684" t="s">
        <v>3815</v>
      </c>
      <c r="M6684" t="s">
        <v>5765</v>
      </c>
      <c r="U6684" t="s">
        <v>1216</v>
      </c>
      <c r="AN6684" t="s">
        <v>1217</v>
      </c>
      <c r="BW6684" t="s">
        <v>2185</v>
      </c>
      <c r="CF6684" t="s">
        <v>1216</v>
      </c>
      <c r="CX6684" t="s">
        <v>1217</v>
      </c>
    </row>
    <row r="6685" spans="5:102" customFormat="1" x14ac:dyDescent="0.25">
      <c r="E6685" t="s">
        <v>3816</v>
      </c>
      <c r="M6685" t="s">
        <v>5765</v>
      </c>
      <c r="U6685" t="s">
        <v>1216</v>
      </c>
      <c r="AN6685" t="s">
        <v>1217</v>
      </c>
      <c r="BW6685" t="s">
        <v>2185</v>
      </c>
      <c r="CF6685" t="s">
        <v>1216</v>
      </c>
      <c r="CX6685" t="s">
        <v>1217</v>
      </c>
    </row>
    <row r="6686" spans="5:102" customFormat="1" x14ac:dyDescent="0.25">
      <c r="E6686" t="s">
        <v>3817</v>
      </c>
      <c r="M6686" t="s">
        <v>5777</v>
      </c>
      <c r="U6686" t="s">
        <v>1241</v>
      </c>
      <c r="AN6686" t="s">
        <v>1242</v>
      </c>
      <c r="BW6686" t="s">
        <v>2197</v>
      </c>
      <c r="CF6686" t="s">
        <v>1241</v>
      </c>
      <c r="CX6686" t="s">
        <v>1242</v>
      </c>
    </row>
    <row r="6687" spans="5:102" customFormat="1" x14ac:dyDescent="0.25">
      <c r="E6687" t="s">
        <v>3818</v>
      </c>
      <c r="M6687" t="s">
        <v>5623</v>
      </c>
      <c r="U6687" t="s">
        <v>911</v>
      </c>
      <c r="AN6687" t="s">
        <v>1157</v>
      </c>
      <c r="BW6687" t="s">
        <v>2041</v>
      </c>
      <c r="CF6687" t="s">
        <v>911</v>
      </c>
      <c r="CX6687" t="s">
        <v>1157</v>
      </c>
    </row>
    <row r="6688" spans="5:102" customFormat="1" x14ac:dyDescent="0.25">
      <c r="E6688" t="s">
        <v>3819</v>
      </c>
      <c r="M6688" t="s">
        <v>5609</v>
      </c>
      <c r="U6688" t="s">
        <v>872</v>
      </c>
      <c r="AN6688" t="s">
        <v>1159</v>
      </c>
      <c r="BW6688" t="s">
        <v>2026</v>
      </c>
      <c r="CF6688" t="s">
        <v>872</v>
      </c>
      <c r="CX6688" t="s">
        <v>1159</v>
      </c>
    </row>
    <row r="6689" spans="5:102" customFormat="1" x14ac:dyDescent="0.25">
      <c r="E6689" t="s">
        <v>3820</v>
      </c>
      <c r="M6689" t="s">
        <v>5623</v>
      </c>
      <c r="U6689" t="s">
        <v>911</v>
      </c>
      <c r="AN6689" t="s">
        <v>1157</v>
      </c>
      <c r="BW6689" t="s">
        <v>2041</v>
      </c>
      <c r="CF6689" t="s">
        <v>911</v>
      </c>
      <c r="CX6689" t="s">
        <v>1157</v>
      </c>
    </row>
    <row r="6690" spans="5:102" customFormat="1" x14ac:dyDescent="0.25">
      <c r="E6690" t="s">
        <v>3821</v>
      </c>
      <c r="M6690" t="s">
        <v>5728</v>
      </c>
      <c r="U6690" t="s">
        <v>1137</v>
      </c>
      <c r="AN6690" t="s">
        <v>1138</v>
      </c>
      <c r="BW6690" t="s">
        <v>2148</v>
      </c>
      <c r="CF6690" t="s">
        <v>1137</v>
      </c>
      <c r="CX6690" t="s">
        <v>1138</v>
      </c>
    </row>
    <row r="6691" spans="5:102" customFormat="1" x14ac:dyDescent="0.25">
      <c r="E6691" t="s">
        <v>3822</v>
      </c>
      <c r="M6691" t="s">
        <v>5734</v>
      </c>
      <c r="U6691" t="s">
        <v>1149</v>
      </c>
      <c r="AN6691" t="s">
        <v>1150</v>
      </c>
      <c r="BW6691" t="s">
        <v>2154</v>
      </c>
      <c r="CF6691" t="s">
        <v>1149</v>
      </c>
      <c r="CX6691" t="s">
        <v>1150</v>
      </c>
    </row>
    <row r="6692" spans="5:102" customFormat="1" x14ac:dyDescent="0.25">
      <c r="E6692" t="s">
        <v>3823</v>
      </c>
      <c r="M6692" t="s">
        <v>5618</v>
      </c>
      <c r="U6692" t="s">
        <v>896</v>
      </c>
      <c r="AN6692" t="s">
        <v>1243</v>
      </c>
      <c r="BW6692" t="s">
        <v>2035</v>
      </c>
      <c r="CF6692" t="s">
        <v>896</v>
      </c>
      <c r="CX6692" t="s">
        <v>1243</v>
      </c>
    </row>
    <row r="6693" spans="5:102" customFormat="1" x14ac:dyDescent="0.25">
      <c r="E6693" t="s">
        <v>3824</v>
      </c>
      <c r="M6693" t="s">
        <v>5609</v>
      </c>
      <c r="U6693" t="s">
        <v>872</v>
      </c>
      <c r="AN6693" t="s">
        <v>1159</v>
      </c>
      <c r="BW6693" t="s">
        <v>2026</v>
      </c>
      <c r="CF6693" t="s">
        <v>872</v>
      </c>
      <c r="CX6693" t="s">
        <v>1159</v>
      </c>
    </row>
    <row r="6694" spans="5:102" customFormat="1" x14ac:dyDescent="0.25">
      <c r="E6694" t="s">
        <v>3825</v>
      </c>
      <c r="M6694" t="s">
        <v>5618</v>
      </c>
      <c r="U6694" t="s">
        <v>896</v>
      </c>
      <c r="AN6694" t="s">
        <v>1243</v>
      </c>
      <c r="BW6694" t="s">
        <v>2035</v>
      </c>
      <c r="CF6694" t="s">
        <v>896</v>
      </c>
      <c r="CX6694" t="s">
        <v>1243</v>
      </c>
    </row>
    <row r="6695" spans="5:102" customFormat="1" x14ac:dyDescent="0.25">
      <c r="E6695" t="s">
        <v>3826</v>
      </c>
      <c r="M6695" t="s">
        <v>5608</v>
      </c>
      <c r="U6695" t="s">
        <v>870</v>
      </c>
      <c r="AN6695" t="s">
        <v>1244</v>
      </c>
      <c r="BW6695" t="s">
        <v>2025</v>
      </c>
      <c r="CF6695" t="s">
        <v>870</v>
      </c>
      <c r="CX6695" t="s">
        <v>1244</v>
      </c>
    </row>
    <row r="6696" spans="5:102" customFormat="1" x14ac:dyDescent="0.25">
      <c r="E6696" t="s">
        <v>3827</v>
      </c>
      <c r="M6696" t="s">
        <v>5618</v>
      </c>
      <c r="U6696" t="s">
        <v>896</v>
      </c>
      <c r="AN6696" t="s">
        <v>1243</v>
      </c>
      <c r="BW6696" t="s">
        <v>2035</v>
      </c>
      <c r="CF6696" t="s">
        <v>896</v>
      </c>
      <c r="CX6696" t="s">
        <v>1243</v>
      </c>
    </row>
    <row r="6697" spans="5:102" customFormat="1" x14ac:dyDescent="0.25">
      <c r="E6697" t="s">
        <v>3828</v>
      </c>
      <c r="M6697" t="s">
        <v>5608</v>
      </c>
      <c r="U6697" t="s">
        <v>870</v>
      </c>
      <c r="AN6697" t="s">
        <v>1244</v>
      </c>
      <c r="BW6697" t="s">
        <v>2025</v>
      </c>
      <c r="CF6697" t="s">
        <v>870</v>
      </c>
      <c r="CX6697" t="s">
        <v>1244</v>
      </c>
    </row>
    <row r="6698" spans="5:102" customFormat="1" x14ac:dyDescent="0.25">
      <c r="E6698" t="s">
        <v>3829</v>
      </c>
      <c r="M6698" t="s">
        <v>5618</v>
      </c>
      <c r="U6698" t="s">
        <v>896</v>
      </c>
      <c r="AN6698" t="s">
        <v>1245</v>
      </c>
      <c r="BW6698" t="s">
        <v>2035</v>
      </c>
      <c r="CF6698" t="s">
        <v>896</v>
      </c>
      <c r="CX6698" t="s">
        <v>1245</v>
      </c>
    </row>
    <row r="6699" spans="5:102" customFormat="1" x14ac:dyDescent="0.25">
      <c r="E6699" t="s">
        <v>3830</v>
      </c>
      <c r="M6699" t="s">
        <v>5608</v>
      </c>
      <c r="U6699" t="s">
        <v>870</v>
      </c>
      <c r="AN6699" t="s">
        <v>1244</v>
      </c>
      <c r="BW6699" t="s">
        <v>2025</v>
      </c>
      <c r="CF6699" t="s">
        <v>870</v>
      </c>
      <c r="CX6699" t="s">
        <v>1244</v>
      </c>
    </row>
    <row r="6700" spans="5:102" customFormat="1" x14ac:dyDescent="0.25">
      <c r="E6700" t="s">
        <v>3831</v>
      </c>
      <c r="M6700" t="s">
        <v>5618</v>
      </c>
      <c r="U6700" t="s">
        <v>896</v>
      </c>
      <c r="AN6700" t="s">
        <v>1243</v>
      </c>
      <c r="BW6700" t="s">
        <v>2035</v>
      </c>
      <c r="CF6700" t="s">
        <v>896</v>
      </c>
      <c r="CX6700" t="s">
        <v>1243</v>
      </c>
    </row>
    <row r="6701" spans="5:102" customFormat="1" x14ac:dyDescent="0.25">
      <c r="E6701" t="s">
        <v>3832</v>
      </c>
      <c r="M6701" t="s">
        <v>5608</v>
      </c>
      <c r="U6701" t="s">
        <v>870</v>
      </c>
      <c r="AN6701" t="s">
        <v>1244</v>
      </c>
      <c r="BW6701" t="s">
        <v>2025</v>
      </c>
      <c r="CF6701" t="s">
        <v>870</v>
      </c>
      <c r="CX6701" t="s">
        <v>1244</v>
      </c>
    </row>
    <row r="6702" spans="5:102" customFormat="1" x14ac:dyDescent="0.25">
      <c r="E6702" t="s">
        <v>3833</v>
      </c>
      <c r="M6702" t="s">
        <v>5618</v>
      </c>
      <c r="U6702" t="s">
        <v>896</v>
      </c>
      <c r="AN6702" t="s">
        <v>1243</v>
      </c>
      <c r="BW6702" t="s">
        <v>2035</v>
      </c>
      <c r="CF6702" t="s">
        <v>896</v>
      </c>
      <c r="CX6702" t="s">
        <v>1243</v>
      </c>
    </row>
    <row r="6703" spans="5:102" customFormat="1" x14ac:dyDescent="0.25">
      <c r="E6703" t="s">
        <v>3834</v>
      </c>
      <c r="M6703" t="s">
        <v>5719</v>
      </c>
      <c r="U6703" t="s">
        <v>1119</v>
      </c>
      <c r="AN6703" t="s">
        <v>1120</v>
      </c>
      <c r="BW6703" t="s">
        <v>2139</v>
      </c>
      <c r="CF6703" t="s">
        <v>1119</v>
      </c>
      <c r="CX6703" t="s">
        <v>1120</v>
      </c>
    </row>
    <row r="6704" spans="5:102" customFormat="1" x14ac:dyDescent="0.25">
      <c r="E6704" t="s">
        <v>3835</v>
      </c>
      <c r="M6704" t="s">
        <v>5765</v>
      </c>
      <c r="U6704" t="s">
        <v>1216</v>
      </c>
      <c r="AN6704" t="s">
        <v>1217</v>
      </c>
      <c r="BW6704" t="s">
        <v>2185</v>
      </c>
      <c r="CF6704" t="s">
        <v>1216</v>
      </c>
      <c r="CX6704" t="s">
        <v>1217</v>
      </c>
    </row>
    <row r="6705" spans="5:102" customFormat="1" x14ac:dyDescent="0.25">
      <c r="E6705" t="s">
        <v>3836</v>
      </c>
      <c r="M6705" t="s">
        <v>5710</v>
      </c>
      <c r="U6705" t="s">
        <v>1100</v>
      </c>
      <c r="AN6705" t="s">
        <v>1101</v>
      </c>
      <c r="BW6705" t="s">
        <v>2130</v>
      </c>
      <c r="CF6705" t="s">
        <v>1100</v>
      </c>
      <c r="CX6705" t="s">
        <v>5466</v>
      </c>
    </row>
    <row r="6706" spans="5:102" customFormat="1" x14ac:dyDescent="0.25">
      <c r="E6706" t="s">
        <v>3837</v>
      </c>
      <c r="M6706" t="s">
        <v>5765</v>
      </c>
      <c r="U6706" t="s">
        <v>1216</v>
      </c>
      <c r="AN6706" t="s">
        <v>1217</v>
      </c>
      <c r="BW6706" t="s">
        <v>2185</v>
      </c>
      <c r="CF6706" t="s">
        <v>1216</v>
      </c>
      <c r="CX6706" t="s">
        <v>1217</v>
      </c>
    </row>
    <row r="6707" spans="5:102" customFormat="1" x14ac:dyDescent="0.25">
      <c r="E6707" t="s">
        <v>3838</v>
      </c>
      <c r="M6707" t="s">
        <v>5641</v>
      </c>
      <c r="U6707" t="s">
        <v>951</v>
      </c>
      <c r="AN6707" t="s">
        <v>1227</v>
      </c>
      <c r="BW6707" t="s">
        <v>2059</v>
      </c>
      <c r="CF6707" t="s">
        <v>951</v>
      </c>
      <c r="CX6707" t="s">
        <v>1227</v>
      </c>
    </row>
    <row r="6708" spans="5:102" customFormat="1" x14ac:dyDescent="0.25">
      <c r="E6708" t="s">
        <v>3839</v>
      </c>
      <c r="M6708" t="s">
        <v>5623</v>
      </c>
      <c r="U6708" t="s">
        <v>911</v>
      </c>
      <c r="AN6708" t="s">
        <v>1157</v>
      </c>
      <c r="BW6708" t="s">
        <v>2041</v>
      </c>
      <c r="CF6708" t="s">
        <v>911</v>
      </c>
      <c r="CX6708" t="s">
        <v>1157</v>
      </c>
    </row>
    <row r="6709" spans="5:102" customFormat="1" x14ac:dyDescent="0.25">
      <c r="E6709" t="s">
        <v>3840</v>
      </c>
      <c r="M6709" t="s">
        <v>5765</v>
      </c>
      <c r="U6709" t="s">
        <v>1216</v>
      </c>
      <c r="AN6709" t="s">
        <v>1217</v>
      </c>
      <c r="BW6709" t="s">
        <v>2185</v>
      </c>
      <c r="CF6709" t="s">
        <v>1216</v>
      </c>
      <c r="CX6709" t="s">
        <v>1217</v>
      </c>
    </row>
    <row r="6710" spans="5:102" customFormat="1" x14ac:dyDescent="0.25">
      <c r="E6710" t="s">
        <v>3841</v>
      </c>
      <c r="M6710" t="s">
        <v>5689</v>
      </c>
      <c r="U6710" t="s">
        <v>1058</v>
      </c>
      <c r="AN6710" t="s">
        <v>1059</v>
      </c>
      <c r="BW6710" t="s">
        <v>2109</v>
      </c>
      <c r="CF6710" t="s">
        <v>1058</v>
      </c>
      <c r="CX6710" t="s">
        <v>5458</v>
      </c>
    </row>
    <row r="6711" spans="5:102" customFormat="1" x14ac:dyDescent="0.25">
      <c r="E6711" t="s">
        <v>3842</v>
      </c>
      <c r="M6711" t="s">
        <v>5765</v>
      </c>
      <c r="U6711" t="s">
        <v>1216</v>
      </c>
      <c r="AN6711" t="s">
        <v>1217</v>
      </c>
      <c r="BW6711" t="s">
        <v>2185</v>
      </c>
      <c r="CF6711" t="s">
        <v>1216</v>
      </c>
      <c r="CX6711" t="s">
        <v>1217</v>
      </c>
    </row>
    <row r="6712" spans="5:102" customFormat="1" x14ac:dyDescent="0.25">
      <c r="E6712" t="s">
        <v>3843</v>
      </c>
      <c r="M6712" t="s">
        <v>5689</v>
      </c>
      <c r="U6712" t="s">
        <v>1058</v>
      </c>
      <c r="AN6712" t="s">
        <v>1246</v>
      </c>
      <c r="BW6712" t="s">
        <v>2109</v>
      </c>
      <c r="CF6712" t="s">
        <v>1058</v>
      </c>
      <c r="CX6712" t="s">
        <v>5485</v>
      </c>
    </row>
    <row r="6713" spans="5:102" customFormat="1" x14ac:dyDescent="0.25">
      <c r="E6713" t="s">
        <v>3844</v>
      </c>
      <c r="M6713" t="s">
        <v>5623</v>
      </c>
      <c r="U6713" t="s">
        <v>911</v>
      </c>
      <c r="AN6713" t="s">
        <v>1157</v>
      </c>
      <c r="BW6713" t="s">
        <v>2041</v>
      </c>
      <c r="CF6713" t="s">
        <v>911</v>
      </c>
      <c r="CX6713" t="s">
        <v>1157</v>
      </c>
    </row>
    <row r="6714" spans="5:102" customFormat="1" x14ac:dyDescent="0.25">
      <c r="E6714" t="s">
        <v>3845</v>
      </c>
      <c r="M6714" t="s">
        <v>5778</v>
      </c>
      <c r="U6714" t="s">
        <v>1247</v>
      </c>
      <c r="AN6714" t="s">
        <v>1248</v>
      </c>
      <c r="BW6714" t="s">
        <v>2198</v>
      </c>
      <c r="CF6714" t="s">
        <v>1247</v>
      </c>
      <c r="CX6714" t="s">
        <v>1248</v>
      </c>
    </row>
    <row r="6715" spans="5:102" customFormat="1" x14ac:dyDescent="0.25">
      <c r="E6715" t="s">
        <v>3846</v>
      </c>
      <c r="M6715" t="s">
        <v>5728</v>
      </c>
      <c r="U6715" t="s">
        <v>1137</v>
      </c>
      <c r="AN6715" t="s">
        <v>1138</v>
      </c>
      <c r="BW6715" t="s">
        <v>2148</v>
      </c>
      <c r="CF6715" t="s">
        <v>1137</v>
      </c>
      <c r="CX6715" t="s">
        <v>1138</v>
      </c>
    </row>
    <row r="6716" spans="5:102" customFormat="1" x14ac:dyDescent="0.25">
      <c r="E6716" t="s">
        <v>3847</v>
      </c>
      <c r="M6716" t="s">
        <v>5609</v>
      </c>
      <c r="U6716" t="s">
        <v>872</v>
      </c>
      <c r="AN6716" t="s">
        <v>1159</v>
      </c>
      <c r="BW6716" t="s">
        <v>2026</v>
      </c>
      <c r="CF6716" t="s">
        <v>872</v>
      </c>
      <c r="CX6716" t="s">
        <v>1159</v>
      </c>
    </row>
    <row r="6717" spans="5:102" customFormat="1" x14ac:dyDescent="0.25">
      <c r="E6717" t="s">
        <v>3848</v>
      </c>
      <c r="M6717" t="s">
        <v>5728</v>
      </c>
      <c r="U6717" t="s">
        <v>1137</v>
      </c>
      <c r="AN6717" t="s">
        <v>1138</v>
      </c>
      <c r="BW6717" t="s">
        <v>2148</v>
      </c>
      <c r="CF6717" t="s">
        <v>1137</v>
      </c>
      <c r="CX6717" t="s">
        <v>1138</v>
      </c>
    </row>
    <row r="6718" spans="5:102" customFormat="1" x14ac:dyDescent="0.25">
      <c r="E6718" t="s">
        <v>3849</v>
      </c>
      <c r="M6718" t="s">
        <v>5706</v>
      </c>
      <c r="U6718" t="s">
        <v>1090</v>
      </c>
      <c r="AN6718" t="s">
        <v>1091</v>
      </c>
      <c r="BW6718" t="s">
        <v>2126</v>
      </c>
      <c r="CF6718" t="s">
        <v>1090</v>
      </c>
      <c r="CX6718" t="s">
        <v>1091</v>
      </c>
    </row>
    <row r="6719" spans="5:102" customFormat="1" x14ac:dyDescent="0.25">
      <c r="E6719" t="s">
        <v>3850</v>
      </c>
      <c r="M6719" t="s">
        <v>5623</v>
      </c>
      <c r="U6719" t="s">
        <v>911</v>
      </c>
      <c r="AN6719" t="s">
        <v>1157</v>
      </c>
      <c r="BW6719" t="s">
        <v>2041</v>
      </c>
      <c r="CF6719" t="s">
        <v>911</v>
      </c>
      <c r="CX6719" t="s">
        <v>1157</v>
      </c>
    </row>
    <row r="6720" spans="5:102" customFormat="1" x14ac:dyDescent="0.25">
      <c r="E6720" t="s">
        <v>3851</v>
      </c>
      <c r="M6720" t="s">
        <v>5706</v>
      </c>
      <c r="U6720" t="s">
        <v>1090</v>
      </c>
      <c r="AN6720" t="s">
        <v>1091</v>
      </c>
      <c r="BW6720" t="s">
        <v>2126</v>
      </c>
      <c r="CF6720" t="s">
        <v>1090</v>
      </c>
      <c r="CX6720" t="s">
        <v>1091</v>
      </c>
    </row>
    <row r="6721" spans="5:102" customFormat="1" x14ac:dyDescent="0.25">
      <c r="E6721" t="s">
        <v>3852</v>
      </c>
      <c r="M6721" t="s">
        <v>5623</v>
      </c>
      <c r="U6721" t="s">
        <v>911</v>
      </c>
      <c r="AN6721" t="s">
        <v>1157</v>
      </c>
      <c r="BW6721" t="s">
        <v>2041</v>
      </c>
      <c r="CF6721" t="s">
        <v>911</v>
      </c>
      <c r="CX6721" t="s">
        <v>1157</v>
      </c>
    </row>
    <row r="6722" spans="5:102" customFormat="1" x14ac:dyDescent="0.25">
      <c r="E6722" t="s">
        <v>3853</v>
      </c>
      <c r="M6722" t="s">
        <v>5706</v>
      </c>
      <c r="U6722" t="s">
        <v>1090</v>
      </c>
      <c r="AN6722" t="s">
        <v>1091</v>
      </c>
      <c r="BW6722" t="s">
        <v>2126</v>
      </c>
      <c r="CF6722" t="s">
        <v>1090</v>
      </c>
      <c r="CX6722" t="s">
        <v>1091</v>
      </c>
    </row>
    <row r="6723" spans="5:102" customFormat="1" x14ac:dyDescent="0.25">
      <c r="E6723" t="s">
        <v>3854</v>
      </c>
      <c r="M6723" t="s">
        <v>5623</v>
      </c>
      <c r="U6723" t="s">
        <v>911</v>
      </c>
      <c r="AN6723" t="s">
        <v>1157</v>
      </c>
      <c r="BW6723" t="s">
        <v>2041</v>
      </c>
      <c r="CF6723" t="s">
        <v>911</v>
      </c>
      <c r="CX6723" t="s">
        <v>1157</v>
      </c>
    </row>
    <row r="6724" spans="5:102" customFormat="1" x14ac:dyDescent="0.25">
      <c r="E6724" t="s">
        <v>3855</v>
      </c>
      <c r="M6724" t="s">
        <v>5691</v>
      </c>
      <c r="U6724" t="s">
        <v>328</v>
      </c>
      <c r="AN6724" t="s">
        <v>1062</v>
      </c>
      <c r="BW6724" t="s">
        <v>2111</v>
      </c>
      <c r="CF6724" t="s">
        <v>328</v>
      </c>
      <c r="CX6724" t="s">
        <v>5459</v>
      </c>
    </row>
    <row r="6725" spans="5:102" customFormat="1" x14ac:dyDescent="0.25">
      <c r="E6725" t="s">
        <v>3856</v>
      </c>
      <c r="M6725" t="s">
        <v>5751</v>
      </c>
      <c r="U6725" t="s">
        <v>1187</v>
      </c>
      <c r="AN6725" t="s">
        <v>1188</v>
      </c>
      <c r="BW6725" t="s">
        <v>2171</v>
      </c>
      <c r="CF6725" t="s">
        <v>1187</v>
      </c>
      <c r="CX6725" t="s">
        <v>5479</v>
      </c>
    </row>
    <row r="6726" spans="5:102" customFormat="1" x14ac:dyDescent="0.25">
      <c r="E6726" t="s">
        <v>3857</v>
      </c>
      <c r="M6726" t="s">
        <v>5691</v>
      </c>
      <c r="U6726" t="s">
        <v>328</v>
      </c>
      <c r="AN6726" t="s">
        <v>1062</v>
      </c>
      <c r="BW6726" t="s">
        <v>2111</v>
      </c>
      <c r="CF6726" t="s">
        <v>328</v>
      </c>
      <c r="CX6726" t="s">
        <v>5459</v>
      </c>
    </row>
    <row r="6727" spans="5:102" customFormat="1" x14ac:dyDescent="0.25">
      <c r="E6727" t="s">
        <v>3858</v>
      </c>
      <c r="M6727" t="s">
        <v>5728</v>
      </c>
      <c r="U6727" t="s">
        <v>1137</v>
      </c>
      <c r="AN6727" t="s">
        <v>1138</v>
      </c>
      <c r="BW6727" t="s">
        <v>2148</v>
      </c>
      <c r="CF6727" t="s">
        <v>1137</v>
      </c>
      <c r="CX6727" t="s">
        <v>1138</v>
      </c>
    </row>
    <row r="6728" spans="5:102" customFormat="1" x14ac:dyDescent="0.25">
      <c r="E6728" t="s">
        <v>3859</v>
      </c>
      <c r="M6728" t="s">
        <v>5691</v>
      </c>
      <c r="U6728" t="s">
        <v>328</v>
      </c>
      <c r="AN6728" t="s">
        <v>1062</v>
      </c>
      <c r="BW6728" t="s">
        <v>2111</v>
      </c>
      <c r="CF6728" t="s">
        <v>328</v>
      </c>
      <c r="CX6728" t="s">
        <v>5459</v>
      </c>
    </row>
    <row r="6729" spans="5:102" customFormat="1" x14ac:dyDescent="0.25">
      <c r="E6729" t="s">
        <v>3860</v>
      </c>
      <c r="M6729" t="s">
        <v>5751</v>
      </c>
      <c r="U6729" t="s">
        <v>1187</v>
      </c>
      <c r="AN6729" t="s">
        <v>1188</v>
      </c>
      <c r="BW6729" t="s">
        <v>2171</v>
      </c>
      <c r="CF6729" t="s">
        <v>1187</v>
      </c>
      <c r="CX6729" t="s">
        <v>5479</v>
      </c>
    </row>
    <row r="6730" spans="5:102" customFormat="1" x14ac:dyDescent="0.25">
      <c r="E6730" t="s">
        <v>3861</v>
      </c>
      <c r="M6730" t="s">
        <v>5691</v>
      </c>
      <c r="U6730" t="s">
        <v>328</v>
      </c>
      <c r="AN6730" t="s">
        <v>1062</v>
      </c>
      <c r="BW6730" t="s">
        <v>2111</v>
      </c>
      <c r="CF6730" t="s">
        <v>328</v>
      </c>
      <c r="CX6730" t="s">
        <v>5459</v>
      </c>
    </row>
    <row r="6731" spans="5:102" customFormat="1" x14ac:dyDescent="0.25">
      <c r="E6731" t="s">
        <v>3862</v>
      </c>
      <c r="M6731" t="s">
        <v>5751</v>
      </c>
      <c r="U6731" t="s">
        <v>1187</v>
      </c>
      <c r="AN6731" t="s">
        <v>1188</v>
      </c>
      <c r="BW6731" t="s">
        <v>2171</v>
      </c>
      <c r="CF6731" t="s">
        <v>1187</v>
      </c>
      <c r="CX6731" t="s">
        <v>5479</v>
      </c>
    </row>
    <row r="6732" spans="5:102" customFormat="1" x14ac:dyDescent="0.25">
      <c r="E6732" t="s">
        <v>3863</v>
      </c>
      <c r="M6732" t="s">
        <v>5691</v>
      </c>
      <c r="U6732" t="s">
        <v>328</v>
      </c>
      <c r="AN6732" t="s">
        <v>1062</v>
      </c>
      <c r="BW6732" t="s">
        <v>2111</v>
      </c>
      <c r="CF6732" t="s">
        <v>328</v>
      </c>
      <c r="CX6732" t="s">
        <v>5459</v>
      </c>
    </row>
    <row r="6733" spans="5:102" customFormat="1" x14ac:dyDescent="0.25">
      <c r="E6733" t="s">
        <v>3864</v>
      </c>
      <c r="M6733" t="s">
        <v>5751</v>
      </c>
      <c r="U6733" t="s">
        <v>1187</v>
      </c>
      <c r="AN6733" t="s">
        <v>1188</v>
      </c>
      <c r="BW6733" t="s">
        <v>2171</v>
      </c>
      <c r="CF6733" t="s">
        <v>1187</v>
      </c>
      <c r="CX6733" t="s">
        <v>5479</v>
      </c>
    </row>
    <row r="6734" spans="5:102" customFormat="1" x14ac:dyDescent="0.25">
      <c r="E6734" t="s">
        <v>3865</v>
      </c>
      <c r="M6734" t="s">
        <v>5691</v>
      </c>
      <c r="U6734" t="s">
        <v>328</v>
      </c>
      <c r="AN6734" t="s">
        <v>1062</v>
      </c>
      <c r="BW6734" t="s">
        <v>2111</v>
      </c>
      <c r="CF6734" t="s">
        <v>328</v>
      </c>
      <c r="CX6734" t="s">
        <v>5459</v>
      </c>
    </row>
    <row r="6735" spans="5:102" customFormat="1" x14ac:dyDescent="0.25">
      <c r="E6735" t="s">
        <v>3866</v>
      </c>
      <c r="M6735" t="s">
        <v>5728</v>
      </c>
      <c r="U6735" t="s">
        <v>1137</v>
      </c>
      <c r="AN6735" t="s">
        <v>1138</v>
      </c>
      <c r="BW6735" t="s">
        <v>2148</v>
      </c>
      <c r="CF6735" t="s">
        <v>1137</v>
      </c>
      <c r="CX6735" t="s">
        <v>1138</v>
      </c>
    </row>
    <row r="6736" spans="5:102" customFormat="1" x14ac:dyDescent="0.25">
      <c r="E6736" t="s">
        <v>3867</v>
      </c>
      <c r="M6736" t="s">
        <v>5691</v>
      </c>
      <c r="U6736" t="s">
        <v>328</v>
      </c>
      <c r="AN6736" t="s">
        <v>1062</v>
      </c>
      <c r="BW6736" t="s">
        <v>2111</v>
      </c>
      <c r="CF6736" t="s">
        <v>328</v>
      </c>
      <c r="CX6736" t="s">
        <v>5459</v>
      </c>
    </row>
    <row r="6737" spans="5:102" customFormat="1" x14ac:dyDescent="0.25">
      <c r="E6737" t="s">
        <v>3868</v>
      </c>
      <c r="M6737" t="s">
        <v>5763</v>
      </c>
      <c r="U6737" t="s">
        <v>1212</v>
      </c>
      <c r="AN6737" t="s">
        <v>1213</v>
      </c>
      <c r="BW6737" t="s">
        <v>2183</v>
      </c>
      <c r="CF6737" t="s">
        <v>1212</v>
      </c>
      <c r="CX6737" t="s">
        <v>1213</v>
      </c>
    </row>
    <row r="6738" spans="5:102" customFormat="1" x14ac:dyDescent="0.25">
      <c r="E6738" t="s">
        <v>3869</v>
      </c>
      <c r="M6738" t="s">
        <v>5608</v>
      </c>
      <c r="U6738" t="s">
        <v>870</v>
      </c>
      <c r="AN6738" t="s">
        <v>1244</v>
      </c>
      <c r="BW6738" t="s">
        <v>2025</v>
      </c>
      <c r="CF6738" t="s">
        <v>870</v>
      </c>
      <c r="CX6738" t="s">
        <v>1244</v>
      </c>
    </row>
    <row r="6739" spans="5:102" customFormat="1" x14ac:dyDescent="0.25">
      <c r="E6739" t="s">
        <v>3870</v>
      </c>
      <c r="M6739" t="s">
        <v>5763</v>
      </c>
      <c r="U6739" t="s">
        <v>1212</v>
      </c>
      <c r="AN6739" t="s">
        <v>1213</v>
      </c>
      <c r="BW6739" t="s">
        <v>2183</v>
      </c>
      <c r="CF6739" t="s">
        <v>1212</v>
      </c>
      <c r="CX6739" t="s">
        <v>1213</v>
      </c>
    </row>
    <row r="6740" spans="5:102" customFormat="1" x14ac:dyDescent="0.25">
      <c r="E6740" t="s">
        <v>3871</v>
      </c>
      <c r="M6740" t="s">
        <v>5608</v>
      </c>
      <c r="U6740" t="s">
        <v>870</v>
      </c>
      <c r="AN6740" t="s">
        <v>1244</v>
      </c>
      <c r="BW6740" t="s">
        <v>2025</v>
      </c>
      <c r="CF6740" t="s">
        <v>870</v>
      </c>
      <c r="CX6740" t="s">
        <v>1244</v>
      </c>
    </row>
    <row r="6741" spans="5:102" customFormat="1" x14ac:dyDescent="0.25">
      <c r="E6741" t="s">
        <v>3872</v>
      </c>
      <c r="M6741" t="s">
        <v>5618</v>
      </c>
      <c r="U6741" t="s">
        <v>896</v>
      </c>
      <c r="AN6741" t="s">
        <v>1243</v>
      </c>
      <c r="BW6741" t="s">
        <v>2035</v>
      </c>
      <c r="CF6741" t="s">
        <v>896</v>
      </c>
      <c r="CX6741" t="s">
        <v>1243</v>
      </c>
    </row>
    <row r="6742" spans="5:102" customFormat="1" x14ac:dyDescent="0.25">
      <c r="E6742" t="s">
        <v>3873</v>
      </c>
      <c r="M6742" t="s">
        <v>5608</v>
      </c>
      <c r="U6742" t="s">
        <v>870</v>
      </c>
      <c r="AN6742" t="s">
        <v>1244</v>
      </c>
      <c r="BW6742" t="s">
        <v>2025</v>
      </c>
      <c r="CF6742" t="s">
        <v>870</v>
      </c>
      <c r="CX6742" t="s">
        <v>1244</v>
      </c>
    </row>
    <row r="6743" spans="5:102" customFormat="1" x14ac:dyDescent="0.25">
      <c r="E6743" t="s">
        <v>3874</v>
      </c>
      <c r="M6743" t="s">
        <v>5618</v>
      </c>
      <c r="U6743" t="s">
        <v>896</v>
      </c>
      <c r="AN6743" t="s">
        <v>1243</v>
      </c>
      <c r="BW6743" t="s">
        <v>2035</v>
      </c>
      <c r="CF6743" t="s">
        <v>896</v>
      </c>
      <c r="CX6743" t="s">
        <v>1243</v>
      </c>
    </row>
    <row r="6744" spans="5:102" customFormat="1" x14ac:dyDescent="0.25">
      <c r="E6744" t="s">
        <v>3875</v>
      </c>
      <c r="M6744" t="s">
        <v>5691</v>
      </c>
      <c r="U6744" t="s">
        <v>328</v>
      </c>
      <c r="AN6744" t="s">
        <v>1062</v>
      </c>
      <c r="BW6744" t="s">
        <v>2111</v>
      </c>
      <c r="CF6744" t="s">
        <v>328</v>
      </c>
      <c r="CX6744" t="s">
        <v>5459</v>
      </c>
    </row>
    <row r="6745" spans="5:102" customFormat="1" x14ac:dyDescent="0.25">
      <c r="E6745" t="s">
        <v>3876</v>
      </c>
      <c r="M6745" t="s">
        <v>5728</v>
      </c>
      <c r="U6745" t="s">
        <v>1137</v>
      </c>
      <c r="AN6745" t="s">
        <v>1138</v>
      </c>
      <c r="BW6745" t="s">
        <v>2148</v>
      </c>
      <c r="CF6745" t="s">
        <v>1137</v>
      </c>
      <c r="CX6745" t="s">
        <v>1138</v>
      </c>
    </row>
    <row r="6746" spans="5:102" customFormat="1" x14ac:dyDescent="0.25">
      <c r="E6746" t="s">
        <v>3877</v>
      </c>
      <c r="M6746" t="s">
        <v>5691</v>
      </c>
      <c r="U6746" t="s">
        <v>328</v>
      </c>
      <c r="AN6746" t="s">
        <v>1062</v>
      </c>
      <c r="BW6746" t="s">
        <v>2111</v>
      </c>
      <c r="CF6746" t="s">
        <v>328</v>
      </c>
      <c r="CX6746" t="s">
        <v>5459</v>
      </c>
    </row>
    <row r="6747" spans="5:102" customFormat="1" x14ac:dyDescent="0.25">
      <c r="E6747" t="s">
        <v>3878</v>
      </c>
      <c r="M6747" t="s">
        <v>5751</v>
      </c>
      <c r="U6747" t="s">
        <v>1187</v>
      </c>
      <c r="AN6747" t="s">
        <v>1188</v>
      </c>
      <c r="BW6747" t="s">
        <v>2171</v>
      </c>
      <c r="CF6747" t="s">
        <v>1187</v>
      </c>
      <c r="CX6747" t="s">
        <v>5479</v>
      </c>
    </row>
    <row r="6748" spans="5:102" customFormat="1" x14ac:dyDescent="0.25">
      <c r="E6748" t="s">
        <v>3879</v>
      </c>
      <c r="M6748" t="s">
        <v>5691</v>
      </c>
      <c r="U6748" t="s">
        <v>328</v>
      </c>
      <c r="AN6748" t="s">
        <v>1062</v>
      </c>
      <c r="BW6748" t="s">
        <v>2111</v>
      </c>
      <c r="CF6748" t="s">
        <v>328</v>
      </c>
      <c r="CX6748" t="s">
        <v>5459</v>
      </c>
    </row>
    <row r="6749" spans="5:102" customFormat="1" x14ac:dyDescent="0.25">
      <c r="E6749" t="s">
        <v>3880</v>
      </c>
      <c r="M6749" t="s">
        <v>5779</v>
      </c>
      <c r="U6749" t="s">
        <v>1249</v>
      </c>
      <c r="AN6749" t="s">
        <v>1250</v>
      </c>
      <c r="BW6749" t="s">
        <v>2199</v>
      </c>
      <c r="CF6749" t="s">
        <v>1249</v>
      </c>
      <c r="CX6749" t="s">
        <v>5486</v>
      </c>
    </row>
    <row r="6750" spans="5:102" customFormat="1" x14ac:dyDescent="0.25">
      <c r="E6750" t="s">
        <v>3881</v>
      </c>
      <c r="M6750" t="s">
        <v>5608</v>
      </c>
      <c r="U6750" t="s">
        <v>870</v>
      </c>
      <c r="AN6750" t="s">
        <v>1244</v>
      </c>
      <c r="BW6750" t="s">
        <v>2025</v>
      </c>
      <c r="CF6750" t="s">
        <v>870</v>
      </c>
      <c r="CX6750" t="s">
        <v>1244</v>
      </c>
    </row>
    <row r="6751" spans="5:102" customFormat="1" x14ac:dyDescent="0.25">
      <c r="E6751" t="s">
        <v>3882</v>
      </c>
      <c r="M6751" t="s">
        <v>5779</v>
      </c>
      <c r="U6751" t="s">
        <v>1249</v>
      </c>
      <c r="AN6751" t="s">
        <v>1250</v>
      </c>
      <c r="BW6751" t="s">
        <v>2199</v>
      </c>
      <c r="CF6751" t="s">
        <v>1249</v>
      </c>
      <c r="CX6751" t="s">
        <v>5486</v>
      </c>
    </row>
    <row r="6752" spans="5:102" customFormat="1" x14ac:dyDescent="0.25">
      <c r="E6752" t="s">
        <v>3883</v>
      </c>
      <c r="M6752" t="s">
        <v>5691</v>
      </c>
      <c r="U6752" t="s">
        <v>328</v>
      </c>
      <c r="AN6752" t="s">
        <v>1062</v>
      </c>
      <c r="BW6752" t="s">
        <v>2111</v>
      </c>
      <c r="CF6752" t="s">
        <v>328</v>
      </c>
      <c r="CX6752" t="s">
        <v>5459</v>
      </c>
    </row>
    <row r="6753" spans="5:102" customFormat="1" x14ac:dyDescent="0.25">
      <c r="E6753" t="s">
        <v>3884</v>
      </c>
      <c r="M6753" t="s">
        <v>5618</v>
      </c>
      <c r="U6753" t="s">
        <v>896</v>
      </c>
      <c r="AN6753" t="s">
        <v>1243</v>
      </c>
      <c r="BW6753" t="s">
        <v>2035</v>
      </c>
      <c r="CF6753" t="s">
        <v>896</v>
      </c>
      <c r="CX6753" t="s">
        <v>1243</v>
      </c>
    </row>
    <row r="6754" spans="5:102" customFormat="1" x14ac:dyDescent="0.25">
      <c r="E6754" t="s">
        <v>3885</v>
      </c>
      <c r="M6754" t="s">
        <v>5691</v>
      </c>
      <c r="U6754" t="s">
        <v>328</v>
      </c>
      <c r="AN6754" t="s">
        <v>1062</v>
      </c>
      <c r="BW6754" t="s">
        <v>2111</v>
      </c>
      <c r="CF6754" t="s">
        <v>328</v>
      </c>
      <c r="CX6754" t="s">
        <v>5459</v>
      </c>
    </row>
    <row r="6755" spans="5:102" customFormat="1" x14ac:dyDescent="0.25">
      <c r="E6755" t="s">
        <v>3886</v>
      </c>
      <c r="M6755" t="s">
        <v>5731</v>
      </c>
      <c r="U6755" t="s">
        <v>1143</v>
      </c>
      <c r="AN6755" t="s">
        <v>1144</v>
      </c>
      <c r="BW6755" t="s">
        <v>2151</v>
      </c>
      <c r="CF6755" t="s">
        <v>1143</v>
      </c>
      <c r="CX6755" t="s">
        <v>1144</v>
      </c>
    </row>
    <row r="6756" spans="5:102" customFormat="1" x14ac:dyDescent="0.25">
      <c r="E6756" t="s">
        <v>3887</v>
      </c>
      <c r="M6756" t="s">
        <v>5691</v>
      </c>
      <c r="U6756" t="s">
        <v>328</v>
      </c>
      <c r="AN6756" t="s">
        <v>1062</v>
      </c>
      <c r="BW6756" t="s">
        <v>2111</v>
      </c>
      <c r="CF6756" t="s">
        <v>328</v>
      </c>
      <c r="CX6756" t="s">
        <v>5459</v>
      </c>
    </row>
    <row r="6757" spans="5:102" customFormat="1" x14ac:dyDescent="0.25">
      <c r="E6757" t="s">
        <v>3888</v>
      </c>
      <c r="M6757" t="s">
        <v>5728</v>
      </c>
      <c r="U6757" t="s">
        <v>1137</v>
      </c>
      <c r="AN6757" t="s">
        <v>1138</v>
      </c>
      <c r="BW6757" t="s">
        <v>2148</v>
      </c>
      <c r="CF6757" t="s">
        <v>1137</v>
      </c>
      <c r="CX6757" t="s">
        <v>1138</v>
      </c>
    </row>
    <row r="6758" spans="5:102" customFormat="1" x14ac:dyDescent="0.25">
      <c r="E6758" t="s">
        <v>3889</v>
      </c>
      <c r="M6758" t="s">
        <v>5691</v>
      </c>
      <c r="U6758" t="s">
        <v>328</v>
      </c>
      <c r="AN6758" t="s">
        <v>1062</v>
      </c>
      <c r="BW6758" t="s">
        <v>2111</v>
      </c>
      <c r="CF6758" t="s">
        <v>328</v>
      </c>
      <c r="CX6758" t="s">
        <v>5459</v>
      </c>
    </row>
    <row r="6759" spans="5:102" customFormat="1" x14ac:dyDescent="0.25">
      <c r="E6759" t="s">
        <v>3890</v>
      </c>
      <c r="M6759" t="s">
        <v>5623</v>
      </c>
      <c r="U6759" t="s">
        <v>911</v>
      </c>
      <c r="AN6759" t="s">
        <v>1157</v>
      </c>
      <c r="BW6759" t="s">
        <v>2041</v>
      </c>
      <c r="CF6759" t="s">
        <v>911</v>
      </c>
      <c r="CX6759" t="s">
        <v>1157</v>
      </c>
    </row>
    <row r="6760" spans="5:102" customFormat="1" x14ac:dyDescent="0.25">
      <c r="E6760" t="s">
        <v>3891</v>
      </c>
      <c r="M6760" t="s">
        <v>5780</v>
      </c>
      <c r="U6760" t="s">
        <v>1251</v>
      </c>
      <c r="AN6760" t="s">
        <v>1252</v>
      </c>
      <c r="BW6760" t="s">
        <v>2200</v>
      </c>
      <c r="CF6760" t="s">
        <v>1251</v>
      </c>
      <c r="CX6760" t="s">
        <v>1252</v>
      </c>
    </row>
    <row r="6761" spans="5:102" customFormat="1" x14ac:dyDescent="0.25">
      <c r="E6761" t="s">
        <v>3892</v>
      </c>
      <c r="M6761" t="s">
        <v>5618</v>
      </c>
      <c r="U6761" t="s">
        <v>896</v>
      </c>
      <c r="AN6761" t="s">
        <v>1243</v>
      </c>
      <c r="BW6761" t="s">
        <v>2035</v>
      </c>
      <c r="CF6761" t="s">
        <v>896</v>
      </c>
      <c r="CX6761" t="s">
        <v>1243</v>
      </c>
    </row>
    <row r="6762" spans="5:102" customFormat="1" x14ac:dyDescent="0.25">
      <c r="E6762" t="s">
        <v>3893</v>
      </c>
      <c r="M6762" t="s">
        <v>5766</v>
      </c>
      <c r="U6762" t="s">
        <v>1218</v>
      </c>
      <c r="AN6762" t="s">
        <v>1219</v>
      </c>
      <c r="BW6762" t="s">
        <v>2186</v>
      </c>
      <c r="CF6762" t="s">
        <v>1218</v>
      </c>
      <c r="CX6762" t="s">
        <v>1219</v>
      </c>
    </row>
    <row r="6763" spans="5:102" customFormat="1" x14ac:dyDescent="0.25">
      <c r="E6763" t="s">
        <v>3894</v>
      </c>
      <c r="M6763" t="s">
        <v>5691</v>
      </c>
      <c r="U6763" t="s">
        <v>328</v>
      </c>
      <c r="AN6763" t="s">
        <v>1062</v>
      </c>
      <c r="BW6763" t="s">
        <v>2111</v>
      </c>
      <c r="CF6763" t="s">
        <v>328</v>
      </c>
      <c r="CX6763" t="s">
        <v>5459</v>
      </c>
    </row>
    <row r="6764" spans="5:102" customFormat="1" x14ac:dyDescent="0.25">
      <c r="E6764" t="s">
        <v>3895</v>
      </c>
      <c r="M6764" t="s">
        <v>5618</v>
      </c>
      <c r="U6764" t="s">
        <v>896</v>
      </c>
      <c r="AN6764" t="s">
        <v>1243</v>
      </c>
      <c r="BW6764" t="s">
        <v>2035</v>
      </c>
      <c r="CF6764" t="s">
        <v>896</v>
      </c>
      <c r="CX6764" t="s">
        <v>1243</v>
      </c>
    </row>
    <row r="6765" spans="5:102" customFormat="1" x14ac:dyDescent="0.25">
      <c r="E6765" t="s">
        <v>3896</v>
      </c>
      <c r="M6765" t="s">
        <v>5609</v>
      </c>
      <c r="U6765" t="s">
        <v>872</v>
      </c>
      <c r="AN6765" t="s">
        <v>1159</v>
      </c>
      <c r="BW6765" t="s">
        <v>2026</v>
      </c>
      <c r="CF6765" t="s">
        <v>872</v>
      </c>
      <c r="CX6765" t="s">
        <v>1159</v>
      </c>
    </row>
    <row r="6766" spans="5:102" customFormat="1" x14ac:dyDescent="0.25">
      <c r="E6766" t="s">
        <v>3897</v>
      </c>
      <c r="M6766" t="s">
        <v>5765</v>
      </c>
      <c r="U6766" t="s">
        <v>1216</v>
      </c>
      <c r="AN6766" t="s">
        <v>1217</v>
      </c>
      <c r="BW6766" t="s">
        <v>2185</v>
      </c>
      <c r="CF6766" t="s">
        <v>1216</v>
      </c>
      <c r="CX6766" t="s">
        <v>1217</v>
      </c>
    </row>
    <row r="6767" spans="5:102" customFormat="1" x14ac:dyDescent="0.25">
      <c r="E6767" t="s">
        <v>3898</v>
      </c>
      <c r="M6767" t="s">
        <v>5618</v>
      </c>
      <c r="U6767" t="s">
        <v>896</v>
      </c>
      <c r="AN6767" t="s">
        <v>1243</v>
      </c>
      <c r="BW6767" t="s">
        <v>2035</v>
      </c>
      <c r="CF6767" t="s">
        <v>896</v>
      </c>
      <c r="CX6767" t="s">
        <v>1243</v>
      </c>
    </row>
    <row r="6768" spans="5:102" customFormat="1" x14ac:dyDescent="0.25">
      <c r="E6768" t="s">
        <v>3899</v>
      </c>
      <c r="M6768" t="s">
        <v>5781</v>
      </c>
      <c r="U6768" t="s">
        <v>1253</v>
      </c>
      <c r="AN6768" t="s">
        <v>1254</v>
      </c>
      <c r="BW6768" t="s">
        <v>2201</v>
      </c>
      <c r="CF6768" t="s">
        <v>1253</v>
      </c>
      <c r="CX6768" t="s">
        <v>1254</v>
      </c>
    </row>
    <row r="6769" spans="5:102" customFormat="1" x14ac:dyDescent="0.25">
      <c r="E6769" t="s">
        <v>3900</v>
      </c>
      <c r="M6769" t="s">
        <v>5751</v>
      </c>
      <c r="U6769" t="s">
        <v>1187</v>
      </c>
      <c r="AN6769" t="s">
        <v>1188</v>
      </c>
      <c r="BW6769" t="s">
        <v>2171</v>
      </c>
      <c r="CF6769" t="s">
        <v>1187</v>
      </c>
      <c r="CX6769" t="s">
        <v>5479</v>
      </c>
    </row>
    <row r="6770" spans="5:102" customFormat="1" x14ac:dyDescent="0.25">
      <c r="E6770" t="s">
        <v>3901</v>
      </c>
      <c r="M6770" t="s">
        <v>5782</v>
      </c>
      <c r="U6770" t="s">
        <v>1255</v>
      </c>
      <c r="AN6770" t="s">
        <v>1256</v>
      </c>
      <c r="BW6770" t="s">
        <v>2202</v>
      </c>
      <c r="CF6770" t="s">
        <v>1255</v>
      </c>
      <c r="CX6770" t="s">
        <v>1256</v>
      </c>
    </row>
    <row r="6771" spans="5:102" customFormat="1" x14ac:dyDescent="0.25">
      <c r="E6771" t="s">
        <v>3902</v>
      </c>
      <c r="M6771" t="s">
        <v>5618</v>
      </c>
      <c r="U6771" t="s">
        <v>896</v>
      </c>
      <c r="AN6771" t="s">
        <v>1243</v>
      </c>
      <c r="BW6771" t="s">
        <v>2035</v>
      </c>
      <c r="CF6771" t="s">
        <v>896</v>
      </c>
      <c r="CX6771" t="s">
        <v>1243</v>
      </c>
    </row>
    <row r="6772" spans="5:102" customFormat="1" x14ac:dyDescent="0.25">
      <c r="E6772" t="s">
        <v>3903</v>
      </c>
      <c r="M6772" t="s">
        <v>5751</v>
      </c>
      <c r="U6772" t="s">
        <v>1187</v>
      </c>
      <c r="AN6772" t="s">
        <v>1188</v>
      </c>
      <c r="BW6772" t="s">
        <v>2171</v>
      </c>
      <c r="CF6772" t="s">
        <v>1187</v>
      </c>
      <c r="CX6772" t="s">
        <v>5479</v>
      </c>
    </row>
    <row r="6773" spans="5:102" customFormat="1" x14ac:dyDescent="0.25">
      <c r="E6773" t="s">
        <v>3904</v>
      </c>
      <c r="M6773" t="s">
        <v>5618</v>
      </c>
      <c r="U6773" t="s">
        <v>896</v>
      </c>
      <c r="AN6773" t="s">
        <v>1243</v>
      </c>
      <c r="BW6773" t="s">
        <v>2035</v>
      </c>
      <c r="CF6773" t="s">
        <v>896</v>
      </c>
      <c r="CX6773" t="s">
        <v>1243</v>
      </c>
    </row>
    <row r="6774" spans="5:102" customFormat="1" x14ac:dyDescent="0.25">
      <c r="E6774" t="s">
        <v>3905</v>
      </c>
      <c r="M6774" t="s">
        <v>5618</v>
      </c>
      <c r="U6774" t="s">
        <v>896</v>
      </c>
      <c r="AN6774" t="s">
        <v>1243</v>
      </c>
      <c r="BW6774" t="s">
        <v>2035</v>
      </c>
      <c r="CF6774" t="s">
        <v>896</v>
      </c>
      <c r="CX6774" t="s">
        <v>1243</v>
      </c>
    </row>
    <row r="6775" spans="5:102" customFormat="1" x14ac:dyDescent="0.25">
      <c r="E6775" t="s">
        <v>3906</v>
      </c>
      <c r="M6775" t="s">
        <v>5643</v>
      </c>
      <c r="U6775" t="s">
        <v>955</v>
      </c>
      <c r="AN6775" t="s">
        <v>1189</v>
      </c>
      <c r="BW6775" t="s">
        <v>2061</v>
      </c>
      <c r="CF6775" t="s">
        <v>955</v>
      </c>
      <c r="CX6775" t="s">
        <v>5480</v>
      </c>
    </row>
    <row r="6776" spans="5:102" customFormat="1" x14ac:dyDescent="0.25">
      <c r="E6776" t="s">
        <v>3907</v>
      </c>
      <c r="M6776" t="s">
        <v>5783</v>
      </c>
      <c r="U6776" t="s">
        <v>1257</v>
      </c>
      <c r="AN6776" t="s">
        <v>1258</v>
      </c>
      <c r="BW6776" t="s">
        <v>2203</v>
      </c>
      <c r="CF6776" t="s">
        <v>1257</v>
      </c>
      <c r="CX6776" t="s">
        <v>5487</v>
      </c>
    </row>
    <row r="6777" spans="5:102" customFormat="1" x14ac:dyDescent="0.25">
      <c r="E6777" t="s">
        <v>3908</v>
      </c>
      <c r="M6777" t="s">
        <v>5734</v>
      </c>
      <c r="U6777" t="s">
        <v>1149</v>
      </c>
      <c r="AN6777" t="s">
        <v>1150</v>
      </c>
      <c r="BW6777" t="s">
        <v>2154</v>
      </c>
      <c r="CF6777" t="s">
        <v>1149</v>
      </c>
      <c r="CX6777" t="s">
        <v>1150</v>
      </c>
    </row>
    <row r="6778" spans="5:102" customFormat="1" x14ac:dyDescent="0.25">
      <c r="E6778" t="s">
        <v>3909</v>
      </c>
      <c r="M6778" t="s">
        <v>5783</v>
      </c>
      <c r="U6778" t="s">
        <v>1257</v>
      </c>
      <c r="AN6778" t="s">
        <v>1258</v>
      </c>
      <c r="BW6778" t="s">
        <v>2203</v>
      </c>
      <c r="CF6778" t="s">
        <v>1257</v>
      </c>
      <c r="CX6778" t="s">
        <v>5487</v>
      </c>
    </row>
    <row r="6779" spans="5:102" customFormat="1" x14ac:dyDescent="0.25">
      <c r="E6779" t="s">
        <v>3910</v>
      </c>
      <c r="M6779" t="s">
        <v>5784</v>
      </c>
      <c r="U6779" t="s">
        <v>1259</v>
      </c>
      <c r="AN6779" t="s">
        <v>1260</v>
      </c>
      <c r="BW6779" t="s">
        <v>2204</v>
      </c>
      <c r="CF6779" t="s">
        <v>1259</v>
      </c>
      <c r="CX6779" t="s">
        <v>1260</v>
      </c>
    </row>
    <row r="6780" spans="5:102" customFormat="1" x14ac:dyDescent="0.25">
      <c r="E6780" t="s">
        <v>3911</v>
      </c>
      <c r="M6780" t="s">
        <v>5758</v>
      </c>
      <c r="U6780" t="s">
        <v>1202</v>
      </c>
      <c r="AN6780" t="s">
        <v>1203</v>
      </c>
      <c r="BW6780" t="s">
        <v>2178</v>
      </c>
      <c r="CF6780" t="s">
        <v>1202</v>
      </c>
      <c r="CX6780" t="s">
        <v>1203</v>
      </c>
    </row>
    <row r="6781" spans="5:102" customFormat="1" x14ac:dyDescent="0.25">
      <c r="E6781" t="s">
        <v>3912</v>
      </c>
      <c r="M6781" t="s">
        <v>5643</v>
      </c>
      <c r="U6781" t="s">
        <v>955</v>
      </c>
      <c r="AN6781" t="s">
        <v>1261</v>
      </c>
      <c r="BW6781" t="s">
        <v>2061</v>
      </c>
      <c r="CF6781" t="s">
        <v>955</v>
      </c>
      <c r="CX6781" t="s">
        <v>1261</v>
      </c>
    </row>
    <row r="6782" spans="5:102" customFormat="1" x14ac:dyDescent="0.25">
      <c r="E6782" t="s">
        <v>3913</v>
      </c>
      <c r="M6782" t="s">
        <v>5609</v>
      </c>
      <c r="U6782" t="s">
        <v>872</v>
      </c>
      <c r="AN6782" t="s">
        <v>1159</v>
      </c>
      <c r="BW6782" t="s">
        <v>2026</v>
      </c>
      <c r="CF6782" t="s">
        <v>872</v>
      </c>
      <c r="CX6782" t="s">
        <v>1159</v>
      </c>
    </row>
    <row r="6783" spans="5:102" customFormat="1" x14ac:dyDescent="0.25">
      <c r="E6783" t="s">
        <v>3914</v>
      </c>
      <c r="M6783" t="s">
        <v>5643</v>
      </c>
      <c r="U6783" t="s">
        <v>955</v>
      </c>
      <c r="AN6783" t="s">
        <v>956</v>
      </c>
      <c r="BW6783" t="s">
        <v>2061</v>
      </c>
      <c r="CF6783" t="s">
        <v>955</v>
      </c>
      <c r="CX6783" t="s">
        <v>956</v>
      </c>
    </row>
    <row r="6784" spans="5:102" customFormat="1" x14ac:dyDescent="0.25">
      <c r="E6784" t="s">
        <v>3915</v>
      </c>
      <c r="M6784" t="s">
        <v>5748</v>
      </c>
      <c r="U6784" t="s">
        <v>1181</v>
      </c>
      <c r="AN6784" t="s">
        <v>1182</v>
      </c>
      <c r="BW6784" t="s">
        <v>2168</v>
      </c>
      <c r="CF6784" t="s">
        <v>1181</v>
      </c>
      <c r="CX6784" t="s">
        <v>1182</v>
      </c>
    </row>
    <row r="6785" spans="5:102" customFormat="1" x14ac:dyDescent="0.25">
      <c r="E6785" t="s">
        <v>3916</v>
      </c>
      <c r="M6785" t="s">
        <v>5729</v>
      </c>
      <c r="U6785" t="s">
        <v>1139</v>
      </c>
      <c r="AN6785" t="s">
        <v>1140</v>
      </c>
      <c r="BW6785" t="s">
        <v>2149</v>
      </c>
      <c r="CF6785" t="s">
        <v>1139</v>
      </c>
      <c r="CX6785" t="s">
        <v>1140</v>
      </c>
    </row>
    <row r="6786" spans="5:102" customFormat="1" x14ac:dyDescent="0.25">
      <c r="E6786" t="s">
        <v>3917</v>
      </c>
      <c r="M6786" t="s">
        <v>5748</v>
      </c>
      <c r="U6786" t="s">
        <v>1181</v>
      </c>
      <c r="AN6786" t="s">
        <v>1182</v>
      </c>
      <c r="BW6786" t="s">
        <v>2168</v>
      </c>
      <c r="CF6786" t="s">
        <v>1181</v>
      </c>
      <c r="CX6786" t="s">
        <v>1182</v>
      </c>
    </row>
    <row r="6787" spans="5:102" customFormat="1" x14ac:dyDescent="0.25">
      <c r="E6787" t="s">
        <v>3918</v>
      </c>
      <c r="M6787" t="s">
        <v>5688</v>
      </c>
      <c r="U6787" t="s">
        <v>1056</v>
      </c>
      <c r="AN6787" t="s">
        <v>1057</v>
      </c>
      <c r="BW6787" t="s">
        <v>2108</v>
      </c>
      <c r="CF6787" t="s">
        <v>1056</v>
      </c>
      <c r="CX6787" t="s">
        <v>1057</v>
      </c>
    </row>
    <row r="6788" spans="5:102" customFormat="1" x14ac:dyDescent="0.25">
      <c r="E6788" t="s">
        <v>3919</v>
      </c>
      <c r="M6788" t="s">
        <v>5785</v>
      </c>
      <c r="U6788" t="s">
        <v>1262</v>
      </c>
      <c r="AN6788" t="s">
        <v>1263</v>
      </c>
      <c r="BW6788" t="s">
        <v>2205</v>
      </c>
      <c r="CF6788" t="s">
        <v>1262</v>
      </c>
      <c r="CX6788" t="s">
        <v>1263</v>
      </c>
    </row>
    <row r="6789" spans="5:102" customFormat="1" x14ac:dyDescent="0.25">
      <c r="E6789" t="s">
        <v>3920</v>
      </c>
      <c r="M6789" t="s">
        <v>5785</v>
      </c>
      <c r="U6789" t="s">
        <v>1262</v>
      </c>
      <c r="AN6789" t="s">
        <v>1263</v>
      </c>
      <c r="BW6789" t="s">
        <v>2205</v>
      </c>
      <c r="CF6789" t="s">
        <v>1262</v>
      </c>
      <c r="CX6789" t="s">
        <v>1263</v>
      </c>
    </row>
    <row r="6790" spans="5:102" customFormat="1" x14ac:dyDescent="0.25">
      <c r="E6790" t="s">
        <v>3921</v>
      </c>
      <c r="M6790" t="s">
        <v>5785</v>
      </c>
      <c r="U6790" t="s">
        <v>1262</v>
      </c>
      <c r="AN6790" t="s">
        <v>1263</v>
      </c>
      <c r="BW6790" t="s">
        <v>2205</v>
      </c>
      <c r="CF6790" t="s">
        <v>1262</v>
      </c>
      <c r="CX6790" t="s">
        <v>1263</v>
      </c>
    </row>
    <row r="6791" spans="5:102" customFormat="1" x14ac:dyDescent="0.25">
      <c r="E6791" t="s">
        <v>3922</v>
      </c>
      <c r="M6791" t="s">
        <v>5618</v>
      </c>
      <c r="U6791" t="s">
        <v>896</v>
      </c>
      <c r="AN6791" t="s">
        <v>1243</v>
      </c>
      <c r="BW6791" t="s">
        <v>2035</v>
      </c>
      <c r="CF6791" t="s">
        <v>896</v>
      </c>
      <c r="CX6791" t="s">
        <v>1243</v>
      </c>
    </row>
    <row r="6792" spans="5:102" customFormat="1" x14ac:dyDescent="0.25">
      <c r="E6792" t="s">
        <v>3923</v>
      </c>
      <c r="M6792" t="s">
        <v>5618</v>
      </c>
      <c r="U6792" t="s">
        <v>896</v>
      </c>
      <c r="AN6792" t="s">
        <v>1243</v>
      </c>
      <c r="BW6792" t="s">
        <v>2035</v>
      </c>
      <c r="CF6792" t="s">
        <v>896</v>
      </c>
      <c r="CX6792" t="s">
        <v>1243</v>
      </c>
    </row>
    <row r="6793" spans="5:102" customFormat="1" x14ac:dyDescent="0.25">
      <c r="E6793" t="s">
        <v>3924</v>
      </c>
      <c r="M6793" t="s">
        <v>5760</v>
      </c>
      <c r="U6793" t="s">
        <v>1206</v>
      </c>
      <c r="AN6793" t="s">
        <v>1207</v>
      </c>
      <c r="BW6793" t="s">
        <v>2180</v>
      </c>
      <c r="CF6793" t="s">
        <v>1206</v>
      </c>
      <c r="CX6793" t="s">
        <v>1207</v>
      </c>
    </row>
    <row r="6794" spans="5:102" customFormat="1" x14ac:dyDescent="0.25">
      <c r="E6794" t="s">
        <v>3925</v>
      </c>
      <c r="M6794" t="s">
        <v>5618</v>
      </c>
      <c r="U6794" t="s">
        <v>896</v>
      </c>
      <c r="AN6794" t="s">
        <v>1243</v>
      </c>
      <c r="BW6794" t="s">
        <v>2035</v>
      </c>
      <c r="CF6794" t="s">
        <v>896</v>
      </c>
      <c r="CX6794" t="s">
        <v>1243</v>
      </c>
    </row>
    <row r="6795" spans="5:102" customFormat="1" x14ac:dyDescent="0.25">
      <c r="E6795" t="s">
        <v>3926</v>
      </c>
      <c r="M6795" t="s">
        <v>5784</v>
      </c>
      <c r="U6795" t="s">
        <v>1259</v>
      </c>
      <c r="AN6795" t="s">
        <v>1260</v>
      </c>
      <c r="BW6795" t="s">
        <v>2204</v>
      </c>
      <c r="CF6795" t="s">
        <v>1259</v>
      </c>
      <c r="CX6795" t="s">
        <v>1260</v>
      </c>
    </row>
    <row r="6796" spans="5:102" customFormat="1" x14ac:dyDescent="0.25">
      <c r="E6796" t="s">
        <v>3927</v>
      </c>
      <c r="M6796" t="s">
        <v>5728</v>
      </c>
      <c r="U6796" t="s">
        <v>1137</v>
      </c>
      <c r="AN6796" t="s">
        <v>1138</v>
      </c>
      <c r="BW6796" t="s">
        <v>2148</v>
      </c>
      <c r="CF6796" t="s">
        <v>1137</v>
      </c>
      <c r="CX6796" t="s">
        <v>1138</v>
      </c>
    </row>
    <row r="6797" spans="5:102" customFormat="1" x14ac:dyDescent="0.25">
      <c r="E6797" t="s">
        <v>3928</v>
      </c>
      <c r="M6797" t="s">
        <v>5784</v>
      </c>
      <c r="U6797" t="s">
        <v>1259</v>
      </c>
      <c r="AN6797" t="s">
        <v>1260</v>
      </c>
      <c r="BW6797" t="s">
        <v>2204</v>
      </c>
      <c r="CF6797" t="s">
        <v>1259</v>
      </c>
      <c r="CX6797" t="s">
        <v>1260</v>
      </c>
    </row>
    <row r="6798" spans="5:102" customFormat="1" x14ac:dyDescent="0.25">
      <c r="E6798" t="s">
        <v>3929</v>
      </c>
      <c r="M6798" t="s">
        <v>5786</v>
      </c>
      <c r="U6798" t="s">
        <v>1264</v>
      </c>
      <c r="AN6798" t="s">
        <v>1265</v>
      </c>
      <c r="BW6798" t="s">
        <v>2206</v>
      </c>
      <c r="CF6798" t="s">
        <v>1264</v>
      </c>
      <c r="CX6798" t="s">
        <v>1265</v>
      </c>
    </row>
    <row r="6799" spans="5:102" customFormat="1" x14ac:dyDescent="0.25">
      <c r="E6799" t="s">
        <v>3930</v>
      </c>
      <c r="M6799" t="s">
        <v>5784</v>
      </c>
      <c r="U6799" t="s">
        <v>1259</v>
      </c>
      <c r="AN6799" t="s">
        <v>1260</v>
      </c>
      <c r="BW6799" t="s">
        <v>2204</v>
      </c>
      <c r="CF6799" t="s">
        <v>1259</v>
      </c>
      <c r="CX6799" t="s">
        <v>1260</v>
      </c>
    </row>
    <row r="6800" spans="5:102" customFormat="1" x14ac:dyDescent="0.25">
      <c r="E6800" t="s">
        <v>5488</v>
      </c>
      <c r="M6800" t="s">
        <v>5643</v>
      </c>
      <c r="U6800" t="s">
        <v>955</v>
      </c>
      <c r="AN6800" t="s">
        <v>1266</v>
      </c>
      <c r="BW6800" t="s">
        <v>2061</v>
      </c>
      <c r="CF6800" t="s">
        <v>955</v>
      </c>
      <c r="CX6800" t="s">
        <v>1266</v>
      </c>
    </row>
    <row r="6801" spans="5:102" customFormat="1" x14ac:dyDescent="0.25">
      <c r="E6801" t="s">
        <v>3932</v>
      </c>
      <c r="M6801" t="s">
        <v>5784</v>
      </c>
      <c r="U6801" t="s">
        <v>1259</v>
      </c>
      <c r="AN6801" t="s">
        <v>1260</v>
      </c>
      <c r="BW6801" t="s">
        <v>2204</v>
      </c>
      <c r="CF6801" t="s">
        <v>1259</v>
      </c>
      <c r="CX6801" t="s">
        <v>1260</v>
      </c>
    </row>
    <row r="6802" spans="5:102" customFormat="1" x14ac:dyDescent="0.25">
      <c r="E6802" t="s">
        <v>3933</v>
      </c>
      <c r="M6802" t="s">
        <v>5643</v>
      </c>
      <c r="U6802" t="s">
        <v>955</v>
      </c>
      <c r="AN6802" t="s">
        <v>1189</v>
      </c>
      <c r="BW6802" t="s">
        <v>2061</v>
      </c>
      <c r="CF6802" t="s">
        <v>955</v>
      </c>
      <c r="CX6802" t="s">
        <v>5480</v>
      </c>
    </row>
    <row r="6803" spans="5:102" customFormat="1" x14ac:dyDescent="0.25">
      <c r="E6803" t="s">
        <v>3934</v>
      </c>
      <c r="M6803" t="s">
        <v>5618</v>
      </c>
      <c r="U6803" t="s">
        <v>896</v>
      </c>
      <c r="AN6803" t="s">
        <v>1243</v>
      </c>
      <c r="BW6803" t="s">
        <v>2035</v>
      </c>
      <c r="CF6803" t="s">
        <v>896</v>
      </c>
      <c r="CX6803" t="s">
        <v>1243</v>
      </c>
    </row>
    <row r="6804" spans="5:102" customFormat="1" x14ac:dyDescent="0.25">
      <c r="E6804" t="s">
        <v>3935</v>
      </c>
      <c r="M6804" t="s">
        <v>5609</v>
      </c>
      <c r="U6804" t="s">
        <v>872</v>
      </c>
      <c r="AN6804" t="s">
        <v>1159</v>
      </c>
      <c r="BW6804" t="s">
        <v>2026</v>
      </c>
      <c r="CF6804" t="s">
        <v>872</v>
      </c>
      <c r="CX6804" t="s">
        <v>1159</v>
      </c>
    </row>
    <row r="6805" spans="5:102" customFormat="1" x14ac:dyDescent="0.25">
      <c r="E6805" t="s">
        <v>3936</v>
      </c>
      <c r="M6805" t="s">
        <v>5722</v>
      </c>
      <c r="U6805" t="s">
        <v>1125</v>
      </c>
      <c r="AN6805" t="s">
        <v>1126</v>
      </c>
      <c r="BW6805" t="s">
        <v>2142</v>
      </c>
      <c r="CF6805" t="s">
        <v>1125</v>
      </c>
      <c r="CX6805" t="s">
        <v>5471</v>
      </c>
    </row>
    <row r="6806" spans="5:102" customFormat="1" x14ac:dyDescent="0.25">
      <c r="E6806" t="s">
        <v>3937</v>
      </c>
      <c r="M6806" t="s">
        <v>5787</v>
      </c>
      <c r="U6806" t="s">
        <v>1267</v>
      </c>
      <c r="AN6806" t="s">
        <v>1268</v>
      </c>
      <c r="BW6806" t="s">
        <v>2207</v>
      </c>
      <c r="CF6806" t="s">
        <v>1267</v>
      </c>
      <c r="CX6806" t="s">
        <v>1268</v>
      </c>
    </row>
    <row r="6807" spans="5:102" customFormat="1" x14ac:dyDescent="0.25">
      <c r="E6807" t="s">
        <v>3938</v>
      </c>
      <c r="M6807" t="s">
        <v>5618</v>
      </c>
      <c r="U6807" t="s">
        <v>896</v>
      </c>
      <c r="AN6807" t="s">
        <v>1243</v>
      </c>
      <c r="BW6807" t="s">
        <v>2035</v>
      </c>
      <c r="CF6807" t="s">
        <v>896</v>
      </c>
      <c r="CX6807" t="s">
        <v>1243</v>
      </c>
    </row>
    <row r="6808" spans="5:102" customFormat="1" x14ac:dyDescent="0.25">
      <c r="E6808" t="s">
        <v>3939</v>
      </c>
      <c r="M6808" t="s">
        <v>5618</v>
      </c>
      <c r="U6808" t="s">
        <v>896</v>
      </c>
      <c r="AN6808" t="s">
        <v>1243</v>
      </c>
      <c r="BW6808" t="s">
        <v>2035</v>
      </c>
      <c r="CF6808" t="s">
        <v>896</v>
      </c>
      <c r="CX6808" t="s">
        <v>1243</v>
      </c>
    </row>
    <row r="6809" spans="5:102" customFormat="1" x14ac:dyDescent="0.25">
      <c r="E6809" t="s">
        <v>3940</v>
      </c>
      <c r="M6809" t="s">
        <v>5706</v>
      </c>
      <c r="U6809" t="s">
        <v>1090</v>
      </c>
      <c r="AN6809" t="s">
        <v>1091</v>
      </c>
      <c r="BW6809" t="s">
        <v>2126</v>
      </c>
      <c r="CF6809" t="s">
        <v>1090</v>
      </c>
      <c r="CX6809" t="s">
        <v>1091</v>
      </c>
    </row>
    <row r="6810" spans="5:102" customFormat="1" x14ac:dyDescent="0.25">
      <c r="E6810" t="s">
        <v>3941</v>
      </c>
      <c r="M6810" t="s">
        <v>5618</v>
      </c>
      <c r="U6810" t="s">
        <v>896</v>
      </c>
      <c r="AN6810" t="s">
        <v>1243</v>
      </c>
      <c r="BW6810" t="s">
        <v>2035</v>
      </c>
      <c r="CF6810" t="s">
        <v>896</v>
      </c>
      <c r="CX6810" t="s">
        <v>1243</v>
      </c>
    </row>
    <row r="6811" spans="5:102" customFormat="1" x14ac:dyDescent="0.25">
      <c r="E6811" t="s">
        <v>3942</v>
      </c>
      <c r="M6811" t="s">
        <v>5706</v>
      </c>
      <c r="U6811" t="s">
        <v>1090</v>
      </c>
      <c r="AN6811" t="s">
        <v>1091</v>
      </c>
      <c r="BW6811" t="s">
        <v>2126</v>
      </c>
      <c r="CF6811" t="s">
        <v>1090</v>
      </c>
      <c r="CX6811" t="s">
        <v>1091</v>
      </c>
    </row>
    <row r="6812" spans="5:102" customFormat="1" x14ac:dyDescent="0.25">
      <c r="E6812" t="s">
        <v>3943</v>
      </c>
      <c r="M6812" t="s">
        <v>5618</v>
      </c>
      <c r="U6812" t="s">
        <v>896</v>
      </c>
      <c r="AN6812" t="s">
        <v>1243</v>
      </c>
      <c r="BW6812" t="s">
        <v>2035</v>
      </c>
      <c r="CF6812" t="s">
        <v>896</v>
      </c>
      <c r="CX6812" t="s">
        <v>1243</v>
      </c>
    </row>
    <row r="6813" spans="5:102" customFormat="1" x14ac:dyDescent="0.25">
      <c r="E6813" t="s">
        <v>3944</v>
      </c>
      <c r="M6813" t="s">
        <v>5706</v>
      </c>
      <c r="U6813" t="s">
        <v>1090</v>
      </c>
      <c r="AN6813" t="s">
        <v>1091</v>
      </c>
      <c r="BW6813" t="s">
        <v>2126</v>
      </c>
      <c r="CF6813" t="s">
        <v>1090</v>
      </c>
      <c r="CX6813" t="s">
        <v>1091</v>
      </c>
    </row>
    <row r="6814" spans="5:102" customFormat="1" x14ac:dyDescent="0.25">
      <c r="E6814" t="s">
        <v>3945</v>
      </c>
      <c r="M6814" t="s">
        <v>5772</v>
      </c>
      <c r="U6814" t="s">
        <v>1231</v>
      </c>
      <c r="AN6814" t="s">
        <v>1232</v>
      </c>
      <c r="BW6814" t="s">
        <v>2192</v>
      </c>
      <c r="CF6814" t="s">
        <v>1231</v>
      </c>
      <c r="CX6814" t="s">
        <v>1232</v>
      </c>
    </row>
    <row r="6815" spans="5:102" customFormat="1" x14ac:dyDescent="0.25">
      <c r="E6815" t="s">
        <v>3946</v>
      </c>
      <c r="M6815" t="s">
        <v>5706</v>
      </c>
      <c r="U6815" t="s">
        <v>1090</v>
      </c>
      <c r="AN6815" t="s">
        <v>1091</v>
      </c>
      <c r="BW6815" t="s">
        <v>2126</v>
      </c>
      <c r="CF6815" t="s">
        <v>1090</v>
      </c>
      <c r="CX6815" t="s">
        <v>1091</v>
      </c>
    </row>
    <row r="6816" spans="5:102" customFormat="1" x14ac:dyDescent="0.25">
      <c r="E6816" t="s">
        <v>3947</v>
      </c>
      <c r="M6816" t="s">
        <v>5773</v>
      </c>
      <c r="U6816" t="s">
        <v>1233</v>
      </c>
      <c r="AN6816" t="s">
        <v>1234</v>
      </c>
      <c r="BW6816" t="s">
        <v>2193</v>
      </c>
      <c r="CF6816" t="s">
        <v>1233</v>
      </c>
      <c r="CX6816" t="s">
        <v>1234</v>
      </c>
    </row>
    <row r="6817" spans="5:102" customFormat="1" x14ac:dyDescent="0.25">
      <c r="E6817" t="s">
        <v>3948</v>
      </c>
      <c r="M6817" t="s">
        <v>5706</v>
      </c>
      <c r="U6817" t="s">
        <v>1090</v>
      </c>
      <c r="AN6817" t="s">
        <v>1091</v>
      </c>
      <c r="BW6817" t="s">
        <v>2126</v>
      </c>
      <c r="CF6817" t="s">
        <v>1090</v>
      </c>
      <c r="CX6817" t="s">
        <v>1091</v>
      </c>
    </row>
    <row r="6818" spans="5:102" customFormat="1" x14ac:dyDescent="0.25">
      <c r="E6818" t="s">
        <v>3949</v>
      </c>
      <c r="M6818" t="s">
        <v>5728</v>
      </c>
      <c r="U6818" t="s">
        <v>1137</v>
      </c>
      <c r="AN6818" t="s">
        <v>1138</v>
      </c>
      <c r="BW6818" t="s">
        <v>2148</v>
      </c>
      <c r="CF6818" t="s">
        <v>1137</v>
      </c>
      <c r="CX6818" t="s">
        <v>1138</v>
      </c>
    </row>
    <row r="6819" spans="5:102" customFormat="1" x14ac:dyDescent="0.25">
      <c r="E6819" t="s">
        <v>3950</v>
      </c>
      <c r="M6819" t="s">
        <v>5758</v>
      </c>
      <c r="U6819" t="s">
        <v>1202</v>
      </c>
      <c r="AN6819" t="s">
        <v>1203</v>
      </c>
      <c r="BW6819" t="s">
        <v>2178</v>
      </c>
      <c r="CF6819" t="s">
        <v>1202</v>
      </c>
      <c r="CX6819" t="s">
        <v>1203</v>
      </c>
    </row>
    <row r="6820" spans="5:102" customFormat="1" x14ac:dyDescent="0.25">
      <c r="E6820" t="s">
        <v>3951</v>
      </c>
      <c r="M6820" t="s">
        <v>5788</v>
      </c>
      <c r="U6820" t="s">
        <v>1269</v>
      </c>
      <c r="AN6820" t="s">
        <v>1270</v>
      </c>
      <c r="BW6820" t="s">
        <v>2208</v>
      </c>
      <c r="CF6820" t="s">
        <v>1269</v>
      </c>
      <c r="CX6820" t="s">
        <v>5489</v>
      </c>
    </row>
    <row r="6821" spans="5:102" customFormat="1" x14ac:dyDescent="0.25">
      <c r="E6821" t="s">
        <v>3952</v>
      </c>
      <c r="M6821" t="s">
        <v>5720</v>
      </c>
      <c r="U6821" t="s">
        <v>1121</v>
      </c>
      <c r="AN6821" t="s">
        <v>1122</v>
      </c>
      <c r="BW6821" t="s">
        <v>2140</v>
      </c>
      <c r="CF6821" t="s">
        <v>1121</v>
      </c>
      <c r="CX6821" t="s">
        <v>1122</v>
      </c>
    </row>
    <row r="6822" spans="5:102" customFormat="1" x14ac:dyDescent="0.25">
      <c r="E6822" t="s">
        <v>3953</v>
      </c>
      <c r="M6822" t="s">
        <v>5789</v>
      </c>
      <c r="U6822" t="s">
        <v>1271</v>
      </c>
      <c r="AN6822" t="s">
        <v>1272</v>
      </c>
      <c r="BW6822" t="s">
        <v>2209</v>
      </c>
      <c r="CF6822" t="s">
        <v>1271</v>
      </c>
      <c r="CX6822" t="s">
        <v>5490</v>
      </c>
    </row>
    <row r="6823" spans="5:102" customFormat="1" x14ac:dyDescent="0.25">
      <c r="E6823" t="s">
        <v>3954</v>
      </c>
      <c r="M6823" t="s">
        <v>5731</v>
      </c>
      <c r="U6823" t="s">
        <v>1143</v>
      </c>
      <c r="AN6823" t="s">
        <v>1144</v>
      </c>
      <c r="BW6823" t="s">
        <v>2151</v>
      </c>
      <c r="CF6823" t="s">
        <v>1143</v>
      </c>
      <c r="CX6823" t="s">
        <v>1144</v>
      </c>
    </row>
    <row r="6824" spans="5:102" customFormat="1" x14ac:dyDescent="0.25">
      <c r="E6824" t="s">
        <v>3955</v>
      </c>
      <c r="M6824" t="s">
        <v>5790</v>
      </c>
      <c r="U6824" t="s">
        <v>1273</v>
      </c>
      <c r="AN6824" t="s">
        <v>1274</v>
      </c>
      <c r="BW6824" t="s">
        <v>2210</v>
      </c>
      <c r="CF6824" t="s">
        <v>1273</v>
      </c>
      <c r="CX6824" t="s">
        <v>5491</v>
      </c>
    </row>
    <row r="6825" spans="5:102" customFormat="1" x14ac:dyDescent="0.25">
      <c r="E6825" t="s">
        <v>3956</v>
      </c>
      <c r="M6825" t="s">
        <v>5618</v>
      </c>
      <c r="U6825" t="s">
        <v>896</v>
      </c>
      <c r="AN6825" t="s">
        <v>1243</v>
      </c>
      <c r="BW6825" t="s">
        <v>2035</v>
      </c>
      <c r="CF6825" t="s">
        <v>896</v>
      </c>
      <c r="CX6825" t="s">
        <v>1243</v>
      </c>
    </row>
    <row r="6826" spans="5:102" customFormat="1" x14ac:dyDescent="0.25">
      <c r="E6826" t="s">
        <v>3957</v>
      </c>
      <c r="M6826" t="s">
        <v>5788</v>
      </c>
      <c r="U6826" t="s">
        <v>1269</v>
      </c>
      <c r="AN6826" t="s">
        <v>1270</v>
      </c>
      <c r="BW6826" t="s">
        <v>2208</v>
      </c>
      <c r="CF6826" t="s">
        <v>1269</v>
      </c>
      <c r="CX6826" t="s">
        <v>5489</v>
      </c>
    </row>
    <row r="6827" spans="5:102" customFormat="1" x14ac:dyDescent="0.25">
      <c r="E6827" t="s">
        <v>3958</v>
      </c>
      <c r="M6827" t="s">
        <v>5743</v>
      </c>
      <c r="U6827" t="s">
        <v>1172</v>
      </c>
      <c r="AN6827" t="s">
        <v>1275</v>
      </c>
      <c r="BW6827" t="s">
        <v>2163</v>
      </c>
      <c r="CF6827" t="s">
        <v>1172</v>
      </c>
      <c r="CX6827" t="s">
        <v>5492</v>
      </c>
    </row>
    <row r="6828" spans="5:102" customFormat="1" x14ac:dyDescent="0.25">
      <c r="E6828" t="s">
        <v>3959</v>
      </c>
      <c r="M6828" t="s">
        <v>5790</v>
      </c>
      <c r="U6828" t="s">
        <v>1273</v>
      </c>
      <c r="AN6828" t="s">
        <v>1274</v>
      </c>
      <c r="BW6828" t="s">
        <v>2210</v>
      </c>
      <c r="CF6828" t="s">
        <v>1273</v>
      </c>
      <c r="CX6828" t="s">
        <v>5491</v>
      </c>
    </row>
    <row r="6829" spans="5:102" customFormat="1" x14ac:dyDescent="0.25">
      <c r="E6829" t="s">
        <v>3960</v>
      </c>
      <c r="M6829" t="s">
        <v>5618</v>
      </c>
      <c r="U6829" t="s">
        <v>896</v>
      </c>
      <c r="AN6829" t="s">
        <v>1243</v>
      </c>
      <c r="BW6829" t="s">
        <v>2035</v>
      </c>
      <c r="CF6829" t="s">
        <v>896</v>
      </c>
      <c r="CX6829" t="s">
        <v>1243</v>
      </c>
    </row>
    <row r="6830" spans="5:102" customFormat="1" x14ac:dyDescent="0.25">
      <c r="E6830" t="s">
        <v>3961</v>
      </c>
      <c r="M6830" t="s">
        <v>5791</v>
      </c>
      <c r="U6830" t="s">
        <v>1276</v>
      </c>
      <c r="AN6830" t="s">
        <v>1277</v>
      </c>
      <c r="BW6830" t="s">
        <v>2211</v>
      </c>
      <c r="CF6830" t="s">
        <v>1276</v>
      </c>
      <c r="CX6830" t="s">
        <v>1277</v>
      </c>
    </row>
    <row r="6831" spans="5:102" customFormat="1" x14ac:dyDescent="0.25">
      <c r="E6831" t="s">
        <v>3962</v>
      </c>
      <c r="M6831" t="s">
        <v>5691</v>
      </c>
      <c r="U6831" t="s">
        <v>328</v>
      </c>
      <c r="AN6831" t="s">
        <v>1062</v>
      </c>
      <c r="BW6831" t="s">
        <v>2111</v>
      </c>
      <c r="CF6831" t="s">
        <v>328</v>
      </c>
      <c r="CX6831" t="s">
        <v>5459</v>
      </c>
    </row>
    <row r="6832" spans="5:102" customFormat="1" x14ac:dyDescent="0.25">
      <c r="E6832" t="s">
        <v>3963</v>
      </c>
      <c r="M6832" t="s">
        <v>5728</v>
      </c>
      <c r="U6832" t="s">
        <v>1137</v>
      </c>
      <c r="AN6832" t="s">
        <v>1138</v>
      </c>
      <c r="BW6832" t="s">
        <v>2148</v>
      </c>
      <c r="CF6832" t="s">
        <v>1137</v>
      </c>
      <c r="CX6832" t="s">
        <v>1138</v>
      </c>
    </row>
    <row r="6833" spans="5:102" customFormat="1" x14ac:dyDescent="0.25">
      <c r="E6833" t="s">
        <v>3964</v>
      </c>
      <c r="M6833" t="s">
        <v>5691</v>
      </c>
      <c r="U6833" t="s">
        <v>328</v>
      </c>
      <c r="AN6833" t="s">
        <v>1062</v>
      </c>
      <c r="BW6833" t="s">
        <v>2111</v>
      </c>
      <c r="CF6833" t="s">
        <v>328</v>
      </c>
      <c r="CX6833" t="s">
        <v>5459</v>
      </c>
    </row>
    <row r="6834" spans="5:102" customFormat="1" x14ac:dyDescent="0.25">
      <c r="E6834" t="s">
        <v>3965</v>
      </c>
      <c r="M6834" t="s">
        <v>2061</v>
      </c>
      <c r="U6834" t="s">
        <v>955</v>
      </c>
      <c r="AN6834" t="s">
        <v>956</v>
      </c>
      <c r="BW6834" t="s">
        <v>2061</v>
      </c>
      <c r="CF6834" t="s">
        <v>955</v>
      </c>
      <c r="CX6834" t="s">
        <v>956</v>
      </c>
    </row>
    <row r="6835" spans="5:102" customFormat="1" x14ac:dyDescent="0.25">
      <c r="E6835" t="s">
        <v>3966</v>
      </c>
      <c r="M6835" t="s">
        <v>5691</v>
      </c>
      <c r="U6835" t="s">
        <v>328</v>
      </c>
      <c r="AN6835" t="s">
        <v>1062</v>
      </c>
      <c r="BW6835" t="s">
        <v>2111</v>
      </c>
      <c r="CF6835" t="s">
        <v>328</v>
      </c>
      <c r="CX6835" t="s">
        <v>5459</v>
      </c>
    </row>
    <row r="6836" spans="5:102" customFormat="1" x14ac:dyDescent="0.25">
      <c r="E6836" t="s">
        <v>3967</v>
      </c>
      <c r="M6836" t="s">
        <v>5763</v>
      </c>
      <c r="U6836" t="s">
        <v>1212</v>
      </c>
      <c r="AN6836" t="s">
        <v>1213</v>
      </c>
      <c r="BW6836" t="s">
        <v>2183</v>
      </c>
      <c r="CF6836" t="s">
        <v>1212</v>
      </c>
      <c r="CX6836" t="s">
        <v>1213</v>
      </c>
    </row>
    <row r="6837" spans="5:102" customFormat="1" x14ac:dyDescent="0.25">
      <c r="E6837" t="s">
        <v>3968</v>
      </c>
      <c r="M6837" t="s">
        <v>5792</v>
      </c>
      <c r="U6837" t="s">
        <v>1278</v>
      </c>
      <c r="AN6837" t="s">
        <v>1279</v>
      </c>
      <c r="BW6837" t="s">
        <v>2212</v>
      </c>
      <c r="CF6837" t="s">
        <v>1278</v>
      </c>
      <c r="CX6837" t="s">
        <v>1279</v>
      </c>
    </row>
    <row r="6838" spans="5:102" customFormat="1" x14ac:dyDescent="0.25">
      <c r="E6838" t="s">
        <v>3969</v>
      </c>
      <c r="M6838" t="s">
        <v>5618</v>
      </c>
      <c r="U6838" t="s">
        <v>896</v>
      </c>
      <c r="AN6838" t="s">
        <v>1243</v>
      </c>
      <c r="BW6838" t="s">
        <v>2035</v>
      </c>
      <c r="CF6838" t="s">
        <v>896</v>
      </c>
      <c r="CX6838" t="s">
        <v>1243</v>
      </c>
    </row>
    <row r="6839" spans="5:102" customFormat="1" x14ac:dyDescent="0.25">
      <c r="E6839" t="s">
        <v>3970</v>
      </c>
      <c r="M6839" t="s">
        <v>5618</v>
      </c>
      <c r="U6839" t="s">
        <v>896</v>
      </c>
      <c r="AN6839" t="s">
        <v>1243</v>
      </c>
      <c r="BW6839" t="s">
        <v>2035</v>
      </c>
      <c r="CF6839" t="s">
        <v>896</v>
      </c>
      <c r="CX6839" t="s">
        <v>1243</v>
      </c>
    </row>
    <row r="6840" spans="5:102" customFormat="1" x14ac:dyDescent="0.25">
      <c r="E6840" t="s">
        <v>3971</v>
      </c>
      <c r="M6840" t="s">
        <v>5788</v>
      </c>
      <c r="U6840" t="s">
        <v>1269</v>
      </c>
      <c r="AN6840" t="s">
        <v>1270</v>
      </c>
      <c r="BW6840" t="s">
        <v>2208</v>
      </c>
      <c r="CF6840" t="s">
        <v>1269</v>
      </c>
      <c r="CX6840" t="s">
        <v>5489</v>
      </c>
    </row>
    <row r="6841" spans="5:102" customFormat="1" x14ac:dyDescent="0.25">
      <c r="E6841" t="s">
        <v>3972</v>
      </c>
      <c r="M6841" t="s">
        <v>5618</v>
      </c>
      <c r="U6841" t="s">
        <v>896</v>
      </c>
      <c r="AN6841" t="s">
        <v>1243</v>
      </c>
      <c r="BW6841" t="s">
        <v>2035</v>
      </c>
      <c r="CF6841" t="s">
        <v>896</v>
      </c>
      <c r="CX6841" t="s">
        <v>1243</v>
      </c>
    </row>
    <row r="6842" spans="5:102" customFormat="1" x14ac:dyDescent="0.25">
      <c r="E6842" t="s">
        <v>3973</v>
      </c>
      <c r="M6842" t="s">
        <v>5774</v>
      </c>
      <c r="U6842" t="s">
        <v>1235</v>
      </c>
      <c r="AN6842" t="s">
        <v>1236</v>
      </c>
      <c r="BW6842" t="s">
        <v>2194</v>
      </c>
      <c r="CF6842" t="s">
        <v>1235</v>
      </c>
      <c r="CX6842" t="s">
        <v>1236</v>
      </c>
    </row>
    <row r="6843" spans="5:102" customFormat="1" x14ac:dyDescent="0.25">
      <c r="E6843" t="s">
        <v>3974</v>
      </c>
      <c r="M6843" t="s">
        <v>5618</v>
      </c>
      <c r="U6843" t="s">
        <v>896</v>
      </c>
      <c r="AN6843" t="s">
        <v>1243</v>
      </c>
      <c r="BW6843" t="s">
        <v>2035</v>
      </c>
      <c r="CF6843" t="s">
        <v>896</v>
      </c>
      <c r="CX6843" t="s">
        <v>1243</v>
      </c>
    </row>
    <row r="6844" spans="5:102" customFormat="1" x14ac:dyDescent="0.25">
      <c r="E6844" t="s">
        <v>3975</v>
      </c>
      <c r="M6844" t="s">
        <v>5790</v>
      </c>
      <c r="U6844" t="s">
        <v>1273</v>
      </c>
      <c r="AN6844" t="s">
        <v>1274</v>
      </c>
      <c r="BW6844" t="s">
        <v>2210</v>
      </c>
      <c r="CF6844" t="s">
        <v>1273</v>
      </c>
      <c r="CX6844" t="s">
        <v>5491</v>
      </c>
    </row>
    <row r="6845" spans="5:102" customFormat="1" x14ac:dyDescent="0.25">
      <c r="E6845" t="s">
        <v>3976</v>
      </c>
      <c r="M6845" t="s">
        <v>5618</v>
      </c>
      <c r="U6845" t="s">
        <v>896</v>
      </c>
      <c r="AN6845" t="s">
        <v>1243</v>
      </c>
      <c r="BW6845" t="s">
        <v>2035</v>
      </c>
      <c r="CF6845" t="s">
        <v>896</v>
      </c>
      <c r="CX6845" t="s">
        <v>1243</v>
      </c>
    </row>
    <row r="6846" spans="5:102" customFormat="1" x14ac:dyDescent="0.25">
      <c r="E6846" t="s">
        <v>3977</v>
      </c>
      <c r="M6846" t="s">
        <v>5791</v>
      </c>
      <c r="U6846" t="s">
        <v>1276</v>
      </c>
      <c r="AN6846" t="s">
        <v>1277</v>
      </c>
      <c r="BW6846" t="s">
        <v>2211</v>
      </c>
      <c r="CF6846" t="s">
        <v>1276</v>
      </c>
      <c r="CX6846" t="s">
        <v>1277</v>
      </c>
    </row>
    <row r="6847" spans="5:102" customFormat="1" x14ac:dyDescent="0.25">
      <c r="E6847" t="s">
        <v>3978</v>
      </c>
      <c r="M6847" t="s">
        <v>5793</v>
      </c>
      <c r="U6847" t="s">
        <v>1280</v>
      </c>
      <c r="AN6847" t="s">
        <v>1281</v>
      </c>
      <c r="BW6847" t="s">
        <v>2213</v>
      </c>
      <c r="CF6847" t="s">
        <v>1280</v>
      </c>
      <c r="CX6847" t="s">
        <v>5493</v>
      </c>
    </row>
    <row r="6848" spans="5:102" customFormat="1" x14ac:dyDescent="0.25">
      <c r="E6848" t="s">
        <v>3979</v>
      </c>
      <c r="M6848" t="s">
        <v>5618</v>
      </c>
      <c r="U6848" t="s">
        <v>896</v>
      </c>
      <c r="AN6848" t="s">
        <v>1243</v>
      </c>
      <c r="BW6848" t="s">
        <v>2035</v>
      </c>
      <c r="CF6848" t="s">
        <v>896</v>
      </c>
      <c r="CX6848" t="s">
        <v>1243</v>
      </c>
    </row>
    <row r="6849" spans="5:102" customFormat="1" x14ac:dyDescent="0.25">
      <c r="E6849" t="s">
        <v>3980</v>
      </c>
      <c r="M6849" t="s">
        <v>5791</v>
      </c>
      <c r="U6849" t="s">
        <v>1276</v>
      </c>
      <c r="AN6849" t="s">
        <v>1277</v>
      </c>
      <c r="BW6849" t="s">
        <v>2211</v>
      </c>
      <c r="CF6849" t="s">
        <v>1276</v>
      </c>
      <c r="CX6849" t="s">
        <v>1277</v>
      </c>
    </row>
    <row r="6850" spans="5:102" customFormat="1" x14ac:dyDescent="0.25">
      <c r="E6850" t="s">
        <v>3981</v>
      </c>
      <c r="M6850" t="s">
        <v>2061</v>
      </c>
      <c r="U6850" t="s">
        <v>955</v>
      </c>
      <c r="AN6850" t="s">
        <v>956</v>
      </c>
      <c r="BW6850" t="s">
        <v>2061</v>
      </c>
      <c r="CF6850" t="s">
        <v>955</v>
      </c>
      <c r="CX6850" t="s">
        <v>956</v>
      </c>
    </row>
    <row r="6851" spans="5:102" customFormat="1" x14ac:dyDescent="0.25">
      <c r="E6851" t="s">
        <v>3982</v>
      </c>
      <c r="M6851" t="s">
        <v>5788</v>
      </c>
      <c r="U6851" t="s">
        <v>1269</v>
      </c>
      <c r="AN6851" t="s">
        <v>1270</v>
      </c>
      <c r="BW6851" t="s">
        <v>2208</v>
      </c>
      <c r="CF6851" t="s">
        <v>1269</v>
      </c>
      <c r="CX6851" t="s">
        <v>5489</v>
      </c>
    </row>
    <row r="6852" spans="5:102" customFormat="1" x14ac:dyDescent="0.25">
      <c r="E6852" t="s">
        <v>3983</v>
      </c>
      <c r="M6852" t="s">
        <v>5728</v>
      </c>
      <c r="U6852" t="s">
        <v>1137</v>
      </c>
      <c r="AN6852" t="s">
        <v>1138</v>
      </c>
      <c r="BW6852" t="s">
        <v>2148</v>
      </c>
      <c r="CF6852" t="s">
        <v>1137</v>
      </c>
      <c r="CX6852" t="s">
        <v>1138</v>
      </c>
    </row>
    <row r="6853" spans="5:102" customFormat="1" x14ac:dyDescent="0.25">
      <c r="E6853" t="s">
        <v>3984</v>
      </c>
      <c r="M6853" t="s">
        <v>5618</v>
      </c>
      <c r="U6853" t="s">
        <v>896</v>
      </c>
      <c r="AN6853" t="s">
        <v>1243</v>
      </c>
      <c r="BW6853" t="s">
        <v>2035</v>
      </c>
      <c r="CF6853" t="s">
        <v>896</v>
      </c>
      <c r="CX6853" t="s">
        <v>1243</v>
      </c>
    </row>
    <row r="6854" spans="5:102" customFormat="1" x14ac:dyDescent="0.25">
      <c r="E6854" t="s">
        <v>3985</v>
      </c>
      <c r="M6854" t="s">
        <v>5794</v>
      </c>
      <c r="U6854" t="s">
        <v>1282</v>
      </c>
      <c r="AN6854" t="s">
        <v>1283</v>
      </c>
      <c r="BW6854" t="s">
        <v>2214</v>
      </c>
      <c r="CF6854" t="s">
        <v>1282</v>
      </c>
      <c r="CX6854" t="s">
        <v>1283</v>
      </c>
    </row>
    <row r="6855" spans="5:102" customFormat="1" x14ac:dyDescent="0.25">
      <c r="E6855" t="s">
        <v>3986</v>
      </c>
      <c r="M6855" t="s">
        <v>5720</v>
      </c>
      <c r="U6855" t="s">
        <v>1121</v>
      </c>
      <c r="AN6855" t="s">
        <v>1122</v>
      </c>
      <c r="BW6855" t="s">
        <v>2140</v>
      </c>
      <c r="CF6855" t="s">
        <v>1121</v>
      </c>
      <c r="CX6855" t="s">
        <v>1122</v>
      </c>
    </row>
    <row r="6856" spans="5:102" customFormat="1" x14ac:dyDescent="0.25">
      <c r="E6856" t="s">
        <v>3987</v>
      </c>
      <c r="M6856" t="s">
        <v>5794</v>
      </c>
      <c r="U6856" t="s">
        <v>1282</v>
      </c>
      <c r="AN6856" t="s">
        <v>1283</v>
      </c>
      <c r="BW6856" t="s">
        <v>2214</v>
      </c>
      <c r="CF6856" t="s">
        <v>1282</v>
      </c>
      <c r="CX6856" t="s">
        <v>1283</v>
      </c>
    </row>
    <row r="6857" spans="5:102" customFormat="1" x14ac:dyDescent="0.25">
      <c r="E6857" t="s">
        <v>3988</v>
      </c>
      <c r="M6857" t="s">
        <v>5618</v>
      </c>
      <c r="U6857" t="s">
        <v>896</v>
      </c>
      <c r="AN6857" t="s">
        <v>1243</v>
      </c>
      <c r="BW6857" t="s">
        <v>2035</v>
      </c>
      <c r="CF6857" t="s">
        <v>896</v>
      </c>
      <c r="CX6857" t="s">
        <v>1243</v>
      </c>
    </row>
    <row r="6858" spans="5:102" customFormat="1" x14ac:dyDescent="0.25">
      <c r="E6858" t="s">
        <v>3989</v>
      </c>
      <c r="M6858" t="s">
        <v>5794</v>
      </c>
      <c r="U6858" t="s">
        <v>1282</v>
      </c>
      <c r="AN6858" t="s">
        <v>1283</v>
      </c>
      <c r="BW6858" t="s">
        <v>2214</v>
      </c>
      <c r="CF6858" t="s">
        <v>1282</v>
      </c>
      <c r="CX6858" t="s">
        <v>1283</v>
      </c>
    </row>
    <row r="6859" spans="5:102" customFormat="1" x14ac:dyDescent="0.25">
      <c r="E6859" t="s">
        <v>3990</v>
      </c>
      <c r="M6859" t="s">
        <v>5728</v>
      </c>
      <c r="U6859" t="s">
        <v>1137</v>
      </c>
      <c r="AN6859" t="s">
        <v>1138</v>
      </c>
      <c r="BW6859" t="s">
        <v>2148</v>
      </c>
      <c r="CF6859" t="s">
        <v>1137</v>
      </c>
      <c r="CX6859" t="s">
        <v>1138</v>
      </c>
    </row>
    <row r="6860" spans="5:102" customFormat="1" x14ac:dyDescent="0.25">
      <c r="E6860" t="s">
        <v>3991</v>
      </c>
      <c r="M6860" t="s">
        <v>5784</v>
      </c>
      <c r="U6860" t="s">
        <v>1259</v>
      </c>
      <c r="AN6860" t="s">
        <v>1260</v>
      </c>
      <c r="BW6860" t="s">
        <v>2204</v>
      </c>
      <c r="CF6860" t="s">
        <v>1259</v>
      </c>
      <c r="CX6860" t="s">
        <v>1260</v>
      </c>
    </row>
    <row r="6861" spans="5:102" customFormat="1" x14ac:dyDescent="0.25">
      <c r="E6861" t="s">
        <v>3992</v>
      </c>
      <c r="M6861" t="s">
        <v>5618</v>
      </c>
      <c r="U6861" t="s">
        <v>896</v>
      </c>
      <c r="AN6861" t="s">
        <v>1243</v>
      </c>
      <c r="BW6861" t="s">
        <v>2035</v>
      </c>
      <c r="CF6861" t="s">
        <v>896</v>
      </c>
      <c r="CX6861" t="s">
        <v>1243</v>
      </c>
    </row>
    <row r="6862" spans="5:102" customFormat="1" x14ac:dyDescent="0.25">
      <c r="E6862" t="s">
        <v>3993</v>
      </c>
      <c r="M6862" t="s">
        <v>5618</v>
      </c>
      <c r="U6862" t="s">
        <v>896</v>
      </c>
      <c r="AN6862" t="s">
        <v>1243</v>
      </c>
      <c r="BW6862" t="s">
        <v>2035</v>
      </c>
      <c r="CF6862" t="s">
        <v>896</v>
      </c>
      <c r="CX6862" t="s">
        <v>1243</v>
      </c>
    </row>
    <row r="6863" spans="5:102" customFormat="1" x14ac:dyDescent="0.25">
      <c r="E6863" t="s">
        <v>3994</v>
      </c>
      <c r="M6863" t="s">
        <v>5691</v>
      </c>
      <c r="U6863" t="s">
        <v>328</v>
      </c>
      <c r="AN6863" t="s">
        <v>1062</v>
      </c>
      <c r="BW6863" t="s">
        <v>2111</v>
      </c>
      <c r="CF6863" t="s">
        <v>328</v>
      </c>
      <c r="CX6863" t="s">
        <v>5459</v>
      </c>
    </row>
    <row r="6864" spans="5:102" customFormat="1" x14ac:dyDescent="0.25">
      <c r="E6864" t="s">
        <v>3995</v>
      </c>
      <c r="M6864" t="s">
        <v>5618</v>
      </c>
      <c r="U6864" t="s">
        <v>896</v>
      </c>
      <c r="AN6864" t="s">
        <v>1243</v>
      </c>
      <c r="BW6864" t="s">
        <v>2035</v>
      </c>
      <c r="CF6864" t="s">
        <v>896</v>
      </c>
      <c r="CX6864" t="s">
        <v>1243</v>
      </c>
    </row>
    <row r="6865" spans="5:102" customFormat="1" x14ac:dyDescent="0.25">
      <c r="E6865" t="s">
        <v>3996</v>
      </c>
      <c r="M6865" t="s">
        <v>5691</v>
      </c>
      <c r="U6865" t="s">
        <v>328</v>
      </c>
      <c r="AN6865" t="s">
        <v>1062</v>
      </c>
      <c r="BW6865" t="s">
        <v>2111</v>
      </c>
      <c r="CF6865" t="s">
        <v>328</v>
      </c>
      <c r="CX6865" t="s">
        <v>5459</v>
      </c>
    </row>
    <row r="6866" spans="5:102" customFormat="1" x14ac:dyDescent="0.25">
      <c r="E6866" t="s">
        <v>3997</v>
      </c>
      <c r="M6866" t="s">
        <v>5748</v>
      </c>
      <c r="U6866" t="s">
        <v>1181</v>
      </c>
      <c r="AN6866" t="s">
        <v>1182</v>
      </c>
      <c r="BW6866" t="s">
        <v>2168</v>
      </c>
      <c r="CF6866" t="s">
        <v>1181</v>
      </c>
      <c r="CX6866" t="s">
        <v>1182</v>
      </c>
    </row>
    <row r="6867" spans="5:102" customFormat="1" x14ac:dyDescent="0.25">
      <c r="E6867" t="s">
        <v>3998</v>
      </c>
      <c r="M6867" t="s">
        <v>5691</v>
      </c>
      <c r="U6867" t="s">
        <v>328</v>
      </c>
      <c r="AN6867" t="s">
        <v>1062</v>
      </c>
      <c r="BW6867" t="s">
        <v>2111</v>
      </c>
      <c r="CF6867" t="s">
        <v>328</v>
      </c>
      <c r="CX6867" t="s">
        <v>5459</v>
      </c>
    </row>
    <row r="6868" spans="5:102" customFormat="1" x14ac:dyDescent="0.25">
      <c r="E6868" t="s">
        <v>3999</v>
      </c>
      <c r="M6868" t="s">
        <v>5684</v>
      </c>
      <c r="U6868" t="s">
        <v>1048</v>
      </c>
      <c r="AN6868" t="s">
        <v>1049</v>
      </c>
      <c r="BW6868" t="s">
        <v>2104</v>
      </c>
      <c r="CF6868" t="s">
        <v>1048</v>
      </c>
      <c r="CX6868" t="s">
        <v>1049</v>
      </c>
    </row>
    <row r="6869" spans="5:102" customFormat="1" x14ac:dyDescent="0.25">
      <c r="E6869" t="s">
        <v>4000</v>
      </c>
      <c r="M6869" t="s">
        <v>5788</v>
      </c>
      <c r="U6869" t="s">
        <v>1269</v>
      </c>
      <c r="AN6869" t="s">
        <v>1270</v>
      </c>
      <c r="BW6869" t="s">
        <v>2208</v>
      </c>
      <c r="CF6869" t="s">
        <v>1269</v>
      </c>
      <c r="CX6869" t="s">
        <v>5489</v>
      </c>
    </row>
    <row r="6870" spans="5:102" customFormat="1" x14ac:dyDescent="0.25">
      <c r="E6870" t="s">
        <v>4001</v>
      </c>
      <c r="M6870" t="s">
        <v>5691</v>
      </c>
      <c r="U6870" t="s">
        <v>328</v>
      </c>
      <c r="AN6870" t="s">
        <v>1062</v>
      </c>
      <c r="BW6870" t="s">
        <v>2111</v>
      </c>
      <c r="CF6870" t="s">
        <v>328</v>
      </c>
      <c r="CX6870" t="s">
        <v>5459</v>
      </c>
    </row>
    <row r="6871" spans="5:102" customFormat="1" x14ac:dyDescent="0.25">
      <c r="E6871" t="s">
        <v>4002</v>
      </c>
      <c r="M6871" t="s">
        <v>5623</v>
      </c>
      <c r="U6871" t="s">
        <v>911</v>
      </c>
      <c r="AN6871" t="s">
        <v>1157</v>
      </c>
      <c r="BW6871" t="s">
        <v>2041</v>
      </c>
      <c r="CF6871" t="s">
        <v>911</v>
      </c>
      <c r="CX6871" t="s">
        <v>1157</v>
      </c>
    </row>
    <row r="6872" spans="5:102" customFormat="1" x14ac:dyDescent="0.25">
      <c r="E6872" t="s">
        <v>4003</v>
      </c>
      <c r="M6872" t="s">
        <v>5788</v>
      </c>
      <c r="U6872" t="s">
        <v>1269</v>
      </c>
      <c r="AN6872" t="s">
        <v>1270</v>
      </c>
      <c r="BW6872" t="s">
        <v>2208</v>
      </c>
      <c r="CF6872" t="s">
        <v>1269</v>
      </c>
      <c r="CX6872" t="s">
        <v>5489</v>
      </c>
    </row>
    <row r="6873" spans="5:102" customFormat="1" x14ac:dyDescent="0.25">
      <c r="E6873" t="s">
        <v>4004</v>
      </c>
      <c r="M6873" t="s">
        <v>5706</v>
      </c>
      <c r="U6873" t="s">
        <v>1090</v>
      </c>
      <c r="AN6873" t="s">
        <v>1091</v>
      </c>
      <c r="BW6873" t="s">
        <v>2126</v>
      </c>
      <c r="CF6873" t="s">
        <v>1090</v>
      </c>
      <c r="CX6873" t="s">
        <v>1091</v>
      </c>
    </row>
    <row r="6874" spans="5:102" customFormat="1" x14ac:dyDescent="0.25">
      <c r="E6874" t="s">
        <v>4005</v>
      </c>
      <c r="M6874" t="s">
        <v>5748</v>
      </c>
      <c r="U6874" t="s">
        <v>1181</v>
      </c>
      <c r="AN6874" t="s">
        <v>1284</v>
      </c>
      <c r="BW6874" t="s">
        <v>2168</v>
      </c>
      <c r="CF6874" t="s">
        <v>1181</v>
      </c>
      <c r="CX6874" t="s">
        <v>5494</v>
      </c>
    </row>
    <row r="6875" spans="5:102" customFormat="1" x14ac:dyDescent="0.25">
      <c r="E6875" t="s">
        <v>4006</v>
      </c>
      <c r="M6875" t="s">
        <v>5788</v>
      </c>
      <c r="U6875" t="s">
        <v>1269</v>
      </c>
      <c r="AN6875" t="s">
        <v>1270</v>
      </c>
      <c r="BW6875" t="s">
        <v>2208</v>
      </c>
      <c r="CF6875" t="s">
        <v>1269</v>
      </c>
      <c r="CX6875" t="s">
        <v>5489</v>
      </c>
    </row>
    <row r="6876" spans="5:102" customFormat="1" x14ac:dyDescent="0.25">
      <c r="E6876" t="s">
        <v>4007</v>
      </c>
      <c r="M6876" t="s">
        <v>5706</v>
      </c>
      <c r="U6876" t="s">
        <v>1090</v>
      </c>
      <c r="AN6876" t="s">
        <v>1091</v>
      </c>
      <c r="BW6876" t="s">
        <v>2126</v>
      </c>
      <c r="CF6876" t="s">
        <v>1090</v>
      </c>
      <c r="CX6876" t="s">
        <v>1091</v>
      </c>
    </row>
    <row r="6877" spans="5:102" customFormat="1" x14ac:dyDescent="0.25">
      <c r="E6877" t="s">
        <v>4008</v>
      </c>
      <c r="M6877" t="s">
        <v>5751</v>
      </c>
      <c r="U6877" t="s">
        <v>1187</v>
      </c>
      <c r="AN6877" t="s">
        <v>1188</v>
      </c>
      <c r="BW6877" t="s">
        <v>2171</v>
      </c>
      <c r="CF6877" t="s">
        <v>1187</v>
      </c>
      <c r="CX6877" t="s">
        <v>5479</v>
      </c>
    </row>
    <row r="6878" spans="5:102" customFormat="1" x14ac:dyDescent="0.25">
      <c r="E6878" t="s">
        <v>4009</v>
      </c>
      <c r="M6878" t="s">
        <v>5706</v>
      </c>
      <c r="U6878" t="s">
        <v>1090</v>
      </c>
      <c r="AN6878" t="s">
        <v>1091</v>
      </c>
      <c r="BW6878" t="s">
        <v>2126</v>
      </c>
      <c r="CF6878" t="s">
        <v>1090</v>
      </c>
      <c r="CX6878" t="s">
        <v>1091</v>
      </c>
    </row>
    <row r="6879" spans="5:102" customFormat="1" x14ac:dyDescent="0.25">
      <c r="E6879" t="s">
        <v>4010</v>
      </c>
      <c r="M6879" t="s">
        <v>5728</v>
      </c>
      <c r="U6879" t="s">
        <v>1137</v>
      </c>
      <c r="AN6879" t="s">
        <v>1138</v>
      </c>
      <c r="BW6879" t="s">
        <v>2148</v>
      </c>
      <c r="CF6879" t="s">
        <v>1137</v>
      </c>
      <c r="CX6879" t="s">
        <v>1138</v>
      </c>
    </row>
    <row r="6880" spans="5:102" customFormat="1" x14ac:dyDescent="0.25">
      <c r="E6880" t="s">
        <v>4011</v>
      </c>
      <c r="M6880" t="s">
        <v>5754</v>
      </c>
      <c r="U6880" t="s">
        <v>1194</v>
      </c>
      <c r="AN6880" t="s">
        <v>1195</v>
      </c>
      <c r="BW6880" t="s">
        <v>2174</v>
      </c>
      <c r="CF6880" t="s">
        <v>1194</v>
      </c>
      <c r="CX6880" t="s">
        <v>5483</v>
      </c>
    </row>
    <row r="6881" spans="5:102" customFormat="1" x14ac:dyDescent="0.25">
      <c r="E6881" t="s">
        <v>4012</v>
      </c>
      <c r="M6881" t="s">
        <v>5734</v>
      </c>
      <c r="U6881" t="s">
        <v>1149</v>
      </c>
      <c r="AN6881" t="s">
        <v>1150</v>
      </c>
      <c r="BW6881" t="s">
        <v>2154</v>
      </c>
      <c r="CF6881" t="s">
        <v>1149</v>
      </c>
      <c r="CX6881" t="s">
        <v>1150</v>
      </c>
    </row>
    <row r="6882" spans="5:102" customFormat="1" x14ac:dyDescent="0.25">
      <c r="E6882" t="s">
        <v>4013</v>
      </c>
      <c r="M6882" t="s">
        <v>5623</v>
      </c>
      <c r="U6882" t="s">
        <v>911</v>
      </c>
      <c r="AN6882" t="s">
        <v>1157</v>
      </c>
      <c r="BW6882" t="s">
        <v>2041</v>
      </c>
      <c r="CF6882" t="s">
        <v>911</v>
      </c>
      <c r="CX6882" t="s">
        <v>1157</v>
      </c>
    </row>
    <row r="6883" spans="5:102" customFormat="1" x14ac:dyDescent="0.25">
      <c r="E6883" t="s">
        <v>4014</v>
      </c>
      <c r="M6883" t="s">
        <v>5754</v>
      </c>
      <c r="U6883" t="s">
        <v>1194</v>
      </c>
      <c r="AN6883" t="s">
        <v>1195</v>
      </c>
      <c r="BW6883" t="s">
        <v>2174</v>
      </c>
      <c r="CF6883" t="s">
        <v>1194</v>
      </c>
      <c r="CX6883" t="s">
        <v>5483</v>
      </c>
    </row>
    <row r="6884" spans="5:102" customFormat="1" x14ac:dyDescent="0.25">
      <c r="E6884" t="s">
        <v>4015</v>
      </c>
      <c r="M6884" t="s">
        <v>5793</v>
      </c>
      <c r="U6884" t="s">
        <v>1280</v>
      </c>
      <c r="AN6884" t="s">
        <v>1281</v>
      </c>
      <c r="BW6884" t="s">
        <v>2213</v>
      </c>
      <c r="CF6884" t="s">
        <v>1280</v>
      </c>
      <c r="CX6884" t="s">
        <v>5493</v>
      </c>
    </row>
    <row r="6885" spans="5:102" customFormat="1" x14ac:dyDescent="0.25">
      <c r="E6885" t="s">
        <v>4016</v>
      </c>
      <c r="M6885" t="s">
        <v>5623</v>
      </c>
      <c r="U6885" t="s">
        <v>911</v>
      </c>
      <c r="AN6885" t="s">
        <v>1157</v>
      </c>
      <c r="BW6885" t="s">
        <v>2041</v>
      </c>
      <c r="CF6885" t="s">
        <v>911</v>
      </c>
      <c r="CX6885" t="s">
        <v>1157</v>
      </c>
    </row>
    <row r="6886" spans="5:102" customFormat="1" x14ac:dyDescent="0.25">
      <c r="E6886" t="s">
        <v>4017</v>
      </c>
      <c r="M6886" t="s">
        <v>5623</v>
      </c>
      <c r="U6886" t="s">
        <v>911</v>
      </c>
      <c r="AN6886" t="s">
        <v>1157</v>
      </c>
      <c r="BW6886" t="s">
        <v>2041</v>
      </c>
      <c r="CF6886" t="s">
        <v>911</v>
      </c>
      <c r="CX6886" t="s">
        <v>1157</v>
      </c>
    </row>
    <row r="6887" spans="5:102" customFormat="1" x14ac:dyDescent="0.25">
      <c r="E6887" t="s">
        <v>4018</v>
      </c>
      <c r="M6887" t="s">
        <v>5618</v>
      </c>
      <c r="U6887" t="s">
        <v>896</v>
      </c>
      <c r="AN6887" t="s">
        <v>1243</v>
      </c>
      <c r="BW6887" t="s">
        <v>2035</v>
      </c>
      <c r="CF6887" t="s">
        <v>896</v>
      </c>
      <c r="CX6887" t="s">
        <v>1243</v>
      </c>
    </row>
    <row r="6888" spans="5:102" customFormat="1" x14ac:dyDescent="0.25">
      <c r="E6888" t="s">
        <v>4019</v>
      </c>
      <c r="M6888" t="s">
        <v>5618</v>
      </c>
      <c r="U6888" t="s">
        <v>896</v>
      </c>
      <c r="AN6888" t="s">
        <v>1243</v>
      </c>
      <c r="BW6888" t="s">
        <v>2035</v>
      </c>
      <c r="CF6888" t="s">
        <v>896</v>
      </c>
      <c r="CX6888" t="s">
        <v>1243</v>
      </c>
    </row>
    <row r="6889" spans="5:102" customFormat="1" x14ac:dyDescent="0.25">
      <c r="E6889" t="s">
        <v>4020</v>
      </c>
      <c r="M6889" t="s">
        <v>5618</v>
      </c>
      <c r="U6889" t="s">
        <v>896</v>
      </c>
      <c r="AN6889" t="s">
        <v>1243</v>
      </c>
      <c r="BW6889" t="s">
        <v>2035</v>
      </c>
      <c r="CF6889" t="s">
        <v>896</v>
      </c>
      <c r="CX6889" t="s">
        <v>1243</v>
      </c>
    </row>
    <row r="6890" spans="5:102" customFormat="1" x14ac:dyDescent="0.25">
      <c r="E6890" t="s">
        <v>4021</v>
      </c>
      <c r="M6890" t="s">
        <v>5788</v>
      </c>
      <c r="U6890" t="s">
        <v>1269</v>
      </c>
      <c r="AN6890" t="s">
        <v>1270</v>
      </c>
      <c r="BW6890" t="s">
        <v>2208</v>
      </c>
      <c r="CF6890" t="s">
        <v>1269</v>
      </c>
      <c r="CX6890" t="s">
        <v>5489</v>
      </c>
    </row>
    <row r="6891" spans="5:102" customFormat="1" x14ac:dyDescent="0.25">
      <c r="E6891" t="s">
        <v>4022</v>
      </c>
      <c r="M6891" t="s">
        <v>5618</v>
      </c>
      <c r="U6891" t="s">
        <v>896</v>
      </c>
      <c r="AN6891" t="s">
        <v>1243</v>
      </c>
      <c r="BW6891" t="s">
        <v>2035</v>
      </c>
      <c r="CF6891" t="s">
        <v>896</v>
      </c>
      <c r="CX6891" t="s">
        <v>1243</v>
      </c>
    </row>
    <row r="6892" spans="5:102" customFormat="1" x14ac:dyDescent="0.25">
      <c r="E6892" t="s">
        <v>4023</v>
      </c>
      <c r="M6892" t="s">
        <v>5795</v>
      </c>
      <c r="U6892" t="s">
        <v>1285</v>
      </c>
      <c r="AN6892" t="s">
        <v>1286</v>
      </c>
      <c r="BW6892" t="s">
        <v>2215</v>
      </c>
      <c r="CF6892" t="s">
        <v>1285</v>
      </c>
      <c r="CX6892" t="s">
        <v>1286</v>
      </c>
    </row>
    <row r="6893" spans="5:102" customFormat="1" x14ac:dyDescent="0.25">
      <c r="E6893" t="s">
        <v>4024</v>
      </c>
      <c r="M6893" t="s">
        <v>5728</v>
      </c>
      <c r="U6893" t="s">
        <v>1137</v>
      </c>
      <c r="AN6893" t="s">
        <v>1138</v>
      </c>
      <c r="BW6893" t="s">
        <v>2148</v>
      </c>
      <c r="CF6893" t="s">
        <v>1137</v>
      </c>
      <c r="CX6893" t="s">
        <v>1138</v>
      </c>
    </row>
    <row r="6894" spans="5:102" customFormat="1" x14ac:dyDescent="0.25">
      <c r="E6894" t="s">
        <v>4025</v>
      </c>
      <c r="M6894" t="s">
        <v>5758</v>
      </c>
      <c r="U6894" t="s">
        <v>1202</v>
      </c>
      <c r="AN6894" t="s">
        <v>1203</v>
      </c>
      <c r="BW6894" t="s">
        <v>2178</v>
      </c>
      <c r="CF6894" t="s">
        <v>1202</v>
      </c>
      <c r="CX6894" t="s">
        <v>1203</v>
      </c>
    </row>
    <row r="6895" spans="5:102" customFormat="1" x14ac:dyDescent="0.25">
      <c r="E6895" t="s">
        <v>4026</v>
      </c>
      <c r="M6895" t="s">
        <v>5689</v>
      </c>
      <c r="U6895" t="s">
        <v>1058</v>
      </c>
      <c r="AN6895" t="s">
        <v>1287</v>
      </c>
      <c r="BW6895" t="s">
        <v>2109</v>
      </c>
      <c r="CF6895" t="s">
        <v>1058</v>
      </c>
      <c r="CX6895" t="s">
        <v>5495</v>
      </c>
    </row>
    <row r="6896" spans="5:102" customFormat="1" x14ac:dyDescent="0.25">
      <c r="E6896" t="s">
        <v>4027</v>
      </c>
      <c r="M6896" t="s">
        <v>5751</v>
      </c>
      <c r="U6896" t="s">
        <v>1187</v>
      </c>
      <c r="AN6896" t="s">
        <v>1188</v>
      </c>
      <c r="BW6896" t="s">
        <v>2171</v>
      </c>
      <c r="CF6896" t="s">
        <v>1187</v>
      </c>
      <c r="CX6896" t="s">
        <v>5479</v>
      </c>
    </row>
    <row r="6897" spans="5:102" customFormat="1" x14ac:dyDescent="0.25">
      <c r="E6897" t="s">
        <v>4028</v>
      </c>
      <c r="M6897" t="s">
        <v>5689</v>
      </c>
      <c r="U6897" t="s">
        <v>1058</v>
      </c>
      <c r="AN6897" t="s">
        <v>1059</v>
      </c>
      <c r="BW6897" t="s">
        <v>2109</v>
      </c>
      <c r="CF6897" t="s">
        <v>1058</v>
      </c>
      <c r="CX6897" t="s">
        <v>5458</v>
      </c>
    </row>
    <row r="6898" spans="5:102" customFormat="1" x14ac:dyDescent="0.25">
      <c r="E6898" t="s">
        <v>4029</v>
      </c>
      <c r="M6898" t="s">
        <v>5728</v>
      </c>
      <c r="U6898" t="s">
        <v>1137</v>
      </c>
      <c r="AN6898" t="s">
        <v>1288</v>
      </c>
      <c r="BW6898" t="s">
        <v>2148</v>
      </c>
      <c r="CF6898" t="s">
        <v>1137</v>
      </c>
      <c r="CX6898" t="s">
        <v>1288</v>
      </c>
    </row>
    <row r="6899" spans="5:102" customFormat="1" x14ac:dyDescent="0.25">
      <c r="E6899" t="s">
        <v>4030</v>
      </c>
      <c r="M6899" t="s">
        <v>5689</v>
      </c>
      <c r="U6899" t="s">
        <v>1058</v>
      </c>
      <c r="AN6899" t="s">
        <v>1059</v>
      </c>
      <c r="BW6899" t="s">
        <v>2109</v>
      </c>
      <c r="CF6899" t="s">
        <v>1058</v>
      </c>
      <c r="CX6899" t="s">
        <v>5458</v>
      </c>
    </row>
    <row r="6900" spans="5:102" customFormat="1" x14ac:dyDescent="0.25">
      <c r="E6900" t="s">
        <v>4031</v>
      </c>
      <c r="M6900" t="s">
        <v>5618</v>
      </c>
      <c r="U6900" t="s">
        <v>896</v>
      </c>
      <c r="AN6900" t="s">
        <v>1243</v>
      </c>
      <c r="BW6900" t="s">
        <v>2035</v>
      </c>
      <c r="CF6900" t="s">
        <v>896</v>
      </c>
      <c r="CX6900" t="s">
        <v>1243</v>
      </c>
    </row>
    <row r="6901" spans="5:102" customFormat="1" x14ac:dyDescent="0.25">
      <c r="E6901" t="s">
        <v>4032</v>
      </c>
      <c r="M6901" t="s">
        <v>5794</v>
      </c>
      <c r="U6901" t="s">
        <v>1282</v>
      </c>
      <c r="AN6901" t="s">
        <v>1283</v>
      </c>
      <c r="BW6901" t="s">
        <v>2214</v>
      </c>
      <c r="CF6901" t="s">
        <v>1282</v>
      </c>
      <c r="CX6901" t="s">
        <v>1283</v>
      </c>
    </row>
    <row r="6902" spans="5:102" customFormat="1" x14ac:dyDescent="0.25">
      <c r="E6902" t="s">
        <v>4033</v>
      </c>
      <c r="M6902" t="s">
        <v>5643</v>
      </c>
      <c r="U6902" t="s">
        <v>955</v>
      </c>
      <c r="AN6902" t="s">
        <v>1189</v>
      </c>
      <c r="BW6902" t="s">
        <v>2061</v>
      </c>
      <c r="CF6902" t="s">
        <v>955</v>
      </c>
      <c r="CX6902" t="s">
        <v>5480</v>
      </c>
    </row>
    <row r="6903" spans="5:102" customFormat="1" x14ac:dyDescent="0.25">
      <c r="E6903" t="s">
        <v>4034</v>
      </c>
      <c r="M6903" t="s">
        <v>5691</v>
      </c>
      <c r="U6903" t="s">
        <v>328</v>
      </c>
      <c r="AN6903" t="s">
        <v>1062</v>
      </c>
      <c r="BW6903" t="s">
        <v>2111</v>
      </c>
      <c r="CF6903" t="s">
        <v>328</v>
      </c>
      <c r="CX6903" t="s">
        <v>5459</v>
      </c>
    </row>
    <row r="6904" spans="5:102" customFormat="1" x14ac:dyDescent="0.25">
      <c r="E6904" t="s">
        <v>4035</v>
      </c>
      <c r="M6904" t="s">
        <v>5618</v>
      </c>
      <c r="U6904" t="s">
        <v>896</v>
      </c>
      <c r="AN6904" t="s">
        <v>1243</v>
      </c>
      <c r="BW6904" t="s">
        <v>2035</v>
      </c>
      <c r="CF6904" t="s">
        <v>896</v>
      </c>
      <c r="CX6904" t="s">
        <v>1243</v>
      </c>
    </row>
    <row r="6905" spans="5:102" customFormat="1" x14ac:dyDescent="0.25">
      <c r="E6905" t="s">
        <v>4036</v>
      </c>
      <c r="M6905" t="s">
        <v>5618</v>
      </c>
      <c r="U6905" t="s">
        <v>896</v>
      </c>
      <c r="AN6905" t="s">
        <v>1243</v>
      </c>
      <c r="BW6905" t="s">
        <v>2035</v>
      </c>
      <c r="CF6905" t="s">
        <v>896</v>
      </c>
      <c r="CX6905" t="s">
        <v>1243</v>
      </c>
    </row>
    <row r="6906" spans="5:102" customFormat="1" x14ac:dyDescent="0.25">
      <c r="E6906" t="s">
        <v>4037</v>
      </c>
      <c r="M6906" t="s">
        <v>5728</v>
      </c>
      <c r="U6906" t="s">
        <v>1137</v>
      </c>
      <c r="AN6906" t="s">
        <v>1289</v>
      </c>
      <c r="BW6906" t="s">
        <v>2148</v>
      </c>
      <c r="CF6906" t="s">
        <v>1137</v>
      </c>
      <c r="CX6906" t="s">
        <v>1289</v>
      </c>
    </row>
    <row r="6907" spans="5:102" customFormat="1" x14ac:dyDescent="0.25">
      <c r="E6907" t="s">
        <v>4038</v>
      </c>
      <c r="M6907" t="s">
        <v>5618</v>
      </c>
      <c r="U6907" t="s">
        <v>896</v>
      </c>
      <c r="AN6907" t="s">
        <v>1243</v>
      </c>
      <c r="BW6907" t="s">
        <v>2035</v>
      </c>
      <c r="CF6907" t="s">
        <v>896</v>
      </c>
      <c r="CX6907" t="s">
        <v>1243</v>
      </c>
    </row>
    <row r="6908" spans="5:102" customFormat="1" x14ac:dyDescent="0.25">
      <c r="E6908" t="s">
        <v>4039</v>
      </c>
      <c r="M6908" t="s">
        <v>5681</v>
      </c>
      <c r="U6908" t="s">
        <v>1042</v>
      </c>
      <c r="AN6908" t="s">
        <v>1043</v>
      </c>
      <c r="BW6908" t="s">
        <v>2101</v>
      </c>
      <c r="CF6908" t="s">
        <v>1042</v>
      </c>
      <c r="CX6908" t="s">
        <v>5455</v>
      </c>
    </row>
    <row r="6909" spans="5:102" customFormat="1" x14ac:dyDescent="0.25">
      <c r="E6909" t="s">
        <v>4040</v>
      </c>
      <c r="M6909" t="s">
        <v>5618</v>
      </c>
      <c r="U6909" t="s">
        <v>896</v>
      </c>
      <c r="AN6909" t="s">
        <v>1243</v>
      </c>
      <c r="BW6909" t="s">
        <v>2035</v>
      </c>
      <c r="CF6909" t="s">
        <v>896</v>
      </c>
      <c r="CX6909" t="s">
        <v>1243</v>
      </c>
    </row>
    <row r="6910" spans="5:102" customFormat="1" x14ac:dyDescent="0.25">
      <c r="E6910" t="s">
        <v>4041</v>
      </c>
      <c r="M6910" t="s">
        <v>5691</v>
      </c>
      <c r="U6910" t="s">
        <v>328</v>
      </c>
      <c r="AN6910" t="s">
        <v>1062</v>
      </c>
      <c r="BW6910" t="s">
        <v>2111</v>
      </c>
      <c r="CF6910" t="s">
        <v>328</v>
      </c>
      <c r="CX6910" t="s">
        <v>5459</v>
      </c>
    </row>
    <row r="6911" spans="5:102" customFormat="1" x14ac:dyDescent="0.25">
      <c r="E6911" t="s">
        <v>4042</v>
      </c>
      <c r="M6911" t="s">
        <v>5618</v>
      </c>
      <c r="U6911" t="s">
        <v>896</v>
      </c>
      <c r="AN6911" t="s">
        <v>1243</v>
      </c>
      <c r="BW6911" t="s">
        <v>2035</v>
      </c>
      <c r="CF6911" t="s">
        <v>896</v>
      </c>
      <c r="CX6911" t="s">
        <v>1243</v>
      </c>
    </row>
    <row r="6912" spans="5:102" customFormat="1" x14ac:dyDescent="0.25">
      <c r="E6912" t="s">
        <v>4043</v>
      </c>
      <c r="M6912" t="s">
        <v>5788</v>
      </c>
      <c r="U6912" t="s">
        <v>1269</v>
      </c>
      <c r="AN6912" t="s">
        <v>1270</v>
      </c>
      <c r="BW6912" t="s">
        <v>2208</v>
      </c>
      <c r="CF6912" t="s">
        <v>1269</v>
      </c>
      <c r="CX6912" t="s">
        <v>5489</v>
      </c>
    </row>
    <row r="6913" spans="5:102" customFormat="1" x14ac:dyDescent="0.25">
      <c r="E6913" t="s">
        <v>4044</v>
      </c>
      <c r="M6913" t="s">
        <v>5691</v>
      </c>
      <c r="U6913" t="s">
        <v>328</v>
      </c>
      <c r="AN6913" t="s">
        <v>1062</v>
      </c>
      <c r="BW6913" t="s">
        <v>2111</v>
      </c>
      <c r="CF6913" t="s">
        <v>328</v>
      </c>
      <c r="CX6913" t="s">
        <v>5459</v>
      </c>
    </row>
    <row r="6914" spans="5:102" customFormat="1" x14ac:dyDescent="0.25">
      <c r="E6914" t="s">
        <v>4045</v>
      </c>
      <c r="M6914" t="s">
        <v>5751</v>
      </c>
      <c r="U6914" t="s">
        <v>1187</v>
      </c>
      <c r="AN6914" t="s">
        <v>1188</v>
      </c>
      <c r="BW6914" t="s">
        <v>2171</v>
      </c>
      <c r="CF6914" t="s">
        <v>1187</v>
      </c>
      <c r="CX6914" t="s">
        <v>5479</v>
      </c>
    </row>
    <row r="6915" spans="5:102" customFormat="1" x14ac:dyDescent="0.25">
      <c r="E6915" t="s">
        <v>4046</v>
      </c>
      <c r="M6915" t="s">
        <v>5691</v>
      </c>
      <c r="U6915" t="s">
        <v>328</v>
      </c>
      <c r="AN6915" t="s">
        <v>1062</v>
      </c>
      <c r="BW6915" t="s">
        <v>2111</v>
      </c>
      <c r="CF6915" t="s">
        <v>328</v>
      </c>
      <c r="CX6915" t="s">
        <v>5459</v>
      </c>
    </row>
    <row r="6916" spans="5:102" customFormat="1" x14ac:dyDescent="0.25">
      <c r="E6916" t="s">
        <v>4047</v>
      </c>
      <c r="M6916" t="s">
        <v>5751</v>
      </c>
      <c r="U6916" t="s">
        <v>1187</v>
      </c>
      <c r="AN6916" t="s">
        <v>1188</v>
      </c>
      <c r="BW6916" t="s">
        <v>2171</v>
      </c>
      <c r="CF6916" t="s">
        <v>1187</v>
      </c>
      <c r="CX6916" t="s">
        <v>5479</v>
      </c>
    </row>
    <row r="6917" spans="5:102" customFormat="1" x14ac:dyDescent="0.25">
      <c r="E6917" t="s">
        <v>4048</v>
      </c>
      <c r="M6917" t="s">
        <v>5618</v>
      </c>
      <c r="U6917" t="s">
        <v>896</v>
      </c>
      <c r="AN6917" t="s">
        <v>1243</v>
      </c>
      <c r="BW6917" t="s">
        <v>2035</v>
      </c>
      <c r="CF6917" t="s">
        <v>896</v>
      </c>
      <c r="CX6917" t="s">
        <v>1243</v>
      </c>
    </row>
    <row r="6918" spans="5:102" customFormat="1" x14ac:dyDescent="0.25">
      <c r="E6918" t="s">
        <v>4049</v>
      </c>
      <c r="M6918" t="s">
        <v>5794</v>
      </c>
      <c r="U6918" t="s">
        <v>1282</v>
      </c>
      <c r="AN6918" t="s">
        <v>1283</v>
      </c>
      <c r="BW6918" t="s">
        <v>2214</v>
      </c>
      <c r="CF6918" t="s">
        <v>1282</v>
      </c>
      <c r="CX6918" t="s">
        <v>1283</v>
      </c>
    </row>
    <row r="6919" spans="5:102" customFormat="1" x14ac:dyDescent="0.25">
      <c r="E6919" t="s">
        <v>4050</v>
      </c>
      <c r="M6919" t="s">
        <v>5728</v>
      </c>
      <c r="U6919" t="s">
        <v>1137</v>
      </c>
      <c r="AN6919" t="s">
        <v>1290</v>
      </c>
      <c r="BW6919" t="s">
        <v>2148</v>
      </c>
      <c r="CF6919" t="s">
        <v>1137</v>
      </c>
      <c r="CX6919" t="s">
        <v>1290</v>
      </c>
    </row>
    <row r="6920" spans="5:102" customFormat="1" x14ac:dyDescent="0.25">
      <c r="E6920" t="s">
        <v>4051</v>
      </c>
      <c r="M6920" t="s">
        <v>5754</v>
      </c>
      <c r="U6920" t="s">
        <v>1194</v>
      </c>
      <c r="AN6920" t="s">
        <v>1195</v>
      </c>
      <c r="BW6920" t="s">
        <v>2174</v>
      </c>
      <c r="CF6920" t="s">
        <v>1194</v>
      </c>
      <c r="CX6920" t="s">
        <v>5483</v>
      </c>
    </row>
    <row r="6921" spans="5:102" customFormat="1" x14ac:dyDescent="0.25">
      <c r="E6921" t="s">
        <v>4052</v>
      </c>
      <c r="M6921" t="s">
        <v>5623</v>
      </c>
      <c r="U6921" t="s">
        <v>911</v>
      </c>
      <c r="AN6921" t="s">
        <v>1157</v>
      </c>
      <c r="BW6921" t="s">
        <v>2041</v>
      </c>
      <c r="CF6921" t="s">
        <v>911</v>
      </c>
      <c r="CX6921" t="s">
        <v>1157</v>
      </c>
    </row>
    <row r="6922" spans="5:102" customFormat="1" x14ac:dyDescent="0.25">
      <c r="E6922" t="s">
        <v>4053</v>
      </c>
      <c r="M6922" t="s">
        <v>5623</v>
      </c>
      <c r="U6922" t="s">
        <v>911</v>
      </c>
      <c r="AN6922" t="s">
        <v>1291</v>
      </c>
      <c r="BW6922" t="s">
        <v>2041</v>
      </c>
      <c r="CF6922" t="s">
        <v>911</v>
      </c>
      <c r="CX6922" t="s">
        <v>1291</v>
      </c>
    </row>
    <row r="6923" spans="5:102" customFormat="1" x14ac:dyDescent="0.25">
      <c r="E6923" t="s">
        <v>4054</v>
      </c>
      <c r="M6923" t="s">
        <v>5793</v>
      </c>
      <c r="U6923" t="s">
        <v>1280</v>
      </c>
      <c r="AN6923" t="s">
        <v>1281</v>
      </c>
      <c r="BW6923" t="s">
        <v>2213</v>
      </c>
      <c r="CF6923" t="s">
        <v>1280</v>
      </c>
      <c r="CX6923" t="s">
        <v>5493</v>
      </c>
    </row>
    <row r="6924" spans="5:102" customFormat="1" x14ac:dyDescent="0.25">
      <c r="E6924" t="s">
        <v>4055</v>
      </c>
      <c r="M6924" t="s">
        <v>5796</v>
      </c>
      <c r="U6924" t="s">
        <v>1292</v>
      </c>
      <c r="AN6924" t="s">
        <v>1293</v>
      </c>
      <c r="BW6924" t="s">
        <v>2216</v>
      </c>
      <c r="CF6924" t="s">
        <v>1292</v>
      </c>
      <c r="CX6924" t="s">
        <v>1293</v>
      </c>
    </row>
    <row r="6925" spans="5:102" customFormat="1" x14ac:dyDescent="0.25">
      <c r="E6925" t="s">
        <v>4056</v>
      </c>
      <c r="M6925" t="s">
        <v>5797</v>
      </c>
      <c r="U6925" t="s">
        <v>1294</v>
      </c>
      <c r="AN6925" t="s">
        <v>1295</v>
      </c>
      <c r="BW6925" t="s">
        <v>2217</v>
      </c>
      <c r="CF6925" t="s">
        <v>1294</v>
      </c>
      <c r="CX6925" t="s">
        <v>1295</v>
      </c>
    </row>
    <row r="6926" spans="5:102" customFormat="1" x14ac:dyDescent="0.25">
      <c r="E6926" t="s">
        <v>4057</v>
      </c>
      <c r="M6926" t="s">
        <v>5758</v>
      </c>
      <c r="U6926" t="s">
        <v>1202</v>
      </c>
      <c r="AN6926" t="s">
        <v>1296</v>
      </c>
      <c r="BW6926" t="s">
        <v>2178</v>
      </c>
      <c r="CF6926" t="s">
        <v>1202</v>
      </c>
      <c r="CX6926" t="s">
        <v>5496</v>
      </c>
    </row>
    <row r="6927" spans="5:102" customFormat="1" x14ac:dyDescent="0.25">
      <c r="E6927" t="s">
        <v>4058</v>
      </c>
      <c r="M6927" t="s">
        <v>5797</v>
      </c>
      <c r="U6927" t="s">
        <v>1294</v>
      </c>
      <c r="AN6927" t="s">
        <v>1295</v>
      </c>
      <c r="BW6927" t="s">
        <v>2217</v>
      </c>
      <c r="CF6927" t="s">
        <v>1294</v>
      </c>
      <c r="CX6927" t="s">
        <v>1295</v>
      </c>
    </row>
    <row r="6928" spans="5:102" customFormat="1" x14ac:dyDescent="0.25">
      <c r="E6928" t="s">
        <v>469</v>
      </c>
      <c r="M6928" t="s">
        <v>5607</v>
      </c>
      <c r="U6928" t="s">
        <v>318</v>
      </c>
      <c r="AN6928" t="s">
        <v>448</v>
      </c>
      <c r="BW6928" t="s">
        <v>2008</v>
      </c>
      <c r="CF6928" t="s">
        <v>318</v>
      </c>
      <c r="CX6928" t="s">
        <v>448</v>
      </c>
    </row>
    <row r="6929" spans="5:102" customFormat="1" x14ac:dyDescent="0.25">
      <c r="E6929" t="s">
        <v>473</v>
      </c>
      <c r="M6929" t="s">
        <v>474</v>
      </c>
      <c r="U6929" t="s">
        <v>474</v>
      </c>
      <c r="AN6929" t="s">
        <v>474</v>
      </c>
      <c r="BW6929" t="s">
        <v>2008</v>
      </c>
      <c r="CF6929" t="s">
        <v>318</v>
      </c>
      <c r="CX6929" t="s">
        <v>448</v>
      </c>
    </row>
    <row r="6930" spans="5:102" customFormat="1" x14ac:dyDescent="0.25">
      <c r="E6930" t="s">
        <v>473</v>
      </c>
      <c r="M6930" t="s">
        <v>474</v>
      </c>
      <c r="U6930" t="s">
        <v>474</v>
      </c>
      <c r="AN6930" t="s">
        <v>474</v>
      </c>
      <c r="BW6930" t="s">
        <v>2008</v>
      </c>
      <c r="CF6930" t="s">
        <v>318</v>
      </c>
      <c r="CX6930" t="s">
        <v>447</v>
      </c>
    </row>
    <row r="6931" spans="5:102" customFormat="1" x14ac:dyDescent="0.25">
      <c r="E6931" t="s">
        <v>4059</v>
      </c>
      <c r="M6931" t="s">
        <v>5618</v>
      </c>
      <c r="U6931" t="s">
        <v>896</v>
      </c>
      <c r="AN6931" t="s">
        <v>901</v>
      </c>
      <c r="BW6931" t="s">
        <v>2035</v>
      </c>
      <c r="CF6931" t="s">
        <v>896</v>
      </c>
      <c r="CX6931" t="s">
        <v>901</v>
      </c>
    </row>
    <row r="6932" spans="5:102" customFormat="1" x14ac:dyDescent="0.25">
      <c r="E6932" t="s">
        <v>4060</v>
      </c>
      <c r="M6932" t="s">
        <v>5710</v>
      </c>
      <c r="U6932" t="s">
        <v>1100</v>
      </c>
      <c r="AN6932" t="s">
        <v>1101</v>
      </c>
      <c r="BW6932" t="s">
        <v>2130</v>
      </c>
      <c r="CF6932" t="s">
        <v>1100</v>
      </c>
      <c r="CX6932" t="s">
        <v>5466</v>
      </c>
    </row>
    <row r="6933" spans="5:102" customFormat="1" x14ac:dyDescent="0.25">
      <c r="E6933" t="s">
        <v>4061</v>
      </c>
      <c r="M6933" t="s">
        <v>5623</v>
      </c>
      <c r="U6933" t="s">
        <v>911</v>
      </c>
      <c r="AN6933" t="s">
        <v>1297</v>
      </c>
      <c r="BW6933" t="s">
        <v>2041</v>
      </c>
      <c r="CF6933" t="s">
        <v>911</v>
      </c>
      <c r="CX6933" t="s">
        <v>1297</v>
      </c>
    </row>
    <row r="6934" spans="5:102" customFormat="1" x14ac:dyDescent="0.25">
      <c r="E6934" t="s">
        <v>4062</v>
      </c>
      <c r="M6934" t="s">
        <v>5710</v>
      </c>
      <c r="U6934" t="s">
        <v>1100</v>
      </c>
      <c r="AN6934" t="s">
        <v>1101</v>
      </c>
      <c r="BW6934" t="s">
        <v>2130</v>
      </c>
      <c r="CF6934" t="s">
        <v>1100</v>
      </c>
      <c r="CX6934" t="s">
        <v>5466</v>
      </c>
    </row>
    <row r="6935" spans="5:102" customFormat="1" x14ac:dyDescent="0.25">
      <c r="E6935" t="s">
        <v>4063</v>
      </c>
      <c r="M6935" t="s">
        <v>5798</v>
      </c>
      <c r="U6935" t="s">
        <v>1298</v>
      </c>
      <c r="AN6935" t="s">
        <v>1299</v>
      </c>
      <c r="BW6935" t="s">
        <v>2218</v>
      </c>
      <c r="CF6935" t="s">
        <v>1298</v>
      </c>
      <c r="CX6935" t="s">
        <v>1299</v>
      </c>
    </row>
    <row r="6936" spans="5:102" customFormat="1" x14ac:dyDescent="0.25">
      <c r="E6936" t="s">
        <v>4064</v>
      </c>
      <c r="M6936" t="s">
        <v>5799</v>
      </c>
      <c r="U6936" t="s">
        <v>1300</v>
      </c>
      <c r="AN6936" t="s">
        <v>1301</v>
      </c>
      <c r="BW6936" t="s">
        <v>2219</v>
      </c>
      <c r="CF6936" t="s">
        <v>1300</v>
      </c>
      <c r="CX6936" t="s">
        <v>1301</v>
      </c>
    </row>
    <row r="6937" spans="5:102" customFormat="1" x14ac:dyDescent="0.25">
      <c r="E6937" t="s">
        <v>4065</v>
      </c>
      <c r="M6937" t="s">
        <v>5798</v>
      </c>
      <c r="U6937" t="s">
        <v>1298</v>
      </c>
      <c r="AN6937" t="s">
        <v>1299</v>
      </c>
      <c r="BW6937" t="s">
        <v>2218</v>
      </c>
      <c r="CF6937" t="s">
        <v>1298</v>
      </c>
      <c r="CX6937" t="s">
        <v>1299</v>
      </c>
    </row>
    <row r="6938" spans="5:102" customFormat="1" x14ac:dyDescent="0.25">
      <c r="E6938" t="s">
        <v>4066</v>
      </c>
      <c r="M6938" t="s">
        <v>5799</v>
      </c>
      <c r="U6938" t="s">
        <v>1300</v>
      </c>
      <c r="AN6938" t="s">
        <v>1301</v>
      </c>
      <c r="BW6938" t="s">
        <v>2219</v>
      </c>
      <c r="CF6938" t="s">
        <v>1300</v>
      </c>
      <c r="CX6938" t="s">
        <v>1301</v>
      </c>
    </row>
    <row r="6939" spans="5:102" customFormat="1" x14ac:dyDescent="0.25">
      <c r="E6939" t="s">
        <v>4067</v>
      </c>
      <c r="M6939" t="s">
        <v>5798</v>
      </c>
      <c r="U6939" t="s">
        <v>1298</v>
      </c>
      <c r="AN6939" t="s">
        <v>1299</v>
      </c>
      <c r="BW6939" t="s">
        <v>2218</v>
      </c>
      <c r="CF6939" t="s">
        <v>1298</v>
      </c>
      <c r="CX6939" t="s">
        <v>1299</v>
      </c>
    </row>
    <row r="6940" spans="5:102" customFormat="1" x14ac:dyDescent="0.25">
      <c r="E6940" t="s">
        <v>4068</v>
      </c>
      <c r="M6940" t="s">
        <v>5770</v>
      </c>
      <c r="U6940" t="s">
        <v>1225</v>
      </c>
      <c r="AN6940" t="s">
        <v>1226</v>
      </c>
      <c r="BW6940" t="s">
        <v>2190</v>
      </c>
      <c r="CF6940" t="s">
        <v>1225</v>
      </c>
      <c r="CX6940" t="s">
        <v>1226</v>
      </c>
    </row>
    <row r="6941" spans="5:102" customFormat="1" x14ac:dyDescent="0.25">
      <c r="E6941" t="s">
        <v>4069</v>
      </c>
      <c r="M6941" t="s">
        <v>5706</v>
      </c>
      <c r="U6941" t="s">
        <v>1090</v>
      </c>
      <c r="AN6941" t="s">
        <v>1091</v>
      </c>
      <c r="BW6941" t="s">
        <v>2126</v>
      </c>
      <c r="CF6941" t="s">
        <v>1090</v>
      </c>
      <c r="CX6941" t="s">
        <v>1091</v>
      </c>
    </row>
    <row r="6942" spans="5:102" customFormat="1" x14ac:dyDescent="0.25">
      <c r="E6942" t="s">
        <v>4070</v>
      </c>
      <c r="M6942" t="s">
        <v>5798</v>
      </c>
      <c r="U6942" t="s">
        <v>1298</v>
      </c>
      <c r="AN6942" t="s">
        <v>1299</v>
      </c>
      <c r="BW6942" t="s">
        <v>2218</v>
      </c>
      <c r="CF6942" t="s">
        <v>1298</v>
      </c>
      <c r="CX6942" t="s">
        <v>1299</v>
      </c>
    </row>
    <row r="6943" spans="5:102" customFormat="1" x14ac:dyDescent="0.25">
      <c r="E6943" t="s">
        <v>4071</v>
      </c>
      <c r="M6943" t="s">
        <v>5798</v>
      </c>
      <c r="U6943" t="s">
        <v>1298</v>
      </c>
      <c r="AN6943" t="s">
        <v>1299</v>
      </c>
      <c r="BW6943" t="s">
        <v>2218</v>
      </c>
      <c r="CF6943" t="s">
        <v>1298</v>
      </c>
      <c r="CX6943" t="s">
        <v>1299</v>
      </c>
    </row>
    <row r="6944" spans="5:102" customFormat="1" x14ac:dyDescent="0.25">
      <c r="E6944" t="s">
        <v>4072</v>
      </c>
      <c r="M6944" t="s">
        <v>5798</v>
      </c>
      <c r="U6944" t="s">
        <v>1298</v>
      </c>
      <c r="AN6944" t="s">
        <v>1299</v>
      </c>
      <c r="BW6944" t="s">
        <v>2218</v>
      </c>
      <c r="CF6944" t="s">
        <v>1298</v>
      </c>
      <c r="CX6944" t="s">
        <v>1299</v>
      </c>
    </row>
    <row r="6945" spans="5:102" customFormat="1" x14ac:dyDescent="0.25">
      <c r="E6945" t="s">
        <v>4073</v>
      </c>
      <c r="M6945" t="s">
        <v>5798</v>
      </c>
      <c r="U6945" t="s">
        <v>1298</v>
      </c>
      <c r="AN6945" t="s">
        <v>1299</v>
      </c>
      <c r="BW6945" t="s">
        <v>2218</v>
      </c>
      <c r="CF6945" t="s">
        <v>1298</v>
      </c>
      <c r="CX6945" t="s">
        <v>1299</v>
      </c>
    </row>
    <row r="6946" spans="5:102" customFormat="1" x14ac:dyDescent="0.25">
      <c r="E6946" t="s">
        <v>4074</v>
      </c>
      <c r="M6946" t="s">
        <v>5798</v>
      </c>
      <c r="U6946" t="s">
        <v>1298</v>
      </c>
      <c r="AN6946" t="s">
        <v>1299</v>
      </c>
      <c r="BW6946" t="s">
        <v>2218</v>
      </c>
      <c r="CF6946" t="s">
        <v>1298</v>
      </c>
      <c r="CX6946" t="s">
        <v>1299</v>
      </c>
    </row>
    <row r="6947" spans="5:102" customFormat="1" x14ac:dyDescent="0.25">
      <c r="E6947" t="s">
        <v>4075</v>
      </c>
      <c r="M6947" t="s">
        <v>5706</v>
      </c>
      <c r="U6947" t="s">
        <v>1090</v>
      </c>
      <c r="AN6947" t="s">
        <v>1091</v>
      </c>
      <c r="BW6947" t="s">
        <v>2126</v>
      </c>
      <c r="CF6947" t="s">
        <v>1090</v>
      </c>
      <c r="CX6947" t="s">
        <v>1091</v>
      </c>
    </row>
    <row r="6948" spans="5:102" customFormat="1" x14ac:dyDescent="0.25">
      <c r="E6948" t="s">
        <v>4076</v>
      </c>
      <c r="M6948" t="s">
        <v>5681</v>
      </c>
      <c r="U6948" t="s">
        <v>1042</v>
      </c>
      <c r="AN6948" t="s">
        <v>1043</v>
      </c>
      <c r="BW6948" t="s">
        <v>2101</v>
      </c>
      <c r="CF6948" t="s">
        <v>1042</v>
      </c>
      <c r="CX6948" t="s">
        <v>5455</v>
      </c>
    </row>
    <row r="6949" spans="5:102" customFormat="1" x14ac:dyDescent="0.25">
      <c r="E6949" t="s">
        <v>478</v>
      </c>
      <c r="M6949" t="s">
        <v>5734</v>
      </c>
      <c r="U6949" t="s">
        <v>1149</v>
      </c>
      <c r="AN6949" t="s">
        <v>1151</v>
      </c>
      <c r="BW6949" t="s">
        <v>2154</v>
      </c>
      <c r="CF6949" t="s">
        <v>1149</v>
      </c>
      <c r="CX6949" t="s">
        <v>1151</v>
      </c>
    </row>
    <row r="6950" spans="5:102" customFormat="1" x14ac:dyDescent="0.25">
      <c r="E6950" t="s">
        <v>4077</v>
      </c>
      <c r="M6950" t="s">
        <v>5794</v>
      </c>
      <c r="U6950" t="s">
        <v>1282</v>
      </c>
      <c r="AN6950" t="s">
        <v>1283</v>
      </c>
      <c r="BW6950" t="s">
        <v>2214</v>
      </c>
      <c r="CF6950" t="s">
        <v>1282</v>
      </c>
      <c r="CX6950" t="s">
        <v>1283</v>
      </c>
    </row>
    <row r="6951" spans="5:102" customFormat="1" x14ac:dyDescent="0.25">
      <c r="E6951" t="s">
        <v>4078</v>
      </c>
      <c r="M6951" t="s">
        <v>5784</v>
      </c>
      <c r="U6951" t="s">
        <v>1259</v>
      </c>
      <c r="AN6951" t="s">
        <v>1260</v>
      </c>
      <c r="BW6951" t="s">
        <v>2204</v>
      </c>
      <c r="CF6951" t="s">
        <v>1259</v>
      </c>
      <c r="CX6951" t="s">
        <v>1260</v>
      </c>
    </row>
    <row r="6952" spans="5:102" customFormat="1" x14ac:dyDescent="0.25">
      <c r="E6952" t="s">
        <v>4079</v>
      </c>
      <c r="M6952" t="s">
        <v>5784</v>
      </c>
      <c r="U6952" t="s">
        <v>1259</v>
      </c>
      <c r="AN6952" t="s">
        <v>1260</v>
      </c>
      <c r="BW6952" t="s">
        <v>2204</v>
      </c>
      <c r="CF6952" t="s">
        <v>1259</v>
      </c>
      <c r="CX6952" t="s">
        <v>1260</v>
      </c>
    </row>
    <row r="6953" spans="5:102" customFormat="1" x14ac:dyDescent="0.25">
      <c r="E6953" t="s">
        <v>4080</v>
      </c>
      <c r="M6953" t="s">
        <v>5784</v>
      </c>
      <c r="U6953" t="s">
        <v>1259</v>
      </c>
      <c r="AN6953" t="s">
        <v>1260</v>
      </c>
      <c r="BW6953" t="s">
        <v>2204</v>
      </c>
      <c r="CF6953" t="s">
        <v>1259</v>
      </c>
      <c r="CX6953" t="s">
        <v>1260</v>
      </c>
    </row>
    <row r="6954" spans="5:102" customFormat="1" x14ac:dyDescent="0.25">
      <c r="E6954" t="s">
        <v>4081</v>
      </c>
      <c r="M6954" t="s">
        <v>5681</v>
      </c>
      <c r="U6954" t="s">
        <v>1042</v>
      </c>
      <c r="AN6954" t="s">
        <v>1043</v>
      </c>
      <c r="BW6954" t="s">
        <v>2101</v>
      </c>
      <c r="CF6954" t="s">
        <v>1042</v>
      </c>
      <c r="CX6954" t="s">
        <v>5455</v>
      </c>
    </row>
    <row r="6955" spans="5:102" customFormat="1" x14ac:dyDescent="0.25">
      <c r="E6955" t="s">
        <v>4082</v>
      </c>
      <c r="M6955" t="s">
        <v>5798</v>
      </c>
      <c r="U6955" t="s">
        <v>1298</v>
      </c>
      <c r="AN6955" t="s">
        <v>1299</v>
      </c>
      <c r="BW6955" t="s">
        <v>2218</v>
      </c>
      <c r="CF6955" t="s">
        <v>1298</v>
      </c>
      <c r="CX6955" t="s">
        <v>1299</v>
      </c>
    </row>
    <row r="6956" spans="5:102" customFormat="1" x14ac:dyDescent="0.25">
      <c r="E6956" t="s">
        <v>4083</v>
      </c>
      <c r="M6956" t="s">
        <v>5706</v>
      </c>
      <c r="U6956" t="s">
        <v>1090</v>
      </c>
      <c r="AN6956" t="s">
        <v>1091</v>
      </c>
      <c r="BW6956" t="s">
        <v>2126</v>
      </c>
      <c r="CF6956" t="s">
        <v>1090</v>
      </c>
      <c r="CX6956" t="s">
        <v>1091</v>
      </c>
    </row>
    <row r="6957" spans="5:102" customFormat="1" x14ac:dyDescent="0.25">
      <c r="E6957" t="s">
        <v>4084</v>
      </c>
      <c r="M6957" t="s">
        <v>5754</v>
      </c>
      <c r="U6957" t="s">
        <v>1194</v>
      </c>
      <c r="AN6957" t="s">
        <v>1195</v>
      </c>
      <c r="BW6957" t="s">
        <v>2174</v>
      </c>
      <c r="CF6957" t="s">
        <v>1194</v>
      </c>
      <c r="CX6957" t="s">
        <v>5483</v>
      </c>
    </row>
    <row r="6958" spans="5:102" customFormat="1" x14ac:dyDescent="0.25">
      <c r="E6958" t="s">
        <v>4085</v>
      </c>
      <c r="M6958" t="s">
        <v>5800</v>
      </c>
      <c r="U6958" t="s">
        <v>1302</v>
      </c>
      <c r="AN6958" t="s">
        <v>1303</v>
      </c>
      <c r="BW6958" t="s">
        <v>2220</v>
      </c>
      <c r="CF6958" t="s">
        <v>1302</v>
      </c>
      <c r="CX6958" t="s">
        <v>1303</v>
      </c>
    </row>
    <row r="6959" spans="5:102" customFormat="1" x14ac:dyDescent="0.25">
      <c r="E6959" t="s">
        <v>4086</v>
      </c>
      <c r="M6959" t="s">
        <v>5754</v>
      </c>
      <c r="U6959" t="s">
        <v>1194</v>
      </c>
      <c r="AN6959" t="s">
        <v>1195</v>
      </c>
      <c r="BW6959" t="s">
        <v>2174</v>
      </c>
      <c r="CF6959" t="s">
        <v>1194</v>
      </c>
      <c r="CX6959" t="s">
        <v>5483</v>
      </c>
    </row>
    <row r="6960" spans="5:102" customFormat="1" x14ac:dyDescent="0.25">
      <c r="E6960" t="s">
        <v>4087</v>
      </c>
      <c r="M6960" t="s">
        <v>5800</v>
      </c>
      <c r="U6960" t="s">
        <v>1302</v>
      </c>
      <c r="AN6960" t="s">
        <v>1303</v>
      </c>
      <c r="BW6960" t="s">
        <v>2220</v>
      </c>
      <c r="CF6960" t="s">
        <v>1302</v>
      </c>
      <c r="CX6960" t="s">
        <v>1303</v>
      </c>
    </row>
    <row r="6961" spans="5:102" customFormat="1" x14ac:dyDescent="0.25">
      <c r="E6961" t="s">
        <v>4088</v>
      </c>
      <c r="M6961" t="s">
        <v>5702</v>
      </c>
      <c r="U6961" t="s">
        <v>325</v>
      </c>
      <c r="AN6961" t="s">
        <v>1083</v>
      </c>
      <c r="BW6961" t="s">
        <v>2122</v>
      </c>
      <c r="CF6961" t="s">
        <v>325</v>
      </c>
      <c r="CX6961" t="s">
        <v>5464</v>
      </c>
    </row>
    <row r="6962" spans="5:102" customFormat="1" x14ac:dyDescent="0.25">
      <c r="E6962" t="s">
        <v>4089</v>
      </c>
      <c r="M6962" t="s">
        <v>5801</v>
      </c>
      <c r="U6962" t="s">
        <v>1304</v>
      </c>
      <c r="AN6962" t="s">
        <v>1305</v>
      </c>
      <c r="BW6962" t="s">
        <v>2221</v>
      </c>
      <c r="CF6962" t="s">
        <v>1304</v>
      </c>
      <c r="CX6962" t="s">
        <v>1305</v>
      </c>
    </row>
    <row r="6963" spans="5:102" customFormat="1" x14ac:dyDescent="0.25">
      <c r="E6963" t="s">
        <v>4090</v>
      </c>
      <c r="M6963" t="s">
        <v>5754</v>
      </c>
      <c r="U6963" t="s">
        <v>1194</v>
      </c>
      <c r="AN6963" t="s">
        <v>1195</v>
      </c>
      <c r="BW6963" t="s">
        <v>2174</v>
      </c>
      <c r="CF6963" t="s">
        <v>1194</v>
      </c>
      <c r="CX6963" t="s">
        <v>5483</v>
      </c>
    </row>
    <row r="6964" spans="5:102" customFormat="1" x14ac:dyDescent="0.25">
      <c r="E6964" t="s">
        <v>4091</v>
      </c>
      <c r="M6964" t="s">
        <v>5706</v>
      </c>
      <c r="U6964" t="s">
        <v>1090</v>
      </c>
      <c r="AN6964" t="s">
        <v>1091</v>
      </c>
      <c r="BW6964" t="s">
        <v>2126</v>
      </c>
      <c r="CF6964" t="s">
        <v>1090</v>
      </c>
      <c r="CX6964" t="s">
        <v>1091</v>
      </c>
    </row>
    <row r="6965" spans="5:102" customFormat="1" x14ac:dyDescent="0.25">
      <c r="E6965" t="s">
        <v>4092</v>
      </c>
      <c r="M6965" t="s">
        <v>5802</v>
      </c>
      <c r="U6965" t="s">
        <v>1306</v>
      </c>
      <c r="AN6965" t="s">
        <v>1307</v>
      </c>
      <c r="BW6965" t="s">
        <v>2222</v>
      </c>
      <c r="CF6965" t="s">
        <v>1306</v>
      </c>
      <c r="CX6965" t="s">
        <v>1307</v>
      </c>
    </row>
    <row r="6966" spans="5:102" customFormat="1" x14ac:dyDescent="0.25">
      <c r="E6966" t="s">
        <v>4093</v>
      </c>
      <c r="M6966" t="s">
        <v>5706</v>
      </c>
      <c r="U6966" t="s">
        <v>1090</v>
      </c>
      <c r="AN6966" t="s">
        <v>1091</v>
      </c>
      <c r="BW6966" t="s">
        <v>2126</v>
      </c>
      <c r="CF6966" t="s">
        <v>1090</v>
      </c>
      <c r="CX6966" t="s">
        <v>1091</v>
      </c>
    </row>
    <row r="6967" spans="5:102" customFormat="1" x14ac:dyDescent="0.25">
      <c r="E6967" t="s">
        <v>4094</v>
      </c>
      <c r="M6967" t="s">
        <v>5803</v>
      </c>
      <c r="U6967" t="s">
        <v>1308</v>
      </c>
      <c r="AN6967" t="s">
        <v>1309</v>
      </c>
      <c r="BW6967" t="s">
        <v>2223</v>
      </c>
      <c r="CF6967" t="s">
        <v>1308</v>
      </c>
      <c r="CX6967" t="s">
        <v>1309</v>
      </c>
    </row>
    <row r="6968" spans="5:102" customFormat="1" x14ac:dyDescent="0.25">
      <c r="E6968" t="s">
        <v>4095</v>
      </c>
      <c r="M6968" t="s">
        <v>5691</v>
      </c>
      <c r="U6968" t="s">
        <v>328</v>
      </c>
      <c r="AN6968" t="s">
        <v>1062</v>
      </c>
      <c r="BW6968" t="s">
        <v>2111</v>
      </c>
      <c r="CF6968" t="s">
        <v>328</v>
      </c>
      <c r="CX6968" t="s">
        <v>5459</v>
      </c>
    </row>
    <row r="6969" spans="5:102" customFormat="1" x14ac:dyDescent="0.25">
      <c r="E6969" t="s">
        <v>4096</v>
      </c>
      <c r="M6969" t="s">
        <v>5798</v>
      </c>
      <c r="U6969" t="s">
        <v>1298</v>
      </c>
      <c r="AN6969" t="s">
        <v>1299</v>
      </c>
      <c r="BW6969" t="s">
        <v>2218</v>
      </c>
      <c r="CF6969" t="s">
        <v>1298</v>
      </c>
      <c r="CX6969" t="s">
        <v>1299</v>
      </c>
    </row>
    <row r="6970" spans="5:102" customFormat="1" x14ac:dyDescent="0.25">
      <c r="E6970" t="s">
        <v>4097</v>
      </c>
      <c r="M6970" t="s">
        <v>5798</v>
      </c>
      <c r="U6970" t="s">
        <v>1298</v>
      </c>
      <c r="AN6970" t="s">
        <v>1299</v>
      </c>
      <c r="BW6970" t="s">
        <v>2218</v>
      </c>
      <c r="CF6970" t="s">
        <v>1298</v>
      </c>
      <c r="CX6970" t="s">
        <v>1299</v>
      </c>
    </row>
    <row r="6971" spans="5:102" customFormat="1" x14ac:dyDescent="0.25">
      <c r="E6971" t="s">
        <v>4098</v>
      </c>
      <c r="M6971" t="s">
        <v>5792</v>
      </c>
      <c r="U6971" t="s">
        <v>1278</v>
      </c>
      <c r="AN6971" t="s">
        <v>1279</v>
      </c>
      <c r="BW6971" t="s">
        <v>2212</v>
      </c>
      <c r="CF6971" t="s">
        <v>1278</v>
      </c>
      <c r="CX6971" t="s">
        <v>1279</v>
      </c>
    </row>
    <row r="6972" spans="5:102" customFormat="1" x14ac:dyDescent="0.25">
      <c r="E6972" t="s">
        <v>4099</v>
      </c>
      <c r="M6972" t="s">
        <v>5798</v>
      </c>
      <c r="U6972" t="s">
        <v>1298</v>
      </c>
      <c r="AN6972" t="s">
        <v>1299</v>
      </c>
      <c r="BW6972" t="s">
        <v>2218</v>
      </c>
      <c r="CF6972" t="s">
        <v>1298</v>
      </c>
      <c r="CX6972" t="s">
        <v>1299</v>
      </c>
    </row>
    <row r="6973" spans="5:102" customFormat="1" x14ac:dyDescent="0.25">
      <c r="E6973" t="s">
        <v>4100</v>
      </c>
      <c r="M6973" t="s">
        <v>5691</v>
      </c>
      <c r="U6973" t="s">
        <v>328</v>
      </c>
      <c r="AN6973" t="s">
        <v>1062</v>
      </c>
      <c r="BW6973" t="s">
        <v>2111</v>
      </c>
      <c r="CF6973" t="s">
        <v>328</v>
      </c>
      <c r="CX6973" t="s">
        <v>5459</v>
      </c>
    </row>
    <row r="6974" spans="5:102" customFormat="1" x14ac:dyDescent="0.25">
      <c r="E6974" t="s">
        <v>4101</v>
      </c>
      <c r="M6974" t="s">
        <v>5778</v>
      </c>
      <c r="U6974" t="s">
        <v>1247</v>
      </c>
      <c r="AN6974" t="s">
        <v>1248</v>
      </c>
      <c r="BW6974" t="s">
        <v>2198</v>
      </c>
      <c r="CF6974" t="s">
        <v>1247</v>
      </c>
      <c r="CX6974" t="s">
        <v>1248</v>
      </c>
    </row>
    <row r="6975" spans="5:102" customFormat="1" x14ac:dyDescent="0.25">
      <c r="E6975" t="s">
        <v>4102</v>
      </c>
      <c r="M6975" t="s">
        <v>5691</v>
      </c>
      <c r="U6975" t="s">
        <v>328</v>
      </c>
      <c r="AN6975" t="s">
        <v>1062</v>
      </c>
      <c r="BW6975" t="s">
        <v>2111</v>
      </c>
      <c r="CF6975" t="s">
        <v>328</v>
      </c>
      <c r="CX6975" t="s">
        <v>5459</v>
      </c>
    </row>
    <row r="6976" spans="5:102" customFormat="1" x14ac:dyDescent="0.25">
      <c r="E6976" t="s">
        <v>4103</v>
      </c>
      <c r="M6976" t="s">
        <v>5691</v>
      </c>
      <c r="U6976" t="s">
        <v>328</v>
      </c>
      <c r="AN6976" t="s">
        <v>1062</v>
      </c>
      <c r="BW6976" t="s">
        <v>2111</v>
      </c>
      <c r="CF6976" t="s">
        <v>328</v>
      </c>
      <c r="CX6976" t="s">
        <v>5459</v>
      </c>
    </row>
    <row r="6977" spans="5:102" customFormat="1" x14ac:dyDescent="0.25">
      <c r="E6977" t="s">
        <v>4104</v>
      </c>
      <c r="M6977" t="s">
        <v>5804</v>
      </c>
      <c r="U6977" t="s">
        <v>1310</v>
      </c>
      <c r="AN6977" t="s">
        <v>1311</v>
      </c>
      <c r="BW6977" t="s">
        <v>2224</v>
      </c>
      <c r="CF6977" t="s">
        <v>1310</v>
      </c>
      <c r="CX6977" t="s">
        <v>1311</v>
      </c>
    </row>
    <row r="6978" spans="5:102" customFormat="1" x14ac:dyDescent="0.25">
      <c r="E6978" t="s">
        <v>4105</v>
      </c>
      <c r="M6978" t="s">
        <v>5706</v>
      </c>
      <c r="U6978" t="s">
        <v>1090</v>
      </c>
      <c r="AN6978" t="s">
        <v>1091</v>
      </c>
      <c r="BW6978" t="s">
        <v>2126</v>
      </c>
      <c r="CF6978" t="s">
        <v>1090</v>
      </c>
      <c r="CX6978" t="s">
        <v>1091</v>
      </c>
    </row>
    <row r="6979" spans="5:102" customFormat="1" x14ac:dyDescent="0.25">
      <c r="E6979" t="s">
        <v>4106</v>
      </c>
      <c r="M6979" t="s">
        <v>5794</v>
      </c>
      <c r="U6979" t="s">
        <v>1282</v>
      </c>
      <c r="AN6979" t="s">
        <v>1283</v>
      </c>
      <c r="BW6979" t="s">
        <v>2214</v>
      </c>
      <c r="CF6979" t="s">
        <v>1282</v>
      </c>
      <c r="CX6979" t="s">
        <v>1283</v>
      </c>
    </row>
    <row r="6980" spans="5:102" customFormat="1" x14ac:dyDescent="0.25">
      <c r="E6980" t="s">
        <v>4107</v>
      </c>
      <c r="M6980" t="s">
        <v>5805</v>
      </c>
      <c r="U6980" t="s">
        <v>1312</v>
      </c>
      <c r="AN6980" t="s">
        <v>1313</v>
      </c>
      <c r="BW6980" t="s">
        <v>2225</v>
      </c>
      <c r="CF6980" t="s">
        <v>1312</v>
      </c>
      <c r="CX6980" t="s">
        <v>5497</v>
      </c>
    </row>
    <row r="6981" spans="5:102" customFormat="1" x14ac:dyDescent="0.25">
      <c r="E6981" t="s">
        <v>4108</v>
      </c>
      <c r="M6981" t="s">
        <v>5797</v>
      </c>
      <c r="U6981" t="s">
        <v>1294</v>
      </c>
      <c r="AN6981" t="s">
        <v>1295</v>
      </c>
      <c r="BW6981" t="s">
        <v>2217</v>
      </c>
      <c r="CF6981" t="s">
        <v>1294</v>
      </c>
      <c r="CX6981" t="s">
        <v>1295</v>
      </c>
    </row>
    <row r="6982" spans="5:102" customFormat="1" x14ac:dyDescent="0.25">
      <c r="E6982" t="s">
        <v>4109</v>
      </c>
      <c r="M6982" t="s">
        <v>5797</v>
      </c>
      <c r="U6982" t="s">
        <v>1294</v>
      </c>
      <c r="AN6982" t="s">
        <v>1295</v>
      </c>
      <c r="BW6982" t="s">
        <v>2217</v>
      </c>
      <c r="CF6982" t="s">
        <v>1294</v>
      </c>
      <c r="CX6982" t="s">
        <v>1295</v>
      </c>
    </row>
    <row r="6983" spans="5:102" customFormat="1" x14ac:dyDescent="0.25">
      <c r="E6983" t="s">
        <v>4110</v>
      </c>
      <c r="M6983" t="s">
        <v>5806</v>
      </c>
      <c r="U6983" t="s">
        <v>1314</v>
      </c>
      <c r="AN6983" t="s">
        <v>1315</v>
      </c>
      <c r="BW6983" t="s">
        <v>2226</v>
      </c>
      <c r="CF6983" t="s">
        <v>1314</v>
      </c>
      <c r="CX6983" t="s">
        <v>1315</v>
      </c>
    </row>
    <row r="6984" spans="5:102" customFormat="1" x14ac:dyDescent="0.25">
      <c r="E6984" t="s">
        <v>4111</v>
      </c>
      <c r="M6984" t="s">
        <v>5706</v>
      </c>
      <c r="U6984" t="s">
        <v>1090</v>
      </c>
      <c r="AN6984" t="s">
        <v>1091</v>
      </c>
      <c r="BW6984" t="s">
        <v>2126</v>
      </c>
      <c r="CF6984" t="s">
        <v>1090</v>
      </c>
      <c r="CX6984" t="s">
        <v>1091</v>
      </c>
    </row>
    <row r="6985" spans="5:102" customFormat="1" x14ac:dyDescent="0.25">
      <c r="E6985" t="s">
        <v>4112</v>
      </c>
      <c r="M6985" t="s">
        <v>5797</v>
      </c>
      <c r="U6985" t="s">
        <v>1294</v>
      </c>
      <c r="AN6985" t="s">
        <v>1295</v>
      </c>
      <c r="BW6985" t="s">
        <v>2217</v>
      </c>
      <c r="CF6985" t="s">
        <v>1294</v>
      </c>
      <c r="CX6985" t="s">
        <v>1295</v>
      </c>
    </row>
    <row r="6986" spans="5:102" customFormat="1" x14ac:dyDescent="0.25">
      <c r="E6986" t="s">
        <v>4113</v>
      </c>
      <c r="M6986" t="s">
        <v>5807</v>
      </c>
      <c r="U6986" t="s">
        <v>1316</v>
      </c>
      <c r="AN6986" t="s">
        <v>1317</v>
      </c>
      <c r="BW6986" t="s">
        <v>2227</v>
      </c>
      <c r="CF6986" t="s">
        <v>1316</v>
      </c>
      <c r="CX6986" t="s">
        <v>1317</v>
      </c>
    </row>
    <row r="6987" spans="5:102" customFormat="1" x14ac:dyDescent="0.25">
      <c r="E6987" t="s">
        <v>4114</v>
      </c>
      <c r="M6987" t="s">
        <v>5807</v>
      </c>
      <c r="U6987" t="s">
        <v>1316</v>
      </c>
      <c r="AN6987" t="s">
        <v>1317</v>
      </c>
      <c r="BW6987" t="s">
        <v>2227</v>
      </c>
      <c r="CF6987" t="s">
        <v>1316</v>
      </c>
      <c r="CX6987" t="s">
        <v>1317</v>
      </c>
    </row>
    <row r="6988" spans="5:102" customFormat="1" x14ac:dyDescent="0.25">
      <c r="E6988" t="s">
        <v>4115</v>
      </c>
      <c r="M6988" t="s">
        <v>5807</v>
      </c>
      <c r="U6988" t="s">
        <v>1316</v>
      </c>
      <c r="AN6988" t="s">
        <v>1317</v>
      </c>
      <c r="BW6988" t="s">
        <v>2227</v>
      </c>
      <c r="CF6988" t="s">
        <v>1316</v>
      </c>
      <c r="CX6988" t="s">
        <v>1317</v>
      </c>
    </row>
    <row r="6989" spans="5:102" customFormat="1" x14ac:dyDescent="0.25">
      <c r="E6989" t="s">
        <v>4116</v>
      </c>
      <c r="M6989" t="s">
        <v>5808</v>
      </c>
      <c r="U6989" t="s">
        <v>1318</v>
      </c>
      <c r="AN6989" t="s">
        <v>1319</v>
      </c>
      <c r="BW6989" t="s">
        <v>2228</v>
      </c>
      <c r="CF6989" t="s">
        <v>1318</v>
      </c>
      <c r="CX6989" t="s">
        <v>1319</v>
      </c>
    </row>
    <row r="6990" spans="5:102" customFormat="1" x14ac:dyDescent="0.25">
      <c r="E6990" t="s">
        <v>4117</v>
      </c>
      <c r="M6990" t="s">
        <v>5774</v>
      </c>
      <c r="U6990" t="s">
        <v>1235</v>
      </c>
      <c r="AN6990" t="s">
        <v>1236</v>
      </c>
      <c r="BW6990" t="s">
        <v>2194</v>
      </c>
      <c r="CF6990" t="s">
        <v>1235</v>
      </c>
      <c r="CX6990" t="s">
        <v>1236</v>
      </c>
    </row>
    <row r="6991" spans="5:102" customFormat="1" x14ac:dyDescent="0.25">
      <c r="E6991" t="s">
        <v>4118</v>
      </c>
      <c r="M6991" t="s">
        <v>5706</v>
      </c>
      <c r="U6991" t="s">
        <v>1090</v>
      </c>
      <c r="AN6991" t="s">
        <v>1091</v>
      </c>
      <c r="BW6991" t="s">
        <v>2126</v>
      </c>
      <c r="CF6991" t="s">
        <v>1090</v>
      </c>
      <c r="CX6991" t="s">
        <v>1091</v>
      </c>
    </row>
    <row r="6992" spans="5:102" customFormat="1" x14ac:dyDescent="0.25">
      <c r="E6992" t="s">
        <v>4119</v>
      </c>
      <c r="M6992" t="s">
        <v>5706</v>
      </c>
      <c r="U6992" t="s">
        <v>1090</v>
      </c>
      <c r="AN6992" t="s">
        <v>1091</v>
      </c>
      <c r="BW6992" t="s">
        <v>2126</v>
      </c>
      <c r="CF6992" t="s">
        <v>1090</v>
      </c>
      <c r="CX6992" t="s">
        <v>1091</v>
      </c>
    </row>
    <row r="6993" spans="5:102" customFormat="1" x14ac:dyDescent="0.25">
      <c r="E6993" t="s">
        <v>4120</v>
      </c>
      <c r="M6993" t="s">
        <v>5809</v>
      </c>
      <c r="U6993" t="s">
        <v>1320</v>
      </c>
      <c r="AN6993" t="s">
        <v>1321</v>
      </c>
      <c r="BW6993" t="s">
        <v>2229</v>
      </c>
      <c r="CF6993" t="s">
        <v>1320</v>
      </c>
      <c r="CX6993" t="s">
        <v>5498</v>
      </c>
    </row>
    <row r="6994" spans="5:102" customFormat="1" x14ac:dyDescent="0.25">
      <c r="E6994" t="s">
        <v>4121</v>
      </c>
      <c r="M6994" t="s">
        <v>5605</v>
      </c>
      <c r="U6994" t="s">
        <v>865</v>
      </c>
      <c r="AN6994" t="s">
        <v>1094</v>
      </c>
      <c r="BW6994" t="s">
        <v>2023</v>
      </c>
      <c r="CF6994" t="s">
        <v>865</v>
      </c>
      <c r="CX6994" t="s">
        <v>1094</v>
      </c>
    </row>
    <row r="6995" spans="5:102" customFormat="1" x14ac:dyDescent="0.25">
      <c r="E6995" t="s">
        <v>4122</v>
      </c>
      <c r="M6995" t="s">
        <v>5605</v>
      </c>
      <c r="U6995" t="s">
        <v>865</v>
      </c>
      <c r="AN6995" t="s">
        <v>1094</v>
      </c>
      <c r="BW6995" t="s">
        <v>2023</v>
      </c>
      <c r="CF6995" t="s">
        <v>865</v>
      </c>
      <c r="CX6995" t="s">
        <v>1094</v>
      </c>
    </row>
    <row r="6996" spans="5:102" customFormat="1" x14ac:dyDescent="0.25">
      <c r="E6996" t="s">
        <v>4123</v>
      </c>
      <c r="M6996" t="s">
        <v>5706</v>
      </c>
      <c r="U6996" t="s">
        <v>1090</v>
      </c>
      <c r="AN6996" t="s">
        <v>1091</v>
      </c>
      <c r="BW6996" t="s">
        <v>2126</v>
      </c>
      <c r="CF6996" t="s">
        <v>1090</v>
      </c>
      <c r="CX6996" t="s">
        <v>1091</v>
      </c>
    </row>
    <row r="6997" spans="5:102" customFormat="1" x14ac:dyDescent="0.25">
      <c r="E6997" t="s">
        <v>4124</v>
      </c>
      <c r="M6997" t="s">
        <v>5691</v>
      </c>
      <c r="U6997" t="s">
        <v>328</v>
      </c>
      <c r="AN6997" t="s">
        <v>1062</v>
      </c>
      <c r="BW6997" t="s">
        <v>2111</v>
      </c>
      <c r="CF6997" t="s">
        <v>328</v>
      </c>
      <c r="CX6997" t="s">
        <v>5459</v>
      </c>
    </row>
    <row r="6998" spans="5:102" customFormat="1" x14ac:dyDescent="0.25">
      <c r="E6998" t="s">
        <v>4125</v>
      </c>
      <c r="M6998" t="s">
        <v>5691</v>
      </c>
      <c r="U6998" t="s">
        <v>328</v>
      </c>
      <c r="AN6998" t="s">
        <v>1062</v>
      </c>
      <c r="BW6998" t="s">
        <v>2111</v>
      </c>
      <c r="CF6998" t="s">
        <v>328</v>
      </c>
      <c r="CX6998" t="s">
        <v>5459</v>
      </c>
    </row>
    <row r="6999" spans="5:102" customFormat="1" x14ac:dyDescent="0.25">
      <c r="E6999" t="s">
        <v>4126</v>
      </c>
      <c r="M6999" t="s">
        <v>5691</v>
      </c>
      <c r="U6999" t="s">
        <v>328</v>
      </c>
      <c r="AN6999" t="s">
        <v>1062</v>
      </c>
      <c r="BW6999" t="s">
        <v>2111</v>
      </c>
      <c r="CF6999" t="s">
        <v>328</v>
      </c>
      <c r="CX6999" t="s">
        <v>5459</v>
      </c>
    </row>
    <row r="7000" spans="5:102" customFormat="1" x14ac:dyDescent="0.25">
      <c r="E7000" t="s">
        <v>4127</v>
      </c>
      <c r="M7000" t="s">
        <v>5691</v>
      </c>
      <c r="U7000" t="s">
        <v>328</v>
      </c>
      <c r="AN7000" t="s">
        <v>1062</v>
      </c>
      <c r="BW7000" t="s">
        <v>2111</v>
      </c>
      <c r="CF7000" t="s">
        <v>328</v>
      </c>
      <c r="CX7000" t="s">
        <v>5459</v>
      </c>
    </row>
    <row r="7001" spans="5:102" customFormat="1" x14ac:dyDescent="0.25">
      <c r="E7001" t="s">
        <v>4128</v>
      </c>
      <c r="M7001" t="s">
        <v>5691</v>
      </c>
      <c r="U7001" t="s">
        <v>328</v>
      </c>
      <c r="AN7001" t="s">
        <v>1062</v>
      </c>
      <c r="BW7001" t="s">
        <v>2111</v>
      </c>
      <c r="CF7001" t="s">
        <v>328</v>
      </c>
      <c r="CX7001" t="s">
        <v>5459</v>
      </c>
    </row>
    <row r="7002" spans="5:102" customFormat="1" x14ac:dyDescent="0.25">
      <c r="E7002" t="s">
        <v>4129</v>
      </c>
      <c r="M7002" t="s">
        <v>5691</v>
      </c>
      <c r="U7002" t="s">
        <v>328</v>
      </c>
      <c r="AN7002" t="s">
        <v>1062</v>
      </c>
      <c r="BW7002" t="s">
        <v>2111</v>
      </c>
      <c r="CF7002" t="s">
        <v>328</v>
      </c>
      <c r="CX7002" t="s">
        <v>5459</v>
      </c>
    </row>
    <row r="7003" spans="5:102" customFormat="1" x14ac:dyDescent="0.25">
      <c r="E7003" t="s">
        <v>4130</v>
      </c>
      <c r="M7003" t="s">
        <v>5691</v>
      </c>
      <c r="U7003" t="s">
        <v>328</v>
      </c>
      <c r="AN7003" t="s">
        <v>1062</v>
      </c>
      <c r="BW7003" t="s">
        <v>2111</v>
      </c>
      <c r="CF7003" t="s">
        <v>328</v>
      </c>
      <c r="CX7003" t="s">
        <v>5459</v>
      </c>
    </row>
    <row r="7004" spans="5:102" customFormat="1" x14ac:dyDescent="0.25">
      <c r="E7004" t="s">
        <v>4131</v>
      </c>
      <c r="M7004" t="s">
        <v>5770</v>
      </c>
      <c r="U7004" t="s">
        <v>1225</v>
      </c>
      <c r="AN7004" t="s">
        <v>1226</v>
      </c>
      <c r="BW7004" t="s">
        <v>2190</v>
      </c>
      <c r="CF7004" t="s">
        <v>1225</v>
      </c>
      <c r="CX7004" t="s">
        <v>1226</v>
      </c>
    </row>
    <row r="7005" spans="5:102" customFormat="1" x14ac:dyDescent="0.25">
      <c r="E7005" t="s">
        <v>4132</v>
      </c>
      <c r="M7005" t="s">
        <v>5691</v>
      </c>
      <c r="U7005" t="s">
        <v>328</v>
      </c>
      <c r="AN7005" t="s">
        <v>1062</v>
      </c>
      <c r="BW7005" t="s">
        <v>2111</v>
      </c>
      <c r="CF7005" t="s">
        <v>328</v>
      </c>
      <c r="CX7005" t="s">
        <v>5459</v>
      </c>
    </row>
    <row r="7006" spans="5:102" customFormat="1" x14ac:dyDescent="0.25">
      <c r="E7006" t="s">
        <v>4133</v>
      </c>
      <c r="M7006" t="s">
        <v>5798</v>
      </c>
      <c r="U7006" t="s">
        <v>1298</v>
      </c>
      <c r="AN7006" t="s">
        <v>1299</v>
      </c>
      <c r="BW7006" t="s">
        <v>2218</v>
      </c>
      <c r="CF7006" t="s">
        <v>1298</v>
      </c>
      <c r="CX7006" t="s">
        <v>1299</v>
      </c>
    </row>
    <row r="7007" spans="5:102" customFormat="1" x14ac:dyDescent="0.25">
      <c r="E7007" t="s">
        <v>4134</v>
      </c>
      <c r="M7007" t="s">
        <v>5766</v>
      </c>
      <c r="U7007" t="s">
        <v>1218</v>
      </c>
      <c r="AN7007" t="s">
        <v>1219</v>
      </c>
      <c r="BW7007" t="s">
        <v>2186</v>
      </c>
      <c r="CF7007" t="s">
        <v>1218</v>
      </c>
      <c r="CX7007" t="s">
        <v>1219</v>
      </c>
    </row>
    <row r="7008" spans="5:102" customFormat="1" x14ac:dyDescent="0.25">
      <c r="E7008" t="s">
        <v>4135</v>
      </c>
      <c r="M7008" t="s">
        <v>5798</v>
      </c>
      <c r="U7008" t="s">
        <v>1298</v>
      </c>
      <c r="AN7008" t="s">
        <v>1299</v>
      </c>
      <c r="BW7008" t="s">
        <v>2218</v>
      </c>
      <c r="CF7008" t="s">
        <v>1298</v>
      </c>
      <c r="CX7008" t="s">
        <v>1299</v>
      </c>
    </row>
    <row r="7009" spans="5:102" customFormat="1" x14ac:dyDescent="0.25">
      <c r="E7009" t="s">
        <v>4136</v>
      </c>
      <c r="M7009" t="s">
        <v>5798</v>
      </c>
      <c r="U7009" t="s">
        <v>1298</v>
      </c>
      <c r="AN7009" t="s">
        <v>1299</v>
      </c>
      <c r="BW7009" t="s">
        <v>2218</v>
      </c>
      <c r="CF7009" t="s">
        <v>1298</v>
      </c>
      <c r="CX7009" t="s">
        <v>1299</v>
      </c>
    </row>
    <row r="7010" spans="5:102" customFormat="1" x14ac:dyDescent="0.25">
      <c r="E7010" t="s">
        <v>4137</v>
      </c>
      <c r="M7010" t="s">
        <v>5798</v>
      </c>
      <c r="U7010" t="s">
        <v>1298</v>
      </c>
      <c r="AN7010" t="s">
        <v>1299</v>
      </c>
      <c r="BW7010" t="s">
        <v>2218</v>
      </c>
      <c r="CF7010" t="s">
        <v>1298</v>
      </c>
      <c r="CX7010" t="s">
        <v>1299</v>
      </c>
    </row>
    <row r="7011" spans="5:102" customFormat="1" x14ac:dyDescent="0.25">
      <c r="E7011" t="s">
        <v>4138</v>
      </c>
      <c r="M7011" t="s">
        <v>5798</v>
      </c>
      <c r="U7011" t="s">
        <v>1298</v>
      </c>
      <c r="AN7011" t="s">
        <v>1299</v>
      </c>
      <c r="BW7011" t="s">
        <v>2218</v>
      </c>
      <c r="CF7011" t="s">
        <v>1298</v>
      </c>
      <c r="CX7011" t="s">
        <v>1299</v>
      </c>
    </row>
    <row r="7012" spans="5:102" customFormat="1" x14ac:dyDescent="0.25">
      <c r="E7012" t="s">
        <v>4139</v>
      </c>
      <c r="M7012" t="s">
        <v>5680</v>
      </c>
      <c r="U7012" t="s">
        <v>594</v>
      </c>
      <c r="AN7012" t="s">
        <v>1041</v>
      </c>
      <c r="BW7012" t="s">
        <v>2100</v>
      </c>
      <c r="CF7012" t="s">
        <v>594</v>
      </c>
      <c r="CX7012" t="s">
        <v>1041</v>
      </c>
    </row>
    <row r="7013" spans="5:102" customFormat="1" x14ac:dyDescent="0.25">
      <c r="E7013" t="s">
        <v>4140</v>
      </c>
      <c r="M7013" t="s">
        <v>5810</v>
      </c>
      <c r="U7013" t="s">
        <v>1322</v>
      </c>
      <c r="AN7013" t="s">
        <v>1323</v>
      </c>
      <c r="BW7013" t="s">
        <v>2230</v>
      </c>
      <c r="CF7013" t="s">
        <v>1322</v>
      </c>
      <c r="CX7013" t="s">
        <v>5499</v>
      </c>
    </row>
    <row r="7014" spans="5:102" customFormat="1" x14ac:dyDescent="0.25">
      <c r="E7014" t="s">
        <v>4141</v>
      </c>
      <c r="M7014" t="s">
        <v>5680</v>
      </c>
      <c r="U7014" t="s">
        <v>594</v>
      </c>
      <c r="AN7014" t="s">
        <v>1041</v>
      </c>
      <c r="BW7014" t="s">
        <v>2100</v>
      </c>
      <c r="CF7014" t="s">
        <v>594</v>
      </c>
      <c r="CX7014" t="s">
        <v>1041</v>
      </c>
    </row>
    <row r="7015" spans="5:102" customFormat="1" x14ac:dyDescent="0.25">
      <c r="E7015" t="s">
        <v>4142</v>
      </c>
      <c r="M7015" t="s">
        <v>5797</v>
      </c>
      <c r="U7015" t="s">
        <v>1294</v>
      </c>
      <c r="AN7015" t="s">
        <v>1295</v>
      </c>
      <c r="BW7015" t="s">
        <v>2217</v>
      </c>
      <c r="CF7015" t="s">
        <v>1294</v>
      </c>
      <c r="CX7015" t="s">
        <v>1295</v>
      </c>
    </row>
    <row r="7016" spans="5:102" customFormat="1" x14ac:dyDescent="0.25">
      <c r="E7016" t="s">
        <v>4143</v>
      </c>
      <c r="M7016" t="s">
        <v>5797</v>
      </c>
      <c r="U7016" t="s">
        <v>1294</v>
      </c>
      <c r="AN7016" t="s">
        <v>1295</v>
      </c>
      <c r="BW7016" t="s">
        <v>2217</v>
      </c>
      <c r="CF7016" t="s">
        <v>1294</v>
      </c>
      <c r="CX7016" t="s">
        <v>1295</v>
      </c>
    </row>
    <row r="7017" spans="5:102" customFormat="1" x14ac:dyDescent="0.25">
      <c r="E7017" t="s">
        <v>4144</v>
      </c>
      <c r="M7017" t="s">
        <v>5797</v>
      </c>
      <c r="U7017" t="s">
        <v>1294</v>
      </c>
      <c r="AN7017" t="s">
        <v>1295</v>
      </c>
      <c r="BW7017" t="s">
        <v>2217</v>
      </c>
      <c r="CF7017" t="s">
        <v>1294</v>
      </c>
      <c r="CX7017" t="s">
        <v>1295</v>
      </c>
    </row>
    <row r="7018" spans="5:102" customFormat="1" x14ac:dyDescent="0.25">
      <c r="E7018" t="s">
        <v>4145</v>
      </c>
      <c r="M7018" t="s">
        <v>5774</v>
      </c>
      <c r="U7018" t="s">
        <v>1235</v>
      </c>
      <c r="AN7018" t="s">
        <v>1236</v>
      </c>
      <c r="BW7018" t="s">
        <v>2194</v>
      </c>
      <c r="CF7018" t="s">
        <v>1235</v>
      </c>
      <c r="CX7018" t="s">
        <v>1236</v>
      </c>
    </row>
    <row r="7019" spans="5:102" customFormat="1" x14ac:dyDescent="0.25">
      <c r="E7019" t="s">
        <v>4146</v>
      </c>
      <c r="M7019" t="s">
        <v>5774</v>
      </c>
      <c r="U7019" t="s">
        <v>1235</v>
      </c>
      <c r="AN7019" t="s">
        <v>1236</v>
      </c>
      <c r="BW7019" t="s">
        <v>2194</v>
      </c>
      <c r="CF7019" t="s">
        <v>1235</v>
      </c>
      <c r="CX7019" t="s">
        <v>1236</v>
      </c>
    </row>
    <row r="7020" spans="5:102" customFormat="1" x14ac:dyDescent="0.25">
      <c r="E7020" t="s">
        <v>4147</v>
      </c>
      <c r="M7020" t="s">
        <v>5798</v>
      </c>
      <c r="U7020" t="s">
        <v>1298</v>
      </c>
      <c r="AN7020" t="s">
        <v>1299</v>
      </c>
      <c r="BW7020" t="s">
        <v>2218</v>
      </c>
      <c r="CF7020" t="s">
        <v>1298</v>
      </c>
      <c r="CX7020" t="s">
        <v>1299</v>
      </c>
    </row>
    <row r="7021" spans="5:102" customFormat="1" x14ac:dyDescent="0.25">
      <c r="E7021" t="s">
        <v>4148</v>
      </c>
      <c r="M7021" t="s">
        <v>5811</v>
      </c>
      <c r="U7021" t="s">
        <v>1324</v>
      </c>
      <c r="AN7021" t="s">
        <v>1325</v>
      </c>
      <c r="BW7021" t="s">
        <v>2231</v>
      </c>
      <c r="CF7021" t="s">
        <v>1324</v>
      </c>
      <c r="CX7021" t="s">
        <v>5500</v>
      </c>
    </row>
    <row r="7022" spans="5:102" customFormat="1" x14ac:dyDescent="0.25">
      <c r="E7022" t="s">
        <v>4149</v>
      </c>
      <c r="M7022" t="s">
        <v>5798</v>
      </c>
      <c r="U7022" t="s">
        <v>1298</v>
      </c>
      <c r="AN7022" t="s">
        <v>1299</v>
      </c>
      <c r="BW7022" t="s">
        <v>2218</v>
      </c>
      <c r="CF7022" t="s">
        <v>1298</v>
      </c>
      <c r="CX7022" t="s">
        <v>1299</v>
      </c>
    </row>
    <row r="7023" spans="5:102" customFormat="1" x14ac:dyDescent="0.25">
      <c r="E7023" t="s">
        <v>4150</v>
      </c>
      <c r="M7023" t="s">
        <v>5812</v>
      </c>
      <c r="U7023" t="s">
        <v>1326</v>
      </c>
      <c r="AN7023" t="s">
        <v>1327</v>
      </c>
      <c r="BW7023" t="s">
        <v>2232</v>
      </c>
      <c r="CF7023" t="s">
        <v>1326</v>
      </c>
      <c r="CX7023" t="s">
        <v>1327</v>
      </c>
    </row>
    <row r="7024" spans="5:102" customFormat="1" x14ac:dyDescent="0.25">
      <c r="E7024" t="s">
        <v>4151</v>
      </c>
      <c r="M7024" t="s">
        <v>5774</v>
      </c>
      <c r="U7024" t="s">
        <v>1235</v>
      </c>
      <c r="AN7024" t="s">
        <v>1236</v>
      </c>
      <c r="BW7024" t="s">
        <v>2194</v>
      </c>
      <c r="CF7024" t="s">
        <v>1235</v>
      </c>
      <c r="CX7024" t="s">
        <v>1236</v>
      </c>
    </row>
    <row r="7025" spans="5:102" customFormat="1" x14ac:dyDescent="0.25">
      <c r="E7025" t="s">
        <v>4152</v>
      </c>
      <c r="M7025" t="s">
        <v>5719</v>
      </c>
      <c r="U7025" t="s">
        <v>1119</v>
      </c>
      <c r="AN7025" t="s">
        <v>1120</v>
      </c>
      <c r="BW7025" t="s">
        <v>2139</v>
      </c>
      <c r="CF7025" t="s">
        <v>1119</v>
      </c>
      <c r="CX7025" t="s">
        <v>1120</v>
      </c>
    </row>
    <row r="7026" spans="5:102" customFormat="1" x14ac:dyDescent="0.25">
      <c r="E7026" t="s">
        <v>4153</v>
      </c>
      <c r="M7026" t="s">
        <v>5719</v>
      </c>
      <c r="U7026" t="s">
        <v>1119</v>
      </c>
      <c r="AN7026" t="s">
        <v>1120</v>
      </c>
      <c r="BW7026" t="s">
        <v>2139</v>
      </c>
      <c r="CF7026" t="s">
        <v>1119</v>
      </c>
      <c r="CX7026" t="s">
        <v>1120</v>
      </c>
    </row>
    <row r="7027" spans="5:102" customFormat="1" x14ac:dyDescent="0.25">
      <c r="E7027" t="s">
        <v>4154</v>
      </c>
      <c r="M7027" t="s">
        <v>5719</v>
      </c>
      <c r="U7027" t="s">
        <v>1119</v>
      </c>
      <c r="AN7027" t="s">
        <v>1120</v>
      </c>
      <c r="BW7027" t="s">
        <v>2139</v>
      </c>
      <c r="CF7027" t="s">
        <v>1119</v>
      </c>
      <c r="CX7027" t="s">
        <v>1120</v>
      </c>
    </row>
    <row r="7028" spans="5:102" customFormat="1" x14ac:dyDescent="0.25">
      <c r="E7028" t="s">
        <v>4155</v>
      </c>
      <c r="M7028" t="s">
        <v>5813</v>
      </c>
      <c r="U7028" t="s">
        <v>1328</v>
      </c>
      <c r="AN7028" t="s">
        <v>1329</v>
      </c>
      <c r="BW7028" t="s">
        <v>2233</v>
      </c>
      <c r="CF7028" t="s">
        <v>1328</v>
      </c>
      <c r="CX7028" t="s">
        <v>5501</v>
      </c>
    </row>
    <row r="7029" spans="5:102" customFormat="1" x14ac:dyDescent="0.25">
      <c r="E7029" t="s">
        <v>4156</v>
      </c>
      <c r="M7029" t="s">
        <v>5813</v>
      </c>
      <c r="U7029" t="s">
        <v>1328</v>
      </c>
      <c r="AN7029" t="s">
        <v>1329</v>
      </c>
      <c r="BW7029" t="s">
        <v>2233</v>
      </c>
      <c r="CF7029" t="s">
        <v>1328</v>
      </c>
      <c r="CX7029" t="s">
        <v>5501</v>
      </c>
    </row>
    <row r="7030" spans="5:102" customFormat="1" x14ac:dyDescent="0.25">
      <c r="E7030" t="s">
        <v>4157</v>
      </c>
      <c r="M7030" t="s">
        <v>5813</v>
      </c>
      <c r="U7030" t="s">
        <v>1328</v>
      </c>
      <c r="AN7030" t="s">
        <v>1329</v>
      </c>
      <c r="BW7030" t="s">
        <v>2233</v>
      </c>
      <c r="CF7030" t="s">
        <v>1328</v>
      </c>
      <c r="CX7030" t="s">
        <v>5501</v>
      </c>
    </row>
    <row r="7031" spans="5:102" customFormat="1" x14ac:dyDescent="0.25">
      <c r="E7031" t="s">
        <v>4158</v>
      </c>
      <c r="M7031" t="s">
        <v>5814</v>
      </c>
      <c r="U7031" t="s">
        <v>1330</v>
      </c>
      <c r="AN7031" t="s">
        <v>1331</v>
      </c>
      <c r="BW7031" t="s">
        <v>2234</v>
      </c>
      <c r="CF7031" t="s">
        <v>1330</v>
      </c>
      <c r="CX7031" t="s">
        <v>1331</v>
      </c>
    </row>
    <row r="7032" spans="5:102" customFormat="1" x14ac:dyDescent="0.25">
      <c r="E7032" t="s">
        <v>4159</v>
      </c>
      <c r="M7032" t="s">
        <v>5813</v>
      </c>
      <c r="U7032" t="s">
        <v>1328</v>
      </c>
      <c r="AN7032" t="s">
        <v>1329</v>
      </c>
      <c r="BW7032" t="s">
        <v>2233</v>
      </c>
      <c r="CF7032" t="s">
        <v>1328</v>
      </c>
      <c r="CX7032" t="s">
        <v>5501</v>
      </c>
    </row>
    <row r="7033" spans="5:102" customFormat="1" x14ac:dyDescent="0.25">
      <c r="E7033" t="s">
        <v>4160</v>
      </c>
      <c r="M7033" t="s">
        <v>5813</v>
      </c>
      <c r="U7033" t="s">
        <v>1328</v>
      </c>
      <c r="AN7033" t="s">
        <v>1329</v>
      </c>
      <c r="BW7033" t="s">
        <v>2233</v>
      </c>
      <c r="CF7033" t="s">
        <v>1328</v>
      </c>
      <c r="CX7033" t="s">
        <v>5501</v>
      </c>
    </row>
    <row r="7034" spans="5:102" customFormat="1" x14ac:dyDescent="0.25">
      <c r="E7034" t="s">
        <v>4161</v>
      </c>
      <c r="M7034" t="s">
        <v>5814</v>
      </c>
      <c r="U7034" t="s">
        <v>1330</v>
      </c>
      <c r="AN7034" t="s">
        <v>1331</v>
      </c>
      <c r="BW7034" t="s">
        <v>2234</v>
      </c>
      <c r="CF7034" t="s">
        <v>1330</v>
      </c>
      <c r="CX7034" t="s">
        <v>1331</v>
      </c>
    </row>
    <row r="7035" spans="5:102" customFormat="1" x14ac:dyDescent="0.25">
      <c r="E7035" t="s">
        <v>4162</v>
      </c>
      <c r="M7035" t="s">
        <v>5734</v>
      </c>
      <c r="U7035" t="s">
        <v>1149</v>
      </c>
      <c r="AN7035" t="s">
        <v>1150</v>
      </c>
      <c r="BW7035" t="s">
        <v>2154</v>
      </c>
      <c r="CF7035" t="s">
        <v>1149</v>
      </c>
      <c r="CX7035" t="s">
        <v>1150</v>
      </c>
    </row>
    <row r="7036" spans="5:102" customFormat="1" x14ac:dyDescent="0.25">
      <c r="E7036" t="s">
        <v>4163</v>
      </c>
      <c r="M7036" t="s">
        <v>5810</v>
      </c>
      <c r="U7036" t="s">
        <v>1322</v>
      </c>
      <c r="AN7036" t="s">
        <v>1323</v>
      </c>
      <c r="BW7036" t="s">
        <v>2230</v>
      </c>
      <c r="CF7036" t="s">
        <v>1322</v>
      </c>
      <c r="CX7036" t="s">
        <v>5499</v>
      </c>
    </row>
    <row r="7037" spans="5:102" customFormat="1" x14ac:dyDescent="0.25">
      <c r="E7037" t="s">
        <v>4164</v>
      </c>
      <c r="M7037" t="s">
        <v>5778</v>
      </c>
      <c r="U7037" t="s">
        <v>1247</v>
      </c>
      <c r="AN7037" t="s">
        <v>1248</v>
      </c>
      <c r="BW7037" t="s">
        <v>2198</v>
      </c>
      <c r="CF7037" t="s">
        <v>1247</v>
      </c>
      <c r="CX7037" t="s">
        <v>1248</v>
      </c>
    </row>
    <row r="7038" spans="5:102" customFormat="1" x14ac:dyDescent="0.25">
      <c r="E7038" t="s">
        <v>4165</v>
      </c>
      <c r="M7038" t="s">
        <v>5815</v>
      </c>
      <c r="U7038" t="s">
        <v>1332</v>
      </c>
      <c r="AN7038" t="s">
        <v>1333</v>
      </c>
      <c r="BW7038" t="s">
        <v>2235</v>
      </c>
      <c r="CF7038" t="s">
        <v>1332</v>
      </c>
      <c r="CX7038" t="s">
        <v>1333</v>
      </c>
    </row>
    <row r="7039" spans="5:102" customFormat="1" x14ac:dyDescent="0.25">
      <c r="E7039" t="s">
        <v>4166</v>
      </c>
      <c r="M7039" t="s">
        <v>5816</v>
      </c>
      <c r="U7039" t="s">
        <v>1334</v>
      </c>
      <c r="AN7039" t="s">
        <v>1335</v>
      </c>
      <c r="BW7039" t="s">
        <v>2236</v>
      </c>
      <c r="CF7039" t="s">
        <v>1334</v>
      </c>
      <c r="CX7039" t="s">
        <v>5502</v>
      </c>
    </row>
    <row r="7040" spans="5:102" customFormat="1" x14ac:dyDescent="0.25">
      <c r="E7040" t="s">
        <v>4167</v>
      </c>
      <c r="M7040" t="s">
        <v>5690</v>
      </c>
      <c r="U7040" t="s">
        <v>1060</v>
      </c>
      <c r="AN7040" t="s">
        <v>1061</v>
      </c>
      <c r="BW7040" t="s">
        <v>2110</v>
      </c>
      <c r="CF7040" t="s">
        <v>1060</v>
      </c>
      <c r="CX7040" t="s">
        <v>1061</v>
      </c>
    </row>
    <row r="7041" spans="5:102" customFormat="1" x14ac:dyDescent="0.25">
      <c r="E7041" t="s">
        <v>4168</v>
      </c>
      <c r="M7041" t="s">
        <v>5616</v>
      </c>
      <c r="U7041" t="s">
        <v>891</v>
      </c>
      <c r="AN7041" t="s">
        <v>892</v>
      </c>
      <c r="BW7041" t="s">
        <v>2033</v>
      </c>
      <c r="CF7041" t="s">
        <v>891</v>
      </c>
      <c r="CX7041" t="s">
        <v>892</v>
      </c>
    </row>
    <row r="7042" spans="5:102" customFormat="1" x14ac:dyDescent="0.25">
      <c r="E7042" t="s">
        <v>4169</v>
      </c>
      <c r="M7042" t="s">
        <v>5817</v>
      </c>
      <c r="U7042" t="s">
        <v>1336</v>
      </c>
      <c r="AN7042" t="s">
        <v>1337</v>
      </c>
      <c r="BW7042" t="s">
        <v>2237</v>
      </c>
      <c r="CF7042" t="s">
        <v>1336</v>
      </c>
      <c r="CX7042" t="s">
        <v>1337</v>
      </c>
    </row>
    <row r="7043" spans="5:102" customFormat="1" x14ac:dyDescent="0.25">
      <c r="E7043" t="s">
        <v>4170</v>
      </c>
      <c r="M7043" t="s">
        <v>5616</v>
      </c>
      <c r="U7043" t="s">
        <v>891</v>
      </c>
      <c r="AN7043" t="s">
        <v>892</v>
      </c>
      <c r="BW7043" t="s">
        <v>2033</v>
      </c>
      <c r="CF7043" t="s">
        <v>891</v>
      </c>
      <c r="CX7043" t="s">
        <v>892</v>
      </c>
    </row>
    <row r="7044" spans="5:102" customFormat="1" x14ac:dyDescent="0.25">
      <c r="E7044" t="s">
        <v>4171</v>
      </c>
      <c r="M7044" t="s">
        <v>5616</v>
      </c>
      <c r="U7044" t="s">
        <v>891</v>
      </c>
      <c r="AN7044" t="s">
        <v>892</v>
      </c>
      <c r="BW7044" t="s">
        <v>2033</v>
      </c>
      <c r="CF7044" t="s">
        <v>891</v>
      </c>
      <c r="CX7044" t="s">
        <v>892</v>
      </c>
    </row>
    <row r="7045" spans="5:102" customFormat="1" x14ac:dyDescent="0.25">
      <c r="E7045" t="s">
        <v>4172</v>
      </c>
      <c r="M7045" t="s">
        <v>5802</v>
      </c>
      <c r="U7045" t="s">
        <v>1306</v>
      </c>
      <c r="AN7045" t="s">
        <v>1307</v>
      </c>
      <c r="BW7045" t="s">
        <v>2222</v>
      </c>
      <c r="CF7045" t="s">
        <v>1306</v>
      </c>
      <c r="CX7045" t="s">
        <v>1307</v>
      </c>
    </row>
    <row r="7046" spans="5:102" customFormat="1" x14ac:dyDescent="0.25">
      <c r="E7046" t="s">
        <v>4173</v>
      </c>
      <c r="M7046" t="s">
        <v>5690</v>
      </c>
      <c r="U7046" t="s">
        <v>1060</v>
      </c>
      <c r="AN7046" t="s">
        <v>1061</v>
      </c>
      <c r="BW7046" t="s">
        <v>2110</v>
      </c>
      <c r="CF7046" t="s">
        <v>1060</v>
      </c>
      <c r="CX7046" t="s">
        <v>1061</v>
      </c>
    </row>
    <row r="7047" spans="5:102" customFormat="1" x14ac:dyDescent="0.25">
      <c r="E7047" t="s">
        <v>4174</v>
      </c>
      <c r="M7047" t="s">
        <v>5690</v>
      </c>
      <c r="U7047" t="s">
        <v>1060</v>
      </c>
      <c r="AN7047" t="s">
        <v>1061</v>
      </c>
      <c r="BW7047" t="s">
        <v>2110</v>
      </c>
      <c r="CF7047" t="s">
        <v>1060</v>
      </c>
      <c r="CX7047" t="s">
        <v>1061</v>
      </c>
    </row>
    <row r="7048" spans="5:102" customFormat="1" x14ac:dyDescent="0.25">
      <c r="E7048" t="s">
        <v>4175</v>
      </c>
      <c r="M7048" t="s">
        <v>5771</v>
      </c>
      <c r="U7048" t="s">
        <v>1228</v>
      </c>
      <c r="AN7048" t="s">
        <v>1229</v>
      </c>
      <c r="BW7048" t="s">
        <v>2191</v>
      </c>
      <c r="CF7048" t="s">
        <v>1228</v>
      </c>
      <c r="CX7048" t="s">
        <v>1229</v>
      </c>
    </row>
    <row r="7049" spans="5:102" customFormat="1" x14ac:dyDescent="0.25">
      <c r="E7049" t="s">
        <v>4176</v>
      </c>
      <c r="M7049" t="s">
        <v>5690</v>
      </c>
      <c r="U7049" t="s">
        <v>1060</v>
      </c>
      <c r="AN7049" t="s">
        <v>1061</v>
      </c>
      <c r="BW7049" t="s">
        <v>2110</v>
      </c>
      <c r="CF7049" t="s">
        <v>1060</v>
      </c>
      <c r="CX7049" t="s">
        <v>1061</v>
      </c>
    </row>
    <row r="7050" spans="5:102" customFormat="1" x14ac:dyDescent="0.25">
      <c r="E7050" t="s">
        <v>4177</v>
      </c>
      <c r="M7050" t="s">
        <v>5817</v>
      </c>
      <c r="U7050" t="s">
        <v>1336</v>
      </c>
      <c r="AN7050" t="s">
        <v>1337</v>
      </c>
      <c r="BW7050" t="s">
        <v>2237</v>
      </c>
      <c r="CF7050" t="s">
        <v>1336</v>
      </c>
      <c r="CX7050" t="s">
        <v>1337</v>
      </c>
    </row>
    <row r="7051" spans="5:102" customFormat="1" x14ac:dyDescent="0.25">
      <c r="E7051" t="s">
        <v>4178</v>
      </c>
      <c r="M7051" t="s">
        <v>5716</v>
      </c>
      <c r="U7051" t="s">
        <v>1112</v>
      </c>
      <c r="AN7051" t="s">
        <v>1113</v>
      </c>
      <c r="BW7051" t="s">
        <v>2136</v>
      </c>
      <c r="CF7051" t="s">
        <v>1112</v>
      </c>
      <c r="CX7051" t="s">
        <v>1113</v>
      </c>
    </row>
    <row r="7052" spans="5:102" customFormat="1" x14ac:dyDescent="0.25">
      <c r="E7052" t="s">
        <v>4179</v>
      </c>
      <c r="M7052" t="s">
        <v>5735</v>
      </c>
      <c r="U7052" t="s">
        <v>1153</v>
      </c>
      <c r="AN7052" t="s">
        <v>1154</v>
      </c>
      <c r="BW7052" t="s">
        <v>2155</v>
      </c>
      <c r="CF7052" t="s">
        <v>1153</v>
      </c>
      <c r="CX7052" t="s">
        <v>5474</v>
      </c>
    </row>
    <row r="7053" spans="5:102" customFormat="1" x14ac:dyDescent="0.25">
      <c r="E7053" t="s">
        <v>4180</v>
      </c>
      <c r="M7053" t="s">
        <v>5794</v>
      </c>
      <c r="U7053" t="s">
        <v>1282</v>
      </c>
      <c r="AN7053" t="s">
        <v>1283</v>
      </c>
      <c r="BW7053" t="s">
        <v>2214</v>
      </c>
      <c r="CF7053" t="s">
        <v>1282</v>
      </c>
      <c r="CX7053" t="s">
        <v>1283</v>
      </c>
    </row>
    <row r="7054" spans="5:102" customFormat="1" x14ac:dyDescent="0.25">
      <c r="E7054" t="s">
        <v>4181</v>
      </c>
      <c r="M7054" t="s">
        <v>5735</v>
      </c>
      <c r="U7054" t="s">
        <v>1153</v>
      </c>
      <c r="AN7054" t="s">
        <v>1154</v>
      </c>
      <c r="BW7054" t="s">
        <v>2155</v>
      </c>
      <c r="CF7054" t="s">
        <v>1153</v>
      </c>
      <c r="CX7054" t="s">
        <v>5474</v>
      </c>
    </row>
    <row r="7055" spans="5:102" customFormat="1" x14ac:dyDescent="0.25">
      <c r="E7055" t="s">
        <v>4182</v>
      </c>
      <c r="M7055" t="s">
        <v>5818</v>
      </c>
      <c r="U7055" t="s">
        <v>1338</v>
      </c>
      <c r="AN7055" t="s">
        <v>1339</v>
      </c>
      <c r="BW7055" t="s">
        <v>2238</v>
      </c>
      <c r="CF7055" t="s">
        <v>1338</v>
      </c>
      <c r="CX7055" t="s">
        <v>5503</v>
      </c>
    </row>
    <row r="7056" spans="5:102" customFormat="1" x14ac:dyDescent="0.25">
      <c r="E7056" t="s">
        <v>4183</v>
      </c>
      <c r="M7056" t="s">
        <v>5818</v>
      </c>
      <c r="U7056" t="s">
        <v>1338</v>
      </c>
      <c r="AN7056" t="s">
        <v>1339</v>
      </c>
      <c r="BW7056" t="s">
        <v>2238</v>
      </c>
      <c r="CF7056" t="s">
        <v>1338</v>
      </c>
      <c r="CX7056" t="s">
        <v>5503</v>
      </c>
    </row>
    <row r="7057" spans="5:102" customFormat="1" x14ac:dyDescent="0.25">
      <c r="E7057" t="s">
        <v>4184</v>
      </c>
      <c r="M7057" t="s">
        <v>5818</v>
      </c>
      <c r="U7057" t="s">
        <v>1338</v>
      </c>
      <c r="AN7057" t="s">
        <v>1339</v>
      </c>
      <c r="BW7057" t="s">
        <v>2238</v>
      </c>
      <c r="CF7057" t="s">
        <v>1338</v>
      </c>
      <c r="CX7057" t="s">
        <v>5503</v>
      </c>
    </row>
    <row r="7058" spans="5:102" customFormat="1" x14ac:dyDescent="0.25">
      <c r="E7058" t="s">
        <v>4185</v>
      </c>
      <c r="M7058" t="s">
        <v>5818</v>
      </c>
      <c r="U7058" t="s">
        <v>1338</v>
      </c>
      <c r="AN7058" t="s">
        <v>1339</v>
      </c>
      <c r="BW7058" t="s">
        <v>2238</v>
      </c>
      <c r="CF7058" t="s">
        <v>1338</v>
      </c>
      <c r="CX7058" t="s">
        <v>5503</v>
      </c>
    </row>
    <row r="7059" spans="5:102" customFormat="1" x14ac:dyDescent="0.25">
      <c r="E7059" t="s">
        <v>4186</v>
      </c>
      <c r="M7059" t="s">
        <v>5819</v>
      </c>
      <c r="U7059" t="s">
        <v>1340</v>
      </c>
      <c r="AN7059" t="s">
        <v>1341</v>
      </c>
      <c r="BW7059" t="s">
        <v>2239</v>
      </c>
      <c r="CF7059" t="s">
        <v>1340</v>
      </c>
      <c r="CX7059" t="s">
        <v>1341</v>
      </c>
    </row>
    <row r="7060" spans="5:102" customFormat="1" x14ac:dyDescent="0.25">
      <c r="E7060" t="s">
        <v>4187</v>
      </c>
      <c r="M7060" t="s">
        <v>5820</v>
      </c>
      <c r="U7060" t="s">
        <v>610</v>
      </c>
      <c r="AN7060" t="s">
        <v>1342</v>
      </c>
      <c r="BW7060" t="s">
        <v>2240</v>
      </c>
      <c r="CF7060" t="s">
        <v>610</v>
      </c>
      <c r="CX7060" t="s">
        <v>1342</v>
      </c>
    </row>
    <row r="7061" spans="5:102" customFormat="1" x14ac:dyDescent="0.25">
      <c r="E7061" t="s">
        <v>4188</v>
      </c>
      <c r="M7061" t="s">
        <v>5798</v>
      </c>
      <c r="U7061" t="s">
        <v>1298</v>
      </c>
      <c r="AN7061" t="s">
        <v>1299</v>
      </c>
      <c r="BW7061" t="s">
        <v>2218</v>
      </c>
      <c r="CF7061" t="s">
        <v>1298</v>
      </c>
      <c r="CX7061" t="s">
        <v>1299</v>
      </c>
    </row>
    <row r="7062" spans="5:102" customFormat="1" x14ac:dyDescent="0.25">
      <c r="E7062" t="s">
        <v>4189</v>
      </c>
      <c r="M7062" t="s">
        <v>5798</v>
      </c>
      <c r="U7062" t="s">
        <v>1298</v>
      </c>
      <c r="AN7062" t="s">
        <v>1299</v>
      </c>
      <c r="BW7062" t="s">
        <v>2218</v>
      </c>
      <c r="CF7062" t="s">
        <v>1298</v>
      </c>
      <c r="CX7062" t="s">
        <v>1299</v>
      </c>
    </row>
    <row r="7063" spans="5:102" customFormat="1" x14ac:dyDescent="0.25">
      <c r="E7063" t="s">
        <v>4190</v>
      </c>
      <c r="M7063" t="s">
        <v>5734</v>
      </c>
      <c r="U7063" t="s">
        <v>1149</v>
      </c>
      <c r="AN7063" t="s">
        <v>1150</v>
      </c>
      <c r="BW7063" t="s">
        <v>2154</v>
      </c>
      <c r="CF7063" t="s">
        <v>1149</v>
      </c>
      <c r="CX7063" t="s">
        <v>1150</v>
      </c>
    </row>
    <row r="7064" spans="5:102" customFormat="1" x14ac:dyDescent="0.25">
      <c r="E7064" t="s">
        <v>4191</v>
      </c>
      <c r="M7064" t="s">
        <v>5734</v>
      </c>
      <c r="U7064" t="s">
        <v>1149</v>
      </c>
      <c r="AN7064" t="s">
        <v>1150</v>
      </c>
      <c r="BW7064" t="s">
        <v>2154</v>
      </c>
      <c r="CF7064" t="s">
        <v>1149</v>
      </c>
      <c r="CX7064" t="s">
        <v>1150</v>
      </c>
    </row>
    <row r="7065" spans="5:102" customFormat="1" x14ac:dyDescent="0.25">
      <c r="E7065" t="s">
        <v>4192</v>
      </c>
      <c r="M7065" t="s">
        <v>5798</v>
      </c>
      <c r="U7065" t="s">
        <v>1298</v>
      </c>
      <c r="AN7065" t="s">
        <v>1299</v>
      </c>
      <c r="BW7065" t="s">
        <v>2218</v>
      </c>
      <c r="CF7065" t="s">
        <v>1298</v>
      </c>
      <c r="CX7065" t="s">
        <v>1299</v>
      </c>
    </row>
    <row r="7066" spans="5:102" customFormat="1" x14ac:dyDescent="0.25">
      <c r="E7066" t="s">
        <v>4193</v>
      </c>
      <c r="M7066" t="s">
        <v>5798</v>
      </c>
      <c r="U7066" t="s">
        <v>1298</v>
      </c>
      <c r="AN7066" t="s">
        <v>1299</v>
      </c>
      <c r="BW7066" t="s">
        <v>2218</v>
      </c>
      <c r="CF7066" t="s">
        <v>1298</v>
      </c>
      <c r="CX7066" t="s">
        <v>1299</v>
      </c>
    </row>
    <row r="7067" spans="5:102" customFormat="1" x14ac:dyDescent="0.25">
      <c r="E7067" t="s">
        <v>4194</v>
      </c>
      <c r="M7067" t="s">
        <v>5798</v>
      </c>
      <c r="U7067" t="s">
        <v>1298</v>
      </c>
      <c r="AN7067" t="s">
        <v>1299</v>
      </c>
      <c r="BW7067" t="s">
        <v>2218</v>
      </c>
      <c r="CF7067" t="s">
        <v>1298</v>
      </c>
      <c r="CX7067" t="s">
        <v>1299</v>
      </c>
    </row>
    <row r="7068" spans="5:102" customFormat="1" x14ac:dyDescent="0.25">
      <c r="E7068" t="s">
        <v>4195</v>
      </c>
      <c r="M7068" t="s">
        <v>5798</v>
      </c>
      <c r="U7068" t="s">
        <v>1298</v>
      </c>
      <c r="AN7068" t="s">
        <v>1299</v>
      </c>
      <c r="BW7068" t="s">
        <v>2218</v>
      </c>
      <c r="CF7068" t="s">
        <v>1298</v>
      </c>
      <c r="CX7068" t="s">
        <v>1299</v>
      </c>
    </row>
    <row r="7069" spans="5:102" customFormat="1" x14ac:dyDescent="0.25">
      <c r="E7069" t="s">
        <v>4196</v>
      </c>
      <c r="M7069" t="s">
        <v>5821</v>
      </c>
      <c r="U7069" t="s">
        <v>327</v>
      </c>
      <c r="AN7069" t="s">
        <v>1343</v>
      </c>
      <c r="BW7069" t="s">
        <v>2241</v>
      </c>
      <c r="CF7069" t="s">
        <v>327</v>
      </c>
      <c r="CX7069" t="s">
        <v>1343</v>
      </c>
    </row>
    <row r="7070" spans="5:102" customFormat="1" x14ac:dyDescent="0.25">
      <c r="E7070" t="s">
        <v>4197</v>
      </c>
      <c r="M7070" t="s">
        <v>5685</v>
      </c>
      <c r="U7070" t="s">
        <v>1050</v>
      </c>
      <c r="AN7070" t="s">
        <v>1051</v>
      </c>
      <c r="BW7070" t="s">
        <v>2105</v>
      </c>
      <c r="CF7070" t="s">
        <v>1050</v>
      </c>
      <c r="CX7070" t="s">
        <v>1051</v>
      </c>
    </row>
    <row r="7071" spans="5:102" customFormat="1" x14ac:dyDescent="0.25">
      <c r="E7071" t="s">
        <v>4198</v>
      </c>
      <c r="M7071" t="s">
        <v>5691</v>
      </c>
      <c r="U7071" t="s">
        <v>328</v>
      </c>
      <c r="AN7071" t="s">
        <v>1062</v>
      </c>
      <c r="BW7071" t="s">
        <v>2111</v>
      </c>
      <c r="CF7071" t="s">
        <v>328</v>
      </c>
      <c r="CX7071" t="s">
        <v>5459</v>
      </c>
    </row>
    <row r="7072" spans="5:102" customFormat="1" x14ac:dyDescent="0.25">
      <c r="E7072" t="s">
        <v>4199</v>
      </c>
      <c r="M7072" t="s">
        <v>5702</v>
      </c>
      <c r="U7072" t="s">
        <v>325</v>
      </c>
      <c r="AN7072" t="s">
        <v>1083</v>
      </c>
      <c r="BW7072" t="s">
        <v>2122</v>
      </c>
      <c r="CF7072" t="s">
        <v>325</v>
      </c>
      <c r="CX7072" t="s">
        <v>5464</v>
      </c>
    </row>
    <row r="7073" spans="5:102" customFormat="1" x14ac:dyDescent="0.25">
      <c r="E7073" t="s">
        <v>4200</v>
      </c>
      <c r="M7073" t="s">
        <v>5691</v>
      </c>
      <c r="U7073" t="s">
        <v>328</v>
      </c>
      <c r="AN7073" t="s">
        <v>1062</v>
      </c>
      <c r="BW7073" t="s">
        <v>2111</v>
      </c>
      <c r="CF7073" t="s">
        <v>328</v>
      </c>
      <c r="CX7073" t="s">
        <v>5459</v>
      </c>
    </row>
    <row r="7074" spans="5:102" customFormat="1" x14ac:dyDescent="0.25">
      <c r="E7074" t="s">
        <v>4201</v>
      </c>
      <c r="M7074" t="s">
        <v>5691</v>
      </c>
      <c r="U7074" t="s">
        <v>328</v>
      </c>
      <c r="AN7074" t="s">
        <v>1062</v>
      </c>
      <c r="BW7074" t="s">
        <v>2111</v>
      </c>
      <c r="CF7074" t="s">
        <v>328</v>
      </c>
      <c r="CX7074" t="s">
        <v>5459</v>
      </c>
    </row>
    <row r="7075" spans="5:102" customFormat="1" x14ac:dyDescent="0.25">
      <c r="E7075" t="s">
        <v>4202</v>
      </c>
      <c r="M7075" t="s">
        <v>5785</v>
      </c>
      <c r="U7075" t="s">
        <v>1262</v>
      </c>
      <c r="AN7075" t="s">
        <v>1263</v>
      </c>
      <c r="BW7075" t="s">
        <v>2205</v>
      </c>
      <c r="CF7075" t="s">
        <v>1262</v>
      </c>
      <c r="CX7075" t="s">
        <v>1263</v>
      </c>
    </row>
    <row r="7076" spans="5:102" customFormat="1" x14ac:dyDescent="0.25">
      <c r="E7076" t="s">
        <v>4203</v>
      </c>
      <c r="M7076" t="s">
        <v>5691</v>
      </c>
      <c r="U7076" t="s">
        <v>328</v>
      </c>
      <c r="AN7076" t="s">
        <v>1062</v>
      </c>
      <c r="BW7076" t="s">
        <v>2111</v>
      </c>
      <c r="CF7076" t="s">
        <v>328</v>
      </c>
      <c r="CX7076" t="s">
        <v>5459</v>
      </c>
    </row>
    <row r="7077" spans="5:102" customFormat="1" x14ac:dyDescent="0.25">
      <c r="E7077" t="s">
        <v>4204</v>
      </c>
      <c r="M7077" t="s">
        <v>5822</v>
      </c>
      <c r="U7077" t="s">
        <v>1344</v>
      </c>
      <c r="AN7077" t="s">
        <v>1345</v>
      </c>
      <c r="BW7077" t="s">
        <v>2242</v>
      </c>
      <c r="CF7077" t="s">
        <v>1344</v>
      </c>
      <c r="CX7077" t="s">
        <v>1345</v>
      </c>
    </row>
    <row r="7078" spans="5:102" customFormat="1" x14ac:dyDescent="0.25">
      <c r="E7078" t="s">
        <v>4205</v>
      </c>
      <c r="M7078" t="s">
        <v>5691</v>
      </c>
      <c r="U7078" t="s">
        <v>328</v>
      </c>
      <c r="AN7078" t="s">
        <v>1062</v>
      </c>
      <c r="BW7078" t="s">
        <v>2111</v>
      </c>
      <c r="CF7078" t="s">
        <v>328</v>
      </c>
      <c r="CX7078" t="s">
        <v>5459</v>
      </c>
    </row>
    <row r="7079" spans="5:102" customFormat="1" x14ac:dyDescent="0.25">
      <c r="E7079" t="s">
        <v>4206</v>
      </c>
      <c r="M7079" t="s">
        <v>5822</v>
      </c>
      <c r="U7079" t="s">
        <v>1344</v>
      </c>
      <c r="AN7079" t="s">
        <v>1345</v>
      </c>
      <c r="BW7079" t="s">
        <v>2242</v>
      </c>
      <c r="CF7079" t="s">
        <v>1344</v>
      </c>
      <c r="CX7079" t="s">
        <v>1345</v>
      </c>
    </row>
    <row r="7080" spans="5:102" customFormat="1" x14ac:dyDescent="0.25">
      <c r="E7080" t="s">
        <v>4207</v>
      </c>
      <c r="M7080" t="s">
        <v>5774</v>
      </c>
      <c r="U7080" t="s">
        <v>1235</v>
      </c>
      <c r="AN7080" t="s">
        <v>1236</v>
      </c>
      <c r="BW7080" t="s">
        <v>2194</v>
      </c>
      <c r="CF7080" t="s">
        <v>1235</v>
      </c>
      <c r="CX7080" t="s">
        <v>1236</v>
      </c>
    </row>
    <row r="7081" spans="5:102" customFormat="1" x14ac:dyDescent="0.25">
      <c r="E7081" t="s">
        <v>4208</v>
      </c>
      <c r="M7081" t="s">
        <v>5774</v>
      </c>
      <c r="U7081" t="s">
        <v>1235</v>
      </c>
      <c r="AN7081" t="s">
        <v>1236</v>
      </c>
      <c r="BW7081" t="s">
        <v>2194</v>
      </c>
      <c r="CF7081" t="s">
        <v>1235</v>
      </c>
      <c r="CX7081" t="s">
        <v>1236</v>
      </c>
    </row>
    <row r="7082" spans="5:102" customFormat="1" x14ac:dyDescent="0.25">
      <c r="E7082" t="s">
        <v>4209</v>
      </c>
      <c r="M7082" t="s">
        <v>5802</v>
      </c>
      <c r="U7082" t="s">
        <v>1306</v>
      </c>
      <c r="AN7082" t="s">
        <v>1307</v>
      </c>
      <c r="BW7082" t="s">
        <v>2222</v>
      </c>
      <c r="CF7082" t="s">
        <v>1306</v>
      </c>
      <c r="CX7082" t="s">
        <v>1307</v>
      </c>
    </row>
    <row r="7083" spans="5:102" customFormat="1" x14ac:dyDescent="0.25">
      <c r="E7083" t="s">
        <v>4210</v>
      </c>
      <c r="M7083" t="s">
        <v>5798</v>
      </c>
      <c r="U7083" t="s">
        <v>1298</v>
      </c>
      <c r="AN7083" t="s">
        <v>1299</v>
      </c>
      <c r="BW7083" t="s">
        <v>2218</v>
      </c>
      <c r="CF7083" t="s">
        <v>1298</v>
      </c>
      <c r="CX7083" t="s">
        <v>1299</v>
      </c>
    </row>
    <row r="7084" spans="5:102" customFormat="1" x14ac:dyDescent="0.25">
      <c r="E7084" t="s">
        <v>4211</v>
      </c>
      <c r="M7084" t="s">
        <v>5823</v>
      </c>
      <c r="U7084" t="s">
        <v>1346</v>
      </c>
      <c r="AN7084" t="s">
        <v>1347</v>
      </c>
      <c r="BW7084" t="s">
        <v>2243</v>
      </c>
      <c r="CF7084" t="s">
        <v>1346</v>
      </c>
      <c r="CX7084" t="s">
        <v>1347</v>
      </c>
    </row>
    <row r="7085" spans="5:102" customFormat="1" x14ac:dyDescent="0.25">
      <c r="E7085" t="s">
        <v>4212</v>
      </c>
      <c r="M7085" t="s">
        <v>5814</v>
      </c>
      <c r="U7085" t="s">
        <v>1330</v>
      </c>
      <c r="AN7085" t="s">
        <v>1331</v>
      </c>
      <c r="BW7085" t="s">
        <v>2234</v>
      </c>
      <c r="CF7085" t="s">
        <v>1330</v>
      </c>
      <c r="CX7085" t="s">
        <v>1331</v>
      </c>
    </row>
    <row r="7086" spans="5:102" customFormat="1" x14ac:dyDescent="0.25">
      <c r="E7086" t="s">
        <v>4213</v>
      </c>
      <c r="M7086" t="s">
        <v>5823</v>
      </c>
      <c r="U7086" t="s">
        <v>1346</v>
      </c>
      <c r="AN7086" t="s">
        <v>1347</v>
      </c>
      <c r="BW7086" t="s">
        <v>2243</v>
      </c>
      <c r="CF7086" t="s">
        <v>1346</v>
      </c>
      <c r="CX7086" t="s">
        <v>1347</v>
      </c>
    </row>
    <row r="7087" spans="5:102" customFormat="1" x14ac:dyDescent="0.25">
      <c r="E7087" t="s">
        <v>4214</v>
      </c>
      <c r="M7087" t="s">
        <v>5824</v>
      </c>
      <c r="U7087" t="s">
        <v>1348</v>
      </c>
      <c r="AN7087" t="s">
        <v>1349</v>
      </c>
      <c r="BW7087" t="s">
        <v>2244</v>
      </c>
      <c r="CF7087" t="s">
        <v>1348</v>
      </c>
      <c r="CX7087" t="s">
        <v>1349</v>
      </c>
    </row>
    <row r="7088" spans="5:102" customFormat="1" x14ac:dyDescent="0.25">
      <c r="E7088" t="s">
        <v>4215</v>
      </c>
      <c r="M7088" t="s">
        <v>5823</v>
      </c>
      <c r="U7088" t="s">
        <v>1346</v>
      </c>
      <c r="AN7088" t="s">
        <v>1347</v>
      </c>
      <c r="BW7088" t="s">
        <v>2243</v>
      </c>
      <c r="CF7088" t="s">
        <v>1346</v>
      </c>
      <c r="CX7088" t="s">
        <v>1347</v>
      </c>
    </row>
    <row r="7089" spans="5:102" customFormat="1" x14ac:dyDescent="0.25">
      <c r="E7089" t="s">
        <v>4216</v>
      </c>
      <c r="M7089" t="s">
        <v>5824</v>
      </c>
      <c r="U7089" t="s">
        <v>1348</v>
      </c>
      <c r="AN7089" t="s">
        <v>1349</v>
      </c>
      <c r="BW7089" t="s">
        <v>2244</v>
      </c>
      <c r="CF7089" t="s">
        <v>1348</v>
      </c>
      <c r="CX7089" t="s">
        <v>1349</v>
      </c>
    </row>
    <row r="7090" spans="5:102" customFormat="1" x14ac:dyDescent="0.25">
      <c r="E7090" t="s">
        <v>4217</v>
      </c>
      <c r="M7090" t="s">
        <v>5609</v>
      </c>
      <c r="U7090" t="s">
        <v>872</v>
      </c>
      <c r="AN7090" t="s">
        <v>1159</v>
      </c>
      <c r="BW7090" t="s">
        <v>2026</v>
      </c>
      <c r="CF7090" t="s">
        <v>872</v>
      </c>
      <c r="CX7090" t="s">
        <v>1159</v>
      </c>
    </row>
    <row r="7091" spans="5:102" customFormat="1" x14ac:dyDescent="0.25">
      <c r="E7091" t="s">
        <v>4218</v>
      </c>
      <c r="M7091" t="s">
        <v>5785</v>
      </c>
      <c r="U7091" t="s">
        <v>1262</v>
      </c>
      <c r="AN7091" t="s">
        <v>1263</v>
      </c>
      <c r="BW7091" t="s">
        <v>2205</v>
      </c>
      <c r="CF7091" t="s">
        <v>1262</v>
      </c>
      <c r="CX7091" t="s">
        <v>1263</v>
      </c>
    </row>
    <row r="7092" spans="5:102" customFormat="1" x14ac:dyDescent="0.25">
      <c r="E7092" t="s">
        <v>4219</v>
      </c>
      <c r="M7092" t="s">
        <v>5609</v>
      </c>
      <c r="U7092" t="s">
        <v>872</v>
      </c>
      <c r="AN7092" t="s">
        <v>1159</v>
      </c>
      <c r="BW7092" t="s">
        <v>2026</v>
      </c>
      <c r="CF7092" t="s">
        <v>872</v>
      </c>
      <c r="CX7092" t="s">
        <v>1159</v>
      </c>
    </row>
    <row r="7093" spans="5:102" customFormat="1" x14ac:dyDescent="0.25">
      <c r="E7093" t="s">
        <v>4220</v>
      </c>
      <c r="M7093" t="s">
        <v>5785</v>
      </c>
      <c r="U7093" t="s">
        <v>1262</v>
      </c>
      <c r="AN7093" t="s">
        <v>1263</v>
      </c>
      <c r="BW7093" t="s">
        <v>2205</v>
      </c>
      <c r="CF7093" t="s">
        <v>1262</v>
      </c>
      <c r="CX7093" t="s">
        <v>1263</v>
      </c>
    </row>
    <row r="7094" spans="5:102" customFormat="1" x14ac:dyDescent="0.25">
      <c r="E7094" t="s">
        <v>4221</v>
      </c>
      <c r="M7094" t="s">
        <v>5609</v>
      </c>
      <c r="U7094" t="s">
        <v>872</v>
      </c>
      <c r="AN7094" t="s">
        <v>1159</v>
      </c>
      <c r="BW7094" t="s">
        <v>2026</v>
      </c>
      <c r="CF7094" t="s">
        <v>872</v>
      </c>
      <c r="CX7094" t="s">
        <v>1159</v>
      </c>
    </row>
    <row r="7095" spans="5:102" customFormat="1" x14ac:dyDescent="0.25">
      <c r="E7095" t="s">
        <v>4222</v>
      </c>
      <c r="M7095" t="s">
        <v>5785</v>
      </c>
      <c r="U7095" t="s">
        <v>1262</v>
      </c>
      <c r="AN7095" t="s">
        <v>1263</v>
      </c>
      <c r="BW7095" t="s">
        <v>2205</v>
      </c>
      <c r="CF7095" t="s">
        <v>1262</v>
      </c>
      <c r="CX7095" t="s">
        <v>1263</v>
      </c>
    </row>
    <row r="7096" spans="5:102" customFormat="1" x14ac:dyDescent="0.25">
      <c r="E7096" t="s">
        <v>4223</v>
      </c>
      <c r="M7096" t="s">
        <v>5609</v>
      </c>
      <c r="U7096" t="s">
        <v>872</v>
      </c>
      <c r="AN7096" t="s">
        <v>1159</v>
      </c>
      <c r="BW7096" t="s">
        <v>2026</v>
      </c>
      <c r="CF7096" t="s">
        <v>872</v>
      </c>
      <c r="CX7096" t="s">
        <v>1159</v>
      </c>
    </row>
    <row r="7097" spans="5:102" customFormat="1" x14ac:dyDescent="0.25">
      <c r="E7097" t="s">
        <v>4224</v>
      </c>
      <c r="M7097" t="s">
        <v>5785</v>
      </c>
      <c r="U7097" t="s">
        <v>1262</v>
      </c>
      <c r="AN7097" t="s">
        <v>1263</v>
      </c>
      <c r="BW7097" t="s">
        <v>2205</v>
      </c>
      <c r="CF7097" t="s">
        <v>1262</v>
      </c>
      <c r="CX7097" t="s">
        <v>1263</v>
      </c>
    </row>
    <row r="7098" spans="5:102" customFormat="1" x14ac:dyDescent="0.25">
      <c r="E7098" t="s">
        <v>4225</v>
      </c>
      <c r="M7098" t="s">
        <v>5609</v>
      </c>
      <c r="U7098" t="s">
        <v>872</v>
      </c>
      <c r="AN7098" t="s">
        <v>1159</v>
      </c>
      <c r="BW7098" t="s">
        <v>2026</v>
      </c>
      <c r="CF7098" t="s">
        <v>872</v>
      </c>
      <c r="CX7098" t="s">
        <v>1159</v>
      </c>
    </row>
    <row r="7099" spans="5:102" customFormat="1" x14ac:dyDescent="0.25">
      <c r="E7099" t="s">
        <v>4226</v>
      </c>
      <c r="M7099" t="s">
        <v>5785</v>
      </c>
      <c r="U7099" t="s">
        <v>1262</v>
      </c>
      <c r="AN7099" t="s">
        <v>1263</v>
      </c>
      <c r="BW7099" t="s">
        <v>2205</v>
      </c>
      <c r="CF7099" t="s">
        <v>1262</v>
      </c>
      <c r="CX7099" t="s">
        <v>1263</v>
      </c>
    </row>
    <row r="7100" spans="5:102" customFormat="1" x14ac:dyDescent="0.25">
      <c r="E7100" t="s">
        <v>4227</v>
      </c>
      <c r="M7100" t="s">
        <v>5609</v>
      </c>
      <c r="U7100" t="s">
        <v>872</v>
      </c>
      <c r="AN7100" t="s">
        <v>1159</v>
      </c>
      <c r="BW7100" t="s">
        <v>2026</v>
      </c>
      <c r="CF7100" t="s">
        <v>872</v>
      </c>
      <c r="CX7100" t="s">
        <v>1159</v>
      </c>
    </row>
    <row r="7101" spans="5:102" customFormat="1" x14ac:dyDescent="0.25">
      <c r="E7101" t="s">
        <v>4228</v>
      </c>
      <c r="M7101" t="s">
        <v>5798</v>
      </c>
      <c r="U7101" t="s">
        <v>1298</v>
      </c>
      <c r="AN7101" t="s">
        <v>1299</v>
      </c>
      <c r="BW7101" t="s">
        <v>2218</v>
      </c>
      <c r="CF7101" t="s">
        <v>1298</v>
      </c>
      <c r="CX7101" t="s">
        <v>1299</v>
      </c>
    </row>
    <row r="7102" spans="5:102" customFormat="1" x14ac:dyDescent="0.25">
      <c r="E7102" t="s">
        <v>4229</v>
      </c>
      <c r="M7102" t="s">
        <v>5698</v>
      </c>
      <c r="U7102" t="s">
        <v>1075</v>
      </c>
      <c r="AN7102" t="s">
        <v>1076</v>
      </c>
      <c r="BW7102" t="s">
        <v>2118</v>
      </c>
      <c r="CF7102" t="s">
        <v>1075</v>
      </c>
      <c r="CX7102" t="s">
        <v>1076</v>
      </c>
    </row>
    <row r="7103" spans="5:102" customFormat="1" x14ac:dyDescent="0.25">
      <c r="E7103" t="s">
        <v>4230</v>
      </c>
      <c r="M7103" t="s">
        <v>5787</v>
      </c>
      <c r="U7103" t="s">
        <v>1267</v>
      </c>
      <c r="AN7103" t="s">
        <v>1268</v>
      </c>
      <c r="BW7103" t="s">
        <v>2207</v>
      </c>
      <c r="CF7103" t="s">
        <v>1267</v>
      </c>
      <c r="CX7103" t="s">
        <v>1268</v>
      </c>
    </row>
    <row r="7104" spans="5:102" customFormat="1" x14ac:dyDescent="0.25">
      <c r="E7104" t="s">
        <v>4231</v>
      </c>
      <c r="M7104" t="s">
        <v>5818</v>
      </c>
      <c r="U7104" t="s">
        <v>1338</v>
      </c>
      <c r="AN7104" t="s">
        <v>1339</v>
      </c>
      <c r="BW7104" t="s">
        <v>2238</v>
      </c>
      <c r="CF7104" t="s">
        <v>1338</v>
      </c>
      <c r="CX7104" t="s">
        <v>5503</v>
      </c>
    </row>
    <row r="7105" spans="5:102" customFormat="1" x14ac:dyDescent="0.25">
      <c r="E7105" t="s">
        <v>4232</v>
      </c>
      <c r="M7105" t="s">
        <v>5785</v>
      </c>
      <c r="U7105" t="s">
        <v>1262</v>
      </c>
      <c r="AN7105" t="s">
        <v>1263</v>
      </c>
      <c r="BW7105" t="s">
        <v>2205</v>
      </c>
      <c r="CF7105" t="s">
        <v>1262</v>
      </c>
      <c r="CX7105" t="s">
        <v>1263</v>
      </c>
    </row>
    <row r="7106" spans="5:102" customFormat="1" x14ac:dyDescent="0.25">
      <c r="E7106" t="s">
        <v>4233</v>
      </c>
      <c r="M7106" t="s">
        <v>5818</v>
      </c>
      <c r="U7106" t="s">
        <v>1338</v>
      </c>
      <c r="AN7106" t="s">
        <v>1339</v>
      </c>
      <c r="BW7106" t="s">
        <v>2238</v>
      </c>
      <c r="CF7106" t="s">
        <v>1338</v>
      </c>
      <c r="CX7106" t="s">
        <v>5503</v>
      </c>
    </row>
    <row r="7107" spans="5:102" customFormat="1" x14ac:dyDescent="0.25">
      <c r="E7107" t="s">
        <v>4234</v>
      </c>
      <c r="M7107" t="s">
        <v>5798</v>
      </c>
      <c r="U7107" t="s">
        <v>1298</v>
      </c>
      <c r="AN7107" t="s">
        <v>1299</v>
      </c>
      <c r="BW7107" t="s">
        <v>2218</v>
      </c>
      <c r="CF7107" t="s">
        <v>1298</v>
      </c>
      <c r="CX7107" t="s">
        <v>1299</v>
      </c>
    </row>
    <row r="7108" spans="5:102" customFormat="1" x14ac:dyDescent="0.25">
      <c r="E7108" t="s">
        <v>4235</v>
      </c>
      <c r="M7108" t="s">
        <v>5825</v>
      </c>
      <c r="U7108" t="s">
        <v>1350</v>
      </c>
      <c r="AN7108" t="s">
        <v>1351</v>
      </c>
      <c r="BW7108" t="s">
        <v>2245</v>
      </c>
      <c r="CF7108" t="s">
        <v>1350</v>
      </c>
      <c r="CX7108" t="s">
        <v>1351</v>
      </c>
    </row>
    <row r="7109" spans="5:102" customFormat="1" x14ac:dyDescent="0.25">
      <c r="E7109" t="s">
        <v>4236</v>
      </c>
      <c r="M7109" t="s">
        <v>5825</v>
      </c>
      <c r="U7109" t="s">
        <v>1350</v>
      </c>
      <c r="AN7109" t="s">
        <v>1351</v>
      </c>
      <c r="BW7109" t="s">
        <v>2245</v>
      </c>
      <c r="CF7109" t="s">
        <v>1350</v>
      </c>
      <c r="CX7109" t="s">
        <v>1351</v>
      </c>
    </row>
    <row r="7110" spans="5:102" customFormat="1" x14ac:dyDescent="0.25">
      <c r="E7110" t="s">
        <v>4237</v>
      </c>
      <c r="M7110" t="s">
        <v>5825</v>
      </c>
      <c r="U7110" t="s">
        <v>1350</v>
      </c>
      <c r="AN7110" t="s">
        <v>1351</v>
      </c>
      <c r="BW7110" t="s">
        <v>2245</v>
      </c>
      <c r="CF7110" t="s">
        <v>1350</v>
      </c>
      <c r="CX7110" t="s">
        <v>1351</v>
      </c>
    </row>
    <row r="7111" spans="5:102" customFormat="1" x14ac:dyDescent="0.25">
      <c r="E7111" t="s">
        <v>4238</v>
      </c>
      <c r="M7111" t="s">
        <v>5826</v>
      </c>
      <c r="U7111" t="s">
        <v>1352</v>
      </c>
      <c r="AN7111" t="s">
        <v>1353</v>
      </c>
      <c r="BW7111" t="s">
        <v>2246</v>
      </c>
      <c r="CF7111" t="s">
        <v>1352</v>
      </c>
      <c r="CX7111" t="s">
        <v>5504</v>
      </c>
    </row>
    <row r="7112" spans="5:102" customFormat="1" x14ac:dyDescent="0.25">
      <c r="E7112" t="s">
        <v>4239</v>
      </c>
      <c r="M7112" t="s">
        <v>5656</v>
      </c>
      <c r="U7112" t="s">
        <v>983</v>
      </c>
      <c r="AN7112" t="s">
        <v>984</v>
      </c>
      <c r="BW7112" t="s">
        <v>2074</v>
      </c>
      <c r="CF7112" t="s">
        <v>983</v>
      </c>
      <c r="CX7112" t="s">
        <v>5445</v>
      </c>
    </row>
    <row r="7113" spans="5:102" customFormat="1" x14ac:dyDescent="0.25">
      <c r="E7113" t="s">
        <v>4240</v>
      </c>
      <c r="M7113" t="s">
        <v>5609</v>
      </c>
      <c r="U7113" t="s">
        <v>872</v>
      </c>
      <c r="AN7113" t="s">
        <v>1159</v>
      </c>
      <c r="BW7113" t="s">
        <v>2026</v>
      </c>
      <c r="CF7113" t="s">
        <v>872</v>
      </c>
      <c r="CX7113" t="s">
        <v>1159</v>
      </c>
    </row>
    <row r="7114" spans="5:102" customFormat="1" x14ac:dyDescent="0.25">
      <c r="E7114" t="s">
        <v>4241</v>
      </c>
      <c r="M7114" t="s">
        <v>5656</v>
      </c>
      <c r="U7114" t="s">
        <v>983</v>
      </c>
      <c r="AN7114" t="s">
        <v>984</v>
      </c>
      <c r="BW7114" t="s">
        <v>2074</v>
      </c>
      <c r="CF7114" t="s">
        <v>983</v>
      </c>
      <c r="CX7114" t="s">
        <v>5445</v>
      </c>
    </row>
    <row r="7115" spans="5:102" customFormat="1" x14ac:dyDescent="0.25">
      <c r="E7115" t="s">
        <v>4242</v>
      </c>
      <c r="M7115" t="s">
        <v>5734</v>
      </c>
      <c r="U7115" t="s">
        <v>1149</v>
      </c>
      <c r="AN7115" t="s">
        <v>1151</v>
      </c>
      <c r="BW7115" t="s">
        <v>2154</v>
      </c>
      <c r="CF7115" t="s">
        <v>1149</v>
      </c>
      <c r="CX7115" t="s">
        <v>1151</v>
      </c>
    </row>
    <row r="7116" spans="5:102" customFormat="1" x14ac:dyDescent="0.25">
      <c r="E7116" t="s">
        <v>4242</v>
      </c>
      <c r="M7116" t="s">
        <v>5734</v>
      </c>
      <c r="U7116" t="s">
        <v>1149</v>
      </c>
      <c r="AN7116" t="s">
        <v>1151</v>
      </c>
      <c r="BW7116" t="s">
        <v>2154</v>
      </c>
      <c r="CF7116" t="s">
        <v>1149</v>
      </c>
      <c r="CX7116" t="s">
        <v>1150</v>
      </c>
    </row>
    <row r="7117" spans="5:102" customFormat="1" x14ac:dyDescent="0.25">
      <c r="E7117" t="s">
        <v>4242</v>
      </c>
      <c r="M7117" t="s">
        <v>5734</v>
      </c>
      <c r="U7117" t="s">
        <v>1149</v>
      </c>
      <c r="AN7117" t="s">
        <v>1150</v>
      </c>
      <c r="BW7117" t="s">
        <v>2154</v>
      </c>
      <c r="CF7117" t="s">
        <v>1149</v>
      </c>
      <c r="CX7117" t="s">
        <v>1151</v>
      </c>
    </row>
    <row r="7118" spans="5:102" customFormat="1" x14ac:dyDescent="0.25">
      <c r="E7118" t="s">
        <v>4242</v>
      </c>
      <c r="M7118" t="s">
        <v>5734</v>
      </c>
      <c r="U7118" t="s">
        <v>1149</v>
      </c>
      <c r="AN7118" t="s">
        <v>1150</v>
      </c>
      <c r="BW7118" t="s">
        <v>2154</v>
      </c>
      <c r="CF7118" t="s">
        <v>1149</v>
      </c>
      <c r="CX7118" t="s">
        <v>1150</v>
      </c>
    </row>
    <row r="7119" spans="5:102" customFormat="1" x14ac:dyDescent="0.25">
      <c r="E7119" t="s">
        <v>4243</v>
      </c>
      <c r="M7119" t="s">
        <v>5656</v>
      </c>
      <c r="U7119" t="s">
        <v>983</v>
      </c>
      <c r="AN7119" t="s">
        <v>984</v>
      </c>
      <c r="BW7119" t="s">
        <v>2074</v>
      </c>
      <c r="CF7119" t="s">
        <v>983</v>
      </c>
      <c r="CX7119" t="s">
        <v>5445</v>
      </c>
    </row>
    <row r="7120" spans="5:102" customFormat="1" x14ac:dyDescent="0.25">
      <c r="E7120" t="s">
        <v>4244</v>
      </c>
      <c r="M7120" t="s">
        <v>5734</v>
      </c>
      <c r="U7120" t="s">
        <v>1149</v>
      </c>
      <c r="AN7120" t="s">
        <v>1150</v>
      </c>
      <c r="BW7120" t="s">
        <v>2154</v>
      </c>
      <c r="CF7120" t="s">
        <v>1149</v>
      </c>
      <c r="CX7120" t="s">
        <v>1150</v>
      </c>
    </row>
    <row r="7121" spans="5:102" customFormat="1" x14ac:dyDescent="0.25">
      <c r="E7121" t="s">
        <v>4245</v>
      </c>
      <c r="M7121" t="s">
        <v>5656</v>
      </c>
      <c r="U7121" t="s">
        <v>983</v>
      </c>
      <c r="AN7121" t="s">
        <v>984</v>
      </c>
      <c r="BW7121" t="s">
        <v>2074</v>
      </c>
      <c r="CF7121" t="s">
        <v>983</v>
      </c>
      <c r="CX7121" t="s">
        <v>5445</v>
      </c>
    </row>
    <row r="7122" spans="5:102" customFormat="1" x14ac:dyDescent="0.25">
      <c r="E7122" t="s">
        <v>4246</v>
      </c>
      <c r="M7122" t="s">
        <v>5726</v>
      </c>
      <c r="U7122" t="s">
        <v>1133</v>
      </c>
      <c r="AN7122" t="s">
        <v>1134</v>
      </c>
      <c r="BW7122" t="s">
        <v>2146</v>
      </c>
      <c r="CF7122" t="s">
        <v>1133</v>
      </c>
      <c r="CX7122" t="s">
        <v>5472</v>
      </c>
    </row>
    <row r="7123" spans="5:102" customFormat="1" x14ac:dyDescent="0.25">
      <c r="E7123" t="s">
        <v>4247</v>
      </c>
      <c r="M7123" t="s">
        <v>5656</v>
      </c>
      <c r="U7123" t="s">
        <v>983</v>
      </c>
      <c r="AN7123" t="s">
        <v>984</v>
      </c>
      <c r="BW7123" t="s">
        <v>2074</v>
      </c>
      <c r="CF7123" t="s">
        <v>983</v>
      </c>
      <c r="CX7123" t="s">
        <v>5445</v>
      </c>
    </row>
    <row r="7124" spans="5:102" customFormat="1" x14ac:dyDescent="0.25">
      <c r="E7124" t="s">
        <v>4248</v>
      </c>
      <c r="M7124" t="s">
        <v>5690</v>
      </c>
      <c r="U7124" t="s">
        <v>1060</v>
      </c>
      <c r="AN7124" t="s">
        <v>1061</v>
      </c>
      <c r="BW7124" t="s">
        <v>2110</v>
      </c>
      <c r="CF7124" t="s">
        <v>1060</v>
      </c>
      <c r="CX7124" t="s">
        <v>1061</v>
      </c>
    </row>
    <row r="7125" spans="5:102" customFormat="1" x14ac:dyDescent="0.25">
      <c r="E7125" t="s">
        <v>4249</v>
      </c>
      <c r="M7125" t="s">
        <v>5656</v>
      </c>
      <c r="U7125" t="s">
        <v>983</v>
      </c>
      <c r="AN7125" t="s">
        <v>984</v>
      </c>
      <c r="BW7125" t="s">
        <v>2074</v>
      </c>
      <c r="CF7125" t="s">
        <v>983</v>
      </c>
      <c r="CX7125" t="s">
        <v>5445</v>
      </c>
    </row>
    <row r="7126" spans="5:102" customFormat="1" x14ac:dyDescent="0.25">
      <c r="E7126" t="s">
        <v>4250</v>
      </c>
      <c r="M7126" t="s">
        <v>5798</v>
      </c>
      <c r="U7126" t="s">
        <v>1298</v>
      </c>
      <c r="AN7126" t="s">
        <v>1299</v>
      </c>
      <c r="BW7126" t="s">
        <v>2218</v>
      </c>
      <c r="CF7126" t="s">
        <v>1298</v>
      </c>
      <c r="CX7126" t="s">
        <v>1299</v>
      </c>
    </row>
    <row r="7127" spans="5:102" customFormat="1" x14ac:dyDescent="0.25">
      <c r="E7127" t="s">
        <v>4251</v>
      </c>
      <c r="M7127" t="s">
        <v>5609</v>
      </c>
      <c r="U7127" t="s">
        <v>872</v>
      </c>
      <c r="AN7127" t="s">
        <v>1159</v>
      </c>
      <c r="BW7127" t="s">
        <v>2026</v>
      </c>
      <c r="CF7127" t="s">
        <v>872</v>
      </c>
      <c r="CX7127" t="s">
        <v>1159</v>
      </c>
    </row>
    <row r="7128" spans="5:102" customFormat="1" x14ac:dyDescent="0.25">
      <c r="E7128" t="s">
        <v>4252</v>
      </c>
      <c r="M7128" t="s">
        <v>5658</v>
      </c>
      <c r="U7128" t="s">
        <v>587</v>
      </c>
      <c r="AN7128" t="s">
        <v>437</v>
      </c>
      <c r="BW7128" t="s">
        <v>2076</v>
      </c>
      <c r="CF7128" t="s">
        <v>587</v>
      </c>
      <c r="CX7128" t="s">
        <v>437</v>
      </c>
    </row>
    <row r="7129" spans="5:102" customFormat="1" x14ac:dyDescent="0.25">
      <c r="E7129" t="s">
        <v>4253</v>
      </c>
      <c r="M7129" t="s">
        <v>5609</v>
      </c>
      <c r="U7129" t="s">
        <v>872</v>
      </c>
      <c r="AN7129" t="s">
        <v>1159</v>
      </c>
      <c r="BW7129" t="s">
        <v>2026</v>
      </c>
      <c r="CF7129" t="s">
        <v>872</v>
      </c>
      <c r="CX7129" t="s">
        <v>1159</v>
      </c>
    </row>
    <row r="7130" spans="5:102" customFormat="1" x14ac:dyDescent="0.25">
      <c r="E7130" t="s">
        <v>4254</v>
      </c>
      <c r="M7130" t="s">
        <v>5609</v>
      </c>
      <c r="U7130" t="s">
        <v>872</v>
      </c>
      <c r="AN7130" t="s">
        <v>1159</v>
      </c>
      <c r="BW7130" t="s">
        <v>2026</v>
      </c>
      <c r="CF7130" t="s">
        <v>872</v>
      </c>
      <c r="CX7130" t="s">
        <v>1159</v>
      </c>
    </row>
    <row r="7131" spans="5:102" customFormat="1" x14ac:dyDescent="0.25">
      <c r="E7131" t="s">
        <v>4255</v>
      </c>
      <c r="M7131" t="s">
        <v>5609</v>
      </c>
      <c r="U7131" t="s">
        <v>872</v>
      </c>
      <c r="AN7131" t="s">
        <v>1159</v>
      </c>
      <c r="BW7131" t="s">
        <v>2026</v>
      </c>
      <c r="CF7131" t="s">
        <v>872</v>
      </c>
      <c r="CX7131" t="s">
        <v>1159</v>
      </c>
    </row>
    <row r="7132" spans="5:102" customFormat="1" x14ac:dyDescent="0.25">
      <c r="E7132" t="s">
        <v>4256</v>
      </c>
      <c r="M7132" t="s">
        <v>5818</v>
      </c>
      <c r="U7132" t="s">
        <v>1338</v>
      </c>
      <c r="AN7132" t="s">
        <v>1339</v>
      </c>
      <c r="BW7132" t="s">
        <v>2238</v>
      </c>
      <c r="CF7132" t="s">
        <v>1338</v>
      </c>
      <c r="CX7132" t="s">
        <v>5503</v>
      </c>
    </row>
    <row r="7133" spans="5:102" customFormat="1" x14ac:dyDescent="0.25">
      <c r="E7133" t="s">
        <v>4257</v>
      </c>
      <c r="M7133" t="s">
        <v>5609</v>
      </c>
      <c r="U7133" t="s">
        <v>872</v>
      </c>
      <c r="AN7133" t="s">
        <v>1159</v>
      </c>
      <c r="BW7133" t="s">
        <v>2026</v>
      </c>
      <c r="CF7133" t="s">
        <v>872</v>
      </c>
      <c r="CX7133" t="s">
        <v>1159</v>
      </c>
    </row>
    <row r="7134" spans="5:102" customFormat="1" x14ac:dyDescent="0.25">
      <c r="E7134" t="s">
        <v>4258</v>
      </c>
      <c r="M7134" t="s">
        <v>5609</v>
      </c>
      <c r="U7134" t="s">
        <v>872</v>
      </c>
      <c r="AN7134" t="s">
        <v>1159</v>
      </c>
      <c r="BW7134" t="s">
        <v>2026</v>
      </c>
      <c r="CF7134" t="s">
        <v>872</v>
      </c>
      <c r="CX7134" t="s">
        <v>1159</v>
      </c>
    </row>
    <row r="7135" spans="5:102" customFormat="1" x14ac:dyDescent="0.25">
      <c r="E7135" t="s">
        <v>4259</v>
      </c>
      <c r="M7135" t="s">
        <v>5787</v>
      </c>
      <c r="U7135" t="s">
        <v>1267</v>
      </c>
      <c r="AN7135" t="s">
        <v>1268</v>
      </c>
      <c r="BW7135" t="s">
        <v>2207</v>
      </c>
      <c r="CF7135" t="s">
        <v>1267</v>
      </c>
      <c r="CX7135" t="s">
        <v>1268</v>
      </c>
    </row>
    <row r="7136" spans="5:102" customFormat="1" x14ac:dyDescent="0.25">
      <c r="E7136" t="s">
        <v>4260</v>
      </c>
      <c r="M7136" t="s">
        <v>5827</v>
      </c>
      <c r="U7136" t="s">
        <v>1354</v>
      </c>
      <c r="AN7136" t="s">
        <v>1355</v>
      </c>
      <c r="BW7136" t="s">
        <v>2247</v>
      </c>
      <c r="CF7136" t="s">
        <v>1354</v>
      </c>
      <c r="CX7136" t="s">
        <v>5505</v>
      </c>
    </row>
    <row r="7137" spans="5:102" customFormat="1" x14ac:dyDescent="0.25">
      <c r="E7137" t="s">
        <v>4261</v>
      </c>
      <c r="M7137" t="s">
        <v>5785</v>
      </c>
      <c r="U7137" t="s">
        <v>1262</v>
      </c>
      <c r="AN7137" t="s">
        <v>1263</v>
      </c>
      <c r="BW7137" t="s">
        <v>2205</v>
      </c>
      <c r="CF7137" t="s">
        <v>1262</v>
      </c>
      <c r="CX7137" t="s">
        <v>1263</v>
      </c>
    </row>
    <row r="7138" spans="5:102" customFormat="1" x14ac:dyDescent="0.25">
      <c r="E7138" t="s">
        <v>4262</v>
      </c>
      <c r="M7138" t="s">
        <v>5741</v>
      </c>
      <c r="U7138" t="s">
        <v>1168</v>
      </c>
      <c r="AN7138" t="s">
        <v>1169</v>
      </c>
      <c r="BW7138" t="s">
        <v>2161</v>
      </c>
      <c r="CF7138" t="s">
        <v>1168</v>
      </c>
      <c r="CX7138" t="s">
        <v>1169</v>
      </c>
    </row>
    <row r="7139" spans="5:102" customFormat="1" x14ac:dyDescent="0.25">
      <c r="E7139" t="s">
        <v>4263</v>
      </c>
      <c r="M7139" t="s">
        <v>5734</v>
      </c>
      <c r="U7139" t="s">
        <v>1149</v>
      </c>
      <c r="AN7139" t="s">
        <v>1150</v>
      </c>
      <c r="BW7139" t="s">
        <v>2154</v>
      </c>
      <c r="CF7139" t="s">
        <v>1149</v>
      </c>
      <c r="CX7139" t="s">
        <v>1150</v>
      </c>
    </row>
    <row r="7140" spans="5:102" customFormat="1" x14ac:dyDescent="0.25">
      <c r="E7140" t="s">
        <v>4263</v>
      </c>
      <c r="M7140" t="s">
        <v>5734</v>
      </c>
      <c r="U7140" t="s">
        <v>1149</v>
      </c>
      <c r="AN7140" t="s">
        <v>1150</v>
      </c>
      <c r="BW7140" t="s">
        <v>2154</v>
      </c>
      <c r="CF7140" t="s">
        <v>1149</v>
      </c>
      <c r="CX7140" t="s">
        <v>1152</v>
      </c>
    </row>
    <row r="7141" spans="5:102" customFormat="1" x14ac:dyDescent="0.25">
      <c r="E7141" t="s">
        <v>4263</v>
      </c>
      <c r="M7141" t="s">
        <v>5734</v>
      </c>
      <c r="U7141" t="s">
        <v>1149</v>
      </c>
      <c r="AN7141" t="s">
        <v>1152</v>
      </c>
      <c r="BW7141" t="s">
        <v>2154</v>
      </c>
      <c r="CF7141" t="s">
        <v>1149</v>
      </c>
      <c r="CX7141" t="s">
        <v>1150</v>
      </c>
    </row>
    <row r="7142" spans="5:102" customFormat="1" x14ac:dyDescent="0.25">
      <c r="E7142" t="s">
        <v>4263</v>
      </c>
      <c r="M7142" t="s">
        <v>5734</v>
      </c>
      <c r="U7142" t="s">
        <v>1149</v>
      </c>
      <c r="AN7142" t="s">
        <v>1152</v>
      </c>
      <c r="BW7142" t="s">
        <v>2154</v>
      </c>
      <c r="CF7142" t="s">
        <v>1149</v>
      </c>
      <c r="CX7142" t="s">
        <v>1152</v>
      </c>
    </row>
    <row r="7143" spans="5:102" customFormat="1" x14ac:dyDescent="0.25">
      <c r="E7143" t="s">
        <v>4264</v>
      </c>
      <c r="M7143" t="s">
        <v>5828</v>
      </c>
      <c r="U7143" t="s">
        <v>1356</v>
      </c>
      <c r="AN7143" t="s">
        <v>1357</v>
      </c>
      <c r="BW7143" t="s">
        <v>2248</v>
      </c>
      <c r="CF7143" t="s">
        <v>1356</v>
      </c>
      <c r="CX7143" t="s">
        <v>1357</v>
      </c>
    </row>
    <row r="7144" spans="5:102" customFormat="1" x14ac:dyDescent="0.25">
      <c r="E7144" t="s">
        <v>4265</v>
      </c>
      <c r="M7144" t="s">
        <v>5774</v>
      </c>
      <c r="U7144" t="s">
        <v>1235</v>
      </c>
      <c r="AN7144" t="s">
        <v>1236</v>
      </c>
      <c r="BW7144" t="s">
        <v>2194</v>
      </c>
      <c r="CF7144" t="s">
        <v>1235</v>
      </c>
      <c r="CX7144" t="s">
        <v>1236</v>
      </c>
    </row>
    <row r="7145" spans="5:102" customFormat="1" x14ac:dyDescent="0.25">
      <c r="E7145" t="s">
        <v>4266</v>
      </c>
      <c r="M7145" t="s">
        <v>5609</v>
      </c>
      <c r="U7145" t="s">
        <v>872</v>
      </c>
      <c r="AN7145" t="s">
        <v>1159</v>
      </c>
      <c r="BW7145" t="s">
        <v>2026</v>
      </c>
      <c r="CF7145" t="s">
        <v>872</v>
      </c>
      <c r="CX7145" t="s">
        <v>1159</v>
      </c>
    </row>
    <row r="7146" spans="5:102" customFormat="1" x14ac:dyDescent="0.25">
      <c r="E7146" t="s">
        <v>4267</v>
      </c>
      <c r="M7146" t="s">
        <v>5658</v>
      </c>
      <c r="U7146" t="s">
        <v>587</v>
      </c>
      <c r="AN7146" t="s">
        <v>437</v>
      </c>
      <c r="BW7146" t="s">
        <v>2076</v>
      </c>
      <c r="CF7146" t="s">
        <v>587</v>
      </c>
      <c r="CX7146" t="s">
        <v>437</v>
      </c>
    </row>
    <row r="7147" spans="5:102" customFormat="1" x14ac:dyDescent="0.25">
      <c r="E7147" t="s">
        <v>4268</v>
      </c>
      <c r="M7147" t="s">
        <v>5609</v>
      </c>
      <c r="U7147" t="s">
        <v>872</v>
      </c>
      <c r="AN7147" t="s">
        <v>1159</v>
      </c>
      <c r="BW7147" t="s">
        <v>2026</v>
      </c>
      <c r="CF7147" t="s">
        <v>872</v>
      </c>
      <c r="CX7147" t="s">
        <v>1159</v>
      </c>
    </row>
    <row r="7148" spans="5:102" customFormat="1" x14ac:dyDescent="0.25">
      <c r="E7148" t="s">
        <v>4269</v>
      </c>
      <c r="M7148" t="s">
        <v>5609</v>
      </c>
      <c r="U7148" t="s">
        <v>872</v>
      </c>
      <c r="AN7148" t="s">
        <v>1159</v>
      </c>
      <c r="BW7148" t="s">
        <v>2026</v>
      </c>
      <c r="CF7148" t="s">
        <v>872</v>
      </c>
      <c r="CX7148" t="s">
        <v>1159</v>
      </c>
    </row>
    <row r="7149" spans="5:102" customFormat="1" x14ac:dyDescent="0.25">
      <c r="E7149" t="s">
        <v>4270</v>
      </c>
      <c r="M7149" t="s">
        <v>5609</v>
      </c>
      <c r="U7149" t="s">
        <v>872</v>
      </c>
      <c r="AN7149" t="s">
        <v>1159</v>
      </c>
      <c r="BW7149" t="s">
        <v>2026</v>
      </c>
      <c r="CF7149" t="s">
        <v>872</v>
      </c>
      <c r="CX7149" t="s">
        <v>1159</v>
      </c>
    </row>
    <row r="7150" spans="5:102" customFormat="1" x14ac:dyDescent="0.25">
      <c r="E7150" t="s">
        <v>4271</v>
      </c>
      <c r="M7150" t="s">
        <v>5609</v>
      </c>
      <c r="U7150" t="s">
        <v>872</v>
      </c>
      <c r="AN7150" t="s">
        <v>1159</v>
      </c>
      <c r="BW7150" t="s">
        <v>2026</v>
      </c>
      <c r="CF7150" t="s">
        <v>872</v>
      </c>
      <c r="CX7150" t="s">
        <v>1159</v>
      </c>
    </row>
    <row r="7151" spans="5:102" customFormat="1" x14ac:dyDescent="0.25">
      <c r="E7151" t="s">
        <v>4272</v>
      </c>
      <c r="M7151" t="s">
        <v>5647</v>
      </c>
      <c r="U7151" t="s">
        <v>963</v>
      </c>
      <c r="AN7151" t="s">
        <v>1358</v>
      </c>
      <c r="BW7151" t="s">
        <v>2065</v>
      </c>
      <c r="CF7151" t="s">
        <v>963</v>
      </c>
      <c r="CX7151" t="s">
        <v>5506</v>
      </c>
    </row>
    <row r="7152" spans="5:102" customFormat="1" x14ac:dyDescent="0.25">
      <c r="E7152" t="s">
        <v>4273</v>
      </c>
      <c r="M7152" t="s">
        <v>5609</v>
      </c>
      <c r="U7152" t="s">
        <v>872</v>
      </c>
      <c r="AN7152" t="s">
        <v>1159</v>
      </c>
      <c r="BW7152" t="s">
        <v>2026</v>
      </c>
      <c r="CF7152" t="s">
        <v>872</v>
      </c>
      <c r="CX7152" t="s">
        <v>1159</v>
      </c>
    </row>
    <row r="7153" spans="5:102" customFormat="1" x14ac:dyDescent="0.25">
      <c r="E7153" t="s">
        <v>4274</v>
      </c>
      <c r="M7153" t="s">
        <v>5609</v>
      </c>
      <c r="U7153" t="s">
        <v>872</v>
      </c>
      <c r="AN7153" t="s">
        <v>1159</v>
      </c>
      <c r="BW7153" t="s">
        <v>2026</v>
      </c>
      <c r="CF7153" t="s">
        <v>872</v>
      </c>
      <c r="CX7153" t="s">
        <v>1159</v>
      </c>
    </row>
    <row r="7154" spans="5:102" customFormat="1" x14ac:dyDescent="0.25">
      <c r="E7154" t="s">
        <v>4275</v>
      </c>
      <c r="M7154" t="s">
        <v>5658</v>
      </c>
      <c r="U7154" t="s">
        <v>587</v>
      </c>
      <c r="AN7154" t="s">
        <v>437</v>
      </c>
      <c r="BW7154" t="s">
        <v>2076</v>
      </c>
      <c r="CF7154" t="s">
        <v>587</v>
      </c>
      <c r="CX7154" t="s">
        <v>437</v>
      </c>
    </row>
    <row r="7155" spans="5:102" customFormat="1" x14ac:dyDescent="0.25">
      <c r="E7155" t="s">
        <v>4276</v>
      </c>
      <c r="M7155" t="s">
        <v>5609</v>
      </c>
      <c r="U7155" t="s">
        <v>872</v>
      </c>
      <c r="AN7155" t="s">
        <v>1159</v>
      </c>
      <c r="BW7155" t="s">
        <v>2026</v>
      </c>
      <c r="CF7155" t="s">
        <v>872</v>
      </c>
      <c r="CX7155" t="s">
        <v>1159</v>
      </c>
    </row>
    <row r="7156" spans="5:102" customFormat="1" x14ac:dyDescent="0.25">
      <c r="E7156" t="s">
        <v>4277</v>
      </c>
      <c r="M7156" t="s">
        <v>5647</v>
      </c>
      <c r="U7156" t="s">
        <v>963</v>
      </c>
      <c r="AN7156" t="s">
        <v>1358</v>
      </c>
      <c r="BW7156" t="s">
        <v>2065</v>
      </c>
      <c r="CF7156" t="s">
        <v>963</v>
      </c>
      <c r="CX7156" t="s">
        <v>5506</v>
      </c>
    </row>
    <row r="7157" spans="5:102" customFormat="1" x14ac:dyDescent="0.25">
      <c r="E7157" t="s">
        <v>4278</v>
      </c>
      <c r="M7157" t="s">
        <v>5609</v>
      </c>
      <c r="U7157" t="s">
        <v>872</v>
      </c>
      <c r="AN7157" t="s">
        <v>1159</v>
      </c>
      <c r="BW7157" t="s">
        <v>2026</v>
      </c>
      <c r="CF7157" t="s">
        <v>872</v>
      </c>
      <c r="CX7157" t="s">
        <v>1159</v>
      </c>
    </row>
    <row r="7158" spans="5:102" customFormat="1" x14ac:dyDescent="0.25">
      <c r="E7158" t="s">
        <v>4279</v>
      </c>
      <c r="M7158" t="s">
        <v>5609</v>
      </c>
      <c r="U7158" t="s">
        <v>872</v>
      </c>
      <c r="AN7158" t="s">
        <v>1159</v>
      </c>
      <c r="BW7158" t="s">
        <v>2026</v>
      </c>
      <c r="CF7158" t="s">
        <v>872</v>
      </c>
      <c r="CX7158" t="s">
        <v>1159</v>
      </c>
    </row>
    <row r="7159" spans="5:102" customFormat="1" x14ac:dyDescent="0.25">
      <c r="E7159" t="s">
        <v>4280</v>
      </c>
      <c r="M7159" t="s">
        <v>5647</v>
      </c>
      <c r="U7159" t="s">
        <v>963</v>
      </c>
      <c r="AN7159" t="s">
        <v>1358</v>
      </c>
      <c r="BW7159" t="s">
        <v>2065</v>
      </c>
      <c r="CF7159" t="s">
        <v>963</v>
      </c>
      <c r="CX7159" t="s">
        <v>5506</v>
      </c>
    </row>
    <row r="7160" spans="5:102" customFormat="1" x14ac:dyDescent="0.25">
      <c r="E7160" t="s">
        <v>4281</v>
      </c>
      <c r="M7160" t="s">
        <v>5814</v>
      </c>
      <c r="U7160" t="s">
        <v>1330</v>
      </c>
      <c r="AN7160" t="s">
        <v>1331</v>
      </c>
      <c r="BW7160" t="s">
        <v>2234</v>
      </c>
      <c r="CF7160" t="s">
        <v>1330</v>
      </c>
      <c r="CX7160" t="s">
        <v>1331</v>
      </c>
    </row>
    <row r="7161" spans="5:102" customFormat="1" x14ac:dyDescent="0.25">
      <c r="E7161" t="s">
        <v>4282</v>
      </c>
      <c r="M7161" t="s">
        <v>5647</v>
      </c>
      <c r="U7161" t="s">
        <v>963</v>
      </c>
      <c r="AN7161" t="s">
        <v>1358</v>
      </c>
      <c r="BW7161" t="s">
        <v>2065</v>
      </c>
      <c r="CF7161" t="s">
        <v>963</v>
      </c>
      <c r="CX7161" t="s">
        <v>5506</v>
      </c>
    </row>
    <row r="7162" spans="5:102" customFormat="1" x14ac:dyDescent="0.25">
      <c r="E7162" t="s">
        <v>4283</v>
      </c>
      <c r="M7162" t="s">
        <v>5818</v>
      </c>
      <c r="U7162" t="s">
        <v>1338</v>
      </c>
      <c r="AN7162" t="s">
        <v>1339</v>
      </c>
      <c r="BW7162" t="s">
        <v>2238</v>
      </c>
      <c r="CF7162" t="s">
        <v>1338</v>
      </c>
      <c r="CX7162" t="s">
        <v>5503</v>
      </c>
    </row>
    <row r="7163" spans="5:102" customFormat="1" x14ac:dyDescent="0.25">
      <c r="E7163" t="s">
        <v>4284</v>
      </c>
      <c r="M7163" t="s">
        <v>5647</v>
      </c>
      <c r="U7163" t="s">
        <v>963</v>
      </c>
      <c r="AN7163" t="s">
        <v>1358</v>
      </c>
      <c r="BW7163" t="s">
        <v>2065</v>
      </c>
      <c r="CF7163" t="s">
        <v>963</v>
      </c>
      <c r="CX7163" t="s">
        <v>5506</v>
      </c>
    </row>
    <row r="7164" spans="5:102" customFormat="1" x14ac:dyDescent="0.25">
      <c r="E7164" t="s">
        <v>4285</v>
      </c>
      <c r="M7164" t="s">
        <v>5702</v>
      </c>
      <c r="U7164" t="s">
        <v>325</v>
      </c>
      <c r="AN7164" t="s">
        <v>1083</v>
      </c>
      <c r="BW7164" t="s">
        <v>2122</v>
      </c>
      <c r="CF7164" t="s">
        <v>325</v>
      </c>
      <c r="CX7164" t="s">
        <v>5464</v>
      </c>
    </row>
    <row r="7165" spans="5:102" customFormat="1" x14ac:dyDescent="0.25">
      <c r="E7165" t="s">
        <v>4286</v>
      </c>
      <c r="M7165" t="s">
        <v>5647</v>
      </c>
      <c r="U7165" t="s">
        <v>963</v>
      </c>
      <c r="AN7165" t="s">
        <v>1358</v>
      </c>
      <c r="BW7165" t="s">
        <v>2065</v>
      </c>
      <c r="CF7165" t="s">
        <v>963</v>
      </c>
      <c r="CX7165" t="s">
        <v>5506</v>
      </c>
    </row>
    <row r="7166" spans="5:102" customFormat="1" x14ac:dyDescent="0.25">
      <c r="E7166" t="s">
        <v>4287</v>
      </c>
      <c r="M7166" t="s">
        <v>5734</v>
      </c>
      <c r="U7166" t="s">
        <v>1149</v>
      </c>
      <c r="AN7166" t="s">
        <v>1150</v>
      </c>
      <c r="BW7166" t="s">
        <v>2154</v>
      </c>
      <c r="CF7166" t="s">
        <v>1149</v>
      </c>
      <c r="CX7166" t="s">
        <v>1150</v>
      </c>
    </row>
    <row r="7167" spans="5:102" customFormat="1" x14ac:dyDescent="0.25">
      <c r="E7167" t="s">
        <v>4288</v>
      </c>
      <c r="M7167" t="s">
        <v>5823</v>
      </c>
      <c r="U7167" t="s">
        <v>1346</v>
      </c>
      <c r="AN7167" t="s">
        <v>1347</v>
      </c>
      <c r="BW7167" t="s">
        <v>2243</v>
      </c>
      <c r="CF7167" t="s">
        <v>1346</v>
      </c>
      <c r="CX7167" t="s">
        <v>1347</v>
      </c>
    </row>
    <row r="7168" spans="5:102" customFormat="1" x14ac:dyDescent="0.25">
      <c r="E7168" t="s">
        <v>4289</v>
      </c>
      <c r="M7168" t="s">
        <v>5818</v>
      </c>
      <c r="U7168" t="s">
        <v>1338</v>
      </c>
      <c r="AN7168" t="s">
        <v>1339</v>
      </c>
      <c r="BW7168" t="s">
        <v>2238</v>
      </c>
      <c r="CF7168" t="s">
        <v>1338</v>
      </c>
      <c r="CX7168" t="s">
        <v>5503</v>
      </c>
    </row>
    <row r="7169" spans="5:102" customFormat="1" x14ac:dyDescent="0.25">
      <c r="E7169" t="s">
        <v>4290</v>
      </c>
      <c r="M7169" t="s">
        <v>5647</v>
      </c>
      <c r="U7169" t="s">
        <v>963</v>
      </c>
      <c r="AN7169" t="s">
        <v>1358</v>
      </c>
      <c r="BW7169" t="s">
        <v>2065</v>
      </c>
      <c r="CF7169" t="s">
        <v>963</v>
      </c>
      <c r="CX7169" t="s">
        <v>5506</v>
      </c>
    </row>
    <row r="7170" spans="5:102" customFormat="1" x14ac:dyDescent="0.25">
      <c r="E7170" t="s">
        <v>4291</v>
      </c>
      <c r="M7170" t="s">
        <v>5818</v>
      </c>
      <c r="U7170" t="s">
        <v>1338</v>
      </c>
      <c r="AN7170" t="s">
        <v>1339</v>
      </c>
      <c r="BW7170" t="s">
        <v>2238</v>
      </c>
      <c r="CF7170" t="s">
        <v>1338</v>
      </c>
      <c r="CX7170" t="s">
        <v>5503</v>
      </c>
    </row>
    <row r="7171" spans="5:102" customFormat="1" x14ac:dyDescent="0.25">
      <c r="E7171" t="s">
        <v>4292</v>
      </c>
      <c r="M7171" t="s">
        <v>5647</v>
      </c>
      <c r="U7171" t="s">
        <v>963</v>
      </c>
      <c r="AN7171" t="s">
        <v>1358</v>
      </c>
      <c r="BW7171" t="s">
        <v>2065</v>
      </c>
      <c r="CF7171" t="s">
        <v>963</v>
      </c>
      <c r="CX7171" t="s">
        <v>5506</v>
      </c>
    </row>
    <row r="7172" spans="5:102" customFormat="1" x14ac:dyDescent="0.25">
      <c r="E7172" t="s">
        <v>4293</v>
      </c>
      <c r="M7172" t="s">
        <v>5818</v>
      </c>
      <c r="U7172" t="s">
        <v>1338</v>
      </c>
      <c r="AN7172" t="s">
        <v>1339</v>
      </c>
      <c r="BW7172" t="s">
        <v>2238</v>
      </c>
      <c r="CF7172" t="s">
        <v>1338</v>
      </c>
      <c r="CX7172" t="s">
        <v>5503</v>
      </c>
    </row>
    <row r="7173" spans="5:102" customFormat="1" x14ac:dyDescent="0.25">
      <c r="E7173" t="s">
        <v>4294</v>
      </c>
      <c r="M7173" t="s">
        <v>5647</v>
      </c>
      <c r="U7173" t="s">
        <v>963</v>
      </c>
      <c r="AN7173" t="s">
        <v>1358</v>
      </c>
      <c r="BW7173" t="s">
        <v>2065</v>
      </c>
      <c r="CF7173" t="s">
        <v>963</v>
      </c>
      <c r="CX7173" t="s">
        <v>5506</v>
      </c>
    </row>
    <row r="7174" spans="5:102" customFormat="1" x14ac:dyDescent="0.25">
      <c r="E7174" t="s">
        <v>4295</v>
      </c>
      <c r="M7174" t="s">
        <v>5818</v>
      </c>
      <c r="U7174" t="s">
        <v>1338</v>
      </c>
      <c r="AN7174" t="s">
        <v>1339</v>
      </c>
      <c r="BW7174" t="s">
        <v>2238</v>
      </c>
      <c r="CF7174" t="s">
        <v>1338</v>
      </c>
      <c r="CX7174" t="s">
        <v>5503</v>
      </c>
    </row>
    <row r="7175" spans="5:102" customFormat="1" x14ac:dyDescent="0.25">
      <c r="E7175" t="s">
        <v>4296</v>
      </c>
      <c r="M7175" t="s">
        <v>5647</v>
      </c>
      <c r="U7175" t="s">
        <v>963</v>
      </c>
      <c r="AN7175" t="s">
        <v>1358</v>
      </c>
      <c r="BW7175" t="s">
        <v>2065</v>
      </c>
      <c r="CF7175" t="s">
        <v>963</v>
      </c>
      <c r="CX7175" t="s">
        <v>5506</v>
      </c>
    </row>
    <row r="7176" spans="5:102" customFormat="1" x14ac:dyDescent="0.25">
      <c r="E7176" t="s">
        <v>4297</v>
      </c>
      <c r="M7176" t="s">
        <v>5818</v>
      </c>
      <c r="U7176" t="s">
        <v>1338</v>
      </c>
      <c r="AN7176" t="s">
        <v>1339</v>
      </c>
      <c r="BW7176" t="s">
        <v>2238</v>
      </c>
      <c r="CF7176" t="s">
        <v>1338</v>
      </c>
      <c r="CX7176" t="s">
        <v>5503</v>
      </c>
    </row>
    <row r="7177" spans="5:102" customFormat="1" x14ac:dyDescent="0.25">
      <c r="E7177" t="s">
        <v>4298</v>
      </c>
      <c r="M7177" t="s">
        <v>5712</v>
      </c>
      <c r="U7177" t="s">
        <v>1104</v>
      </c>
      <c r="AN7177" t="s">
        <v>1105</v>
      </c>
      <c r="BW7177" t="s">
        <v>2132</v>
      </c>
      <c r="CF7177" t="s">
        <v>1104</v>
      </c>
      <c r="CX7177" t="s">
        <v>1105</v>
      </c>
    </row>
    <row r="7178" spans="5:102" customFormat="1" x14ac:dyDescent="0.25">
      <c r="E7178" t="s">
        <v>4299</v>
      </c>
      <c r="M7178" t="s">
        <v>5734</v>
      </c>
      <c r="U7178" t="s">
        <v>1149</v>
      </c>
      <c r="AN7178" t="s">
        <v>1150</v>
      </c>
      <c r="BW7178" t="s">
        <v>2154</v>
      </c>
      <c r="CF7178" t="s">
        <v>1149</v>
      </c>
      <c r="CX7178" t="s">
        <v>1150</v>
      </c>
    </row>
    <row r="7179" spans="5:102" customFormat="1" x14ac:dyDescent="0.25">
      <c r="E7179" t="s">
        <v>4300</v>
      </c>
      <c r="M7179" t="s">
        <v>5814</v>
      </c>
      <c r="U7179" t="s">
        <v>1330</v>
      </c>
      <c r="AN7179" t="s">
        <v>1331</v>
      </c>
      <c r="BW7179" t="s">
        <v>2234</v>
      </c>
      <c r="CF7179" t="s">
        <v>1330</v>
      </c>
      <c r="CX7179" t="s">
        <v>1331</v>
      </c>
    </row>
    <row r="7180" spans="5:102" customFormat="1" x14ac:dyDescent="0.25">
      <c r="E7180" t="s">
        <v>4301</v>
      </c>
      <c r="M7180" t="s">
        <v>5798</v>
      </c>
      <c r="U7180" t="s">
        <v>1298</v>
      </c>
      <c r="AN7180" t="s">
        <v>1299</v>
      </c>
      <c r="BW7180" t="s">
        <v>2218</v>
      </c>
      <c r="CF7180" t="s">
        <v>1298</v>
      </c>
      <c r="CX7180" t="s">
        <v>1299</v>
      </c>
    </row>
    <row r="7181" spans="5:102" customFormat="1" x14ac:dyDescent="0.25">
      <c r="E7181" t="s">
        <v>4302</v>
      </c>
      <c r="M7181" t="s">
        <v>5804</v>
      </c>
      <c r="U7181" t="s">
        <v>1310</v>
      </c>
      <c r="AN7181" t="s">
        <v>1311</v>
      </c>
      <c r="BW7181" t="s">
        <v>2224</v>
      </c>
      <c r="CF7181" t="s">
        <v>1310</v>
      </c>
      <c r="CX7181" t="s">
        <v>1311</v>
      </c>
    </row>
    <row r="7182" spans="5:102" customFormat="1" x14ac:dyDescent="0.25">
      <c r="E7182" t="s">
        <v>4303</v>
      </c>
      <c r="M7182" t="s">
        <v>5691</v>
      </c>
      <c r="U7182" t="s">
        <v>328</v>
      </c>
      <c r="AN7182" t="s">
        <v>1062</v>
      </c>
      <c r="BW7182" t="s">
        <v>2111</v>
      </c>
      <c r="CF7182" t="s">
        <v>328</v>
      </c>
      <c r="CX7182" t="s">
        <v>5459</v>
      </c>
    </row>
    <row r="7183" spans="5:102" customFormat="1" x14ac:dyDescent="0.25">
      <c r="E7183" t="s">
        <v>4304</v>
      </c>
      <c r="M7183" t="s">
        <v>5804</v>
      </c>
      <c r="U7183" t="s">
        <v>1310</v>
      </c>
      <c r="AN7183" t="s">
        <v>1311</v>
      </c>
      <c r="BW7183" t="s">
        <v>2224</v>
      </c>
      <c r="CF7183" t="s">
        <v>1310</v>
      </c>
      <c r="CX7183" t="s">
        <v>1311</v>
      </c>
    </row>
    <row r="7184" spans="5:102" customFormat="1" x14ac:dyDescent="0.25">
      <c r="E7184" t="s">
        <v>4305</v>
      </c>
      <c r="M7184" t="s">
        <v>5829</v>
      </c>
      <c r="U7184" t="s">
        <v>1359</v>
      </c>
      <c r="AN7184" t="s">
        <v>1360</v>
      </c>
      <c r="BW7184" t="s">
        <v>2249</v>
      </c>
      <c r="CF7184" t="s">
        <v>1359</v>
      </c>
      <c r="CX7184" t="s">
        <v>1360</v>
      </c>
    </row>
    <row r="7185" spans="5:102" customFormat="1" x14ac:dyDescent="0.25">
      <c r="E7185" t="s">
        <v>4306</v>
      </c>
      <c r="M7185" t="s">
        <v>5754</v>
      </c>
      <c r="U7185" t="s">
        <v>1194</v>
      </c>
      <c r="AN7185" t="s">
        <v>1195</v>
      </c>
      <c r="BW7185" t="s">
        <v>2174</v>
      </c>
      <c r="CF7185" t="s">
        <v>1194</v>
      </c>
      <c r="CX7185" t="s">
        <v>5483</v>
      </c>
    </row>
    <row r="7186" spans="5:102" customFormat="1" x14ac:dyDescent="0.25">
      <c r="E7186" t="s">
        <v>4307</v>
      </c>
      <c r="M7186" t="s">
        <v>5826</v>
      </c>
      <c r="U7186" t="s">
        <v>1352</v>
      </c>
      <c r="AN7186" t="s">
        <v>1353</v>
      </c>
      <c r="BW7186" t="s">
        <v>2246</v>
      </c>
      <c r="CF7186" t="s">
        <v>1352</v>
      </c>
      <c r="CX7186" t="s">
        <v>5504</v>
      </c>
    </row>
    <row r="7187" spans="5:102" customFormat="1" x14ac:dyDescent="0.25">
      <c r="E7187" t="s">
        <v>4308</v>
      </c>
      <c r="M7187" t="s">
        <v>5754</v>
      </c>
      <c r="U7187" t="s">
        <v>1194</v>
      </c>
      <c r="AN7187" t="s">
        <v>1195</v>
      </c>
      <c r="BW7187" t="s">
        <v>2174</v>
      </c>
      <c r="CF7187" t="s">
        <v>1194</v>
      </c>
      <c r="CX7187" t="s">
        <v>5483</v>
      </c>
    </row>
    <row r="7188" spans="5:102" customFormat="1" x14ac:dyDescent="0.25">
      <c r="E7188" t="s">
        <v>4309</v>
      </c>
      <c r="M7188" t="s">
        <v>5826</v>
      </c>
      <c r="U7188" t="s">
        <v>1352</v>
      </c>
      <c r="AN7188" t="s">
        <v>1353</v>
      </c>
      <c r="BW7188" t="s">
        <v>2246</v>
      </c>
      <c r="CF7188" t="s">
        <v>1352</v>
      </c>
      <c r="CX7188" t="s">
        <v>5504</v>
      </c>
    </row>
    <row r="7189" spans="5:102" customFormat="1" x14ac:dyDescent="0.25">
      <c r="E7189" t="s">
        <v>4310</v>
      </c>
      <c r="M7189" t="s">
        <v>5830</v>
      </c>
      <c r="U7189" t="s">
        <v>1361</v>
      </c>
      <c r="AN7189" t="s">
        <v>1362</v>
      </c>
      <c r="BW7189" t="s">
        <v>2250</v>
      </c>
      <c r="CF7189" t="s">
        <v>1361</v>
      </c>
      <c r="CX7189" t="s">
        <v>5507</v>
      </c>
    </row>
    <row r="7190" spans="5:102" customFormat="1" x14ac:dyDescent="0.25">
      <c r="E7190" t="s">
        <v>4311</v>
      </c>
      <c r="M7190" t="s">
        <v>5688</v>
      </c>
      <c r="U7190" t="s">
        <v>1056</v>
      </c>
      <c r="AN7190" t="s">
        <v>1057</v>
      </c>
      <c r="BW7190" t="s">
        <v>2108</v>
      </c>
      <c r="CF7190" t="s">
        <v>1056</v>
      </c>
      <c r="CX7190" t="s">
        <v>1057</v>
      </c>
    </row>
    <row r="7191" spans="5:102" customFormat="1" x14ac:dyDescent="0.25">
      <c r="E7191" t="s">
        <v>4312</v>
      </c>
      <c r="M7191" t="s">
        <v>5734</v>
      </c>
      <c r="U7191" t="s">
        <v>1149</v>
      </c>
      <c r="AN7191" t="s">
        <v>1150</v>
      </c>
      <c r="BW7191" t="s">
        <v>2154</v>
      </c>
      <c r="CF7191" t="s">
        <v>1149</v>
      </c>
      <c r="CX7191" t="s">
        <v>1150</v>
      </c>
    </row>
    <row r="7192" spans="5:102" customFormat="1" x14ac:dyDescent="0.25">
      <c r="E7192" t="s">
        <v>4313</v>
      </c>
      <c r="M7192" t="s">
        <v>5703</v>
      </c>
      <c r="U7192" t="s">
        <v>1084</v>
      </c>
      <c r="AN7192" t="s">
        <v>1085</v>
      </c>
      <c r="BW7192" t="s">
        <v>2123</v>
      </c>
      <c r="CF7192" t="s">
        <v>1084</v>
      </c>
      <c r="CX7192" t="s">
        <v>1085</v>
      </c>
    </row>
    <row r="7193" spans="5:102" customFormat="1" x14ac:dyDescent="0.25">
      <c r="E7193" t="s">
        <v>4314</v>
      </c>
      <c r="M7193" t="s">
        <v>5823</v>
      </c>
      <c r="U7193" t="s">
        <v>1346</v>
      </c>
      <c r="AN7193" t="s">
        <v>1363</v>
      </c>
      <c r="BW7193" t="s">
        <v>2243</v>
      </c>
      <c r="CF7193" t="s">
        <v>1346</v>
      </c>
      <c r="CX7193" t="s">
        <v>5508</v>
      </c>
    </row>
    <row r="7194" spans="5:102" customFormat="1" x14ac:dyDescent="0.25">
      <c r="E7194" t="s">
        <v>4315</v>
      </c>
      <c r="M7194" t="s">
        <v>5734</v>
      </c>
      <c r="U7194" t="s">
        <v>1149</v>
      </c>
      <c r="AN7194" t="s">
        <v>1150</v>
      </c>
      <c r="BW7194" t="s">
        <v>2154</v>
      </c>
      <c r="CF7194" t="s">
        <v>1149</v>
      </c>
      <c r="CX7194" t="s">
        <v>1150</v>
      </c>
    </row>
    <row r="7195" spans="5:102" customFormat="1" x14ac:dyDescent="0.25">
      <c r="E7195" t="s">
        <v>4316</v>
      </c>
      <c r="M7195" t="s">
        <v>5647</v>
      </c>
      <c r="U7195" t="s">
        <v>963</v>
      </c>
      <c r="AN7195" t="s">
        <v>1358</v>
      </c>
      <c r="BW7195" t="s">
        <v>2065</v>
      </c>
      <c r="CF7195" t="s">
        <v>963</v>
      </c>
      <c r="CX7195" t="s">
        <v>5506</v>
      </c>
    </row>
    <row r="7196" spans="5:102" customFormat="1" x14ac:dyDescent="0.25">
      <c r="E7196" t="s">
        <v>4317</v>
      </c>
      <c r="M7196" t="s">
        <v>5824</v>
      </c>
      <c r="U7196" t="s">
        <v>1348</v>
      </c>
      <c r="AN7196" t="s">
        <v>1349</v>
      </c>
      <c r="BW7196" t="s">
        <v>2244</v>
      </c>
      <c r="CF7196" t="s">
        <v>1348</v>
      </c>
      <c r="CX7196" t="s">
        <v>1349</v>
      </c>
    </row>
    <row r="7197" spans="5:102" customFormat="1" x14ac:dyDescent="0.25">
      <c r="E7197" t="s">
        <v>4318</v>
      </c>
      <c r="M7197" t="s">
        <v>5647</v>
      </c>
      <c r="U7197" t="s">
        <v>963</v>
      </c>
      <c r="AN7197" t="s">
        <v>1358</v>
      </c>
      <c r="BW7197" t="s">
        <v>2065</v>
      </c>
      <c r="CF7197" t="s">
        <v>963</v>
      </c>
      <c r="CX7197" t="s">
        <v>5506</v>
      </c>
    </row>
    <row r="7198" spans="5:102" customFormat="1" x14ac:dyDescent="0.25">
      <c r="E7198" t="s">
        <v>4319</v>
      </c>
      <c r="M7198" t="s">
        <v>5798</v>
      </c>
      <c r="U7198" t="s">
        <v>1298</v>
      </c>
      <c r="AN7198" t="s">
        <v>1299</v>
      </c>
      <c r="BW7198" t="s">
        <v>2218</v>
      </c>
      <c r="CF7198" t="s">
        <v>1298</v>
      </c>
      <c r="CX7198" t="s">
        <v>1299</v>
      </c>
    </row>
    <row r="7199" spans="5:102" customFormat="1" x14ac:dyDescent="0.25">
      <c r="E7199" t="s">
        <v>4320</v>
      </c>
      <c r="M7199" t="s">
        <v>5647</v>
      </c>
      <c r="U7199" t="s">
        <v>963</v>
      </c>
      <c r="AN7199" t="s">
        <v>1358</v>
      </c>
      <c r="BW7199" t="s">
        <v>2065</v>
      </c>
      <c r="CF7199" t="s">
        <v>963</v>
      </c>
      <c r="CX7199" t="s">
        <v>5506</v>
      </c>
    </row>
    <row r="7200" spans="5:102" customFormat="1" x14ac:dyDescent="0.25">
      <c r="E7200" t="s">
        <v>4321</v>
      </c>
      <c r="M7200" t="s">
        <v>5798</v>
      </c>
      <c r="U7200" t="s">
        <v>1298</v>
      </c>
      <c r="AN7200" t="s">
        <v>1299</v>
      </c>
      <c r="BW7200" t="s">
        <v>2218</v>
      </c>
      <c r="CF7200" t="s">
        <v>1298</v>
      </c>
      <c r="CX7200" t="s">
        <v>1299</v>
      </c>
    </row>
    <row r="7201" spans="5:102" customFormat="1" x14ac:dyDescent="0.25">
      <c r="E7201" t="s">
        <v>4322</v>
      </c>
      <c r="M7201" t="s">
        <v>5831</v>
      </c>
      <c r="U7201" t="s">
        <v>1364</v>
      </c>
      <c r="AN7201" t="s">
        <v>1365</v>
      </c>
      <c r="BW7201" t="s">
        <v>2251</v>
      </c>
      <c r="CF7201" t="s">
        <v>1364</v>
      </c>
      <c r="CX7201" t="s">
        <v>5509</v>
      </c>
    </row>
    <row r="7202" spans="5:102" customFormat="1" x14ac:dyDescent="0.25">
      <c r="E7202" t="s">
        <v>4323</v>
      </c>
      <c r="M7202" t="s">
        <v>5832</v>
      </c>
      <c r="U7202" t="s">
        <v>1366</v>
      </c>
      <c r="AN7202" t="s">
        <v>1367</v>
      </c>
      <c r="BW7202" t="s">
        <v>2252</v>
      </c>
      <c r="CF7202" t="s">
        <v>1366</v>
      </c>
      <c r="CX7202" t="s">
        <v>5510</v>
      </c>
    </row>
    <row r="7203" spans="5:102" customFormat="1" x14ac:dyDescent="0.25">
      <c r="E7203" t="s">
        <v>4324</v>
      </c>
      <c r="M7203" t="s">
        <v>5817</v>
      </c>
      <c r="U7203" t="s">
        <v>1336</v>
      </c>
      <c r="AN7203" t="s">
        <v>1337</v>
      </c>
      <c r="BW7203" t="s">
        <v>2237</v>
      </c>
      <c r="CF7203" t="s">
        <v>1336</v>
      </c>
      <c r="CX7203" t="s">
        <v>1337</v>
      </c>
    </row>
    <row r="7204" spans="5:102" customFormat="1" x14ac:dyDescent="0.25">
      <c r="E7204" t="s">
        <v>4325</v>
      </c>
      <c r="M7204" t="s">
        <v>5787</v>
      </c>
      <c r="U7204" t="s">
        <v>1267</v>
      </c>
      <c r="AN7204" t="s">
        <v>1268</v>
      </c>
      <c r="BW7204" t="s">
        <v>2207</v>
      </c>
      <c r="CF7204" t="s">
        <v>1267</v>
      </c>
      <c r="CX7204" t="s">
        <v>1268</v>
      </c>
    </row>
    <row r="7205" spans="5:102" customFormat="1" x14ac:dyDescent="0.25">
      <c r="E7205" t="s">
        <v>4326</v>
      </c>
      <c r="M7205" t="s">
        <v>5787</v>
      </c>
      <c r="U7205" t="s">
        <v>1267</v>
      </c>
      <c r="AN7205" t="s">
        <v>1268</v>
      </c>
      <c r="BW7205" t="s">
        <v>2207</v>
      </c>
      <c r="CF7205" t="s">
        <v>1267</v>
      </c>
      <c r="CX7205" t="s">
        <v>1268</v>
      </c>
    </row>
    <row r="7206" spans="5:102" customFormat="1" x14ac:dyDescent="0.25">
      <c r="E7206" t="s">
        <v>4327</v>
      </c>
      <c r="M7206" t="s">
        <v>5656</v>
      </c>
      <c r="U7206" t="s">
        <v>983</v>
      </c>
      <c r="AN7206" t="s">
        <v>984</v>
      </c>
      <c r="BW7206" t="s">
        <v>2074</v>
      </c>
      <c r="CF7206" t="s">
        <v>983</v>
      </c>
      <c r="CX7206" t="s">
        <v>5445</v>
      </c>
    </row>
    <row r="7207" spans="5:102" customFormat="1" x14ac:dyDescent="0.25">
      <c r="E7207" t="s">
        <v>4328</v>
      </c>
      <c r="M7207" t="s">
        <v>5798</v>
      </c>
      <c r="U7207" t="s">
        <v>1298</v>
      </c>
      <c r="AN7207" t="s">
        <v>1299</v>
      </c>
      <c r="BW7207" t="s">
        <v>2218</v>
      </c>
      <c r="CF7207" t="s">
        <v>1298</v>
      </c>
      <c r="CX7207" t="s">
        <v>1299</v>
      </c>
    </row>
    <row r="7208" spans="5:102" customFormat="1" x14ac:dyDescent="0.25">
      <c r="E7208" t="s">
        <v>4329</v>
      </c>
      <c r="M7208" t="s">
        <v>5656</v>
      </c>
      <c r="U7208" t="s">
        <v>983</v>
      </c>
      <c r="AN7208" t="s">
        <v>984</v>
      </c>
      <c r="BW7208" t="s">
        <v>2074</v>
      </c>
      <c r="CF7208" t="s">
        <v>983</v>
      </c>
      <c r="CX7208" t="s">
        <v>5445</v>
      </c>
    </row>
    <row r="7209" spans="5:102" customFormat="1" x14ac:dyDescent="0.25">
      <c r="E7209" t="s">
        <v>4330</v>
      </c>
      <c r="M7209" t="s">
        <v>5818</v>
      </c>
      <c r="U7209" t="s">
        <v>1338</v>
      </c>
      <c r="AN7209" t="s">
        <v>1339</v>
      </c>
      <c r="BW7209" t="s">
        <v>2238</v>
      </c>
      <c r="CF7209" t="s">
        <v>1338</v>
      </c>
      <c r="CX7209" t="s">
        <v>5503</v>
      </c>
    </row>
    <row r="7210" spans="5:102" customFormat="1" x14ac:dyDescent="0.25">
      <c r="E7210" t="s">
        <v>4331</v>
      </c>
      <c r="M7210" t="s">
        <v>5798</v>
      </c>
      <c r="U7210" t="s">
        <v>1298</v>
      </c>
      <c r="AN7210" t="s">
        <v>1299</v>
      </c>
      <c r="BW7210" t="s">
        <v>2218</v>
      </c>
      <c r="CF7210" t="s">
        <v>1298</v>
      </c>
      <c r="CX7210" t="s">
        <v>1299</v>
      </c>
    </row>
    <row r="7211" spans="5:102" customFormat="1" x14ac:dyDescent="0.25">
      <c r="E7211" t="s">
        <v>4332</v>
      </c>
      <c r="M7211" t="s">
        <v>5798</v>
      </c>
      <c r="U7211" t="s">
        <v>1298</v>
      </c>
      <c r="AN7211" t="s">
        <v>1299</v>
      </c>
      <c r="BW7211" t="s">
        <v>2218</v>
      </c>
      <c r="CF7211" t="s">
        <v>1298</v>
      </c>
      <c r="CX7211" t="s">
        <v>1299</v>
      </c>
    </row>
    <row r="7212" spans="5:102" customFormat="1" x14ac:dyDescent="0.25">
      <c r="E7212" t="s">
        <v>4333</v>
      </c>
      <c r="M7212" t="s">
        <v>5798</v>
      </c>
      <c r="U7212" t="s">
        <v>1298</v>
      </c>
      <c r="AN7212" t="s">
        <v>1299</v>
      </c>
      <c r="BW7212" t="s">
        <v>2218</v>
      </c>
      <c r="CF7212" t="s">
        <v>1298</v>
      </c>
      <c r="CX7212" t="s">
        <v>1299</v>
      </c>
    </row>
    <row r="7213" spans="5:102" customFormat="1" x14ac:dyDescent="0.25">
      <c r="E7213" t="s">
        <v>4334</v>
      </c>
      <c r="M7213" t="s">
        <v>5656</v>
      </c>
      <c r="U7213" t="s">
        <v>983</v>
      </c>
      <c r="AN7213" t="s">
        <v>984</v>
      </c>
      <c r="BW7213" t="s">
        <v>2074</v>
      </c>
      <c r="CF7213" t="s">
        <v>983</v>
      </c>
      <c r="CX7213" t="s">
        <v>5445</v>
      </c>
    </row>
    <row r="7214" spans="5:102" customFormat="1" x14ac:dyDescent="0.25">
      <c r="E7214" t="s">
        <v>4335</v>
      </c>
      <c r="M7214" t="s">
        <v>5810</v>
      </c>
      <c r="U7214" t="s">
        <v>1322</v>
      </c>
      <c r="AN7214" t="s">
        <v>1323</v>
      </c>
      <c r="BW7214" t="s">
        <v>2230</v>
      </c>
      <c r="CF7214" t="s">
        <v>1322</v>
      </c>
      <c r="CX7214" t="s">
        <v>5499</v>
      </c>
    </row>
    <row r="7215" spans="5:102" customFormat="1" x14ac:dyDescent="0.25">
      <c r="E7215" t="s">
        <v>4336</v>
      </c>
      <c r="M7215" t="s">
        <v>5656</v>
      </c>
      <c r="U7215" t="s">
        <v>983</v>
      </c>
      <c r="AN7215" t="s">
        <v>984</v>
      </c>
      <c r="BW7215" t="s">
        <v>2074</v>
      </c>
      <c r="CF7215" t="s">
        <v>983</v>
      </c>
      <c r="CX7215" t="s">
        <v>5445</v>
      </c>
    </row>
    <row r="7216" spans="5:102" customFormat="1" x14ac:dyDescent="0.25">
      <c r="E7216" t="s">
        <v>4337</v>
      </c>
      <c r="M7216" t="s">
        <v>5802</v>
      </c>
      <c r="U7216" t="s">
        <v>1306</v>
      </c>
      <c r="AN7216" t="s">
        <v>1307</v>
      </c>
      <c r="BW7216" t="s">
        <v>2222</v>
      </c>
      <c r="CF7216" t="s">
        <v>1306</v>
      </c>
      <c r="CX7216" t="s">
        <v>1307</v>
      </c>
    </row>
    <row r="7217" spans="5:102" customFormat="1" x14ac:dyDescent="0.25">
      <c r="E7217" t="s">
        <v>4338</v>
      </c>
      <c r="M7217" t="s">
        <v>5656</v>
      </c>
      <c r="U7217" t="s">
        <v>983</v>
      </c>
      <c r="AN7217" t="s">
        <v>984</v>
      </c>
      <c r="BW7217" t="s">
        <v>2074</v>
      </c>
      <c r="CF7217" t="s">
        <v>983</v>
      </c>
      <c r="CX7217" t="s">
        <v>5445</v>
      </c>
    </row>
    <row r="7218" spans="5:102" customFormat="1" x14ac:dyDescent="0.25">
      <c r="E7218" t="s">
        <v>4339</v>
      </c>
      <c r="M7218" t="s">
        <v>5802</v>
      </c>
      <c r="U7218" t="s">
        <v>1306</v>
      </c>
      <c r="AN7218" t="s">
        <v>1307</v>
      </c>
      <c r="BW7218" t="s">
        <v>2222</v>
      </c>
      <c r="CF7218" t="s">
        <v>1306</v>
      </c>
      <c r="CX7218" t="s">
        <v>1307</v>
      </c>
    </row>
    <row r="7219" spans="5:102" customFormat="1" x14ac:dyDescent="0.25">
      <c r="E7219" t="s">
        <v>4340</v>
      </c>
      <c r="M7219" t="s">
        <v>5656</v>
      </c>
      <c r="U7219" t="s">
        <v>983</v>
      </c>
      <c r="AN7219" t="s">
        <v>984</v>
      </c>
      <c r="BW7219" t="s">
        <v>2074</v>
      </c>
      <c r="CF7219" t="s">
        <v>983</v>
      </c>
      <c r="CX7219" t="s">
        <v>5445</v>
      </c>
    </row>
    <row r="7220" spans="5:102" customFormat="1" x14ac:dyDescent="0.25">
      <c r="E7220" t="s">
        <v>4341</v>
      </c>
      <c r="M7220" t="s">
        <v>5798</v>
      </c>
      <c r="U7220" t="s">
        <v>1298</v>
      </c>
      <c r="AN7220" t="s">
        <v>1299</v>
      </c>
      <c r="BW7220" t="s">
        <v>2218</v>
      </c>
      <c r="CF7220" t="s">
        <v>1298</v>
      </c>
      <c r="CX7220" t="s">
        <v>1299</v>
      </c>
    </row>
    <row r="7221" spans="5:102" customFormat="1" x14ac:dyDescent="0.25">
      <c r="E7221" t="s">
        <v>4342</v>
      </c>
      <c r="M7221" t="s">
        <v>5656</v>
      </c>
      <c r="U7221" t="s">
        <v>983</v>
      </c>
      <c r="AN7221" t="s">
        <v>984</v>
      </c>
      <c r="BW7221" t="s">
        <v>2074</v>
      </c>
      <c r="CF7221" t="s">
        <v>983</v>
      </c>
      <c r="CX7221" t="s">
        <v>5445</v>
      </c>
    </row>
    <row r="7222" spans="5:102" customFormat="1" x14ac:dyDescent="0.25">
      <c r="E7222" t="s">
        <v>4343</v>
      </c>
      <c r="M7222" t="s">
        <v>5798</v>
      </c>
      <c r="U7222" t="s">
        <v>1298</v>
      </c>
      <c r="AN7222" t="s">
        <v>1299</v>
      </c>
      <c r="BW7222" t="s">
        <v>2218</v>
      </c>
      <c r="CF7222" t="s">
        <v>1298</v>
      </c>
      <c r="CX7222" t="s">
        <v>1299</v>
      </c>
    </row>
    <row r="7223" spans="5:102" customFormat="1" x14ac:dyDescent="0.25">
      <c r="E7223" t="s">
        <v>4344</v>
      </c>
      <c r="M7223" t="s">
        <v>5798</v>
      </c>
      <c r="U7223" t="s">
        <v>1298</v>
      </c>
      <c r="AN7223" t="s">
        <v>1299</v>
      </c>
      <c r="BW7223" t="s">
        <v>2218</v>
      </c>
      <c r="CF7223" t="s">
        <v>1298</v>
      </c>
      <c r="CX7223" t="s">
        <v>1299</v>
      </c>
    </row>
    <row r="7224" spans="5:102" customFormat="1" x14ac:dyDescent="0.25">
      <c r="E7224" t="s">
        <v>4345</v>
      </c>
      <c r="M7224" t="s">
        <v>5656</v>
      </c>
      <c r="U7224" t="s">
        <v>983</v>
      </c>
      <c r="AN7224" t="s">
        <v>984</v>
      </c>
      <c r="BW7224" t="s">
        <v>2074</v>
      </c>
      <c r="CF7224" t="s">
        <v>983</v>
      </c>
      <c r="CX7224" t="s">
        <v>5445</v>
      </c>
    </row>
    <row r="7225" spans="5:102" customFormat="1" x14ac:dyDescent="0.25">
      <c r="E7225" t="s">
        <v>4346</v>
      </c>
      <c r="M7225" t="s">
        <v>5798</v>
      </c>
      <c r="U7225" t="s">
        <v>1298</v>
      </c>
      <c r="AN7225" t="s">
        <v>1299</v>
      </c>
      <c r="BW7225" t="s">
        <v>2218</v>
      </c>
      <c r="CF7225" t="s">
        <v>1298</v>
      </c>
      <c r="CX7225" t="s">
        <v>1299</v>
      </c>
    </row>
    <row r="7226" spans="5:102" customFormat="1" x14ac:dyDescent="0.25">
      <c r="E7226" t="s">
        <v>4347</v>
      </c>
      <c r="M7226" t="s">
        <v>5656</v>
      </c>
      <c r="U7226" t="s">
        <v>983</v>
      </c>
      <c r="AN7226" t="s">
        <v>984</v>
      </c>
      <c r="BW7226" t="s">
        <v>2074</v>
      </c>
      <c r="CF7226" t="s">
        <v>983</v>
      </c>
      <c r="CX7226" t="s">
        <v>5445</v>
      </c>
    </row>
    <row r="7227" spans="5:102" customFormat="1" x14ac:dyDescent="0.25">
      <c r="E7227" t="s">
        <v>4348</v>
      </c>
      <c r="M7227" t="s">
        <v>5798</v>
      </c>
      <c r="U7227" t="s">
        <v>1298</v>
      </c>
      <c r="AN7227" t="s">
        <v>1299</v>
      </c>
      <c r="BW7227" t="s">
        <v>2218</v>
      </c>
      <c r="CF7227" t="s">
        <v>1298</v>
      </c>
      <c r="CX7227" t="s">
        <v>1299</v>
      </c>
    </row>
    <row r="7228" spans="5:102" customFormat="1" x14ac:dyDescent="0.25">
      <c r="E7228" t="s">
        <v>4349</v>
      </c>
      <c r="M7228" t="s">
        <v>5656</v>
      </c>
      <c r="U7228" t="s">
        <v>983</v>
      </c>
      <c r="AN7228" t="s">
        <v>984</v>
      </c>
      <c r="BW7228" t="s">
        <v>2074</v>
      </c>
      <c r="CF7228" t="s">
        <v>983</v>
      </c>
      <c r="CX7228" t="s">
        <v>5445</v>
      </c>
    </row>
    <row r="7229" spans="5:102" customFormat="1" x14ac:dyDescent="0.25">
      <c r="E7229" t="s">
        <v>4350</v>
      </c>
      <c r="M7229" t="s">
        <v>5798</v>
      </c>
      <c r="U7229" t="s">
        <v>1298</v>
      </c>
      <c r="AN7229" t="s">
        <v>1299</v>
      </c>
      <c r="BW7229" t="s">
        <v>2218</v>
      </c>
      <c r="CF7229" t="s">
        <v>1298</v>
      </c>
      <c r="CX7229" t="s">
        <v>1299</v>
      </c>
    </row>
    <row r="7230" spans="5:102" customFormat="1" x14ac:dyDescent="0.25">
      <c r="E7230" t="s">
        <v>4351</v>
      </c>
      <c r="M7230" t="s">
        <v>5658</v>
      </c>
      <c r="U7230" t="s">
        <v>587</v>
      </c>
      <c r="AN7230" t="s">
        <v>437</v>
      </c>
      <c r="BW7230" t="s">
        <v>2076</v>
      </c>
      <c r="CF7230" t="s">
        <v>587</v>
      </c>
      <c r="CX7230" t="s">
        <v>437</v>
      </c>
    </row>
    <row r="7231" spans="5:102" customFormat="1" x14ac:dyDescent="0.25">
      <c r="E7231" t="s">
        <v>4352</v>
      </c>
      <c r="M7231" t="s">
        <v>5798</v>
      </c>
      <c r="U7231" t="s">
        <v>1298</v>
      </c>
      <c r="AN7231" t="s">
        <v>1299</v>
      </c>
      <c r="BW7231" t="s">
        <v>2218</v>
      </c>
      <c r="CF7231" t="s">
        <v>1298</v>
      </c>
      <c r="CX7231" t="s">
        <v>1299</v>
      </c>
    </row>
    <row r="7232" spans="5:102" customFormat="1" x14ac:dyDescent="0.25">
      <c r="E7232" t="s">
        <v>4353</v>
      </c>
      <c r="M7232" t="s">
        <v>5658</v>
      </c>
      <c r="U7232" t="s">
        <v>587</v>
      </c>
      <c r="AN7232" t="s">
        <v>437</v>
      </c>
      <c r="BW7232" t="s">
        <v>2076</v>
      </c>
      <c r="CF7232" t="s">
        <v>587</v>
      </c>
      <c r="CX7232" t="s">
        <v>437</v>
      </c>
    </row>
    <row r="7233" spans="5:102" customFormat="1" x14ac:dyDescent="0.25">
      <c r="E7233" t="s">
        <v>4354</v>
      </c>
      <c r="M7233" t="s">
        <v>5798</v>
      </c>
      <c r="U7233" t="s">
        <v>1298</v>
      </c>
      <c r="AN7233" t="s">
        <v>1299</v>
      </c>
      <c r="BW7233" t="s">
        <v>2218</v>
      </c>
      <c r="CF7233" t="s">
        <v>1298</v>
      </c>
      <c r="CX7233" t="s">
        <v>1299</v>
      </c>
    </row>
    <row r="7234" spans="5:102" customFormat="1" x14ac:dyDescent="0.25">
      <c r="E7234" t="s">
        <v>4355</v>
      </c>
      <c r="M7234" t="s">
        <v>5658</v>
      </c>
      <c r="U7234" t="s">
        <v>587</v>
      </c>
      <c r="AN7234" t="s">
        <v>437</v>
      </c>
      <c r="BW7234" t="s">
        <v>2076</v>
      </c>
      <c r="CF7234" t="s">
        <v>587</v>
      </c>
      <c r="CX7234" t="s">
        <v>437</v>
      </c>
    </row>
    <row r="7235" spans="5:102" customFormat="1" x14ac:dyDescent="0.25">
      <c r="E7235" t="s">
        <v>4356</v>
      </c>
      <c r="M7235" t="s">
        <v>5734</v>
      </c>
      <c r="U7235" t="s">
        <v>1149</v>
      </c>
      <c r="AN7235" t="s">
        <v>1151</v>
      </c>
      <c r="BW7235" t="s">
        <v>2154</v>
      </c>
      <c r="CF7235" t="s">
        <v>1149</v>
      </c>
      <c r="CX7235" t="s">
        <v>1151</v>
      </c>
    </row>
    <row r="7236" spans="5:102" customFormat="1" x14ac:dyDescent="0.25">
      <c r="E7236" t="s">
        <v>4357</v>
      </c>
      <c r="M7236" t="s">
        <v>5734</v>
      </c>
      <c r="U7236" t="s">
        <v>1149</v>
      </c>
      <c r="AN7236" t="s">
        <v>1150</v>
      </c>
      <c r="BW7236" t="s">
        <v>2154</v>
      </c>
      <c r="CF7236" t="s">
        <v>1149</v>
      </c>
      <c r="CX7236" t="s">
        <v>1150</v>
      </c>
    </row>
    <row r="7237" spans="5:102" customFormat="1" x14ac:dyDescent="0.25">
      <c r="E7237" t="s">
        <v>4358</v>
      </c>
      <c r="M7237" t="s">
        <v>5734</v>
      </c>
      <c r="U7237" t="s">
        <v>1149</v>
      </c>
      <c r="AN7237" t="s">
        <v>1150</v>
      </c>
      <c r="BW7237" t="s">
        <v>2154</v>
      </c>
      <c r="CF7237" t="s">
        <v>1149</v>
      </c>
      <c r="CX7237" t="s">
        <v>1150</v>
      </c>
    </row>
    <row r="7238" spans="5:102" customFormat="1" x14ac:dyDescent="0.25">
      <c r="E7238" t="s">
        <v>4359</v>
      </c>
      <c r="M7238" t="s">
        <v>5833</v>
      </c>
      <c r="U7238" t="s">
        <v>1368</v>
      </c>
      <c r="AN7238" t="s">
        <v>1369</v>
      </c>
      <c r="BW7238" t="s">
        <v>2253</v>
      </c>
      <c r="CF7238" t="s">
        <v>1368</v>
      </c>
      <c r="CX7238" t="s">
        <v>5511</v>
      </c>
    </row>
    <row r="7239" spans="5:102" customFormat="1" x14ac:dyDescent="0.25">
      <c r="E7239" t="s">
        <v>4360</v>
      </c>
      <c r="M7239" t="s">
        <v>5834</v>
      </c>
      <c r="U7239" t="s">
        <v>1370</v>
      </c>
      <c r="AN7239" t="s">
        <v>1371</v>
      </c>
      <c r="BW7239" t="s">
        <v>2254</v>
      </c>
      <c r="CF7239" t="s">
        <v>1370</v>
      </c>
      <c r="CX7239" t="s">
        <v>1371</v>
      </c>
    </row>
    <row r="7240" spans="5:102" customFormat="1" x14ac:dyDescent="0.25">
      <c r="E7240" t="s">
        <v>4361</v>
      </c>
      <c r="M7240" t="s">
        <v>5835</v>
      </c>
      <c r="U7240" t="s">
        <v>1372</v>
      </c>
      <c r="AN7240" t="s">
        <v>1373</v>
      </c>
      <c r="BW7240" t="s">
        <v>2255</v>
      </c>
      <c r="CF7240" t="s">
        <v>1372</v>
      </c>
      <c r="CX7240" t="s">
        <v>1373</v>
      </c>
    </row>
    <row r="7241" spans="5:102" customFormat="1" x14ac:dyDescent="0.25">
      <c r="E7241" t="s">
        <v>4362</v>
      </c>
      <c r="M7241" t="s">
        <v>5818</v>
      </c>
      <c r="U7241" t="s">
        <v>1338</v>
      </c>
      <c r="AN7241" t="s">
        <v>1339</v>
      </c>
      <c r="BW7241" t="s">
        <v>2238</v>
      </c>
      <c r="CF7241" t="s">
        <v>1338</v>
      </c>
      <c r="CX7241" t="s">
        <v>5503</v>
      </c>
    </row>
    <row r="7242" spans="5:102" customFormat="1" x14ac:dyDescent="0.25">
      <c r="E7242" t="s">
        <v>4363</v>
      </c>
      <c r="M7242" t="s">
        <v>5804</v>
      </c>
      <c r="U7242" t="s">
        <v>1310</v>
      </c>
      <c r="AN7242" t="s">
        <v>1311</v>
      </c>
      <c r="BW7242" t="s">
        <v>2224</v>
      </c>
      <c r="CF7242" t="s">
        <v>1310</v>
      </c>
      <c r="CX7242" t="s">
        <v>1311</v>
      </c>
    </row>
    <row r="7243" spans="5:102" customFormat="1" x14ac:dyDescent="0.25">
      <c r="E7243" t="s">
        <v>4364</v>
      </c>
      <c r="M7243" t="s">
        <v>5818</v>
      </c>
      <c r="U7243" t="s">
        <v>1338</v>
      </c>
      <c r="AN7243" t="s">
        <v>1339</v>
      </c>
      <c r="BW7243" t="s">
        <v>2238</v>
      </c>
      <c r="CF7243" t="s">
        <v>1338</v>
      </c>
      <c r="CX7243" t="s">
        <v>5503</v>
      </c>
    </row>
    <row r="7244" spans="5:102" customFormat="1" x14ac:dyDescent="0.25">
      <c r="E7244" t="s">
        <v>4365</v>
      </c>
      <c r="M7244" t="s">
        <v>5647</v>
      </c>
      <c r="U7244" t="s">
        <v>963</v>
      </c>
      <c r="AN7244" t="s">
        <v>1358</v>
      </c>
      <c r="BW7244" t="s">
        <v>2065</v>
      </c>
      <c r="CF7244" t="s">
        <v>963</v>
      </c>
      <c r="CX7244" t="s">
        <v>5506</v>
      </c>
    </row>
    <row r="7245" spans="5:102" customFormat="1" x14ac:dyDescent="0.25">
      <c r="E7245" t="s">
        <v>4366</v>
      </c>
      <c r="M7245" t="s">
        <v>5644</v>
      </c>
      <c r="U7245" t="s">
        <v>957</v>
      </c>
      <c r="AN7245" t="s">
        <v>1374</v>
      </c>
      <c r="BW7245" t="s">
        <v>2062</v>
      </c>
      <c r="CF7245" t="s">
        <v>957</v>
      </c>
      <c r="CX7245" t="s">
        <v>1374</v>
      </c>
    </row>
    <row r="7246" spans="5:102" customFormat="1" x14ac:dyDescent="0.25">
      <c r="E7246" t="s">
        <v>4367</v>
      </c>
      <c r="M7246" t="s">
        <v>5770</v>
      </c>
      <c r="U7246" t="s">
        <v>1225</v>
      </c>
      <c r="AN7246" t="s">
        <v>1226</v>
      </c>
      <c r="BW7246" t="s">
        <v>2190</v>
      </c>
      <c r="CF7246" t="s">
        <v>1225</v>
      </c>
      <c r="CX7246" t="s">
        <v>1226</v>
      </c>
    </row>
    <row r="7247" spans="5:102" customFormat="1" x14ac:dyDescent="0.25">
      <c r="E7247" t="s">
        <v>4368</v>
      </c>
      <c r="M7247" t="s">
        <v>5836</v>
      </c>
      <c r="U7247" t="s">
        <v>1375</v>
      </c>
      <c r="AN7247" t="s">
        <v>1376</v>
      </c>
      <c r="BW7247" t="s">
        <v>2256</v>
      </c>
      <c r="CF7247" t="s">
        <v>1375</v>
      </c>
      <c r="CX7247" t="s">
        <v>1376</v>
      </c>
    </row>
    <row r="7248" spans="5:102" customFormat="1" x14ac:dyDescent="0.25">
      <c r="E7248" t="s">
        <v>4368</v>
      </c>
      <c r="M7248" t="s">
        <v>5836</v>
      </c>
      <c r="U7248" t="s">
        <v>1375</v>
      </c>
      <c r="AN7248" t="s">
        <v>1376</v>
      </c>
      <c r="BW7248" t="s">
        <v>2256</v>
      </c>
      <c r="CF7248" t="s">
        <v>1375</v>
      </c>
      <c r="CX7248" t="s">
        <v>1377</v>
      </c>
    </row>
    <row r="7249" spans="5:102" customFormat="1" x14ac:dyDescent="0.25">
      <c r="E7249" t="s">
        <v>4368</v>
      </c>
      <c r="M7249" t="s">
        <v>5836</v>
      </c>
      <c r="U7249" t="s">
        <v>1375</v>
      </c>
      <c r="AN7249" t="s">
        <v>1377</v>
      </c>
      <c r="BW7249" t="s">
        <v>2256</v>
      </c>
      <c r="CF7249" t="s">
        <v>1375</v>
      </c>
      <c r="CX7249" t="s">
        <v>1376</v>
      </c>
    </row>
    <row r="7250" spans="5:102" customFormat="1" x14ac:dyDescent="0.25">
      <c r="E7250" t="s">
        <v>4368</v>
      </c>
      <c r="M7250" t="s">
        <v>5836</v>
      </c>
      <c r="U7250" t="s">
        <v>1375</v>
      </c>
      <c r="AN7250" t="s">
        <v>1377</v>
      </c>
      <c r="BW7250" t="s">
        <v>2256</v>
      </c>
      <c r="CF7250" t="s">
        <v>1375</v>
      </c>
      <c r="CX7250" t="s">
        <v>1377</v>
      </c>
    </row>
    <row r="7251" spans="5:102" customFormat="1" x14ac:dyDescent="0.25">
      <c r="E7251" t="s">
        <v>4369</v>
      </c>
      <c r="M7251" t="s">
        <v>5837</v>
      </c>
      <c r="U7251" t="s">
        <v>1378</v>
      </c>
      <c r="AN7251" t="s">
        <v>1379</v>
      </c>
      <c r="BW7251" t="s">
        <v>2257</v>
      </c>
      <c r="CF7251" t="s">
        <v>1378</v>
      </c>
      <c r="CX7251" t="s">
        <v>5512</v>
      </c>
    </row>
    <row r="7252" spans="5:102" customFormat="1" x14ac:dyDescent="0.25">
      <c r="E7252" t="s">
        <v>4370</v>
      </c>
      <c r="M7252" t="s">
        <v>5828</v>
      </c>
      <c r="U7252" t="s">
        <v>1356</v>
      </c>
      <c r="AN7252" t="s">
        <v>1357</v>
      </c>
      <c r="BW7252" t="s">
        <v>2248</v>
      </c>
      <c r="CF7252" t="s">
        <v>1356</v>
      </c>
      <c r="CX7252" t="s">
        <v>1357</v>
      </c>
    </row>
    <row r="7253" spans="5:102" customFormat="1" x14ac:dyDescent="0.25">
      <c r="E7253" t="s">
        <v>4371</v>
      </c>
      <c r="M7253" t="s">
        <v>5796</v>
      </c>
      <c r="U7253" t="s">
        <v>1292</v>
      </c>
      <c r="AN7253" t="s">
        <v>1380</v>
      </c>
      <c r="BW7253" t="s">
        <v>2216</v>
      </c>
      <c r="CF7253" t="s">
        <v>1292</v>
      </c>
      <c r="CX7253" t="s">
        <v>5513</v>
      </c>
    </row>
    <row r="7254" spans="5:102" customFormat="1" x14ac:dyDescent="0.25">
      <c r="E7254" t="s">
        <v>4372</v>
      </c>
      <c r="M7254" t="s">
        <v>5811</v>
      </c>
      <c r="U7254" t="s">
        <v>1324</v>
      </c>
      <c r="AN7254" t="s">
        <v>1325</v>
      </c>
      <c r="BW7254" t="s">
        <v>2231</v>
      </c>
      <c r="CF7254" t="s">
        <v>1324</v>
      </c>
      <c r="CX7254" t="s">
        <v>5500</v>
      </c>
    </row>
    <row r="7255" spans="5:102" customFormat="1" x14ac:dyDescent="0.25">
      <c r="E7255" t="s">
        <v>4373</v>
      </c>
      <c r="M7255" t="s">
        <v>5635</v>
      </c>
      <c r="U7255" t="s">
        <v>939</v>
      </c>
      <c r="AN7255" t="s">
        <v>940</v>
      </c>
      <c r="BW7255" t="s">
        <v>2053</v>
      </c>
      <c r="CF7255" t="s">
        <v>939</v>
      </c>
      <c r="CX7255" t="s">
        <v>5438</v>
      </c>
    </row>
    <row r="7256" spans="5:102" customFormat="1" x14ac:dyDescent="0.25">
      <c r="E7256" t="s">
        <v>4374</v>
      </c>
      <c r="M7256" t="s">
        <v>5785</v>
      </c>
      <c r="U7256" t="s">
        <v>1262</v>
      </c>
      <c r="AN7256" t="s">
        <v>1263</v>
      </c>
      <c r="BW7256" t="s">
        <v>2205</v>
      </c>
      <c r="CF7256" t="s">
        <v>1262</v>
      </c>
      <c r="CX7256" t="s">
        <v>1263</v>
      </c>
    </row>
    <row r="7257" spans="5:102" customFormat="1" x14ac:dyDescent="0.25">
      <c r="E7257" t="s">
        <v>4375</v>
      </c>
      <c r="M7257" t="s">
        <v>5831</v>
      </c>
      <c r="U7257" t="s">
        <v>1364</v>
      </c>
      <c r="AN7257" t="s">
        <v>1365</v>
      </c>
      <c r="BW7257" t="s">
        <v>2251</v>
      </c>
      <c r="CF7257" t="s">
        <v>1364</v>
      </c>
      <c r="CX7257" t="s">
        <v>5509</v>
      </c>
    </row>
    <row r="7258" spans="5:102" customFormat="1" x14ac:dyDescent="0.25">
      <c r="E7258" t="s">
        <v>4376</v>
      </c>
      <c r="M7258" t="s">
        <v>5734</v>
      </c>
      <c r="U7258" t="s">
        <v>1149</v>
      </c>
      <c r="AN7258" t="s">
        <v>1150</v>
      </c>
      <c r="BW7258" t="s">
        <v>2154</v>
      </c>
      <c r="CF7258" t="s">
        <v>1149</v>
      </c>
      <c r="CX7258" t="s">
        <v>1150</v>
      </c>
    </row>
    <row r="7259" spans="5:102" customFormat="1" x14ac:dyDescent="0.25">
      <c r="E7259" t="s">
        <v>4377</v>
      </c>
      <c r="M7259" t="s">
        <v>5823</v>
      </c>
      <c r="U7259" t="s">
        <v>1346</v>
      </c>
      <c r="AN7259" t="s">
        <v>1347</v>
      </c>
      <c r="BW7259" t="s">
        <v>2243</v>
      </c>
      <c r="CF7259" t="s">
        <v>1346</v>
      </c>
      <c r="CX7259" t="s">
        <v>1347</v>
      </c>
    </row>
    <row r="7260" spans="5:102" customFormat="1" x14ac:dyDescent="0.25">
      <c r="E7260" t="s">
        <v>4378</v>
      </c>
      <c r="M7260" t="s">
        <v>5609</v>
      </c>
      <c r="U7260" t="s">
        <v>872</v>
      </c>
      <c r="AN7260" t="s">
        <v>1159</v>
      </c>
      <c r="BW7260" t="s">
        <v>2026</v>
      </c>
      <c r="CF7260" t="s">
        <v>872</v>
      </c>
      <c r="CX7260" t="s">
        <v>1159</v>
      </c>
    </row>
    <row r="7261" spans="5:102" customFormat="1" x14ac:dyDescent="0.25">
      <c r="E7261" t="s">
        <v>4379</v>
      </c>
      <c r="M7261" t="s">
        <v>5823</v>
      </c>
      <c r="U7261" t="s">
        <v>1346</v>
      </c>
      <c r="AN7261" t="s">
        <v>1347</v>
      </c>
      <c r="BW7261" t="s">
        <v>2243</v>
      </c>
      <c r="CF7261" t="s">
        <v>1346</v>
      </c>
      <c r="CX7261" t="s">
        <v>1347</v>
      </c>
    </row>
    <row r="7262" spans="5:102" customFormat="1" x14ac:dyDescent="0.25">
      <c r="E7262" t="s">
        <v>4380</v>
      </c>
      <c r="M7262" t="s">
        <v>5838</v>
      </c>
      <c r="U7262" t="s">
        <v>1381</v>
      </c>
      <c r="AN7262" t="s">
        <v>1382</v>
      </c>
      <c r="BW7262" t="s">
        <v>2258</v>
      </c>
      <c r="CF7262" t="s">
        <v>1381</v>
      </c>
      <c r="CX7262" t="s">
        <v>1382</v>
      </c>
    </row>
    <row r="7263" spans="5:102" customFormat="1" x14ac:dyDescent="0.25">
      <c r="E7263" t="s">
        <v>4381</v>
      </c>
      <c r="M7263" t="s">
        <v>5820</v>
      </c>
      <c r="U7263" t="s">
        <v>610</v>
      </c>
      <c r="AN7263" t="s">
        <v>1342</v>
      </c>
      <c r="BW7263" t="s">
        <v>2240</v>
      </c>
      <c r="CF7263" t="s">
        <v>610</v>
      </c>
      <c r="CX7263" t="s">
        <v>1342</v>
      </c>
    </row>
    <row r="7264" spans="5:102" customFormat="1" x14ac:dyDescent="0.25">
      <c r="E7264" t="s">
        <v>4382</v>
      </c>
      <c r="M7264" t="s">
        <v>5838</v>
      </c>
      <c r="U7264" t="s">
        <v>1381</v>
      </c>
      <c r="AN7264" t="s">
        <v>1382</v>
      </c>
      <c r="BW7264" t="s">
        <v>2258</v>
      </c>
      <c r="CF7264" t="s">
        <v>1381</v>
      </c>
      <c r="CX7264" t="s">
        <v>1382</v>
      </c>
    </row>
    <row r="7265" spans="5:102" customFormat="1" x14ac:dyDescent="0.25">
      <c r="E7265" t="s">
        <v>4383</v>
      </c>
      <c r="M7265" t="s">
        <v>5839</v>
      </c>
      <c r="U7265" t="s">
        <v>1383</v>
      </c>
      <c r="AN7265" t="s">
        <v>1384</v>
      </c>
      <c r="BW7265" t="s">
        <v>2259</v>
      </c>
      <c r="CF7265" t="s">
        <v>1383</v>
      </c>
      <c r="CX7265" t="s">
        <v>1384</v>
      </c>
    </row>
    <row r="7266" spans="5:102" customFormat="1" x14ac:dyDescent="0.25">
      <c r="E7266" t="s">
        <v>4384</v>
      </c>
      <c r="M7266" t="s">
        <v>5635</v>
      </c>
      <c r="U7266" t="s">
        <v>939</v>
      </c>
      <c r="AN7266" t="s">
        <v>940</v>
      </c>
      <c r="BW7266" t="s">
        <v>2053</v>
      </c>
      <c r="CF7266" t="s">
        <v>939</v>
      </c>
      <c r="CX7266" t="s">
        <v>5438</v>
      </c>
    </row>
    <row r="7267" spans="5:102" customFormat="1" x14ac:dyDescent="0.25">
      <c r="E7267" t="s">
        <v>239</v>
      </c>
      <c r="M7267" t="s">
        <v>5742</v>
      </c>
      <c r="U7267" t="s">
        <v>1170</v>
      </c>
      <c r="AN7267" t="s">
        <v>1171</v>
      </c>
      <c r="BW7267" t="s">
        <v>2162</v>
      </c>
      <c r="CF7267" t="s">
        <v>1170</v>
      </c>
      <c r="CX7267" t="s">
        <v>5477</v>
      </c>
    </row>
    <row r="7268" spans="5:102" customFormat="1" x14ac:dyDescent="0.25">
      <c r="E7268" t="s">
        <v>4385</v>
      </c>
      <c r="M7268" t="s">
        <v>5658</v>
      </c>
      <c r="U7268" t="s">
        <v>587</v>
      </c>
      <c r="AN7268" t="s">
        <v>437</v>
      </c>
      <c r="BW7268" t="s">
        <v>2076</v>
      </c>
      <c r="CF7268" t="s">
        <v>587</v>
      </c>
      <c r="CX7268" t="s">
        <v>437</v>
      </c>
    </row>
    <row r="7269" spans="5:102" customFormat="1" x14ac:dyDescent="0.25">
      <c r="E7269" t="s">
        <v>240</v>
      </c>
      <c r="M7269" t="s">
        <v>5742</v>
      </c>
      <c r="U7269" t="s">
        <v>1170</v>
      </c>
      <c r="AN7269" t="s">
        <v>1171</v>
      </c>
      <c r="BW7269" t="s">
        <v>2162</v>
      </c>
      <c r="CF7269" t="s">
        <v>1170</v>
      </c>
      <c r="CX7269" t="s">
        <v>5477</v>
      </c>
    </row>
    <row r="7270" spans="5:102" customFormat="1" x14ac:dyDescent="0.25">
      <c r="E7270" t="s">
        <v>4386</v>
      </c>
      <c r="M7270" t="s">
        <v>5770</v>
      </c>
      <c r="U7270" t="s">
        <v>1225</v>
      </c>
      <c r="AN7270" t="s">
        <v>1226</v>
      </c>
      <c r="BW7270" t="s">
        <v>2190</v>
      </c>
      <c r="CF7270" t="s">
        <v>1225</v>
      </c>
      <c r="CX7270" t="s">
        <v>1226</v>
      </c>
    </row>
    <row r="7271" spans="5:102" customFormat="1" x14ac:dyDescent="0.25">
      <c r="E7271" t="s">
        <v>241</v>
      </c>
      <c r="M7271" t="s">
        <v>5742</v>
      </c>
      <c r="U7271" t="s">
        <v>1170</v>
      </c>
      <c r="AN7271" t="s">
        <v>1171</v>
      </c>
      <c r="BW7271" t="s">
        <v>2162</v>
      </c>
      <c r="CF7271" t="s">
        <v>1170</v>
      </c>
      <c r="CX7271" t="s">
        <v>5477</v>
      </c>
    </row>
    <row r="7272" spans="5:102" customFormat="1" x14ac:dyDescent="0.25">
      <c r="E7272" t="s">
        <v>4387</v>
      </c>
      <c r="M7272" t="s">
        <v>5840</v>
      </c>
      <c r="U7272" t="s">
        <v>1385</v>
      </c>
      <c r="AN7272" t="s">
        <v>1386</v>
      </c>
      <c r="BW7272" t="s">
        <v>2260</v>
      </c>
      <c r="CF7272" t="s">
        <v>1385</v>
      </c>
      <c r="CX7272" t="s">
        <v>1386</v>
      </c>
    </row>
    <row r="7273" spans="5:102" customFormat="1" x14ac:dyDescent="0.25">
      <c r="E7273" t="s">
        <v>4388</v>
      </c>
      <c r="M7273" t="s">
        <v>5841</v>
      </c>
      <c r="U7273" t="s">
        <v>1387</v>
      </c>
      <c r="AN7273" t="s">
        <v>1388</v>
      </c>
      <c r="BW7273" t="s">
        <v>2261</v>
      </c>
      <c r="CF7273" t="s">
        <v>1387</v>
      </c>
      <c r="CX7273" t="s">
        <v>1388</v>
      </c>
    </row>
    <row r="7274" spans="5:102" customFormat="1" x14ac:dyDescent="0.25">
      <c r="E7274" t="s">
        <v>4389</v>
      </c>
      <c r="M7274" t="s">
        <v>5703</v>
      </c>
      <c r="U7274" t="s">
        <v>1084</v>
      </c>
      <c r="AN7274" t="s">
        <v>1085</v>
      </c>
      <c r="BW7274" t="s">
        <v>2123</v>
      </c>
      <c r="CF7274" t="s">
        <v>1084</v>
      </c>
      <c r="CX7274" t="s">
        <v>1085</v>
      </c>
    </row>
    <row r="7275" spans="5:102" customFormat="1" x14ac:dyDescent="0.25">
      <c r="E7275" t="s">
        <v>4390</v>
      </c>
      <c r="M7275" t="s">
        <v>5703</v>
      </c>
      <c r="U7275" t="s">
        <v>1084</v>
      </c>
      <c r="AN7275" t="s">
        <v>1085</v>
      </c>
      <c r="BW7275" t="s">
        <v>2123</v>
      </c>
      <c r="CF7275" t="s">
        <v>1084</v>
      </c>
      <c r="CX7275" t="s">
        <v>1085</v>
      </c>
    </row>
    <row r="7276" spans="5:102" customFormat="1" x14ac:dyDescent="0.25">
      <c r="E7276" t="s">
        <v>4391</v>
      </c>
      <c r="M7276" t="s">
        <v>5703</v>
      </c>
      <c r="U7276" t="s">
        <v>1084</v>
      </c>
      <c r="AN7276" t="s">
        <v>1085</v>
      </c>
      <c r="BW7276" t="s">
        <v>2123</v>
      </c>
      <c r="CF7276" t="s">
        <v>1084</v>
      </c>
      <c r="CX7276" t="s">
        <v>1085</v>
      </c>
    </row>
    <row r="7277" spans="5:102" customFormat="1" x14ac:dyDescent="0.25">
      <c r="E7277" t="s">
        <v>4392</v>
      </c>
      <c r="M7277" t="s">
        <v>5703</v>
      </c>
      <c r="U7277" t="s">
        <v>1084</v>
      </c>
      <c r="AN7277" t="s">
        <v>1085</v>
      </c>
      <c r="BW7277" t="s">
        <v>2123</v>
      </c>
      <c r="CF7277" t="s">
        <v>1084</v>
      </c>
      <c r="CX7277" t="s">
        <v>1085</v>
      </c>
    </row>
    <row r="7278" spans="5:102" customFormat="1" x14ac:dyDescent="0.25">
      <c r="E7278" t="s">
        <v>4393</v>
      </c>
      <c r="M7278" t="s">
        <v>5798</v>
      </c>
      <c r="U7278" t="s">
        <v>1298</v>
      </c>
      <c r="AN7278" t="s">
        <v>1299</v>
      </c>
      <c r="BW7278" t="s">
        <v>2218</v>
      </c>
      <c r="CF7278" t="s">
        <v>1298</v>
      </c>
      <c r="CX7278" t="s">
        <v>1299</v>
      </c>
    </row>
    <row r="7279" spans="5:102" customFormat="1" x14ac:dyDescent="0.25">
      <c r="E7279" t="s">
        <v>4394</v>
      </c>
      <c r="M7279" t="s">
        <v>5703</v>
      </c>
      <c r="U7279" t="s">
        <v>1084</v>
      </c>
      <c r="AN7279" t="s">
        <v>1085</v>
      </c>
      <c r="BW7279" t="s">
        <v>2123</v>
      </c>
      <c r="CF7279" t="s">
        <v>1084</v>
      </c>
      <c r="CX7279" t="s">
        <v>1085</v>
      </c>
    </row>
    <row r="7280" spans="5:102" customFormat="1" x14ac:dyDescent="0.25">
      <c r="E7280" t="s">
        <v>4395</v>
      </c>
      <c r="M7280" t="s">
        <v>5821</v>
      </c>
      <c r="U7280" t="s">
        <v>327</v>
      </c>
      <c r="AN7280" t="s">
        <v>1389</v>
      </c>
      <c r="BW7280" t="s">
        <v>2241</v>
      </c>
      <c r="CF7280" t="s">
        <v>327</v>
      </c>
      <c r="CX7280" t="s">
        <v>1389</v>
      </c>
    </row>
    <row r="7281" spans="5:102" customFormat="1" x14ac:dyDescent="0.25">
      <c r="E7281" t="s">
        <v>4396</v>
      </c>
      <c r="M7281" t="s">
        <v>5703</v>
      </c>
      <c r="U7281" t="s">
        <v>1084</v>
      </c>
      <c r="AN7281" t="s">
        <v>1085</v>
      </c>
      <c r="BW7281" t="s">
        <v>2123</v>
      </c>
      <c r="CF7281" t="s">
        <v>1084</v>
      </c>
      <c r="CX7281" t="s">
        <v>1085</v>
      </c>
    </row>
    <row r="7282" spans="5:102" customFormat="1" x14ac:dyDescent="0.25">
      <c r="E7282" t="s">
        <v>4397</v>
      </c>
      <c r="M7282" t="s">
        <v>5842</v>
      </c>
      <c r="U7282" t="s">
        <v>1390</v>
      </c>
      <c r="AN7282" t="s">
        <v>1391</v>
      </c>
      <c r="BW7282" t="s">
        <v>2262</v>
      </c>
      <c r="CF7282" t="s">
        <v>1390</v>
      </c>
      <c r="CX7282" t="s">
        <v>5514</v>
      </c>
    </row>
    <row r="7283" spans="5:102" customFormat="1" x14ac:dyDescent="0.25">
      <c r="E7283" t="s">
        <v>4398</v>
      </c>
      <c r="M7283" t="s">
        <v>5703</v>
      </c>
      <c r="U7283" t="s">
        <v>1084</v>
      </c>
      <c r="AN7283" t="s">
        <v>1085</v>
      </c>
      <c r="BW7283" t="s">
        <v>2123</v>
      </c>
      <c r="CF7283" t="s">
        <v>1084</v>
      </c>
      <c r="CX7283" t="s">
        <v>1085</v>
      </c>
    </row>
    <row r="7284" spans="5:102" customFormat="1" x14ac:dyDescent="0.25">
      <c r="E7284" t="s">
        <v>4399</v>
      </c>
      <c r="M7284" t="s">
        <v>5839</v>
      </c>
      <c r="U7284" t="s">
        <v>1383</v>
      </c>
      <c r="AN7284" t="s">
        <v>1392</v>
      </c>
      <c r="BW7284" t="s">
        <v>2259</v>
      </c>
      <c r="CF7284" t="s">
        <v>1383</v>
      </c>
      <c r="CX7284" t="s">
        <v>5515</v>
      </c>
    </row>
    <row r="7285" spans="5:102" customFormat="1" x14ac:dyDescent="0.25">
      <c r="E7285" t="s">
        <v>4400</v>
      </c>
      <c r="M7285" t="s">
        <v>5804</v>
      </c>
      <c r="U7285" t="s">
        <v>1310</v>
      </c>
      <c r="AN7285" t="s">
        <v>1311</v>
      </c>
      <c r="BW7285" t="s">
        <v>2224</v>
      </c>
      <c r="CF7285" t="s">
        <v>1310</v>
      </c>
      <c r="CX7285" t="s">
        <v>1311</v>
      </c>
    </row>
    <row r="7286" spans="5:102" customFormat="1" x14ac:dyDescent="0.25">
      <c r="E7286" t="s">
        <v>4401</v>
      </c>
      <c r="M7286" t="s">
        <v>5690</v>
      </c>
      <c r="U7286" t="s">
        <v>1060</v>
      </c>
      <c r="AN7286" t="s">
        <v>1061</v>
      </c>
      <c r="BW7286" t="s">
        <v>2110</v>
      </c>
      <c r="CF7286" t="s">
        <v>1060</v>
      </c>
      <c r="CX7286" t="s">
        <v>1061</v>
      </c>
    </row>
    <row r="7287" spans="5:102" customFormat="1" x14ac:dyDescent="0.25">
      <c r="E7287" t="s">
        <v>4402</v>
      </c>
      <c r="M7287" t="s">
        <v>5804</v>
      </c>
      <c r="U7287" t="s">
        <v>1310</v>
      </c>
      <c r="AN7287" t="s">
        <v>1311</v>
      </c>
      <c r="BW7287" t="s">
        <v>2224</v>
      </c>
      <c r="CF7287" t="s">
        <v>1310</v>
      </c>
      <c r="CX7287" t="s">
        <v>1311</v>
      </c>
    </row>
    <row r="7288" spans="5:102" customFormat="1" x14ac:dyDescent="0.25">
      <c r="E7288" t="s">
        <v>4403</v>
      </c>
      <c r="M7288" t="s">
        <v>5734</v>
      </c>
      <c r="U7288" t="s">
        <v>1149</v>
      </c>
      <c r="AN7288" t="s">
        <v>1150</v>
      </c>
      <c r="BW7288" t="s">
        <v>2154</v>
      </c>
      <c r="CF7288" t="s">
        <v>1149</v>
      </c>
      <c r="CX7288" t="s">
        <v>1150</v>
      </c>
    </row>
    <row r="7289" spans="5:102" customFormat="1" x14ac:dyDescent="0.25">
      <c r="E7289" t="s">
        <v>4404</v>
      </c>
      <c r="M7289" t="s">
        <v>5843</v>
      </c>
      <c r="U7289" t="s">
        <v>1393</v>
      </c>
      <c r="AN7289" t="s">
        <v>1394</v>
      </c>
      <c r="BW7289" t="s">
        <v>2263</v>
      </c>
      <c r="CF7289" t="s">
        <v>1393</v>
      </c>
      <c r="CX7289" t="s">
        <v>5516</v>
      </c>
    </row>
    <row r="7290" spans="5:102" customFormat="1" x14ac:dyDescent="0.25">
      <c r="E7290" t="s">
        <v>4405</v>
      </c>
      <c r="M7290" t="s">
        <v>5844</v>
      </c>
      <c r="U7290" t="s">
        <v>1395</v>
      </c>
      <c r="AN7290" t="s">
        <v>1396</v>
      </c>
      <c r="BW7290" t="s">
        <v>2264</v>
      </c>
      <c r="CF7290" t="s">
        <v>1395</v>
      </c>
      <c r="CX7290" t="s">
        <v>1396</v>
      </c>
    </row>
    <row r="7291" spans="5:102" customFormat="1" x14ac:dyDescent="0.25">
      <c r="E7291" t="s">
        <v>4406</v>
      </c>
      <c r="M7291" t="s">
        <v>5647</v>
      </c>
      <c r="U7291" t="s">
        <v>963</v>
      </c>
      <c r="AN7291" t="s">
        <v>1358</v>
      </c>
      <c r="BW7291" t="s">
        <v>2065</v>
      </c>
      <c r="CF7291" t="s">
        <v>963</v>
      </c>
      <c r="CX7291" t="s">
        <v>5506</v>
      </c>
    </row>
    <row r="7292" spans="5:102" customFormat="1" x14ac:dyDescent="0.25">
      <c r="E7292" t="s">
        <v>4407</v>
      </c>
      <c r="M7292" t="s">
        <v>5798</v>
      </c>
      <c r="U7292" t="s">
        <v>1298</v>
      </c>
      <c r="AN7292" t="s">
        <v>1299</v>
      </c>
      <c r="BW7292" t="s">
        <v>2218</v>
      </c>
      <c r="CF7292" t="s">
        <v>1298</v>
      </c>
      <c r="CX7292" t="s">
        <v>1299</v>
      </c>
    </row>
    <row r="7293" spans="5:102" customFormat="1" x14ac:dyDescent="0.25">
      <c r="E7293" t="s">
        <v>4408</v>
      </c>
      <c r="M7293" t="s">
        <v>5647</v>
      </c>
      <c r="U7293" t="s">
        <v>963</v>
      </c>
      <c r="AN7293" t="s">
        <v>1358</v>
      </c>
      <c r="BW7293" t="s">
        <v>2065</v>
      </c>
      <c r="CF7293" t="s">
        <v>963</v>
      </c>
      <c r="CX7293" t="s">
        <v>5506</v>
      </c>
    </row>
    <row r="7294" spans="5:102" customFormat="1" x14ac:dyDescent="0.25">
      <c r="E7294" t="s">
        <v>4409</v>
      </c>
      <c r="M7294" t="s">
        <v>5845</v>
      </c>
      <c r="U7294" t="s">
        <v>1397</v>
      </c>
      <c r="AN7294" t="s">
        <v>1398</v>
      </c>
      <c r="BW7294" t="s">
        <v>2265</v>
      </c>
      <c r="CF7294" t="s">
        <v>1397</v>
      </c>
      <c r="CX7294" t="s">
        <v>1398</v>
      </c>
    </row>
    <row r="7295" spans="5:102" customFormat="1" x14ac:dyDescent="0.25">
      <c r="E7295" t="s">
        <v>4410</v>
      </c>
      <c r="M7295" t="s">
        <v>5647</v>
      </c>
      <c r="U7295" t="s">
        <v>963</v>
      </c>
      <c r="AN7295" t="s">
        <v>1358</v>
      </c>
      <c r="BW7295" t="s">
        <v>2065</v>
      </c>
      <c r="CF7295" t="s">
        <v>963</v>
      </c>
      <c r="CX7295" t="s">
        <v>5506</v>
      </c>
    </row>
    <row r="7296" spans="5:102" customFormat="1" x14ac:dyDescent="0.25">
      <c r="E7296" t="s">
        <v>4411</v>
      </c>
      <c r="M7296" t="s">
        <v>5839</v>
      </c>
      <c r="U7296" t="s">
        <v>1383</v>
      </c>
      <c r="AN7296" t="s">
        <v>1384</v>
      </c>
      <c r="BW7296" t="s">
        <v>2259</v>
      </c>
      <c r="CF7296" t="s">
        <v>1383</v>
      </c>
      <c r="CX7296" t="s">
        <v>1384</v>
      </c>
    </row>
    <row r="7297" spans="5:102" customFormat="1" x14ac:dyDescent="0.25">
      <c r="E7297" t="s">
        <v>4412</v>
      </c>
      <c r="M7297" t="s">
        <v>5647</v>
      </c>
      <c r="U7297" t="s">
        <v>963</v>
      </c>
      <c r="AN7297" t="s">
        <v>1358</v>
      </c>
      <c r="BW7297" t="s">
        <v>2065</v>
      </c>
      <c r="CF7297" t="s">
        <v>963</v>
      </c>
      <c r="CX7297" t="s">
        <v>5506</v>
      </c>
    </row>
    <row r="7298" spans="5:102" customFormat="1" x14ac:dyDescent="0.25">
      <c r="E7298" t="s">
        <v>4413</v>
      </c>
      <c r="M7298" t="s">
        <v>5798</v>
      </c>
      <c r="U7298" t="s">
        <v>1298</v>
      </c>
      <c r="AN7298" t="s">
        <v>1299</v>
      </c>
      <c r="BW7298" t="s">
        <v>2218</v>
      </c>
      <c r="CF7298" t="s">
        <v>1298</v>
      </c>
      <c r="CX7298" t="s">
        <v>1299</v>
      </c>
    </row>
    <row r="7299" spans="5:102" customFormat="1" x14ac:dyDescent="0.25">
      <c r="E7299" t="s">
        <v>4414</v>
      </c>
      <c r="M7299" t="s">
        <v>5647</v>
      </c>
      <c r="U7299" t="s">
        <v>963</v>
      </c>
      <c r="AN7299" t="s">
        <v>1358</v>
      </c>
      <c r="BW7299" t="s">
        <v>2065</v>
      </c>
      <c r="CF7299" t="s">
        <v>963</v>
      </c>
      <c r="CX7299" t="s">
        <v>5506</v>
      </c>
    </row>
    <row r="7300" spans="5:102" customFormat="1" x14ac:dyDescent="0.25">
      <c r="E7300" t="s">
        <v>4415</v>
      </c>
      <c r="M7300" t="s">
        <v>5798</v>
      </c>
      <c r="U7300" t="s">
        <v>1298</v>
      </c>
      <c r="AN7300" t="s">
        <v>1299</v>
      </c>
      <c r="BW7300" t="s">
        <v>2218</v>
      </c>
      <c r="CF7300" t="s">
        <v>1298</v>
      </c>
      <c r="CX7300" t="s">
        <v>1299</v>
      </c>
    </row>
    <row r="7301" spans="5:102" customFormat="1" x14ac:dyDescent="0.25">
      <c r="E7301" t="s">
        <v>4416</v>
      </c>
      <c r="M7301" t="s">
        <v>5798</v>
      </c>
      <c r="U7301" t="s">
        <v>1298</v>
      </c>
      <c r="AN7301" t="s">
        <v>1299</v>
      </c>
      <c r="BW7301" t="s">
        <v>2218</v>
      </c>
      <c r="CF7301" t="s">
        <v>1298</v>
      </c>
      <c r="CX7301" t="s">
        <v>1299</v>
      </c>
    </row>
    <row r="7302" spans="5:102" customFormat="1" x14ac:dyDescent="0.25">
      <c r="E7302" t="s">
        <v>4417</v>
      </c>
      <c r="M7302" t="s">
        <v>5798</v>
      </c>
      <c r="U7302" t="s">
        <v>1298</v>
      </c>
      <c r="AN7302" t="s">
        <v>1399</v>
      </c>
      <c r="BW7302" t="s">
        <v>2218</v>
      </c>
      <c r="CF7302" t="s">
        <v>1298</v>
      </c>
      <c r="CX7302" t="s">
        <v>1399</v>
      </c>
    </row>
    <row r="7303" spans="5:102" customFormat="1" x14ac:dyDescent="0.25">
      <c r="E7303" t="s">
        <v>4418</v>
      </c>
      <c r="M7303" t="s">
        <v>5846</v>
      </c>
      <c r="U7303" t="s">
        <v>1400</v>
      </c>
      <c r="AN7303" t="s">
        <v>1401</v>
      </c>
      <c r="BW7303" t="s">
        <v>2266</v>
      </c>
      <c r="CF7303" t="s">
        <v>1400</v>
      </c>
      <c r="CX7303" t="s">
        <v>1401</v>
      </c>
    </row>
    <row r="7304" spans="5:102" customFormat="1" x14ac:dyDescent="0.25">
      <c r="E7304" t="s">
        <v>4419</v>
      </c>
      <c r="M7304" t="s">
        <v>5774</v>
      </c>
      <c r="U7304" t="s">
        <v>1235</v>
      </c>
      <c r="AN7304" t="s">
        <v>1236</v>
      </c>
      <c r="BW7304" t="s">
        <v>2194</v>
      </c>
      <c r="CF7304" t="s">
        <v>1235</v>
      </c>
      <c r="CX7304" t="s">
        <v>1236</v>
      </c>
    </row>
    <row r="7305" spans="5:102" customFormat="1" x14ac:dyDescent="0.25">
      <c r="E7305" t="s">
        <v>4420</v>
      </c>
      <c r="M7305" t="s">
        <v>5625</v>
      </c>
      <c r="U7305" t="s">
        <v>915</v>
      </c>
      <c r="AN7305" t="s">
        <v>1402</v>
      </c>
      <c r="BW7305" t="s">
        <v>2043</v>
      </c>
      <c r="CF7305" t="s">
        <v>915</v>
      </c>
      <c r="CX7305" t="s">
        <v>5517</v>
      </c>
    </row>
    <row r="7306" spans="5:102" customFormat="1" x14ac:dyDescent="0.25">
      <c r="E7306" t="s">
        <v>4421</v>
      </c>
      <c r="M7306" t="s">
        <v>5839</v>
      </c>
      <c r="U7306" t="s">
        <v>1383</v>
      </c>
      <c r="AN7306" t="s">
        <v>1384</v>
      </c>
      <c r="BW7306" t="s">
        <v>2259</v>
      </c>
      <c r="CF7306" t="s">
        <v>1383</v>
      </c>
      <c r="CX7306" t="s">
        <v>1384</v>
      </c>
    </row>
    <row r="7307" spans="5:102" customFormat="1" x14ac:dyDescent="0.25">
      <c r="E7307" t="s">
        <v>4422</v>
      </c>
      <c r="M7307" t="s">
        <v>5625</v>
      </c>
      <c r="U7307" t="s">
        <v>915</v>
      </c>
      <c r="AN7307" t="s">
        <v>1402</v>
      </c>
      <c r="BW7307" t="s">
        <v>2043</v>
      </c>
      <c r="CF7307" t="s">
        <v>915</v>
      </c>
      <c r="CX7307" t="s">
        <v>5517</v>
      </c>
    </row>
    <row r="7308" spans="5:102" customFormat="1" x14ac:dyDescent="0.25">
      <c r="E7308" t="s">
        <v>4423</v>
      </c>
      <c r="M7308" t="s">
        <v>5839</v>
      </c>
      <c r="U7308" t="s">
        <v>1383</v>
      </c>
      <c r="AN7308" t="s">
        <v>1384</v>
      </c>
      <c r="BW7308" t="s">
        <v>2259</v>
      </c>
      <c r="CF7308" t="s">
        <v>1383</v>
      </c>
      <c r="CX7308" t="s">
        <v>1384</v>
      </c>
    </row>
    <row r="7309" spans="5:102" customFormat="1" x14ac:dyDescent="0.25">
      <c r="E7309" t="s">
        <v>4424</v>
      </c>
      <c r="M7309" t="s">
        <v>5770</v>
      </c>
      <c r="U7309" t="s">
        <v>1225</v>
      </c>
      <c r="AN7309" t="s">
        <v>1226</v>
      </c>
      <c r="BW7309" t="s">
        <v>2190</v>
      </c>
      <c r="CF7309" t="s">
        <v>1225</v>
      </c>
      <c r="CX7309" t="s">
        <v>1226</v>
      </c>
    </row>
    <row r="7310" spans="5:102" customFormat="1" x14ac:dyDescent="0.25">
      <c r="E7310" t="s">
        <v>4425</v>
      </c>
      <c r="M7310" t="s">
        <v>5839</v>
      </c>
      <c r="U7310" t="s">
        <v>1383</v>
      </c>
      <c r="AN7310" t="s">
        <v>1384</v>
      </c>
      <c r="BW7310" t="s">
        <v>2259</v>
      </c>
      <c r="CF7310" t="s">
        <v>1383</v>
      </c>
      <c r="CX7310" t="s">
        <v>1384</v>
      </c>
    </row>
    <row r="7311" spans="5:102" customFormat="1" x14ac:dyDescent="0.25">
      <c r="E7311" t="s">
        <v>4426</v>
      </c>
      <c r="M7311" t="s">
        <v>5808</v>
      </c>
      <c r="U7311" t="s">
        <v>1318</v>
      </c>
      <c r="AN7311" t="s">
        <v>1319</v>
      </c>
      <c r="BW7311" t="s">
        <v>2228</v>
      </c>
      <c r="CF7311" t="s">
        <v>1318</v>
      </c>
      <c r="CX7311" t="s">
        <v>1319</v>
      </c>
    </row>
    <row r="7312" spans="5:102" customFormat="1" x14ac:dyDescent="0.25">
      <c r="E7312" t="s">
        <v>4427</v>
      </c>
      <c r="M7312" t="s">
        <v>5839</v>
      </c>
      <c r="U7312" t="s">
        <v>1383</v>
      </c>
      <c r="AN7312" t="s">
        <v>1384</v>
      </c>
      <c r="BW7312" t="s">
        <v>2259</v>
      </c>
      <c r="CF7312" t="s">
        <v>1383</v>
      </c>
      <c r="CX7312" t="s">
        <v>1384</v>
      </c>
    </row>
    <row r="7313" spans="5:102" customFormat="1" x14ac:dyDescent="0.25">
      <c r="E7313" t="s">
        <v>4428</v>
      </c>
      <c r="M7313" t="s">
        <v>5839</v>
      </c>
      <c r="U7313" t="s">
        <v>1383</v>
      </c>
      <c r="AN7313" t="s">
        <v>1384</v>
      </c>
      <c r="BW7313" t="s">
        <v>2259</v>
      </c>
      <c r="CF7313" t="s">
        <v>1383</v>
      </c>
      <c r="CX7313" t="s">
        <v>1384</v>
      </c>
    </row>
    <row r="7314" spans="5:102" customFormat="1" x14ac:dyDescent="0.25">
      <c r="E7314" t="s">
        <v>4429</v>
      </c>
      <c r="M7314" t="s">
        <v>5833</v>
      </c>
      <c r="U7314" t="s">
        <v>1368</v>
      </c>
      <c r="AN7314" t="s">
        <v>1369</v>
      </c>
      <c r="BW7314" t="s">
        <v>2253</v>
      </c>
      <c r="CF7314" t="s">
        <v>1368</v>
      </c>
      <c r="CX7314" t="s">
        <v>5511</v>
      </c>
    </row>
    <row r="7315" spans="5:102" customFormat="1" x14ac:dyDescent="0.25">
      <c r="E7315" t="s">
        <v>4430</v>
      </c>
      <c r="M7315" t="s">
        <v>5839</v>
      </c>
      <c r="U7315" t="s">
        <v>1383</v>
      </c>
      <c r="AN7315" t="s">
        <v>1384</v>
      </c>
      <c r="BW7315" t="s">
        <v>2259</v>
      </c>
      <c r="CF7315" t="s">
        <v>1383</v>
      </c>
      <c r="CX7315" t="s">
        <v>1384</v>
      </c>
    </row>
    <row r="7316" spans="5:102" customFormat="1" x14ac:dyDescent="0.25">
      <c r="E7316" t="s">
        <v>4431</v>
      </c>
      <c r="M7316" t="s">
        <v>5839</v>
      </c>
      <c r="U7316" t="s">
        <v>1383</v>
      </c>
      <c r="AN7316" t="s">
        <v>1384</v>
      </c>
      <c r="BW7316" t="s">
        <v>2259</v>
      </c>
      <c r="CF7316" t="s">
        <v>1383</v>
      </c>
      <c r="CX7316" t="s">
        <v>1384</v>
      </c>
    </row>
    <row r="7317" spans="5:102" customFormat="1" x14ac:dyDescent="0.25">
      <c r="E7317" t="s">
        <v>4432</v>
      </c>
      <c r="M7317" t="s">
        <v>5656</v>
      </c>
      <c r="U7317" t="s">
        <v>983</v>
      </c>
      <c r="AN7317" t="s">
        <v>984</v>
      </c>
      <c r="BW7317" t="s">
        <v>2074</v>
      </c>
      <c r="CF7317" t="s">
        <v>983</v>
      </c>
      <c r="CX7317" t="s">
        <v>5445</v>
      </c>
    </row>
    <row r="7318" spans="5:102" customFormat="1" x14ac:dyDescent="0.25">
      <c r="E7318" t="s">
        <v>4433</v>
      </c>
      <c r="M7318" t="s">
        <v>5839</v>
      </c>
      <c r="U7318" t="s">
        <v>1383</v>
      </c>
      <c r="AN7318" t="s">
        <v>1384</v>
      </c>
      <c r="BW7318" t="s">
        <v>2259</v>
      </c>
      <c r="CF7318" t="s">
        <v>1383</v>
      </c>
      <c r="CX7318" t="s">
        <v>1384</v>
      </c>
    </row>
    <row r="7319" spans="5:102" customFormat="1" x14ac:dyDescent="0.25">
      <c r="E7319" t="s">
        <v>4434</v>
      </c>
      <c r="M7319" t="s">
        <v>5656</v>
      </c>
      <c r="U7319" t="s">
        <v>983</v>
      </c>
      <c r="AN7319" t="s">
        <v>984</v>
      </c>
      <c r="BW7319" t="s">
        <v>2074</v>
      </c>
      <c r="CF7319" t="s">
        <v>983</v>
      </c>
      <c r="CX7319" t="s">
        <v>5445</v>
      </c>
    </row>
    <row r="7320" spans="5:102" customFormat="1" x14ac:dyDescent="0.25">
      <c r="E7320" t="s">
        <v>4435</v>
      </c>
      <c r="M7320" t="s">
        <v>5839</v>
      </c>
      <c r="U7320" t="s">
        <v>1383</v>
      </c>
      <c r="AN7320" t="s">
        <v>1384</v>
      </c>
      <c r="BW7320" t="s">
        <v>2259</v>
      </c>
      <c r="CF7320" t="s">
        <v>1383</v>
      </c>
      <c r="CX7320" t="s">
        <v>1384</v>
      </c>
    </row>
    <row r="7321" spans="5:102" customFormat="1" x14ac:dyDescent="0.25">
      <c r="E7321" t="s">
        <v>4436</v>
      </c>
      <c r="M7321" t="s">
        <v>5839</v>
      </c>
      <c r="U7321" t="s">
        <v>1383</v>
      </c>
      <c r="AN7321" t="s">
        <v>1384</v>
      </c>
      <c r="BW7321" t="s">
        <v>2259</v>
      </c>
      <c r="CF7321" t="s">
        <v>1383</v>
      </c>
      <c r="CX7321" t="s">
        <v>1384</v>
      </c>
    </row>
    <row r="7322" spans="5:102" customFormat="1" x14ac:dyDescent="0.25">
      <c r="E7322" t="s">
        <v>4437</v>
      </c>
      <c r="M7322" t="s">
        <v>5839</v>
      </c>
      <c r="U7322" t="s">
        <v>1383</v>
      </c>
      <c r="AN7322" t="s">
        <v>1384</v>
      </c>
      <c r="BW7322" t="s">
        <v>2259</v>
      </c>
      <c r="CF7322" t="s">
        <v>1383</v>
      </c>
      <c r="CX7322" t="s">
        <v>1384</v>
      </c>
    </row>
    <row r="7323" spans="5:102" customFormat="1" x14ac:dyDescent="0.25">
      <c r="E7323" t="s">
        <v>4438</v>
      </c>
      <c r="M7323" t="s">
        <v>5734</v>
      </c>
      <c r="U7323" t="s">
        <v>1149</v>
      </c>
      <c r="AN7323" t="s">
        <v>1151</v>
      </c>
      <c r="BW7323" t="s">
        <v>2154</v>
      </c>
      <c r="CF7323" t="s">
        <v>1149</v>
      </c>
      <c r="CX7323" t="s">
        <v>1151</v>
      </c>
    </row>
    <row r="7324" spans="5:102" customFormat="1" x14ac:dyDescent="0.25">
      <c r="E7324" t="s">
        <v>4439</v>
      </c>
      <c r="M7324" t="s">
        <v>5839</v>
      </c>
      <c r="U7324" t="s">
        <v>1383</v>
      </c>
      <c r="AN7324" t="s">
        <v>1384</v>
      </c>
      <c r="BW7324" t="s">
        <v>2259</v>
      </c>
      <c r="CF7324" t="s">
        <v>1383</v>
      </c>
      <c r="CX7324" t="s">
        <v>1384</v>
      </c>
    </row>
    <row r="7325" spans="5:102" customFormat="1" x14ac:dyDescent="0.25">
      <c r="E7325" t="s">
        <v>4440</v>
      </c>
      <c r="M7325" t="s">
        <v>5839</v>
      </c>
      <c r="U7325" t="s">
        <v>1383</v>
      </c>
      <c r="AN7325" t="s">
        <v>1384</v>
      </c>
      <c r="BW7325" t="s">
        <v>2259</v>
      </c>
      <c r="CF7325" t="s">
        <v>1383</v>
      </c>
      <c r="CX7325" t="s">
        <v>1384</v>
      </c>
    </row>
    <row r="7326" spans="5:102" customFormat="1" x14ac:dyDescent="0.25">
      <c r="E7326" t="s">
        <v>4441</v>
      </c>
      <c r="M7326" t="s">
        <v>5839</v>
      </c>
      <c r="U7326" t="s">
        <v>1383</v>
      </c>
      <c r="AN7326" t="s">
        <v>1384</v>
      </c>
      <c r="BW7326" t="s">
        <v>2259</v>
      </c>
      <c r="CF7326" t="s">
        <v>1383</v>
      </c>
      <c r="CX7326" t="s">
        <v>1384</v>
      </c>
    </row>
    <row r="7327" spans="5:102" customFormat="1" x14ac:dyDescent="0.25">
      <c r="E7327" t="s">
        <v>4442</v>
      </c>
      <c r="M7327" t="s">
        <v>5689</v>
      </c>
      <c r="U7327" t="s">
        <v>1058</v>
      </c>
      <c r="AN7327" t="s">
        <v>1403</v>
      </c>
      <c r="BW7327" t="s">
        <v>2109</v>
      </c>
      <c r="CF7327" t="s">
        <v>1058</v>
      </c>
      <c r="CX7327" t="s">
        <v>5518</v>
      </c>
    </row>
    <row r="7328" spans="5:102" customFormat="1" x14ac:dyDescent="0.25">
      <c r="E7328" t="s">
        <v>4443</v>
      </c>
      <c r="M7328" t="s">
        <v>5839</v>
      </c>
      <c r="U7328" t="s">
        <v>1383</v>
      </c>
      <c r="AN7328" t="s">
        <v>1384</v>
      </c>
      <c r="BW7328" t="s">
        <v>2259</v>
      </c>
      <c r="CF7328" t="s">
        <v>1383</v>
      </c>
      <c r="CX7328" t="s">
        <v>1384</v>
      </c>
    </row>
    <row r="7329" spans="5:102" customFormat="1" x14ac:dyDescent="0.25">
      <c r="E7329" t="s">
        <v>4444</v>
      </c>
      <c r="M7329" t="s">
        <v>5839</v>
      </c>
      <c r="U7329" t="s">
        <v>1383</v>
      </c>
      <c r="AN7329" t="s">
        <v>1384</v>
      </c>
      <c r="BW7329" t="s">
        <v>2259</v>
      </c>
      <c r="CF7329" t="s">
        <v>1383</v>
      </c>
      <c r="CX7329" t="s">
        <v>1384</v>
      </c>
    </row>
    <row r="7330" spans="5:102" customFormat="1" x14ac:dyDescent="0.25">
      <c r="E7330" t="s">
        <v>4445</v>
      </c>
      <c r="M7330" t="s">
        <v>5768</v>
      </c>
      <c r="U7330" t="s">
        <v>1222</v>
      </c>
      <c r="AN7330" t="s">
        <v>1223</v>
      </c>
      <c r="BW7330" t="s">
        <v>2188</v>
      </c>
      <c r="CF7330" t="s">
        <v>1222</v>
      </c>
      <c r="CX7330" t="s">
        <v>1223</v>
      </c>
    </row>
    <row r="7331" spans="5:102" customFormat="1" x14ac:dyDescent="0.25">
      <c r="E7331" t="s">
        <v>4446</v>
      </c>
      <c r="M7331" t="s">
        <v>5847</v>
      </c>
      <c r="U7331" t="s">
        <v>1404</v>
      </c>
      <c r="AN7331" t="s">
        <v>1405</v>
      </c>
      <c r="BW7331" t="s">
        <v>2267</v>
      </c>
      <c r="CF7331" t="s">
        <v>1404</v>
      </c>
      <c r="CX7331" t="s">
        <v>1405</v>
      </c>
    </row>
    <row r="7332" spans="5:102" customFormat="1" x14ac:dyDescent="0.25">
      <c r="E7332" t="s">
        <v>4447</v>
      </c>
      <c r="M7332" t="s">
        <v>5825</v>
      </c>
      <c r="U7332" t="s">
        <v>1350</v>
      </c>
      <c r="AN7332" t="s">
        <v>1351</v>
      </c>
      <c r="BW7332" t="s">
        <v>2245</v>
      </c>
      <c r="CF7332" t="s">
        <v>1350</v>
      </c>
      <c r="CX7332" t="s">
        <v>1351</v>
      </c>
    </row>
    <row r="7333" spans="5:102" customFormat="1" x14ac:dyDescent="0.25">
      <c r="E7333" t="s">
        <v>4448</v>
      </c>
      <c r="M7333" t="s">
        <v>5848</v>
      </c>
      <c r="U7333" t="s">
        <v>1406</v>
      </c>
      <c r="AN7333" t="s">
        <v>1407</v>
      </c>
      <c r="BW7333" t="s">
        <v>2268</v>
      </c>
      <c r="CF7333" t="s">
        <v>1406</v>
      </c>
      <c r="CX7333" t="s">
        <v>1407</v>
      </c>
    </row>
    <row r="7334" spans="5:102" customFormat="1" x14ac:dyDescent="0.25">
      <c r="E7334" t="s">
        <v>4449</v>
      </c>
      <c r="M7334" t="s">
        <v>5849</v>
      </c>
      <c r="U7334" t="s">
        <v>585</v>
      </c>
      <c r="AN7334" t="s">
        <v>1408</v>
      </c>
      <c r="BW7334" t="s">
        <v>2269</v>
      </c>
      <c r="CF7334" t="s">
        <v>585</v>
      </c>
      <c r="CX7334" t="s">
        <v>5519</v>
      </c>
    </row>
    <row r="7335" spans="5:102" customFormat="1" x14ac:dyDescent="0.25">
      <c r="E7335" t="s">
        <v>4450</v>
      </c>
      <c r="M7335" t="s">
        <v>5831</v>
      </c>
      <c r="U7335" t="s">
        <v>1364</v>
      </c>
      <c r="AN7335" t="s">
        <v>1365</v>
      </c>
      <c r="BW7335" t="s">
        <v>2251</v>
      </c>
      <c r="CF7335" t="s">
        <v>1364</v>
      </c>
      <c r="CX7335" t="s">
        <v>5509</v>
      </c>
    </row>
    <row r="7336" spans="5:102" customFormat="1" x14ac:dyDescent="0.25">
      <c r="E7336" t="s">
        <v>4451</v>
      </c>
      <c r="M7336" t="s">
        <v>5850</v>
      </c>
      <c r="U7336" t="s">
        <v>1409</v>
      </c>
      <c r="AN7336" t="s">
        <v>1410</v>
      </c>
      <c r="BW7336" t="s">
        <v>2270</v>
      </c>
      <c r="CF7336" t="s">
        <v>1409</v>
      </c>
      <c r="CX7336" t="s">
        <v>1410</v>
      </c>
    </row>
    <row r="7337" spans="5:102" customFormat="1" x14ac:dyDescent="0.25">
      <c r="E7337" t="s">
        <v>4452</v>
      </c>
      <c r="M7337" t="s">
        <v>5850</v>
      </c>
      <c r="U7337" t="s">
        <v>1409</v>
      </c>
      <c r="AN7337" t="s">
        <v>1410</v>
      </c>
      <c r="BW7337" t="s">
        <v>2270</v>
      </c>
      <c r="CF7337" t="s">
        <v>1409</v>
      </c>
      <c r="CX7337" t="s">
        <v>1410</v>
      </c>
    </row>
    <row r="7338" spans="5:102" customFormat="1" x14ac:dyDescent="0.25">
      <c r="E7338" t="s">
        <v>4453</v>
      </c>
      <c r="M7338" t="s">
        <v>5850</v>
      </c>
      <c r="U7338" t="s">
        <v>1409</v>
      </c>
      <c r="AN7338" t="s">
        <v>1410</v>
      </c>
      <c r="BW7338" t="s">
        <v>2270</v>
      </c>
      <c r="CF7338" t="s">
        <v>1409</v>
      </c>
      <c r="CX7338" t="s">
        <v>1410</v>
      </c>
    </row>
    <row r="7339" spans="5:102" customFormat="1" x14ac:dyDescent="0.25">
      <c r="E7339" t="s">
        <v>4454</v>
      </c>
      <c r="M7339" t="s">
        <v>5850</v>
      </c>
      <c r="U7339" t="s">
        <v>1409</v>
      </c>
      <c r="AN7339" t="s">
        <v>1410</v>
      </c>
      <c r="BW7339" t="s">
        <v>2270</v>
      </c>
      <c r="CF7339" t="s">
        <v>1409</v>
      </c>
      <c r="CX7339" t="s">
        <v>1410</v>
      </c>
    </row>
    <row r="7340" spans="5:102" customFormat="1" x14ac:dyDescent="0.25">
      <c r="E7340" t="s">
        <v>4455</v>
      </c>
      <c r="M7340" t="s">
        <v>5843</v>
      </c>
      <c r="U7340" t="s">
        <v>1393</v>
      </c>
      <c r="AN7340" t="s">
        <v>1394</v>
      </c>
      <c r="BW7340" t="s">
        <v>2263</v>
      </c>
      <c r="CF7340" t="s">
        <v>1393</v>
      </c>
      <c r="CX7340" t="s">
        <v>5516</v>
      </c>
    </row>
    <row r="7341" spans="5:102" customFormat="1" x14ac:dyDescent="0.25">
      <c r="E7341" t="s">
        <v>4456</v>
      </c>
      <c r="M7341" t="s">
        <v>5851</v>
      </c>
      <c r="U7341" t="s">
        <v>1411</v>
      </c>
      <c r="AN7341" t="s">
        <v>1412</v>
      </c>
      <c r="BW7341" t="s">
        <v>2271</v>
      </c>
      <c r="CF7341" t="s">
        <v>1411</v>
      </c>
      <c r="CX7341" t="s">
        <v>1412</v>
      </c>
    </row>
    <row r="7342" spans="5:102" customFormat="1" x14ac:dyDescent="0.25">
      <c r="E7342" t="s">
        <v>4457</v>
      </c>
      <c r="M7342" t="s">
        <v>5798</v>
      </c>
      <c r="U7342" t="s">
        <v>1298</v>
      </c>
      <c r="AN7342" t="s">
        <v>1299</v>
      </c>
      <c r="BW7342" t="s">
        <v>2218</v>
      </c>
      <c r="CF7342" t="s">
        <v>1298</v>
      </c>
      <c r="CX7342" t="s">
        <v>1299</v>
      </c>
    </row>
    <row r="7343" spans="5:102" customFormat="1" x14ac:dyDescent="0.25">
      <c r="E7343" t="s">
        <v>4458</v>
      </c>
      <c r="M7343" t="s">
        <v>5851</v>
      </c>
      <c r="U7343" t="s">
        <v>1411</v>
      </c>
      <c r="AN7343" t="s">
        <v>1412</v>
      </c>
      <c r="BW7343" t="s">
        <v>2271</v>
      </c>
      <c r="CF7343" t="s">
        <v>1411</v>
      </c>
      <c r="CX7343" t="s">
        <v>1412</v>
      </c>
    </row>
    <row r="7344" spans="5:102" customFormat="1" x14ac:dyDescent="0.25">
      <c r="E7344" t="s">
        <v>4459</v>
      </c>
      <c r="M7344" t="s">
        <v>5825</v>
      </c>
      <c r="U7344" t="s">
        <v>1350</v>
      </c>
      <c r="AN7344" t="s">
        <v>1351</v>
      </c>
      <c r="BW7344" t="s">
        <v>2245</v>
      </c>
      <c r="CF7344" t="s">
        <v>1350</v>
      </c>
      <c r="CX7344" t="s">
        <v>1351</v>
      </c>
    </row>
    <row r="7345" spans="5:102" customFormat="1" x14ac:dyDescent="0.25">
      <c r="E7345" t="s">
        <v>4460</v>
      </c>
      <c r="M7345" t="s">
        <v>5851</v>
      </c>
      <c r="U7345" t="s">
        <v>1411</v>
      </c>
      <c r="AN7345" t="s">
        <v>1412</v>
      </c>
      <c r="BW7345" t="s">
        <v>2271</v>
      </c>
      <c r="CF7345" t="s">
        <v>1411</v>
      </c>
      <c r="CX7345" t="s">
        <v>1412</v>
      </c>
    </row>
    <row r="7346" spans="5:102" customFormat="1" x14ac:dyDescent="0.25">
      <c r="E7346" t="s">
        <v>4461</v>
      </c>
      <c r="M7346" t="s">
        <v>5696</v>
      </c>
      <c r="U7346" t="s">
        <v>1071</v>
      </c>
      <c r="AN7346" t="s">
        <v>1072</v>
      </c>
      <c r="BW7346" t="s">
        <v>2116</v>
      </c>
      <c r="CF7346" t="s">
        <v>1071</v>
      </c>
      <c r="CX7346" t="s">
        <v>5461</v>
      </c>
    </row>
    <row r="7347" spans="5:102" customFormat="1" x14ac:dyDescent="0.25">
      <c r="E7347" t="s">
        <v>4462</v>
      </c>
      <c r="M7347" t="s">
        <v>5851</v>
      </c>
      <c r="U7347" t="s">
        <v>1411</v>
      </c>
      <c r="AN7347" t="s">
        <v>1412</v>
      </c>
      <c r="BW7347" t="s">
        <v>2271</v>
      </c>
      <c r="CF7347" t="s">
        <v>1411</v>
      </c>
      <c r="CX7347" t="s">
        <v>1412</v>
      </c>
    </row>
    <row r="7348" spans="5:102" customFormat="1" x14ac:dyDescent="0.25">
      <c r="E7348" t="s">
        <v>4463</v>
      </c>
      <c r="M7348" t="s">
        <v>5850</v>
      </c>
      <c r="U7348" t="s">
        <v>1409</v>
      </c>
      <c r="AN7348" t="s">
        <v>1410</v>
      </c>
      <c r="BW7348" t="s">
        <v>2270</v>
      </c>
      <c r="CF7348" t="s">
        <v>1409</v>
      </c>
      <c r="CX7348" t="s">
        <v>1410</v>
      </c>
    </row>
    <row r="7349" spans="5:102" customFormat="1" x14ac:dyDescent="0.25">
      <c r="E7349" t="s">
        <v>4464</v>
      </c>
      <c r="M7349" t="s">
        <v>5852</v>
      </c>
      <c r="U7349" t="s">
        <v>1413</v>
      </c>
      <c r="AN7349" t="s">
        <v>1414</v>
      </c>
      <c r="BW7349" t="s">
        <v>2272</v>
      </c>
      <c r="CF7349" t="s">
        <v>1413</v>
      </c>
      <c r="CX7349" t="s">
        <v>5520</v>
      </c>
    </row>
    <row r="7350" spans="5:102" customFormat="1" x14ac:dyDescent="0.25">
      <c r="E7350" t="s">
        <v>4465</v>
      </c>
      <c r="M7350" t="s">
        <v>5850</v>
      </c>
      <c r="U7350" t="s">
        <v>1409</v>
      </c>
      <c r="AN7350" t="s">
        <v>1410</v>
      </c>
      <c r="BW7350" t="s">
        <v>2270</v>
      </c>
      <c r="CF7350" t="s">
        <v>1409</v>
      </c>
      <c r="CX7350" t="s">
        <v>1410</v>
      </c>
    </row>
    <row r="7351" spans="5:102" customFormat="1" x14ac:dyDescent="0.25">
      <c r="E7351" t="s">
        <v>4466</v>
      </c>
      <c r="M7351" t="s">
        <v>5853</v>
      </c>
      <c r="U7351" t="s">
        <v>1415</v>
      </c>
      <c r="AN7351" t="s">
        <v>1416</v>
      </c>
      <c r="BW7351" t="s">
        <v>2273</v>
      </c>
      <c r="CF7351" t="s">
        <v>1415</v>
      </c>
      <c r="CX7351" t="s">
        <v>1416</v>
      </c>
    </row>
    <row r="7352" spans="5:102" customFormat="1" x14ac:dyDescent="0.25">
      <c r="E7352" t="s">
        <v>4467</v>
      </c>
      <c r="M7352" t="s">
        <v>5850</v>
      </c>
      <c r="U7352" t="s">
        <v>1409</v>
      </c>
      <c r="AN7352" t="s">
        <v>1410</v>
      </c>
      <c r="BW7352" t="s">
        <v>2270</v>
      </c>
      <c r="CF7352" t="s">
        <v>1409</v>
      </c>
      <c r="CX7352" t="s">
        <v>1410</v>
      </c>
    </row>
    <row r="7353" spans="5:102" customFormat="1" x14ac:dyDescent="0.25">
      <c r="E7353" t="s">
        <v>4468</v>
      </c>
      <c r="M7353" t="s">
        <v>5797</v>
      </c>
      <c r="U7353" t="s">
        <v>1294</v>
      </c>
      <c r="AN7353" t="s">
        <v>1295</v>
      </c>
      <c r="BW7353" t="s">
        <v>2217</v>
      </c>
      <c r="CF7353" t="s">
        <v>1294</v>
      </c>
      <c r="CX7353" t="s">
        <v>1295</v>
      </c>
    </row>
    <row r="7354" spans="5:102" customFormat="1" x14ac:dyDescent="0.25">
      <c r="E7354" t="s">
        <v>4469</v>
      </c>
      <c r="M7354" t="s">
        <v>5834</v>
      </c>
      <c r="U7354" t="s">
        <v>1370</v>
      </c>
      <c r="AN7354" t="s">
        <v>1371</v>
      </c>
      <c r="BW7354" t="s">
        <v>2254</v>
      </c>
      <c r="CF7354" t="s">
        <v>1370</v>
      </c>
      <c r="CX7354" t="s">
        <v>1371</v>
      </c>
    </row>
    <row r="7355" spans="5:102" customFormat="1" x14ac:dyDescent="0.25">
      <c r="E7355" t="s">
        <v>4470</v>
      </c>
      <c r="M7355" t="s">
        <v>5770</v>
      </c>
      <c r="U7355" t="s">
        <v>1225</v>
      </c>
      <c r="AN7355" t="s">
        <v>1226</v>
      </c>
      <c r="BW7355" t="s">
        <v>2190</v>
      </c>
      <c r="CF7355" t="s">
        <v>1225</v>
      </c>
      <c r="CX7355" t="s">
        <v>1226</v>
      </c>
    </row>
    <row r="7356" spans="5:102" customFormat="1" x14ac:dyDescent="0.25">
      <c r="E7356" t="s">
        <v>4471</v>
      </c>
      <c r="M7356" t="s">
        <v>5821</v>
      </c>
      <c r="U7356" t="s">
        <v>327</v>
      </c>
      <c r="AN7356" t="s">
        <v>1343</v>
      </c>
      <c r="BW7356" t="s">
        <v>2241</v>
      </c>
      <c r="CF7356" t="s">
        <v>327</v>
      </c>
      <c r="CX7356" t="s">
        <v>1343</v>
      </c>
    </row>
    <row r="7357" spans="5:102" customFormat="1" x14ac:dyDescent="0.25">
      <c r="E7357" t="s">
        <v>4472</v>
      </c>
      <c r="M7357" t="s">
        <v>5760</v>
      </c>
      <c r="U7357" t="s">
        <v>1206</v>
      </c>
      <c r="AN7357" t="s">
        <v>1207</v>
      </c>
      <c r="BW7357" t="s">
        <v>2180</v>
      </c>
      <c r="CF7357" t="s">
        <v>1206</v>
      </c>
      <c r="CX7357" t="s">
        <v>1207</v>
      </c>
    </row>
    <row r="7358" spans="5:102" customFormat="1" x14ac:dyDescent="0.25">
      <c r="E7358" t="s">
        <v>4473</v>
      </c>
      <c r="M7358" t="s">
        <v>5854</v>
      </c>
      <c r="U7358" t="s">
        <v>1417</v>
      </c>
      <c r="AN7358" t="s">
        <v>1418</v>
      </c>
      <c r="BW7358" t="s">
        <v>2274</v>
      </c>
      <c r="CF7358" t="s">
        <v>1417</v>
      </c>
      <c r="CX7358" t="s">
        <v>1418</v>
      </c>
    </row>
    <row r="7359" spans="5:102" customFormat="1" x14ac:dyDescent="0.25">
      <c r="E7359" t="s">
        <v>4474</v>
      </c>
      <c r="M7359" t="s">
        <v>5854</v>
      </c>
      <c r="U7359" t="s">
        <v>1417</v>
      </c>
      <c r="AN7359" t="s">
        <v>1418</v>
      </c>
      <c r="BW7359" t="s">
        <v>2274</v>
      </c>
      <c r="CF7359" t="s">
        <v>1417</v>
      </c>
      <c r="CX7359" t="s">
        <v>1418</v>
      </c>
    </row>
    <row r="7360" spans="5:102" customFormat="1" x14ac:dyDescent="0.25">
      <c r="E7360" t="s">
        <v>4475</v>
      </c>
      <c r="M7360" t="s">
        <v>5689</v>
      </c>
      <c r="U7360" t="s">
        <v>1058</v>
      </c>
      <c r="AN7360" t="s">
        <v>1419</v>
      </c>
      <c r="BW7360" t="s">
        <v>2109</v>
      </c>
      <c r="CF7360" t="s">
        <v>1058</v>
      </c>
      <c r="CX7360" t="s">
        <v>1419</v>
      </c>
    </row>
    <row r="7361" spans="5:102" customFormat="1" x14ac:dyDescent="0.25">
      <c r="E7361" t="s">
        <v>4476</v>
      </c>
      <c r="M7361" t="s">
        <v>5647</v>
      </c>
      <c r="U7361" t="s">
        <v>963</v>
      </c>
      <c r="AN7361" t="s">
        <v>1358</v>
      </c>
      <c r="BW7361" t="s">
        <v>2065</v>
      </c>
      <c r="CF7361" t="s">
        <v>963</v>
      </c>
      <c r="CX7361" t="s">
        <v>5506</v>
      </c>
    </row>
    <row r="7362" spans="5:102" customFormat="1" x14ac:dyDescent="0.25">
      <c r="E7362" t="s">
        <v>4477</v>
      </c>
      <c r="M7362" t="s">
        <v>5855</v>
      </c>
      <c r="U7362" t="s">
        <v>781</v>
      </c>
      <c r="AN7362" t="s">
        <v>350</v>
      </c>
      <c r="BW7362" t="s">
        <v>2275</v>
      </c>
      <c r="CF7362" t="s">
        <v>781</v>
      </c>
      <c r="CX7362" t="s">
        <v>350</v>
      </c>
    </row>
    <row r="7363" spans="5:102" customFormat="1" x14ac:dyDescent="0.25">
      <c r="E7363" t="s">
        <v>4478</v>
      </c>
      <c r="M7363" t="s">
        <v>5826</v>
      </c>
      <c r="U7363" t="s">
        <v>1352</v>
      </c>
      <c r="AN7363" t="s">
        <v>1420</v>
      </c>
      <c r="BW7363" t="s">
        <v>2246</v>
      </c>
      <c r="CF7363" t="s">
        <v>1352</v>
      </c>
      <c r="CX7363" t="s">
        <v>1420</v>
      </c>
    </row>
    <row r="7364" spans="5:102" customFormat="1" x14ac:dyDescent="0.25">
      <c r="E7364" t="s">
        <v>4478</v>
      </c>
      <c r="M7364" t="s">
        <v>5826</v>
      </c>
      <c r="U7364" t="s">
        <v>1352</v>
      </c>
      <c r="AN7364" t="s">
        <v>1420</v>
      </c>
      <c r="BW7364" t="s">
        <v>2246</v>
      </c>
      <c r="CF7364" t="s">
        <v>1352</v>
      </c>
      <c r="CX7364" t="s">
        <v>1421</v>
      </c>
    </row>
    <row r="7365" spans="5:102" customFormat="1" x14ac:dyDescent="0.25">
      <c r="E7365" t="s">
        <v>4478</v>
      </c>
      <c r="M7365" t="s">
        <v>5826</v>
      </c>
      <c r="U7365" t="s">
        <v>1352</v>
      </c>
      <c r="AN7365" t="s">
        <v>1421</v>
      </c>
      <c r="BW7365" t="s">
        <v>2246</v>
      </c>
      <c r="CF7365" t="s">
        <v>1352</v>
      </c>
      <c r="CX7365" t="s">
        <v>1420</v>
      </c>
    </row>
    <row r="7366" spans="5:102" customFormat="1" x14ac:dyDescent="0.25">
      <c r="E7366" t="s">
        <v>4478</v>
      </c>
      <c r="M7366" t="s">
        <v>5826</v>
      </c>
      <c r="U7366" t="s">
        <v>1352</v>
      </c>
      <c r="AN7366" t="s">
        <v>1421</v>
      </c>
      <c r="BW7366" t="s">
        <v>2246</v>
      </c>
      <c r="CF7366" t="s">
        <v>1352</v>
      </c>
      <c r="CX7366" t="s">
        <v>1421</v>
      </c>
    </row>
    <row r="7367" spans="5:102" customFormat="1" x14ac:dyDescent="0.25">
      <c r="E7367" t="s">
        <v>4479</v>
      </c>
      <c r="M7367" t="s">
        <v>5647</v>
      </c>
      <c r="U7367" t="s">
        <v>963</v>
      </c>
      <c r="AN7367" t="s">
        <v>1358</v>
      </c>
      <c r="BW7367" t="s">
        <v>2065</v>
      </c>
      <c r="CF7367" t="s">
        <v>963</v>
      </c>
      <c r="CX7367" t="s">
        <v>5506</v>
      </c>
    </row>
    <row r="7368" spans="5:102" customFormat="1" x14ac:dyDescent="0.25">
      <c r="E7368" t="s">
        <v>4480</v>
      </c>
      <c r="M7368" t="s">
        <v>5826</v>
      </c>
      <c r="U7368" t="s">
        <v>1352</v>
      </c>
      <c r="AN7368" t="s">
        <v>1422</v>
      </c>
      <c r="BW7368" t="s">
        <v>2246</v>
      </c>
      <c r="CF7368" t="s">
        <v>1352</v>
      </c>
      <c r="CX7368" t="s">
        <v>1422</v>
      </c>
    </row>
    <row r="7369" spans="5:102" customFormat="1" x14ac:dyDescent="0.25">
      <c r="E7369" t="s">
        <v>4481</v>
      </c>
      <c r="M7369" t="s">
        <v>5796</v>
      </c>
      <c r="U7369" t="s">
        <v>1292</v>
      </c>
      <c r="AN7369" t="s">
        <v>1380</v>
      </c>
      <c r="BW7369" t="s">
        <v>2216</v>
      </c>
      <c r="CF7369" t="s">
        <v>1292</v>
      </c>
      <c r="CX7369" t="s">
        <v>5513</v>
      </c>
    </row>
    <row r="7370" spans="5:102" customFormat="1" x14ac:dyDescent="0.25">
      <c r="E7370" t="s">
        <v>4482</v>
      </c>
      <c r="M7370" t="s">
        <v>5841</v>
      </c>
      <c r="U7370" t="s">
        <v>1387</v>
      </c>
      <c r="AN7370" t="s">
        <v>1388</v>
      </c>
      <c r="BW7370" t="s">
        <v>2261</v>
      </c>
      <c r="CF7370" t="s">
        <v>1387</v>
      </c>
      <c r="CX7370" t="s">
        <v>1388</v>
      </c>
    </row>
    <row r="7371" spans="5:102" customFormat="1" x14ac:dyDescent="0.25">
      <c r="E7371" t="s">
        <v>4483</v>
      </c>
      <c r="M7371" t="s">
        <v>5823</v>
      </c>
      <c r="U7371" t="s">
        <v>1346</v>
      </c>
      <c r="AN7371" t="s">
        <v>1347</v>
      </c>
      <c r="BW7371" t="s">
        <v>2243</v>
      </c>
      <c r="CF7371" t="s">
        <v>1346</v>
      </c>
      <c r="CX7371" t="s">
        <v>1347</v>
      </c>
    </row>
    <row r="7372" spans="5:102" customFormat="1" x14ac:dyDescent="0.25">
      <c r="E7372" t="s">
        <v>4484</v>
      </c>
      <c r="M7372" t="s">
        <v>5734</v>
      </c>
      <c r="U7372" t="s">
        <v>1149</v>
      </c>
      <c r="AN7372" t="s">
        <v>1151</v>
      </c>
      <c r="BW7372" t="s">
        <v>2154</v>
      </c>
      <c r="CF7372" t="s">
        <v>1149</v>
      </c>
      <c r="CX7372" t="s">
        <v>1151</v>
      </c>
    </row>
    <row r="7373" spans="5:102" customFormat="1" x14ac:dyDescent="0.25">
      <c r="E7373" t="s">
        <v>4485</v>
      </c>
      <c r="M7373" t="s">
        <v>5856</v>
      </c>
      <c r="U7373" t="s">
        <v>1423</v>
      </c>
      <c r="AN7373" t="s">
        <v>1424</v>
      </c>
      <c r="BW7373" t="s">
        <v>2276</v>
      </c>
      <c r="CF7373" t="s">
        <v>1423</v>
      </c>
      <c r="CX7373" t="s">
        <v>5521</v>
      </c>
    </row>
    <row r="7374" spans="5:102" customFormat="1" x14ac:dyDescent="0.25">
      <c r="E7374" t="s">
        <v>4486</v>
      </c>
      <c r="M7374" t="s">
        <v>5741</v>
      </c>
      <c r="U7374" t="s">
        <v>1168</v>
      </c>
      <c r="AN7374" t="s">
        <v>1169</v>
      </c>
      <c r="BW7374" t="s">
        <v>2161</v>
      </c>
      <c r="CF7374" t="s">
        <v>1168</v>
      </c>
      <c r="CX7374" t="s">
        <v>1169</v>
      </c>
    </row>
    <row r="7375" spans="5:102" customFormat="1" x14ac:dyDescent="0.25">
      <c r="E7375" t="s">
        <v>4487</v>
      </c>
      <c r="M7375" t="s">
        <v>5823</v>
      </c>
      <c r="U7375" t="s">
        <v>1346</v>
      </c>
      <c r="AN7375" t="s">
        <v>1363</v>
      </c>
      <c r="BW7375" t="s">
        <v>2243</v>
      </c>
      <c r="CF7375" t="s">
        <v>1346</v>
      </c>
      <c r="CX7375" t="s">
        <v>5508</v>
      </c>
    </row>
    <row r="7376" spans="5:102" customFormat="1" x14ac:dyDescent="0.25">
      <c r="E7376" t="s">
        <v>4488</v>
      </c>
      <c r="M7376" t="s">
        <v>5850</v>
      </c>
      <c r="U7376" t="s">
        <v>1409</v>
      </c>
      <c r="AN7376" t="s">
        <v>1410</v>
      </c>
      <c r="BW7376" t="s">
        <v>2270</v>
      </c>
      <c r="CF7376" t="s">
        <v>1409</v>
      </c>
      <c r="CX7376" t="s">
        <v>1410</v>
      </c>
    </row>
    <row r="7377" spans="5:102" customFormat="1" x14ac:dyDescent="0.25">
      <c r="E7377" t="s">
        <v>4489</v>
      </c>
      <c r="M7377" t="s">
        <v>5848</v>
      </c>
      <c r="U7377" t="s">
        <v>1406</v>
      </c>
      <c r="AN7377" t="s">
        <v>1407</v>
      </c>
      <c r="BW7377" t="s">
        <v>2268</v>
      </c>
      <c r="CF7377" t="s">
        <v>1406</v>
      </c>
      <c r="CX7377" t="s">
        <v>1407</v>
      </c>
    </row>
    <row r="7378" spans="5:102" customFormat="1" x14ac:dyDescent="0.25">
      <c r="E7378" t="s">
        <v>4490</v>
      </c>
      <c r="M7378" t="s">
        <v>5696</v>
      </c>
      <c r="U7378" t="s">
        <v>1071</v>
      </c>
      <c r="AN7378" t="s">
        <v>1072</v>
      </c>
      <c r="BW7378" t="s">
        <v>2116</v>
      </c>
      <c r="CF7378" t="s">
        <v>1071</v>
      </c>
      <c r="CX7378" t="s">
        <v>5461</v>
      </c>
    </row>
    <row r="7379" spans="5:102" customFormat="1" x14ac:dyDescent="0.25">
      <c r="E7379" t="s">
        <v>4491</v>
      </c>
      <c r="M7379" t="s">
        <v>5696</v>
      </c>
      <c r="U7379" t="s">
        <v>1071</v>
      </c>
      <c r="AN7379" t="s">
        <v>1072</v>
      </c>
      <c r="BW7379" t="s">
        <v>2116</v>
      </c>
      <c r="CF7379" t="s">
        <v>1071</v>
      </c>
      <c r="CX7379" t="s">
        <v>5461</v>
      </c>
    </row>
    <row r="7380" spans="5:102" customFormat="1" x14ac:dyDescent="0.25">
      <c r="E7380" t="s">
        <v>4492</v>
      </c>
      <c r="M7380" t="s">
        <v>5853</v>
      </c>
      <c r="U7380" t="s">
        <v>1415</v>
      </c>
      <c r="AN7380" t="s">
        <v>1416</v>
      </c>
      <c r="BW7380" t="s">
        <v>2273</v>
      </c>
      <c r="CF7380" t="s">
        <v>1415</v>
      </c>
      <c r="CX7380" t="s">
        <v>1416</v>
      </c>
    </row>
    <row r="7381" spans="5:102" customFormat="1" x14ac:dyDescent="0.25">
      <c r="E7381" t="s">
        <v>4493</v>
      </c>
      <c r="M7381" t="s">
        <v>5696</v>
      </c>
      <c r="U7381" t="s">
        <v>1071</v>
      </c>
      <c r="AN7381" t="s">
        <v>1072</v>
      </c>
      <c r="BW7381" t="s">
        <v>2116</v>
      </c>
      <c r="CF7381" t="s">
        <v>1071</v>
      </c>
      <c r="CX7381" t="s">
        <v>5461</v>
      </c>
    </row>
    <row r="7382" spans="5:102" customFormat="1" x14ac:dyDescent="0.25">
      <c r="E7382" t="s">
        <v>4494</v>
      </c>
      <c r="M7382" t="s">
        <v>5857</v>
      </c>
      <c r="U7382" t="s">
        <v>1425</v>
      </c>
      <c r="AN7382" t="s">
        <v>1426</v>
      </c>
      <c r="BW7382" t="s">
        <v>2277</v>
      </c>
      <c r="CF7382" t="s">
        <v>1425</v>
      </c>
      <c r="CX7382" t="s">
        <v>1426</v>
      </c>
    </row>
    <row r="7383" spans="5:102" customFormat="1" x14ac:dyDescent="0.25">
      <c r="E7383" t="s">
        <v>4495</v>
      </c>
      <c r="M7383" t="s">
        <v>5696</v>
      </c>
      <c r="U7383" t="s">
        <v>1071</v>
      </c>
      <c r="AN7383" t="s">
        <v>1072</v>
      </c>
      <c r="BW7383" t="s">
        <v>2116</v>
      </c>
      <c r="CF7383" t="s">
        <v>1071</v>
      </c>
      <c r="CX7383" t="s">
        <v>5461</v>
      </c>
    </row>
    <row r="7384" spans="5:102" customFormat="1" x14ac:dyDescent="0.25">
      <c r="E7384" t="s">
        <v>4496</v>
      </c>
      <c r="M7384" t="s">
        <v>5656</v>
      </c>
      <c r="U7384" t="s">
        <v>983</v>
      </c>
      <c r="AN7384" t="s">
        <v>984</v>
      </c>
      <c r="BW7384" t="s">
        <v>2074</v>
      </c>
      <c r="CF7384" t="s">
        <v>983</v>
      </c>
      <c r="CX7384" t="s">
        <v>5445</v>
      </c>
    </row>
    <row r="7385" spans="5:102" customFormat="1" x14ac:dyDescent="0.25">
      <c r="E7385" t="s">
        <v>4497</v>
      </c>
      <c r="M7385" t="s">
        <v>5696</v>
      </c>
      <c r="U7385" t="s">
        <v>1071</v>
      </c>
      <c r="AN7385" t="s">
        <v>1072</v>
      </c>
      <c r="BW7385" t="s">
        <v>2116</v>
      </c>
      <c r="CF7385" t="s">
        <v>1071</v>
      </c>
      <c r="CX7385" t="s">
        <v>5461</v>
      </c>
    </row>
    <row r="7386" spans="5:102" customFormat="1" x14ac:dyDescent="0.25">
      <c r="E7386" t="s">
        <v>4498</v>
      </c>
      <c r="M7386" t="s">
        <v>5647</v>
      </c>
      <c r="U7386" t="s">
        <v>963</v>
      </c>
      <c r="AN7386" t="s">
        <v>1358</v>
      </c>
      <c r="BW7386" t="s">
        <v>2065</v>
      </c>
      <c r="CF7386" t="s">
        <v>963</v>
      </c>
      <c r="CX7386" t="s">
        <v>5506</v>
      </c>
    </row>
    <row r="7387" spans="5:102" customFormat="1" x14ac:dyDescent="0.25">
      <c r="E7387" t="s">
        <v>4499</v>
      </c>
      <c r="M7387" t="s">
        <v>5850</v>
      </c>
      <c r="U7387" t="s">
        <v>1409</v>
      </c>
      <c r="AN7387" t="s">
        <v>1410</v>
      </c>
      <c r="BW7387" t="s">
        <v>2270</v>
      </c>
      <c r="CF7387" t="s">
        <v>1409</v>
      </c>
      <c r="CX7387" t="s">
        <v>1410</v>
      </c>
    </row>
    <row r="7388" spans="5:102" customFormat="1" x14ac:dyDescent="0.25">
      <c r="E7388" t="s">
        <v>4500</v>
      </c>
      <c r="M7388" t="s">
        <v>5656</v>
      </c>
      <c r="U7388" t="s">
        <v>983</v>
      </c>
      <c r="AN7388" t="s">
        <v>984</v>
      </c>
      <c r="BW7388" t="s">
        <v>2074</v>
      </c>
      <c r="CF7388" t="s">
        <v>983</v>
      </c>
      <c r="CX7388" t="s">
        <v>5445</v>
      </c>
    </row>
    <row r="7389" spans="5:102" customFormat="1" x14ac:dyDescent="0.25">
      <c r="E7389" t="s">
        <v>4501</v>
      </c>
      <c r="M7389" t="s">
        <v>5798</v>
      </c>
      <c r="U7389" t="s">
        <v>1298</v>
      </c>
      <c r="AN7389" t="s">
        <v>1299</v>
      </c>
      <c r="BW7389" t="s">
        <v>2218</v>
      </c>
      <c r="CF7389" t="s">
        <v>1298</v>
      </c>
      <c r="CX7389" t="s">
        <v>1299</v>
      </c>
    </row>
    <row r="7390" spans="5:102" customFormat="1" x14ac:dyDescent="0.25">
      <c r="E7390" t="s">
        <v>4502</v>
      </c>
      <c r="M7390" t="s">
        <v>5609</v>
      </c>
      <c r="U7390" t="s">
        <v>872</v>
      </c>
      <c r="AN7390" t="s">
        <v>1427</v>
      </c>
      <c r="BW7390" t="s">
        <v>2026</v>
      </c>
      <c r="CF7390" t="s">
        <v>872</v>
      </c>
      <c r="CX7390" t="s">
        <v>1427</v>
      </c>
    </row>
    <row r="7391" spans="5:102" customFormat="1" x14ac:dyDescent="0.25">
      <c r="E7391" t="s">
        <v>4503</v>
      </c>
      <c r="M7391" t="s">
        <v>5804</v>
      </c>
      <c r="U7391" t="s">
        <v>1310</v>
      </c>
      <c r="AN7391" t="s">
        <v>1311</v>
      </c>
      <c r="BW7391" t="s">
        <v>2224</v>
      </c>
      <c r="CF7391" t="s">
        <v>1310</v>
      </c>
      <c r="CX7391" t="s">
        <v>1311</v>
      </c>
    </row>
    <row r="7392" spans="5:102" customFormat="1" x14ac:dyDescent="0.25">
      <c r="E7392" t="s">
        <v>4504</v>
      </c>
      <c r="M7392" t="s">
        <v>5855</v>
      </c>
      <c r="U7392" t="s">
        <v>781</v>
      </c>
      <c r="AN7392" t="s">
        <v>350</v>
      </c>
      <c r="BW7392" t="s">
        <v>2275</v>
      </c>
      <c r="CF7392" t="s">
        <v>781</v>
      </c>
      <c r="CX7392" t="s">
        <v>350</v>
      </c>
    </row>
    <row r="7393" spans="5:102" customFormat="1" x14ac:dyDescent="0.25">
      <c r="E7393" t="s">
        <v>4505</v>
      </c>
      <c r="M7393" t="s">
        <v>5858</v>
      </c>
      <c r="U7393" t="s">
        <v>317</v>
      </c>
      <c r="AN7393" t="s">
        <v>1428</v>
      </c>
      <c r="BW7393" t="s">
        <v>2278</v>
      </c>
      <c r="CF7393" t="s">
        <v>317</v>
      </c>
      <c r="CX7393" t="s">
        <v>5522</v>
      </c>
    </row>
    <row r="7394" spans="5:102" customFormat="1" x14ac:dyDescent="0.25">
      <c r="E7394" t="s">
        <v>4506</v>
      </c>
      <c r="M7394" t="s">
        <v>5855</v>
      </c>
      <c r="U7394" t="s">
        <v>781</v>
      </c>
      <c r="AN7394" t="s">
        <v>350</v>
      </c>
      <c r="BW7394" t="s">
        <v>2275</v>
      </c>
      <c r="CF7394" t="s">
        <v>781</v>
      </c>
      <c r="CX7394" t="s">
        <v>350</v>
      </c>
    </row>
    <row r="7395" spans="5:102" customFormat="1" x14ac:dyDescent="0.25">
      <c r="E7395" t="s">
        <v>4507</v>
      </c>
      <c r="M7395" t="s">
        <v>5850</v>
      </c>
      <c r="U7395" t="s">
        <v>1409</v>
      </c>
      <c r="AN7395" t="s">
        <v>1410</v>
      </c>
      <c r="BW7395" t="s">
        <v>2270</v>
      </c>
      <c r="CF7395" t="s">
        <v>1409</v>
      </c>
      <c r="CX7395" t="s">
        <v>1410</v>
      </c>
    </row>
    <row r="7396" spans="5:102" customFormat="1" x14ac:dyDescent="0.25">
      <c r="E7396" t="s">
        <v>4508</v>
      </c>
      <c r="M7396" t="s">
        <v>5859</v>
      </c>
      <c r="U7396" t="s">
        <v>1429</v>
      </c>
      <c r="AN7396" t="s">
        <v>1430</v>
      </c>
      <c r="BW7396" t="s">
        <v>2279</v>
      </c>
      <c r="CF7396" t="s">
        <v>1429</v>
      </c>
      <c r="CX7396" t="s">
        <v>1430</v>
      </c>
    </row>
    <row r="7397" spans="5:102" customFormat="1" x14ac:dyDescent="0.25">
      <c r="E7397" t="s">
        <v>4508</v>
      </c>
      <c r="M7397" t="s">
        <v>5859</v>
      </c>
      <c r="U7397" t="s">
        <v>1429</v>
      </c>
      <c r="AN7397" t="s">
        <v>1430</v>
      </c>
      <c r="BW7397" t="s">
        <v>2279</v>
      </c>
      <c r="CF7397" t="s">
        <v>1429</v>
      </c>
      <c r="CX7397" t="s">
        <v>1431</v>
      </c>
    </row>
    <row r="7398" spans="5:102" customFormat="1" x14ac:dyDescent="0.25">
      <c r="E7398" t="s">
        <v>4508</v>
      </c>
      <c r="M7398" t="s">
        <v>5859</v>
      </c>
      <c r="U7398" t="s">
        <v>1429</v>
      </c>
      <c r="AN7398" t="s">
        <v>1431</v>
      </c>
      <c r="BW7398" t="s">
        <v>2279</v>
      </c>
      <c r="CF7398" t="s">
        <v>1429</v>
      </c>
      <c r="CX7398" t="s">
        <v>1430</v>
      </c>
    </row>
    <row r="7399" spans="5:102" customFormat="1" x14ac:dyDescent="0.25">
      <c r="E7399" t="s">
        <v>4508</v>
      </c>
      <c r="M7399" t="s">
        <v>5859</v>
      </c>
      <c r="U7399" t="s">
        <v>1429</v>
      </c>
      <c r="AN7399" t="s">
        <v>1431</v>
      </c>
      <c r="BW7399" t="s">
        <v>2279</v>
      </c>
      <c r="CF7399" t="s">
        <v>1429</v>
      </c>
      <c r="CX7399" t="s">
        <v>1431</v>
      </c>
    </row>
    <row r="7400" spans="5:102" customFormat="1" x14ac:dyDescent="0.25">
      <c r="E7400" t="s">
        <v>4509</v>
      </c>
      <c r="M7400" t="s">
        <v>5689</v>
      </c>
      <c r="U7400" t="s">
        <v>1058</v>
      </c>
      <c r="AN7400" t="s">
        <v>1432</v>
      </c>
      <c r="BW7400" t="s">
        <v>2109</v>
      </c>
      <c r="CF7400" t="s">
        <v>1058</v>
      </c>
      <c r="CX7400" t="s">
        <v>1432</v>
      </c>
    </row>
    <row r="7401" spans="5:102" customFormat="1" x14ac:dyDescent="0.25">
      <c r="E7401" t="s">
        <v>4510</v>
      </c>
      <c r="M7401" t="s">
        <v>5859</v>
      </c>
      <c r="U7401" t="s">
        <v>1429</v>
      </c>
      <c r="AN7401" t="s">
        <v>1430</v>
      </c>
      <c r="BW7401" t="s">
        <v>2279</v>
      </c>
      <c r="CF7401" t="s">
        <v>1429</v>
      </c>
      <c r="CX7401" t="s">
        <v>1430</v>
      </c>
    </row>
    <row r="7402" spans="5:102" customFormat="1" x14ac:dyDescent="0.25">
      <c r="E7402" t="s">
        <v>4510</v>
      </c>
      <c r="M7402" t="s">
        <v>5859</v>
      </c>
      <c r="U7402" t="s">
        <v>1429</v>
      </c>
      <c r="AN7402" t="s">
        <v>1430</v>
      </c>
      <c r="BW7402" t="s">
        <v>2279</v>
      </c>
      <c r="CF7402" t="s">
        <v>1429</v>
      </c>
      <c r="CX7402" t="s">
        <v>1431</v>
      </c>
    </row>
    <row r="7403" spans="5:102" customFormat="1" x14ac:dyDescent="0.25">
      <c r="E7403" t="s">
        <v>4510</v>
      </c>
      <c r="M7403" t="s">
        <v>5859</v>
      </c>
      <c r="U7403" t="s">
        <v>1429</v>
      </c>
      <c r="AN7403" t="s">
        <v>1431</v>
      </c>
      <c r="BW7403" t="s">
        <v>2279</v>
      </c>
      <c r="CF7403" t="s">
        <v>1429</v>
      </c>
      <c r="CX7403" t="s">
        <v>1430</v>
      </c>
    </row>
    <row r="7404" spans="5:102" customFormat="1" x14ac:dyDescent="0.25">
      <c r="E7404" t="s">
        <v>4510</v>
      </c>
      <c r="M7404" t="s">
        <v>5859</v>
      </c>
      <c r="U7404" t="s">
        <v>1429</v>
      </c>
      <c r="AN7404" t="s">
        <v>1431</v>
      </c>
      <c r="BW7404" t="s">
        <v>2279</v>
      </c>
      <c r="CF7404" t="s">
        <v>1429</v>
      </c>
      <c r="CX7404" t="s">
        <v>1431</v>
      </c>
    </row>
    <row r="7405" spans="5:102" customFormat="1" x14ac:dyDescent="0.25">
      <c r="E7405" t="s">
        <v>4511</v>
      </c>
      <c r="M7405" t="s">
        <v>5689</v>
      </c>
      <c r="U7405" t="s">
        <v>1058</v>
      </c>
      <c r="AN7405" t="s">
        <v>1432</v>
      </c>
      <c r="BW7405" t="s">
        <v>2109</v>
      </c>
      <c r="CF7405" t="s">
        <v>1058</v>
      </c>
      <c r="CX7405" t="s">
        <v>1432</v>
      </c>
    </row>
    <row r="7406" spans="5:102" customFormat="1" x14ac:dyDescent="0.25">
      <c r="E7406" t="s">
        <v>4512</v>
      </c>
      <c r="M7406" t="s">
        <v>5856</v>
      </c>
      <c r="U7406" t="s">
        <v>1423</v>
      </c>
      <c r="AN7406" t="s">
        <v>1424</v>
      </c>
      <c r="BW7406" t="s">
        <v>2276</v>
      </c>
      <c r="CF7406" t="s">
        <v>1423</v>
      </c>
      <c r="CX7406" t="s">
        <v>5521</v>
      </c>
    </row>
    <row r="7407" spans="5:102" customFormat="1" x14ac:dyDescent="0.25">
      <c r="E7407" t="s">
        <v>4513</v>
      </c>
      <c r="M7407" t="s">
        <v>5689</v>
      </c>
      <c r="U7407" t="s">
        <v>1058</v>
      </c>
      <c r="AN7407" t="s">
        <v>1433</v>
      </c>
      <c r="BW7407" t="s">
        <v>2109</v>
      </c>
      <c r="CF7407" t="s">
        <v>1058</v>
      </c>
      <c r="CX7407" t="s">
        <v>1433</v>
      </c>
    </row>
    <row r="7408" spans="5:102" customFormat="1" x14ac:dyDescent="0.25">
      <c r="E7408" t="s">
        <v>4514</v>
      </c>
      <c r="M7408" t="s">
        <v>5688</v>
      </c>
      <c r="U7408" t="s">
        <v>1056</v>
      </c>
      <c r="AN7408" t="s">
        <v>1057</v>
      </c>
      <c r="BW7408" t="s">
        <v>2108</v>
      </c>
      <c r="CF7408" t="s">
        <v>1056</v>
      </c>
      <c r="CX7408" t="s">
        <v>1057</v>
      </c>
    </row>
    <row r="7409" spans="5:102" customFormat="1" x14ac:dyDescent="0.25">
      <c r="E7409" t="s">
        <v>4515</v>
      </c>
      <c r="M7409" t="s">
        <v>5860</v>
      </c>
      <c r="U7409" t="s">
        <v>1434</v>
      </c>
      <c r="AN7409" t="s">
        <v>1435</v>
      </c>
      <c r="BW7409" t="s">
        <v>2280</v>
      </c>
      <c r="CF7409" t="s">
        <v>1434</v>
      </c>
      <c r="CX7409" t="s">
        <v>1435</v>
      </c>
    </row>
    <row r="7410" spans="5:102" customFormat="1" x14ac:dyDescent="0.25">
      <c r="E7410" t="s">
        <v>4516</v>
      </c>
      <c r="M7410" t="s">
        <v>5688</v>
      </c>
      <c r="U7410" t="s">
        <v>1056</v>
      </c>
      <c r="AN7410" t="s">
        <v>1057</v>
      </c>
      <c r="BW7410" t="s">
        <v>2108</v>
      </c>
      <c r="CF7410" t="s">
        <v>1056</v>
      </c>
      <c r="CX7410" t="s">
        <v>1057</v>
      </c>
    </row>
    <row r="7411" spans="5:102" customFormat="1" x14ac:dyDescent="0.25">
      <c r="E7411" t="s">
        <v>4517</v>
      </c>
      <c r="M7411" t="s">
        <v>5610</v>
      </c>
      <c r="U7411" t="s">
        <v>874</v>
      </c>
      <c r="AN7411" t="s">
        <v>1116</v>
      </c>
      <c r="BW7411" t="s">
        <v>2027</v>
      </c>
      <c r="CF7411" t="s">
        <v>874</v>
      </c>
      <c r="CX7411" t="s">
        <v>5470</v>
      </c>
    </row>
    <row r="7412" spans="5:102" customFormat="1" x14ac:dyDescent="0.25">
      <c r="E7412" t="s">
        <v>4518</v>
      </c>
      <c r="M7412" t="s">
        <v>5820</v>
      </c>
      <c r="U7412" t="s">
        <v>610</v>
      </c>
      <c r="AN7412" t="s">
        <v>1342</v>
      </c>
      <c r="BW7412" t="s">
        <v>2240</v>
      </c>
      <c r="CF7412" t="s">
        <v>610</v>
      </c>
      <c r="CX7412" t="s">
        <v>1342</v>
      </c>
    </row>
    <row r="7413" spans="5:102" customFormat="1" x14ac:dyDescent="0.25">
      <c r="E7413" t="s">
        <v>4519</v>
      </c>
      <c r="M7413" t="s">
        <v>5610</v>
      </c>
      <c r="U7413" t="s">
        <v>874</v>
      </c>
      <c r="AN7413" t="s">
        <v>1116</v>
      </c>
      <c r="BW7413" t="s">
        <v>2027</v>
      </c>
      <c r="CF7413" t="s">
        <v>874</v>
      </c>
      <c r="CX7413" t="s">
        <v>5470</v>
      </c>
    </row>
    <row r="7414" spans="5:102" customFormat="1" x14ac:dyDescent="0.25">
      <c r="E7414" t="s">
        <v>4520</v>
      </c>
      <c r="M7414" t="s">
        <v>5850</v>
      </c>
      <c r="U7414" t="s">
        <v>1409</v>
      </c>
      <c r="AN7414" t="s">
        <v>1436</v>
      </c>
      <c r="BW7414" t="s">
        <v>2270</v>
      </c>
      <c r="CF7414" t="s">
        <v>1409</v>
      </c>
      <c r="CX7414" t="s">
        <v>1436</v>
      </c>
    </row>
    <row r="7415" spans="5:102" customFormat="1" x14ac:dyDescent="0.25">
      <c r="E7415" t="s">
        <v>4520</v>
      </c>
      <c r="M7415" t="s">
        <v>5850</v>
      </c>
      <c r="U7415" t="s">
        <v>1409</v>
      </c>
      <c r="AN7415" t="s">
        <v>1436</v>
      </c>
      <c r="BW7415" t="s">
        <v>2270</v>
      </c>
      <c r="CF7415" t="s">
        <v>1409</v>
      </c>
      <c r="CX7415" t="s">
        <v>1410</v>
      </c>
    </row>
    <row r="7416" spans="5:102" customFormat="1" x14ac:dyDescent="0.25">
      <c r="E7416" t="s">
        <v>4520</v>
      </c>
      <c r="M7416" t="s">
        <v>5850</v>
      </c>
      <c r="U7416" t="s">
        <v>1409</v>
      </c>
      <c r="AN7416" t="s">
        <v>1410</v>
      </c>
      <c r="BW7416" t="s">
        <v>2270</v>
      </c>
      <c r="CF7416" t="s">
        <v>1409</v>
      </c>
      <c r="CX7416" t="s">
        <v>1436</v>
      </c>
    </row>
    <row r="7417" spans="5:102" customFormat="1" x14ac:dyDescent="0.25">
      <c r="E7417" t="s">
        <v>4520</v>
      </c>
      <c r="M7417" t="s">
        <v>5850</v>
      </c>
      <c r="U7417" t="s">
        <v>1409</v>
      </c>
      <c r="AN7417" t="s">
        <v>1410</v>
      </c>
      <c r="BW7417" t="s">
        <v>2270</v>
      </c>
      <c r="CF7417" t="s">
        <v>1409</v>
      </c>
      <c r="CX7417" t="s">
        <v>1410</v>
      </c>
    </row>
    <row r="7418" spans="5:102" customFormat="1" x14ac:dyDescent="0.25">
      <c r="E7418" t="s">
        <v>4521</v>
      </c>
      <c r="M7418" t="s">
        <v>5647</v>
      </c>
      <c r="U7418" t="s">
        <v>963</v>
      </c>
      <c r="AN7418" t="s">
        <v>1358</v>
      </c>
      <c r="BW7418" t="s">
        <v>2065</v>
      </c>
      <c r="CF7418" t="s">
        <v>963</v>
      </c>
      <c r="CX7418" t="s">
        <v>5506</v>
      </c>
    </row>
    <row r="7419" spans="5:102" customFormat="1" x14ac:dyDescent="0.25">
      <c r="E7419" t="s">
        <v>4522</v>
      </c>
      <c r="M7419" t="s">
        <v>5836</v>
      </c>
      <c r="U7419" t="s">
        <v>1375</v>
      </c>
      <c r="AN7419" t="s">
        <v>1376</v>
      </c>
      <c r="BW7419" t="s">
        <v>2256</v>
      </c>
      <c r="CF7419" t="s">
        <v>1375</v>
      </c>
      <c r="CX7419" t="s">
        <v>1376</v>
      </c>
    </row>
    <row r="7420" spans="5:102" customFormat="1" x14ac:dyDescent="0.25">
      <c r="E7420" t="s">
        <v>4522</v>
      </c>
      <c r="M7420" t="s">
        <v>5836</v>
      </c>
      <c r="U7420" t="s">
        <v>1375</v>
      </c>
      <c r="AN7420" t="s">
        <v>1376</v>
      </c>
      <c r="BW7420" t="s">
        <v>2256</v>
      </c>
      <c r="CF7420" t="s">
        <v>1375</v>
      </c>
      <c r="CX7420" t="s">
        <v>1377</v>
      </c>
    </row>
    <row r="7421" spans="5:102" customFormat="1" x14ac:dyDescent="0.25">
      <c r="E7421" t="s">
        <v>4522</v>
      </c>
      <c r="M7421" t="s">
        <v>5836</v>
      </c>
      <c r="U7421" t="s">
        <v>1375</v>
      </c>
      <c r="AN7421" t="s">
        <v>1377</v>
      </c>
      <c r="BW7421" t="s">
        <v>2256</v>
      </c>
      <c r="CF7421" t="s">
        <v>1375</v>
      </c>
      <c r="CX7421" t="s">
        <v>1376</v>
      </c>
    </row>
    <row r="7422" spans="5:102" customFormat="1" x14ac:dyDescent="0.25">
      <c r="E7422" t="s">
        <v>4522</v>
      </c>
      <c r="M7422" t="s">
        <v>5836</v>
      </c>
      <c r="U7422" t="s">
        <v>1375</v>
      </c>
      <c r="AN7422" t="s">
        <v>1377</v>
      </c>
      <c r="BW7422" t="s">
        <v>2256</v>
      </c>
      <c r="CF7422" t="s">
        <v>1375</v>
      </c>
      <c r="CX7422" t="s">
        <v>1377</v>
      </c>
    </row>
    <row r="7423" spans="5:102" customFormat="1" x14ac:dyDescent="0.25">
      <c r="E7423" t="s">
        <v>4523</v>
      </c>
      <c r="M7423" t="s">
        <v>5861</v>
      </c>
      <c r="U7423" t="s">
        <v>1437</v>
      </c>
      <c r="AN7423" t="s">
        <v>1438</v>
      </c>
      <c r="BW7423" t="s">
        <v>2281</v>
      </c>
      <c r="CF7423" t="s">
        <v>1437</v>
      </c>
      <c r="CX7423" t="s">
        <v>1438</v>
      </c>
    </row>
    <row r="7424" spans="5:102" customFormat="1" x14ac:dyDescent="0.25">
      <c r="E7424" t="s">
        <v>4524</v>
      </c>
      <c r="M7424" t="s">
        <v>5836</v>
      </c>
      <c r="U7424" t="s">
        <v>1375</v>
      </c>
      <c r="AN7424" t="s">
        <v>1377</v>
      </c>
      <c r="BW7424" t="s">
        <v>2256</v>
      </c>
      <c r="CF7424" t="s">
        <v>1375</v>
      </c>
      <c r="CX7424" t="s">
        <v>1377</v>
      </c>
    </row>
    <row r="7425" spans="5:102" customFormat="1" x14ac:dyDescent="0.25">
      <c r="E7425" t="s">
        <v>4525</v>
      </c>
      <c r="M7425" t="s">
        <v>5862</v>
      </c>
      <c r="U7425" t="s">
        <v>1439</v>
      </c>
      <c r="AN7425" t="s">
        <v>1440</v>
      </c>
      <c r="BW7425" t="s">
        <v>2282</v>
      </c>
      <c r="CF7425" t="s">
        <v>1439</v>
      </c>
      <c r="CX7425" t="s">
        <v>1440</v>
      </c>
    </row>
    <row r="7426" spans="5:102" customFormat="1" x14ac:dyDescent="0.25">
      <c r="E7426" t="s">
        <v>4526</v>
      </c>
      <c r="M7426" t="s">
        <v>5836</v>
      </c>
      <c r="U7426" t="s">
        <v>1375</v>
      </c>
      <c r="AN7426" t="s">
        <v>1377</v>
      </c>
      <c r="BW7426" t="s">
        <v>2256</v>
      </c>
      <c r="CF7426" t="s">
        <v>1375</v>
      </c>
      <c r="CX7426" t="s">
        <v>1377</v>
      </c>
    </row>
    <row r="7427" spans="5:102" customFormat="1" x14ac:dyDescent="0.25">
      <c r="E7427" t="s">
        <v>4527</v>
      </c>
      <c r="M7427" t="s">
        <v>5836</v>
      </c>
      <c r="U7427" t="s">
        <v>1375</v>
      </c>
      <c r="AN7427" t="s">
        <v>1377</v>
      </c>
      <c r="BW7427" t="s">
        <v>2256</v>
      </c>
      <c r="CF7427" t="s">
        <v>1375</v>
      </c>
      <c r="CX7427" t="s">
        <v>1377</v>
      </c>
    </row>
    <row r="7428" spans="5:102" customFormat="1" x14ac:dyDescent="0.25">
      <c r="E7428" t="s">
        <v>5523</v>
      </c>
      <c r="M7428" t="s">
        <v>5774</v>
      </c>
      <c r="U7428" t="s">
        <v>1235</v>
      </c>
      <c r="AN7428" t="s">
        <v>1441</v>
      </c>
      <c r="BW7428" t="s">
        <v>2194</v>
      </c>
      <c r="CF7428" t="s">
        <v>1235</v>
      </c>
      <c r="CX7428" t="s">
        <v>1441</v>
      </c>
    </row>
    <row r="7429" spans="5:102" customFormat="1" x14ac:dyDescent="0.25">
      <c r="E7429" t="s">
        <v>4529</v>
      </c>
      <c r="M7429" t="s">
        <v>5738</v>
      </c>
      <c r="U7429" t="s">
        <v>1162</v>
      </c>
      <c r="AN7429" t="s">
        <v>1442</v>
      </c>
      <c r="BW7429" t="s">
        <v>2158</v>
      </c>
      <c r="CF7429" t="s">
        <v>1162</v>
      </c>
      <c r="CX7429" t="s">
        <v>1442</v>
      </c>
    </row>
    <row r="7430" spans="5:102" customFormat="1" x14ac:dyDescent="0.25">
      <c r="E7430" t="s">
        <v>4530</v>
      </c>
      <c r="M7430" t="s">
        <v>5863</v>
      </c>
      <c r="U7430" t="s">
        <v>1443</v>
      </c>
      <c r="AN7430" t="s">
        <v>1444</v>
      </c>
      <c r="BW7430" t="s">
        <v>2283</v>
      </c>
      <c r="CF7430" t="s">
        <v>1443</v>
      </c>
      <c r="CX7430" t="s">
        <v>1444</v>
      </c>
    </row>
    <row r="7431" spans="5:102" customFormat="1" x14ac:dyDescent="0.25">
      <c r="E7431" t="s">
        <v>508</v>
      </c>
      <c r="M7431" t="s">
        <v>5798</v>
      </c>
      <c r="U7431" t="s">
        <v>1298</v>
      </c>
      <c r="AN7431" t="s">
        <v>1445</v>
      </c>
      <c r="BW7431" t="s">
        <v>2218</v>
      </c>
      <c r="CF7431" t="s">
        <v>1298</v>
      </c>
      <c r="CX7431" t="s">
        <v>5524</v>
      </c>
    </row>
    <row r="7432" spans="5:102" customFormat="1" x14ac:dyDescent="0.25">
      <c r="E7432" t="s">
        <v>4531</v>
      </c>
      <c r="M7432" t="s">
        <v>5798</v>
      </c>
      <c r="U7432" t="s">
        <v>1298</v>
      </c>
      <c r="AN7432" t="s">
        <v>1446</v>
      </c>
      <c r="BW7432" t="s">
        <v>2218</v>
      </c>
      <c r="CF7432" t="s">
        <v>1298</v>
      </c>
      <c r="CX7432" t="s">
        <v>1446</v>
      </c>
    </row>
    <row r="7433" spans="5:102" customFormat="1" x14ac:dyDescent="0.25">
      <c r="E7433" t="s">
        <v>4531</v>
      </c>
      <c r="M7433" t="s">
        <v>5798</v>
      </c>
      <c r="U7433" t="s">
        <v>1298</v>
      </c>
      <c r="AN7433" t="s">
        <v>1446</v>
      </c>
      <c r="BW7433" t="s">
        <v>2218</v>
      </c>
      <c r="CF7433" t="s">
        <v>1298</v>
      </c>
      <c r="CX7433" t="s">
        <v>1447</v>
      </c>
    </row>
    <row r="7434" spans="5:102" customFormat="1" x14ac:dyDescent="0.25">
      <c r="E7434" t="s">
        <v>4531</v>
      </c>
      <c r="M7434" t="s">
        <v>5798</v>
      </c>
      <c r="U7434" t="s">
        <v>1298</v>
      </c>
      <c r="AN7434" t="s">
        <v>1447</v>
      </c>
      <c r="BW7434" t="s">
        <v>2218</v>
      </c>
      <c r="CF7434" t="s">
        <v>1298</v>
      </c>
      <c r="CX7434" t="s">
        <v>1446</v>
      </c>
    </row>
    <row r="7435" spans="5:102" customFormat="1" x14ac:dyDescent="0.25">
      <c r="E7435" t="s">
        <v>4531</v>
      </c>
      <c r="M7435" t="s">
        <v>5798</v>
      </c>
      <c r="U7435" t="s">
        <v>1298</v>
      </c>
      <c r="AN7435" t="s">
        <v>1447</v>
      </c>
      <c r="BW7435" t="s">
        <v>2218</v>
      </c>
      <c r="CF7435" t="s">
        <v>1298</v>
      </c>
      <c r="CX7435" t="s">
        <v>1447</v>
      </c>
    </row>
    <row r="7436" spans="5:102" customFormat="1" x14ac:dyDescent="0.25">
      <c r="E7436" t="s">
        <v>4532</v>
      </c>
      <c r="M7436" t="s">
        <v>5864</v>
      </c>
      <c r="U7436" t="s">
        <v>1448</v>
      </c>
      <c r="AN7436" t="s">
        <v>1449</v>
      </c>
      <c r="BW7436" t="s">
        <v>2284</v>
      </c>
      <c r="CF7436" t="s">
        <v>5525</v>
      </c>
      <c r="CX7436" t="s">
        <v>1449</v>
      </c>
    </row>
    <row r="7437" spans="5:102" customFormat="1" x14ac:dyDescent="0.25">
      <c r="E7437" t="s">
        <v>5526</v>
      </c>
      <c r="M7437" t="s">
        <v>5691</v>
      </c>
      <c r="U7437" t="s">
        <v>328</v>
      </c>
      <c r="AN7437" t="s">
        <v>1450</v>
      </c>
      <c r="BW7437" t="s">
        <v>2111</v>
      </c>
      <c r="CF7437" t="s">
        <v>328</v>
      </c>
      <c r="CX7437" t="s">
        <v>5527</v>
      </c>
    </row>
    <row r="7438" spans="5:102" customFormat="1" x14ac:dyDescent="0.25">
      <c r="E7438" t="s">
        <v>4534</v>
      </c>
      <c r="M7438" t="s">
        <v>5608</v>
      </c>
      <c r="U7438" t="s">
        <v>870</v>
      </c>
      <c r="AN7438" t="s">
        <v>1451</v>
      </c>
      <c r="BW7438" t="s">
        <v>2025</v>
      </c>
      <c r="CF7438" t="s">
        <v>870</v>
      </c>
      <c r="CX7438" t="s">
        <v>1451</v>
      </c>
    </row>
    <row r="7439" spans="5:102" customFormat="1" x14ac:dyDescent="0.25">
      <c r="E7439" t="s">
        <v>4535</v>
      </c>
      <c r="M7439" t="s">
        <v>5726</v>
      </c>
      <c r="U7439" t="s">
        <v>1133</v>
      </c>
      <c r="AN7439" t="s">
        <v>1452</v>
      </c>
      <c r="BW7439" t="s">
        <v>2146</v>
      </c>
      <c r="CF7439" t="s">
        <v>1133</v>
      </c>
      <c r="CX7439" t="s">
        <v>1452</v>
      </c>
    </row>
    <row r="7440" spans="5:102" customFormat="1" x14ac:dyDescent="0.25">
      <c r="E7440" t="s">
        <v>4535</v>
      </c>
      <c r="M7440" t="s">
        <v>5726</v>
      </c>
      <c r="U7440" t="s">
        <v>1133</v>
      </c>
      <c r="AN7440" t="s">
        <v>1452</v>
      </c>
      <c r="BW7440" t="s">
        <v>2146</v>
      </c>
      <c r="CF7440" t="s">
        <v>1133</v>
      </c>
      <c r="CX7440" t="s">
        <v>1454</v>
      </c>
    </row>
    <row r="7441" spans="5:102" customFormat="1" x14ac:dyDescent="0.25">
      <c r="E7441" t="s">
        <v>4535</v>
      </c>
      <c r="M7441" t="s">
        <v>5726</v>
      </c>
      <c r="U7441" t="s">
        <v>1133</v>
      </c>
      <c r="AN7441" t="s">
        <v>1453</v>
      </c>
      <c r="BW7441" t="s">
        <v>2146</v>
      </c>
      <c r="CF7441" t="s">
        <v>1133</v>
      </c>
      <c r="CX7441" t="s">
        <v>1452</v>
      </c>
    </row>
    <row r="7442" spans="5:102" customFormat="1" x14ac:dyDescent="0.25">
      <c r="E7442" t="s">
        <v>4535</v>
      </c>
      <c r="M7442" t="s">
        <v>5726</v>
      </c>
      <c r="U7442" t="s">
        <v>1133</v>
      </c>
      <c r="AN7442" t="s">
        <v>1453</v>
      </c>
      <c r="BW7442" t="s">
        <v>2146</v>
      </c>
      <c r="CF7442" t="s">
        <v>1133</v>
      </c>
      <c r="CX7442" t="s">
        <v>1454</v>
      </c>
    </row>
    <row r="7443" spans="5:102" customFormat="1" x14ac:dyDescent="0.25">
      <c r="E7443" t="s">
        <v>4535</v>
      </c>
      <c r="M7443" t="s">
        <v>5726</v>
      </c>
      <c r="U7443" t="s">
        <v>1133</v>
      </c>
      <c r="AN7443" t="s">
        <v>1454</v>
      </c>
      <c r="BW7443" t="s">
        <v>2146</v>
      </c>
      <c r="CF7443" t="s">
        <v>1133</v>
      </c>
      <c r="CX7443" t="s">
        <v>1452</v>
      </c>
    </row>
    <row r="7444" spans="5:102" customFormat="1" x14ac:dyDescent="0.25">
      <c r="E7444" t="s">
        <v>4535</v>
      </c>
      <c r="M7444" t="s">
        <v>5726</v>
      </c>
      <c r="U7444" t="s">
        <v>1133</v>
      </c>
      <c r="AN7444" t="s">
        <v>1454</v>
      </c>
      <c r="BW7444" t="s">
        <v>2146</v>
      </c>
      <c r="CF7444" t="s">
        <v>1133</v>
      </c>
      <c r="CX7444" t="s">
        <v>1454</v>
      </c>
    </row>
    <row r="7445" spans="5:102" customFormat="1" x14ac:dyDescent="0.25">
      <c r="E7445" t="s">
        <v>4536</v>
      </c>
      <c r="M7445" t="s">
        <v>5826</v>
      </c>
      <c r="U7445" t="s">
        <v>1352</v>
      </c>
      <c r="AN7445" t="s">
        <v>1455</v>
      </c>
      <c r="BW7445" t="s">
        <v>2246</v>
      </c>
      <c r="CF7445" t="s">
        <v>1352</v>
      </c>
      <c r="CX7445" t="s">
        <v>1455</v>
      </c>
    </row>
    <row r="7446" spans="5:102" customFormat="1" x14ac:dyDescent="0.25">
      <c r="E7446" t="s">
        <v>4537</v>
      </c>
      <c r="M7446" t="s">
        <v>5826</v>
      </c>
      <c r="U7446" t="s">
        <v>1352</v>
      </c>
      <c r="AN7446" t="s">
        <v>1456</v>
      </c>
      <c r="BW7446" t="s">
        <v>2246</v>
      </c>
      <c r="CF7446" t="s">
        <v>1352</v>
      </c>
      <c r="CX7446" t="s">
        <v>1456</v>
      </c>
    </row>
    <row r="7447" spans="5:102" customFormat="1" x14ac:dyDescent="0.25">
      <c r="E7447" t="s">
        <v>4538</v>
      </c>
      <c r="M7447" t="s">
        <v>5808</v>
      </c>
      <c r="U7447" t="s">
        <v>1318</v>
      </c>
      <c r="AN7447" t="s">
        <v>1319</v>
      </c>
      <c r="BW7447" t="s">
        <v>2228</v>
      </c>
      <c r="CF7447" t="s">
        <v>1318</v>
      </c>
      <c r="CX7447" t="s">
        <v>1319</v>
      </c>
    </row>
    <row r="7448" spans="5:102" customFormat="1" x14ac:dyDescent="0.25">
      <c r="E7448" t="s">
        <v>4539</v>
      </c>
      <c r="M7448" t="s">
        <v>5690</v>
      </c>
      <c r="U7448" t="s">
        <v>1060</v>
      </c>
      <c r="AN7448" t="s">
        <v>1457</v>
      </c>
      <c r="BW7448" t="s">
        <v>2110</v>
      </c>
      <c r="CF7448" t="s">
        <v>1060</v>
      </c>
      <c r="CX7448" t="s">
        <v>5528</v>
      </c>
    </row>
    <row r="7449" spans="5:102" customFormat="1" x14ac:dyDescent="0.25">
      <c r="E7449" t="s">
        <v>4540</v>
      </c>
      <c r="M7449" t="s">
        <v>5808</v>
      </c>
      <c r="U7449" t="s">
        <v>1318</v>
      </c>
      <c r="AN7449" t="s">
        <v>1319</v>
      </c>
      <c r="BW7449" t="s">
        <v>2228</v>
      </c>
      <c r="CF7449" t="s">
        <v>1318</v>
      </c>
      <c r="CX7449" t="s">
        <v>1319</v>
      </c>
    </row>
    <row r="7450" spans="5:102" customFormat="1" x14ac:dyDescent="0.25">
      <c r="E7450" t="s">
        <v>4541</v>
      </c>
      <c r="M7450" t="s">
        <v>5836</v>
      </c>
      <c r="U7450" t="s">
        <v>1375</v>
      </c>
      <c r="AN7450" t="s">
        <v>1377</v>
      </c>
      <c r="BW7450" t="s">
        <v>2256</v>
      </c>
      <c r="CF7450" t="s">
        <v>1375</v>
      </c>
      <c r="CX7450" t="s">
        <v>1377</v>
      </c>
    </row>
    <row r="7451" spans="5:102" customFormat="1" x14ac:dyDescent="0.25">
      <c r="E7451" t="s">
        <v>4542</v>
      </c>
      <c r="M7451" t="s">
        <v>5808</v>
      </c>
      <c r="U7451" t="s">
        <v>1318</v>
      </c>
      <c r="AN7451" t="s">
        <v>1319</v>
      </c>
      <c r="BW7451" t="s">
        <v>2228</v>
      </c>
      <c r="CF7451" t="s">
        <v>1318</v>
      </c>
      <c r="CX7451" t="s">
        <v>1319</v>
      </c>
    </row>
    <row r="7452" spans="5:102" customFormat="1" x14ac:dyDescent="0.25">
      <c r="E7452" t="s">
        <v>4543</v>
      </c>
      <c r="M7452" t="s">
        <v>5696</v>
      </c>
      <c r="U7452" t="s">
        <v>1071</v>
      </c>
      <c r="AN7452" t="s">
        <v>1458</v>
      </c>
      <c r="BW7452" t="s">
        <v>2116</v>
      </c>
      <c r="CF7452" t="s">
        <v>1071</v>
      </c>
      <c r="CX7452" t="s">
        <v>5529</v>
      </c>
    </row>
    <row r="7453" spans="5:102" customFormat="1" x14ac:dyDescent="0.25">
      <c r="E7453" t="s">
        <v>4544</v>
      </c>
      <c r="M7453" t="s">
        <v>5808</v>
      </c>
      <c r="U7453" t="s">
        <v>1318</v>
      </c>
      <c r="AN7453" t="s">
        <v>1319</v>
      </c>
      <c r="BW7453" t="s">
        <v>2228</v>
      </c>
      <c r="CF7453" t="s">
        <v>1318</v>
      </c>
      <c r="CX7453" t="s">
        <v>1319</v>
      </c>
    </row>
    <row r="7454" spans="5:102" customFormat="1" x14ac:dyDescent="0.25">
      <c r="E7454" t="s">
        <v>758</v>
      </c>
      <c r="M7454" t="s">
        <v>5855</v>
      </c>
      <c r="U7454" t="s">
        <v>781</v>
      </c>
      <c r="AN7454" t="s">
        <v>350</v>
      </c>
      <c r="BW7454" t="s">
        <v>2275</v>
      </c>
      <c r="CF7454" t="s">
        <v>781</v>
      </c>
      <c r="CX7454" t="s">
        <v>350</v>
      </c>
    </row>
    <row r="7455" spans="5:102" customFormat="1" x14ac:dyDescent="0.25">
      <c r="E7455" t="s">
        <v>4545</v>
      </c>
      <c r="M7455" t="s">
        <v>5808</v>
      </c>
      <c r="U7455" t="s">
        <v>1318</v>
      </c>
      <c r="AN7455" t="s">
        <v>1319</v>
      </c>
      <c r="BW7455" t="s">
        <v>2228</v>
      </c>
      <c r="CF7455" t="s">
        <v>1318</v>
      </c>
      <c r="CX7455" t="s">
        <v>1319</v>
      </c>
    </row>
    <row r="7456" spans="5:102" customFormat="1" x14ac:dyDescent="0.25">
      <c r="E7456" t="s">
        <v>4546</v>
      </c>
      <c r="M7456" t="s">
        <v>5631</v>
      </c>
      <c r="U7456" t="s">
        <v>930</v>
      </c>
      <c r="AN7456" t="s">
        <v>1459</v>
      </c>
      <c r="BW7456" t="s">
        <v>2049</v>
      </c>
      <c r="CF7456" t="s">
        <v>930</v>
      </c>
      <c r="CX7456" t="s">
        <v>1459</v>
      </c>
    </row>
    <row r="7457" spans="5:102" customFormat="1" x14ac:dyDescent="0.25">
      <c r="E7457" t="s">
        <v>4547</v>
      </c>
      <c r="M7457" t="s">
        <v>5809</v>
      </c>
      <c r="U7457" t="s">
        <v>1320</v>
      </c>
      <c r="AN7457" t="s">
        <v>1321</v>
      </c>
      <c r="BW7457" t="s">
        <v>2229</v>
      </c>
      <c r="CF7457" t="s">
        <v>1320</v>
      </c>
      <c r="CX7457" t="s">
        <v>5498</v>
      </c>
    </row>
    <row r="7458" spans="5:102" customFormat="1" x14ac:dyDescent="0.25">
      <c r="E7458" t="s">
        <v>4548</v>
      </c>
      <c r="M7458" t="s">
        <v>5631</v>
      </c>
      <c r="U7458" t="s">
        <v>930</v>
      </c>
      <c r="AN7458" t="s">
        <v>1460</v>
      </c>
      <c r="BW7458" t="s">
        <v>2049</v>
      </c>
      <c r="CF7458" t="s">
        <v>930</v>
      </c>
      <c r="CX7458" t="s">
        <v>5530</v>
      </c>
    </row>
    <row r="7459" spans="5:102" customFormat="1" x14ac:dyDescent="0.25">
      <c r="E7459" t="s">
        <v>4549</v>
      </c>
      <c r="M7459" t="s">
        <v>5865</v>
      </c>
      <c r="U7459" t="s">
        <v>1461</v>
      </c>
      <c r="AN7459" t="s">
        <v>1462</v>
      </c>
      <c r="BW7459" t="s">
        <v>2285</v>
      </c>
      <c r="CF7459" t="s">
        <v>1461</v>
      </c>
      <c r="CX7459" t="s">
        <v>1462</v>
      </c>
    </row>
    <row r="7460" spans="5:102" customFormat="1" x14ac:dyDescent="0.25">
      <c r="E7460" t="s">
        <v>4550</v>
      </c>
      <c r="M7460" t="s">
        <v>5631</v>
      </c>
      <c r="U7460" t="s">
        <v>930</v>
      </c>
      <c r="AN7460" t="s">
        <v>1463</v>
      </c>
      <c r="BW7460" t="s">
        <v>2049</v>
      </c>
      <c r="CF7460" t="s">
        <v>930</v>
      </c>
      <c r="CX7460" t="s">
        <v>1463</v>
      </c>
    </row>
    <row r="7461" spans="5:102" customFormat="1" x14ac:dyDescent="0.25">
      <c r="E7461" t="s">
        <v>4551</v>
      </c>
      <c r="M7461" t="s">
        <v>5647</v>
      </c>
      <c r="U7461" t="s">
        <v>963</v>
      </c>
      <c r="AN7461" t="s">
        <v>1358</v>
      </c>
      <c r="BW7461" t="s">
        <v>2065</v>
      </c>
      <c r="CF7461" t="s">
        <v>963</v>
      </c>
      <c r="CX7461" t="s">
        <v>5506</v>
      </c>
    </row>
    <row r="7462" spans="5:102" customFormat="1" x14ac:dyDescent="0.25">
      <c r="E7462" t="s">
        <v>4552</v>
      </c>
      <c r="M7462" t="s">
        <v>5696</v>
      </c>
      <c r="U7462" t="s">
        <v>1071</v>
      </c>
      <c r="AN7462" t="s">
        <v>1464</v>
      </c>
      <c r="BW7462" t="s">
        <v>2116</v>
      </c>
      <c r="CF7462" t="s">
        <v>1071</v>
      </c>
      <c r="CX7462" t="s">
        <v>1464</v>
      </c>
    </row>
    <row r="7463" spans="5:102" customFormat="1" x14ac:dyDescent="0.25">
      <c r="E7463" t="s">
        <v>5531</v>
      </c>
      <c r="M7463" t="s">
        <v>5696</v>
      </c>
      <c r="U7463" t="s">
        <v>1071</v>
      </c>
      <c r="AN7463" t="s">
        <v>1464</v>
      </c>
      <c r="BW7463" t="s">
        <v>2116</v>
      </c>
      <c r="CF7463" t="s">
        <v>1071</v>
      </c>
      <c r="CX7463" t="s">
        <v>1464</v>
      </c>
    </row>
    <row r="7464" spans="5:102" customFormat="1" x14ac:dyDescent="0.25">
      <c r="E7464" t="s">
        <v>4554</v>
      </c>
      <c r="M7464" t="s">
        <v>5696</v>
      </c>
      <c r="U7464" t="s">
        <v>1071</v>
      </c>
      <c r="AN7464" t="s">
        <v>1464</v>
      </c>
      <c r="BW7464" t="s">
        <v>2116</v>
      </c>
      <c r="CF7464" t="s">
        <v>1071</v>
      </c>
      <c r="CX7464" t="s">
        <v>1464</v>
      </c>
    </row>
    <row r="7465" spans="5:102" customFormat="1" x14ac:dyDescent="0.25">
      <c r="E7465" t="s">
        <v>4555</v>
      </c>
      <c r="M7465" t="s">
        <v>5863</v>
      </c>
      <c r="U7465" t="s">
        <v>1443</v>
      </c>
      <c r="AN7465" t="s">
        <v>1444</v>
      </c>
      <c r="BW7465" t="s">
        <v>2283</v>
      </c>
      <c r="CF7465" t="s">
        <v>1443</v>
      </c>
      <c r="CX7465" t="s">
        <v>1444</v>
      </c>
    </row>
    <row r="7466" spans="5:102" customFormat="1" x14ac:dyDescent="0.25">
      <c r="E7466" t="s">
        <v>4556</v>
      </c>
      <c r="M7466" t="s">
        <v>5696</v>
      </c>
      <c r="U7466" t="s">
        <v>1071</v>
      </c>
      <c r="AN7466" t="s">
        <v>1464</v>
      </c>
      <c r="BW7466" t="s">
        <v>2116</v>
      </c>
      <c r="CF7466" t="s">
        <v>1071</v>
      </c>
      <c r="CX7466" t="s">
        <v>1464</v>
      </c>
    </row>
    <row r="7467" spans="5:102" customFormat="1" x14ac:dyDescent="0.25">
      <c r="E7467" t="s">
        <v>4557</v>
      </c>
      <c r="M7467" t="s">
        <v>5696</v>
      </c>
      <c r="U7467" t="s">
        <v>1071</v>
      </c>
      <c r="AN7467" t="s">
        <v>1464</v>
      </c>
      <c r="BW7467" t="s">
        <v>2116</v>
      </c>
      <c r="CF7467" t="s">
        <v>1071</v>
      </c>
      <c r="CX7467" t="s">
        <v>1464</v>
      </c>
    </row>
    <row r="7468" spans="5:102" customFormat="1" x14ac:dyDescent="0.25">
      <c r="E7468" t="s">
        <v>4558</v>
      </c>
      <c r="M7468" t="s">
        <v>5696</v>
      </c>
      <c r="U7468" t="s">
        <v>1071</v>
      </c>
      <c r="AN7468" t="s">
        <v>1464</v>
      </c>
      <c r="BW7468" t="s">
        <v>2116</v>
      </c>
      <c r="CF7468" t="s">
        <v>1071</v>
      </c>
      <c r="CX7468" t="s">
        <v>1464</v>
      </c>
    </row>
    <row r="7469" spans="5:102" customFormat="1" x14ac:dyDescent="0.25">
      <c r="E7469" t="s">
        <v>4559</v>
      </c>
      <c r="M7469" t="s">
        <v>5863</v>
      </c>
      <c r="U7469" t="s">
        <v>1443</v>
      </c>
      <c r="AN7469" t="s">
        <v>1444</v>
      </c>
      <c r="BW7469" t="s">
        <v>2283</v>
      </c>
      <c r="CF7469" t="s">
        <v>1443</v>
      </c>
      <c r="CX7469" t="s">
        <v>1444</v>
      </c>
    </row>
    <row r="7470" spans="5:102" customFormat="1" x14ac:dyDescent="0.25">
      <c r="E7470" t="s">
        <v>4560</v>
      </c>
      <c r="M7470" t="s">
        <v>5696</v>
      </c>
      <c r="U7470" t="s">
        <v>1071</v>
      </c>
      <c r="AN7470" t="s">
        <v>1465</v>
      </c>
      <c r="BW7470" t="s">
        <v>2116</v>
      </c>
      <c r="CF7470" t="s">
        <v>1071</v>
      </c>
      <c r="CX7470" t="s">
        <v>1465</v>
      </c>
    </row>
    <row r="7471" spans="5:102" customFormat="1" x14ac:dyDescent="0.25">
      <c r="E7471" t="s">
        <v>4561</v>
      </c>
      <c r="M7471" t="s">
        <v>5735</v>
      </c>
      <c r="U7471" t="s">
        <v>1153</v>
      </c>
      <c r="AN7471" t="s">
        <v>1154</v>
      </c>
      <c r="BW7471" t="s">
        <v>2155</v>
      </c>
      <c r="CF7471" t="s">
        <v>1153</v>
      </c>
      <c r="CX7471" t="s">
        <v>5474</v>
      </c>
    </row>
    <row r="7472" spans="5:102" customFormat="1" x14ac:dyDescent="0.25">
      <c r="E7472" t="s">
        <v>4562</v>
      </c>
      <c r="M7472" t="s">
        <v>5696</v>
      </c>
      <c r="U7472" t="s">
        <v>1071</v>
      </c>
      <c r="AN7472" t="s">
        <v>1465</v>
      </c>
      <c r="BW7472" t="s">
        <v>2116</v>
      </c>
      <c r="CF7472" t="s">
        <v>1071</v>
      </c>
      <c r="CX7472" t="s">
        <v>1465</v>
      </c>
    </row>
    <row r="7473" spans="5:102" customFormat="1" x14ac:dyDescent="0.25">
      <c r="E7473" t="s">
        <v>4563</v>
      </c>
      <c r="M7473" t="s">
        <v>5735</v>
      </c>
      <c r="U7473" t="s">
        <v>1153</v>
      </c>
      <c r="AN7473" t="s">
        <v>1154</v>
      </c>
      <c r="BW7473" t="s">
        <v>2155</v>
      </c>
      <c r="CF7473" t="s">
        <v>1153</v>
      </c>
      <c r="CX7473" t="s">
        <v>5474</v>
      </c>
    </row>
    <row r="7474" spans="5:102" customFormat="1" x14ac:dyDescent="0.25">
      <c r="E7474" t="s">
        <v>4564</v>
      </c>
      <c r="M7474" t="s">
        <v>5741</v>
      </c>
      <c r="U7474" t="s">
        <v>1168</v>
      </c>
      <c r="AN7474" t="s">
        <v>1466</v>
      </c>
      <c r="BW7474" t="s">
        <v>2161</v>
      </c>
      <c r="CF7474" t="s">
        <v>1168</v>
      </c>
      <c r="CX7474" t="s">
        <v>1466</v>
      </c>
    </row>
    <row r="7475" spans="5:102" customFormat="1" x14ac:dyDescent="0.25">
      <c r="E7475" t="s">
        <v>4565</v>
      </c>
      <c r="M7475" t="s">
        <v>5735</v>
      </c>
      <c r="U7475" t="s">
        <v>1153</v>
      </c>
      <c r="AN7475" t="s">
        <v>1154</v>
      </c>
      <c r="BW7475" t="s">
        <v>2155</v>
      </c>
      <c r="CF7475" t="s">
        <v>1153</v>
      </c>
      <c r="CX7475" t="s">
        <v>5474</v>
      </c>
    </row>
    <row r="7476" spans="5:102" customFormat="1" x14ac:dyDescent="0.25">
      <c r="E7476" t="s">
        <v>4566</v>
      </c>
      <c r="M7476" t="s">
        <v>5866</v>
      </c>
      <c r="U7476" t="s">
        <v>1467</v>
      </c>
      <c r="AN7476" t="s">
        <v>1468</v>
      </c>
      <c r="BW7476" t="s">
        <v>2286</v>
      </c>
      <c r="CF7476" t="s">
        <v>1467</v>
      </c>
      <c r="CX7476" t="s">
        <v>1468</v>
      </c>
    </row>
    <row r="7477" spans="5:102" customFormat="1" x14ac:dyDescent="0.25">
      <c r="E7477" t="s">
        <v>4567</v>
      </c>
      <c r="M7477" t="s">
        <v>5647</v>
      </c>
      <c r="U7477" t="s">
        <v>963</v>
      </c>
      <c r="AN7477" t="s">
        <v>1358</v>
      </c>
      <c r="BW7477" t="s">
        <v>2065</v>
      </c>
      <c r="CF7477" t="s">
        <v>963</v>
      </c>
      <c r="CX7477" t="s">
        <v>5506</v>
      </c>
    </row>
    <row r="7478" spans="5:102" customFormat="1" x14ac:dyDescent="0.25">
      <c r="E7478" t="s">
        <v>4568</v>
      </c>
      <c r="M7478" t="s">
        <v>5631</v>
      </c>
      <c r="U7478" t="s">
        <v>930</v>
      </c>
      <c r="AN7478" t="s">
        <v>1469</v>
      </c>
      <c r="BW7478" t="s">
        <v>2049</v>
      </c>
      <c r="CF7478" t="s">
        <v>930</v>
      </c>
      <c r="CX7478" t="s">
        <v>1469</v>
      </c>
    </row>
    <row r="7479" spans="5:102" customFormat="1" x14ac:dyDescent="0.25">
      <c r="E7479" t="s">
        <v>4569</v>
      </c>
      <c r="M7479" t="s">
        <v>5862</v>
      </c>
      <c r="U7479" t="s">
        <v>1439</v>
      </c>
      <c r="AN7479" t="s">
        <v>1440</v>
      </c>
      <c r="BW7479" t="s">
        <v>2282</v>
      </c>
      <c r="CF7479" t="s">
        <v>1439</v>
      </c>
      <c r="CX7479" t="s">
        <v>1440</v>
      </c>
    </row>
    <row r="7480" spans="5:102" customFormat="1" x14ac:dyDescent="0.25">
      <c r="E7480" t="s">
        <v>4570</v>
      </c>
      <c r="M7480" t="s">
        <v>5862</v>
      </c>
      <c r="U7480" t="s">
        <v>1439</v>
      </c>
      <c r="AN7480" t="s">
        <v>1440</v>
      </c>
      <c r="BW7480" t="s">
        <v>2282</v>
      </c>
      <c r="CF7480" t="s">
        <v>1439</v>
      </c>
      <c r="CX7480" t="s">
        <v>1440</v>
      </c>
    </row>
    <row r="7481" spans="5:102" customFormat="1" x14ac:dyDescent="0.25">
      <c r="E7481" t="s">
        <v>4571</v>
      </c>
      <c r="M7481" t="s">
        <v>5862</v>
      </c>
      <c r="U7481" t="s">
        <v>1439</v>
      </c>
      <c r="AN7481" t="s">
        <v>1440</v>
      </c>
      <c r="BW7481" t="s">
        <v>2282</v>
      </c>
      <c r="CF7481" t="s">
        <v>1439</v>
      </c>
      <c r="CX7481" t="s">
        <v>1440</v>
      </c>
    </row>
    <row r="7482" spans="5:102" customFormat="1" x14ac:dyDescent="0.25">
      <c r="E7482" t="s">
        <v>4572</v>
      </c>
      <c r="M7482" t="s">
        <v>5712</v>
      </c>
      <c r="U7482" t="s">
        <v>1104</v>
      </c>
      <c r="AN7482" t="s">
        <v>1470</v>
      </c>
      <c r="BW7482" t="s">
        <v>2132</v>
      </c>
      <c r="CF7482" t="s">
        <v>1104</v>
      </c>
      <c r="CX7482" t="s">
        <v>5532</v>
      </c>
    </row>
    <row r="7483" spans="5:102" customFormat="1" x14ac:dyDescent="0.25">
      <c r="E7483" t="s">
        <v>4573</v>
      </c>
      <c r="M7483" t="s">
        <v>5734</v>
      </c>
      <c r="U7483" t="s">
        <v>1149</v>
      </c>
      <c r="AN7483" t="s">
        <v>1151</v>
      </c>
      <c r="BW7483" t="s">
        <v>2154</v>
      </c>
      <c r="CF7483" t="s">
        <v>1149</v>
      </c>
      <c r="CX7483" t="s">
        <v>1151</v>
      </c>
    </row>
    <row r="7484" spans="5:102" customFormat="1" x14ac:dyDescent="0.25">
      <c r="E7484" t="s">
        <v>4574</v>
      </c>
      <c r="M7484" t="s">
        <v>5855</v>
      </c>
      <c r="U7484" t="s">
        <v>781</v>
      </c>
      <c r="AN7484" t="s">
        <v>350</v>
      </c>
      <c r="BW7484" t="s">
        <v>2275</v>
      </c>
      <c r="CF7484" t="s">
        <v>781</v>
      </c>
      <c r="CX7484" t="s">
        <v>350</v>
      </c>
    </row>
    <row r="7485" spans="5:102" customFormat="1" x14ac:dyDescent="0.25">
      <c r="E7485" t="s">
        <v>4575</v>
      </c>
      <c r="M7485" t="s">
        <v>5702</v>
      </c>
      <c r="U7485" t="s">
        <v>325</v>
      </c>
      <c r="AN7485" t="s">
        <v>1083</v>
      </c>
      <c r="BW7485" t="s">
        <v>2122</v>
      </c>
      <c r="CF7485" t="s">
        <v>325</v>
      </c>
      <c r="CX7485" t="s">
        <v>5464</v>
      </c>
    </row>
    <row r="7486" spans="5:102" customFormat="1" x14ac:dyDescent="0.25">
      <c r="E7486" t="s">
        <v>4576</v>
      </c>
      <c r="M7486" t="s">
        <v>5690</v>
      </c>
      <c r="U7486" t="s">
        <v>1060</v>
      </c>
      <c r="AN7486" t="s">
        <v>1471</v>
      </c>
      <c r="BW7486" t="s">
        <v>2110</v>
      </c>
      <c r="CF7486" t="s">
        <v>1060</v>
      </c>
      <c r="CX7486" t="s">
        <v>1471</v>
      </c>
    </row>
    <row r="7487" spans="5:102" customFormat="1" x14ac:dyDescent="0.25">
      <c r="E7487" t="s">
        <v>4577</v>
      </c>
      <c r="M7487" t="s">
        <v>5770</v>
      </c>
      <c r="U7487" t="s">
        <v>1225</v>
      </c>
      <c r="AN7487" t="s">
        <v>1226</v>
      </c>
      <c r="BW7487" t="s">
        <v>2190</v>
      </c>
      <c r="CF7487" t="s">
        <v>1225</v>
      </c>
      <c r="CX7487" t="s">
        <v>1226</v>
      </c>
    </row>
    <row r="7488" spans="5:102" customFormat="1" x14ac:dyDescent="0.25">
      <c r="E7488" t="s">
        <v>4578</v>
      </c>
      <c r="M7488" t="s">
        <v>2116</v>
      </c>
      <c r="U7488" t="s">
        <v>1071</v>
      </c>
      <c r="AN7488" t="s">
        <v>1472</v>
      </c>
      <c r="BW7488" t="s">
        <v>2116</v>
      </c>
      <c r="CF7488" t="s">
        <v>1071</v>
      </c>
      <c r="CX7488" t="s">
        <v>1472</v>
      </c>
    </row>
    <row r="7489" spans="5:102" customFormat="1" x14ac:dyDescent="0.25">
      <c r="E7489" t="s">
        <v>4579</v>
      </c>
      <c r="M7489" t="s">
        <v>5809</v>
      </c>
      <c r="U7489" t="s">
        <v>1320</v>
      </c>
      <c r="AN7489" t="s">
        <v>1321</v>
      </c>
      <c r="BW7489" t="s">
        <v>2229</v>
      </c>
      <c r="CF7489" t="s">
        <v>1320</v>
      </c>
      <c r="CX7489" t="s">
        <v>5498</v>
      </c>
    </row>
    <row r="7490" spans="5:102" customFormat="1" x14ac:dyDescent="0.25">
      <c r="E7490" t="s">
        <v>4580</v>
      </c>
      <c r="M7490" t="s">
        <v>5850</v>
      </c>
      <c r="U7490" t="s">
        <v>1409</v>
      </c>
      <c r="AN7490" t="s">
        <v>1410</v>
      </c>
      <c r="BW7490" t="s">
        <v>2270</v>
      </c>
      <c r="CF7490" t="s">
        <v>1409</v>
      </c>
      <c r="CX7490" t="s">
        <v>1410</v>
      </c>
    </row>
    <row r="7491" spans="5:102" customFormat="1" x14ac:dyDescent="0.25">
      <c r="E7491" t="s">
        <v>4581</v>
      </c>
      <c r="M7491" t="s">
        <v>5867</v>
      </c>
      <c r="U7491" t="s">
        <v>1473</v>
      </c>
      <c r="AN7491" t="s">
        <v>1474</v>
      </c>
      <c r="BW7491" t="s">
        <v>2287</v>
      </c>
      <c r="CF7491" t="s">
        <v>1473</v>
      </c>
      <c r="CX7491" t="s">
        <v>1474</v>
      </c>
    </row>
    <row r="7492" spans="5:102" customFormat="1" x14ac:dyDescent="0.25">
      <c r="E7492" t="s">
        <v>4582</v>
      </c>
      <c r="M7492" t="s">
        <v>5855</v>
      </c>
      <c r="U7492" t="s">
        <v>781</v>
      </c>
      <c r="AN7492" t="s">
        <v>350</v>
      </c>
      <c r="BW7492" t="s">
        <v>2275</v>
      </c>
      <c r="CF7492" t="s">
        <v>781</v>
      </c>
      <c r="CX7492" t="s">
        <v>350</v>
      </c>
    </row>
    <row r="7493" spans="5:102" customFormat="1" x14ac:dyDescent="0.25">
      <c r="E7493" t="s">
        <v>4583</v>
      </c>
      <c r="M7493" t="s">
        <v>5867</v>
      </c>
      <c r="U7493" t="s">
        <v>1473</v>
      </c>
      <c r="AN7493" t="s">
        <v>1474</v>
      </c>
      <c r="BW7493" t="s">
        <v>2287</v>
      </c>
      <c r="CF7493" t="s">
        <v>1473</v>
      </c>
      <c r="CX7493" t="s">
        <v>1474</v>
      </c>
    </row>
    <row r="7494" spans="5:102" customFormat="1" x14ac:dyDescent="0.25">
      <c r="E7494" t="s">
        <v>4584</v>
      </c>
      <c r="M7494" t="s">
        <v>5867</v>
      </c>
      <c r="U7494" t="s">
        <v>1473</v>
      </c>
      <c r="AN7494" t="s">
        <v>1474</v>
      </c>
      <c r="BW7494" t="s">
        <v>2287</v>
      </c>
      <c r="CF7494" t="s">
        <v>1473</v>
      </c>
      <c r="CX7494" t="s">
        <v>1474</v>
      </c>
    </row>
    <row r="7495" spans="5:102" customFormat="1" x14ac:dyDescent="0.25">
      <c r="E7495" t="s">
        <v>4585</v>
      </c>
      <c r="M7495" t="s">
        <v>5865</v>
      </c>
      <c r="U7495" t="s">
        <v>1461</v>
      </c>
      <c r="AN7495" t="s">
        <v>1462</v>
      </c>
      <c r="BW7495" t="s">
        <v>2285</v>
      </c>
      <c r="CF7495" t="s">
        <v>1461</v>
      </c>
      <c r="CX7495" t="s">
        <v>1462</v>
      </c>
    </row>
    <row r="7496" spans="5:102" customFormat="1" x14ac:dyDescent="0.25">
      <c r="E7496" t="s">
        <v>4586</v>
      </c>
      <c r="M7496" t="s">
        <v>5863</v>
      </c>
      <c r="U7496" t="s">
        <v>1443</v>
      </c>
      <c r="AN7496" t="s">
        <v>1444</v>
      </c>
      <c r="BW7496" t="s">
        <v>2283</v>
      </c>
      <c r="CF7496" t="s">
        <v>1443</v>
      </c>
      <c r="CX7496" t="s">
        <v>1444</v>
      </c>
    </row>
    <row r="7497" spans="5:102" customFormat="1" x14ac:dyDescent="0.25">
      <c r="E7497" t="s">
        <v>4587</v>
      </c>
      <c r="M7497" t="s">
        <v>5806</v>
      </c>
      <c r="U7497" t="s">
        <v>1314</v>
      </c>
      <c r="AN7497" t="s">
        <v>1315</v>
      </c>
      <c r="BW7497" t="s">
        <v>2226</v>
      </c>
      <c r="CF7497" t="s">
        <v>1314</v>
      </c>
      <c r="CX7497" t="s">
        <v>1315</v>
      </c>
    </row>
    <row r="7498" spans="5:102" customFormat="1" x14ac:dyDescent="0.25">
      <c r="E7498" t="s">
        <v>4588</v>
      </c>
      <c r="M7498" t="s">
        <v>5833</v>
      </c>
      <c r="U7498" t="s">
        <v>1368</v>
      </c>
      <c r="AN7498" t="s">
        <v>1369</v>
      </c>
      <c r="BW7498" t="s">
        <v>2253</v>
      </c>
      <c r="CF7498" t="s">
        <v>1368</v>
      </c>
      <c r="CX7498" t="s">
        <v>5511</v>
      </c>
    </row>
    <row r="7499" spans="5:102" customFormat="1" x14ac:dyDescent="0.25">
      <c r="E7499" t="s">
        <v>4589</v>
      </c>
      <c r="M7499" t="s">
        <v>5863</v>
      </c>
      <c r="U7499" t="s">
        <v>1443</v>
      </c>
      <c r="AN7499" t="s">
        <v>1444</v>
      </c>
      <c r="BW7499" t="s">
        <v>2283</v>
      </c>
      <c r="CF7499" t="s">
        <v>1443</v>
      </c>
      <c r="CX7499" t="s">
        <v>1444</v>
      </c>
    </row>
    <row r="7500" spans="5:102" customFormat="1" x14ac:dyDescent="0.25">
      <c r="E7500" t="s">
        <v>4590</v>
      </c>
      <c r="M7500" t="s">
        <v>5868</v>
      </c>
      <c r="U7500" t="s">
        <v>1475</v>
      </c>
      <c r="AN7500" t="s">
        <v>1476</v>
      </c>
      <c r="BW7500" t="s">
        <v>2288</v>
      </c>
      <c r="CF7500" t="s">
        <v>1475</v>
      </c>
      <c r="CX7500" t="s">
        <v>1476</v>
      </c>
    </row>
    <row r="7501" spans="5:102" customFormat="1" x14ac:dyDescent="0.25">
      <c r="E7501" t="s">
        <v>4591</v>
      </c>
      <c r="M7501" t="s">
        <v>5808</v>
      </c>
      <c r="U7501" t="s">
        <v>1318</v>
      </c>
      <c r="AN7501" t="s">
        <v>1319</v>
      </c>
      <c r="BW7501" t="s">
        <v>2228</v>
      </c>
      <c r="CF7501" t="s">
        <v>1318</v>
      </c>
      <c r="CX7501" t="s">
        <v>1319</v>
      </c>
    </row>
    <row r="7502" spans="5:102" customFormat="1" x14ac:dyDescent="0.25">
      <c r="E7502" t="s">
        <v>4592</v>
      </c>
      <c r="M7502" t="s">
        <v>5647</v>
      </c>
      <c r="U7502" t="s">
        <v>963</v>
      </c>
      <c r="AN7502" t="s">
        <v>1358</v>
      </c>
      <c r="BW7502" t="s">
        <v>2065</v>
      </c>
      <c r="CF7502" t="s">
        <v>963</v>
      </c>
      <c r="CX7502" t="s">
        <v>5506</v>
      </c>
    </row>
    <row r="7503" spans="5:102" customFormat="1" x14ac:dyDescent="0.25">
      <c r="E7503" t="s">
        <v>4593</v>
      </c>
      <c r="M7503" t="s">
        <v>5863</v>
      </c>
      <c r="U7503" t="s">
        <v>1443</v>
      </c>
      <c r="AN7503" t="s">
        <v>1444</v>
      </c>
      <c r="BW7503" t="s">
        <v>2283</v>
      </c>
      <c r="CF7503" t="s">
        <v>1443</v>
      </c>
      <c r="CX7503" t="s">
        <v>1444</v>
      </c>
    </row>
    <row r="7504" spans="5:102" customFormat="1" x14ac:dyDescent="0.25">
      <c r="E7504" t="s">
        <v>4594</v>
      </c>
      <c r="M7504" t="s">
        <v>2278</v>
      </c>
      <c r="U7504" t="s">
        <v>317</v>
      </c>
      <c r="AN7504" t="s">
        <v>1428</v>
      </c>
      <c r="BW7504" t="s">
        <v>2278</v>
      </c>
      <c r="CF7504" t="s">
        <v>317</v>
      </c>
      <c r="CX7504" t="s">
        <v>5522</v>
      </c>
    </row>
    <row r="7505" spans="5:102" customFormat="1" x14ac:dyDescent="0.25">
      <c r="E7505" t="s">
        <v>4595</v>
      </c>
      <c r="M7505" t="s">
        <v>5808</v>
      </c>
      <c r="U7505" t="s">
        <v>1318</v>
      </c>
      <c r="AN7505" t="s">
        <v>1319</v>
      </c>
      <c r="BW7505" t="s">
        <v>2228</v>
      </c>
      <c r="CF7505" t="s">
        <v>1318</v>
      </c>
      <c r="CX7505" t="s">
        <v>1319</v>
      </c>
    </row>
    <row r="7506" spans="5:102" customFormat="1" x14ac:dyDescent="0.25">
      <c r="E7506" t="s">
        <v>4596</v>
      </c>
      <c r="M7506" t="s">
        <v>5808</v>
      </c>
      <c r="U7506" t="s">
        <v>1318</v>
      </c>
      <c r="AN7506" t="s">
        <v>1319</v>
      </c>
      <c r="BW7506" t="s">
        <v>2228</v>
      </c>
      <c r="CF7506" t="s">
        <v>1318</v>
      </c>
      <c r="CX7506" t="s">
        <v>1319</v>
      </c>
    </row>
    <row r="7507" spans="5:102" customFormat="1" x14ac:dyDescent="0.25">
      <c r="E7507" t="s">
        <v>4597</v>
      </c>
      <c r="M7507" t="s">
        <v>5863</v>
      </c>
      <c r="U7507" t="s">
        <v>1443</v>
      </c>
      <c r="AN7507" t="s">
        <v>1444</v>
      </c>
      <c r="BW7507" t="s">
        <v>2283</v>
      </c>
      <c r="CF7507" t="s">
        <v>1443</v>
      </c>
      <c r="CX7507" t="s">
        <v>1444</v>
      </c>
    </row>
    <row r="7508" spans="5:102" customFormat="1" x14ac:dyDescent="0.25">
      <c r="E7508" t="s">
        <v>4598</v>
      </c>
      <c r="M7508" t="s">
        <v>5858</v>
      </c>
      <c r="U7508" t="s">
        <v>317</v>
      </c>
      <c r="AN7508" t="s">
        <v>1428</v>
      </c>
      <c r="BW7508" t="s">
        <v>2278</v>
      </c>
      <c r="CF7508" t="s">
        <v>317</v>
      </c>
      <c r="CX7508" t="s">
        <v>5522</v>
      </c>
    </row>
    <row r="7509" spans="5:102" customFormat="1" x14ac:dyDescent="0.25">
      <c r="E7509" t="s">
        <v>4599</v>
      </c>
      <c r="M7509" t="s">
        <v>5867</v>
      </c>
      <c r="U7509" t="s">
        <v>1473</v>
      </c>
      <c r="AN7509" t="s">
        <v>1474</v>
      </c>
      <c r="BW7509" t="s">
        <v>2287</v>
      </c>
      <c r="CF7509" t="s">
        <v>1473</v>
      </c>
      <c r="CX7509" t="s">
        <v>1474</v>
      </c>
    </row>
    <row r="7510" spans="5:102" customFormat="1" x14ac:dyDescent="0.25">
      <c r="E7510" t="s">
        <v>4600</v>
      </c>
      <c r="M7510" t="s">
        <v>5863</v>
      </c>
      <c r="U7510" t="s">
        <v>1443</v>
      </c>
      <c r="AN7510" t="s">
        <v>1444</v>
      </c>
      <c r="BW7510" t="s">
        <v>2283</v>
      </c>
      <c r="CF7510" t="s">
        <v>1443</v>
      </c>
      <c r="CX7510" t="s">
        <v>1444</v>
      </c>
    </row>
    <row r="7511" spans="5:102" customFormat="1" x14ac:dyDescent="0.25">
      <c r="E7511" t="s">
        <v>4601</v>
      </c>
      <c r="M7511" t="s">
        <v>5785</v>
      </c>
      <c r="U7511" t="s">
        <v>1262</v>
      </c>
      <c r="AN7511" t="s">
        <v>1263</v>
      </c>
      <c r="BW7511" t="s">
        <v>2205</v>
      </c>
      <c r="CF7511" t="s">
        <v>1262</v>
      </c>
      <c r="CX7511" t="s">
        <v>1263</v>
      </c>
    </row>
    <row r="7512" spans="5:102" customFormat="1" x14ac:dyDescent="0.25">
      <c r="E7512" t="s">
        <v>4602</v>
      </c>
      <c r="M7512" t="s">
        <v>5863</v>
      </c>
      <c r="U7512" t="s">
        <v>1443</v>
      </c>
      <c r="AN7512" t="s">
        <v>1444</v>
      </c>
      <c r="BW7512" t="s">
        <v>2283</v>
      </c>
      <c r="CF7512" t="s">
        <v>1443</v>
      </c>
      <c r="CX7512" t="s">
        <v>1444</v>
      </c>
    </row>
    <row r="7513" spans="5:102" customFormat="1" x14ac:dyDescent="0.25">
      <c r="E7513" t="s">
        <v>4603</v>
      </c>
      <c r="M7513" t="s">
        <v>5863</v>
      </c>
      <c r="U7513" t="s">
        <v>1443</v>
      </c>
      <c r="AN7513" t="s">
        <v>1444</v>
      </c>
      <c r="BW7513" t="s">
        <v>2283</v>
      </c>
      <c r="CF7513" t="s">
        <v>1443</v>
      </c>
      <c r="CX7513" t="s">
        <v>1444</v>
      </c>
    </row>
    <row r="7514" spans="5:102" customFormat="1" x14ac:dyDescent="0.25">
      <c r="E7514" t="s">
        <v>4604</v>
      </c>
      <c r="M7514" t="s">
        <v>5817</v>
      </c>
      <c r="U7514" t="s">
        <v>1336</v>
      </c>
      <c r="AN7514" t="s">
        <v>1337</v>
      </c>
      <c r="BW7514" t="s">
        <v>2237</v>
      </c>
      <c r="CF7514" t="s">
        <v>1336</v>
      </c>
      <c r="CX7514" t="s">
        <v>1337</v>
      </c>
    </row>
    <row r="7515" spans="5:102" customFormat="1" x14ac:dyDescent="0.25">
      <c r="E7515" t="s">
        <v>4605</v>
      </c>
      <c r="M7515" t="s">
        <v>5817</v>
      </c>
      <c r="U7515" t="s">
        <v>1336</v>
      </c>
      <c r="AN7515" t="s">
        <v>1337</v>
      </c>
      <c r="BW7515" t="s">
        <v>2237</v>
      </c>
      <c r="CF7515" t="s">
        <v>1336</v>
      </c>
      <c r="CX7515" t="s">
        <v>1337</v>
      </c>
    </row>
    <row r="7516" spans="5:102" customFormat="1" x14ac:dyDescent="0.25">
      <c r="E7516" t="s">
        <v>4606</v>
      </c>
      <c r="M7516" t="s">
        <v>5817</v>
      </c>
      <c r="U7516" t="s">
        <v>1336</v>
      </c>
      <c r="AN7516" t="s">
        <v>1337</v>
      </c>
      <c r="BW7516" t="s">
        <v>2237</v>
      </c>
      <c r="CF7516" t="s">
        <v>1336</v>
      </c>
      <c r="CX7516" t="s">
        <v>1337</v>
      </c>
    </row>
    <row r="7517" spans="5:102" customFormat="1" x14ac:dyDescent="0.25">
      <c r="E7517" t="s">
        <v>4607</v>
      </c>
      <c r="M7517" t="s">
        <v>5817</v>
      </c>
      <c r="U7517" t="s">
        <v>1336</v>
      </c>
      <c r="AN7517" t="s">
        <v>1337</v>
      </c>
      <c r="BW7517" t="s">
        <v>2237</v>
      </c>
      <c r="CF7517" t="s">
        <v>1336</v>
      </c>
      <c r="CX7517" t="s">
        <v>1337</v>
      </c>
    </row>
    <row r="7518" spans="5:102" customFormat="1" x14ac:dyDescent="0.25">
      <c r="E7518" t="s">
        <v>4608</v>
      </c>
      <c r="M7518" t="s">
        <v>5770</v>
      </c>
      <c r="U7518" t="s">
        <v>1225</v>
      </c>
      <c r="AN7518" t="s">
        <v>1226</v>
      </c>
      <c r="BW7518" t="s">
        <v>2190</v>
      </c>
      <c r="CF7518" t="s">
        <v>1225</v>
      </c>
      <c r="CX7518" t="s">
        <v>1226</v>
      </c>
    </row>
    <row r="7519" spans="5:102" customFormat="1" x14ac:dyDescent="0.25">
      <c r="E7519" t="s">
        <v>4609</v>
      </c>
      <c r="M7519" t="s">
        <v>5591</v>
      </c>
      <c r="U7519" t="s">
        <v>829</v>
      </c>
      <c r="AN7519" t="s">
        <v>997</v>
      </c>
      <c r="BW7519" t="s">
        <v>2009</v>
      </c>
      <c r="CF7519" t="s">
        <v>829</v>
      </c>
      <c r="CX7519" t="s">
        <v>997</v>
      </c>
    </row>
    <row r="7520" spans="5:102" customFormat="1" x14ac:dyDescent="0.25">
      <c r="E7520" t="s">
        <v>4610</v>
      </c>
      <c r="M7520" t="s">
        <v>5647</v>
      </c>
      <c r="U7520" t="s">
        <v>963</v>
      </c>
      <c r="AN7520" t="s">
        <v>1358</v>
      </c>
      <c r="BW7520" t="s">
        <v>2065</v>
      </c>
      <c r="CF7520" t="s">
        <v>963</v>
      </c>
      <c r="CX7520" t="s">
        <v>5506</v>
      </c>
    </row>
    <row r="7521" spans="5:102" customFormat="1" x14ac:dyDescent="0.25">
      <c r="E7521" t="s">
        <v>4611</v>
      </c>
      <c r="M7521" t="s">
        <v>5647</v>
      </c>
      <c r="U7521" t="s">
        <v>963</v>
      </c>
      <c r="AN7521" t="s">
        <v>1358</v>
      </c>
      <c r="BW7521" t="s">
        <v>2065</v>
      </c>
      <c r="CF7521" t="s">
        <v>963</v>
      </c>
      <c r="CX7521" t="s">
        <v>5506</v>
      </c>
    </row>
    <row r="7522" spans="5:102" customFormat="1" x14ac:dyDescent="0.25">
      <c r="E7522" t="s">
        <v>4612</v>
      </c>
      <c r="M7522" t="s">
        <v>5680</v>
      </c>
      <c r="U7522" t="s">
        <v>594</v>
      </c>
      <c r="AN7522" t="s">
        <v>1041</v>
      </c>
      <c r="BW7522" t="s">
        <v>2100</v>
      </c>
      <c r="CF7522" t="s">
        <v>594</v>
      </c>
      <c r="CX7522" t="s">
        <v>1041</v>
      </c>
    </row>
    <row r="7523" spans="5:102" customFormat="1" x14ac:dyDescent="0.25">
      <c r="E7523" t="s">
        <v>4613</v>
      </c>
      <c r="M7523" t="s">
        <v>5680</v>
      </c>
      <c r="U7523" t="s">
        <v>594</v>
      </c>
      <c r="AN7523" t="s">
        <v>1041</v>
      </c>
      <c r="BW7523" t="s">
        <v>2100</v>
      </c>
      <c r="CF7523" t="s">
        <v>594</v>
      </c>
      <c r="CX7523" t="s">
        <v>1041</v>
      </c>
    </row>
    <row r="7524" spans="5:102" customFormat="1" x14ac:dyDescent="0.25">
      <c r="E7524" t="s">
        <v>4614</v>
      </c>
      <c r="M7524" t="s">
        <v>5680</v>
      </c>
      <c r="U7524" t="s">
        <v>594</v>
      </c>
      <c r="AN7524" t="s">
        <v>1041</v>
      </c>
      <c r="BW7524" t="s">
        <v>2100</v>
      </c>
      <c r="CF7524" t="s">
        <v>594</v>
      </c>
      <c r="CX7524" t="s">
        <v>1041</v>
      </c>
    </row>
    <row r="7525" spans="5:102" customFormat="1" x14ac:dyDescent="0.25">
      <c r="E7525" t="s">
        <v>4615</v>
      </c>
      <c r="M7525" t="s">
        <v>5868</v>
      </c>
      <c r="U7525" t="s">
        <v>1475</v>
      </c>
      <c r="AN7525" t="s">
        <v>1476</v>
      </c>
      <c r="BW7525" t="s">
        <v>2288</v>
      </c>
      <c r="CF7525" t="s">
        <v>1475</v>
      </c>
      <c r="CX7525" t="s">
        <v>1476</v>
      </c>
    </row>
    <row r="7526" spans="5:102" customFormat="1" x14ac:dyDescent="0.25">
      <c r="E7526" t="s">
        <v>4616</v>
      </c>
      <c r="M7526" t="s">
        <v>5868</v>
      </c>
      <c r="U7526" t="s">
        <v>1475</v>
      </c>
      <c r="AN7526" t="s">
        <v>1476</v>
      </c>
      <c r="BW7526" t="s">
        <v>2288</v>
      </c>
      <c r="CF7526" t="s">
        <v>1475</v>
      </c>
      <c r="CX7526" t="s">
        <v>1476</v>
      </c>
    </row>
    <row r="7527" spans="5:102" customFormat="1" x14ac:dyDescent="0.25">
      <c r="E7527" t="s">
        <v>4617</v>
      </c>
      <c r="M7527" t="s">
        <v>5591</v>
      </c>
      <c r="U7527" t="s">
        <v>829</v>
      </c>
      <c r="AN7527" t="s">
        <v>997</v>
      </c>
      <c r="BW7527" t="s">
        <v>2009</v>
      </c>
      <c r="CF7527" t="s">
        <v>829</v>
      </c>
      <c r="CX7527" t="s">
        <v>997</v>
      </c>
    </row>
    <row r="7528" spans="5:102" customFormat="1" x14ac:dyDescent="0.25">
      <c r="E7528" t="s">
        <v>4618</v>
      </c>
      <c r="M7528" t="s">
        <v>5785</v>
      </c>
      <c r="U7528" t="s">
        <v>1262</v>
      </c>
      <c r="AN7528" t="s">
        <v>1263</v>
      </c>
      <c r="BW7528" t="s">
        <v>2205</v>
      </c>
      <c r="CF7528" t="s">
        <v>1262</v>
      </c>
      <c r="CX7528" t="s">
        <v>1263</v>
      </c>
    </row>
    <row r="7529" spans="5:102" customFormat="1" x14ac:dyDescent="0.25">
      <c r="E7529" t="s">
        <v>4619</v>
      </c>
      <c r="M7529" t="s">
        <v>5823</v>
      </c>
      <c r="U7529" t="s">
        <v>1346</v>
      </c>
      <c r="AN7529" t="s">
        <v>1347</v>
      </c>
      <c r="BW7529" t="s">
        <v>2243</v>
      </c>
      <c r="CF7529" t="s">
        <v>1346</v>
      </c>
      <c r="CX7529" t="s">
        <v>1347</v>
      </c>
    </row>
    <row r="7530" spans="5:102" customFormat="1" x14ac:dyDescent="0.25">
      <c r="E7530" t="s">
        <v>4620</v>
      </c>
      <c r="M7530" t="s">
        <v>5823</v>
      </c>
      <c r="U7530" t="s">
        <v>1346</v>
      </c>
      <c r="AN7530" t="s">
        <v>1363</v>
      </c>
      <c r="BW7530" t="s">
        <v>2243</v>
      </c>
      <c r="CF7530" t="s">
        <v>1346</v>
      </c>
      <c r="CX7530" t="s">
        <v>5508</v>
      </c>
    </row>
    <row r="7531" spans="5:102" customFormat="1" x14ac:dyDescent="0.25">
      <c r="E7531" t="s">
        <v>4621</v>
      </c>
      <c r="M7531" t="s">
        <v>5823</v>
      </c>
      <c r="U7531" t="s">
        <v>1346</v>
      </c>
      <c r="AN7531" t="s">
        <v>1347</v>
      </c>
      <c r="BW7531" t="s">
        <v>2243</v>
      </c>
      <c r="CF7531" t="s">
        <v>1346</v>
      </c>
      <c r="CX7531" t="s">
        <v>1347</v>
      </c>
    </row>
    <row r="7532" spans="5:102" customFormat="1" x14ac:dyDescent="0.25">
      <c r="E7532" t="s">
        <v>4622</v>
      </c>
      <c r="M7532" t="s">
        <v>5656</v>
      </c>
      <c r="U7532" t="s">
        <v>983</v>
      </c>
      <c r="AN7532" t="s">
        <v>984</v>
      </c>
      <c r="BW7532" t="s">
        <v>2074</v>
      </c>
      <c r="CF7532" t="s">
        <v>983</v>
      </c>
      <c r="CX7532" t="s">
        <v>5445</v>
      </c>
    </row>
    <row r="7533" spans="5:102" customFormat="1" x14ac:dyDescent="0.25">
      <c r="E7533" t="s">
        <v>4623</v>
      </c>
      <c r="M7533" t="s">
        <v>5808</v>
      </c>
      <c r="U7533" t="s">
        <v>1318</v>
      </c>
      <c r="AN7533" t="s">
        <v>1319</v>
      </c>
      <c r="BW7533" t="s">
        <v>2228</v>
      </c>
      <c r="CF7533" t="s">
        <v>1318</v>
      </c>
      <c r="CX7533" t="s">
        <v>1319</v>
      </c>
    </row>
    <row r="7534" spans="5:102" customFormat="1" x14ac:dyDescent="0.25">
      <c r="E7534" t="s">
        <v>4624</v>
      </c>
      <c r="M7534" t="s">
        <v>5653</v>
      </c>
      <c r="U7534" t="s">
        <v>977</v>
      </c>
      <c r="AN7534" t="s">
        <v>978</v>
      </c>
      <c r="BW7534" t="s">
        <v>2071</v>
      </c>
      <c r="CF7534" t="s">
        <v>977</v>
      </c>
      <c r="CX7534" t="s">
        <v>5443</v>
      </c>
    </row>
    <row r="7535" spans="5:102" customFormat="1" x14ac:dyDescent="0.25">
      <c r="E7535" t="s">
        <v>4625</v>
      </c>
      <c r="M7535" t="s">
        <v>5851</v>
      </c>
      <c r="U7535" t="s">
        <v>1411</v>
      </c>
      <c r="AN7535" t="s">
        <v>1412</v>
      </c>
      <c r="BW7535" t="s">
        <v>2271</v>
      </c>
      <c r="CF7535" t="s">
        <v>1411</v>
      </c>
      <c r="CX7535" t="s">
        <v>1412</v>
      </c>
    </row>
    <row r="7536" spans="5:102" customFormat="1" x14ac:dyDescent="0.25">
      <c r="E7536" t="s">
        <v>4626</v>
      </c>
      <c r="M7536" t="s">
        <v>5760</v>
      </c>
      <c r="U7536" t="s">
        <v>1206</v>
      </c>
      <c r="AN7536" t="s">
        <v>1207</v>
      </c>
      <c r="BW7536" t="s">
        <v>2180</v>
      </c>
      <c r="CF7536" t="s">
        <v>1206</v>
      </c>
      <c r="CX7536" t="s">
        <v>1207</v>
      </c>
    </row>
    <row r="7537" spans="5:102" customFormat="1" x14ac:dyDescent="0.25">
      <c r="E7537" t="s">
        <v>4627</v>
      </c>
      <c r="M7537" t="s">
        <v>5735</v>
      </c>
      <c r="U7537" t="s">
        <v>1153</v>
      </c>
      <c r="AN7537" t="s">
        <v>1154</v>
      </c>
      <c r="BW7537" t="s">
        <v>2155</v>
      </c>
      <c r="CF7537" t="s">
        <v>1153</v>
      </c>
      <c r="CX7537" t="s">
        <v>5474</v>
      </c>
    </row>
    <row r="7538" spans="5:102" customFormat="1" x14ac:dyDescent="0.25">
      <c r="E7538" t="s">
        <v>4628</v>
      </c>
      <c r="M7538" t="s">
        <v>5735</v>
      </c>
      <c r="U7538" t="s">
        <v>1153</v>
      </c>
      <c r="AN7538" t="s">
        <v>1154</v>
      </c>
      <c r="BW7538" t="s">
        <v>2155</v>
      </c>
      <c r="CF7538" t="s">
        <v>1153</v>
      </c>
      <c r="CX7538" t="s">
        <v>5474</v>
      </c>
    </row>
    <row r="7539" spans="5:102" customFormat="1" x14ac:dyDescent="0.25">
      <c r="E7539" t="s">
        <v>4629</v>
      </c>
      <c r="M7539" t="s">
        <v>5680</v>
      </c>
      <c r="U7539" t="s">
        <v>594</v>
      </c>
      <c r="AN7539" t="s">
        <v>1041</v>
      </c>
      <c r="BW7539" t="s">
        <v>2100</v>
      </c>
      <c r="CF7539" t="s">
        <v>594</v>
      </c>
      <c r="CX7539" t="s">
        <v>1041</v>
      </c>
    </row>
    <row r="7540" spans="5:102" customFormat="1" x14ac:dyDescent="0.25">
      <c r="E7540" t="s">
        <v>4630</v>
      </c>
      <c r="M7540" t="s">
        <v>5680</v>
      </c>
      <c r="U7540" t="s">
        <v>594</v>
      </c>
      <c r="AN7540" t="s">
        <v>1041</v>
      </c>
      <c r="BW7540" t="s">
        <v>2100</v>
      </c>
      <c r="CF7540" t="s">
        <v>594</v>
      </c>
      <c r="CX7540" t="s">
        <v>1041</v>
      </c>
    </row>
    <row r="7541" spans="5:102" customFormat="1" x14ac:dyDescent="0.25">
      <c r="E7541" t="s">
        <v>4631</v>
      </c>
      <c r="M7541" t="s">
        <v>5680</v>
      </c>
      <c r="U7541" t="s">
        <v>594</v>
      </c>
      <c r="AN7541" t="s">
        <v>1041</v>
      </c>
      <c r="BW7541" t="s">
        <v>2100</v>
      </c>
      <c r="CF7541" t="s">
        <v>594</v>
      </c>
      <c r="CX7541" t="s">
        <v>1041</v>
      </c>
    </row>
    <row r="7542" spans="5:102" customFormat="1" x14ac:dyDescent="0.25">
      <c r="E7542" t="s">
        <v>4632</v>
      </c>
      <c r="M7542" t="s">
        <v>5680</v>
      </c>
      <c r="U7542" t="s">
        <v>594</v>
      </c>
      <c r="AN7542" t="s">
        <v>1041</v>
      </c>
      <c r="BW7542" t="s">
        <v>2100</v>
      </c>
      <c r="CF7542" t="s">
        <v>594</v>
      </c>
      <c r="CX7542" t="s">
        <v>1041</v>
      </c>
    </row>
    <row r="7543" spans="5:102" customFormat="1" x14ac:dyDescent="0.25">
      <c r="E7543" t="s">
        <v>4633</v>
      </c>
      <c r="M7543" t="s">
        <v>5869</v>
      </c>
      <c r="U7543" t="s">
        <v>1477</v>
      </c>
      <c r="AN7543" t="s">
        <v>1478</v>
      </c>
      <c r="BW7543" t="s">
        <v>2289</v>
      </c>
      <c r="CF7543" t="s">
        <v>1477</v>
      </c>
      <c r="CX7543" t="s">
        <v>1478</v>
      </c>
    </row>
    <row r="7544" spans="5:102" customFormat="1" x14ac:dyDescent="0.25">
      <c r="E7544" t="s">
        <v>4634</v>
      </c>
      <c r="M7544" t="s">
        <v>5870</v>
      </c>
      <c r="U7544" t="s">
        <v>1479</v>
      </c>
      <c r="AN7544" t="s">
        <v>1480</v>
      </c>
      <c r="BW7544" t="s">
        <v>2290</v>
      </c>
      <c r="CF7544" t="s">
        <v>1479</v>
      </c>
      <c r="CX7544" t="s">
        <v>1480</v>
      </c>
    </row>
    <row r="7545" spans="5:102" customFormat="1" x14ac:dyDescent="0.25">
      <c r="E7545" t="s">
        <v>4635</v>
      </c>
      <c r="M7545" t="s">
        <v>5770</v>
      </c>
      <c r="U7545" t="s">
        <v>1225</v>
      </c>
      <c r="AN7545" t="s">
        <v>1226</v>
      </c>
      <c r="BW7545" t="s">
        <v>2190</v>
      </c>
      <c r="CF7545" t="s">
        <v>1225</v>
      </c>
      <c r="CX7545" t="s">
        <v>1226</v>
      </c>
    </row>
    <row r="7546" spans="5:102" customFormat="1" x14ac:dyDescent="0.25">
      <c r="E7546" t="s">
        <v>4636</v>
      </c>
      <c r="M7546" t="s">
        <v>5635</v>
      </c>
      <c r="U7546" t="s">
        <v>939</v>
      </c>
      <c r="AN7546" t="s">
        <v>940</v>
      </c>
      <c r="BW7546" t="s">
        <v>2053</v>
      </c>
      <c r="CF7546" t="s">
        <v>939</v>
      </c>
      <c r="CX7546" t="s">
        <v>5438</v>
      </c>
    </row>
    <row r="7547" spans="5:102" customFormat="1" x14ac:dyDescent="0.25">
      <c r="E7547" t="s">
        <v>4637</v>
      </c>
      <c r="M7547" t="s">
        <v>5868</v>
      </c>
      <c r="U7547" t="s">
        <v>1475</v>
      </c>
      <c r="AN7547" t="s">
        <v>1476</v>
      </c>
      <c r="BW7547" t="s">
        <v>2288</v>
      </c>
      <c r="CF7547" t="s">
        <v>1475</v>
      </c>
      <c r="CX7547" t="s">
        <v>1476</v>
      </c>
    </row>
    <row r="7548" spans="5:102" customFormat="1" x14ac:dyDescent="0.25">
      <c r="E7548" t="s">
        <v>4638</v>
      </c>
      <c r="M7548" t="s">
        <v>5770</v>
      </c>
      <c r="U7548" t="s">
        <v>1225</v>
      </c>
      <c r="AN7548" t="s">
        <v>1226</v>
      </c>
      <c r="BW7548" t="s">
        <v>2190</v>
      </c>
      <c r="CF7548" t="s">
        <v>1225</v>
      </c>
      <c r="CX7548" t="s">
        <v>1226</v>
      </c>
    </row>
    <row r="7549" spans="5:102" customFormat="1" x14ac:dyDescent="0.25">
      <c r="E7549" t="s">
        <v>4639</v>
      </c>
      <c r="M7549" t="s">
        <v>5871</v>
      </c>
      <c r="U7549" t="s">
        <v>1481</v>
      </c>
      <c r="AN7549" t="s">
        <v>1482</v>
      </c>
      <c r="BW7549" t="s">
        <v>2291</v>
      </c>
      <c r="CF7549" t="s">
        <v>1481</v>
      </c>
      <c r="CX7549" t="s">
        <v>5533</v>
      </c>
    </row>
    <row r="7550" spans="5:102" customFormat="1" x14ac:dyDescent="0.25">
      <c r="E7550" t="s">
        <v>4640</v>
      </c>
      <c r="M7550" t="s">
        <v>5647</v>
      </c>
      <c r="U7550" t="s">
        <v>963</v>
      </c>
      <c r="AN7550" t="s">
        <v>1358</v>
      </c>
      <c r="BW7550" t="s">
        <v>2065</v>
      </c>
      <c r="CF7550" t="s">
        <v>963</v>
      </c>
      <c r="CX7550" t="s">
        <v>5506</v>
      </c>
    </row>
    <row r="7551" spans="5:102" customFormat="1" x14ac:dyDescent="0.25">
      <c r="E7551" t="s">
        <v>4641</v>
      </c>
      <c r="M7551" t="s">
        <v>5863</v>
      </c>
      <c r="U7551" t="s">
        <v>1443</v>
      </c>
      <c r="AN7551" t="s">
        <v>1444</v>
      </c>
      <c r="BW7551" t="s">
        <v>2283</v>
      </c>
      <c r="CF7551" t="s">
        <v>1443</v>
      </c>
      <c r="CX7551" t="s">
        <v>1444</v>
      </c>
    </row>
    <row r="7552" spans="5:102" customFormat="1" x14ac:dyDescent="0.25">
      <c r="E7552" t="s">
        <v>4642</v>
      </c>
      <c r="M7552" t="s">
        <v>5837</v>
      </c>
      <c r="U7552" t="s">
        <v>1378</v>
      </c>
      <c r="AN7552" t="s">
        <v>1379</v>
      </c>
      <c r="BW7552" t="s">
        <v>2257</v>
      </c>
      <c r="CF7552" t="s">
        <v>1378</v>
      </c>
      <c r="CX7552" t="s">
        <v>5512</v>
      </c>
    </row>
    <row r="7553" spans="5:102" customFormat="1" x14ac:dyDescent="0.25">
      <c r="E7553" t="s">
        <v>4643</v>
      </c>
      <c r="M7553" t="s">
        <v>5863</v>
      </c>
      <c r="U7553" t="s">
        <v>1443</v>
      </c>
      <c r="AN7553" t="s">
        <v>1444</v>
      </c>
      <c r="BW7553" t="s">
        <v>2283</v>
      </c>
      <c r="CF7553" t="s">
        <v>1443</v>
      </c>
      <c r="CX7553" t="s">
        <v>1444</v>
      </c>
    </row>
    <row r="7554" spans="5:102" customFormat="1" x14ac:dyDescent="0.25">
      <c r="E7554" t="s">
        <v>4644</v>
      </c>
      <c r="M7554" t="s">
        <v>5688</v>
      </c>
      <c r="U7554" t="s">
        <v>1056</v>
      </c>
      <c r="AN7554" t="s">
        <v>1057</v>
      </c>
      <c r="BW7554" t="s">
        <v>2108</v>
      </c>
      <c r="CF7554" t="s">
        <v>1056</v>
      </c>
      <c r="CX7554" t="s">
        <v>1057</v>
      </c>
    </row>
    <row r="7555" spans="5:102" customFormat="1" x14ac:dyDescent="0.25">
      <c r="E7555" t="s">
        <v>4645</v>
      </c>
      <c r="M7555" t="s">
        <v>5688</v>
      </c>
      <c r="U7555" t="s">
        <v>1056</v>
      </c>
      <c r="AN7555" t="s">
        <v>1057</v>
      </c>
      <c r="BW7555" t="s">
        <v>2108</v>
      </c>
      <c r="CF7555" t="s">
        <v>1056</v>
      </c>
      <c r="CX7555" t="s">
        <v>1057</v>
      </c>
    </row>
    <row r="7556" spans="5:102" customFormat="1" x14ac:dyDescent="0.25">
      <c r="E7556" t="s">
        <v>4646</v>
      </c>
      <c r="M7556" t="s">
        <v>5870</v>
      </c>
      <c r="U7556" t="s">
        <v>1479</v>
      </c>
      <c r="AN7556" t="s">
        <v>1480</v>
      </c>
      <c r="BW7556" t="s">
        <v>2290</v>
      </c>
      <c r="CF7556" t="s">
        <v>1479</v>
      </c>
      <c r="CX7556" t="s">
        <v>1480</v>
      </c>
    </row>
    <row r="7557" spans="5:102" customFormat="1" x14ac:dyDescent="0.25">
      <c r="E7557" t="s">
        <v>4647</v>
      </c>
      <c r="M7557" t="s">
        <v>5872</v>
      </c>
      <c r="U7557" t="s">
        <v>1483</v>
      </c>
      <c r="AN7557" t="s">
        <v>1484</v>
      </c>
      <c r="BW7557" t="s">
        <v>2292</v>
      </c>
      <c r="CF7557" t="s">
        <v>1483</v>
      </c>
      <c r="CX7557" t="s">
        <v>1484</v>
      </c>
    </row>
    <row r="7558" spans="5:102" customFormat="1" x14ac:dyDescent="0.25">
      <c r="E7558" t="s">
        <v>4648</v>
      </c>
      <c r="M7558" t="s">
        <v>5634</v>
      </c>
      <c r="U7558" t="s">
        <v>937</v>
      </c>
      <c r="AN7558" t="s">
        <v>1485</v>
      </c>
      <c r="BW7558" t="s">
        <v>2052</v>
      </c>
      <c r="CF7558" t="s">
        <v>937</v>
      </c>
      <c r="CX7558" t="s">
        <v>5534</v>
      </c>
    </row>
    <row r="7559" spans="5:102" customFormat="1" x14ac:dyDescent="0.25">
      <c r="E7559" t="s">
        <v>4649</v>
      </c>
      <c r="M7559" t="s">
        <v>5634</v>
      </c>
      <c r="U7559" t="s">
        <v>937</v>
      </c>
      <c r="AN7559" t="s">
        <v>1485</v>
      </c>
      <c r="BW7559" t="s">
        <v>2052</v>
      </c>
      <c r="CF7559" t="s">
        <v>937</v>
      </c>
      <c r="CX7559" t="s">
        <v>5534</v>
      </c>
    </row>
    <row r="7560" spans="5:102" customFormat="1" x14ac:dyDescent="0.25">
      <c r="E7560" t="s">
        <v>4650</v>
      </c>
      <c r="M7560" t="s">
        <v>5754</v>
      </c>
      <c r="U7560" t="s">
        <v>1194</v>
      </c>
      <c r="AN7560" t="s">
        <v>1195</v>
      </c>
      <c r="BW7560" t="s">
        <v>2174</v>
      </c>
      <c r="CF7560" t="s">
        <v>1194</v>
      </c>
      <c r="CX7560" t="s">
        <v>5483</v>
      </c>
    </row>
    <row r="7561" spans="5:102" customFormat="1" x14ac:dyDescent="0.25">
      <c r="E7561" t="s">
        <v>4651</v>
      </c>
      <c r="M7561" t="s">
        <v>5873</v>
      </c>
      <c r="U7561" t="s">
        <v>1486</v>
      </c>
      <c r="AN7561" t="s">
        <v>1487</v>
      </c>
      <c r="BW7561" t="s">
        <v>2293</v>
      </c>
      <c r="CF7561" t="s">
        <v>1486</v>
      </c>
      <c r="CX7561" t="s">
        <v>1487</v>
      </c>
    </row>
    <row r="7562" spans="5:102" customFormat="1" x14ac:dyDescent="0.25">
      <c r="E7562" t="s">
        <v>4652</v>
      </c>
      <c r="M7562" t="s">
        <v>5874</v>
      </c>
      <c r="U7562" t="s">
        <v>1488</v>
      </c>
      <c r="AN7562" t="s">
        <v>1489</v>
      </c>
      <c r="BW7562" t="s">
        <v>2294</v>
      </c>
      <c r="CF7562" t="s">
        <v>1488</v>
      </c>
      <c r="CX7562" t="s">
        <v>1489</v>
      </c>
    </row>
    <row r="7563" spans="5:102" customFormat="1" x14ac:dyDescent="0.25">
      <c r="E7563" t="s">
        <v>4653</v>
      </c>
      <c r="M7563" t="s">
        <v>5874</v>
      </c>
      <c r="U7563" t="s">
        <v>1488</v>
      </c>
      <c r="AN7563" t="s">
        <v>1489</v>
      </c>
      <c r="BW7563" t="s">
        <v>2294</v>
      </c>
      <c r="CF7563" t="s">
        <v>1488</v>
      </c>
      <c r="CX7563" t="s">
        <v>1489</v>
      </c>
    </row>
    <row r="7564" spans="5:102" customFormat="1" x14ac:dyDescent="0.25">
      <c r="E7564" t="s">
        <v>4654</v>
      </c>
      <c r="M7564" t="s">
        <v>5645</v>
      </c>
      <c r="U7564" t="s">
        <v>959</v>
      </c>
      <c r="AN7564" t="s">
        <v>1490</v>
      </c>
      <c r="BW7564" t="s">
        <v>2063</v>
      </c>
      <c r="CF7564" t="s">
        <v>959</v>
      </c>
      <c r="CX7564" t="s">
        <v>5535</v>
      </c>
    </row>
    <row r="7565" spans="5:102" customFormat="1" x14ac:dyDescent="0.25">
      <c r="E7565" t="s">
        <v>4655</v>
      </c>
      <c r="M7565" t="s">
        <v>5875</v>
      </c>
      <c r="U7565" t="s">
        <v>1491</v>
      </c>
      <c r="AN7565" t="s">
        <v>1492</v>
      </c>
      <c r="BW7565" t="s">
        <v>2295</v>
      </c>
      <c r="CF7565" t="s">
        <v>1491</v>
      </c>
      <c r="CX7565" t="s">
        <v>5536</v>
      </c>
    </row>
    <row r="7566" spans="5:102" customFormat="1" x14ac:dyDescent="0.25">
      <c r="E7566" t="s">
        <v>4656</v>
      </c>
      <c r="M7566" t="s">
        <v>5796</v>
      </c>
      <c r="U7566" t="s">
        <v>1292</v>
      </c>
      <c r="AN7566" t="s">
        <v>1380</v>
      </c>
      <c r="BW7566" t="s">
        <v>2216</v>
      </c>
      <c r="CF7566" t="s">
        <v>1292</v>
      </c>
      <c r="CX7566" t="s">
        <v>5513</v>
      </c>
    </row>
    <row r="7567" spans="5:102" customFormat="1" x14ac:dyDescent="0.25">
      <c r="E7567" t="s">
        <v>4657</v>
      </c>
      <c r="M7567" t="s">
        <v>5634</v>
      </c>
      <c r="U7567" t="s">
        <v>937</v>
      </c>
      <c r="AN7567" t="s">
        <v>1485</v>
      </c>
      <c r="BW7567" t="s">
        <v>2052</v>
      </c>
      <c r="CF7567" t="s">
        <v>937</v>
      </c>
      <c r="CX7567" t="s">
        <v>5534</v>
      </c>
    </row>
    <row r="7568" spans="5:102" customFormat="1" x14ac:dyDescent="0.25">
      <c r="E7568" t="s">
        <v>4658</v>
      </c>
      <c r="M7568" t="s">
        <v>5658</v>
      </c>
      <c r="U7568" t="s">
        <v>587</v>
      </c>
      <c r="AN7568" t="s">
        <v>437</v>
      </c>
      <c r="BW7568" t="s">
        <v>2076</v>
      </c>
      <c r="CF7568" t="s">
        <v>587</v>
      </c>
      <c r="CX7568" t="s">
        <v>437</v>
      </c>
    </row>
    <row r="7569" spans="5:102" customFormat="1" x14ac:dyDescent="0.25">
      <c r="E7569" t="s">
        <v>4659</v>
      </c>
      <c r="M7569" t="s">
        <v>5754</v>
      </c>
      <c r="U7569" t="s">
        <v>1194</v>
      </c>
      <c r="AN7569" t="s">
        <v>1195</v>
      </c>
      <c r="BW7569" t="s">
        <v>2174</v>
      </c>
      <c r="CF7569" t="s">
        <v>1194</v>
      </c>
      <c r="CX7569" t="s">
        <v>5483</v>
      </c>
    </row>
    <row r="7570" spans="5:102" customFormat="1" x14ac:dyDescent="0.25">
      <c r="E7570" t="s">
        <v>4660</v>
      </c>
      <c r="M7570" t="s">
        <v>5647</v>
      </c>
      <c r="U7570" t="s">
        <v>963</v>
      </c>
      <c r="AN7570" t="s">
        <v>1358</v>
      </c>
      <c r="BW7570" t="s">
        <v>2065</v>
      </c>
      <c r="CF7570" t="s">
        <v>963</v>
      </c>
      <c r="CX7570" t="s">
        <v>5506</v>
      </c>
    </row>
    <row r="7571" spans="5:102" customFormat="1" x14ac:dyDescent="0.25">
      <c r="E7571" t="s">
        <v>4661</v>
      </c>
      <c r="M7571" t="s">
        <v>5647</v>
      </c>
      <c r="U7571" t="s">
        <v>963</v>
      </c>
      <c r="AN7571" t="s">
        <v>1358</v>
      </c>
      <c r="BW7571" t="s">
        <v>2065</v>
      </c>
      <c r="CF7571" t="s">
        <v>963</v>
      </c>
      <c r="CX7571" t="s">
        <v>5506</v>
      </c>
    </row>
    <row r="7572" spans="5:102" customFormat="1" x14ac:dyDescent="0.25">
      <c r="E7572" t="s">
        <v>4662</v>
      </c>
      <c r="M7572" t="s">
        <v>5647</v>
      </c>
      <c r="U7572" t="s">
        <v>963</v>
      </c>
      <c r="AN7572" t="s">
        <v>1358</v>
      </c>
      <c r="BW7572" t="s">
        <v>2065</v>
      </c>
      <c r="CF7572" t="s">
        <v>963</v>
      </c>
      <c r="CX7572" t="s">
        <v>5506</v>
      </c>
    </row>
    <row r="7573" spans="5:102" customFormat="1" x14ac:dyDescent="0.25">
      <c r="E7573" t="s">
        <v>4663</v>
      </c>
      <c r="M7573" t="s">
        <v>5876</v>
      </c>
      <c r="U7573" t="s">
        <v>1493</v>
      </c>
      <c r="AN7573" t="s">
        <v>1494</v>
      </c>
      <c r="BW7573" t="s">
        <v>2296</v>
      </c>
      <c r="CF7573" t="s">
        <v>1493</v>
      </c>
      <c r="CX7573" t="s">
        <v>5537</v>
      </c>
    </row>
    <row r="7574" spans="5:102" customFormat="1" x14ac:dyDescent="0.25">
      <c r="E7574" t="s">
        <v>4664</v>
      </c>
      <c r="M7574" t="s">
        <v>5634</v>
      </c>
      <c r="U7574" t="s">
        <v>937</v>
      </c>
      <c r="AN7574" t="s">
        <v>1485</v>
      </c>
      <c r="BW7574" t="s">
        <v>2052</v>
      </c>
      <c r="CF7574" t="s">
        <v>937</v>
      </c>
      <c r="CX7574" t="s">
        <v>5534</v>
      </c>
    </row>
    <row r="7575" spans="5:102" customFormat="1" x14ac:dyDescent="0.25">
      <c r="E7575" t="s">
        <v>4665</v>
      </c>
      <c r="M7575" t="s">
        <v>5710</v>
      </c>
      <c r="U7575" t="s">
        <v>1100</v>
      </c>
      <c r="AN7575" t="s">
        <v>1495</v>
      </c>
      <c r="BW7575" t="s">
        <v>2130</v>
      </c>
      <c r="CF7575" t="s">
        <v>1100</v>
      </c>
      <c r="CX7575" t="s">
        <v>1495</v>
      </c>
    </row>
    <row r="7576" spans="5:102" customFormat="1" x14ac:dyDescent="0.25">
      <c r="E7576" t="s">
        <v>4666</v>
      </c>
      <c r="M7576" t="s">
        <v>5820</v>
      </c>
      <c r="U7576" t="s">
        <v>610</v>
      </c>
      <c r="AN7576" t="s">
        <v>1342</v>
      </c>
      <c r="BW7576" t="s">
        <v>2240</v>
      </c>
      <c r="CF7576" t="s">
        <v>610</v>
      </c>
      <c r="CX7576" t="s">
        <v>1342</v>
      </c>
    </row>
    <row r="7577" spans="5:102" customFormat="1" x14ac:dyDescent="0.25">
      <c r="E7577" t="s">
        <v>4667</v>
      </c>
      <c r="M7577" t="s">
        <v>5877</v>
      </c>
      <c r="U7577" t="s">
        <v>1496</v>
      </c>
      <c r="AN7577" t="s">
        <v>1497</v>
      </c>
      <c r="BW7577" t="s">
        <v>2297</v>
      </c>
      <c r="CF7577" t="s">
        <v>1496</v>
      </c>
      <c r="CX7577" t="s">
        <v>5538</v>
      </c>
    </row>
    <row r="7578" spans="5:102" customFormat="1" x14ac:dyDescent="0.25">
      <c r="E7578" t="s">
        <v>4668</v>
      </c>
      <c r="M7578" t="s">
        <v>5852</v>
      </c>
      <c r="U7578" t="s">
        <v>1413</v>
      </c>
      <c r="AN7578" t="s">
        <v>1414</v>
      </c>
      <c r="BW7578" t="s">
        <v>2272</v>
      </c>
      <c r="CF7578" t="s">
        <v>1413</v>
      </c>
      <c r="CX7578" t="s">
        <v>5520</v>
      </c>
    </row>
    <row r="7579" spans="5:102" customFormat="1" x14ac:dyDescent="0.25">
      <c r="E7579" t="s">
        <v>4669</v>
      </c>
      <c r="M7579" t="s">
        <v>5878</v>
      </c>
      <c r="U7579" t="s">
        <v>1498</v>
      </c>
      <c r="AN7579" t="s">
        <v>1499</v>
      </c>
      <c r="BW7579" t="s">
        <v>2298</v>
      </c>
      <c r="CF7579" t="s">
        <v>1498</v>
      </c>
      <c r="CX7579" t="s">
        <v>1499</v>
      </c>
    </row>
    <row r="7580" spans="5:102" customFormat="1" x14ac:dyDescent="0.25">
      <c r="E7580" t="s">
        <v>4670</v>
      </c>
      <c r="M7580" t="s">
        <v>5848</v>
      </c>
      <c r="U7580" t="s">
        <v>1406</v>
      </c>
      <c r="AN7580" t="s">
        <v>1407</v>
      </c>
      <c r="BW7580" t="s">
        <v>2268</v>
      </c>
      <c r="CF7580" t="s">
        <v>1406</v>
      </c>
      <c r="CX7580" t="s">
        <v>1407</v>
      </c>
    </row>
    <row r="7581" spans="5:102" customFormat="1" x14ac:dyDescent="0.25">
      <c r="E7581" t="s">
        <v>4671</v>
      </c>
      <c r="M7581" t="s">
        <v>5770</v>
      </c>
      <c r="U7581" t="s">
        <v>1225</v>
      </c>
      <c r="AN7581" t="s">
        <v>1226</v>
      </c>
      <c r="BW7581" t="s">
        <v>2190</v>
      </c>
      <c r="CF7581" t="s">
        <v>1225</v>
      </c>
      <c r="CX7581" t="s">
        <v>1226</v>
      </c>
    </row>
    <row r="7582" spans="5:102" customFormat="1" x14ac:dyDescent="0.25">
      <c r="E7582" t="s">
        <v>4672</v>
      </c>
      <c r="M7582" t="s">
        <v>5653</v>
      </c>
      <c r="U7582" t="s">
        <v>977</v>
      </c>
      <c r="AN7582" t="s">
        <v>978</v>
      </c>
      <c r="BW7582" t="s">
        <v>2071</v>
      </c>
      <c r="CF7582" t="s">
        <v>977</v>
      </c>
      <c r="CX7582" t="s">
        <v>5443</v>
      </c>
    </row>
    <row r="7583" spans="5:102" customFormat="1" x14ac:dyDescent="0.25">
      <c r="E7583" t="s">
        <v>4673</v>
      </c>
      <c r="M7583" t="s">
        <v>5647</v>
      </c>
      <c r="U7583" t="s">
        <v>963</v>
      </c>
      <c r="AN7583" t="s">
        <v>1358</v>
      </c>
      <c r="BW7583" t="s">
        <v>2065</v>
      </c>
      <c r="CF7583" t="s">
        <v>963</v>
      </c>
      <c r="CX7583" t="s">
        <v>5506</v>
      </c>
    </row>
    <row r="7584" spans="5:102" customFormat="1" x14ac:dyDescent="0.25">
      <c r="E7584" t="s">
        <v>4674</v>
      </c>
      <c r="M7584" t="s">
        <v>5879</v>
      </c>
      <c r="U7584" t="s">
        <v>1500</v>
      </c>
      <c r="AN7584" t="s">
        <v>1501</v>
      </c>
      <c r="BW7584" t="s">
        <v>2299</v>
      </c>
      <c r="CF7584" t="s">
        <v>1500</v>
      </c>
      <c r="CX7584" t="s">
        <v>5539</v>
      </c>
    </row>
    <row r="7585" spans="5:102" customFormat="1" x14ac:dyDescent="0.25">
      <c r="E7585" t="s">
        <v>4675</v>
      </c>
      <c r="M7585" t="s">
        <v>5680</v>
      </c>
      <c r="U7585" t="s">
        <v>594</v>
      </c>
      <c r="AN7585" t="s">
        <v>1041</v>
      </c>
      <c r="BW7585" t="s">
        <v>2100</v>
      </c>
      <c r="CF7585" t="s">
        <v>594</v>
      </c>
      <c r="CX7585" t="s">
        <v>1041</v>
      </c>
    </row>
    <row r="7586" spans="5:102" customFormat="1" x14ac:dyDescent="0.25">
      <c r="E7586" t="s">
        <v>4676</v>
      </c>
      <c r="M7586" t="s">
        <v>5680</v>
      </c>
      <c r="U7586" t="s">
        <v>594</v>
      </c>
      <c r="AN7586" t="s">
        <v>1041</v>
      </c>
      <c r="BW7586" t="s">
        <v>2100</v>
      </c>
      <c r="CF7586" t="s">
        <v>594</v>
      </c>
      <c r="CX7586" t="s">
        <v>1041</v>
      </c>
    </row>
    <row r="7587" spans="5:102" customFormat="1" x14ac:dyDescent="0.25">
      <c r="E7587" t="s">
        <v>4677</v>
      </c>
      <c r="M7587" t="s">
        <v>5680</v>
      </c>
      <c r="U7587" t="s">
        <v>594</v>
      </c>
      <c r="AN7587" t="s">
        <v>1041</v>
      </c>
      <c r="BW7587" t="s">
        <v>2100</v>
      </c>
      <c r="CF7587" t="s">
        <v>594</v>
      </c>
      <c r="CX7587" t="s">
        <v>1041</v>
      </c>
    </row>
    <row r="7588" spans="5:102" customFormat="1" x14ac:dyDescent="0.25">
      <c r="E7588" t="s">
        <v>4678</v>
      </c>
      <c r="M7588" t="s">
        <v>5735</v>
      </c>
      <c r="U7588" t="s">
        <v>1153</v>
      </c>
      <c r="AN7588" t="s">
        <v>1502</v>
      </c>
      <c r="BW7588" t="s">
        <v>2155</v>
      </c>
      <c r="CF7588" t="s">
        <v>1153</v>
      </c>
      <c r="CX7588" t="s">
        <v>1502</v>
      </c>
    </row>
    <row r="7589" spans="5:102" customFormat="1" x14ac:dyDescent="0.25">
      <c r="E7589" t="s">
        <v>4679</v>
      </c>
      <c r="M7589" t="s">
        <v>5735</v>
      </c>
      <c r="U7589" t="s">
        <v>1153</v>
      </c>
      <c r="AN7589" t="s">
        <v>1154</v>
      </c>
      <c r="BW7589" t="s">
        <v>2155</v>
      </c>
      <c r="CF7589" t="s">
        <v>1153</v>
      </c>
      <c r="CX7589" t="s">
        <v>5474</v>
      </c>
    </row>
    <row r="7590" spans="5:102" customFormat="1" x14ac:dyDescent="0.25">
      <c r="E7590" t="s">
        <v>4680</v>
      </c>
      <c r="M7590" t="s">
        <v>5880</v>
      </c>
      <c r="U7590" t="s">
        <v>1503</v>
      </c>
      <c r="AN7590" t="s">
        <v>1504</v>
      </c>
      <c r="BW7590" t="s">
        <v>2300</v>
      </c>
      <c r="CF7590" t="s">
        <v>1503</v>
      </c>
      <c r="CX7590" t="s">
        <v>1504</v>
      </c>
    </row>
    <row r="7591" spans="5:102" customFormat="1" x14ac:dyDescent="0.25">
      <c r="E7591" t="s">
        <v>4681</v>
      </c>
      <c r="M7591" t="s">
        <v>5837</v>
      </c>
      <c r="U7591" t="s">
        <v>1378</v>
      </c>
      <c r="AN7591" t="s">
        <v>1379</v>
      </c>
      <c r="BW7591" t="s">
        <v>2257</v>
      </c>
      <c r="CF7591" t="s">
        <v>1378</v>
      </c>
      <c r="CX7591" t="s">
        <v>5512</v>
      </c>
    </row>
    <row r="7592" spans="5:102" customFormat="1" x14ac:dyDescent="0.25">
      <c r="E7592" t="s">
        <v>4682</v>
      </c>
      <c r="M7592" t="s">
        <v>5881</v>
      </c>
      <c r="U7592" t="s">
        <v>1505</v>
      </c>
      <c r="AN7592" t="s">
        <v>1506</v>
      </c>
      <c r="BW7592" t="s">
        <v>2301</v>
      </c>
      <c r="CF7592" t="s">
        <v>1505</v>
      </c>
      <c r="CX7592" t="s">
        <v>5540</v>
      </c>
    </row>
    <row r="7593" spans="5:102" customFormat="1" x14ac:dyDescent="0.25">
      <c r="E7593" t="s">
        <v>4683</v>
      </c>
      <c r="M7593" t="s">
        <v>5881</v>
      </c>
      <c r="U7593" t="s">
        <v>1505</v>
      </c>
      <c r="AN7593" t="s">
        <v>1506</v>
      </c>
      <c r="BW7593" t="s">
        <v>2301</v>
      </c>
      <c r="CF7593" t="s">
        <v>1505</v>
      </c>
      <c r="CX7593" t="s">
        <v>5540</v>
      </c>
    </row>
    <row r="7594" spans="5:102" customFormat="1" x14ac:dyDescent="0.25">
      <c r="E7594" t="s">
        <v>4684</v>
      </c>
      <c r="M7594" t="s">
        <v>5881</v>
      </c>
      <c r="U7594" t="s">
        <v>1505</v>
      </c>
      <c r="AN7594" t="s">
        <v>1506</v>
      </c>
      <c r="BW7594" t="s">
        <v>2301</v>
      </c>
      <c r="CF7594" t="s">
        <v>1505</v>
      </c>
      <c r="CX7594" t="s">
        <v>5540</v>
      </c>
    </row>
    <row r="7595" spans="5:102" customFormat="1" x14ac:dyDescent="0.25">
      <c r="E7595" t="s">
        <v>4685</v>
      </c>
      <c r="M7595" t="s">
        <v>5881</v>
      </c>
      <c r="U7595" t="s">
        <v>1505</v>
      </c>
      <c r="AN7595" t="s">
        <v>1506</v>
      </c>
      <c r="BW7595" t="s">
        <v>2301</v>
      </c>
      <c r="CF7595" t="s">
        <v>1505</v>
      </c>
      <c r="CX7595" t="s">
        <v>5540</v>
      </c>
    </row>
    <row r="7596" spans="5:102" customFormat="1" x14ac:dyDescent="0.25">
      <c r="E7596" t="s">
        <v>4686</v>
      </c>
      <c r="M7596" t="s">
        <v>5880</v>
      </c>
      <c r="U7596" t="s">
        <v>1503</v>
      </c>
      <c r="AN7596" t="s">
        <v>1504</v>
      </c>
      <c r="BW7596" t="s">
        <v>2300</v>
      </c>
      <c r="CF7596" t="s">
        <v>1503</v>
      </c>
      <c r="CX7596" t="s">
        <v>1504</v>
      </c>
    </row>
    <row r="7597" spans="5:102" customFormat="1" x14ac:dyDescent="0.25">
      <c r="E7597" t="s">
        <v>4687</v>
      </c>
      <c r="M7597" t="s">
        <v>5865</v>
      </c>
      <c r="U7597" t="s">
        <v>1461</v>
      </c>
      <c r="AN7597" t="s">
        <v>1462</v>
      </c>
      <c r="BW7597" t="s">
        <v>2285</v>
      </c>
      <c r="CF7597" t="s">
        <v>1461</v>
      </c>
      <c r="CX7597" t="s">
        <v>1462</v>
      </c>
    </row>
    <row r="7598" spans="5:102" customFormat="1" x14ac:dyDescent="0.25">
      <c r="E7598" t="s">
        <v>4688</v>
      </c>
      <c r="M7598" t="s">
        <v>5635</v>
      </c>
      <c r="U7598" t="s">
        <v>939</v>
      </c>
      <c r="AN7598" t="s">
        <v>940</v>
      </c>
      <c r="BW7598" t="s">
        <v>2053</v>
      </c>
      <c r="CF7598" t="s">
        <v>939</v>
      </c>
      <c r="CX7598" t="s">
        <v>5438</v>
      </c>
    </row>
    <row r="7599" spans="5:102" customFormat="1" x14ac:dyDescent="0.25">
      <c r="E7599" t="s">
        <v>4689</v>
      </c>
      <c r="M7599" t="s">
        <v>5635</v>
      </c>
      <c r="U7599" t="s">
        <v>939</v>
      </c>
      <c r="AN7599" t="s">
        <v>940</v>
      </c>
      <c r="BW7599" t="s">
        <v>2053</v>
      </c>
      <c r="CF7599" t="s">
        <v>939</v>
      </c>
      <c r="CX7599" t="s">
        <v>5438</v>
      </c>
    </row>
    <row r="7600" spans="5:102" customFormat="1" x14ac:dyDescent="0.25">
      <c r="E7600" t="s">
        <v>4690</v>
      </c>
      <c r="M7600" t="s">
        <v>5785</v>
      </c>
      <c r="U7600" t="s">
        <v>1262</v>
      </c>
      <c r="AN7600" t="s">
        <v>1263</v>
      </c>
      <c r="BW7600" t="s">
        <v>2205</v>
      </c>
      <c r="CF7600" t="s">
        <v>1262</v>
      </c>
      <c r="CX7600" t="s">
        <v>1263</v>
      </c>
    </row>
    <row r="7601" spans="5:102" customFormat="1" x14ac:dyDescent="0.25">
      <c r="E7601" t="s">
        <v>4691</v>
      </c>
      <c r="M7601" t="s">
        <v>5785</v>
      </c>
      <c r="U7601" t="s">
        <v>1262</v>
      </c>
      <c r="AN7601" t="s">
        <v>1263</v>
      </c>
      <c r="BW7601" t="s">
        <v>2205</v>
      </c>
      <c r="CF7601" t="s">
        <v>1262</v>
      </c>
      <c r="CX7601" t="s">
        <v>1263</v>
      </c>
    </row>
    <row r="7602" spans="5:102" customFormat="1" x14ac:dyDescent="0.25">
      <c r="E7602" t="s">
        <v>4692</v>
      </c>
      <c r="M7602" t="s">
        <v>5882</v>
      </c>
      <c r="U7602" t="s">
        <v>1507</v>
      </c>
      <c r="AN7602" t="s">
        <v>1508</v>
      </c>
      <c r="BW7602" t="s">
        <v>2302</v>
      </c>
      <c r="CF7602" t="s">
        <v>1507</v>
      </c>
      <c r="CX7602" t="s">
        <v>1508</v>
      </c>
    </row>
    <row r="7603" spans="5:102" customFormat="1" x14ac:dyDescent="0.25">
      <c r="E7603" t="s">
        <v>4693</v>
      </c>
      <c r="M7603" t="s">
        <v>5870</v>
      </c>
      <c r="U7603" t="s">
        <v>1479</v>
      </c>
      <c r="AN7603" t="s">
        <v>1480</v>
      </c>
      <c r="BW7603" t="s">
        <v>2290</v>
      </c>
      <c r="CF7603" t="s">
        <v>1479</v>
      </c>
      <c r="CX7603" t="s">
        <v>1480</v>
      </c>
    </row>
    <row r="7604" spans="5:102" customFormat="1" x14ac:dyDescent="0.25">
      <c r="E7604" t="s">
        <v>4694</v>
      </c>
      <c r="M7604" t="s">
        <v>5656</v>
      </c>
      <c r="U7604" t="s">
        <v>983</v>
      </c>
      <c r="AN7604" t="s">
        <v>984</v>
      </c>
      <c r="BW7604" t="s">
        <v>2074</v>
      </c>
      <c r="CF7604" t="s">
        <v>983</v>
      </c>
      <c r="CX7604" t="s">
        <v>5445</v>
      </c>
    </row>
    <row r="7605" spans="5:102" customFormat="1" x14ac:dyDescent="0.25">
      <c r="E7605" t="s">
        <v>4695</v>
      </c>
      <c r="M7605" t="s">
        <v>5656</v>
      </c>
      <c r="U7605" t="s">
        <v>983</v>
      </c>
      <c r="AN7605" t="s">
        <v>984</v>
      </c>
      <c r="BW7605" t="s">
        <v>2074</v>
      </c>
      <c r="CF7605" t="s">
        <v>983</v>
      </c>
      <c r="CX7605" t="s">
        <v>5445</v>
      </c>
    </row>
    <row r="7606" spans="5:102" customFormat="1" x14ac:dyDescent="0.25">
      <c r="E7606" t="s">
        <v>4696</v>
      </c>
      <c r="M7606" t="s">
        <v>5653</v>
      </c>
      <c r="U7606" t="s">
        <v>977</v>
      </c>
      <c r="AN7606" t="s">
        <v>978</v>
      </c>
      <c r="BW7606" t="s">
        <v>2071</v>
      </c>
      <c r="CF7606" t="s">
        <v>977</v>
      </c>
      <c r="CX7606" t="s">
        <v>5443</v>
      </c>
    </row>
    <row r="7607" spans="5:102" customFormat="1" x14ac:dyDescent="0.25">
      <c r="E7607" t="s">
        <v>4697</v>
      </c>
      <c r="M7607" t="s">
        <v>5710</v>
      </c>
      <c r="U7607" t="s">
        <v>1100</v>
      </c>
      <c r="AN7607" t="s">
        <v>1495</v>
      </c>
      <c r="BW7607" t="s">
        <v>2130</v>
      </c>
      <c r="CF7607" t="s">
        <v>1100</v>
      </c>
      <c r="CX7607" t="s">
        <v>1495</v>
      </c>
    </row>
    <row r="7608" spans="5:102" customFormat="1" x14ac:dyDescent="0.25">
      <c r="E7608" t="s">
        <v>4698</v>
      </c>
      <c r="M7608" t="s">
        <v>5883</v>
      </c>
      <c r="U7608" t="s">
        <v>1509</v>
      </c>
      <c r="AN7608" t="s">
        <v>1510</v>
      </c>
      <c r="BW7608" t="s">
        <v>2303</v>
      </c>
      <c r="CF7608" t="s">
        <v>1509</v>
      </c>
      <c r="CX7608" t="s">
        <v>1510</v>
      </c>
    </row>
    <row r="7609" spans="5:102" customFormat="1" x14ac:dyDescent="0.25">
      <c r="E7609" t="s">
        <v>4699</v>
      </c>
      <c r="M7609" t="s">
        <v>5884</v>
      </c>
      <c r="U7609" t="s">
        <v>1511</v>
      </c>
      <c r="AN7609" t="s">
        <v>1512</v>
      </c>
      <c r="BW7609" t="s">
        <v>2304</v>
      </c>
      <c r="CF7609" t="s">
        <v>1511</v>
      </c>
      <c r="CX7609" t="s">
        <v>5541</v>
      </c>
    </row>
    <row r="7610" spans="5:102" customFormat="1" x14ac:dyDescent="0.25">
      <c r="E7610" t="s">
        <v>4700</v>
      </c>
      <c r="M7610" t="s">
        <v>5656</v>
      </c>
      <c r="U7610" t="s">
        <v>983</v>
      </c>
      <c r="AN7610" t="s">
        <v>984</v>
      </c>
      <c r="BW7610" t="s">
        <v>2074</v>
      </c>
      <c r="CF7610" t="s">
        <v>983</v>
      </c>
      <c r="CX7610" t="s">
        <v>5445</v>
      </c>
    </row>
    <row r="7611" spans="5:102" customFormat="1" x14ac:dyDescent="0.25">
      <c r="E7611" t="s">
        <v>4701</v>
      </c>
      <c r="M7611" t="s">
        <v>5656</v>
      </c>
      <c r="U7611" t="s">
        <v>983</v>
      </c>
      <c r="AN7611" t="s">
        <v>984</v>
      </c>
      <c r="BW7611" t="s">
        <v>2074</v>
      </c>
      <c r="CF7611" t="s">
        <v>983</v>
      </c>
      <c r="CX7611" t="s">
        <v>5445</v>
      </c>
    </row>
    <row r="7612" spans="5:102" customFormat="1" x14ac:dyDescent="0.25">
      <c r="E7612" t="s">
        <v>4702</v>
      </c>
      <c r="M7612" t="s">
        <v>5851</v>
      </c>
      <c r="U7612" t="s">
        <v>1411</v>
      </c>
      <c r="AN7612" t="s">
        <v>1412</v>
      </c>
      <c r="BW7612" t="s">
        <v>2271</v>
      </c>
      <c r="CF7612" t="s">
        <v>1411</v>
      </c>
      <c r="CX7612" t="s">
        <v>1412</v>
      </c>
    </row>
    <row r="7613" spans="5:102" customFormat="1" x14ac:dyDescent="0.25">
      <c r="E7613" t="s">
        <v>4703</v>
      </c>
      <c r="M7613" t="s">
        <v>5653</v>
      </c>
      <c r="U7613" t="s">
        <v>977</v>
      </c>
      <c r="AN7613" t="s">
        <v>978</v>
      </c>
      <c r="BW7613" t="s">
        <v>2071</v>
      </c>
      <c r="CF7613" t="s">
        <v>977</v>
      </c>
      <c r="CX7613" t="s">
        <v>5443</v>
      </c>
    </row>
    <row r="7614" spans="5:102" customFormat="1" x14ac:dyDescent="0.25">
      <c r="E7614" t="s">
        <v>4704</v>
      </c>
      <c r="M7614" t="s">
        <v>5852</v>
      </c>
      <c r="U7614" t="s">
        <v>1413</v>
      </c>
      <c r="AN7614" t="s">
        <v>1414</v>
      </c>
      <c r="BW7614" t="s">
        <v>2272</v>
      </c>
      <c r="CF7614" t="s">
        <v>1413</v>
      </c>
      <c r="CX7614" t="s">
        <v>5520</v>
      </c>
    </row>
    <row r="7615" spans="5:102" customFormat="1" x14ac:dyDescent="0.25">
      <c r="E7615" t="s">
        <v>4705</v>
      </c>
      <c r="M7615" t="s">
        <v>5885</v>
      </c>
      <c r="U7615" t="s">
        <v>1513</v>
      </c>
      <c r="AN7615" t="s">
        <v>1514</v>
      </c>
      <c r="BW7615" t="s">
        <v>2305</v>
      </c>
      <c r="CF7615" t="s">
        <v>1513</v>
      </c>
      <c r="CX7615" t="s">
        <v>5542</v>
      </c>
    </row>
    <row r="7616" spans="5:102" customFormat="1" x14ac:dyDescent="0.25">
      <c r="E7616" t="s">
        <v>4706</v>
      </c>
      <c r="M7616" t="s">
        <v>5885</v>
      </c>
      <c r="U7616" t="s">
        <v>1513</v>
      </c>
      <c r="AN7616" t="s">
        <v>1514</v>
      </c>
      <c r="BW7616" t="s">
        <v>2305</v>
      </c>
      <c r="CF7616" t="s">
        <v>1513</v>
      </c>
      <c r="CX7616" t="s">
        <v>5542</v>
      </c>
    </row>
    <row r="7617" spans="5:102" customFormat="1" x14ac:dyDescent="0.25">
      <c r="E7617" t="s">
        <v>4707</v>
      </c>
      <c r="M7617" t="s">
        <v>5885</v>
      </c>
      <c r="U7617" t="s">
        <v>1515</v>
      </c>
      <c r="AN7617" t="s">
        <v>1514</v>
      </c>
      <c r="BW7617" t="s">
        <v>2305</v>
      </c>
      <c r="CF7617" t="s">
        <v>1515</v>
      </c>
      <c r="CX7617" t="s">
        <v>5542</v>
      </c>
    </row>
    <row r="7618" spans="5:102" customFormat="1" x14ac:dyDescent="0.25">
      <c r="E7618" t="s">
        <v>4708</v>
      </c>
      <c r="M7618" t="s">
        <v>5885</v>
      </c>
      <c r="U7618" t="s">
        <v>1513</v>
      </c>
      <c r="AN7618" t="s">
        <v>1514</v>
      </c>
      <c r="BW7618" t="s">
        <v>2305</v>
      </c>
      <c r="CF7618" t="s">
        <v>1513</v>
      </c>
      <c r="CX7618" t="s">
        <v>5542</v>
      </c>
    </row>
    <row r="7619" spans="5:102" customFormat="1" x14ac:dyDescent="0.25">
      <c r="E7619" t="s">
        <v>4709</v>
      </c>
      <c r="M7619" t="s">
        <v>5822</v>
      </c>
      <c r="U7619" t="s">
        <v>1344</v>
      </c>
      <c r="AN7619" t="s">
        <v>1345</v>
      </c>
      <c r="BW7619" t="s">
        <v>2242</v>
      </c>
      <c r="CF7619" t="s">
        <v>1344</v>
      </c>
      <c r="CX7619" t="s">
        <v>1345</v>
      </c>
    </row>
    <row r="7620" spans="5:102" customFormat="1" x14ac:dyDescent="0.25">
      <c r="E7620" t="s">
        <v>4710</v>
      </c>
      <c r="M7620" t="s">
        <v>5645</v>
      </c>
      <c r="U7620" t="s">
        <v>959</v>
      </c>
      <c r="AN7620" t="s">
        <v>1490</v>
      </c>
      <c r="BW7620" t="s">
        <v>2063</v>
      </c>
      <c r="CF7620" t="s">
        <v>959</v>
      </c>
      <c r="CX7620" t="s">
        <v>5535</v>
      </c>
    </row>
    <row r="7621" spans="5:102" customFormat="1" x14ac:dyDescent="0.25">
      <c r="E7621" t="s">
        <v>4711</v>
      </c>
      <c r="M7621" t="s">
        <v>5885</v>
      </c>
      <c r="U7621" t="s">
        <v>1513</v>
      </c>
      <c r="AN7621" t="s">
        <v>1514</v>
      </c>
      <c r="BW7621" t="s">
        <v>2305</v>
      </c>
      <c r="CF7621" t="s">
        <v>1513</v>
      </c>
      <c r="CX7621" t="s">
        <v>5542</v>
      </c>
    </row>
    <row r="7622" spans="5:102" customFormat="1" x14ac:dyDescent="0.25">
      <c r="E7622" t="s">
        <v>4712</v>
      </c>
      <c r="M7622" t="s">
        <v>5886</v>
      </c>
      <c r="U7622" t="s">
        <v>1516</v>
      </c>
      <c r="AN7622" t="s">
        <v>1517</v>
      </c>
      <c r="BW7622" t="s">
        <v>2306</v>
      </c>
      <c r="CF7622" t="s">
        <v>1516</v>
      </c>
      <c r="CX7622" t="s">
        <v>1517</v>
      </c>
    </row>
    <row r="7623" spans="5:102" customFormat="1" x14ac:dyDescent="0.25">
      <c r="E7623" t="s">
        <v>4713</v>
      </c>
      <c r="M7623" t="s">
        <v>5887</v>
      </c>
      <c r="U7623" t="s">
        <v>1518</v>
      </c>
      <c r="AN7623" t="s">
        <v>1519</v>
      </c>
      <c r="BW7623" t="s">
        <v>2307</v>
      </c>
      <c r="CF7623" t="s">
        <v>1518</v>
      </c>
      <c r="CX7623" t="s">
        <v>1519</v>
      </c>
    </row>
    <row r="7624" spans="5:102" customFormat="1" x14ac:dyDescent="0.25">
      <c r="E7624" t="s">
        <v>4714</v>
      </c>
      <c r="M7624" t="s">
        <v>5887</v>
      </c>
      <c r="U7624" t="s">
        <v>1518</v>
      </c>
      <c r="AN7624" t="s">
        <v>1519</v>
      </c>
      <c r="BW7624" t="s">
        <v>2307</v>
      </c>
      <c r="CF7624" t="s">
        <v>1518</v>
      </c>
      <c r="CX7624" t="s">
        <v>1519</v>
      </c>
    </row>
    <row r="7625" spans="5:102" customFormat="1" x14ac:dyDescent="0.25">
      <c r="E7625" t="s">
        <v>4715</v>
      </c>
      <c r="M7625" t="s">
        <v>5656</v>
      </c>
      <c r="U7625" t="s">
        <v>983</v>
      </c>
      <c r="AN7625" t="s">
        <v>984</v>
      </c>
      <c r="BW7625" t="s">
        <v>2074</v>
      </c>
      <c r="CF7625" t="s">
        <v>983</v>
      </c>
      <c r="CX7625" t="s">
        <v>5445</v>
      </c>
    </row>
    <row r="7626" spans="5:102" customFormat="1" x14ac:dyDescent="0.25">
      <c r="E7626" t="s">
        <v>4716</v>
      </c>
      <c r="M7626" t="s">
        <v>5647</v>
      </c>
      <c r="U7626" t="s">
        <v>963</v>
      </c>
      <c r="AN7626" t="s">
        <v>1358</v>
      </c>
      <c r="BW7626" t="s">
        <v>2065</v>
      </c>
      <c r="CF7626" t="s">
        <v>963</v>
      </c>
      <c r="CX7626" t="s">
        <v>5506</v>
      </c>
    </row>
    <row r="7627" spans="5:102" customFormat="1" x14ac:dyDescent="0.25">
      <c r="E7627" t="s">
        <v>4717</v>
      </c>
      <c r="M7627" t="s">
        <v>5888</v>
      </c>
      <c r="U7627" t="s">
        <v>1520</v>
      </c>
      <c r="AN7627" t="s">
        <v>1521</v>
      </c>
      <c r="BW7627" t="s">
        <v>2308</v>
      </c>
      <c r="CF7627" t="s">
        <v>1520</v>
      </c>
      <c r="CX7627" t="s">
        <v>1521</v>
      </c>
    </row>
    <row r="7628" spans="5:102" customFormat="1" x14ac:dyDescent="0.25">
      <c r="E7628" t="s">
        <v>4718</v>
      </c>
      <c r="M7628" t="s">
        <v>5806</v>
      </c>
      <c r="U7628" t="s">
        <v>1314</v>
      </c>
      <c r="AN7628" t="s">
        <v>1315</v>
      </c>
      <c r="BW7628" t="s">
        <v>2226</v>
      </c>
      <c r="CF7628" t="s">
        <v>1314</v>
      </c>
      <c r="CX7628" t="s">
        <v>1315</v>
      </c>
    </row>
    <row r="7629" spans="5:102" customFormat="1" x14ac:dyDescent="0.25">
      <c r="E7629" t="s">
        <v>4719</v>
      </c>
      <c r="M7629" t="s">
        <v>5885</v>
      </c>
      <c r="U7629" t="s">
        <v>1513</v>
      </c>
      <c r="AN7629" t="s">
        <v>1514</v>
      </c>
      <c r="BW7629" t="s">
        <v>2305</v>
      </c>
      <c r="CF7629" t="s">
        <v>1513</v>
      </c>
      <c r="CX7629" t="s">
        <v>5542</v>
      </c>
    </row>
    <row r="7630" spans="5:102" customFormat="1" x14ac:dyDescent="0.25">
      <c r="E7630" t="s">
        <v>4720</v>
      </c>
      <c r="M7630" t="s">
        <v>5870</v>
      </c>
      <c r="U7630" t="s">
        <v>1479</v>
      </c>
      <c r="AN7630" t="s">
        <v>1480</v>
      </c>
      <c r="BW7630" t="s">
        <v>2290</v>
      </c>
      <c r="CF7630" t="s">
        <v>1479</v>
      </c>
      <c r="CX7630" t="s">
        <v>1480</v>
      </c>
    </row>
    <row r="7631" spans="5:102" customFormat="1" x14ac:dyDescent="0.25">
      <c r="E7631" t="s">
        <v>4721</v>
      </c>
      <c r="M7631" t="s">
        <v>5870</v>
      </c>
      <c r="U7631" t="s">
        <v>1479</v>
      </c>
      <c r="AN7631" t="s">
        <v>1480</v>
      </c>
      <c r="BW7631" t="s">
        <v>2290</v>
      </c>
      <c r="CF7631" t="s">
        <v>1479</v>
      </c>
      <c r="CX7631" t="s">
        <v>1480</v>
      </c>
    </row>
    <row r="7632" spans="5:102" customFormat="1" x14ac:dyDescent="0.25">
      <c r="E7632" t="s">
        <v>4722</v>
      </c>
      <c r="M7632" t="s">
        <v>5852</v>
      </c>
      <c r="U7632" t="s">
        <v>1413</v>
      </c>
      <c r="AN7632" t="s">
        <v>1414</v>
      </c>
      <c r="BW7632" t="s">
        <v>2272</v>
      </c>
      <c r="CF7632" t="s">
        <v>1413</v>
      </c>
      <c r="CX7632" t="s">
        <v>5520</v>
      </c>
    </row>
    <row r="7633" spans="5:102" customFormat="1" x14ac:dyDescent="0.25">
      <c r="E7633" t="s">
        <v>4723</v>
      </c>
      <c r="M7633" t="s">
        <v>5809</v>
      </c>
      <c r="U7633" t="s">
        <v>1320</v>
      </c>
      <c r="AN7633" t="s">
        <v>1321</v>
      </c>
      <c r="BW7633" t="s">
        <v>2229</v>
      </c>
      <c r="CF7633" t="s">
        <v>1320</v>
      </c>
      <c r="CX7633" t="s">
        <v>5498</v>
      </c>
    </row>
    <row r="7634" spans="5:102" customFormat="1" x14ac:dyDescent="0.25">
      <c r="E7634" t="s">
        <v>4724</v>
      </c>
      <c r="M7634" t="s">
        <v>5883</v>
      </c>
      <c r="U7634" t="s">
        <v>1522</v>
      </c>
      <c r="AN7634" t="s">
        <v>1510</v>
      </c>
      <c r="BW7634" t="s">
        <v>2303</v>
      </c>
      <c r="CF7634" t="s">
        <v>1522</v>
      </c>
      <c r="CX7634" t="s">
        <v>1510</v>
      </c>
    </row>
    <row r="7635" spans="5:102" customFormat="1" x14ac:dyDescent="0.25">
      <c r="E7635" t="s">
        <v>4725</v>
      </c>
      <c r="M7635" t="s">
        <v>5851</v>
      </c>
      <c r="U7635" t="s">
        <v>1411</v>
      </c>
      <c r="AN7635" t="s">
        <v>1412</v>
      </c>
      <c r="BW7635" t="s">
        <v>2271</v>
      </c>
      <c r="CF7635" t="s">
        <v>1411</v>
      </c>
      <c r="CX7635" t="s">
        <v>1412</v>
      </c>
    </row>
    <row r="7636" spans="5:102" customFormat="1" x14ac:dyDescent="0.25">
      <c r="E7636" t="s">
        <v>4726</v>
      </c>
      <c r="M7636" t="s">
        <v>5851</v>
      </c>
      <c r="U7636" t="s">
        <v>1411</v>
      </c>
      <c r="AN7636" t="s">
        <v>1412</v>
      </c>
      <c r="BW7636" t="s">
        <v>2271</v>
      </c>
      <c r="CF7636" t="s">
        <v>1411</v>
      </c>
      <c r="CX7636" t="s">
        <v>1412</v>
      </c>
    </row>
    <row r="7637" spans="5:102" customFormat="1" x14ac:dyDescent="0.25">
      <c r="E7637" t="s">
        <v>4727</v>
      </c>
      <c r="M7637" t="s">
        <v>5737</v>
      </c>
      <c r="U7637" t="s">
        <v>1160</v>
      </c>
      <c r="AN7637" t="s">
        <v>1161</v>
      </c>
      <c r="BW7637" t="s">
        <v>2157</v>
      </c>
      <c r="CF7637" t="s">
        <v>1160</v>
      </c>
      <c r="CX7637" t="s">
        <v>5475</v>
      </c>
    </row>
    <row r="7638" spans="5:102" customFormat="1" x14ac:dyDescent="0.25">
      <c r="E7638" t="s">
        <v>4728</v>
      </c>
      <c r="M7638" t="s">
        <v>5868</v>
      </c>
      <c r="U7638" t="s">
        <v>1475</v>
      </c>
      <c r="AN7638" t="s">
        <v>1476</v>
      </c>
      <c r="BW7638" t="s">
        <v>2288</v>
      </c>
      <c r="CF7638" t="s">
        <v>1475</v>
      </c>
      <c r="CX7638" t="s">
        <v>1476</v>
      </c>
    </row>
    <row r="7639" spans="5:102" customFormat="1" x14ac:dyDescent="0.25">
      <c r="E7639" t="s">
        <v>4729</v>
      </c>
      <c r="M7639" t="s">
        <v>5889</v>
      </c>
      <c r="U7639" t="s">
        <v>1523</v>
      </c>
      <c r="AN7639" t="s">
        <v>1524</v>
      </c>
      <c r="BW7639" t="s">
        <v>2309</v>
      </c>
      <c r="CF7639" t="s">
        <v>1523</v>
      </c>
      <c r="CX7639" t="s">
        <v>1524</v>
      </c>
    </row>
    <row r="7640" spans="5:102" customFormat="1" x14ac:dyDescent="0.25">
      <c r="E7640" t="s">
        <v>4730</v>
      </c>
      <c r="M7640" t="s">
        <v>5634</v>
      </c>
      <c r="U7640" t="s">
        <v>937</v>
      </c>
      <c r="AN7640" t="s">
        <v>1485</v>
      </c>
      <c r="BW7640" t="s">
        <v>2052</v>
      </c>
      <c r="CF7640" t="s">
        <v>937</v>
      </c>
      <c r="CX7640" t="s">
        <v>5534</v>
      </c>
    </row>
    <row r="7641" spans="5:102" customFormat="1" x14ac:dyDescent="0.25">
      <c r="E7641" t="s">
        <v>4731</v>
      </c>
      <c r="M7641" t="s">
        <v>5870</v>
      </c>
      <c r="U7641" t="s">
        <v>1479</v>
      </c>
      <c r="AN7641" t="s">
        <v>1480</v>
      </c>
      <c r="BW7641" t="s">
        <v>2290</v>
      </c>
      <c r="CF7641" t="s">
        <v>1479</v>
      </c>
      <c r="CX7641" t="s">
        <v>1480</v>
      </c>
    </row>
    <row r="7642" spans="5:102" customFormat="1" x14ac:dyDescent="0.25">
      <c r="E7642" t="s">
        <v>4732</v>
      </c>
      <c r="M7642" t="s">
        <v>5890</v>
      </c>
      <c r="U7642" t="s">
        <v>1525</v>
      </c>
      <c r="AN7642" t="s">
        <v>1526</v>
      </c>
      <c r="BW7642" t="s">
        <v>2310</v>
      </c>
      <c r="CF7642" t="s">
        <v>1525</v>
      </c>
      <c r="CX7642" t="s">
        <v>1526</v>
      </c>
    </row>
    <row r="7643" spans="5:102" customFormat="1" x14ac:dyDescent="0.25">
      <c r="E7643" t="s">
        <v>4733</v>
      </c>
      <c r="M7643" t="s">
        <v>5809</v>
      </c>
      <c r="U7643" t="s">
        <v>1320</v>
      </c>
      <c r="AN7643" t="s">
        <v>1321</v>
      </c>
      <c r="BW7643" t="s">
        <v>2229</v>
      </c>
      <c r="CF7643" t="s">
        <v>1320</v>
      </c>
      <c r="CX7643" t="s">
        <v>5498</v>
      </c>
    </row>
    <row r="7644" spans="5:102" customFormat="1" x14ac:dyDescent="0.25">
      <c r="E7644" t="s">
        <v>4734</v>
      </c>
      <c r="M7644" t="s">
        <v>5891</v>
      </c>
      <c r="U7644" t="s">
        <v>1527</v>
      </c>
      <c r="AN7644" t="s">
        <v>1528</v>
      </c>
      <c r="BW7644" t="s">
        <v>2311</v>
      </c>
      <c r="CF7644" t="s">
        <v>1527</v>
      </c>
      <c r="CX7644" t="s">
        <v>1528</v>
      </c>
    </row>
    <row r="7645" spans="5:102" customFormat="1" x14ac:dyDescent="0.25">
      <c r="E7645" t="s">
        <v>4735</v>
      </c>
      <c r="M7645" t="s">
        <v>5634</v>
      </c>
      <c r="U7645" t="s">
        <v>937</v>
      </c>
      <c r="AN7645" t="s">
        <v>1485</v>
      </c>
      <c r="BW7645" t="s">
        <v>2052</v>
      </c>
      <c r="CF7645" t="s">
        <v>937</v>
      </c>
      <c r="CX7645" t="s">
        <v>5534</v>
      </c>
    </row>
    <row r="7646" spans="5:102" customFormat="1" x14ac:dyDescent="0.25">
      <c r="E7646" t="s">
        <v>4736</v>
      </c>
      <c r="M7646" t="s">
        <v>5808</v>
      </c>
      <c r="U7646" t="s">
        <v>1318</v>
      </c>
      <c r="AN7646" t="s">
        <v>1319</v>
      </c>
      <c r="BW7646" t="s">
        <v>2228</v>
      </c>
      <c r="CF7646" t="s">
        <v>1318</v>
      </c>
      <c r="CX7646" t="s">
        <v>1319</v>
      </c>
    </row>
    <row r="7647" spans="5:102" customFormat="1" x14ac:dyDescent="0.25">
      <c r="E7647" t="s">
        <v>4737</v>
      </c>
      <c r="M7647" t="s">
        <v>5890</v>
      </c>
      <c r="U7647" t="s">
        <v>1525</v>
      </c>
      <c r="AN7647" t="s">
        <v>1526</v>
      </c>
      <c r="BW7647" t="s">
        <v>2310</v>
      </c>
      <c r="CF7647" t="s">
        <v>1525</v>
      </c>
      <c r="CX7647" t="s">
        <v>1526</v>
      </c>
    </row>
    <row r="7648" spans="5:102" customFormat="1" x14ac:dyDescent="0.25">
      <c r="E7648" t="s">
        <v>4738</v>
      </c>
      <c r="M7648" t="s">
        <v>5848</v>
      </c>
      <c r="U7648" t="s">
        <v>1406</v>
      </c>
      <c r="AN7648" t="s">
        <v>1407</v>
      </c>
      <c r="BW7648" t="s">
        <v>2268</v>
      </c>
      <c r="CF7648" t="s">
        <v>1406</v>
      </c>
      <c r="CX7648" t="s">
        <v>1407</v>
      </c>
    </row>
    <row r="7649" spans="5:102" customFormat="1" x14ac:dyDescent="0.25">
      <c r="E7649" t="s">
        <v>4739</v>
      </c>
      <c r="M7649" t="s">
        <v>5680</v>
      </c>
      <c r="U7649" t="s">
        <v>594</v>
      </c>
      <c r="AN7649" t="s">
        <v>1041</v>
      </c>
      <c r="BW7649" t="s">
        <v>2100</v>
      </c>
      <c r="CF7649" t="s">
        <v>594</v>
      </c>
      <c r="CX7649" t="s">
        <v>1041</v>
      </c>
    </row>
    <row r="7650" spans="5:102" customFormat="1" x14ac:dyDescent="0.25">
      <c r="E7650" t="s">
        <v>4740</v>
      </c>
      <c r="M7650" t="s">
        <v>5680</v>
      </c>
      <c r="U7650" t="s">
        <v>594</v>
      </c>
      <c r="AN7650" t="s">
        <v>1041</v>
      </c>
      <c r="BW7650" t="s">
        <v>2100</v>
      </c>
      <c r="CF7650" t="s">
        <v>594</v>
      </c>
      <c r="CX7650" t="s">
        <v>1041</v>
      </c>
    </row>
    <row r="7651" spans="5:102" customFormat="1" x14ac:dyDescent="0.25">
      <c r="E7651" t="s">
        <v>4741</v>
      </c>
      <c r="M7651" t="s">
        <v>5892</v>
      </c>
      <c r="U7651" t="s">
        <v>1529</v>
      </c>
      <c r="AN7651" t="s">
        <v>1530</v>
      </c>
      <c r="BW7651" t="s">
        <v>2312</v>
      </c>
      <c r="CF7651" t="s">
        <v>1529</v>
      </c>
      <c r="CX7651" t="s">
        <v>1530</v>
      </c>
    </row>
    <row r="7652" spans="5:102" customFormat="1" x14ac:dyDescent="0.25">
      <c r="E7652" t="s">
        <v>4742</v>
      </c>
      <c r="M7652" t="s">
        <v>5852</v>
      </c>
      <c r="U7652" t="s">
        <v>1413</v>
      </c>
      <c r="AN7652" t="s">
        <v>1414</v>
      </c>
      <c r="BW7652" t="s">
        <v>2272</v>
      </c>
      <c r="CF7652" t="s">
        <v>1413</v>
      </c>
      <c r="CX7652" t="s">
        <v>5520</v>
      </c>
    </row>
    <row r="7653" spans="5:102" customFormat="1" x14ac:dyDescent="0.25">
      <c r="E7653" t="s">
        <v>4743</v>
      </c>
      <c r="M7653" t="s">
        <v>5635</v>
      </c>
      <c r="U7653" t="s">
        <v>939</v>
      </c>
      <c r="AN7653" t="s">
        <v>940</v>
      </c>
      <c r="BW7653" t="s">
        <v>2053</v>
      </c>
      <c r="CF7653" t="s">
        <v>939</v>
      </c>
      <c r="CX7653" t="s">
        <v>5438</v>
      </c>
    </row>
    <row r="7654" spans="5:102" customFormat="1" x14ac:dyDescent="0.25">
      <c r="E7654" t="s">
        <v>4744</v>
      </c>
      <c r="M7654" t="s">
        <v>5820</v>
      </c>
      <c r="U7654" t="s">
        <v>610</v>
      </c>
      <c r="AN7654" t="s">
        <v>1342</v>
      </c>
      <c r="BW7654" t="s">
        <v>2240</v>
      </c>
      <c r="CF7654" t="s">
        <v>610</v>
      </c>
      <c r="CX7654" t="s">
        <v>1342</v>
      </c>
    </row>
    <row r="7655" spans="5:102" customFormat="1" x14ac:dyDescent="0.25">
      <c r="E7655" t="s">
        <v>4745</v>
      </c>
      <c r="M7655" t="s">
        <v>5893</v>
      </c>
      <c r="U7655" t="s">
        <v>1531</v>
      </c>
      <c r="AN7655" t="s">
        <v>1532</v>
      </c>
      <c r="BW7655" t="s">
        <v>2313</v>
      </c>
      <c r="CF7655" t="s">
        <v>1531</v>
      </c>
      <c r="CX7655" t="s">
        <v>1532</v>
      </c>
    </row>
    <row r="7656" spans="5:102" customFormat="1" x14ac:dyDescent="0.25">
      <c r="E7656" t="s">
        <v>4746</v>
      </c>
      <c r="M7656" t="s">
        <v>5635</v>
      </c>
      <c r="U7656" t="s">
        <v>939</v>
      </c>
      <c r="AN7656" t="s">
        <v>940</v>
      </c>
      <c r="BW7656" t="s">
        <v>2053</v>
      </c>
      <c r="CF7656" t="s">
        <v>939</v>
      </c>
      <c r="CX7656" t="s">
        <v>5438</v>
      </c>
    </row>
    <row r="7657" spans="5:102" customFormat="1" x14ac:dyDescent="0.25">
      <c r="E7657" t="s">
        <v>4747</v>
      </c>
      <c r="M7657" t="s">
        <v>5885</v>
      </c>
      <c r="U7657" t="s">
        <v>1513</v>
      </c>
      <c r="AN7657" t="s">
        <v>1514</v>
      </c>
      <c r="BW7657" t="s">
        <v>2305</v>
      </c>
      <c r="CF7657" t="s">
        <v>1513</v>
      </c>
      <c r="CX7657" t="s">
        <v>5542</v>
      </c>
    </row>
    <row r="7658" spans="5:102" customFormat="1" x14ac:dyDescent="0.25">
      <c r="E7658" t="s">
        <v>4748</v>
      </c>
      <c r="M7658" t="s">
        <v>5713</v>
      </c>
      <c r="U7658" t="s">
        <v>1106</v>
      </c>
      <c r="AN7658" t="s">
        <v>1107</v>
      </c>
      <c r="BW7658" t="s">
        <v>2133</v>
      </c>
      <c r="CF7658" t="s">
        <v>1106</v>
      </c>
      <c r="CX7658" t="s">
        <v>1705</v>
      </c>
    </row>
    <row r="7659" spans="5:102" customFormat="1" x14ac:dyDescent="0.25">
      <c r="E7659" t="s">
        <v>4749</v>
      </c>
      <c r="M7659" t="s">
        <v>5894</v>
      </c>
      <c r="U7659" t="s">
        <v>1533</v>
      </c>
      <c r="AN7659" t="s">
        <v>1534</v>
      </c>
      <c r="BW7659" t="s">
        <v>2314</v>
      </c>
      <c r="CF7659" t="s">
        <v>1533</v>
      </c>
      <c r="CX7659" t="s">
        <v>5543</v>
      </c>
    </row>
    <row r="7660" spans="5:102" customFormat="1" x14ac:dyDescent="0.25">
      <c r="E7660" t="s">
        <v>4750</v>
      </c>
      <c r="M7660" t="s">
        <v>5635</v>
      </c>
      <c r="U7660" t="s">
        <v>939</v>
      </c>
      <c r="AN7660" t="s">
        <v>940</v>
      </c>
      <c r="BW7660" t="s">
        <v>2053</v>
      </c>
      <c r="CF7660" t="s">
        <v>939</v>
      </c>
      <c r="CX7660" t="s">
        <v>5438</v>
      </c>
    </row>
    <row r="7661" spans="5:102" customFormat="1" x14ac:dyDescent="0.25">
      <c r="E7661" t="s">
        <v>4751</v>
      </c>
      <c r="M7661" t="s">
        <v>5874</v>
      </c>
      <c r="U7661" t="s">
        <v>1488</v>
      </c>
      <c r="AN7661" t="s">
        <v>1489</v>
      </c>
      <c r="BW7661" t="s">
        <v>2294</v>
      </c>
      <c r="CF7661" t="s">
        <v>1488</v>
      </c>
      <c r="CX7661" t="s">
        <v>1489</v>
      </c>
    </row>
    <row r="7662" spans="5:102" customFormat="1" x14ac:dyDescent="0.25">
      <c r="E7662" t="s">
        <v>4752</v>
      </c>
      <c r="M7662" t="s">
        <v>5895</v>
      </c>
      <c r="U7662" t="s">
        <v>1535</v>
      </c>
      <c r="AN7662" t="s">
        <v>1536</v>
      </c>
      <c r="BW7662" t="s">
        <v>2315</v>
      </c>
      <c r="CF7662" t="s">
        <v>1535</v>
      </c>
      <c r="CX7662" t="s">
        <v>5544</v>
      </c>
    </row>
    <row r="7663" spans="5:102" customFormat="1" x14ac:dyDescent="0.25">
      <c r="E7663" t="s">
        <v>4753</v>
      </c>
      <c r="M7663" t="s">
        <v>5895</v>
      </c>
      <c r="U7663" t="s">
        <v>1535</v>
      </c>
      <c r="AN7663" t="s">
        <v>1536</v>
      </c>
      <c r="BW7663" t="s">
        <v>2315</v>
      </c>
      <c r="CF7663" t="s">
        <v>1535</v>
      </c>
      <c r="CX7663" t="s">
        <v>5544</v>
      </c>
    </row>
    <row r="7664" spans="5:102" customFormat="1" x14ac:dyDescent="0.25">
      <c r="E7664" t="s">
        <v>4754</v>
      </c>
      <c r="M7664" t="s">
        <v>5895</v>
      </c>
      <c r="U7664" t="s">
        <v>1535</v>
      </c>
      <c r="AN7664" t="s">
        <v>1536</v>
      </c>
      <c r="BW7664" t="s">
        <v>2315</v>
      </c>
      <c r="CF7664" t="s">
        <v>1535</v>
      </c>
      <c r="CX7664" t="s">
        <v>5544</v>
      </c>
    </row>
    <row r="7665" spans="5:102" customFormat="1" x14ac:dyDescent="0.25">
      <c r="E7665" t="s">
        <v>4755</v>
      </c>
      <c r="M7665" t="s">
        <v>5896</v>
      </c>
      <c r="U7665" t="s">
        <v>1537</v>
      </c>
      <c r="AN7665" t="s">
        <v>1538</v>
      </c>
      <c r="BW7665" t="s">
        <v>2316</v>
      </c>
      <c r="CF7665" t="s">
        <v>1537</v>
      </c>
      <c r="CX7665" t="s">
        <v>5545</v>
      </c>
    </row>
    <row r="7666" spans="5:102" customFormat="1" x14ac:dyDescent="0.25">
      <c r="E7666" t="s">
        <v>4756</v>
      </c>
      <c r="M7666" t="s">
        <v>5647</v>
      </c>
      <c r="U7666" t="s">
        <v>963</v>
      </c>
      <c r="AN7666" t="s">
        <v>1358</v>
      </c>
      <c r="BW7666" t="s">
        <v>2065</v>
      </c>
      <c r="CF7666" t="s">
        <v>963</v>
      </c>
      <c r="CX7666" t="s">
        <v>5506</v>
      </c>
    </row>
    <row r="7667" spans="5:102" customFormat="1" x14ac:dyDescent="0.25">
      <c r="E7667" t="s">
        <v>4757</v>
      </c>
      <c r="M7667" t="s">
        <v>5680</v>
      </c>
      <c r="U7667" t="s">
        <v>594</v>
      </c>
      <c r="AN7667" t="s">
        <v>1041</v>
      </c>
      <c r="BW7667" t="s">
        <v>2100</v>
      </c>
      <c r="CF7667" t="s">
        <v>594</v>
      </c>
      <c r="CX7667" t="s">
        <v>1041</v>
      </c>
    </row>
    <row r="7668" spans="5:102" customFormat="1" x14ac:dyDescent="0.25">
      <c r="E7668" t="s">
        <v>4758</v>
      </c>
      <c r="M7668" t="s">
        <v>5680</v>
      </c>
      <c r="U7668" t="s">
        <v>594</v>
      </c>
      <c r="AN7668" t="s">
        <v>1041</v>
      </c>
      <c r="BW7668" t="s">
        <v>2100</v>
      </c>
      <c r="CF7668" t="s">
        <v>594</v>
      </c>
      <c r="CX7668" t="s">
        <v>1041</v>
      </c>
    </row>
    <row r="7669" spans="5:102" customFormat="1" x14ac:dyDescent="0.25">
      <c r="E7669" t="s">
        <v>4759</v>
      </c>
      <c r="M7669" t="s">
        <v>5680</v>
      </c>
      <c r="U7669" t="s">
        <v>594</v>
      </c>
      <c r="AN7669" t="s">
        <v>1041</v>
      </c>
      <c r="BW7669" t="s">
        <v>2100</v>
      </c>
      <c r="CF7669" t="s">
        <v>594</v>
      </c>
      <c r="CX7669" t="s">
        <v>1041</v>
      </c>
    </row>
    <row r="7670" spans="5:102" customFormat="1" x14ac:dyDescent="0.25">
      <c r="E7670" t="s">
        <v>4760</v>
      </c>
      <c r="M7670" t="s">
        <v>5680</v>
      </c>
      <c r="U7670" t="s">
        <v>594</v>
      </c>
      <c r="AN7670" t="s">
        <v>1041</v>
      </c>
      <c r="BW7670" t="s">
        <v>2100</v>
      </c>
      <c r="CF7670" t="s">
        <v>594</v>
      </c>
      <c r="CX7670" t="s">
        <v>1041</v>
      </c>
    </row>
    <row r="7671" spans="5:102" customFormat="1" x14ac:dyDescent="0.25">
      <c r="E7671" t="s">
        <v>4761</v>
      </c>
      <c r="M7671" t="s">
        <v>5680</v>
      </c>
      <c r="U7671" t="s">
        <v>594</v>
      </c>
      <c r="AN7671" t="s">
        <v>1041</v>
      </c>
      <c r="BW7671" t="s">
        <v>2100</v>
      </c>
      <c r="CF7671" t="s">
        <v>594</v>
      </c>
      <c r="CX7671" t="s">
        <v>1041</v>
      </c>
    </row>
    <row r="7672" spans="5:102" customFormat="1" x14ac:dyDescent="0.25">
      <c r="E7672" t="s">
        <v>4762</v>
      </c>
      <c r="M7672" t="s">
        <v>5680</v>
      </c>
      <c r="U7672" t="s">
        <v>594</v>
      </c>
      <c r="AN7672" t="s">
        <v>1041</v>
      </c>
      <c r="BW7672" t="s">
        <v>2100</v>
      </c>
      <c r="CF7672" t="s">
        <v>594</v>
      </c>
      <c r="CX7672" t="s">
        <v>1041</v>
      </c>
    </row>
    <row r="7673" spans="5:102" customFormat="1" x14ac:dyDescent="0.25">
      <c r="E7673" t="s">
        <v>4763</v>
      </c>
      <c r="M7673" t="s">
        <v>5851</v>
      </c>
      <c r="U7673" t="s">
        <v>1411</v>
      </c>
      <c r="AN7673" t="s">
        <v>1412</v>
      </c>
      <c r="BW7673" t="s">
        <v>2271</v>
      </c>
      <c r="CF7673" t="s">
        <v>1411</v>
      </c>
      <c r="CX7673" t="s">
        <v>1412</v>
      </c>
    </row>
    <row r="7674" spans="5:102" customFormat="1" x14ac:dyDescent="0.25">
      <c r="E7674" t="s">
        <v>4764</v>
      </c>
      <c r="M7674" t="s">
        <v>5897</v>
      </c>
      <c r="U7674" t="s">
        <v>1539</v>
      </c>
      <c r="AN7674" t="s">
        <v>1540</v>
      </c>
      <c r="BW7674" t="s">
        <v>2317</v>
      </c>
      <c r="CF7674" t="s">
        <v>1539</v>
      </c>
      <c r="CX7674" t="s">
        <v>1540</v>
      </c>
    </row>
    <row r="7675" spans="5:102" customFormat="1" x14ac:dyDescent="0.25">
      <c r="E7675" t="s">
        <v>4765</v>
      </c>
      <c r="M7675" t="s">
        <v>5820</v>
      </c>
      <c r="U7675" t="s">
        <v>610</v>
      </c>
      <c r="AN7675" t="s">
        <v>1541</v>
      </c>
      <c r="BW7675" t="s">
        <v>2240</v>
      </c>
      <c r="CF7675" t="s">
        <v>610</v>
      </c>
      <c r="CX7675" t="s">
        <v>5546</v>
      </c>
    </row>
    <row r="7676" spans="5:102" customFormat="1" x14ac:dyDescent="0.25">
      <c r="E7676" t="s">
        <v>4766</v>
      </c>
      <c r="M7676" t="s">
        <v>5680</v>
      </c>
      <c r="U7676" t="s">
        <v>594</v>
      </c>
      <c r="AN7676" t="s">
        <v>1041</v>
      </c>
      <c r="BW7676" t="s">
        <v>2100</v>
      </c>
      <c r="CF7676" t="s">
        <v>594</v>
      </c>
      <c r="CX7676" t="s">
        <v>1041</v>
      </c>
    </row>
    <row r="7677" spans="5:102" customFormat="1" x14ac:dyDescent="0.25">
      <c r="E7677" t="s">
        <v>4767</v>
      </c>
      <c r="M7677" t="s">
        <v>5680</v>
      </c>
      <c r="U7677" t="s">
        <v>594</v>
      </c>
      <c r="AN7677" t="s">
        <v>1041</v>
      </c>
      <c r="BW7677" t="s">
        <v>2100</v>
      </c>
      <c r="CF7677" t="s">
        <v>594</v>
      </c>
      <c r="CX7677" t="s">
        <v>1041</v>
      </c>
    </row>
    <row r="7678" spans="5:102" customFormat="1" x14ac:dyDescent="0.25">
      <c r="E7678" t="s">
        <v>4768</v>
      </c>
      <c r="M7678" t="s">
        <v>5680</v>
      </c>
      <c r="U7678" t="s">
        <v>594</v>
      </c>
      <c r="AN7678" t="s">
        <v>1041</v>
      </c>
      <c r="BW7678" t="s">
        <v>2100</v>
      </c>
      <c r="CF7678" t="s">
        <v>594</v>
      </c>
      <c r="CX7678" t="s">
        <v>1041</v>
      </c>
    </row>
    <row r="7679" spans="5:102" customFormat="1" x14ac:dyDescent="0.25">
      <c r="E7679" t="s">
        <v>4769</v>
      </c>
      <c r="M7679" t="s">
        <v>5764</v>
      </c>
      <c r="U7679" t="s">
        <v>1214</v>
      </c>
      <c r="AN7679" t="s">
        <v>1215</v>
      </c>
      <c r="BW7679" t="s">
        <v>2184</v>
      </c>
      <c r="CF7679" t="s">
        <v>1214</v>
      </c>
      <c r="CX7679" t="s">
        <v>1215</v>
      </c>
    </row>
    <row r="7680" spans="5:102" customFormat="1" x14ac:dyDescent="0.25">
      <c r="E7680" t="s">
        <v>4770</v>
      </c>
      <c r="M7680" t="s">
        <v>5852</v>
      </c>
      <c r="U7680" t="s">
        <v>1413</v>
      </c>
      <c r="AN7680" t="s">
        <v>1414</v>
      </c>
      <c r="BW7680" t="s">
        <v>2272</v>
      </c>
      <c r="CF7680" t="s">
        <v>1413</v>
      </c>
      <c r="CX7680" t="s">
        <v>5520</v>
      </c>
    </row>
    <row r="7681" spans="5:102" customFormat="1" x14ac:dyDescent="0.25">
      <c r="E7681" t="s">
        <v>4771</v>
      </c>
      <c r="M7681" t="s">
        <v>5806</v>
      </c>
      <c r="U7681" t="s">
        <v>1314</v>
      </c>
      <c r="AN7681" t="s">
        <v>1315</v>
      </c>
      <c r="BW7681" t="s">
        <v>2226</v>
      </c>
      <c r="CF7681" t="s">
        <v>1314</v>
      </c>
      <c r="CX7681" t="s">
        <v>1315</v>
      </c>
    </row>
    <row r="7682" spans="5:102" customFormat="1" x14ac:dyDescent="0.25">
      <c r="E7682" t="s">
        <v>4772</v>
      </c>
      <c r="M7682" t="s">
        <v>5822</v>
      </c>
      <c r="U7682" t="s">
        <v>1344</v>
      </c>
      <c r="AN7682" t="s">
        <v>1542</v>
      </c>
      <c r="BW7682" t="s">
        <v>2242</v>
      </c>
      <c r="CF7682" t="s">
        <v>1344</v>
      </c>
      <c r="CX7682" t="s">
        <v>1542</v>
      </c>
    </row>
    <row r="7683" spans="5:102" customFormat="1" x14ac:dyDescent="0.25">
      <c r="E7683" t="s">
        <v>4773</v>
      </c>
      <c r="M7683" t="s">
        <v>5658</v>
      </c>
      <c r="U7683" t="s">
        <v>587</v>
      </c>
      <c r="AN7683" t="s">
        <v>437</v>
      </c>
      <c r="BW7683" t="s">
        <v>2076</v>
      </c>
      <c r="CF7683" t="s">
        <v>587</v>
      </c>
      <c r="CX7683" t="s">
        <v>437</v>
      </c>
    </row>
    <row r="7684" spans="5:102" customFormat="1" x14ac:dyDescent="0.25">
      <c r="E7684" t="s">
        <v>4774</v>
      </c>
      <c r="M7684" t="s">
        <v>5681</v>
      </c>
      <c r="U7684" t="s">
        <v>1042</v>
      </c>
      <c r="AN7684" t="s">
        <v>1043</v>
      </c>
      <c r="BW7684" t="s">
        <v>2101</v>
      </c>
      <c r="CF7684" t="s">
        <v>1042</v>
      </c>
      <c r="CX7684" t="s">
        <v>5455</v>
      </c>
    </row>
    <row r="7685" spans="5:102" customFormat="1" x14ac:dyDescent="0.25">
      <c r="E7685" t="s">
        <v>4775</v>
      </c>
      <c r="M7685" t="s">
        <v>5898</v>
      </c>
      <c r="U7685" t="s">
        <v>1543</v>
      </c>
      <c r="AN7685" t="s">
        <v>1544</v>
      </c>
      <c r="BW7685" t="s">
        <v>2318</v>
      </c>
      <c r="CF7685" t="s">
        <v>1543</v>
      </c>
      <c r="CX7685" t="s">
        <v>1544</v>
      </c>
    </row>
    <row r="7686" spans="5:102" customFormat="1" x14ac:dyDescent="0.25">
      <c r="E7686" t="s">
        <v>4776</v>
      </c>
      <c r="M7686" t="s">
        <v>5635</v>
      </c>
      <c r="U7686" t="s">
        <v>939</v>
      </c>
      <c r="AN7686" t="s">
        <v>940</v>
      </c>
      <c r="BW7686" t="s">
        <v>2053</v>
      </c>
      <c r="CF7686" t="s">
        <v>939</v>
      </c>
      <c r="CX7686" t="s">
        <v>5438</v>
      </c>
    </row>
    <row r="7687" spans="5:102" customFormat="1" x14ac:dyDescent="0.25">
      <c r="E7687" t="s">
        <v>4777</v>
      </c>
      <c r="M7687" t="s">
        <v>5865</v>
      </c>
      <c r="U7687" t="s">
        <v>1461</v>
      </c>
      <c r="AN7687" t="s">
        <v>1462</v>
      </c>
      <c r="BW7687" t="s">
        <v>2285</v>
      </c>
      <c r="CF7687" t="s">
        <v>1461</v>
      </c>
      <c r="CX7687" t="s">
        <v>1462</v>
      </c>
    </row>
    <row r="7688" spans="5:102" customFormat="1" x14ac:dyDescent="0.25">
      <c r="E7688" t="s">
        <v>4778</v>
      </c>
      <c r="M7688" t="s">
        <v>5899</v>
      </c>
      <c r="U7688" t="s">
        <v>1545</v>
      </c>
      <c r="AN7688" t="s">
        <v>1546</v>
      </c>
      <c r="BW7688" t="s">
        <v>2319</v>
      </c>
      <c r="CF7688" t="s">
        <v>1545</v>
      </c>
      <c r="CX7688" t="s">
        <v>1546</v>
      </c>
    </row>
    <row r="7689" spans="5:102" customFormat="1" x14ac:dyDescent="0.25">
      <c r="E7689" t="s">
        <v>4779</v>
      </c>
      <c r="M7689" t="s">
        <v>5898</v>
      </c>
      <c r="U7689" t="s">
        <v>1543</v>
      </c>
      <c r="AN7689" t="s">
        <v>1544</v>
      </c>
      <c r="BW7689" t="s">
        <v>2318</v>
      </c>
      <c r="CF7689" t="s">
        <v>1543</v>
      </c>
      <c r="CX7689" t="s">
        <v>1544</v>
      </c>
    </row>
    <row r="7690" spans="5:102" customFormat="1" x14ac:dyDescent="0.25">
      <c r="E7690" t="s">
        <v>4780</v>
      </c>
      <c r="M7690" t="s">
        <v>5808</v>
      </c>
      <c r="U7690" t="s">
        <v>1318</v>
      </c>
      <c r="AN7690" t="s">
        <v>1319</v>
      </c>
      <c r="BW7690" t="s">
        <v>2228</v>
      </c>
      <c r="CF7690" t="s">
        <v>1318</v>
      </c>
      <c r="CX7690" t="s">
        <v>1319</v>
      </c>
    </row>
    <row r="7691" spans="5:102" customFormat="1" x14ac:dyDescent="0.25">
      <c r="E7691" t="s">
        <v>4781</v>
      </c>
      <c r="M7691" t="s">
        <v>5808</v>
      </c>
      <c r="U7691" t="s">
        <v>1318</v>
      </c>
      <c r="AN7691" t="s">
        <v>1319</v>
      </c>
      <c r="BW7691" t="s">
        <v>2228</v>
      </c>
      <c r="CF7691" t="s">
        <v>1318</v>
      </c>
      <c r="CX7691" t="s">
        <v>1319</v>
      </c>
    </row>
    <row r="7692" spans="5:102" customFormat="1" x14ac:dyDescent="0.25">
      <c r="E7692" t="s">
        <v>4782</v>
      </c>
      <c r="M7692" t="s">
        <v>5808</v>
      </c>
      <c r="U7692" t="s">
        <v>1318</v>
      </c>
      <c r="AN7692" t="s">
        <v>1319</v>
      </c>
      <c r="BW7692" t="s">
        <v>2228</v>
      </c>
      <c r="CF7692" t="s">
        <v>1318</v>
      </c>
      <c r="CX7692" t="s">
        <v>1319</v>
      </c>
    </row>
    <row r="7693" spans="5:102" customFormat="1" x14ac:dyDescent="0.25">
      <c r="E7693" t="s">
        <v>4783</v>
      </c>
      <c r="M7693" t="s">
        <v>5900</v>
      </c>
      <c r="U7693" t="s">
        <v>1547</v>
      </c>
      <c r="AN7693" t="s">
        <v>1548</v>
      </c>
      <c r="BW7693" t="s">
        <v>2320</v>
      </c>
      <c r="CF7693" t="s">
        <v>1547</v>
      </c>
      <c r="CX7693" t="s">
        <v>1548</v>
      </c>
    </row>
    <row r="7694" spans="5:102" customFormat="1" x14ac:dyDescent="0.25">
      <c r="E7694" t="s">
        <v>4784</v>
      </c>
      <c r="M7694" t="s">
        <v>5872</v>
      </c>
      <c r="U7694" t="s">
        <v>1483</v>
      </c>
      <c r="AN7694" t="s">
        <v>1484</v>
      </c>
      <c r="BW7694" t="s">
        <v>2292</v>
      </c>
      <c r="CF7694" t="s">
        <v>1483</v>
      </c>
      <c r="CX7694" t="s">
        <v>1484</v>
      </c>
    </row>
    <row r="7695" spans="5:102" customFormat="1" x14ac:dyDescent="0.25">
      <c r="E7695" t="s">
        <v>4785</v>
      </c>
      <c r="M7695" t="s">
        <v>5901</v>
      </c>
      <c r="U7695" t="s">
        <v>1549</v>
      </c>
      <c r="AN7695" t="s">
        <v>1550</v>
      </c>
      <c r="BW7695" t="s">
        <v>2321</v>
      </c>
      <c r="CF7695" t="s">
        <v>1549</v>
      </c>
      <c r="CX7695" t="s">
        <v>1550</v>
      </c>
    </row>
    <row r="7696" spans="5:102" customFormat="1" x14ac:dyDescent="0.25">
      <c r="E7696" t="s">
        <v>4786</v>
      </c>
      <c r="M7696" t="s">
        <v>5902</v>
      </c>
      <c r="U7696" t="s">
        <v>1551</v>
      </c>
      <c r="AN7696" t="s">
        <v>1552</v>
      </c>
      <c r="BW7696" t="s">
        <v>2322</v>
      </c>
      <c r="CF7696" t="s">
        <v>1551</v>
      </c>
      <c r="CX7696" t="s">
        <v>1552</v>
      </c>
    </row>
    <row r="7697" spans="5:102" customFormat="1" x14ac:dyDescent="0.25">
      <c r="E7697" t="s">
        <v>4787</v>
      </c>
      <c r="M7697" t="s">
        <v>5647</v>
      </c>
      <c r="U7697" t="s">
        <v>963</v>
      </c>
      <c r="AN7697" t="s">
        <v>1358</v>
      </c>
      <c r="BW7697" t="s">
        <v>2065</v>
      </c>
      <c r="CF7697" t="s">
        <v>963</v>
      </c>
      <c r="CX7697" t="s">
        <v>5506</v>
      </c>
    </row>
    <row r="7698" spans="5:102" customFormat="1" x14ac:dyDescent="0.25">
      <c r="E7698" t="s">
        <v>4788</v>
      </c>
      <c r="M7698" t="s">
        <v>5903</v>
      </c>
      <c r="U7698" t="s">
        <v>1553</v>
      </c>
      <c r="AN7698" t="s">
        <v>1554</v>
      </c>
      <c r="BW7698" t="s">
        <v>2323</v>
      </c>
      <c r="CF7698" t="s">
        <v>1553</v>
      </c>
      <c r="CX7698" t="s">
        <v>5547</v>
      </c>
    </row>
    <row r="7699" spans="5:102" customFormat="1" x14ac:dyDescent="0.25">
      <c r="E7699" t="s">
        <v>4789</v>
      </c>
      <c r="M7699" t="s">
        <v>5904</v>
      </c>
      <c r="U7699" t="s">
        <v>1555</v>
      </c>
      <c r="AN7699" t="s">
        <v>1556</v>
      </c>
      <c r="BW7699" t="s">
        <v>2324</v>
      </c>
      <c r="CF7699" t="s">
        <v>1555</v>
      </c>
      <c r="CX7699" t="s">
        <v>1556</v>
      </c>
    </row>
    <row r="7700" spans="5:102" customFormat="1" x14ac:dyDescent="0.25">
      <c r="E7700" t="s">
        <v>4790</v>
      </c>
      <c r="M7700" t="s">
        <v>5647</v>
      </c>
      <c r="U7700" t="s">
        <v>963</v>
      </c>
      <c r="AN7700" t="s">
        <v>1358</v>
      </c>
      <c r="BW7700" t="s">
        <v>2065</v>
      </c>
      <c r="CF7700" t="s">
        <v>963</v>
      </c>
      <c r="CX7700" t="s">
        <v>5506</v>
      </c>
    </row>
    <row r="7701" spans="5:102" customFormat="1" x14ac:dyDescent="0.25">
      <c r="E7701" t="s">
        <v>4791</v>
      </c>
      <c r="M7701" t="s">
        <v>5647</v>
      </c>
      <c r="U7701" t="s">
        <v>963</v>
      </c>
      <c r="AN7701" t="s">
        <v>1358</v>
      </c>
      <c r="BW7701" t="s">
        <v>2065</v>
      </c>
      <c r="CF7701" t="s">
        <v>963</v>
      </c>
      <c r="CX7701" t="s">
        <v>5506</v>
      </c>
    </row>
    <row r="7702" spans="5:102" customFormat="1" x14ac:dyDescent="0.25">
      <c r="E7702" t="s">
        <v>4792</v>
      </c>
      <c r="M7702" t="s">
        <v>5647</v>
      </c>
      <c r="U7702" t="s">
        <v>963</v>
      </c>
      <c r="AN7702" t="s">
        <v>1358</v>
      </c>
      <c r="BW7702" t="s">
        <v>2065</v>
      </c>
      <c r="CF7702" t="s">
        <v>963</v>
      </c>
      <c r="CX7702" t="s">
        <v>5506</v>
      </c>
    </row>
    <row r="7703" spans="5:102" customFormat="1" x14ac:dyDescent="0.25">
      <c r="E7703" t="s">
        <v>4793</v>
      </c>
      <c r="M7703" t="s">
        <v>5887</v>
      </c>
      <c r="U7703" t="s">
        <v>1518</v>
      </c>
      <c r="AN7703" t="s">
        <v>1519</v>
      </c>
      <c r="BW7703" t="s">
        <v>2307</v>
      </c>
      <c r="CF7703" t="s">
        <v>1518</v>
      </c>
      <c r="CX7703" t="s">
        <v>1519</v>
      </c>
    </row>
    <row r="7704" spans="5:102" customFormat="1" x14ac:dyDescent="0.25">
      <c r="E7704" t="s">
        <v>4794</v>
      </c>
      <c r="M7704" t="s">
        <v>5680</v>
      </c>
      <c r="U7704" t="s">
        <v>594</v>
      </c>
      <c r="AN7704" t="s">
        <v>1041</v>
      </c>
      <c r="BW7704" t="s">
        <v>2100</v>
      </c>
      <c r="CF7704" t="s">
        <v>594</v>
      </c>
      <c r="CX7704" t="s">
        <v>1041</v>
      </c>
    </row>
    <row r="7705" spans="5:102" customFormat="1" x14ac:dyDescent="0.25">
      <c r="E7705" t="s">
        <v>4795</v>
      </c>
      <c r="M7705" t="s">
        <v>5680</v>
      </c>
      <c r="U7705" t="s">
        <v>594</v>
      </c>
      <c r="AN7705" t="s">
        <v>1041</v>
      </c>
      <c r="BW7705" t="s">
        <v>2100</v>
      </c>
      <c r="CF7705" t="s">
        <v>594</v>
      </c>
      <c r="CX7705" t="s">
        <v>1041</v>
      </c>
    </row>
    <row r="7706" spans="5:102" customFormat="1" x14ac:dyDescent="0.25">
      <c r="E7706" t="s">
        <v>4796</v>
      </c>
      <c r="M7706" t="s">
        <v>5905</v>
      </c>
      <c r="U7706" t="s">
        <v>1557</v>
      </c>
      <c r="AN7706" t="s">
        <v>1558</v>
      </c>
      <c r="BW7706" t="s">
        <v>2325</v>
      </c>
      <c r="CF7706" t="s">
        <v>1557</v>
      </c>
      <c r="CX7706" t="s">
        <v>1558</v>
      </c>
    </row>
    <row r="7707" spans="5:102" customFormat="1" x14ac:dyDescent="0.25">
      <c r="E7707" t="s">
        <v>4797</v>
      </c>
      <c r="M7707" t="s">
        <v>5809</v>
      </c>
      <c r="U7707" t="s">
        <v>1320</v>
      </c>
      <c r="AN7707" t="s">
        <v>1559</v>
      </c>
      <c r="BW7707" t="s">
        <v>2229</v>
      </c>
      <c r="CF7707" t="s">
        <v>1320</v>
      </c>
      <c r="CX7707" t="s">
        <v>1559</v>
      </c>
    </row>
    <row r="7708" spans="5:102" customFormat="1" x14ac:dyDescent="0.25">
      <c r="E7708" t="s">
        <v>4798</v>
      </c>
      <c r="M7708" t="s">
        <v>5906</v>
      </c>
      <c r="U7708" t="s">
        <v>323</v>
      </c>
      <c r="AN7708" t="s">
        <v>1560</v>
      </c>
      <c r="BW7708" t="s">
        <v>2326</v>
      </c>
      <c r="CF7708" t="s">
        <v>323</v>
      </c>
      <c r="CX7708" t="s">
        <v>1560</v>
      </c>
    </row>
    <row r="7709" spans="5:102" customFormat="1" x14ac:dyDescent="0.25">
      <c r="E7709" t="s">
        <v>4799</v>
      </c>
      <c r="M7709" t="s">
        <v>5906</v>
      </c>
      <c r="U7709" t="s">
        <v>323</v>
      </c>
      <c r="AN7709" t="s">
        <v>1561</v>
      </c>
      <c r="BW7709" t="s">
        <v>2326</v>
      </c>
      <c r="CF7709" t="s">
        <v>323</v>
      </c>
      <c r="CX7709" t="s">
        <v>5548</v>
      </c>
    </row>
    <row r="7710" spans="5:102" customFormat="1" x14ac:dyDescent="0.25">
      <c r="E7710" t="s">
        <v>4800</v>
      </c>
      <c r="M7710" t="s">
        <v>5903</v>
      </c>
      <c r="U7710" t="s">
        <v>1553</v>
      </c>
      <c r="AN7710" t="s">
        <v>1562</v>
      </c>
      <c r="BW7710" t="s">
        <v>2323</v>
      </c>
      <c r="CF7710" t="s">
        <v>1553</v>
      </c>
      <c r="CX7710" t="s">
        <v>1562</v>
      </c>
    </row>
    <row r="7711" spans="5:102" customFormat="1" x14ac:dyDescent="0.25">
      <c r="E7711" t="s">
        <v>4801</v>
      </c>
      <c r="M7711" t="s">
        <v>5870</v>
      </c>
      <c r="U7711" t="s">
        <v>1479</v>
      </c>
      <c r="AN7711" t="s">
        <v>1480</v>
      </c>
      <c r="BW7711" t="s">
        <v>2290</v>
      </c>
      <c r="CF7711" t="s">
        <v>1479</v>
      </c>
      <c r="CX7711" t="s">
        <v>1480</v>
      </c>
    </row>
    <row r="7712" spans="5:102" customFormat="1" x14ac:dyDescent="0.25">
      <c r="E7712" t="s">
        <v>4802</v>
      </c>
      <c r="M7712" t="s">
        <v>5653</v>
      </c>
      <c r="U7712" t="s">
        <v>977</v>
      </c>
      <c r="AN7712" t="s">
        <v>1563</v>
      </c>
      <c r="BW7712" t="s">
        <v>2071</v>
      </c>
      <c r="CF7712" t="s">
        <v>977</v>
      </c>
      <c r="CX7712" t="s">
        <v>1563</v>
      </c>
    </row>
    <row r="7713" spans="5:102" customFormat="1" x14ac:dyDescent="0.25">
      <c r="E7713" t="s">
        <v>4803</v>
      </c>
      <c r="M7713" t="s">
        <v>5874</v>
      </c>
      <c r="U7713" t="s">
        <v>1488</v>
      </c>
      <c r="AN7713" t="s">
        <v>1489</v>
      </c>
      <c r="BW7713" t="s">
        <v>2294</v>
      </c>
      <c r="CF7713" t="s">
        <v>1488</v>
      </c>
      <c r="CX7713" t="s">
        <v>1489</v>
      </c>
    </row>
    <row r="7714" spans="5:102" customFormat="1" x14ac:dyDescent="0.25">
      <c r="E7714" t="s">
        <v>4804</v>
      </c>
      <c r="M7714" t="s">
        <v>5870</v>
      </c>
      <c r="U7714" t="s">
        <v>1479</v>
      </c>
      <c r="AN7714" t="s">
        <v>1480</v>
      </c>
      <c r="BW7714" t="s">
        <v>2290</v>
      </c>
      <c r="CF7714" t="s">
        <v>1479</v>
      </c>
      <c r="CX7714" t="s">
        <v>1480</v>
      </c>
    </row>
    <row r="7715" spans="5:102" customFormat="1" x14ac:dyDescent="0.25">
      <c r="E7715" t="s">
        <v>4805</v>
      </c>
      <c r="M7715" t="s">
        <v>5754</v>
      </c>
      <c r="U7715" t="s">
        <v>1194</v>
      </c>
      <c r="AN7715" t="s">
        <v>1195</v>
      </c>
      <c r="BW7715" t="s">
        <v>2174</v>
      </c>
      <c r="CF7715" t="s">
        <v>1194</v>
      </c>
      <c r="CX7715" t="s">
        <v>5483</v>
      </c>
    </row>
    <row r="7716" spans="5:102" customFormat="1" x14ac:dyDescent="0.25">
      <c r="E7716" t="s">
        <v>4806</v>
      </c>
      <c r="M7716" t="s">
        <v>5736</v>
      </c>
      <c r="U7716" t="s">
        <v>326</v>
      </c>
      <c r="AN7716" t="s">
        <v>1158</v>
      </c>
      <c r="BW7716" t="s">
        <v>2156</v>
      </c>
      <c r="CF7716" t="s">
        <v>326</v>
      </c>
      <c r="CX7716" t="s">
        <v>1158</v>
      </c>
    </row>
    <row r="7717" spans="5:102" customFormat="1" x14ac:dyDescent="0.25">
      <c r="E7717" t="s">
        <v>4807</v>
      </c>
      <c r="M7717" t="s">
        <v>5658</v>
      </c>
      <c r="U7717" t="s">
        <v>587</v>
      </c>
      <c r="AN7717" t="s">
        <v>437</v>
      </c>
      <c r="BW7717" t="s">
        <v>2076</v>
      </c>
      <c r="CF7717" t="s">
        <v>587</v>
      </c>
      <c r="CX7717" t="s">
        <v>437</v>
      </c>
    </row>
    <row r="7718" spans="5:102" customFormat="1" x14ac:dyDescent="0.25">
      <c r="E7718" t="s">
        <v>4808</v>
      </c>
      <c r="M7718" t="s">
        <v>5906</v>
      </c>
      <c r="U7718" t="s">
        <v>323</v>
      </c>
      <c r="AN7718" t="s">
        <v>1561</v>
      </c>
      <c r="BW7718" t="s">
        <v>2326</v>
      </c>
      <c r="CF7718" t="s">
        <v>323</v>
      </c>
      <c r="CX7718" t="s">
        <v>5548</v>
      </c>
    </row>
    <row r="7719" spans="5:102" customFormat="1" x14ac:dyDescent="0.25">
      <c r="E7719" t="s">
        <v>4809</v>
      </c>
      <c r="M7719" t="s">
        <v>5823</v>
      </c>
      <c r="U7719" t="s">
        <v>1346</v>
      </c>
      <c r="AN7719" t="s">
        <v>1564</v>
      </c>
      <c r="BW7719" t="s">
        <v>2243</v>
      </c>
      <c r="CF7719" t="s">
        <v>1346</v>
      </c>
      <c r="CX7719" t="s">
        <v>1564</v>
      </c>
    </row>
    <row r="7720" spans="5:102" customFormat="1" x14ac:dyDescent="0.25">
      <c r="E7720" t="s">
        <v>4810</v>
      </c>
      <c r="M7720" t="s">
        <v>5907</v>
      </c>
      <c r="U7720" t="s">
        <v>1565</v>
      </c>
      <c r="AN7720" t="s">
        <v>1566</v>
      </c>
      <c r="BW7720" t="s">
        <v>2327</v>
      </c>
      <c r="CF7720" t="s">
        <v>1565</v>
      </c>
      <c r="CX7720" t="s">
        <v>1566</v>
      </c>
    </row>
    <row r="7721" spans="5:102" customFormat="1" x14ac:dyDescent="0.25">
      <c r="E7721" t="s">
        <v>4811</v>
      </c>
      <c r="M7721" t="s">
        <v>2240</v>
      </c>
      <c r="U7721" t="s">
        <v>610</v>
      </c>
      <c r="AN7721" t="s">
        <v>1567</v>
      </c>
      <c r="BW7721" t="s">
        <v>2240</v>
      </c>
      <c r="CF7721" t="s">
        <v>610</v>
      </c>
      <c r="CX7721" t="s">
        <v>1567</v>
      </c>
    </row>
    <row r="7722" spans="5:102" customFormat="1" x14ac:dyDescent="0.25">
      <c r="E7722" t="s">
        <v>4812</v>
      </c>
      <c r="M7722" t="s">
        <v>2240</v>
      </c>
      <c r="U7722" t="s">
        <v>610</v>
      </c>
      <c r="AN7722" t="s">
        <v>1567</v>
      </c>
      <c r="BW7722" t="s">
        <v>2240</v>
      </c>
      <c r="CF7722" t="s">
        <v>610</v>
      </c>
      <c r="CX7722" t="s">
        <v>1567</v>
      </c>
    </row>
    <row r="7723" spans="5:102" customFormat="1" x14ac:dyDescent="0.25">
      <c r="E7723" t="s">
        <v>4813</v>
      </c>
      <c r="M7723" t="s">
        <v>5653</v>
      </c>
      <c r="U7723" t="s">
        <v>977</v>
      </c>
      <c r="AN7723" t="s">
        <v>1568</v>
      </c>
      <c r="BW7723" t="s">
        <v>2071</v>
      </c>
      <c r="CF7723" t="s">
        <v>977</v>
      </c>
      <c r="CX7723" t="s">
        <v>1568</v>
      </c>
    </row>
    <row r="7724" spans="5:102" customFormat="1" x14ac:dyDescent="0.25">
      <c r="E7724" t="s">
        <v>4814</v>
      </c>
      <c r="M7724" t="s">
        <v>5653</v>
      </c>
      <c r="U7724" t="s">
        <v>977</v>
      </c>
      <c r="AN7724" t="s">
        <v>1569</v>
      </c>
      <c r="BW7724" t="s">
        <v>2071</v>
      </c>
      <c r="CF7724" t="s">
        <v>977</v>
      </c>
      <c r="CX7724" t="s">
        <v>5549</v>
      </c>
    </row>
    <row r="7725" spans="5:102" customFormat="1" x14ac:dyDescent="0.25">
      <c r="E7725" t="s">
        <v>4815</v>
      </c>
      <c r="M7725" t="s">
        <v>5874</v>
      </c>
      <c r="U7725" t="s">
        <v>1488</v>
      </c>
      <c r="AN7725" t="s">
        <v>1570</v>
      </c>
      <c r="BW7725" t="s">
        <v>2294</v>
      </c>
      <c r="CF7725" t="s">
        <v>1488</v>
      </c>
      <c r="CX7725" t="s">
        <v>5550</v>
      </c>
    </row>
    <row r="7726" spans="5:102" customFormat="1" x14ac:dyDescent="0.25">
      <c r="E7726" t="s">
        <v>4816</v>
      </c>
      <c r="M7726" t="s">
        <v>5873</v>
      </c>
      <c r="U7726" t="s">
        <v>1486</v>
      </c>
      <c r="AN7726" t="s">
        <v>1571</v>
      </c>
      <c r="BW7726" t="s">
        <v>2293</v>
      </c>
      <c r="CF7726" t="s">
        <v>1486</v>
      </c>
      <c r="CX7726" t="s">
        <v>1571</v>
      </c>
    </row>
    <row r="7727" spans="5:102" customFormat="1" x14ac:dyDescent="0.25">
      <c r="E7727" t="s">
        <v>4817</v>
      </c>
      <c r="M7727" t="s">
        <v>5634</v>
      </c>
      <c r="U7727" t="s">
        <v>937</v>
      </c>
      <c r="AN7727" t="s">
        <v>1485</v>
      </c>
      <c r="BW7727" t="s">
        <v>2052</v>
      </c>
      <c r="CF7727" t="s">
        <v>937</v>
      </c>
      <c r="CX7727" t="s">
        <v>5534</v>
      </c>
    </row>
    <row r="7728" spans="5:102" customFormat="1" x14ac:dyDescent="0.25">
      <c r="E7728" t="s">
        <v>4818</v>
      </c>
      <c r="M7728" t="s">
        <v>5908</v>
      </c>
      <c r="U7728" t="s">
        <v>1572</v>
      </c>
      <c r="AN7728" t="s">
        <v>1573</v>
      </c>
      <c r="BW7728" t="s">
        <v>2328</v>
      </c>
      <c r="CF7728" t="s">
        <v>1572</v>
      </c>
      <c r="CX7728" t="s">
        <v>1573</v>
      </c>
    </row>
    <row r="7729" spans="5:102" customFormat="1" x14ac:dyDescent="0.25">
      <c r="E7729" t="s">
        <v>4819</v>
      </c>
      <c r="M7729" t="s">
        <v>5870</v>
      </c>
      <c r="U7729" t="s">
        <v>1479</v>
      </c>
      <c r="AN7729" t="s">
        <v>1480</v>
      </c>
      <c r="BW7729" t="s">
        <v>2290</v>
      </c>
      <c r="CF7729" t="s">
        <v>1479</v>
      </c>
      <c r="CX7729" t="s">
        <v>1480</v>
      </c>
    </row>
    <row r="7730" spans="5:102" customFormat="1" x14ac:dyDescent="0.25">
      <c r="E7730" t="s">
        <v>4820</v>
      </c>
      <c r="M7730" t="s">
        <v>5909</v>
      </c>
      <c r="U7730" t="s">
        <v>1574</v>
      </c>
      <c r="AN7730" t="s">
        <v>1575</v>
      </c>
      <c r="BW7730" t="s">
        <v>2329</v>
      </c>
      <c r="CF7730" t="s">
        <v>1574</v>
      </c>
      <c r="CX7730" t="s">
        <v>1575</v>
      </c>
    </row>
    <row r="7731" spans="5:102" customFormat="1" x14ac:dyDescent="0.25">
      <c r="E7731" t="s">
        <v>4821</v>
      </c>
      <c r="M7731" t="s">
        <v>5658</v>
      </c>
      <c r="U7731" t="s">
        <v>587</v>
      </c>
      <c r="AN7731" t="s">
        <v>437</v>
      </c>
      <c r="BW7731" t="s">
        <v>2076</v>
      </c>
      <c r="CF7731" t="s">
        <v>587</v>
      </c>
      <c r="CX7731" t="s">
        <v>437</v>
      </c>
    </row>
    <row r="7732" spans="5:102" customFormat="1" x14ac:dyDescent="0.25">
      <c r="E7732" t="s">
        <v>4822</v>
      </c>
      <c r="M7732" t="s">
        <v>5785</v>
      </c>
      <c r="U7732" t="s">
        <v>1262</v>
      </c>
      <c r="AN7732" t="s">
        <v>1576</v>
      </c>
      <c r="BW7732" t="s">
        <v>2205</v>
      </c>
      <c r="CF7732" t="s">
        <v>1262</v>
      </c>
      <c r="CX7732" t="s">
        <v>1576</v>
      </c>
    </row>
    <row r="7733" spans="5:102" customFormat="1" x14ac:dyDescent="0.25">
      <c r="E7733" t="s">
        <v>4823</v>
      </c>
      <c r="M7733" t="s">
        <v>5897</v>
      </c>
      <c r="U7733" t="s">
        <v>1539</v>
      </c>
      <c r="AN7733" t="s">
        <v>1577</v>
      </c>
      <c r="BW7733" t="s">
        <v>2317</v>
      </c>
      <c r="CF7733" t="s">
        <v>1539</v>
      </c>
      <c r="CX7733" t="s">
        <v>1577</v>
      </c>
    </row>
    <row r="7734" spans="5:102" customFormat="1" x14ac:dyDescent="0.25">
      <c r="E7734" t="s">
        <v>4824</v>
      </c>
      <c r="M7734" t="s">
        <v>5897</v>
      </c>
      <c r="U7734" t="s">
        <v>1539</v>
      </c>
      <c r="AN7734" t="s">
        <v>1578</v>
      </c>
      <c r="BW7734" t="s">
        <v>2317</v>
      </c>
      <c r="CF7734" t="s">
        <v>1539</v>
      </c>
      <c r="CX7734" t="s">
        <v>1578</v>
      </c>
    </row>
    <row r="7735" spans="5:102" customFormat="1" x14ac:dyDescent="0.25">
      <c r="E7735" t="s">
        <v>5551</v>
      </c>
      <c r="M7735" t="s">
        <v>5658</v>
      </c>
      <c r="U7735" t="s">
        <v>587</v>
      </c>
      <c r="AN7735" t="s">
        <v>437</v>
      </c>
      <c r="BW7735" t="s">
        <v>2076</v>
      </c>
      <c r="CF7735" t="s">
        <v>587</v>
      </c>
      <c r="CX7735" t="s">
        <v>437</v>
      </c>
    </row>
    <row r="7736" spans="5:102" customFormat="1" x14ac:dyDescent="0.25">
      <c r="E7736" t="s">
        <v>4826</v>
      </c>
      <c r="M7736" t="s">
        <v>5658</v>
      </c>
      <c r="U7736" t="s">
        <v>587</v>
      </c>
      <c r="AN7736" t="s">
        <v>437</v>
      </c>
      <c r="BW7736" t="s">
        <v>2076</v>
      </c>
      <c r="CF7736" t="s">
        <v>587</v>
      </c>
      <c r="CX7736" t="s">
        <v>437</v>
      </c>
    </row>
    <row r="7737" spans="5:102" customFormat="1" x14ac:dyDescent="0.25">
      <c r="E7737" t="s">
        <v>440</v>
      </c>
      <c r="M7737" t="s">
        <v>5910</v>
      </c>
      <c r="U7737" t="s">
        <v>1579</v>
      </c>
      <c r="AN7737" t="s">
        <v>1580</v>
      </c>
      <c r="BW7737" t="s">
        <v>2330</v>
      </c>
      <c r="CF7737" t="s">
        <v>1579</v>
      </c>
      <c r="CX7737" t="s">
        <v>1580</v>
      </c>
    </row>
    <row r="7738" spans="5:102" customFormat="1" x14ac:dyDescent="0.25">
      <c r="E7738" t="s">
        <v>4827</v>
      </c>
      <c r="M7738" t="s">
        <v>5647</v>
      </c>
      <c r="U7738" t="s">
        <v>963</v>
      </c>
      <c r="AN7738" t="s">
        <v>1581</v>
      </c>
      <c r="BW7738" t="s">
        <v>2065</v>
      </c>
      <c r="CF7738" t="s">
        <v>963</v>
      </c>
      <c r="CX7738" t="s">
        <v>5552</v>
      </c>
    </row>
    <row r="7739" spans="5:102" customFormat="1" x14ac:dyDescent="0.25">
      <c r="E7739" t="s">
        <v>4828</v>
      </c>
      <c r="M7739" t="s">
        <v>5906</v>
      </c>
      <c r="U7739" t="s">
        <v>323</v>
      </c>
      <c r="AN7739" t="s">
        <v>1560</v>
      </c>
      <c r="BW7739" t="s">
        <v>2326</v>
      </c>
      <c r="CF7739" t="s">
        <v>323</v>
      </c>
      <c r="CX7739" t="s">
        <v>1560</v>
      </c>
    </row>
    <row r="7740" spans="5:102" customFormat="1" x14ac:dyDescent="0.25">
      <c r="E7740" t="s">
        <v>4829</v>
      </c>
      <c r="M7740" t="s">
        <v>5906</v>
      </c>
      <c r="U7740" t="s">
        <v>323</v>
      </c>
      <c r="AN7740" t="s">
        <v>1582</v>
      </c>
      <c r="BW7740" t="s">
        <v>2326</v>
      </c>
      <c r="CF7740" t="s">
        <v>323</v>
      </c>
      <c r="CX7740" t="s">
        <v>5553</v>
      </c>
    </row>
    <row r="7741" spans="5:102" customFormat="1" x14ac:dyDescent="0.25">
      <c r="E7741" t="s">
        <v>4830</v>
      </c>
      <c r="M7741" t="s">
        <v>5911</v>
      </c>
      <c r="U7741" t="s">
        <v>1583</v>
      </c>
      <c r="AN7741" t="s">
        <v>1584</v>
      </c>
      <c r="BW7741" t="s">
        <v>2331</v>
      </c>
      <c r="CF7741" t="s">
        <v>1583</v>
      </c>
      <c r="CX7741" t="s">
        <v>5554</v>
      </c>
    </row>
    <row r="7742" spans="5:102" customFormat="1" x14ac:dyDescent="0.25">
      <c r="E7742" t="s">
        <v>4831</v>
      </c>
      <c r="M7742" t="s">
        <v>5885</v>
      </c>
      <c r="U7742" t="s">
        <v>1513</v>
      </c>
      <c r="AN7742" t="s">
        <v>1585</v>
      </c>
      <c r="BW7742" t="s">
        <v>2305</v>
      </c>
      <c r="CF7742" t="s">
        <v>1513</v>
      </c>
      <c r="CX7742" t="s">
        <v>1585</v>
      </c>
    </row>
    <row r="7743" spans="5:102" customFormat="1" x14ac:dyDescent="0.25">
      <c r="E7743" t="s">
        <v>4832</v>
      </c>
      <c r="M7743" t="s">
        <v>5885</v>
      </c>
      <c r="U7743" t="s">
        <v>1513</v>
      </c>
      <c r="AN7743" t="s">
        <v>1586</v>
      </c>
      <c r="BW7743" t="s">
        <v>2305</v>
      </c>
      <c r="CF7743" t="s">
        <v>1513</v>
      </c>
      <c r="CX7743" t="s">
        <v>1586</v>
      </c>
    </row>
    <row r="7744" spans="5:102" customFormat="1" x14ac:dyDescent="0.25">
      <c r="E7744" t="s">
        <v>4833</v>
      </c>
      <c r="M7744" t="s">
        <v>5653</v>
      </c>
      <c r="U7744" t="s">
        <v>977</v>
      </c>
      <c r="AN7744" t="s">
        <v>1587</v>
      </c>
      <c r="BW7744" t="s">
        <v>2071</v>
      </c>
      <c r="CF7744" t="s">
        <v>977</v>
      </c>
      <c r="CX7744" t="s">
        <v>1587</v>
      </c>
    </row>
    <row r="7745" spans="5:102" customFormat="1" x14ac:dyDescent="0.25">
      <c r="E7745" t="s">
        <v>4834</v>
      </c>
      <c r="M7745" t="s">
        <v>5885</v>
      </c>
      <c r="U7745" t="s">
        <v>1513</v>
      </c>
      <c r="AN7745" t="s">
        <v>1588</v>
      </c>
      <c r="BW7745" t="s">
        <v>2305</v>
      </c>
      <c r="CF7745" t="s">
        <v>1513</v>
      </c>
      <c r="CX7745" t="s">
        <v>5555</v>
      </c>
    </row>
    <row r="7746" spans="5:102" customFormat="1" x14ac:dyDescent="0.25">
      <c r="E7746" t="s">
        <v>4834</v>
      </c>
      <c r="M7746" t="s">
        <v>5885</v>
      </c>
      <c r="U7746" t="s">
        <v>1513</v>
      </c>
      <c r="AN7746" t="s">
        <v>1588</v>
      </c>
      <c r="BW7746" t="s">
        <v>2305</v>
      </c>
      <c r="CF7746" t="s">
        <v>1513</v>
      </c>
      <c r="CX7746" t="s">
        <v>1589</v>
      </c>
    </row>
    <row r="7747" spans="5:102" customFormat="1" x14ac:dyDescent="0.25">
      <c r="E7747" t="s">
        <v>4834</v>
      </c>
      <c r="M7747" t="s">
        <v>5885</v>
      </c>
      <c r="U7747" t="s">
        <v>1513</v>
      </c>
      <c r="AN7747" t="s">
        <v>1589</v>
      </c>
      <c r="BW7747" t="s">
        <v>2305</v>
      </c>
      <c r="CF7747" t="s">
        <v>1513</v>
      </c>
      <c r="CX7747" t="s">
        <v>5555</v>
      </c>
    </row>
    <row r="7748" spans="5:102" customFormat="1" x14ac:dyDescent="0.25">
      <c r="E7748" t="s">
        <v>4834</v>
      </c>
      <c r="M7748" t="s">
        <v>5885</v>
      </c>
      <c r="U7748" t="s">
        <v>1513</v>
      </c>
      <c r="AN7748" t="s">
        <v>1589</v>
      </c>
      <c r="BW7748" t="s">
        <v>2305</v>
      </c>
      <c r="CF7748" t="s">
        <v>1513</v>
      </c>
      <c r="CX7748" t="s">
        <v>1589</v>
      </c>
    </row>
    <row r="7749" spans="5:102" customFormat="1" x14ac:dyDescent="0.25">
      <c r="E7749" t="s">
        <v>4835</v>
      </c>
      <c r="M7749" t="s">
        <v>5912</v>
      </c>
      <c r="U7749" t="s">
        <v>1590</v>
      </c>
      <c r="AN7749" t="s">
        <v>1591</v>
      </c>
      <c r="BW7749" t="s">
        <v>2332</v>
      </c>
      <c r="CF7749" t="s">
        <v>1590</v>
      </c>
      <c r="CX7749" t="s">
        <v>1591</v>
      </c>
    </row>
    <row r="7750" spans="5:102" customFormat="1" x14ac:dyDescent="0.25">
      <c r="E7750" t="s">
        <v>4836</v>
      </c>
      <c r="M7750" t="s">
        <v>5906</v>
      </c>
      <c r="U7750" t="s">
        <v>323</v>
      </c>
      <c r="AN7750" t="s">
        <v>1582</v>
      </c>
      <c r="BW7750" t="s">
        <v>2326</v>
      </c>
      <c r="CF7750" t="s">
        <v>323</v>
      </c>
      <c r="CX7750" t="s">
        <v>5553</v>
      </c>
    </row>
    <row r="7751" spans="5:102" customFormat="1" x14ac:dyDescent="0.25">
      <c r="E7751" t="s">
        <v>4837</v>
      </c>
      <c r="M7751" t="s">
        <v>5903</v>
      </c>
      <c r="U7751" t="s">
        <v>1553</v>
      </c>
      <c r="AN7751" t="s">
        <v>1592</v>
      </c>
      <c r="BW7751" t="s">
        <v>2323</v>
      </c>
      <c r="CF7751" t="s">
        <v>1553</v>
      </c>
      <c r="CX7751" t="s">
        <v>1592</v>
      </c>
    </row>
    <row r="7752" spans="5:102" customFormat="1" x14ac:dyDescent="0.25">
      <c r="E7752" t="s">
        <v>4838</v>
      </c>
      <c r="M7752" t="s">
        <v>5634</v>
      </c>
      <c r="U7752" t="s">
        <v>937</v>
      </c>
      <c r="AN7752" t="s">
        <v>1593</v>
      </c>
      <c r="BW7752" t="s">
        <v>2052</v>
      </c>
      <c r="CF7752" t="s">
        <v>937</v>
      </c>
      <c r="CX7752" t="s">
        <v>1593</v>
      </c>
    </row>
    <row r="7753" spans="5:102" customFormat="1" x14ac:dyDescent="0.25">
      <c r="E7753" t="s">
        <v>5556</v>
      </c>
      <c r="M7753" t="s">
        <v>5872</v>
      </c>
      <c r="U7753" t="s">
        <v>1483</v>
      </c>
      <c r="AN7753" t="s">
        <v>1594</v>
      </c>
      <c r="BW7753" t="s">
        <v>2292</v>
      </c>
      <c r="CF7753" t="s">
        <v>1483</v>
      </c>
      <c r="CX7753" t="s">
        <v>5557</v>
      </c>
    </row>
    <row r="7754" spans="5:102" customFormat="1" x14ac:dyDescent="0.25">
      <c r="E7754" t="s">
        <v>4840</v>
      </c>
      <c r="M7754" t="s">
        <v>5913</v>
      </c>
      <c r="U7754" t="s">
        <v>1595</v>
      </c>
      <c r="AN7754" t="s">
        <v>1596</v>
      </c>
      <c r="BW7754" t="s">
        <v>2333</v>
      </c>
      <c r="CF7754" t="s">
        <v>1595</v>
      </c>
      <c r="CX7754" t="s">
        <v>1596</v>
      </c>
    </row>
    <row r="7755" spans="5:102" customFormat="1" x14ac:dyDescent="0.25">
      <c r="E7755" t="s">
        <v>5558</v>
      </c>
      <c r="M7755" t="s">
        <v>5903</v>
      </c>
      <c r="U7755" t="s">
        <v>1553</v>
      </c>
      <c r="AN7755" t="s">
        <v>1562</v>
      </c>
      <c r="BW7755" t="s">
        <v>2323</v>
      </c>
      <c r="CF7755" t="s">
        <v>1553</v>
      </c>
      <c r="CX7755" t="s">
        <v>1562</v>
      </c>
    </row>
    <row r="7756" spans="5:102" customFormat="1" x14ac:dyDescent="0.25">
      <c r="E7756" t="s">
        <v>4842</v>
      </c>
      <c r="M7756" t="s">
        <v>5653</v>
      </c>
      <c r="U7756" t="s">
        <v>977</v>
      </c>
      <c r="AN7756" t="s">
        <v>1597</v>
      </c>
      <c r="BW7756" t="s">
        <v>2071</v>
      </c>
      <c r="CF7756" t="s">
        <v>977</v>
      </c>
      <c r="CX7756" t="s">
        <v>5559</v>
      </c>
    </row>
    <row r="7757" spans="5:102" customFormat="1" x14ac:dyDescent="0.25">
      <c r="E7757" t="s">
        <v>4843</v>
      </c>
      <c r="M7757" t="s">
        <v>5817</v>
      </c>
      <c r="U7757" t="s">
        <v>1336</v>
      </c>
      <c r="AN7757" t="s">
        <v>1598</v>
      </c>
      <c r="BW7757" t="s">
        <v>2237</v>
      </c>
      <c r="CF7757" t="s">
        <v>1336</v>
      </c>
      <c r="CX7757" t="s">
        <v>1598</v>
      </c>
    </row>
    <row r="7758" spans="5:102" customFormat="1" x14ac:dyDescent="0.25">
      <c r="E7758" t="s">
        <v>4844</v>
      </c>
      <c r="M7758" t="s">
        <v>5895</v>
      </c>
      <c r="U7758" t="s">
        <v>1535</v>
      </c>
      <c r="AN7758" t="s">
        <v>1599</v>
      </c>
      <c r="BW7758" t="s">
        <v>2315</v>
      </c>
      <c r="CF7758" t="s">
        <v>1535</v>
      </c>
      <c r="CX7758" t="s">
        <v>1599</v>
      </c>
    </row>
    <row r="7759" spans="5:102" customFormat="1" x14ac:dyDescent="0.25">
      <c r="E7759" t="s">
        <v>4845</v>
      </c>
      <c r="M7759" t="s">
        <v>5658</v>
      </c>
      <c r="U7759" t="s">
        <v>587</v>
      </c>
      <c r="AN7759" t="s">
        <v>437</v>
      </c>
      <c r="BW7759" t="s">
        <v>2076</v>
      </c>
      <c r="CF7759" t="s">
        <v>587</v>
      </c>
      <c r="CX7759" t="s">
        <v>437</v>
      </c>
    </row>
    <row r="7760" spans="5:102" customFormat="1" x14ac:dyDescent="0.25">
      <c r="E7760" t="s">
        <v>4846</v>
      </c>
      <c r="M7760" t="s">
        <v>5914</v>
      </c>
      <c r="U7760" t="s">
        <v>1600</v>
      </c>
      <c r="AN7760" t="s">
        <v>1601</v>
      </c>
      <c r="BW7760" t="s">
        <v>2334</v>
      </c>
      <c r="CF7760" t="s">
        <v>1600</v>
      </c>
      <c r="CX7760" t="s">
        <v>5560</v>
      </c>
    </row>
    <row r="7761" spans="5:102" customFormat="1" x14ac:dyDescent="0.25">
      <c r="E7761" t="s">
        <v>4847</v>
      </c>
      <c r="M7761" t="s">
        <v>5914</v>
      </c>
      <c r="U7761" t="s">
        <v>1600</v>
      </c>
      <c r="AN7761" t="s">
        <v>1602</v>
      </c>
      <c r="BW7761" t="s">
        <v>2334</v>
      </c>
      <c r="CF7761" t="s">
        <v>1600</v>
      </c>
      <c r="CX7761" t="s">
        <v>1602</v>
      </c>
    </row>
    <row r="7762" spans="5:102" customFormat="1" x14ac:dyDescent="0.25">
      <c r="E7762" t="s">
        <v>4848</v>
      </c>
      <c r="M7762" t="s">
        <v>5874</v>
      </c>
      <c r="U7762" t="s">
        <v>1488</v>
      </c>
      <c r="AN7762" t="s">
        <v>1603</v>
      </c>
      <c r="BW7762" t="s">
        <v>2294</v>
      </c>
      <c r="CF7762" t="s">
        <v>1488</v>
      </c>
      <c r="CX7762" t="s">
        <v>1603</v>
      </c>
    </row>
    <row r="7763" spans="5:102" customFormat="1" x14ac:dyDescent="0.25">
      <c r="E7763" t="s">
        <v>4848</v>
      </c>
      <c r="M7763" t="s">
        <v>2294</v>
      </c>
      <c r="U7763" t="s">
        <v>1488</v>
      </c>
      <c r="AN7763" t="s">
        <v>1603</v>
      </c>
      <c r="BW7763" t="s">
        <v>2294</v>
      </c>
      <c r="CF7763" t="s">
        <v>1488</v>
      </c>
      <c r="CX7763" t="s">
        <v>1603</v>
      </c>
    </row>
    <row r="7764" spans="5:102" customFormat="1" x14ac:dyDescent="0.25">
      <c r="E7764" t="s">
        <v>4849</v>
      </c>
      <c r="M7764" t="s">
        <v>5846</v>
      </c>
      <c r="U7764" t="s">
        <v>1400</v>
      </c>
      <c r="AN7764" t="s">
        <v>1604</v>
      </c>
      <c r="BW7764" t="s">
        <v>2266</v>
      </c>
      <c r="CF7764" t="s">
        <v>1400</v>
      </c>
      <c r="CX7764" t="s">
        <v>1604</v>
      </c>
    </row>
    <row r="7765" spans="5:102" customFormat="1" x14ac:dyDescent="0.25">
      <c r="E7765" t="s">
        <v>4850</v>
      </c>
      <c r="M7765" t="s">
        <v>5645</v>
      </c>
      <c r="U7765" t="s">
        <v>959</v>
      </c>
      <c r="AN7765" t="s">
        <v>1605</v>
      </c>
      <c r="BW7765" t="s">
        <v>2063</v>
      </c>
      <c r="CF7765" t="s">
        <v>959</v>
      </c>
      <c r="CX7765" t="s">
        <v>1605</v>
      </c>
    </row>
    <row r="7766" spans="5:102" customFormat="1" x14ac:dyDescent="0.25">
      <c r="E7766" t="s">
        <v>4851</v>
      </c>
      <c r="M7766" t="s">
        <v>5826</v>
      </c>
      <c r="U7766" t="s">
        <v>1352</v>
      </c>
      <c r="AN7766" t="s">
        <v>1606</v>
      </c>
      <c r="BW7766" t="s">
        <v>2246</v>
      </c>
      <c r="CF7766" t="s">
        <v>1352</v>
      </c>
      <c r="CX7766" t="s">
        <v>5561</v>
      </c>
    </row>
    <row r="7767" spans="5:102" customFormat="1" x14ac:dyDescent="0.25">
      <c r="E7767" t="s">
        <v>4852</v>
      </c>
      <c r="M7767" t="s">
        <v>5915</v>
      </c>
      <c r="U7767" t="s">
        <v>1607</v>
      </c>
      <c r="AN7767" t="s">
        <v>1608</v>
      </c>
      <c r="BW7767" t="s">
        <v>2335</v>
      </c>
      <c r="CF7767" t="s">
        <v>1607</v>
      </c>
      <c r="CX7767" t="s">
        <v>1608</v>
      </c>
    </row>
    <row r="7768" spans="5:102" customFormat="1" x14ac:dyDescent="0.25">
      <c r="E7768" t="s">
        <v>4853</v>
      </c>
      <c r="M7768" t="s">
        <v>5915</v>
      </c>
      <c r="U7768" t="s">
        <v>1607</v>
      </c>
      <c r="AN7768" t="s">
        <v>1608</v>
      </c>
      <c r="BW7768" t="s">
        <v>2335</v>
      </c>
      <c r="CF7768" t="s">
        <v>1607</v>
      </c>
      <c r="CX7768" t="s">
        <v>1608</v>
      </c>
    </row>
    <row r="7769" spans="5:102" customFormat="1" x14ac:dyDescent="0.25">
      <c r="E7769" t="s">
        <v>4854</v>
      </c>
      <c r="M7769" t="s">
        <v>5874</v>
      </c>
      <c r="U7769" t="s">
        <v>1488</v>
      </c>
      <c r="AN7769" t="s">
        <v>1603</v>
      </c>
      <c r="BW7769" t="s">
        <v>2294</v>
      </c>
      <c r="CF7769" t="s">
        <v>1488</v>
      </c>
      <c r="CX7769" t="s">
        <v>1603</v>
      </c>
    </row>
    <row r="7770" spans="5:102" customFormat="1" x14ac:dyDescent="0.25">
      <c r="E7770" t="s">
        <v>4855</v>
      </c>
      <c r="M7770" t="s">
        <v>5916</v>
      </c>
      <c r="U7770" t="s">
        <v>1609</v>
      </c>
      <c r="AN7770" t="s">
        <v>1610</v>
      </c>
      <c r="BW7770" t="s">
        <v>2336</v>
      </c>
      <c r="CF7770" t="s">
        <v>1609</v>
      </c>
      <c r="CX7770" t="s">
        <v>5562</v>
      </c>
    </row>
    <row r="7771" spans="5:102" customFormat="1" x14ac:dyDescent="0.25">
      <c r="E7771" t="s">
        <v>4856</v>
      </c>
      <c r="M7771" t="s">
        <v>5639</v>
      </c>
      <c r="U7771" t="s">
        <v>947</v>
      </c>
      <c r="AN7771" t="s">
        <v>1611</v>
      </c>
      <c r="BW7771" t="s">
        <v>2057</v>
      </c>
      <c r="CF7771" t="s">
        <v>947</v>
      </c>
      <c r="CX7771" t="s">
        <v>1611</v>
      </c>
    </row>
    <row r="7772" spans="5:102" customFormat="1" x14ac:dyDescent="0.25">
      <c r="E7772" t="s">
        <v>4857</v>
      </c>
      <c r="M7772" t="s">
        <v>5639</v>
      </c>
      <c r="U7772" t="s">
        <v>947</v>
      </c>
      <c r="AN7772" t="s">
        <v>1611</v>
      </c>
      <c r="BW7772" t="s">
        <v>2057</v>
      </c>
      <c r="CF7772" t="s">
        <v>947</v>
      </c>
      <c r="CX7772" t="s">
        <v>1611</v>
      </c>
    </row>
    <row r="7773" spans="5:102" customFormat="1" x14ac:dyDescent="0.25">
      <c r="E7773" t="s">
        <v>4858</v>
      </c>
      <c r="M7773" t="s">
        <v>5917</v>
      </c>
      <c r="U7773" t="s">
        <v>1612</v>
      </c>
      <c r="AN7773" t="s">
        <v>1613</v>
      </c>
      <c r="BW7773" t="s">
        <v>2337</v>
      </c>
      <c r="CF7773" t="s">
        <v>1612</v>
      </c>
      <c r="CX7773" t="s">
        <v>1613</v>
      </c>
    </row>
    <row r="7774" spans="5:102" customFormat="1" x14ac:dyDescent="0.25">
      <c r="E7774" t="s">
        <v>4859</v>
      </c>
      <c r="M7774" t="s">
        <v>5618</v>
      </c>
      <c r="U7774" t="s">
        <v>896</v>
      </c>
      <c r="AN7774" t="s">
        <v>901</v>
      </c>
      <c r="BW7774" t="s">
        <v>2035</v>
      </c>
      <c r="CF7774" t="s">
        <v>896</v>
      </c>
      <c r="CX7774" t="s">
        <v>901</v>
      </c>
    </row>
    <row r="7775" spans="5:102" customFormat="1" x14ac:dyDescent="0.25">
      <c r="E7775" t="s">
        <v>4860</v>
      </c>
      <c r="M7775" t="s">
        <v>5680</v>
      </c>
      <c r="U7775" t="s">
        <v>594</v>
      </c>
      <c r="AN7775" t="s">
        <v>1614</v>
      </c>
      <c r="BW7775" t="s">
        <v>2100</v>
      </c>
      <c r="CF7775" t="s">
        <v>594</v>
      </c>
      <c r="CX7775" t="s">
        <v>1614</v>
      </c>
    </row>
    <row r="7776" spans="5:102" customFormat="1" x14ac:dyDescent="0.25">
      <c r="E7776" t="s">
        <v>4861</v>
      </c>
      <c r="M7776" t="s">
        <v>5617</v>
      </c>
      <c r="U7776" t="s">
        <v>893</v>
      </c>
      <c r="AN7776" t="s">
        <v>1615</v>
      </c>
      <c r="BW7776" t="s">
        <v>2034</v>
      </c>
      <c r="CF7776" t="s">
        <v>893</v>
      </c>
      <c r="CX7776" t="s">
        <v>1615</v>
      </c>
    </row>
    <row r="7777" spans="5:102" customFormat="1" x14ac:dyDescent="0.25">
      <c r="E7777" t="s">
        <v>4862</v>
      </c>
      <c r="M7777" t="s">
        <v>5826</v>
      </c>
      <c r="U7777" t="s">
        <v>1352</v>
      </c>
      <c r="AN7777" t="s">
        <v>1616</v>
      </c>
      <c r="BW7777" t="s">
        <v>2246</v>
      </c>
      <c r="CF7777" t="s">
        <v>1352</v>
      </c>
      <c r="CX7777" t="s">
        <v>5561</v>
      </c>
    </row>
    <row r="7778" spans="5:102" customFormat="1" x14ac:dyDescent="0.25">
      <c r="E7778" t="s">
        <v>4863</v>
      </c>
      <c r="M7778" t="s">
        <v>5826</v>
      </c>
      <c r="U7778" t="s">
        <v>1352</v>
      </c>
      <c r="AN7778" t="s">
        <v>1616</v>
      </c>
      <c r="BW7778" t="s">
        <v>2246</v>
      </c>
      <c r="CF7778" t="s">
        <v>1352</v>
      </c>
      <c r="CX7778" t="s">
        <v>5561</v>
      </c>
    </row>
    <row r="7779" spans="5:102" customFormat="1" x14ac:dyDescent="0.25">
      <c r="E7779" t="s">
        <v>4864</v>
      </c>
      <c r="M7779" t="s">
        <v>5826</v>
      </c>
      <c r="U7779" t="s">
        <v>1352</v>
      </c>
      <c r="AN7779" t="s">
        <v>1616</v>
      </c>
      <c r="BW7779" t="s">
        <v>2246</v>
      </c>
      <c r="CF7779" t="s">
        <v>1352</v>
      </c>
      <c r="CX7779" t="s">
        <v>5561</v>
      </c>
    </row>
    <row r="7780" spans="5:102" customFormat="1" x14ac:dyDescent="0.25">
      <c r="E7780" t="s">
        <v>4865</v>
      </c>
      <c r="M7780" t="s">
        <v>5906</v>
      </c>
      <c r="U7780" t="s">
        <v>323</v>
      </c>
      <c r="AN7780" t="s">
        <v>1617</v>
      </c>
      <c r="BW7780" t="s">
        <v>2326</v>
      </c>
      <c r="CF7780" t="s">
        <v>323</v>
      </c>
      <c r="CX7780" t="s">
        <v>1617</v>
      </c>
    </row>
    <row r="7781" spans="5:102" customFormat="1" x14ac:dyDescent="0.25">
      <c r="E7781" t="s">
        <v>4866</v>
      </c>
      <c r="M7781" t="s">
        <v>5906</v>
      </c>
      <c r="U7781" t="s">
        <v>323</v>
      </c>
      <c r="AN7781" t="s">
        <v>1618</v>
      </c>
      <c r="BW7781" t="s">
        <v>2326</v>
      </c>
      <c r="CF7781" t="s">
        <v>323</v>
      </c>
      <c r="CX7781" t="s">
        <v>1618</v>
      </c>
    </row>
    <row r="7782" spans="5:102" customFormat="1" x14ac:dyDescent="0.25">
      <c r="E7782" t="s">
        <v>4867</v>
      </c>
      <c r="M7782" t="s">
        <v>5918</v>
      </c>
      <c r="U7782" t="s">
        <v>1619</v>
      </c>
      <c r="AN7782" t="s">
        <v>1620</v>
      </c>
      <c r="BW7782" t="s">
        <v>2338</v>
      </c>
      <c r="CF7782" t="s">
        <v>1619</v>
      </c>
      <c r="CX7782" t="s">
        <v>1620</v>
      </c>
    </row>
    <row r="7783" spans="5:102" customFormat="1" x14ac:dyDescent="0.25">
      <c r="E7783" t="s">
        <v>4868</v>
      </c>
      <c r="M7783" t="s">
        <v>5918</v>
      </c>
      <c r="U7783" t="s">
        <v>1619</v>
      </c>
      <c r="AN7783" t="s">
        <v>1621</v>
      </c>
      <c r="BW7783" t="s">
        <v>2338</v>
      </c>
      <c r="CF7783" t="s">
        <v>1619</v>
      </c>
      <c r="CX7783" t="s">
        <v>5563</v>
      </c>
    </row>
    <row r="7784" spans="5:102" customFormat="1" x14ac:dyDescent="0.25">
      <c r="E7784" t="s">
        <v>4869</v>
      </c>
      <c r="M7784" t="s">
        <v>5626</v>
      </c>
      <c r="U7784" t="s">
        <v>917</v>
      </c>
      <c r="AN7784" t="s">
        <v>1622</v>
      </c>
      <c r="BW7784" t="s">
        <v>2044</v>
      </c>
      <c r="CF7784" t="s">
        <v>917</v>
      </c>
      <c r="CX7784" t="s">
        <v>1622</v>
      </c>
    </row>
    <row r="7785" spans="5:102" customFormat="1" x14ac:dyDescent="0.25">
      <c r="E7785" t="s">
        <v>4870</v>
      </c>
      <c r="M7785" t="s">
        <v>5618</v>
      </c>
      <c r="U7785" t="s">
        <v>896</v>
      </c>
      <c r="AN7785" t="s">
        <v>921</v>
      </c>
      <c r="BW7785" t="s">
        <v>2035</v>
      </c>
      <c r="CF7785" t="s">
        <v>896</v>
      </c>
      <c r="CX7785" t="s">
        <v>921</v>
      </c>
    </row>
    <row r="7786" spans="5:102" customFormat="1" x14ac:dyDescent="0.25">
      <c r="E7786" t="s">
        <v>4871</v>
      </c>
      <c r="M7786" t="s">
        <v>5702</v>
      </c>
      <c r="U7786" t="s">
        <v>325</v>
      </c>
      <c r="AN7786" t="s">
        <v>1623</v>
      </c>
      <c r="BW7786" t="s">
        <v>2122</v>
      </c>
      <c r="CF7786" t="s">
        <v>325</v>
      </c>
      <c r="CX7786" t="s">
        <v>1623</v>
      </c>
    </row>
    <row r="7787" spans="5:102" customFormat="1" x14ac:dyDescent="0.25">
      <c r="E7787" t="s">
        <v>4872</v>
      </c>
      <c r="M7787" t="s">
        <v>5808</v>
      </c>
      <c r="U7787" t="s">
        <v>1318</v>
      </c>
      <c r="AN7787" t="s">
        <v>1624</v>
      </c>
      <c r="BW7787" t="s">
        <v>2228</v>
      </c>
      <c r="CF7787" t="s">
        <v>1318</v>
      </c>
      <c r="CX7787" t="s">
        <v>1624</v>
      </c>
    </row>
    <row r="7788" spans="5:102" customFormat="1" x14ac:dyDescent="0.25">
      <c r="E7788" t="s">
        <v>4873</v>
      </c>
      <c r="M7788" t="s">
        <v>5919</v>
      </c>
      <c r="U7788" t="s">
        <v>1625</v>
      </c>
      <c r="AN7788" t="s">
        <v>1626</v>
      </c>
      <c r="BW7788" t="s">
        <v>2339</v>
      </c>
      <c r="CF7788" t="s">
        <v>1625</v>
      </c>
      <c r="CX7788" t="s">
        <v>1626</v>
      </c>
    </row>
    <row r="7789" spans="5:102" customFormat="1" x14ac:dyDescent="0.25">
      <c r="E7789" t="s">
        <v>4874</v>
      </c>
      <c r="M7789" t="s">
        <v>5920</v>
      </c>
      <c r="U7789" t="s">
        <v>1627</v>
      </c>
      <c r="AN7789" t="s">
        <v>1628</v>
      </c>
      <c r="BW7789" t="s">
        <v>2340</v>
      </c>
      <c r="CF7789" t="s">
        <v>1627</v>
      </c>
      <c r="CX7789" t="s">
        <v>1628</v>
      </c>
    </row>
    <row r="7790" spans="5:102" customFormat="1" x14ac:dyDescent="0.25">
      <c r="E7790" t="s">
        <v>4875</v>
      </c>
      <c r="M7790" t="s">
        <v>5921</v>
      </c>
      <c r="U7790" t="s">
        <v>1629</v>
      </c>
      <c r="AN7790" t="s">
        <v>1630</v>
      </c>
      <c r="BW7790" t="s">
        <v>2341</v>
      </c>
      <c r="CF7790" t="s">
        <v>1629</v>
      </c>
      <c r="CX7790" t="s">
        <v>1630</v>
      </c>
    </row>
    <row r="7791" spans="5:102" customFormat="1" x14ac:dyDescent="0.25">
      <c r="E7791" t="s">
        <v>4875</v>
      </c>
      <c r="M7791" t="s">
        <v>5921</v>
      </c>
      <c r="U7791" t="s">
        <v>1629</v>
      </c>
      <c r="AN7791" t="s">
        <v>1630</v>
      </c>
      <c r="BW7791" t="s">
        <v>2341</v>
      </c>
      <c r="CF7791" t="s">
        <v>1629</v>
      </c>
      <c r="CX7791" t="s">
        <v>1631</v>
      </c>
    </row>
    <row r="7792" spans="5:102" customFormat="1" x14ac:dyDescent="0.25">
      <c r="E7792" t="s">
        <v>4875</v>
      </c>
      <c r="M7792" t="s">
        <v>5921</v>
      </c>
      <c r="U7792" t="s">
        <v>1629</v>
      </c>
      <c r="AN7792" t="s">
        <v>1630</v>
      </c>
      <c r="BW7792" t="s">
        <v>2341</v>
      </c>
      <c r="CF7792" t="s">
        <v>1629</v>
      </c>
      <c r="CX7792" t="s">
        <v>1632</v>
      </c>
    </row>
    <row r="7793" spans="5:102" customFormat="1" x14ac:dyDescent="0.25">
      <c r="E7793" t="s">
        <v>4875</v>
      </c>
      <c r="M7793" t="s">
        <v>5921</v>
      </c>
      <c r="U7793" t="s">
        <v>1629</v>
      </c>
      <c r="AN7793" t="s">
        <v>1631</v>
      </c>
      <c r="BW7793" t="s">
        <v>2341</v>
      </c>
      <c r="CF7793" t="s">
        <v>1629</v>
      </c>
      <c r="CX7793" t="s">
        <v>1630</v>
      </c>
    </row>
    <row r="7794" spans="5:102" customFormat="1" x14ac:dyDescent="0.25">
      <c r="E7794" t="s">
        <v>4875</v>
      </c>
      <c r="M7794" t="s">
        <v>5921</v>
      </c>
      <c r="U7794" t="s">
        <v>1629</v>
      </c>
      <c r="AN7794" t="s">
        <v>1631</v>
      </c>
      <c r="BW7794" t="s">
        <v>2341</v>
      </c>
      <c r="CF7794" t="s">
        <v>1629</v>
      </c>
      <c r="CX7794" t="s">
        <v>1631</v>
      </c>
    </row>
    <row r="7795" spans="5:102" customFormat="1" x14ac:dyDescent="0.25">
      <c r="E7795" t="s">
        <v>4875</v>
      </c>
      <c r="M7795" t="s">
        <v>5921</v>
      </c>
      <c r="U7795" t="s">
        <v>1629</v>
      </c>
      <c r="AN7795" t="s">
        <v>1631</v>
      </c>
      <c r="BW7795" t="s">
        <v>2341</v>
      </c>
      <c r="CF7795" t="s">
        <v>1629</v>
      </c>
      <c r="CX7795" t="s">
        <v>1632</v>
      </c>
    </row>
    <row r="7796" spans="5:102" customFormat="1" x14ac:dyDescent="0.25">
      <c r="E7796" t="s">
        <v>4875</v>
      </c>
      <c r="M7796" t="s">
        <v>5921</v>
      </c>
      <c r="U7796" t="s">
        <v>1629</v>
      </c>
      <c r="AN7796" t="s">
        <v>1632</v>
      </c>
      <c r="BW7796" t="s">
        <v>2341</v>
      </c>
      <c r="CF7796" t="s">
        <v>1629</v>
      </c>
      <c r="CX7796" t="s">
        <v>1630</v>
      </c>
    </row>
    <row r="7797" spans="5:102" customFormat="1" x14ac:dyDescent="0.25">
      <c r="E7797" t="s">
        <v>4875</v>
      </c>
      <c r="M7797" t="s">
        <v>5921</v>
      </c>
      <c r="U7797" t="s">
        <v>1629</v>
      </c>
      <c r="AN7797" t="s">
        <v>1632</v>
      </c>
      <c r="BW7797" t="s">
        <v>2341</v>
      </c>
      <c r="CF7797" t="s">
        <v>1629</v>
      </c>
      <c r="CX7797" t="s">
        <v>1631</v>
      </c>
    </row>
    <row r="7798" spans="5:102" customFormat="1" x14ac:dyDescent="0.25">
      <c r="E7798" t="s">
        <v>4875</v>
      </c>
      <c r="M7798" t="s">
        <v>5921</v>
      </c>
      <c r="U7798" t="s">
        <v>1629</v>
      </c>
      <c r="AN7798" t="s">
        <v>1632</v>
      </c>
      <c r="BW7798" t="s">
        <v>2341</v>
      </c>
      <c r="CF7798" t="s">
        <v>1629</v>
      </c>
      <c r="CX7798" t="s">
        <v>1632</v>
      </c>
    </row>
    <row r="7799" spans="5:102" customFormat="1" x14ac:dyDescent="0.25">
      <c r="E7799" t="s">
        <v>4876</v>
      </c>
      <c r="M7799" t="s">
        <v>5596</v>
      </c>
      <c r="U7799" t="s">
        <v>843</v>
      </c>
      <c r="AN7799" t="s">
        <v>1633</v>
      </c>
      <c r="BW7799" t="s">
        <v>2014</v>
      </c>
      <c r="CF7799" t="s">
        <v>843</v>
      </c>
      <c r="CX7799" t="s">
        <v>1633</v>
      </c>
    </row>
    <row r="7800" spans="5:102" customFormat="1" x14ac:dyDescent="0.25">
      <c r="E7800" t="s">
        <v>4877</v>
      </c>
      <c r="M7800" t="s">
        <v>5596</v>
      </c>
      <c r="U7800" t="s">
        <v>843</v>
      </c>
      <c r="AN7800" t="s">
        <v>1634</v>
      </c>
      <c r="BW7800" t="s">
        <v>2014</v>
      </c>
      <c r="CF7800" t="s">
        <v>843</v>
      </c>
      <c r="CX7800" t="s">
        <v>1634</v>
      </c>
    </row>
    <row r="7801" spans="5:102" customFormat="1" x14ac:dyDescent="0.25">
      <c r="E7801" t="s">
        <v>4878</v>
      </c>
      <c r="M7801" t="s">
        <v>5596</v>
      </c>
      <c r="U7801" t="s">
        <v>843</v>
      </c>
      <c r="AN7801" t="s">
        <v>1635</v>
      </c>
      <c r="BW7801" t="s">
        <v>2014</v>
      </c>
      <c r="CF7801" t="s">
        <v>843</v>
      </c>
      <c r="CX7801" t="s">
        <v>1635</v>
      </c>
    </row>
    <row r="7802" spans="5:102" customFormat="1" x14ac:dyDescent="0.25">
      <c r="E7802" t="s">
        <v>4878</v>
      </c>
      <c r="M7802" t="s">
        <v>5596</v>
      </c>
      <c r="U7802" t="s">
        <v>843</v>
      </c>
      <c r="AN7802" t="s">
        <v>1635</v>
      </c>
      <c r="BW7802" t="s">
        <v>2014</v>
      </c>
      <c r="CF7802" t="s">
        <v>843</v>
      </c>
      <c r="CX7802" t="s">
        <v>1636</v>
      </c>
    </row>
    <row r="7803" spans="5:102" customFormat="1" x14ac:dyDescent="0.25">
      <c r="E7803" t="s">
        <v>4878</v>
      </c>
      <c r="M7803" t="s">
        <v>5596</v>
      </c>
      <c r="U7803" t="s">
        <v>843</v>
      </c>
      <c r="AN7803" t="s">
        <v>1636</v>
      </c>
      <c r="BW7803" t="s">
        <v>2014</v>
      </c>
      <c r="CF7803" t="s">
        <v>843</v>
      </c>
      <c r="CX7803" t="s">
        <v>1635</v>
      </c>
    </row>
    <row r="7804" spans="5:102" customFormat="1" x14ac:dyDescent="0.25">
      <c r="E7804" t="s">
        <v>4878</v>
      </c>
      <c r="M7804" t="s">
        <v>5596</v>
      </c>
      <c r="U7804" t="s">
        <v>843</v>
      </c>
      <c r="AN7804" t="s">
        <v>1636</v>
      </c>
      <c r="BW7804" t="s">
        <v>2014</v>
      </c>
      <c r="CF7804" t="s">
        <v>843</v>
      </c>
      <c r="CX7804" t="s">
        <v>1636</v>
      </c>
    </row>
    <row r="7805" spans="5:102" customFormat="1" x14ac:dyDescent="0.25">
      <c r="E7805" t="s">
        <v>4879</v>
      </c>
      <c r="M7805" t="s">
        <v>5922</v>
      </c>
      <c r="U7805" t="s">
        <v>1637</v>
      </c>
      <c r="AN7805" t="s">
        <v>1638</v>
      </c>
      <c r="BW7805" t="s">
        <v>2342</v>
      </c>
      <c r="CF7805" t="s">
        <v>1637</v>
      </c>
      <c r="CX7805" t="s">
        <v>1638</v>
      </c>
    </row>
    <row r="7806" spans="5:102" customFormat="1" x14ac:dyDescent="0.25">
      <c r="E7806" t="s">
        <v>4880</v>
      </c>
      <c r="M7806" t="s">
        <v>5923</v>
      </c>
      <c r="U7806" t="s">
        <v>1639</v>
      </c>
      <c r="AN7806" t="s">
        <v>1640</v>
      </c>
      <c r="BW7806" t="s">
        <v>2343</v>
      </c>
      <c r="CF7806" t="s">
        <v>1639</v>
      </c>
      <c r="CX7806" t="s">
        <v>1640</v>
      </c>
    </row>
    <row r="7807" spans="5:102" customFormat="1" x14ac:dyDescent="0.25">
      <c r="E7807" t="s">
        <v>4881</v>
      </c>
      <c r="M7807" t="s">
        <v>5846</v>
      </c>
      <c r="U7807" t="s">
        <v>1400</v>
      </c>
      <c r="AN7807" t="s">
        <v>1641</v>
      </c>
      <c r="BW7807" t="s">
        <v>2266</v>
      </c>
      <c r="CF7807" t="s">
        <v>1400</v>
      </c>
      <c r="CX7807" t="s">
        <v>1641</v>
      </c>
    </row>
    <row r="7808" spans="5:102" customFormat="1" x14ac:dyDescent="0.25">
      <c r="E7808" t="s">
        <v>4881</v>
      </c>
      <c r="M7808" t="s">
        <v>5846</v>
      </c>
      <c r="U7808" t="s">
        <v>1400</v>
      </c>
      <c r="AN7808" t="s">
        <v>1641</v>
      </c>
      <c r="BW7808" t="s">
        <v>2266</v>
      </c>
      <c r="CF7808" t="s">
        <v>1400</v>
      </c>
      <c r="CX7808" t="s">
        <v>1642</v>
      </c>
    </row>
    <row r="7809" spans="5:102" customFormat="1" x14ac:dyDescent="0.25">
      <c r="E7809" t="s">
        <v>4881</v>
      </c>
      <c r="M7809" t="s">
        <v>5846</v>
      </c>
      <c r="U7809" t="s">
        <v>1400</v>
      </c>
      <c r="AN7809" t="s">
        <v>1642</v>
      </c>
      <c r="BW7809" t="s">
        <v>2266</v>
      </c>
      <c r="CF7809" t="s">
        <v>1400</v>
      </c>
      <c r="CX7809" t="s">
        <v>1641</v>
      </c>
    </row>
    <row r="7810" spans="5:102" customFormat="1" x14ac:dyDescent="0.25">
      <c r="E7810" t="s">
        <v>4881</v>
      </c>
      <c r="M7810" t="s">
        <v>5846</v>
      </c>
      <c r="U7810" t="s">
        <v>1400</v>
      </c>
      <c r="AN7810" t="s">
        <v>1642</v>
      </c>
      <c r="BW7810" t="s">
        <v>2266</v>
      </c>
      <c r="CF7810" t="s">
        <v>1400</v>
      </c>
      <c r="CX7810" t="s">
        <v>1642</v>
      </c>
    </row>
    <row r="7811" spans="5:102" customFormat="1" x14ac:dyDescent="0.25">
      <c r="E7811" t="s">
        <v>4882</v>
      </c>
      <c r="M7811" t="s">
        <v>5924</v>
      </c>
      <c r="U7811" t="s">
        <v>1643</v>
      </c>
      <c r="AN7811" t="s">
        <v>1644</v>
      </c>
      <c r="BW7811" t="s">
        <v>2344</v>
      </c>
      <c r="CF7811" t="s">
        <v>1643</v>
      </c>
      <c r="CX7811" t="s">
        <v>1644</v>
      </c>
    </row>
    <row r="7812" spans="5:102" customFormat="1" x14ac:dyDescent="0.25">
      <c r="E7812" t="s">
        <v>4883</v>
      </c>
      <c r="M7812" t="s">
        <v>5826</v>
      </c>
      <c r="U7812" t="s">
        <v>1352</v>
      </c>
      <c r="AN7812" t="s">
        <v>1645</v>
      </c>
      <c r="BW7812" t="s">
        <v>2246</v>
      </c>
      <c r="CF7812" t="s">
        <v>1352</v>
      </c>
      <c r="CX7812" t="s">
        <v>5561</v>
      </c>
    </row>
    <row r="7813" spans="5:102" customFormat="1" x14ac:dyDescent="0.25">
      <c r="E7813" t="s">
        <v>4884</v>
      </c>
      <c r="M7813" t="s">
        <v>5826</v>
      </c>
      <c r="U7813" t="s">
        <v>1352</v>
      </c>
      <c r="AN7813" t="s">
        <v>1606</v>
      </c>
      <c r="BW7813" t="s">
        <v>2246</v>
      </c>
      <c r="CF7813" t="s">
        <v>1352</v>
      </c>
      <c r="CX7813" t="s">
        <v>5561</v>
      </c>
    </row>
    <row r="7814" spans="5:102" customFormat="1" x14ac:dyDescent="0.25">
      <c r="E7814" t="s">
        <v>4885</v>
      </c>
      <c r="M7814" t="s">
        <v>5826</v>
      </c>
      <c r="U7814" t="s">
        <v>1352</v>
      </c>
      <c r="AN7814" t="s">
        <v>1645</v>
      </c>
      <c r="BW7814" t="s">
        <v>2246</v>
      </c>
      <c r="CF7814" t="s">
        <v>1352</v>
      </c>
      <c r="CX7814" t="s">
        <v>5561</v>
      </c>
    </row>
    <row r="7815" spans="5:102" customFormat="1" x14ac:dyDescent="0.25">
      <c r="E7815" t="s">
        <v>4886</v>
      </c>
      <c r="M7815" t="s">
        <v>5700</v>
      </c>
      <c r="U7815" t="s">
        <v>1079</v>
      </c>
      <c r="AN7815" t="s">
        <v>1646</v>
      </c>
      <c r="BW7815" t="s">
        <v>2120</v>
      </c>
      <c r="CF7815" t="s">
        <v>1079</v>
      </c>
      <c r="CX7815" t="s">
        <v>1646</v>
      </c>
    </row>
    <row r="7816" spans="5:102" customFormat="1" x14ac:dyDescent="0.25">
      <c r="E7816" t="s">
        <v>4887</v>
      </c>
      <c r="M7816" t="s">
        <v>2151</v>
      </c>
      <c r="U7816" t="s">
        <v>1143</v>
      </c>
      <c r="AN7816" t="s">
        <v>1647</v>
      </c>
      <c r="BW7816" t="s">
        <v>2151</v>
      </c>
      <c r="CF7816" t="s">
        <v>1143</v>
      </c>
      <c r="CX7816" t="s">
        <v>1647</v>
      </c>
    </row>
    <row r="7817" spans="5:102" customFormat="1" x14ac:dyDescent="0.25">
      <c r="E7817" t="s">
        <v>4888</v>
      </c>
      <c r="M7817" t="s">
        <v>5596</v>
      </c>
      <c r="U7817" t="s">
        <v>843</v>
      </c>
      <c r="AN7817" t="s">
        <v>1648</v>
      </c>
      <c r="BW7817" t="s">
        <v>2014</v>
      </c>
      <c r="CF7817" t="s">
        <v>843</v>
      </c>
      <c r="CX7817" t="s">
        <v>1648</v>
      </c>
    </row>
    <row r="7818" spans="5:102" customFormat="1" x14ac:dyDescent="0.25">
      <c r="E7818" t="s">
        <v>4889</v>
      </c>
      <c r="M7818" t="s">
        <v>5826</v>
      </c>
      <c r="U7818" t="s">
        <v>1352</v>
      </c>
      <c r="AN7818" t="s">
        <v>1649</v>
      </c>
      <c r="BW7818" t="s">
        <v>2246</v>
      </c>
      <c r="CF7818" t="s">
        <v>1352</v>
      </c>
      <c r="CX7818" t="s">
        <v>5561</v>
      </c>
    </row>
    <row r="7819" spans="5:102" customFormat="1" x14ac:dyDescent="0.25">
      <c r="E7819" t="s">
        <v>4890</v>
      </c>
      <c r="M7819" t="s">
        <v>5618</v>
      </c>
      <c r="U7819" t="s">
        <v>896</v>
      </c>
      <c r="AN7819" t="s">
        <v>910</v>
      </c>
      <c r="BW7819" t="s">
        <v>2035</v>
      </c>
      <c r="CF7819" t="s">
        <v>896</v>
      </c>
      <c r="CX7819" t="s">
        <v>910</v>
      </c>
    </row>
    <row r="7820" spans="5:102" customFormat="1" x14ac:dyDescent="0.25">
      <c r="E7820" t="s">
        <v>4891</v>
      </c>
      <c r="M7820" t="s">
        <v>5770</v>
      </c>
      <c r="U7820" t="s">
        <v>1225</v>
      </c>
      <c r="AN7820" t="s">
        <v>1650</v>
      </c>
      <c r="BW7820" t="s">
        <v>2190</v>
      </c>
      <c r="CF7820" t="s">
        <v>1225</v>
      </c>
      <c r="CX7820" t="s">
        <v>1650</v>
      </c>
    </row>
    <row r="7821" spans="5:102" customFormat="1" x14ac:dyDescent="0.25">
      <c r="E7821" t="s">
        <v>4892</v>
      </c>
      <c r="M7821" t="s">
        <v>5925</v>
      </c>
      <c r="U7821" t="s">
        <v>1651</v>
      </c>
      <c r="AN7821" t="s">
        <v>1652</v>
      </c>
      <c r="BW7821" t="s">
        <v>2345</v>
      </c>
      <c r="CF7821" t="s">
        <v>1651</v>
      </c>
      <c r="CX7821" t="s">
        <v>1652</v>
      </c>
    </row>
    <row r="7822" spans="5:102" customFormat="1" x14ac:dyDescent="0.25">
      <c r="E7822" t="s">
        <v>4892</v>
      </c>
      <c r="M7822" t="s">
        <v>5925</v>
      </c>
      <c r="U7822" t="s">
        <v>1651</v>
      </c>
      <c r="AN7822" t="s">
        <v>1652</v>
      </c>
      <c r="BW7822" t="s">
        <v>2345</v>
      </c>
      <c r="CF7822" t="s">
        <v>1651</v>
      </c>
      <c r="CX7822" t="s">
        <v>1653</v>
      </c>
    </row>
    <row r="7823" spans="5:102" customFormat="1" x14ac:dyDescent="0.25">
      <c r="E7823" t="s">
        <v>4892</v>
      </c>
      <c r="M7823" t="s">
        <v>5925</v>
      </c>
      <c r="U7823" t="s">
        <v>1651</v>
      </c>
      <c r="AN7823" t="s">
        <v>1653</v>
      </c>
      <c r="BW7823" t="s">
        <v>2345</v>
      </c>
      <c r="CF7823" t="s">
        <v>1651</v>
      </c>
      <c r="CX7823" t="s">
        <v>1652</v>
      </c>
    </row>
    <row r="7824" spans="5:102" customFormat="1" x14ac:dyDescent="0.25">
      <c r="E7824" t="s">
        <v>4892</v>
      </c>
      <c r="M7824" t="s">
        <v>5925</v>
      </c>
      <c r="U7824" t="s">
        <v>1651</v>
      </c>
      <c r="AN7824" t="s">
        <v>1653</v>
      </c>
      <c r="BW7824" t="s">
        <v>2345</v>
      </c>
      <c r="CF7824" t="s">
        <v>1651</v>
      </c>
      <c r="CX7824" t="s">
        <v>1653</v>
      </c>
    </row>
    <row r="7825" spans="5:102" customFormat="1" x14ac:dyDescent="0.25">
      <c r="E7825" t="s">
        <v>4893</v>
      </c>
      <c r="M7825" t="s">
        <v>5728</v>
      </c>
      <c r="U7825" t="s">
        <v>1137</v>
      </c>
      <c r="AN7825" t="s">
        <v>1654</v>
      </c>
      <c r="BW7825" t="s">
        <v>2148</v>
      </c>
      <c r="CF7825" t="s">
        <v>1137</v>
      </c>
      <c r="CX7825" t="s">
        <v>1654</v>
      </c>
    </row>
    <row r="7826" spans="5:102" customFormat="1" x14ac:dyDescent="0.25">
      <c r="E7826" t="s">
        <v>4894</v>
      </c>
      <c r="M7826" t="s">
        <v>5635</v>
      </c>
      <c r="U7826" t="s">
        <v>939</v>
      </c>
      <c r="AN7826" t="s">
        <v>1655</v>
      </c>
      <c r="BW7826" t="s">
        <v>2053</v>
      </c>
      <c r="CF7826" t="s">
        <v>939</v>
      </c>
      <c r="CX7826" t="s">
        <v>1655</v>
      </c>
    </row>
    <row r="7827" spans="5:102" customFormat="1" x14ac:dyDescent="0.25">
      <c r="E7827" t="s">
        <v>4895</v>
      </c>
      <c r="M7827" t="s">
        <v>5926</v>
      </c>
      <c r="U7827" t="s">
        <v>1656</v>
      </c>
      <c r="AN7827" t="s">
        <v>1657</v>
      </c>
      <c r="BW7827" t="s">
        <v>2346</v>
      </c>
      <c r="CF7827" t="s">
        <v>1656</v>
      </c>
      <c r="CX7827" t="s">
        <v>1657</v>
      </c>
    </row>
    <row r="7828" spans="5:102" customFormat="1" x14ac:dyDescent="0.25">
      <c r="E7828" t="s">
        <v>4896</v>
      </c>
      <c r="M7828" t="s">
        <v>5713</v>
      </c>
      <c r="U7828" t="s">
        <v>1106</v>
      </c>
      <c r="AN7828" t="s">
        <v>1107</v>
      </c>
      <c r="BW7828" t="s">
        <v>2133</v>
      </c>
      <c r="CF7828" t="s">
        <v>1106</v>
      </c>
      <c r="CX7828" t="s">
        <v>1705</v>
      </c>
    </row>
    <row r="7829" spans="5:102" customFormat="1" x14ac:dyDescent="0.25">
      <c r="E7829" t="s">
        <v>4897</v>
      </c>
      <c r="M7829" t="s">
        <v>5846</v>
      </c>
      <c r="U7829" t="s">
        <v>1400</v>
      </c>
      <c r="AN7829" t="s">
        <v>1658</v>
      </c>
      <c r="BW7829" t="s">
        <v>2266</v>
      </c>
      <c r="CF7829" t="s">
        <v>1400</v>
      </c>
      <c r="CX7829" t="s">
        <v>1658</v>
      </c>
    </row>
    <row r="7830" spans="5:102" customFormat="1" x14ac:dyDescent="0.25">
      <c r="E7830" t="s">
        <v>4898</v>
      </c>
      <c r="M7830" t="s">
        <v>5922</v>
      </c>
      <c r="U7830" t="s">
        <v>1637</v>
      </c>
      <c r="AN7830" t="s">
        <v>1659</v>
      </c>
      <c r="BW7830" t="s">
        <v>2342</v>
      </c>
      <c r="CF7830" t="s">
        <v>1637</v>
      </c>
      <c r="CX7830" t="s">
        <v>1659</v>
      </c>
    </row>
    <row r="7831" spans="5:102" customFormat="1" x14ac:dyDescent="0.25">
      <c r="E7831" t="s">
        <v>401</v>
      </c>
      <c r="M7831" t="s">
        <v>5850</v>
      </c>
      <c r="U7831" t="s">
        <v>1409</v>
      </c>
      <c r="AN7831" t="s">
        <v>1436</v>
      </c>
      <c r="BW7831" t="s">
        <v>2270</v>
      </c>
      <c r="CF7831" t="s">
        <v>1409</v>
      </c>
      <c r="CX7831" t="s">
        <v>1436</v>
      </c>
    </row>
    <row r="7832" spans="5:102" customFormat="1" x14ac:dyDescent="0.25">
      <c r="E7832" t="s">
        <v>401</v>
      </c>
      <c r="M7832" t="s">
        <v>5850</v>
      </c>
      <c r="U7832" t="s">
        <v>1409</v>
      </c>
      <c r="AN7832" t="s">
        <v>1436</v>
      </c>
      <c r="BW7832" t="s">
        <v>2270</v>
      </c>
      <c r="CF7832" t="s">
        <v>1409</v>
      </c>
      <c r="CX7832" t="s">
        <v>1410</v>
      </c>
    </row>
    <row r="7833" spans="5:102" customFormat="1" x14ac:dyDescent="0.25">
      <c r="E7833" t="s">
        <v>401</v>
      </c>
      <c r="M7833" t="s">
        <v>5850</v>
      </c>
      <c r="U7833" t="s">
        <v>1409</v>
      </c>
      <c r="AN7833" t="s">
        <v>1410</v>
      </c>
      <c r="BW7833" t="s">
        <v>2270</v>
      </c>
      <c r="CF7833" t="s">
        <v>1409</v>
      </c>
      <c r="CX7833" t="s">
        <v>1436</v>
      </c>
    </row>
    <row r="7834" spans="5:102" customFormat="1" x14ac:dyDescent="0.25">
      <c r="E7834" t="s">
        <v>401</v>
      </c>
      <c r="M7834" t="s">
        <v>5850</v>
      </c>
      <c r="U7834" t="s">
        <v>1409</v>
      </c>
      <c r="AN7834" t="s">
        <v>1410</v>
      </c>
      <c r="BW7834" t="s">
        <v>2270</v>
      </c>
      <c r="CF7834" t="s">
        <v>1409</v>
      </c>
      <c r="CX7834" t="s">
        <v>1410</v>
      </c>
    </row>
    <row r="7835" spans="5:102" customFormat="1" x14ac:dyDescent="0.25">
      <c r="E7835" t="s">
        <v>4899</v>
      </c>
      <c r="M7835" t="s">
        <v>5671</v>
      </c>
      <c r="U7835" t="s">
        <v>1017</v>
      </c>
      <c r="AN7835" t="s">
        <v>1660</v>
      </c>
      <c r="BW7835" t="s">
        <v>2090</v>
      </c>
      <c r="CF7835" t="s">
        <v>1017</v>
      </c>
      <c r="CX7835" t="s">
        <v>1660</v>
      </c>
    </row>
    <row r="7836" spans="5:102" customFormat="1" x14ac:dyDescent="0.25">
      <c r="E7836" t="s">
        <v>4900</v>
      </c>
      <c r="M7836" t="s">
        <v>5870</v>
      </c>
      <c r="U7836" t="s">
        <v>1479</v>
      </c>
      <c r="AN7836" t="s">
        <v>1480</v>
      </c>
      <c r="BW7836" t="s">
        <v>2290</v>
      </c>
      <c r="CF7836" t="s">
        <v>1479</v>
      </c>
      <c r="CX7836" t="s">
        <v>1480</v>
      </c>
    </row>
    <row r="7837" spans="5:102" customFormat="1" x14ac:dyDescent="0.25">
      <c r="E7837" t="s">
        <v>4901</v>
      </c>
      <c r="M7837" t="s">
        <v>5915</v>
      </c>
      <c r="U7837" t="s">
        <v>1607</v>
      </c>
      <c r="AN7837" t="s">
        <v>1608</v>
      </c>
      <c r="BW7837" t="s">
        <v>2335</v>
      </c>
      <c r="CF7837" t="s">
        <v>1607</v>
      </c>
      <c r="CX7837" t="s">
        <v>1608</v>
      </c>
    </row>
    <row r="7838" spans="5:102" customFormat="1" x14ac:dyDescent="0.25">
      <c r="E7838" t="s">
        <v>4902</v>
      </c>
      <c r="M7838" t="s">
        <v>5634</v>
      </c>
      <c r="U7838" t="s">
        <v>937</v>
      </c>
      <c r="AN7838" t="s">
        <v>938</v>
      </c>
      <c r="BW7838" t="s">
        <v>2052</v>
      </c>
      <c r="CF7838" t="s">
        <v>937</v>
      </c>
      <c r="CX7838" t="s">
        <v>938</v>
      </c>
    </row>
    <row r="7839" spans="5:102" customFormat="1" x14ac:dyDescent="0.25">
      <c r="E7839" t="s">
        <v>4903</v>
      </c>
      <c r="M7839" t="s">
        <v>5596</v>
      </c>
      <c r="U7839" t="s">
        <v>843</v>
      </c>
      <c r="AN7839" t="s">
        <v>1661</v>
      </c>
      <c r="BW7839" t="s">
        <v>2014</v>
      </c>
      <c r="CF7839" t="s">
        <v>843</v>
      </c>
      <c r="CX7839" t="s">
        <v>1661</v>
      </c>
    </row>
    <row r="7840" spans="5:102" customFormat="1" x14ac:dyDescent="0.25">
      <c r="E7840" t="s">
        <v>4904</v>
      </c>
      <c r="M7840" t="s">
        <v>5626</v>
      </c>
      <c r="U7840" t="s">
        <v>917</v>
      </c>
      <c r="AN7840" t="s">
        <v>1662</v>
      </c>
      <c r="BW7840" t="s">
        <v>2044</v>
      </c>
      <c r="CF7840" t="s">
        <v>917</v>
      </c>
      <c r="CX7840" t="s">
        <v>1662</v>
      </c>
    </row>
    <row r="7841" spans="5:102" customFormat="1" x14ac:dyDescent="0.25">
      <c r="E7841" t="s">
        <v>4905</v>
      </c>
      <c r="M7841" t="s">
        <v>5927</v>
      </c>
      <c r="U7841" t="s">
        <v>324</v>
      </c>
      <c r="AN7841" t="s">
        <v>1664</v>
      </c>
      <c r="BW7841" t="s">
        <v>2347</v>
      </c>
      <c r="CF7841" t="s">
        <v>324</v>
      </c>
      <c r="CX7841" t="s">
        <v>1664</v>
      </c>
    </row>
    <row r="7842" spans="5:102" customFormat="1" x14ac:dyDescent="0.25">
      <c r="E7842" t="s">
        <v>4906</v>
      </c>
      <c r="M7842" t="s">
        <v>5859</v>
      </c>
      <c r="U7842" t="s">
        <v>1429</v>
      </c>
      <c r="AN7842" t="s">
        <v>1430</v>
      </c>
      <c r="BW7842" t="s">
        <v>2279</v>
      </c>
      <c r="CF7842" t="s">
        <v>1429</v>
      </c>
      <c r="CX7842" t="s">
        <v>1430</v>
      </c>
    </row>
    <row r="7843" spans="5:102" customFormat="1" x14ac:dyDescent="0.25">
      <c r="E7843" t="s">
        <v>4906</v>
      </c>
      <c r="M7843" t="s">
        <v>5859</v>
      </c>
      <c r="U7843" t="s">
        <v>1429</v>
      </c>
      <c r="AN7843" t="s">
        <v>1430</v>
      </c>
      <c r="BW7843" t="s">
        <v>2279</v>
      </c>
      <c r="CF7843" t="s">
        <v>1429</v>
      </c>
      <c r="CX7843" t="s">
        <v>5564</v>
      </c>
    </row>
    <row r="7844" spans="5:102" customFormat="1" x14ac:dyDescent="0.25">
      <c r="E7844" t="s">
        <v>4906</v>
      </c>
      <c r="M7844" t="s">
        <v>5859</v>
      </c>
      <c r="U7844" t="s">
        <v>1429</v>
      </c>
      <c r="AN7844" t="s">
        <v>1665</v>
      </c>
      <c r="BW7844" t="s">
        <v>2279</v>
      </c>
      <c r="CF7844" t="s">
        <v>1429</v>
      </c>
      <c r="CX7844" t="s">
        <v>1430</v>
      </c>
    </row>
    <row r="7845" spans="5:102" customFormat="1" x14ac:dyDescent="0.25">
      <c r="E7845" t="s">
        <v>4906</v>
      </c>
      <c r="M7845" t="s">
        <v>5859</v>
      </c>
      <c r="U7845" t="s">
        <v>1429</v>
      </c>
      <c r="AN7845" t="s">
        <v>1665</v>
      </c>
      <c r="BW7845" t="s">
        <v>2279</v>
      </c>
      <c r="CF7845" t="s">
        <v>1429</v>
      </c>
      <c r="CX7845" t="s">
        <v>5564</v>
      </c>
    </row>
    <row r="7846" spans="5:102" customFormat="1" x14ac:dyDescent="0.25">
      <c r="E7846" t="s">
        <v>4907</v>
      </c>
      <c r="M7846" t="s">
        <v>5665</v>
      </c>
      <c r="U7846" t="s">
        <v>1004</v>
      </c>
      <c r="AN7846" t="s">
        <v>1666</v>
      </c>
      <c r="BW7846" t="s">
        <v>2084</v>
      </c>
      <c r="CF7846" t="s">
        <v>1004</v>
      </c>
      <c r="CX7846" t="s">
        <v>1666</v>
      </c>
    </row>
    <row r="7847" spans="5:102" customFormat="1" x14ac:dyDescent="0.25">
      <c r="E7847" t="s">
        <v>4907</v>
      </c>
      <c r="M7847" t="s">
        <v>5665</v>
      </c>
      <c r="U7847" t="s">
        <v>1004</v>
      </c>
      <c r="AN7847" t="s">
        <v>1667</v>
      </c>
      <c r="BW7847" t="s">
        <v>2084</v>
      </c>
      <c r="CF7847" t="s">
        <v>1004</v>
      </c>
      <c r="CX7847" t="s">
        <v>1666</v>
      </c>
    </row>
    <row r="7848" spans="5:102" customFormat="1" x14ac:dyDescent="0.25">
      <c r="E7848" t="s">
        <v>4908</v>
      </c>
      <c r="M7848" t="s">
        <v>5928</v>
      </c>
      <c r="U7848" t="s">
        <v>1668</v>
      </c>
      <c r="AN7848" t="s">
        <v>1669</v>
      </c>
      <c r="BW7848" t="s">
        <v>2348</v>
      </c>
      <c r="CF7848" t="s">
        <v>1668</v>
      </c>
      <c r="CX7848" t="s">
        <v>1669</v>
      </c>
    </row>
    <row r="7849" spans="5:102" customFormat="1" x14ac:dyDescent="0.25">
      <c r="E7849" t="s">
        <v>4909</v>
      </c>
      <c r="M7849" t="s">
        <v>5736</v>
      </c>
      <c r="U7849" t="s">
        <v>326</v>
      </c>
      <c r="AN7849" t="s">
        <v>1670</v>
      </c>
      <c r="BW7849" t="s">
        <v>2156</v>
      </c>
      <c r="CF7849" t="s">
        <v>326</v>
      </c>
      <c r="CX7849" t="s">
        <v>1670</v>
      </c>
    </row>
    <row r="7850" spans="5:102" customFormat="1" x14ac:dyDescent="0.25">
      <c r="E7850" t="s">
        <v>4910</v>
      </c>
      <c r="M7850" t="s">
        <v>5596</v>
      </c>
      <c r="U7850" t="s">
        <v>843</v>
      </c>
      <c r="AN7850" t="s">
        <v>1671</v>
      </c>
      <c r="BW7850" t="s">
        <v>2014</v>
      </c>
      <c r="CF7850" t="s">
        <v>843</v>
      </c>
      <c r="CX7850" t="s">
        <v>1671</v>
      </c>
    </row>
    <row r="7851" spans="5:102" customFormat="1" x14ac:dyDescent="0.25">
      <c r="E7851" t="s">
        <v>4911</v>
      </c>
      <c r="M7851" t="s">
        <v>5604</v>
      </c>
      <c r="U7851" t="s">
        <v>863</v>
      </c>
      <c r="AN7851" t="s">
        <v>1672</v>
      </c>
      <c r="BW7851" t="s">
        <v>2022</v>
      </c>
      <c r="CF7851" t="s">
        <v>863</v>
      </c>
      <c r="CX7851" t="s">
        <v>5565</v>
      </c>
    </row>
    <row r="7852" spans="5:102" customFormat="1" x14ac:dyDescent="0.25">
      <c r="E7852" t="s">
        <v>4912</v>
      </c>
      <c r="M7852" t="s">
        <v>5754</v>
      </c>
      <c r="U7852" t="s">
        <v>1194</v>
      </c>
      <c r="AN7852" t="s">
        <v>1673</v>
      </c>
      <c r="BW7852" t="s">
        <v>2174</v>
      </c>
      <c r="CF7852" t="s">
        <v>1194</v>
      </c>
      <c r="CX7852" t="s">
        <v>1673</v>
      </c>
    </row>
    <row r="7853" spans="5:102" customFormat="1" x14ac:dyDescent="0.25">
      <c r="E7853" t="s">
        <v>4913</v>
      </c>
      <c r="M7853" t="s">
        <v>5873</v>
      </c>
      <c r="U7853" t="s">
        <v>1486</v>
      </c>
      <c r="AN7853" t="s">
        <v>1674</v>
      </c>
      <c r="BW7853" t="s">
        <v>2293</v>
      </c>
      <c r="CF7853" t="s">
        <v>1486</v>
      </c>
      <c r="CX7853" t="s">
        <v>1674</v>
      </c>
    </row>
    <row r="7854" spans="5:102" customFormat="1" x14ac:dyDescent="0.25">
      <c r="E7854" t="s">
        <v>4914</v>
      </c>
      <c r="M7854" t="s">
        <v>5929</v>
      </c>
      <c r="U7854" t="s">
        <v>1675</v>
      </c>
      <c r="AN7854" t="s">
        <v>1676</v>
      </c>
      <c r="BW7854" t="s">
        <v>2349</v>
      </c>
      <c r="CF7854" t="s">
        <v>1675</v>
      </c>
      <c r="CX7854" t="s">
        <v>1676</v>
      </c>
    </row>
    <row r="7855" spans="5:102" customFormat="1" x14ac:dyDescent="0.25">
      <c r="E7855" t="s">
        <v>4914</v>
      </c>
      <c r="M7855" t="s">
        <v>5929</v>
      </c>
      <c r="U7855" t="s">
        <v>1675</v>
      </c>
      <c r="AN7855" t="s">
        <v>1676</v>
      </c>
      <c r="BW7855" t="s">
        <v>2349</v>
      </c>
      <c r="CF7855" t="s">
        <v>1675</v>
      </c>
      <c r="CX7855" t="s">
        <v>1678</v>
      </c>
    </row>
    <row r="7856" spans="5:102" customFormat="1" x14ac:dyDescent="0.25">
      <c r="E7856" t="s">
        <v>4914</v>
      </c>
      <c r="M7856" t="s">
        <v>5929</v>
      </c>
      <c r="U7856" t="s">
        <v>1675</v>
      </c>
      <c r="AN7856" t="s">
        <v>1677</v>
      </c>
      <c r="BW7856" t="s">
        <v>2349</v>
      </c>
      <c r="CF7856" t="s">
        <v>1675</v>
      </c>
      <c r="CX7856" t="s">
        <v>1676</v>
      </c>
    </row>
    <row r="7857" spans="5:102" customFormat="1" x14ac:dyDescent="0.25">
      <c r="E7857" t="s">
        <v>4914</v>
      </c>
      <c r="M7857" t="s">
        <v>5929</v>
      </c>
      <c r="U7857" t="s">
        <v>1675</v>
      </c>
      <c r="AN7857" t="s">
        <v>1677</v>
      </c>
      <c r="BW7857" t="s">
        <v>2349</v>
      </c>
      <c r="CF7857" t="s">
        <v>1675</v>
      </c>
      <c r="CX7857" t="s">
        <v>1678</v>
      </c>
    </row>
    <row r="7858" spans="5:102" customFormat="1" x14ac:dyDescent="0.25">
      <c r="E7858" t="s">
        <v>4914</v>
      </c>
      <c r="M7858" t="s">
        <v>5929</v>
      </c>
      <c r="U7858" t="s">
        <v>1675</v>
      </c>
      <c r="AN7858" t="s">
        <v>1678</v>
      </c>
      <c r="BW7858" t="s">
        <v>2349</v>
      </c>
      <c r="CF7858" t="s">
        <v>1675</v>
      </c>
      <c r="CX7858" t="s">
        <v>1676</v>
      </c>
    </row>
    <row r="7859" spans="5:102" customFormat="1" x14ac:dyDescent="0.25">
      <c r="E7859" t="s">
        <v>4914</v>
      </c>
      <c r="M7859" t="s">
        <v>5929</v>
      </c>
      <c r="U7859" t="s">
        <v>1675</v>
      </c>
      <c r="AN7859" t="s">
        <v>1678</v>
      </c>
      <c r="BW7859" t="s">
        <v>2349</v>
      </c>
      <c r="CF7859" t="s">
        <v>1675</v>
      </c>
      <c r="CX7859" t="s">
        <v>1678</v>
      </c>
    </row>
    <row r="7860" spans="5:102" customFormat="1" x14ac:dyDescent="0.25">
      <c r="E7860" t="s">
        <v>4915</v>
      </c>
      <c r="M7860" t="s">
        <v>5734</v>
      </c>
      <c r="U7860" t="s">
        <v>1149</v>
      </c>
      <c r="AN7860" t="s">
        <v>1151</v>
      </c>
      <c r="BW7860" t="s">
        <v>2154</v>
      </c>
      <c r="CF7860" t="s">
        <v>1149</v>
      </c>
      <c r="CX7860" t="s">
        <v>1151</v>
      </c>
    </row>
    <row r="7861" spans="5:102" customFormat="1" x14ac:dyDescent="0.25">
      <c r="E7861" t="s">
        <v>4916</v>
      </c>
      <c r="M7861" t="s">
        <v>5865</v>
      </c>
      <c r="U7861" t="s">
        <v>1461</v>
      </c>
      <c r="AN7861" t="s">
        <v>1679</v>
      </c>
      <c r="BW7861" t="s">
        <v>2285</v>
      </c>
      <c r="CF7861" t="s">
        <v>1461</v>
      </c>
      <c r="CX7861" t="s">
        <v>5566</v>
      </c>
    </row>
    <row r="7862" spans="5:102" customFormat="1" x14ac:dyDescent="0.25">
      <c r="E7862" t="s">
        <v>4917</v>
      </c>
      <c r="M7862" t="s">
        <v>5930</v>
      </c>
      <c r="U7862" t="s">
        <v>1680</v>
      </c>
      <c r="AN7862" t="s">
        <v>1681</v>
      </c>
      <c r="BW7862" t="s">
        <v>2350</v>
      </c>
      <c r="CF7862" t="s">
        <v>1680</v>
      </c>
      <c r="CX7862" t="s">
        <v>1681</v>
      </c>
    </row>
    <row r="7863" spans="5:102" customFormat="1" x14ac:dyDescent="0.25">
      <c r="E7863" t="s">
        <v>4918</v>
      </c>
      <c r="M7863" t="s">
        <v>5930</v>
      </c>
      <c r="U7863" t="s">
        <v>1680</v>
      </c>
      <c r="AN7863" t="s">
        <v>1681</v>
      </c>
      <c r="BW7863" t="s">
        <v>2350</v>
      </c>
      <c r="CF7863" t="s">
        <v>1680</v>
      </c>
      <c r="CX7863" t="s">
        <v>1681</v>
      </c>
    </row>
    <row r="7864" spans="5:102" customFormat="1" x14ac:dyDescent="0.25">
      <c r="E7864" t="s">
        <v>4919</v>
      </c>
      <c r="M7864" t="s">
        <v>5930</v>
      </c>
      <c r="U7864" t="s">
        <v>1680</v>
      </c>
      <c r="AN7864" t="s">
        <v>1681</v>
      </c>
      <c r="BW7864" t="s">
        <v>2350</v>
      </c>
      <c r="CF7864" t="s">
        <v>1680</v>
      </c>
      <c r="CX7864" t="s">
        <v>1681</v>
      </c>
    </row>
    <row r="7865" spans="5:102" customFormat="1" x14ac:dyDescent="0.25">
      <c r="E7865" t="s">
        <v>4920</v>
      </c>
      <c r="M7865" t="s">
        <v>5875</v>
      </c>
      <c r="U7865" t="s">
        <v>1491</v>
      </c>
      <c r="AN7865" t="s">
        <v>1492</v>
      </c>
      <c r="BW7865" t="s">
        <v>2295</v>
      </c>
      <c r="CF7865" t="s">
        <v>1491</v>
      </c>
      <c r="CX7865" t="s">
        <v>5536</v>
      </c>
    </row>
    <row r="7866" spans="5:102" customFormat="1" x14ac:dyDescent="0.25">
      <c r="E7866" t="s">
        <v>4921</v>
      </c>
      <c r="M7866" t="s">
        <v>5645</v>
      </c>
      <c r="U7866" t="s">
        <v>959</v>
      </c>
      <c r="AN7866" t="s">
        <v>1682</v>
      </c>
      <c r="BW7866" t="s">
        <v>2063</v>
      </c>
      <c r="CF7866" t="s">
        <v>959</v>
      </c>
      <c r="CX7866" t="s">
        <v>1682</v>
      </c>
    </row>
    <row r="7867" spans="5:102" customFormat="1" x14ac:dyDescent="0.25">
      <c r="E7867" t="s">
        <v>4922</v>
      </c>
      <c r="M7867" t="s">
        <v>5928</v>
      </c>
      <c r="U7867" t="s">
        <v>1668</v>
      </c>
      <c r="AN7867" t="s">
        <v>1669</v>
      </c>
      <c r="BW7867" t="s">
        <v>2348</v>
      </c>
      <c r="CF7867" t="s">
        <v>1668</v>
      </c>
      <c r="CX7867" t="s">
        <v>1669</v>
      </c>
    </row>
    <row r="7868" spans="5:102" customFormat="1" x14ac:dyDescent="0.25">
      <c r="E7868" t="s">
        <v>4923</v>
      </c>
      <c r="M7868" t="s">
        <v>5785</v>
      </c>
      <c r="U7868" t="s">
        <v>1262</v>
      </c>
      <c r="AN7868" t="s">
        <v>1683</v>
      </c>
      <c r="BW7868" t="s">
        <v>2205</v>
      </c>
      <c r="CF7868" t="s">
        <v>1262</v>
      </c>
      <c r="CX7868" t="s">
        <v>1683</v>
      </c>
    </row>
    <row r="7869" spans="5:102" customFormat="1" x14ac:dyDescent="0.25">
      <c r="E7869" t="s">
        <v>4924</v>
      </c>
      <c r="M7869" t="s">
        <v>5734</v>
      </c>
      <c r="U7869" t="s">
        <v>1149</v>
      </c>
      <c r="AN7869" t="s">
        <v>1151</v>
      </c>
      <c r="BW7869" t="s">
        <v>2154</v>
      </c>
      <c r="CF7869" t="s">
        <v>1149</v>
      </c>
      <c r="CX7869" t="s">
        <v>1151</v>
      </c>
    </row>
    <row r="7870" spans="5:102" customFormat="1" x14ac:dyDescent="0.25">
      <c r="E7870" t="s">
        <v>4925</v>
      </c>
      <c r="M7870" t="s">
        <v>5697</v>
      </c>
      <c r="U7870" t="s">
        <v>1073</v>
      </c>
      <c r="AN7870" t="s">
        <v>1684</v>
      </c>
      <c r="BW7870" t="s">
        <v>2117</v>
      </c>
      <c r="CF7870" t="s">
        <v>1073</v>
      </c>
      <c r="CX7870" t="s">
        <v>1684</v>
      </c>
    </row>
    <row r="7871" spans="5:102" customFormat="1" x14ac:dyDescent="0.25">
      <c r="E7871" t="s">
        <v>4926</v>
      </c>
      <c r="M7871" t="s">
        <v>5931</v>
      </c>
      <c r="U7871" t="s">
        <v>1685</v>
      </c>
      <c r="AN7871" t="s">
        <v>1686</v>
      </c>
      <c r="BW7871" t="s">
        <v>2351</v>
      </c>
      <c r="CF7871" t="s">
        <v>1685</v>
      </c>
      <c r="CX7871" t="s">
        <v>1686</v>
      </c>
    </row>
    <row r="7872" spans="5:102" customFormat="1" x14ac:dyDescent="0.25">
      <c r="E7872" t="s">
        <v>4927</v>
      </c>
      <c r="M7872" t="s">
        <v>5618</v>
      </c>
      <c r="U7872" t="s">
        <v>896</v>
      </c>
      <c r="AN7872" t="s">
        <v>901</v>
      </c>
      <c r="BW7872" t="s">
        <v>2035</v>
      </c>
      <c r="CF7872" t="s">
        <v>896</v>
      </c>
      <c r="CX7872" t="s">
        <v>901</v>
      </c>
    </row>
    <row r="7873" spans="5:102" customFormat="1" x14ac:dyDescent="0.25">
      <c r="E7873" t="s">
        <v>4928</v>
      </c>
      <c r="M7873" t="s">
        <v>5618</v>
      </c>
      <c r="U7873" t="s">
        <v>896</v>
      </c>
      <c r="AN7873" t="s">
        <v>901</v>
      </c>
      <c r="BW7873" t="s">
        <v>2035</v>
      </c>
      <c r="CF7873" t="s">
        <v>896</v>
      </c>
      <c r="CX7873" t="s">
        <v>901</v>
      </c>
    </row>
    <row r="7874" spans="5:102" customFormat="1" x14ac:dyDescent="0.25">
      <c r="E7874" t="s">
        <v>4929</v>
      </c>
      <c r="M7874" t="s">
        <v>5865</v>
      </c>
      <c r="U7874" t="s">
        <v>1461</v>
      </c>
      <c r="AN7874" t="s">
        <v>1679</v>
      </c>
      <c r="BW7874" t="s">
        <v>2285</v>
      </c>
      <c r="CF7874" t="s">
        <v>1461</v>
      </c>
      <c r="CX7874" t="s">
        <v>5566</v>
      </c>
    </row>
    <row r="7875" spans="5:102" customFormat="1" x14ac:dyDescent="0.25">
      <c r="E7875" t="s">
        <v>4930</v>
      </c>
      <c r="M7875" t="s">
        <v>5865</v>
      </c>
      <c r="U7875" t="s">
        <v>1461</v>
      </c>
      <c r="AN7875" t="s">
        <v>1679</v>
      </c>
      <c r="BW7875" t="s">
        <v>2285</v>
      </c>
      <c r="CF7875" t="s">
        <v>1461</v>
      </c>
      <c r="CX7875" t="s">
        <v>5566</v>
      </c>
    </row>
    <row r="7876" spans="5:102" customFormat="1" x14ac:dyDescent="0.25">
      <c r="E7876" t="s">
        <v>4931</v>
      </c>
      <c r="M7876" t="s">
        <v>5865</v>
      </c>
      <c r="U7876" t="s">
        <v>1461</v>
      </c>
      <c r="AN7876" t="s">
        <v>1679</v>
      </c>
      <c r="BW7876" t="s">
        <v>2285</v>
      </c>
      <c r="CF7876" t="s">
        <v>1461</v>
      </c>
      <c r="CX7876" t="s">
        <v>5566</v>
      </c>
    </row>
    <row r="7877" spans="5:102" customFormat="1" x14ac:dyDescent="0.25">
      <c r="E7877" t="s">
        <v>4932</v>
      </c>
      <c r="M7877" t="s">
        <v>5865</v>
      </c>
      <c r="U7877" t="s">
        <v>1461</v>
      </c>
      <c r="AN7877" t="s">
        <v>1679</v>
      </c>
      <c r="BW7877" t="s">
        <v>2285</v>
      </c>
      <c r="CF7877" t="s">
        <v>1461</v>
      </c>
      <c r="CX7877" t="s">
        <v>5566</v>
      </c>
    </row>
    <row r="7878" spans="5:102" customFormat="1" x14ac:dyDescent="0.25">
      <c r="E7878" t="s">
        <v>432</v>
      </c>
      <c r="M7878" t="s">
        <v>2241</v>
      </c>
      <c r="U7878" t="s">
        <v>327</v>
      </c>
      <c r="AN7878" t="s">
        <v>1389</v>
      </c>
      <c r="BW7878" t="s">
        <v>2241</v>
      </c>
      <c r="CF7878" t="s">
        <v>327</v>
      </c>
      <c r="CX7878" t="s">
        <v>1389</v>
      </c>
    </row>
    <row r="7879" spans="5:102" customFormat="1" x14ac:dyDescent="0.25">
      <c r="E7879" t="s">
        <v>4933</v>
      </c>
      <c r="M7879" t="s">
        <v>5808</v>
      </c>
      <c r="U7879" t="s">
        <v>1318</v>
      </c>
      <c r="AN7879" t="s">
        <v>1687</v>
      </c>
      <c r="BW7879" t="s">
        <v>2228</v>
      </c>
      <c r="CF7879" t="s">
        <v>1318</v>
      </c>
      <c r="CX7879" t="s">
        <v>1687</v>
      </c>
    </row>
    <row r="7880" spans="5:102" customFormat="1" x14ac:dyDescent="0.25">
      <c r="E7880" t="s">
        <v>4934</v>
      </c>
      <c r="M7880" t="s">
        <v>5808</v>
      </c>
      <c r="U7880" t="s">
        <v>1318</v>
      </c>
      <c r="AN7880" t="s">
        <v>1687</v>
      </c>
      <c r="BW7880" t="s">
        <v>2228</v>
      </c>
      <c r="CF7880" t="s">
        <v>1318</v>
      </c>
      <c r="CX7880" t="s">
        <v>1687</v>
      </c>
    </row>
    <row r="7881" spans="5:102" customFormat="1" x14ac:dyDescent="0.25">
      <c r="E7881" t="s">
        <v>4935</v>
      </c>
      <c r="M7881" t="s">
        <v>5808</v>
      </c>
      <c r="U7881" t="s">
        <v>1318</v>
      </c>
      <c r="AN7881" t="s">
        <v>1687</v>
      </c>
      <c r="BW7881" t="s">
        <v>2228</v>
      </c>
      <c r="CF7881" t="s">
        <v>1318</v>
      </c>
      <c r="CX7881" t="s">
        <v>1687</v>
      </c>
    </row>
    <row r="7882" spans="5:102" customFormat="1" x14ac:dyDescent="0.25">
      <c r="E7882" t="s">
        <v>4936</v>
      </c>
      <c r="M7882" t="s">
        <v>5808</v>
      </c>
      <c r="U7882" t="s">
        <v>1318</v>
      </c>
      <c r="AN7882" t="s">
        <v>1687</v>
      </c>
      <c r="BW7882" t="s">
        <v>2228</v>
      </c>
      <c r="CF7882" t="s">
        <v>1318</v>
      </c>
      <c r="CX7882" t="s">
        <v>1687</v>
      </c>
    </row>
    <row r="7883" spans="5:102" customFormat="1" x14ac:dyDescent="0.25">
      <c r="E7883" t="s">
        <v>4937</v>
      </c>
      <c r="M7883" t="s">
        <v>5808</v>
      </c>
      <c r="U7883" t="s">
        <v>1318</v>
      </c>
      <c r="AN7883" t="s">
        <v>1688</v>
      </c>
      <c r="BW7883" t="s">
        <v>2228</v>
      </c>
      <c r="CF7883" t="s">
        <v>1318</v>
      </c>
      <c r="CX7883" t="s">
        <v>1688</v>
      </c>
    </row>
    <row r="7884" spans="5:102" customFormat="1" x14ac:dyDescent="0.25">
      <c r="E7884" t="s">
        <v>4938</v>
      </c>
      <c r="M7884" t="s">
        <v>5808</v>
      </c>
      <c r="U7884" t="s">
        <v>1318</v>
      </c>
      <c r="AN7884" t="s">
        <v>1687</v>
      </c>
      <c r="BW7884" t="s">
        <v>2228</v>
      </c>
      <c r="CF7884" t="s">
        <v>1318</v>
      </c>
      <c r="CX7884" t="s">
        <v>1687</v>
      </c>
    </row>
    <row r="7885" spans="5:102" customFormat="1" x14ac:dyDescent="0.25">
      <c r="E7885" t="s">
        <v>4939</v>
      </c>
      <c r="M7885" t="s">
        <v>5932</v>
      </c>
      <c r="U7885" t="s">
        <v>1689</v>
      </c>
      <c r="AN7885" t="s">
        <v>1690</v>
      </c>
      <c r="BW7885" t="s">
        <v>2352</v>
      </c>
      <c r="CF7885" t="s">
        <v>1689</v>
      </c>
      <c r="CX7885" t="s">
        <v>1690</v>
      </c>
    </row>
    <row r="7886" spans="5:102" customFormat="1" x14ac:dyDescent="0.25">
      <c r="E7886" t="s">
        <v>4940</v>
      </c>
      <c r="M7886" t="s">
        <v>2100</v>
      </c>
      <c r="U7886" t="s">
        <v>594</v>
      </c>
      <c r="AN7886" t="s">
        <v>1691</v>
      </c>
      <c r="BW7886" t="s">
        <v>2100</v>
      </c>
      <c r="CF7886" t="s">
        <v>594</v>
      </c>
      <c r="CX7886" t="s">
        <v>1691</v>
      </c>
    </row>
    <row r="7887" spans="5:102" customFormat="1" x14ac:dyDescent="0.25">
      <c r="E7887" t="s">
        <v>4941</v>
      </c>
      <c r="M7887" t="s">
        <v>5633</v>
      </c>
      <c r="U7887" t="s">
        <v>935</v>
      </c>
      <c r="AN7887" t="s">
        <v>1692</v>
      </c>
      <c r="BW7887" t="s">
        <v>2051</v>
      </c>
      <c r="CF7887" t="s">
        <v>935</v>
      </c>
      <c r="CX7887" t="s">
        <v>1692</v>
      </c>
    </row>
    <row r="7888" spans="5:102" customFormat="1" x14ac:dyDescent="0.25">
      <c r="E7888" t="s">
        <v>4942</v>
      </c>
      <c r="M7888" t="s">
        <v>5647</v>
      </c>
      <c r="U7888" t="s">
        <v>963</v>
      </c>
      <c r="AN7888" t="s">
        <v>964</v>
      </c>
      <c r="BW7888" t="s">
        <v>2065</v>
      </c>
      <c r="CF7888" t="s">
        <v>963</v>
      </c>
      <c r="CX7888" t="s">
        <v>964</v>
      </c>
    </row>
    <row r="7889" spans="5:102" customFormat="1" x14ac:dyDescent="0.25">
      <c r="E7889" t="s">
        <v>4943</v>
      </c>
      <c r="M7889" t="s">
        <v>5647</v>
      </c>
      <c r="U7889" t="s">
        <v>963</v>
      </c>
      <c r="AN7889" t="s">
        <v>964</v>
      </c>
      <c r="BW7889" t="s">
        <v>2065</v>
      </c>
      <c r="CF7889" t="s">
        <v>963</v>
      </c>
      <c r="CX7889" t="s">
        <v>964</v>
      </c>
    </row>
    <row r="7890" spans="5:102" customFormat="1" x14ac:dyDescent="0.25">
      <c r="E7890" t="s">
        <v>4944</v>
      </c>
      <c r="M7890" t="s">
        <v>5647</v>
      </c>
      <c r="U7890" t="s">
        <v>963</v>
      </c>
      <c r="AN7890" t="s">
        <v>964</v>
      </c>
      <c r="BW7890" t="s">
        <v>2065</v>
      </c>
      <c r="CF7890" t="s">
        <v>963</v>
      </c>
      <c r="CX7890" t="s">
        <v>964</v>
      </c>
    </row>
    <row r="7891" spans="5:102" customFormat="1" x14ac:dyDescent="0.25">
      <c r="E7891" t="s">
        <v>4945</v>
      </c>
      <c r="M7891" t="s">
        <v>5647</v>
      </c>
      <c r="U7891" t="s">
        <v>963</v>
      </c>
      <c r="AN7891" t="s">
        <v>964</v>
      </c>
      <c r="BW7891" t="s">
        <v>2065</v>
      </c>
      <c r="CF7891" t="s">
        <v>963</v>
      </c>
      <c r="CX7891" t="s">
        <v>964</v>
      </c>
    </row>
    <row r="7892" spans="5:102" customFormat="1" x14ac:dyDescent="0.25">
      <c r="E7892" t="s">
        <v>4946</v>
      </c>
      <c r="M7892" t="s">
        <v>5647</v>
      </c>
      <c r="U7892" t="s">
        <v>963</v>
      </c>
      <c r="AN7892" t="s">
        <v>964</v>
      </c>
      <c r="BW7892" t="s">
        <v>2065</v>
      </c>
      <c r="CF7892" t="s">
        <v>963</v>
      </c>
      <c r="CX7892" t="s">
        <v>964</v>
      </c>
    </row>
    <row r="7893" spans="5:102" customFormat="1" x14ac:dyDescent="0.25">
      <c r="E7893" t="s">
        <v>4947</v>
      </c>
      <c r="M7893" t="s">
        <v>2154</v>
      </c>
      <c r="U7893" t="s">
        <v>1149</v>
      </c>
      <c r="AN7893" t="s">
        <v>1151</v>
      </c>
      <c r="BW7893" t="s">
        <v>2154</v>
      </c>
      <c r="CF7893" t="s">
        <v>1149</v>
      </c>
      <c r="CX7893" t="s">
        <v>1151</v>
      </c>
    </row>
    <row r="7894" spans="5:102" customFormat="1" x14ac:dyDescent="0.25">
      <c r="E7894" t="s">
        <v>4948</v>
      </c>
      <c r="M7894" t="s">
        <v>5874</v>
      </c>
      <c r="U7894" t="s">
        <v>1488</v>
      </c>
      <c r="AN7894" t="s">
        <v>1693</v>
      </c>
      <c r="BW7894" t="s">
        <v>2294</v>
      </c>
      <c r="CF7894" t="s">
        <v>1488</v>
      </c>
      <c r="CX7894" t="s">
        <v>1693</v>
      </c>
    </row>
    <row r="7895" spans="5:102" customFormat="1" x14ac:dyDescent="0.25">
      <c r="E7895" t="s">
        <v>4949</v>
      </c>
      <c r="M7895" t="s">
        <v>5933</v>
      </c>
      <c r="U7895" t="s">
        <v>1694</v>
      </c>
      <c r="AN7895" t="s">
        <v>1695</v>
      </c>
      <c r="BW7895" t="s">
        <v>2353</v>
      </c>
      <c r="CF7895" t="s">
        <v>1694</v>
      </c>
      <c r="CX7895" t="s">
        <v>1695</v>
      </c>
    </row>
    <row r="7896" spans="5:102" customFormat="1" x14ac:dyDescent="0.25">
      <c r="E7896" t="s">
        <v>4950</v>
      </c>
      <c r="M7896" t="s">
        <v>2353</v>
      </c>
      <c r="U7896" t="s">
        <v>1694</v>
      </c>
      <c r="AN7896" t="s">
        <v>1695</v>
      </c>
      <c r="BW7896" t="s">
        <v>2353</v>
      </c>
      <c r="CF7896" t="s">
        <v>1694</v>
      </c>
      <c r="CX7896" t="s">
        <v>1695</v>
      </c>
    </row>
    <row r="7897" spans="5:102" customFormat="1" x14ac:dyDescent="0.25">
      <c r="E7897" t="s">
        <v>4951</v>
      </c>
      <c r="M7897" t="s">
        <v>5934</v>
      </c>
      <c r="U7897" t="s">
        <v>1696</v>
      </c>
      <c r="AN7897" t="s">
        <v>1697</v>
      </c>
      <c r="BW7897" t="s">
        <v>2354</v>
      </c>
      <c r="CF7897" t="s">
        <v>1696</v>
      </c>
      <c r="CX7897" t="s">
        <v>1698</v>
      </c>
    </row>
    <row r="7898" spans="5:102" customFormat="1" x14ac:dyDescent="0.25">
      <c r="E7898" t="s">
        <v>4951</v>
      </c>
      <c r="M7898" t="s">
        <v>5934</v>
      </c>
      <c r="U7898" t="s">
        <v>1696</v>
      </c>
      <c r="AN7898" t="s">
        <v>1698</v>
      </c>
      <c r="BW7898" t="s">
        <v>2354</v>
      </c>
      <c r="CF7898" t="s">
        <v>1696</v>
      </c>
      <c r="CX7898" t="s">
        <v>1698</v>
      </c>
    </row>
    <row r="7899" spans="5:102" customFormat="1" x14ac:dyDescent="0.25">
      <c r="E7899" t="s">
        <v>4952</v>
      </c>
      <c r="M7899" t="s">
        <v>5681</v>
      </c>
      <c r="U7899" t="s">
        <v>1042</v>
      </c>
      <c r="AN7899" t="s">
        <v>1699</v>
      </c>
      <c r="BW7899" t="s">
        <v>2101</v>
      </c>
      <c r="CF7899" t="s">
        <v>1042</v>
      </c>
      <c r="CX7899" t="s">
        <v>1699</v>
      </c>
    </row>
    <row r="7900" spans="5:102" customFormat="1" x14ac:dyDescent="0.25">
      <c r="E7900" t="s">
        <v>4953</v>
      </c>
      <c r="M7900" t="s">
        <v>5635</v>
      </c>
      <c r="U7900" t="s">
        <v>939</v>
      </c>
      <c r="AN7900" t="s">
        <v>436</v>
      </c>
      <c r="BW7900" t="s">
        <v>2053</v>
      </c>
      <c r="CF7900" t="s">
        <v>939</v>
      </c>
      <c r="CX7900" t="s">
        <v>436</v>
      </c>
    </row>
    <row r="7901" spans="5:102" customFormat="1" x14ac:dyDescent="0.25">
      <c r="E7901" t="s">
        <v>4954</v>
      </c>
      <c r="M7901" t="s">
        <v>5758</v>
      </c>
      <c r="U7901" t="s">
        <v>1202</v>
      </c>
      <c r="AN7901" t="s">
        <v>1700</v>
      </c>
      <c r="BW7901" t="s">
        <v>2178</v>
      </c>
      <c r="CF7901" t="s">
        <v>1202</v>
      </c>
      <c r="CX7901" t="s">
        <v>1700</v>
      </c>
    </row>
    <row r="7902" spans="5:102" customFormat="1" x14ac:dyDescent="0.25">
      <c r="E7902" t="s">
        <v>4955</v>
      </c>
      <c r="M7902" t="s">
        <v>5826</v>
      </c>
      <c r="U7902" t="s">
        <v>1352</v>
      </c>
      <c r="AN7902" t="s">
        <v>1649</v>
      </c>
      <c r="BW7902" t="s">
        <v>2246</v>
      </c>
      <c r="CF7902" t="s">
        <v>1352</v>
      </c>
      <c r="CX7902" t="s">
        <v>5561</v>
      </c>
    </row>
    <row r="7903" spans="5:102" customFormat="1" x14ac:dyDescent="0.25">
      <c r="E7903" t="s">
        <v>4956</v>
      </c>
      <c r="M7903" t="s">
        <v>2355</v>
      </c>
      <c r="U7903" t="s">
        <v>322</v>
      </c>
      <c r="AN7903" t="s">
        <v>1701</v>
      </c>
      <c r="BW7903" t="s">
        <v>2355</v>
      </c>
      <c r="CF7903" t="s">
        <v>322</v>
      </c>
      <c r="CX7903" t="s">
        <v>1701</v>
      </c>
    </row>
    <row r="7904" spans="5:102" customFormat="1" x14ac:dyDescent="0.25">
      <c r="E7904" t="s">
        <v>4956</v>
      </c>
      <c r="M7904" t="s">
        <v>2355</v>
      </c>
      <c r="U7904" t="s">
        <v>322</v>
      </c>
      <c r="AN7904" t="s">
        <v>1701</v>
      </c>
      <c r="BW7904" t="s">
        <v>2355</v>
      </c>
      <c r="CF7904" t="s">
        <v>322</v>
      </c>
      <c r="CX7904" t="s">
        <v>1702</v>
      </c>
    </row>
    <row r="7905" spans="5:102" customFormat="1" x14ac:dyDescent="0.25">
      <c r="E7905" t="s">
        <v>4956</v>
      </c>
      <c r="M7905" t="s">
        <v>2355</v>
      </c>
      <c r="U7905" t="s">
        <v>322</v>
      </c>
      <c r="AN7905" t="s">
        <v>1702</v>
      </c>
      <c r="BW7905" t="s">
        <v>2355</v>
      </c>
      <c r="CF7905" t="s">
        <v>322</v>
      </c>
      <c r="CX7905" t="s">
        <v>1701</v>
      </c>
    </row>
    <row r="7906" spans="5:102" customFormat="1" x14ac:dyDescent="0.25">
      <c r="E7906" t="s">
        <v>4956</v>
      </c>
      <c r="M7906" t="s">
        <v>2355</v>
      </c>
      <c r="U7906" t="s">
        <v>322</v>
      </c>
      <c r="AN7906" t="s">
        <v>1702</v>
      </c>
      <c r="BW7906" t="s">
        <v>2355</v>
      </c>
      <c r="CF7906" t="s">
        <v>322</v>
      </c>
      <c r="CX7906" t="s">
        <v>1702</v>
      </c>
    </row>
    <row r="7907" spans="5:102" customFormat="1" x14ac:dyDescent="0.25">
      <c r="E7907" t="s">
        <v>4957</v>
      </c>
      <c r="M7907" t="s">
        <v>2178</v>
      </c>
      <c r="U7907" t="s">
        <v>1202</v>
      </c>
      <c r="AN7907" t="s">
        <v>1700</v>
      </c>
      <c r="BW7907" t="s">
        <v>2178</v>
      </c>
      <c r="CF7907" t="s">
        <v>1202</v>
      </c>
      <c r="CX7907" t="s">
        <v>1700</v>
      </c>
    </row>
    <row r="7908" spans="5:102" customFormat="1" x14ac:dyDescent="0.25">
      <c r="E7908" t="s">
        <v>4958</v>
      </c>
      <c r="M7908" t="s">
        <v>5826</v>
      </c>
      <c r="U7908" t="s">
        <v>1352</v>
      </c>
      <c r="AN7908" t="s">
        <v>1649</v>
      </c>
      <c r="BW7908" t="s">
        <v>2246</v>
      </c>
      <c r="CF7908" t="s">
        <v>1352</v>
      </c>
      <c r="CX7908" t="s">
        <v>5561</v>
      </c>
    </row>
    <row r="7909" spans="5:102" customFormat="1" x14ac:dyDescent="0.25">
      <c r="E7909" t="s">
        <v>4959</v>
      </c>
      <c r="M7909" t="s">
        <v>5826</v>
      </c>
      <c r="U7909" t="s">
        <v>1352</v>
      </c>
      <c r="AN7909" t="s">
        <v>1649</v>
      </c>
      <c r="BW7909" t="s">
        <v>2246</v>
      </c>
      <c r="CF7909" t="s">
        <v>1352</v>
      </c>
      <c r="CX7909" t="s">
        <v>5561</v>
      </c>
    </row>
    <row r="7910" spans="5:102" customFormat="1" x14ac:dyDescent="0.25">
      <c r="E7910" t="s">
        <v>4960</v>
      </c>
      <c r="M7910" t="s">
        <v>2356</v>
      </c>
      <c r="U7910" t="s">
        <v>1703</v>
      </c>
      <c r="AN7910" t="s">
        <v>1704</v>
      </c>
      <c r="BW7910" t="s">
        <v>2356</v>
      </c>
      <c r="CF7910" t="s">
        <v>1703</v>
      </c>
      <c r="CX7910" t="s">
        <v>1704</v>
      </c>
    </row>
    <row r="7911" spans="5:102" customFormat="1" x14ac:dyDescent="0.25">
      <c r="E7911" t="s">
        <v>4961</v>
      </c>
      <c r="M7911" t="s">
        <v>5850</v>
      </c>
      <c r="U7911" t="s">
        <v>1409</v>
      </c>
      <c r="AN7911" t="s">
        <v>1436</v>
      </c>
      <c r="BW7911" t="s">
        <v>2270</v>
      </c>
      <c r="CF7911" t="s">
        <v>1409</v>
      </c>
      <c r="CX7911" t="s">
        <v>1436</v>
      </c>
    </row>
    <row r="7912" spans="5:102" customFormat="1" x14ac:dyDescent="0.25">
      <c r="E7912" t="s">
        <v>4961</v>
      </c>
      <c r="M7912" t="s">
        <v>5850</v>
      </c>
      <c r="U7912" t="s">
        <v>1409</v>
      </c>
      <c r="AN7912" t="s">
        <v>1436</v>
      </c>
      <c r="BW7912" t="s">
        <v>2270</v>
      </c>
      <c r="CF7912" t="s">
        <v>1409</v>
      </c>
      <c r="CX7912" t="s">
        <v>1410</v>
      </c>
    </row>
    <row r="7913" spans="5:102" customFormat="1" x14ac:dyDescent="0.25">
      <c r="E7913" t="s">
        <v>4961</v>
      </c>
      <c r="M7913" t="s">
        <v>5850</v>
      </c>
      <c r="U7913" t="s">
        <v>1409</v>
      </c>
      <c r="AN7913" t="s">
        <v>1410</v>
      </c>
      <c r="BW7913" t="s">
        <v>2270</v>
      </c>
      <c r="CF7913" t="s">
        <v>1409</v>
      </c>
      <c r="CX7913" t="s">
        <v>1436</v>
      </c>
    </row>
    <row r="7914" spans="5:102" customFormat="1" x14ac:dyDescent="0.25">
      <c r="E7914" t="s">
        <v>4961</v>
      </c>
      <c r="M7914" t="s">
        <v>5850</v>
      </c>
      <c r="U7914" t="s">
        <v>1409</v>
      </c>
      <c r="AN7914" t="s">
        <v>1410</v>
      </c>
      <c r="BW7914" t="s">
        <v>2270</v>
      </c>
      <c r="CF7914" t="s">
        <v>1409</v>
      </c>
      <c r="CX7914" t="s">
        <v>1410</v>
      </c>
    </row>
    <row r="7915" spans="5:102" customFormat="1" x14ac:dyDescent="0.25">
      <c r="E7915" t="s">
        <v>4962</v>
      </c>
      <c r="M7915" t="s">
        <v>5634</v>
      </c>
      <c r="U7915" t="s">
        <v>937</v>
      </c>
      <c r="AN7915" t="s">
        <v>938</v>
      </c>
      <c r="BW7915" t="s">
        <v>2052</v>
      </c>
      <c r="CF7915" t="s">
        <v>937</v>
      </c>
      <c r="CX7915" t="s">
        <v>938</v>
      </c>
    </row>
    <row r="7916" spans="5:102" customFormat="1" x14ac:dyDescent="0.25">
      <c r="E7916" t="s">
        <v>4963</v>
      </c>
      <c r="M7916" t="s">
        <v>5713</v>
      </c>
      <c r="U7916" t="s">
        <v>1106</v>
      </c>
      <c r="AN7916" t="s">
        <v>1705</v>
      </c>
      <c r="BW7916" t="s">
        <v>2133</v>
      </c>
      <c r="CF7916" t="s">
        <v>1106</v>
      </c>
      <c r="CX7916" t="s">
        <v>1705</v>
      </c>
    </row>
    <row r="7917" spans="5:102" customFormat="1" x14ac:dyDescent="0.25">
      <c r="E7917" t="s">
        <v>4964</v>
      </c>
      <c r="M7917" t="s">
        <v>2271</v>
      </c>
      <c r="U7917" t="s">
        <v>1706</v>
      </c>
      <c r="AN7917" t="s">
        <v>1707</v>
      </c>
      <c r="BW7917" t="s">
        <v>2271</v>
      </c>
      <c r="CF7917" t="s">
        <v>1706</v>
      </c>
      <c r="CX7917" t="s">
        <v>1707</v>
      </c>
    </row>
    <row r="7918" spans="5:102" customFormat="1" x14ac:dyDescent="0.25">
      <c r="E7918" t="s">
        <v>4965</v>
      </c>
      <c r="M7918" t="s">
        <v>5671</v>
      </c>
      <c r="U7918" t="s">
        <v>1017</v>
      </c>
      <c r="AN7918" t="s">
        <v>1708</v>
      </c>
      <c r="BW7918" t="s">
        <v>2090</v>
      </c>
      <c r="CF7918" t="s">
        <v>1017</v>
      </c>
      <c r="CX7918" t="s">
        <v>1708</v>
      </c>
    </row>
    <row r="7919" spans="5:102" customFormat="1" x14ac:dyDescent="0.25">
      <c r="E7919" t="s">
        <v>4966</v>
      </c>
      <c r="M7919" t="s">
        <v>2116</v>
      </c>
      <c r="U7919" t="s">
        <v>1071</v>
      </c>
      <c r="AN7919" t="s">
        <v>1709</v>
      </c>
      <c r="BW7919" t="s">
        <v>2116</v>
      </c>
      <c r="CF7919" t="s">
        <v>1071</v>
      </c>
      <c r="CX7919" t="s">
        <v>1472</v>
      </c>
    </row>
    <row r="7920" spans="5:102" customFormat="1" x14ac:dyDescent="0.25">
      <c r="E7920" t="s">
        <v>4967</v>
      </c>
      <c r="M7920" t="s">
        <v>5935</v>
      </c>
      <c r="U7920" t="s">
        <v>1710</v>
      </c>
      <c r="AN7920" t="s">
        <v>1711</v>
      </c>
      <c r="BW7920" t="s">
        <v>2357</v>
      </c>
      <c r="CF7920" t="s">
        <v>1710</v>
      </c>
      <c r="CX7920" t="s">
        <v>1711</v>
      </c>
    </row>
    <row r="7921" spans="5:102" customFormat="1" x14ac:dyDescent="0.25">
      <c r="E7921" t="s">
        <v>4967</v>
      </c>
      <c r="M7921" t="s">
        <v>5935</v>
      </c>
      <c r="U7921" t="s">
        <v>1710</v>
      </c>
      <c r="AN7921" t="s">
        <v>1711</v>
      </c>
      <c r="BW7921" t="s">
        <v>2357</v>
      </c>
      <c r="CF7921" t="s">
        <v>1710</v>
      </c>
      <c r="CX7921" t="s">
        <v>1712</v>
      </c>
    </row>
    <row r="7922" spans="5:102" customFormat="1" x14ac:dyDescent="0.25">
      <c r="E7922" t="s">
        <v>4967</v>
      </c>
      <c r="M7922" t="s">
        <v>5935</v>
      </c>
      <c r="U7922" t="s">
        <v>1710</v>
      </c>
      <c r="AN7922" t="s">
        <v>1712</v>
      </c>
      <c r="BW7922" t="s">
        <v>2357</v>
      </c>
      <c r="CF7922" t="s">
        <v>1710</v>
      </c>
      <c r="CX7922" t="s">
        <v>1711</v>
      </c>
    </row>
    <row r="7923" spans="5:102" customFormat="1" x14ac:dyDescent="0.25">
      <c r="E7923" t="s">
        <v>4967</v>
      </c>
      <c r="M7923" t="s">
        <v>5935</v>
      </c>
      <c r="U7923" t="s">
        <v>1710</v>
      </c>
      <c r="AN7923" t="s">
        <v>1712</v>
      </c>
      <c r="BW7923" t="s">
        <v>2357</v>
      </c>
      <c r="CF7923" t="s">
        <v>1710</v>
      </c>
      <c r="CX7923" t="s">
        <v>1712</v>
      </c>
    </row>
    <row r="7924" spans="5:102" customFormat="1" x14ac:dyDescent="0.25">
      <c r="E7924" t="s">
        <v>4968</v>
      </c>
      <c r="M7924" t="s">
        <v>5671</v>
      </c>
      <c r="U7924" t="s">
        <v>1017</v>
      </c>
      <c r="AN7924" t="s">
        <v>1708</v>
      </c>
      <c r="BW7924" t="s">
        <v>2090</v>
      </c>
      <c r="CF7924" t="s">
        <v>1017</v>
      </c>
      <c r="CX7924" t="s">
        <v>1708</v>
      </c>
    </row>
    <row r="7925" spans="5:102" customFormat="1" x14ac:dyDescent="0.25">
      <c r="E7925" t="s">
        <v>4969</v>
      </c>
      <c r="M7925" t="s">
        <v>5671</v>
      </c>
      <c r="U7925" t="s">
        <v>1017</v>
      </c>
      <c r="AN7925" t="s">
        <v>1708</v>
      </c>
      <c r="BW7925" t="s">
        <v>2090</v>
      </c>
      <c r="CF7925" t="s">
        <v>1017</v>
      </c>
      <c r="CX7925" t="s">
        <v>1708</v>
      </c>
    </row>
    <row r="7926" spans="5:102" customFormat="1" x14ac:dyDescent="0.25">
      <c r="E7926" t="s">
        <v>60</v>
      </c>
      <c r="M7926" t="s">
        <v>5671</v>
      </c>
      <c r="U7926" t="s">
        <v>1017</v>
      </c>
      <c r="AN7926" t="s">
        <v>1708</v>
      </c>
      <c r="BW7926" t="s">
        <v>2090</v>
      </c>
      <c r="CF7926" t="s">
        <v>1017</v>
      </c>
      <c r="CX7926" t="s">
        <v>1708</v>
      </c>
    </row>
    <row r="7927" spans="5:102" customFormat="1" x14ac:dyDescent="0.25">
      <c r="E7927" t="s">
        <v>4970</v>
      </c>
      <c r="M7927" t="s">
        <v>5671</v>
      </c>
      <c r="U7927" t="s">
        <v>1017</v>
      </c>
      <c r="AN7927" t="s">
        <v>1708</v>
      </c>
      <c r="BW7927" t="s">
        <v>2090</v>
      </c>
      <c r="CF7927" t="s">
        <v>1017</v>
      </c>
      <c r="CX7927" t="s">
        <v>1708</v>
      </c>
    </row>
    <row r="7928" spans="5:102" customFormat="1" x14ac:dyDescent="0.25">
      <c r="E7928" t="s">
        <v>4971</v>
      </c>
      <c r="M7928" t="s">
        <v>5671</v>
      </c>
      <c r="U7928" t="s">
        <v>1017</v>
      </c>
      <c r="AN7928" t="s">
        <v>1708</v>
      </c>
      <c r="BW7928" t="s">
        <v>2090</v>
      </c>
      <c r="CF7928" t="s">
        <v>1017</v>
      </c>
      <c r="CX7928" t="s">
        <v>1708</v>
      </c>
    </row>
    <row r="7929" spans="5:102" customFormat="1" x14ac:dyDescent="0.25">
      <c r="E7929" t="s">
        <v>4972</v>
      </c>
      <c r="M7929" t="s">
        <v>5734</v>
      </c>
      <c r="U7929" t="s">
        <v>1149</v>
      </c>
      <c r="AN7929" t="s">
        <v>1151</v>
      </c>
      <c r="BW7929" t="s">
        <v>2154</v>
      </c>
      <c r="CF7929" t="s">
        <v>1149</v>
      </c>
      <c r="CX7929" t="s">
        <v>1151</v>
      </c>
    </row>
    <row r="7930" spans="5:102" customFormat="1" x14ac:dyDescent="0.25">
      <c r="E7930" t="s">
        <v>4973</v>
      </c>
      <c r="M7930" t="s">
        <v>5906</v>
      </c>
      <c r="U7930" t="s">
        <v>323</v>
      </c>
      <c r="AN7930" t="s">
        <v>1713</v>
      </c>
      <c r="BW7930" t="s">
        <v>2326</v>
      </c>
      <c r="CF7930" t="s">
        <v>323</v>
      </c>
      <c r="CX7930" t="s">
        <v>1713</v>
      </c>
    </row>
    <row r="7931" spans="5:102" customFormat="1" x14ac:dyDescent="0.25">
      <c r="E7931" t="s">
        <v>4974</v>
      </c>
      <c r="M7931" t="s">
        <v>5930</v>
      </c>
      <c r="U7931" t="s">
        <v>1680</v>
      </c>
      <c r="AN7931" t="s">
        <v>1681</v>
      </c>
      <c r="BW7931" t="s">
        <v>2350</v>
      </c>
      <c r="CF7931" t="s">
        <v>1680</v>
      </c>
      <c r="CX7931" t="s">
        <v>1681</v>
      </c>
    </row>
    <row r="7932" spans="5:102" customFormat="1" x14ac:dyDescent="0.25">
      <c r="E7932" t="s">
        <v>4975</v>
      </c>
      <c r="M7932" t="s">
        <v>5865</v>
      </c>
      <c r="U7932" t="s">
        <v>1461</v>
      </c>
      <c r="AN7932" t="s">
        <v>1714</v>
      </c>
      <c r="BW7932" t="s">
        <v>2285</v>
      </c>
      <c r="CF7932" t="s">
        <v>1461</v>
      </c>
      <c r="CX7932" t="s">
        <v>1714</v>
      </c>
    </row>
    <row r="7933" spans="5:102" customFormat="1" x14ac:dyDescent="0.25">
      <c r="E7933" t="s">
        <v>4976</v>
      </c>
      <c r="M7933" t="s">
        <v>5865</v>
      </c>
      <c r="U7933" t="s">
        <v>1461</v>
      </c>
      <c r="AN7933" t="s">
        <v>1714</v>
      </c>
      <c r="BW7933" t="s">
        <v>2285</v>
      </c>
      <c r="CF7933" t="s">
        <v>1461</v>
      </c>
      <c r="CX7933" t="s">
        <v>1714</v>
      </c>
    </row>
    <row r="7934" spans="5:102" customFormat="1" x14ac:dyDescent="0.25">
      <c r="E7934" t="s">
        <v>4977</v>
      </c>
      <c r="M7934" t="s">
        <v>5865</v>
      </c>
      <c r="U7934" t="s">
        <v>1461</v>
      </c>
      <c r="AN7934" t="s">
        <v>1714</v>
      </c>
      <c r="BW7934" t="s">
        <v>2285</v>
      </c>
      <c r="CF7934" t="s">
        <v>1461</v>
      </c>
      <c r="CX7934" t="s">
        <v>1714</v>
      </c>
    </row>
    <row r="7935" spans="5:102" customFormat="1" x14ac:dyDescent="0.25">
      <c r="E7935" t="s">
        <v>335</v>
      </c>
      <c r="M7935" t="s">
        <v>5667</v>
      </c>
      <c r="U7935" t="s">
        <v>1008</v>
      </c>
      <c r="AN7935" t="s">
        <v>1715</v>
      </c>
      <c r="BW7935" t="s">
        <v>2086</v>
      </c>
      <c r="CF7935" t="s">
        <v>1008</v>
      </c>
      <c r="CX7935" t="s">
        <v>1715</v>
      </c>
    </row>
    <row r="7936" spans="5:102" customFormat="1" x14ac:dyDescent="0.25">
      <c r="E7936" t="s">
        <v>400</v>
      </c>
      <c r="M7936" t="s">
        <v>5667</v>
      </c>
      <c r="U7936" t="s">
        <v>1008</v>
      </c>
      <c r="AN7936" t="s">
        <v>1716</v>
      </c>
      <c r="BW7936" t="s">
        <v>2086</v>
      </c>
      <c r="CF7936" t="s">
        <v>1008</v>
      </c>
      <c r="CX7936" t="s">
        <v>1716</v>
      </c>
    </row>
    <row r="7937" spans="5:102" customFormat="1" x14ac:dyDescent="0.25">
      <c r="E7937" t="s">
        <v>4978</v>
      </c>
      <c r="M7937" t="s">
        <v>5755</v>
      </c>
      <c r="U7937" t="s">
        <v>1196</v>
      </c>
      <c r="AN7937" t="s">
        <v>1717</v>
      </c>
      <c r="BW7937" t="s">
        <v>2175</v>
      </c>
      <c r="CF7937" t="s">
        <v>1196</v>
      </c>
      <c r="CX7937" t="s">
        <v>5567</v>
      </c>
    </row>
    <row r="7938" spans="5:102" customFormat="1" x14ac:dyDescent="0.25">
      <c r="E7938" t="s">
        <v>4979</v>
      </c>
      <c r="M7938" t="s">
        <v>5936</v>
      </c>
      <c r="U7938" t="s">
        <v>322</v>
      </c>
      <c r="AN7938" t="s">
        <v>1701</v>
      </c>
      <c r="BW7938" t="s">
        <v>2355</v>
      </c>
      <c r="CF7938" t="s">
        <v>322</v>
      </c>
      <c r="CX7938" t="s">
        <v>1701</v>
      </c>
    </row>
    <row r="7939" spans="5:102" customFormat="1" x14ac:dyDescent="0.25">
      <c r="E7939" t="s">
        <v>163</v>
      </c>
      <c r="M7939" t="s">
        <v>5922</v>
      </c>
      <c r="U7939" t="s">
        <v>1637</v>
      </c>
      <c r="AN7939" t="s">
        <v>1718</v>
      </c>
      <c r="BW7939" t="s">
        <v>2342</v>
      </c>
      <c r="CF7939" t="s">
        <v>1637</v>
      </c>
      <c r="CX7939" t="s">
        <v>1718</v>
      </c>
    </row>
    <row r="7940" spans="5:102" customFormat="1" x14ac:dyDescent="0.25">
      <c r="E7940" t="s">
        <v>4980</v>
      </c>
      <c r="M7940" t="s">
        <v>5769</v>
      </c>
      <c r="U7940" t="s">
        <v>329</v>
      </c>
      <c r="AN7940" t="s">
        <v>1719</v>
      </c>
      <c r="BW7940" t="s">
        <v>2189</v>
      </c>
      <c r="CF7940" t="s">
        <v>329</v>
      </c>
      <c r="CX7940" t="s">
        <v>1719</v>
      </c>
    </row>
    <row r="7941" spans="5:102" customFormat="1" x14ac:dyDescent="0.25">
      <c r="E7941" t="s">
        <v>4981</v>
      </c>
      <c r="M7941" t="s">
        <v>5696</v>
      </c>
      <c r="U7941" t="s">
        <v>1071</v>
      </c>
      <c r="AN7941" t="s">
        <v>1709</v>
      </c>
      <c r="BW7941" t="s">
        <v>2116</v>
      </c>
      <c r="CF7941" t="s">
        <v>1071</v>
      </c>
      <c r="CX7941" t="s">
        <v>1472</v>
      </c>
    </row>
    <row r="7942" spans="5:102" customFormat="1" x14ac:dyDescent="0.25">
      <c r="E7942" t="s">
        <v>4982</v>
      </c>
      <c r="M7942" t="s">
        <v>5696</v>
      </c>
      <c r="U7942" t="s">
        <v>1071</v>
      </c>
      <c r="AN7942" t="s">
        <v>1709</v>
      </c>
      <c r="BW7942" t="s">
        <v>2116</v>
      </c>
      <c r="CF7942" t="s">
        <v>1071</v>
      </c>
      <c r="CX7942" t="s">
        <v>1472</v>
      </c>
    </row>
    <row r="7943" spans="5:102" customFormat="1" x14ac:dyDescent="0.25">
      <c r="E7943" t="s">
        <v>4983</v>
      </c>
      <c r="M7943" t="s">
        <v>5696</v>
      </c>
      <c r="U7943" t="s">
        <v>1071</v>
      </c>
      <c r="AN7943" t="s">
        <v>1709</v>
      </c>
      <c r="BW7943" t="s">
        <v>2116</v>
      </c>
      <c r="CF7943" t="s">
        <v>1071</v>
      </c>
      <c r="CX7943" t="s">
        <v>1472</v>
      </c>
    </row>
    <row r="7944" spans="5:102" customFormat="1" x14ac:dyDescent="0.25">
      <c r="E7944" t="s">
        <v>4984</v>
      </c>
      <c r="M7944" t="s">
        <v>5696</v>
      </c>
      <c r="U7944" t="s">
        <v>1071</v>
      </c>
      <c r="AN7944" t="s">
        <v>1709</v>
      </c>
      <c r="BW7944" t="s">
        <v>2116</v>
      </c>
      <c r="CF7944" t="s">
        <v>1071</v>
      </c>
      <c r="CX7944" t="s">
        <v>1472</v>
      </c>
    </row>
    <row r="7945" spans="5:102" customFormat="1" x14ac:dyDescent="0.25">
      <c r="E7945" t="s">
        <v>4985</v>
      </c>
      <c r="M7945" t="s">
        <v>5696</v>
      </c>
      <c r="U7945" t="s">
        <v>1071</v>
      </c>
      <c r="AN7945" t="s">
        <v>1709</v>
      </c>
      <c r="BW7945" t="s">
        <v>2116</v>
      </c>
      <c r="CF7945" t="s">
        <v>1071</v>
      </c>
      <c r="CX7945" t="s">
        <v>1472</v>
      </c>
    </row>
    <row r="7946" spans="5:102" customFormat="1" x14ac:dyDescent="0.25">
      <c r="E7946" t="s">
        <v>4986</v>
      </c>
      <c r="M7946" t="s">
        <v>5696</v>
      </c>
      <c r="U7946" t="s">
        <v>1071</v>
      </c>
      <c r="AN7946" t="s">
        <v>1709</v>
      </c>
      <c r="BW7946" t="s">
        <v>2116</v>
      </c>
      <c r="CF7946" t="s">
        <v>1071</v>
      </c>
      <c r="CX7946" t="s">
        <v>1472</v>
      </c>
    </row>
    <row r="7947" spans="5:102" customFormat="1" x14ac:dyDescent="0.25">
      <c r="E7947" t="s">
        <v>4987</v>
      </c>
      <c r="M7947" t="s">
        <v>5696</v>
      </c>
      <c r="U7947" t="s">
        <v>1071</v>
      </c>
      <c r="AN7947" t="s">
        <v>1709</v>
      </c>
      <c r="BW7947" t="s">
        <v>2116</v>
      </c>
      <c r="CF7947" t="s">
        <v>1071</v>
      </c>
      <c r="CX7947" t="s">
        <v>1472</v>
      </c>
    </row>
    <row r="7948" spans="5:102" customFormat="1" x14ac:dyDescent="0.25">
      <c r="E7948" t="s">
        <v>4988</v>
      </c>
      <c r="M7948" t="s">
        <v>5696</v>
      </c>
      <c r="U7948" t="s">
        <v>1071</v>
      </c>
      <c r="AN7948" t="s">
        <v>1709</v>
      </c>
      <c r="BW7948" t="s">
        <v>2116</v>
      </c>
      <c r="CF7948" t="s">
        <v>1071</v>
      </c>
      <c r="CX7948" t="s">
        <v>1472</v>
      </c>
    </row>
    <row r="7949" spans="5:102" customFormat="1" x14ac:dyDescent="0.25">
      <c r="E7949" t="s">
        <v>4989</v>
      </c>
      <c r="M7949" t="s">
        <v>5696</v>
      </c>
      <c r="U7949" t="s">
        <v>1071</v>
      </c>
      <c r="AN7949" t="s">
        <v>1709</v>
      </c>
      <c r="BW7949" t="s">
        <v>2116</v>
      </c>
      <c r="CF7949" t="s">
        <v>1071</v>
      </c>
      <c r="CX7949" t="s">
        <v>1472</v>
      </c>
    </row>
    <row r="7950" spans="5:102" customFormat="1" x14ac:dyDescent="0.25">
      <c r="E7950" t="s">
        <v>4990</v>
      </c>
      <c r="M7950" t="s">
        <v>5696</v>
      </c>
      <c r="U7950" t="s">
        <v>1071</v>
      </c>
      <c r="AN7950" t="s">
        <v>1709</v>
      </c>
      <c r="BW7950" t="s">
        <v>2116</v>
      </c>
      <c r="CF7950" t="s">
        <v>1071</v>
      </c>
      <c r="CX7950" t="s">
        <v>1472</v>
      </c>
    </row>
    <row r="7951" spans="5:102" customFormat="1" x14ac:dyDescent="0.25">
      <c r="E7951" t="s">
        <v>4991</v>
      </c>
      <c r="M7951" t="s">
        <v>5633</v>
      </c>
      <c r="U7951" t="s">
        <v>935</v>
      </c>
      <c r="AN7951" t="s">
        <v>1720</v>
      </c>
      <c r="BW7951" t="s">
        <v>2051</v>
      </c>
      <c r="CF7951" t="s">
        <v>935</v>
      </c>
      <c r="CX7951" t="s">
        <v>1720</v>
      </c>
    </row>
    <row r="7952" spans="5:102" customFormat="1" x14ac:dyDescent="0.25">
      <c r="E7952" t="s">
        <v>4992</v>
      </c>
      <c r="M7952" t="s">
        <v>5881</v>
      </c>
      <c r="U7952" t="s">
        <v>1505</v>
      </c>
      <c r="AN7952" t="s">
        <v>1721</v>
      </c>
      <c r="BW7952" t="s">
        <v>2301</v>
      </c>
      <c r="CF7952" t="s">
        <v>1505</v>
      </c>
      <c r="CX7952" t="s">
        <v>1721</v>
      </c>
    </row>
    <row r="7953" spans="5:102" customFormat="1" x14ac:dyDescent="0.25">
      <c r="E7953" t="s">
        <v>4993</v>
      </c>
      <c r="M7953" t="s">
        <v>5937</v>
      </c>
      <c r="U7953" t="s">
        <v>1722</v>
      </c>
      <c r="AN7953" t="s">
        <v>1723</v>
      </c>
      <c r="BW7953" t="s">
        <v>2358</v>
      </c>
      <c r="CF7953" t="s">
        <v>1722</v>
      </c>
      <c r="CX7953" t="s">
        <v>1723</v>
      </c>
    </row>
    <row r="7954" spans="5:102" customFormat="1" x14ac:dyDescent="0.25">
      <c r="E7954" t="s">
        <v>4994</v>
      </c>
      <c r="M7954" t="s">
        <v>5623</v>
      </c>
      <c r="U7954" t="s">
        <v>911</v>
      </c>
      <c r="AN7954" t="s">
        <v>912</v>
      </c>
      <c r="BW7954" t="s">
        <v>2041</v>
      </c>
      <c r="CF7954" t="s">
        <v>911</v>
      </c>
      <c r="CX7954" t="s">
        <v>912</v>
      </c>
    </row>
    <row r="7955" spans="5:102" customFormat="1" x14ac:dyDescent="0.25">
      <c r="E7955" t="s">
        <v>4995</v>
      </c>
      <c r="M7955" t="s">
        <v>2022</v>
      </c>
      <c r="U7955" t="s">
        <v>863</v>
      </c>
      <c r="AN7955" t="s">
        <v>1724</v>
      </c>
      <c r="BW7955" t="s">
        <v>2022</v>
      </c>
      <c r="CF7955" t="s">
        <v>863</v>
      </c>
      <c r="CX7955" t="s">
        <v>1724</v>
      </c>
    </row>
    <row r="7956" spans="5:102" customFormat="1" x14ac:dyDescent="0.25">
      <c r="E7956" t="s">
        <v>4996</v>
      </c>
      <c r="M7956" t="s">
        <v>5751</v>
      </c>
      <c r="U7956" t="s">
        <v>1187</v>
      </c>
      <c r="AN7956" t="s">
        <v>1725</v>
      </c>
      <c r="BW7956" t="s">
        <v>2171</v>
      </c>
      <c r="CF7956" t="s">
        <v>1187</v>
      </c>
      <c r="CX7956" t="s">
        <v>1725</v>
      </c>
    </row>
    <row r="7957" spans="5:102" customFormat="1" x14ac:dyDescent="0.25">
      <c r="E7957" t="s">
        <v>4997</v>
      </c>
      <c r="M7957" t="s">
        <v>2111</v>
      </c>
      <c r="U7957" t="s">
        <v>328</v>
      </c>
      <c r="AN7957" t="s">
        <v>1726</v>
      </c>
      <c r="BW7957" t="s">
        <v>2111</v>
      </c>
      <c r="CF7957" t="s">
        <v>328</v>
      </c>
      <c r="CX7957" t="s">
        <v>1726</v>
      </c>
    </row>
    <row r="7958" spans="5:102" customFormat="1" x14ac:dyDescent="0.25">
      <c r="E7958" t="s">
        <v>4998</v>
      </c>
      <c r="M7958" t="s">
        <v>5751</v>
      </c>
      <c r="U7958" t="s">
        <v>1187</v>
      </c>
      <c r="AN7958" t="s">
        <v>1727</v>
      </c>
      <c r="BW7958" t="s">
        <v>2171</v>
      </c>
      <c r="CF7958" t="s">
        <v>1187</v>
      </c>
      <c r="CX7958" t="s">
        <v>1727</v>
      </c>
    </row>
    <row r="7959" spans="5:102" customFormat="1" x14ac:dyDescent="0.25">
      <c r="E7959" t="s">
        <v>4999</v>
      </c>
      <c r="M7959" t="s">
        <v>5935</v>
      </c>
      <c r="U7959" t="s">
        <v>1710</v>
      </c>
      <c r="AN7959" t="s">
        <v>1728</v>
      </c>
      <c r="BW7959" t="s">
        <v>2357</v>
      </c>
      <c r="CF7959" t="s">
        <v>1710</v>
      </c>
      <c r="CX7959" t="s">
        <v>5568</v>
      </c>
    </row>
    <row r="7960" spans="5:102" customFormat="1" x14ac:dyDescent="0.25">
      <c r="E7960" t="s">
        <v>5000</v>
      </c>
      <c r="M7960" t="s">
        <v>2359</v>
      </c>
      <c r="U7960" t="s">
        <v>1729</v>
      </c>
      <c r="AN7960" t="s">
        <v>1730</v>
      </c>
      <c r="BW7960" t="s">
        <v>2359</v>
      </c>
      <c r="CF7960" t="s">
        <v>1729</v>
      </c>
      <c r="CX7960" t="s">
        <v>5569</v>
      </c>
    </row>
    <row r="7961" spans="5:102" customFormat="1" x14ac:dyDescent="0.25">
      <c r="E7961" t="s">
        <v>415</v>
      </c>
      <c r="M7961" t="s">
        <v>5654</v>
      </c>
      <c r="U7961" t="s">
        <v>1731</v>
      </c>
      <c r="AN7961" t="s">
        <v>1732</v>
      </c>
      <c r="BW7961" t="s">
        <v>2072</v>
      </c>
      <c r="CF7961" t="s">
        <v>1731</v>
      </c>
      <c r="CX7961" t="s">
        <v>1732</v>
      </c>
    </row>
    <row r="7962" spans="5:102" customFormat="1" x14ac:dyDescent="0.25">
      <c r="E7962" t="s">
        <v>5001</v>
      </c>
      <c r="M7962" t="s">
        <v>2086</v>
      </c>
      <c r="U7962" t="s">
        <v>1008</v>
      </c>
      <c r="AN7962" t="s">
        <v>1733</v>
      </c>
      <c r="BW7962" t="s">
        <v>2086</v>
      </c>
      <c r="CF7962" t="s">
        <v>1008</v>
      </c>
      <c r="CX7962" t="s">
        <v>1733</v>
      </c>
    </row>
    <row r="7963" spans="5:102" customFormat="1" x14ac:dyDescent="0.25">
      <c r="E7963" t="s">
        <v>5002</v>
      </c>
      <c r="M7963" t="s">
        <v>2246</v>
      </c>
      <c r="U7963" t="s">
        <v>1352</v>
      </c>
      <c r="AN7963" t="s">
        <v>1645</v>
      </c>
      <c r="BW7963" t="s">
        <v>2246</v>
      </c>
      <c r="CF7963" t="s">
        <v>1352</v>
      </c>
      <c r="CX7963" t="s">
        <v>5561</v>
      </c>
    </row>
    <row r="7964" spans="5:102" customFormat="1" x14ac:dyDescent="0.25">
      <c r="E7964" t="s">
        <v>5003</v>
      </c>
      <c r="M7964" t="s">
        <v>2246</v>
      </c>
      <c r="U7964" t="s">
        <v>1352</v>
      </c>
      <c r="AN7964" t="s">
        <v>1645</v>
      </c>
      <c r="BW7964" t="s">
        <v>2246</v>
      </c>
      <c r="CF7964" t="s">
        <v>1352</v>
      </c>
      <c r="CX7964" t="s">
        <v>5561</v>
      </c>
    </row>
    <row r="7965" spans="5:102" customFormat="1" x14ac:dyDescent="0.25">
      <c r="E7965" t="s">
        <v>5004</v>
      </c>
      <c r="M7965" t="s">
        <v>2246</v>
      </c>
      <c r="U7965" t="s">
        <v>1352</v>
      </c>
      <c r="AN7965" t="s">
        <v>1645</v>
      </c>
      <c r="BW7965" t="s">
        <v>2246</v>
      </c>
      <c r="CF7965" t="s">
        <v>1352</v>
      </c>
      <c r="CX7965" t="s">
        <v>5561</v>
      </c>
    </row>
    <row r="7966" spans="5:102" customFormat="1" x14ac:dyDescent="0.25">
      <c r="E7966" t="s">
        <v>5005</v>
      </c>
      <c r="M7966" t="s">
        <v>5645</v>
      </c>
      <c r="U7966" t="s">
        <v>959</v>
      </c>
      <c r="AN7966" t="s">
        <v>1682</v>
      </c>
      <c r="BW7966" t="s">
        <v>2063</v>
      </c>
      <c r="CF7966" t="s">
        <v>959</v>
      </c>
      <c r="CX7966" t="s">
        <v>1682</v>
      </c>
    </row>
    <row r="7967" spans="5:102" customFormat="1" x14ac:dyDescent="0.25">
      <c r="E7967" t="s">
        <v>5006</v>
      </c>
      <c r="M7967" t="s">
        <v>5938</v>
      </c>
      <c r="U7967" t="s">
        <v>1734</v>
      </c>
      <c r="AN7967" t="s">
        <v>1735</v>
      </c>
      <c r="BW7967" t="s">
        <v>2360</v>
      </c>
      <c r="CF7967" t="s">
        <v>1734</v>
      </c>
      <c r="CX7967" t="s">
        <v>1735</v>
      </c>
    </row>
    <row r="7968" spans="5:102" customFormat="1" x14ac:dyDescent="0.25">
      <c r="E7968" t="s">
        <v>5007</v>
      </c>
      <c r="M7968" t="s">
        <v>5939</v>
      </c>
      <c r="U7968" t="s">
        <v>1736</v>
      </c>
      <c r="AN7968" t="s">
        <v>1737</v>
      </c>
      <c r="BW7968" t="s">
        <v>2361</v>
      </c>
      <c r="CF7968" t="s">
        <v>1736</v>
      </c>
      <c r="CX7968" t="s">
        <v>1737</v>
      </c>
    </row>
    <row r="7969" spans="5:102" customFormat="1" x14ac:dyDescent="0.25">
      <c r="E7969" t="s">
        <v>5008</v>
      </c>
      <c r="M7969" t="s">
        <v>2246</v>
      </c>
      <c r="U7969" t="s">
        <v>1352</v>
      </c>
      <c r="AN7969" t="s">
        <v>1649</v>
      </c>
      <c r="BW7969" t="s">
        <v>2246</v>
      </c>
      <c r="CF7969" t="s">
        <v>1352</v>
      </c>
      <c r="CX7969" t="s">
        <v>5561</v>
      </c>
    </row>
    <row r="7970" spans="5:102" customFormat="1" x14ac:dyDescent="0.25">
      <c r="E7970" t="s">
        <v>5009</v>
      </c>
      <c r="M7970" t="s">
        <v>2246</v>
      </c>
      <c r="U7970" t="s">
        <v>1352</v>
      </c>
      <c r="AN7970" t="s">
        <v>1645</v>
      </c>
      <c r="BW7970" t="s">
        <v>2246</v>
      </c>
      <c r="CF7970" t="s">
        <v>1352</v>
      </c>
      <c r="CX7970" t="s">
        <v>5561</v>
      </c>
    </row>
    <row r="7971" spans="5:102" customFormat="1" x14ac:dyDescent="0.25">
      <c r="E7971" t="s">
        <v>5010</v>
      </c>
      <c r="M7971" t="s">
        <v>2246</v>
      </c>
      <c r="U7971" t="s">
        <v>1352</v>
      </c>
      <c r="AN7971" t="s">
        <v>1649</v>
      </c>
      <c r="BW7971" t="s">
        <v>2246</v>
      </c>
      <c r="CF7971" t="s">
        <v>1352</v>
      </c>
      <c r="CX7971" t="s">
        <v>5561</v>
      </c>
    </row>
    <row r="7972" spans="5:102" customFormat="1" x14ac:dyDescent="0.25">
      <c r="E7972" t="s">
        <v>5011</v>
      </c>
      <c r="M7972" t="s">
        <v>2246</v>
      </c>
      <c r="U7972" t="s">
        <v>1352</v>
      </c>
      <c r="AN7972" t="s">
        <v>1645</v>
      </c>
      <c r="BW7972" t="s">
        <v>2246</v>
      </c>
      <c r="CF7972" t="s">
        <v>1352</v>
      </c>
      <c r="CX7972" t="s">
        <v>5561</v>
      </c>
    </row>
    <row r="7973" spans="5:102" customFormat="1" x14ac:dyDescent="0.25">
      <c r="E7973" t="s">
        <v>5012</v>
      </c>
      <c r="M7973" t="s">
        <v>5618</v>
      </c>
      <c r="U7973" t="s">
        <v>896</v>
      </c>
      <c r="AN7973" t="s">
        <v>1738</v>
      </c>
      <c r="BW7973" t="s">
        <v>2035</v>
      </c>
      <c r="CF7973" t="s">
        <v>896</v>
      </c>
      <c r="CX7973" t="s">
        <v>1738</v>
      </c>
    </row>
    <row r="7974" spans="5:102" customFormat="1" x14ac:dyDescent="0.25">
      <c r="E7974" t="s">
        <v>5013</v>
      </c>
      <c r="M7974" t="s">
        <v>5618</v>
      </c>
      <c r="U7974" t="s">
        <v>896</v>
      </c>
      <c r="AN7974" t="s">
        <v>1739</v>
      </c>
      <c r="BW7974" t="s">
        <v>2035</v>
      </c>
      <c r="CF7974" t="s">
        <v>896</v>
      </c>
      <c r="CX7974" t="s">
        <v>1739</v>
      </c>
    </row>
    <row r="7975" spans="5:102" customFormat="1" x14ac:dyDescent="0.25">
      <c r="E7975" t="s">
        <v>5014</v>
      </c>
      <c r="M7975" t="s">
        <v>5618</v>
      </c>
      <c r="U7975" t="s">
        <v>896</v>
      </c>
      <c r="AN7975" t="s">
        <v>1739</v>
      </c>
      <c r="BW7975" t="s">
        <v>2035</v>
      </c>
      <c r="CF7975" t="s">
        <v>896</v>
      </c>
      <c r="CX7975" t="s">
        <v>1739</v>
      </c>
    </row>
    <row r="7976" spans="5:102" customFormat="1" x14ac:dyDescent="0.25">
      <c r="E7976" t="s">
        <v>5015</v>
      </c>
      <c r="M7976" t="s">
        <v>5618</v>
      </c>
      <c r="U7976" t="s">
        <v>896</v>
      </c>
      <c r="AN7976" t="s">
        <v>1740</v>
      </c>
      <c r="BW7976" t="s">
        <v>2035</v>
      </c>
      <c r="CF7976" t="s">
        <v>896</v>
      </c>
      <c r="CX7976" t="s">
        <v>1740</v>
      </c>
    </row>
    <row r="7977" spans="5:102" customFormat="1" x14ac:dyDescent="0.25">
      <c r="E7977" t="s">
        <v>5016</v>
      </c>
      <c r="M7977" t="s">
        <v>5798</v>
      </c>
      <c r="U7977" t="s">
        <v>1298</v>
      </c>
      <c r="AN7977" t="s">
        <v>1741</v>
      </c>
      <c r="BW7977" t="s">
        <v>2218</v>
      </c>
      <c r="CF7977" t="s">
        <v>1298</v>
      </c>
      <c r="CX7977" t="s">
        <v>1741</v>
      </c>
    </row>
    <row r="7978" spans="5:102" customFormat="1" x14ac:dyDescent="0.25">
      <c r="E7978" t="s">
        <v>5017</v>
      </c>
      <c r="M7978" t="s">
        <v>5940</v>
      </c>
      <c r="U7978" t="s">
        <v>1742</v>
      </c>
      <c r="AN7978" t="s">
        <v>1743</v>
      </c>
      <c r="BW7978" t="s">
        <v>2362</v>
      </c>
      <c r="CF7978" t="s">
        <v>1742</v>
      </c>
      <c r="CX7978" t="s">
        <v>5570</v>
      </c>
    </row>
    <row r="7979" spans="5:102" customFormat="1" x14ac:dyDescent="0.25">
      <c r="E7979" t="s">
        <v>5017</v>
      </c>
      <c r="M7979" t="s">
        <v>5940</v>
      </c>
      <c r="U7979" t="s">
        <v>1742</v>
      </c>
      <c r="AN7979" t="s">
        <v>1743</v>
      </c>
      <c r="BW7979" t="s">
        <v>2362</v>
      </c>
      <c r="CF7979" t="s">
        <v>1742</v>
      </c>
      <c r="CX7979" t="s">
        <v>1744</v>
      </c>
    </row>
    <row r="7980" spans="5:102" customFormat="1" x14ac:dyDescent="0.25">
      <c r="E7980" t="s">
        <v>5017</v>
      </c>
      <c r="M7980" t="s">
        <v>5940</v>
      </c>
      <c r="U7980" t="s">
        <v>1742</v>
      </c>
      <c r="AN7980" t="s">
        <v>1744</v>
      </c>
      <c r="BW7980" t="s">
        <v>2362</v>
      </c>
      <c r="CF7980" t="s">
        <v>1742</v>
      </c>
      <c r="CX7980" t="s">
        <v>5570</v>
      </c>
    </row>
    <row r="7981" spans="5:102" customFormat="1" x14ac:dyDescent="0.25">
      <c r="E7981" t="s">
        <v>5017</v>
      </c>
      <c r="M7981" t="s">
        <v>5940</v>
      </c>
      <c r="U7981" t="s">
        <v>1742</v>
      </c>
      <c r="AN7981" t="s">
        <v>1744</v>
      </c>
      <c r="BW7981" t="s">
        <v>2362</v>
      </c>
      <c r="CF7981" t="s">
        <v>1742</v>
      </c>
      <c r="CX7981" t="s">
        <v>1744</v>
      </c>
    </row>
    <row r="7982" spans="5:102" customFormat="1" x14ac:dyDescent="0.25">
      <c r="E7982" t="s">
        <v>5018</v>
      </c>
      <c r="M7982" t="s">
        <v>5623</v>
      </c>
      <c r="U7982" t="s">
        <v>911</v>
      </c>
      <c r="AN7982" t="s">
        <v>912</v>
      </c>
      <c r="BW7982" t="s">
        <v>2041</v>
      </c>
      <c r="CF7982" t="s">
        <v>911</v>
      </c>
      <c r="CX7982" t="s">
        <v>912</v>
      </c>
    </row>
    <row r="7983" spans="5:102" customFormat="1" x14ac:dyDescent="0.25">
      <c r="E7983" t="s">
        <v>5019</v>
      </c>
      <c r="M7983" t="s">
        <v>5906</v>
      </c>
      <c r="U7983" t="s">
        <v>323</v>
      </c>
      <c r="AN7983" t="s">
        <v>1745</v>
      </c>
      <c r="BW7983" t="s">
        <v>2326</v>
      </c>
      <c r="CF7983" t="s">
        <v>323</v>
      </c>
      <c r="CX7983" t="s">
        <v>1745</v>
      </c>
    </row>
    <row r="7984" spans="5:102" customFormat="1" x14ac:dyDescent="0.25">
      <c r="E7984" t="s">
        <v>5020</v>
      </c>
      <c r="M7984" t="s">
        <v>5903</v>
      </c>
      <c r="U7984" t="s">
        <v>1553</v>
      </c>
      <c r="AN7984" t="s">
        <v>1746</v>
      </c>
      <c r="BW7984" t="s">
        <v>2323</v>
      </c>
      <c r="CF7984" t="s">
        <v>1553</v>
      </c>
      <c r="CX7984" t="s">
        <v>1746</v>
      </c>
    </row>
    <row r="7985" spans="5:102" customFormat="1" x14ac:dyDescent="0.25">
      <c r="E7985" t="s">
        <v>5020</v>
      </c>
      <c r="M7985" t="s">
        <v>5903</v>
      </c>
      <c r="U7985" t="s">
        <v>1553</v>
      </c>
      <c r="AN7985" t="s">
        <v>1746</v>
      </c>
      <c r="BW7985" t="s">
        <v>2323</v>
      </c>
      <c r="CF7985" t="s">
        <v>1553</v>
      </c>
      <c r="CX7985" t="s">
        <v>1747</v>
      </c>
    </row>
    <row r="7986" spans="5:102" customFormat="1" x14ac:dyDescent="0.25">
      <c r="E7986" t="s">
        <v>5020</v>
      </c>
      <c r="M7986" t="s">
        <v>5903</v>
      </c>
      <c r="U7986" t="s">
        <v>1553</v>
      </c>
      <c r="AN7986" t="s">
        <v>1747</v>
      </c>
      <c r="BW7986" t="s">
        <v>2323</v>
      </c>
      <c r="CF7986" t="s">
        <v>1553</v>
      </c>
      <c r="CX7986" t="s">
        <v>1746</v>
      </c>
    </row>
    <row r="7987" spans="5:102" customFormat="1" x14ac:dyDescent="0.25">
      <c r="E7987" t="s">
        <v>5020</v>
      </c>
      <c r="M7987" t="s">
        <v>5903</v>
      </c>
      <c r="U7987" t="s">
        <v>1553</v>
      </c>
      <c r="AN7987" t="s">
        <v>1747</v>
      </c>
      <c r="BW7987" t="s">
        <v>2323</v>
      </c>
      <c r="CF7987" t="s">
        <v>1553</v>
      </c>
      <c r="CX7987" t="s">
        <v>1747</v>
      </c>
    </row>
    <row r="7988" spans="5:102" customFormat="1" x14ac:dyDescent="0.25">
      <c r="E7988" t="s">
        <v>5021</v>
      </c>
      <c r="M7988" t="s">
        <v>5940</v>
      </c>
      <c r="U7988" t="s">
        <v>1742</v>
      </c>
      <c r="AN7988" t="s">
        <v>1748</v>
      </c>
      <c r="BW7988" t="s">
        <v>2362</v>
      </c>
      <c r="CF7988" t="s">
        <v>1742</v>
      </c>
      <c r="CX7988" t="s">
        <v>1748</v>
      </c>
    </row>
    <row r="7989" spans="5:102" customFormat="1" x14ac:dyDescent="0.25">
      <c r="E7989" t="s">
        <v>5021</v>
      </c>
      <c r="M7989" t="s">
        <v>5940</v>
      </c>
      <c r="U7989" t="s">
        <v>1742</v>
      </c>
      <c r="AN7989" t="s">
        <v>1748</v>
      </c>
      <c r="BW7989" t="s">
        <v>2362</v>
      </c>
      <c r="CF7989" t="s">
        <v>1742</v>
      </c>
      <c r="CX7989" t="s">
        <v>1744</v>
      </c>
    </row>
    <row r="7990" spans="5:102" customFormat="1" x14ac:dyDescent="0.25">
      <c r="E7990" t="s">
        <v>5021</v>
      </c>
      <c r="M7990" t="s">
        <v>5940</v>
      </c>
      <c r="U7990" t="s">
        <v>1742</v>
      </c>
      <c r="AN7990" t="s">
        <v>1744</v>
      </c>
      <c r="BW7990" t="s">
        <v>2362</v>
      </c>
      <c r="CF7990" t="s">
        <v>1742</v>
      </c>
      <c r="CX7990" t="s">
        <v>1748</v>
      </c>
    </row>
    <row r="7991" spans="5:102" customFormat="1" x14ac:dyDescent="0.25">
      <c r="E7991" t="s">
        <v>5021</v>
      </c>
      <c r="M7991" t="s">
        <v>5940</v>
      </c>
      <c r="U7991" t="s">
        <v>1742</v>
      </c>
      <c r="AN7991" t="s">
        <v>1744</v>
      </c>
      <c r="BW7991" t="s">
        <v>2362</v>
      </c>
      <c r="CF7991" t="s">
        <v>1742</v>
      </c>
      <c r="CX7991" t="s">
        <v>1744</v>
      </c>
    </row>
    <row r="7992" spans="5:102" customFormat="1" x14ac:dyDescent="0.25">
      <c r="E7992" t="s">
        <v>5022</v>
      </c>
      <c r="M7992" t="s">
        <v>2363</v>
      </c>
      <c r="U7992" t="s">
        <v>1749</v>
      </c>
      <c r="AN7992" t="s">
        <v>1750</v>
      </c>
      <c r="BW7992" t="s">
        <v>2363</v>
      </c>
      <c r="CF7992" t="s">
        <v>1749</v>
      </c>
      <c r="CX7992" t="s">
        <v>1750</v>
      </c>
    </row>
    <row r="7993" spans="5:102" customFormat="1" x14ac:dyDescent="0.25">
      <c r="E7993" t="s">
        <v>5023</v>
      </c>
      <c r="M7993" t="s">
        <v>5941</v>
      </c>
      <c r="U7993" t="s">
        <v>1751</v>
      </c>
      <c r="AN7993" t="s">
        <v>1752</v>
      </c>
      <c r="BW7993" t="s">
        <v>2364</v>
      </c>
      <c r="CF7993" t="s">
        <v>1751</v>
      </c>
      <c r="CX7993" t="s">
        <v>1752</v>
      </c>
    </row>
    <row r="7994" spans="5:102" customFormat="1" x14ac:dyDescent="0.25">
      <c r="E7994" t="s">
        <v>5024</v>
      </c>
      <c r="M7994" t="s">
        <v>5872</v>
      </c>
      <c r="U7994" t="s">
        <v>1483</v>
      </c>
      <c r="AN7994" t="s">
        <v>1753</v>
      </c>
      <c r="BW7994" t="s">
        <v>2292</v>
      </c>
      <c r="CF7994" t="s">
        <v>1483</v>
      </c>
      <c r="CX7994" t="s">
        <v>1753</v>
      </c>
    </row>
    <row r="7995" spans="5:102" customFormat="1" x14ac:dyDescent="0.25">
      <c r="E7995" t="s">
        <v>5025</v>
      </c>
      <c r="M7995" t="s">
        <v>5858</v>
      </c>
      <c r="U7995" t="s">
        <v>317</v>
      </c>
      <c r="AN7995" t="s">
        <v>1754</v>
      </c>
      <c r="BW7995" t="s">
        <v>2278</v>
      </c>
      <c r="CF7995" t="s">
        <v>317</v>
      </c>
      <c r="CX7995" t="s">
        <v>1754</v>
      </c>
    </row>
    <row r="7996" spans="5:102" customFormat="1" x14ac:dyDescent="0.25">
      <c r="E7996" t="s">
        <v>5025</v>
      </c>
      <c r="M7996" t="s">
        <v>5858</v>
      </c>
      <c r="U7996" t="s">
        <v>317</v>
      </c>
      <c r="AN7996" t="s">
        <v>1755</v>
      </c>
      <c r="BW7996" t="s">
        <v>2278</v>
      </c>
      <c r="CF7996" t="s">
        <v>317</v>
      </c>
      <c r="CX7996" t="s">
        <v>1754</v>
      </c>
    </row>
    <row r="7997" spans="5:102" customFormat="1" x14ac:dyDescent="0.25">
      <c r="E7997" t="s">
        <v>5026</v>
      </c>
      <c r="M7997" t="s">
        <v>5680</v>
      </c>
      <c r="U7997" t="s">
        <v>594</v>
      </c>
      <c r="AN7997" t="s">
        <v>1691</v>
      </c>
      <c r="BW7997" t="s">
        <v>2100</v>
      </c>
      <c r="CF7997" t="s">
        <v>594</v>
      </c>
      <c r="CX7997" t="s">
        <v>1691</v>
      </c>
    </row>
    <row r="7998" spans="5:102" customFormat="1" x14ac:dyDescent="0.25">
      <c r="E7998" t="s">
        <v>5027</v>
      </c>
      <c r="M7998" t="s">
        <v>5680</v>
      </c>
      <c r="U7998" t="s">
        <v>594</v>
      </c>
      <c r="AN7998" t="s">
        <v>1691</v>
      </c>
      <c r="BW7998" t="s">
        <v>2100</v>
      </c>
      <c r="CF7998" t="s">
        <v>594</v>
      </c>
      <c r="CX7998" t="s">
        <v>1691</v>
      </c>
    </row>
    <row r="7999" spans="5:102" customFormat="1" x14ac:dyDescent="0.25">
      <c r="E7999" t="s">
        <v>5028</v>
      </c>
      <c r="M7999" t="s">
        <v>2365</v>
      </c>
      <c r="U7999" t="s">
        <v>1756</v>
      </c>
      <c r="AN7999" t="s">
        <v>1757</v>
      </c>
      <c r="BW7999" t="s">
        <v>2365</v>
      </c>
      <c r="CF7999" t="s">
        <v>1756</v>
      </c>
      <c r="CX7999" t="s">
        <v>1757</v>
      </c>
    </row>
    <row r="8000" spans="5:102" customFormat="1" x14ac:dyDescent="0.25">
      <c r="E8000" t="s">
        <v>5029</v>
      </c>
      <c r="M8000" t="s">
        <v>5680</v>
      </c>
      <c r="U8000" t="s">
        <v>594</v>
      </c>
      <c r="AN8000" t="s">
        <v>1691</v>
      </c>
      <c r="BW8000" t="s">
        <v>2100</v>
      </c>
      <c r="CF8000" t="s">
        <v>594</v>
      </c>
      <c r="CX8000" t="s">
        <v>1691</v>
      </c>
    </row>
    <row r="8001" spans="5:102" customFormat="1" x14ac:dyDescent="0.25">
      <c r="E8001" t="s">
        <v>5030</v>
      </c>
      <c r="M8001" t="s">
        <v>5680</v>
      </c>
      <c r="U8001" t="s">
        <v>594</v>
      </c>
      <c r="AN8001" t="s">
        <v>1691</v>
      </c>
      <c r="BW8001" t="s">
        <v>2100</v>
      </c>
      <c r="CF8001" t="s">
        <v>594</v>
      </c>
      <c r="CX8001" t="s">
        <v>1691</v>
      </c>
    </row>
    <row r="8002" spans="5:102" customFormat="1" x14ac:dyDescent="0.25">
      <c r="E8002" t="s">
        <v>402</v>
      </c>
      <c r="M8002" t="s">
        <v>5680</v>
      </c>
      <c r="U8002" t="s">
        <v>594</v>
      </c>
      <c r="AN8002" t="s">
        <v>1691</v>
      </c>
      <c r="BW8002" t="s">
        <v>2100</v>
      </c>
      <c r="CF8002" t="s">
        <v>594</v>
      </c>
      <c r="CX8002" t="s">
        <v>1691</v>
      </c>
    </row>
    <row r="8003" spans="5:102" customFormat="1" x14ac:dyDescent="0.25">
      <c r="E8003" t="s">
        <v>5031</v>
      </c>
      <c r="M8003" t="s">
        <v>5680</v>
      </c>
      <c r="U8003" t="s">
        <v>594</v>
      </c>
      <c r="AN8003" t="s">
        <v>1691</v>
      </c>
      <c r="BW8003" t="s">
        <v>2100</v>
      </c>
      <c r="CF8003" t="s">
        <v>594</v>
      </c>
      <c r="CX8003" t="s">
        <v>1691</v>
      </c>
    </row>
    <row r="8004" spans="5:102" customFormat="1" x14ac:dyDescent="0.25">
      <c r="E8004" t="s">
        <v>5032</v>
      </c>
      <c r="M8004" t="s">
        <v>5680</v>
      </c>
      <c r="U8004" t="s">
        <v>594</v>
      </c>
      <c r="AN8004" t="s">
        <v>1691</v>
      </c>
      <c r="BW8004" t="s">
        <v>2100</v>
      </c>
      <c r="CF8004" t="s">
        <v>594</v>
      </c>
      <c r="CX8004" t="s">
        <v>1691</v>
      </c>
    </row>
    <row r="8005" spans="5:102" customFormat="1" x14ac:dyDescent="0.25">
      <c r="E8005" t="s">
        <v>5033</v>
      </c>
      <c r="M8005" t="s">
        <v>5680</v>
      </c>
      <c r="U8005" t="s">
        <v>594</v>
      </c>
      <c r="AN8005" t="s">
        <v>1691</v>
      </c>
      <c r="BW8005" t="s">
        <v>2100</v>
      </c>
      <c r="CF8005" t="s">
        <v>594</v>
      </c>
      <c r="CX8005" t="s">
        <v>1691</v>
      </c>
    </row>
    <row r="8006" spans="5:102" customFormat="1" x14ac:dyDescent="0.25">
      <c r="E8006" t="s">
        <v>5034</v>
      </c>
      <c r="M8006" t="s">
        <v>2060</v>
      </c>
      <c r="U8006" t="s">
        <v>953</v>
      </c>
      <c r="AN8006" t="s">
        <v>1758</v>
      </c>
      <c r="BW8006" t="s">
        <v>2060</v>
      </c>
      <c r="CF8006" t="s">
        <v>953</v>
      </c>
      <c r="CX8006" t="s">
        <v>1758</v>
      </c>
    </row>
    <row r="8007" spans="5:102" customFormat="1" x14ac:dyDescent="0.25">
      <c r="E8007" t="s">
        <v>5035</v>
      </c>
      <c r="M8007" t="s">
        <v>2104</v>
      </c>
      <c r="U8007" t="s">
        <v>1048</v>
      </c>
      <c r="AN8007" t="s">
        <v>1759</v>
      </c>
      <c r="BW8007" t="s">
        <v>2104</v>
      </c>
      <c r="CF8007" t="s">
        <v>1048</v>
      </c>
      <c r="CX8007" t="s">
        <v>1759</v>
      </c>
    </row>
    <row r="8008" spans="5:102" customFormat="1" x14ac:dyDescent="0.25">
      <c r="E8008" t="s">
        <v>5036</v>
      </c>
      <c r="M8008" t="s">
        <v>2104</v>
      </c>
      <c r="U8008" t="s">
        <v>1048</v>
      </c>
      <c r="AN8008" t="s">
        <v>1759</v>
      </c>
      <c r="BW8008" t="s">
        <v>2104</v>
      </c>
      <c r="CF8008" t="s">
        <v>1048</v>
      </c>
      <c r="CX8008" t="s">
        <v>1759</v>
      </c>
    </row>
    <row r="8009" spans="5:102" customFormat="1" x14ac:dyDescent="0.25">
      <c r="E8009" t="s">
        <v>5037</v>
      </c>
      <c r="M8009" t="s">
        <v>2354</v>
      </c>
      <c r="U8009" t="s">
        <v>1760</v>
      </c>
      <c r="AN8009" t="s">
        <v>1698</v>
      </c>
      <c r="BW8009" t="s">
        <v>2354</v>
      </c>
      <c r="CF8009" t="s">
        <v>1760</v>
      </c>
      <c r="CX8009" t="s">
        <v>1698</v>
      </c>
    </row>
    <row r="8010" spans="5:102" customFormat="1" x14ac:dyDescent="0.25">
      <c r="E8010" t="s">
        <v>5038</v>
      </c>
      <c r="M8010" t="s">
        <v>2071</v>
      </c>
      <c r="U8010" t="s">
        <v>977</v>
      </c>
      <c r="AN8010" t="s">
        <v>2005</v>
      </c>
      <c r="BW8010" t="s">
        <v>2071</v>
      </c>
      <c r="CF8010" t="s">
        <v>977</v>
      </c>
      <c r="CX8010" t="s">
        <v>1761</v>
      </c>
    </row>
    <row r="8011" spans="5:102" customFormat="1" x14ac:dyDescent="0.25">
      <c r="E8011" t="s">
        <v>5039</v>
      </c>
      <c r="M8011" t="s">
        <v>5680</v>
      </c>
      <c r="U8011" t="s">
        <v>594</v>
      </c>
      <c r="AN8011" t="s">
        <v>1691</v>
      </c>
      <c r="BW8011" t="s">
        <v>2100</v>
      </c>
      <c r="CF8011" t="s">
        <v>594</v>
      </c>
      <c r="CX8011" t="s">
        <v>1691</v>
      </c>
    </row>
    <row r="8012" spans="5:102" customFormat="1" x14ac:dyDescent="0.25">
      <c r="E8012" t="s">
        <v>5040</v>
      </c>
      <c r="M8012" t="s">
        <v>5680</v>
      </c>
      <c r="U8012" t="s">
        <v>594</v>
      </c>
      <c r="AN8012" t="s">
        <v>1691</v>
      </c>
      <c r="BW8012" t="s">
        <v>2100</v>
      </c>
      <c r="CF8012" t="s">
        <v>594</v>
      </c>
      <c r="CX8012" t="s">
        <v>1691</v>
      </c>
    </row>
    <row r="8013" spans="5:102" customFormat="1" x14ac:dyDescent="0.25">
      <c r="E8013" t="s">
        <v>5041</v>
      </c>
      <c r="M8013" t="s">
        <v>5680</v>
      </c>
      <c r="U8013" t="s">
        <v>594</v>
      </c>
      <c r="AN8013" t="s">
        <v>1691</v>
      </c>
      <c r="BW8013" t="s">
        <v>2100</v>
      </c>
      <c r="CF8013" t="s">
        <v>594</v>
      </c>
      <c r="CX8013" t="s">
        <v>1691</v>
      </c>
    </row>
    <row r="8014" spans="5:102" customFormat="1" x14ac:dyDescent="0.25">
      <c r="E8014" t="s">
        <v>5042</v>
      </c>
      <c r="M8014" t="s">
        <v>5680</v>
      </c>
      <c r="U8014" t="s">
        <v>594</v>
      </c>
      <c r="AN8014" t="s">
        <v>1691</v>
      </c>
      <c r="BW8014" t="s">
        <v>2100</v>
      </c>
      <c r="CF8014" t="s">
        <v>594</v>
      </c>
      <c r="CX8014" t="s">
        <v>1691</v>
      </c>
    </row>
    <row r="8015" spans="5:102" customFormat="1" x14ac:dyDescent="0.25">
      <c r="E8015" t="s">
        <v>5043</v>
      </c>
      <c r="M8015" t="s">
        <v>5680</v>
      </c>
      <c r="U8015" t="s">
        <v>594</v>
      </c>
      <c r="AN8015" t="s">
        <v>1691</v>
      </c>
      <c r="BW8015" t="s">
        <v>2100</v>
      </c>
      <c r="CF8015" t="s">
        <v>594</v>
      </c>
      <c r="CX8015" t="s">
        <v>1691</v>
      </c>
    </row>
    <row r="8016" spans="5:102" customFormat="1" x14ac:dyDescent="0.25">
      <c r="E8016" t="s">
        <v>5044</v>
      </c>
      <c r="M8016" t="s">
        <v>5680</v>
      </c>
      <c r="U8016" t="s">
        <v>594</v>
      </c>
      <c r="AN8016" t="s">
        <v>1691</v>
      </c>
      <c r="BW8016" t="s">
        <v>2100</v>
      </c>
      <c r="CF8016" t="s">
        <v>594</v>
      </c>
      <c r="CX8016" t="s">
        <v>1691</v>
      </c>
    </row>
    <row r="8017" spans="5:102" customFormat="1" x14ac:dyDescent="0.25">
      <c r="E8017" t="s">
        <v>5045</v>
      </c>
      <c r="M8017" t="s">
        <v>5680</v>
      </c>
      <c r="U8017" t="s">
        <v>594</v>
      </c>
      <c r="AN8017" t="s">
        <v>1691</v>
      </c>
      <c r="BW8017" t="s">
        <v>2100</v>
      </c>
      <c r="CF8017" t="s">
        <v>594</v>
      </c>
      <c r="CX8017" t="s">
        <v>1691</v>
      </c>
    </row>
    <row r="8018" spans="5:102" customFormat="1" x14ac:dyDescent="0.25">
      <c r="E8018" t="s">
        <v>5046</v>
      </c>
      <c r="M8018" t="s">
        <v>5680</v>
      </c>
      <c r="U8018" t="s">
        <v>594</v>
      </c>
      <c r="AN8018" t="s">
        <v>1691</v>
      </c>
      <c r="BW8018" t="s">
        <v>2100</v>
      </c>
      <c r="CF8018" t="s">
        <v>594</v>
      </c>
      <c r="CX8018" t="s">
        <v>1691</v>
      </c>
    </row>
    <row r="8019" spans="5:102" customFormat="1" x14ac:dyDescent="0.25">
      <c r="E8019" t="s">
        <v>5047</v>
      </c>
      <c r="M8019" t="s">
        <v>5680</v>
      </c>
      <c r="U8019" t="s">
        <v>594</v>
      </c>
      <c r="AN8019" t="s">
        <v>1691</v>
      </c>
      <c r="BW8019" t="s">
        <v>2100</v>
      </c>
      <c r="CF8019" t="s">
        <v>594</v>
      </c>
      <c r="CX8019" t="s">
        <v>1691</v>
      </c>
    </row>
    <row r="8020" spans="5:102" customFormat="1" x14ac:dyDescent="0.25">
      <c r="E8020" t="s">
        <v>5048</v>
      </c>
      <c r="M8020" t="s">
        <v>5680</v>
      </c>
      <c r="U8020" t="s">
        <v>594</v>
      </c>
      <c r="AN8020" t="s">
        <v>1691</v>
      </c>
      <c r="BW8020" t="s">
        <v>2100</v>
      </c>
      <c r="CF8020" t="s">
        <v>594</v>
      </c>
      <c r="CX8020" t="s">
        <v>1691</v>
      </c>
    </row>
    <row r="8021" spans="5:102" customFormat="1" x14ac:dyDescent="0.25">
      <c r="E8021" t="s">
        <v>5049</v>
      </c>
      <c r="M8021" t="s">
        <v>5680</v>
      </c>
      <c r="U8021" t="s">
        <v>594</v>
      </c>
      <c r="AN8021" t="s">
        <v>1691</v>
      </c>
      <c r="BW8021" t="s">
        <v>2100</v>
      </c>
      <c r="CF8021" t="s">
        <v>594</v>
      </c>
      <c r="CX8021" t="s">
        <v>1691</v>
      </c>
    </row>
    <row r="8022" spans="5:102" customFormat="1" x14ac:dyDescent="0.25">
      <c r="E8022" t="s">
        <v>5050</v>
      </c>
      <c r="M8022" t="s">
        <v>5680</v>
      </c>
      <c r="U8022" t="s">
        <v>594</v>
      </c>
      <c r="AN8022" t="s">
        <v>1691</v>
      </c>
      <c r="BW8022" t="s">
        <v>2100</v>
      </c>
      <c r="CF8022" t="s">
        <v>594</v>
      </c>
      <c r="CX8022" t="s">
        <v>1691</v>
      </c>
    </row>
    <row r="8023" spans="5:102" customFormat="1" x14ac:dyDescent="0.25">
      <c r="E8023" t="s">
        <v>5051</v>
      </c>
      <c r="M8023" t="s">
        <v>2366</v>
      </c>
      <c r="U8023" t="s">
        <v>1762</v>
      </c>
      <c r="AN8023" t="s">
        <v>1763</v>
      </c>
      <c r="BW8023" t="s">
        <v>2366</v>
      </c>
      <c r="CF8023" t="s">
        <v>1762</v>
      </c>
      <c r="CX8023" t="s">
        <v>1763</v>
      </c>
    </row>
    <row r="8024" spans="5:102" customFormat="1" x14ac:dyDescent="0.25">
      <c r="E8024" t="s">
        <v>5052</v>
      </c>
      <c r="M8024" t="s">
        <v>2366</v>
      </c>
      <c r="U8024" t="s">
        <v>1762</v>
      </c>
      <c r="AN8024" t="s">
        <v>1763</v>
      </c>
      <c r="BW8024" t="s">
        <v>2366</v>
      </c>
      <c r="CF8024" t="s">
        <v>1762</v>
      </c>
      <c r="CX8024" t="s">
        <v>1763</v>
      </c>
    </row>
    <row r="8025" spans="5:102" customFormat="1" x14ac:dyDescent="0.25">
      <c r="E8025" t="s">
        <v>5053</v>
      </c>
      <c r="M8025" t="s">
        <v>5942</v>
      </c>
      <c r="U8025" t="s">
        <v>1764</v>
      </c>
      <c r="AN8025" t="s">
        <v>1765</v>
      </c>
      <c r="BW8025" t="s">
        <v>2367</v>
      </c>
      <c r="CF8025" t="s">
        <v>1764</v>
      </c>
      <c r="CX8025" t="s">
        <v>1765</v>
      </c>
    </row>
    <row r="8026" spans="5:102" customFormat="1" x14ac:dyDescent="0.25">
      <c r="E8026" t="s">
        <v>5054</v>
      </c>
      <c r="M8026" t="s">
        <v>5635</v>
      </c>
      <c r="U8026" t="s">
        <v>939</v>
      </c>
      <c r="AN8026" t="s">
        <v>1766</v>
      </c>
      <c r="BW8026" t="s">
        <v>2053</v>
      </c>
      <c r="CF8026" t="s">
        <v>939</v>
      </c>
      <c r="CX8026" t="s">
        <v>5571</v>
      </c>
    </row>
    <row r="8027" spans="5:102" customFormat="1" x14ac:dyDescent="0.25">
      <c r="E8027" t="s">
        <v>5055</v>
      </c>
      <c r="M8027" t="s">
        <v>5943</v>
      </c>
      <c r="U8027" t="s">
        <v>1767</v>
      </c>
      <c r="AN8027" t="s">
        <v>1768</v>
      </c>
      <c r="BW8027" t="s">
        <v>2368</v>
      </c>
      <c r="CF8027" t="s">
        <v>1767</v>
      </c>
      <c r="CX8027" t="s">
        <v>1768</v>
      </c>
    </row>
    <row r="8028" spans="5:102" customFormat="1" x14ac:dyDescent="0.25">
      <c r="E8028" t="s">
        <v>5056</v>
      </c>
      <c r="M8028" t="s">
        <v>2190</v>
      </c>
      <c r="U8028" t="s">
        <v>1225</v>
      </c>
      <c r="AN8028" t="s">
        <v>1650</v>
      </c>
      <c r="BW8028" t="s">
        <v>2190</v>
      </c>
      <c r="CF8028" t="s">
        <v>1225</v>
      </c>
      <c r="CX8028" t="s">
        <v>1650</v>
      </c>
    </row>
    <row r="8029" spans="5:102" customFormat="1" x14ac:dyDescent="0.25">
      <c r="E8029" t="s">
        <v>5057</v>
      </c>
      <c r="M8029" t="s">
        <v>2023</v>
      </c>
      <c r="U8029" t="s">
        <v>865</v>
      </c>
      <c r="AN8029" t="s">
        <v>1769</v>
      </c>
      <c r="BW8029" t="s">
        <v>2023</v>
      </c>
      <c r="CF8029" t="s">
        <v>865</v>
      </c>
      <c r="CX8029" t="s">
        <v>1769</v>
      </c>
    </row>
    <row r="8030" spans="5:102" customFormat="1" x14ac:dyDescent="0.25">
      <c r="E8030" t="s">
        <v>5058</v>
      </c>
      <c r="M8030" t="s">
        <v>2190</v>
      </c>
      <c r="U8030" t="s">
        <v>1225</v>
      </c>
      <c r="AN8030" t="s">
        <v>1650</v>
      </c>
      <c r="BW8030" t="s">
        <v>2190</v>
      </c>
      <c r="CF8030" t="s">
        <v>1225</v>
      </c>
      <c r="CX8030" t="s">
        <v>1650</v>
      </c>
    </row>
    <row r="8031" spans="5:102" customFormat="1" x14ac:dyDescent="0.25">
      <c r="E8031" t="s">
        <v>5059</v>
      </c>
      <c r="M8031" t="s">
        <v>2061</v>
      </c>
      <c r="U8031" t="s">
        <v>1770</v>
      </c>
      <c r="AN8031" t="s">
        <v>956</v>
      </c>
      <c r="BW8031" t="s">
        <v>2061</v>
      </c>
      <c r="CF8031" t="s">
        <v>1770</v>
      </c>
      <c r="CX8031" t="s">
        <v>956</v>
      </c>
    </row>
    <row r="8032" spans="5:102" customFormat="1" x14ac:dyDescent="0.25">
      <c r="E8032" t="s">
        <v>5060</v>
      </c>
      <c r="M8032" t="s">
        <v>2014</v>
      </c>
      <c r="U8032" t="s">
        <v>843</v>
      </c>
      <c r="AN8032" t="s">
        <v>1771</v>
      </c>
      <c r="BW8032" t="s">
        <v>2014</v>
      </c>
      <c r="CF8032" t="s">
        <v>843</v>
      </c>
      <c r="CX8032" t="s">
        <v>5572</v>
      </c>
    </row>
    <row r="8033" spans="5:102" customFormat="1" x14ac:dyDescent="0.25">
      <c r="E8033" t="s">
        <v>5061</v>
      </c>
      <c r="M8033" t="s">
        <v>2366</v>
      </c>
      <c r="U8033" t="s">
        <v>1762</v>
      </c>
      <c r="AN8033" t="s">
        <v>1763</v>
      </c>
      <c r="BW8033" t="s">
        <v>2366</v>
      </c>
      <c r="CF8033" t="s">
        <v>1762</v>
      </c>
      <c r="CX8033" t="s">
        <v>1763</v>
      </c>
    </row>
    <row r="8034" spans="5:102" customFormat="1" x14ac:dyDescent="0.25">
      <c r="E8034" t="s">
        <v>5062</v>
      </c>
      <c r="M8034" t="s">
        <v>5850</v>
      </c>
      <c r="U8034" t="s">
        <v>1409</v>
      </c>
      <c r="AN8034" t="s">
        <v>1410</v>
      </c>
      <c r="BW8034" t="s">
        <v>2270</v>
      </c>
      <c r="CF8034" t="s">
        <v>1409</v>
      </c>
      <c r="CX8034" t="s">
        <v>1410</v>
      </c>
    </row>
    <row r="8035" spans="5:102" customFormat="1" x14ac:dyDescent="0.25">
      <c r="E8035" t="s">
        <v>5063</v>
      </c>
      <c r="M8035" t="s">
        <v>2120</v>
      </c>
      <c r="U8035" t="s">
        <v>1079</v>
      </c>
      <c r="AN8035" t="s">
        <v>1772</v>
      </c>
      <c r="BW8035" t="s">
        <v>2120</v>
      </c>
      <c r="CF8035" t="s">
        <v>1079</v>
      </c>
      <c r="CX8035" t="s">
        <v>1772</v>
      </c>
    </row>
    <row r="8036" spans="5:102" customFormat="1" x14ac:dyDescent="0.25">
      <c r="E8036" t="s">
        <v>5064</v>
      </c>
      <c r="M8036" t="s">
        <v>2246</v>
      </c>
      <c r="U8036" t="s">
        <v>1352</v>
      </c>
      <c r="AN8036" t="s">
        <v>1645</v>
      </c>
      <c r="BW8036" t="s">
        <v>2246</v>
      </c>
      <c r="CF8036" t="s">
        <v>1352</v>
      </c>
      <c r="CX8036" t="s">
        <v>5561</v>
      </c>
    </row>
    <row r="8037" spans="5:102" customFormat="1" x14ac:dyDescent="0.25">
      <c r="E8037" t="s">
        <v>5065</v>
      </c>
      <c r="M8037" t="s">
        <v>2061</v>
      </c>
      <c r="U8037" t="s">
        <v>1770</v>
      </c>
      <c r="AN8037" t="s">
        <v>1773</v>
      </c>
      <c r="BW8037" t="s">
        <v>2061</v>
      </c>
      <c r="CF8037" t="s">
        <v>1770</v>
      </c>
      <c r="CX8037" t="s">
        <v>1773</v>
      </c>
    </row>
    <row r="8038" spans="5:102" customFormat="1" x14ac:dyDescent="0.25">
      <c r="E8038" t="s">
        <v>5066</v>
      </c>
      <c r="M8038" t="s">
        <v>2246</v>
      </c>
      <c r="U8038" t="s">
        <v>1352</v>
      </c>
      <c r="AN8038" t="s">
        <v>1645</v>
      </c>
      <c r="BW8038" t="s">
        <v>2246</v>
      </c>
      <c r="CF8038" t="s">
        <v>1352</v>
      </c>
      <c r="CX8038" t="s">
        <v>5561</v>
      </c>
    </row>
    <row r="8039" spans="5:102" customFormat="1" x14ac:dyDescent="0.25">
      <c r="E8039" t="s">
        <v>5067</v>
      </c>
      <c r="M8039" t="s">
        <v>2365</v>
      </c>
      <c r="U8039" t="s">
        <v>1756</v>
      </c>
      <c r="AN8039" t="s">
        <v>1774</v>
      </c>
      <c r="BW8039" t="s">
        <v>2365</v>
      </c>
      <c r="CF8039" t="s">
        <v>1756</v>
      </c>
      <c r="CX8039" t="s">
        <v>1774</v>
      </c>
    </row>
    <row r="8040" spans="5:102" customFormat="1" x14ac:dyDescent="0.25">
      <c r="E8040" t="s">
        <v>5068</v>
      </c>
      <c r="M8040" t="s">
        <v>5944</v>
      </c>
      <c r="U8040" t="s">
        <v>1775</v>
      </c>
      <c r="AN8040" t="s">
        <v>1776</v>
      </c>
      <c r="BW8040" t="s">
        <v>2369</v>
      </c>
      <c r="CF8040" t="s">
        <v>1775</v>
      </c>
      <c r="CX8040" t="s">
        <v>1776</v>
      </c>
    </row>
    <row r="8041" spans="5:102" customFormat="1" x14ac:dyDescent="0.25">
      <c r="E8041" t="s">
        <v>5069</v>
      </c>
      <c r="M8041" t="s">
        <v>5618</v>
      </c>
      <c r="U8041" t="s">
        <v>896</v>
      </c>
      <c r="AN8041" t="s">
        <v>1738</v>
      </c>
      <c r="BW8041" t="s">
        <v>2035</v>
      </c>
      <c r="CF8041" t="s">
        <v>896</v>
      </c>
      <c r="CX8041" t="s">
        <v>1738</v>
      </c>
    </row>
    <row r="8042" spans="5:102" customFormat="1" x14ac:dyDescent="0.25">
      <c r="E8042" t="s">
        <v>5070</v>
      </c>
      <c r="M8042" t="s">
        <v>5618</v>
      </c>
      <c r="U8042" t="s">
        <v>896</v>
      </c>
      <c r="AN8042" t="s">
        <v>1738</v>
      </c>
      <c r="BW8042" t="s">
        <v>2035</v>
      </c>
      <c r="CF8042" t="s">
        <v>896</v>
      </c>
      <c r="CX8042" t="s">
        <v>1738</v>
      </c>
    </row>
    <row r="8043" spans="5:102" customFormat="1" x14ac:dyDescent="0.25">
      <c r="E8043" t="s">
        <v>5071</v>
      </c>
      <c r="M8043" t="s">
        <v>5618</v>
      </c>
      <c r="U8043" t="s">
        <v>896</v>
      </c>
      <c r="AN8043" t="s">
        <v>2006</v>
      </c>
      <c r="BW8043" t="s">
        <v>2035</v>
      </c>
      <c r="CF8043" t="s">
        <v>896</v>
      </c>
      <c r="CX8043" t="s">
        <v>1738</v>
      </c>
    </row>
    <row r="8044" spans="5:102" customFormat="1" x14ac:dyDescent="0.25">
      <c r="E8044" t="s">
        <v>5072</v>
      </c>
      <c r="M8044" t="s">
        <v>5618</v>
      </c>
      <c r="U8044" t="s">
        <v>896</v>
      </c>
      <c r="AN8044" t="s">
        <v>1738</v>
      </c>
      <c r="BW8044" t="s">
        <v>2035</v>
      </c>
      <c r="CF8044" t="s">
        <v>896</v>
      </c>
      <c r="CX8044" t="s">
        <v>1738</v>
      </c>
    </row>
    <row r="8045" spans="5:102" customFormat="1" x14ac:dyDescent="0.25">
      <c r="E8045" t="s">
        <v>5073</v>
      </c>
      <c r="M8045" t="s">
        <v>5618</v>
      </c>
      <c r="U8045" t="s">
        <v>896</v>
      </c>
      <c r="AN8045" t="s">
        <v>1738</v>
      </c>
      <c r="BW8045" t="s">
        <v>2035</v>
      </c>
      <c r="CF8045" t="s">
        <v>896</v>
      </c>
      <c r="CX8045" t="s">
        <v>1738</v>
      </c>
    </row>
    <row r="8046" spans="5:102" customFormat="1" x14ac:dyDescent="0.25">
      <c r="E8046" t="s">
        <v>5074</v>
      </c>
      <c r="M8046" t="s">
        <v>5618</v>
      </c>
      <c r="U8046" t="s">
        <v>896</v>
      </c>
      <c r="AN8046" t="s">
        <v>1738</v>
      </c>
      <c r="BW8046" t="s">
        <v>2035</v>
      </c>
      <c r="CF8046" t="s">
        <v>896</v>
      </c>
      <c r="CX8046" t="s">
        <v>1738</v>
      </c>
    </row>
    <row r="8047" spans="5:102" customFormat="1" x14ac:dyDescent="0.25">
      <c r="E8047" t="s">
        <v>5075</v>
      </c>
      <c r="M8047" t="s">
        <v>5676</v>
      </c>
      <c r="U8047" t="s">
        <v>1777</v>
      </c>
      <c r="AN8047" t="s">
        <v>1778</v>
      </c>
      <c r="BW8047" t="s">
        <v>2096</v>
      </c>
      <c r="CF8047" t="s">
        <v>1777</v>
      </c>
      <c r="CX8047" t="s">
        <v>1778</v>
      </c>
    </row>
    <row r="8048" spans="5:102" customFormat="1" x14ac:dyDescent="0.25">
      <c r="E8048" t="s">
        <v>5076</v>
      </c>
      <c r="M8048" t="s">
        <v>5676</v>
      </c>
      <c r="U8048" t="s">
        <v>1777</v>
      </c>
      <c r="AN8048" t="s">
        <v>1779</v>
      </c>
      <c r="BW8048" t="s">
        <v>2096</v>
      </c>
      <c r="CF8048" t="s">
        <v>1777</v>
      </c>
      <c r="CX8048" t="s">
        <v>1779</v>
      </c>
    </row>
    <row r="8049" spans="5:102" customFormat="1" x14ac:dyDescent="0.25">
      <c r="E8049" t="s">
        <v>5077</v>
      </c>
      <c r="M8049" t="s">
        <v>2060</v>
      </c>
      <c r="U8049" t="s">
        <v>953</v>
      </c>
      <c r="AN8049" t="s">
        <v>1780</v>
      </c>
      <c r="BW8049" t="s">
        <v>2060</v>
      </c>
      <c r="CF8049" t="s">
        <v>953</v>
      </c>
      <c r="CX8049" t="s">
        <v>1780</v>
      </c>
    </row>
    <row r="8050" spans="5:102" customFormat="1" x14ac:dyDescent="0.25">
      <c r="E8050" t="s">
        <v>5078</v>
      </c>
      <c r="M8050" t="s">
        <v>2370</v>
      </c>
      <c r="U8050" t="s">
        <v>1781</v>
      </c>
      <c r="AN8050" t="s">
        <v>1782</v>
      </c>
      <c r="BW8050" t="s">
        <v>2370</v>
      </c>
      <c r="CF8050" t="s">
        <v>1781</v>
      </c>
      <c r="CX8050" t="s">
        <v>1782</v>
      </c>
    </row>
    <row r="8051" spans="5:102" customFormat="1" x14ac:dyDescent="0.25">
      <c r="E8051" t="s">
        <v>5079</v>
      </c>
      <c r="M8051" t="s">
        <v>5737</v>
      </c>
      <c r="U8051" t="s">
        <v>1160</v>
      </c>
      <c r="AN8051" t="s">
        <v>1161</v>
      </c>
      <c r="BW8051" t="s">
        <v>2157</v>
      </c>
      <c r="CF8051" t="s">
        <v>1160</v>
      </c>
      <c r="CX8051" t="s">
        <v>5475</v>
      </c>
    </row>
    <row r="8052" spans="5:102" customFormat="1" x14ac:dyDescent="0.25">
      <c r="E8052" t="s">
        <v>398</v>
      </c>
      <c r="M8052" t="s">
        <v>2086</v>
      </c>
      <c r="U8052" t="s">
        <v>1008</v>
      </c>
      <c r="AN8052" t="s">
        <v>1716</v>
      </c>
      <c r="BW8052" t="s">
        <v>2086</v>
      </c>
      <c r="CF8052" t="s">
        <v>1008</v>
      </c>
      <c r="CX8052" t="s">
        <v>1716</v>
      </c>
    </row>
    <row r="8053" spans="5:102" customFormat="1" x14ac:dyDescent="0.25">
      <c r="E8053" t="s">
        <v>399</v>
      </c>
      <c r="M8053" t="s">
        <v>2086</v>
      </c>
      <c r="U8053" t="s">
        <v>1008</v>
      </c>
      <c r="AN8053" t="s">
        <v>1716</v>
      </c>
      <c r="BW8053" t="s">
        <v>2086</v>
      </c>
      <c r="CF8053" t="s">
        <v>1008</v>
      </c>
      <c r="CX8053" t="s">
        <v>1716</v>
      </c>
    </row>
    <row r="8054" spans="5:102" customFormat="1" x14ac:dyDescent="0.25">
      <c r="E8054" t="s">
        <v>5080</v>
      </c>
      <c r="M8054" t="s">
        <v>2371</v>
      </c>
      <c r="U8054" t="s">
        <v>1783</v>
      </c>
      <c r="AN8054" t="s">
        <v>1784</v>
      </c>
      <c r="BW8054" t="s">
        <v>2371</v>
      </c>
      <c r="CF8054" t="s">
        <v>1783</v>
      </c>
      <c r="CX8054" t="s">
        <v>1784</v>
      </c>
    </row>
    <row r="8055" spans="5:102" customFormat="1" x14ac:dyDescent="0.25">
      <c r="E8055" t="s">
        <v>584</v>
      </c>
      <c r="M8055" t="s">
        <v>2269</v>
      </c>
      <c r="U8055" t="s">
        <v>585</v>
      </c>
      <c r="AN8055" t="s">
        <v>1785</v>
      </c>
      <c r="BW8055" t="s">
        <v>2269</v>
      </c>
      <c r="CF8055" t="s">
        <v>585</v>
      </c>
      <c r="CX8055" t="s">
        <v>1785</v>
      </c>
    </row>
    <row r="8056" spans="5:102" customFormat="1" x14ac:dyDescent="0.25">
      <c r="E8056" t="s">
        <v>5081</v>
      </c>
      <c r="M8056" t="s">
        <v>2111</v>
      </c>
      <c r="U8056" t="s">
        <v>328</v>
      </c>
      <c r="AN8056" t="s">
        <v>1726</v>
      </c>
      <c r="BW8056" t="s">
        <v>2111</v>
      </c>
      <c r="CF8056" t="s">
        <v>328</v>
      </c>
      <c r="CX8056" t="s">
        <v>1726</v>
      </c>
    </row>
    <row r="8057" spans="5:102" customFormat="1" x14ac:dyDescent="0.25">
      <c r="E8057" t="s">
        <v>5082</v>
      </c>
      <c r="M8057" t="s">
        <v>5945</v>
      </c>
      <c r="U8057" t="s">
        <v>1786</v>
      </c>
      <c r="AN8057" t="s">
        <v>1787</v>
      </c>
      <c r="BW8057" t="s">
        <v>2372</v>
      </c>
      <c r="CF8057" t="s">
        <v>1786</v>
      </c>
      <c r="CX8057" t="s">
        <v>1787</v>
      </c>
    </row>
    <row r="8058" spans="5:102" customFormat="1" x14ac:dyDescent="0.25">
      <c r="E8058" t="s">
        <v>5083</v>
      </c>
      <c r="M8058" t="s">
        <v>2285</v>
      </c>
      <c r="U8058" t="s">
        <v>1461</v>
      </c>
      <c r="AN8058" t="s">
        <v>1714</v>
      </c>
      <c r="BW8058" t="s">
        <v>2285</v>
      </c>
      <c r="CF8058" t="s">
        <v>1461</v>
      </c>
      <c r="CX8058" t="s">
        <v>1714</v>
      </c>
    </row>
    <row r="8059" spans="5:102" customFormat="1" x14ac:dyDescent="0.25">
      <c r="E8059" t="s">
        <v>5084</v>
      </c>
      <c r="M8059" t="s">
        <v>2285</v>
      </c>
      <c r="U8059" t="s">
        <v>1461</v>
      </c>
      <c r="AN8059" t="s">
        <v>1714</v>
      </c>
      <c r="BW8059" t="s">
        <v>2285</v>
      </c>
      <c r="CF8059" t="s">
        <v>1461</v>
      </c>
      <c r="CX8059" t="s">
        <v>1714</v>
      </c>
    </row>
    <row r="8060" spans="5:102" customFormat="1" x14ac:dyDescent="0.25">
      <c r="E8060" t="s">
        <v>5085</v>
      </c>
      <c r="M8060" t="s">
        <v>2285</v>
      </c>
      <c r="U8060" t="s">
        <v>1461</v>
      </c>
      <c r="AN8060" t="s">
        <v>1714</v>
      </c>
      <c r="BW8060" t="s">
        <v>2285</v>
      </c>
      <c r="CF8060" t="s">
        <v>1461</v>
      </c>
      <c r="CX8060" t="s">
        <v>1714</v>
      </c>
    </row>
    <row r="8061" spans="5:102" customFormat="1" x14ac:dyDescent="0.25">
      <c r="E8061" t="s">
        <v>5086</v>
      </c>
      <c r="M8061" t="s">
        <v>2373</v>
      </c>
      <c r="U8061" t="s">
        <v>1788</v>
      </c>
      <c r="AN8061" t="s">
        <v>1789</v>
      </c>
      <c r="BW8061" t="s">
        <v>2373</v>
      </c>
      <c r="CF8061" t="s">
        <v>1788</v>
      </c>
      <c r="CX8061" t="s">
        <v>1789</v>
      </c>
    </row>
    <row r="8062" spans="5:102" customFormat="1" x14ac:dyDescent="0.25">
      <c r="E8062" t="s">
        <v>5087</v>
      </c>
      <c r="M8062" t="s">
        <v>2361</v>
      </c>
      <c r="U8062" t="s">
        <v>1736</v>
      </c>
      <c r="AN8062" t="s">
        <v>1790</v>
      </c>
      <c r="BW8062" t="s">
        <v>2361</v>
      </c>
      <c r="CF8062" t="s">
        <v>1736</v>
      </c>
      <c r="CX8062" t="s">
        <v>1790</v>
      </c>
    </row>
    <row r="8063" spans="5:102" customFormat="1" x14ac:dyDescent="0.25">
      <c r="E8063" t="s">
        <v>5088</v>
      </c>
      <c r="M8063" t="s">
        <v>2100</v>
      </c>
      <c r="U8063" t="s">
        <v>594</v>
      </c>
      <c r="AN8063" t="s">
        <v>1691</v>
      </c>
      <c r="BW8063" t="s">
        <v>2100</v>
      </c>
      <c r="CF8063" t="s">
        <v>594</v>
      </c>
      <c r="CX8063" t="s">
        <v>1691</v>
      </c>
    </row>
    <row r="8064" spans="5:102" customFormat="1" x14ac:dyDescent="0.25">
      <c r="E8064" t="s">
        <v>5089</v>
      </c>
      <c r="M8064" t="s">
        <v>2100</v>
      </c>
      <c r="U8064" t="s">
        <v>594</v>
      </c>
      <c r="AN8064" t="s">
        <v>1691</v>
      </c>
      <c r="BW8064" t="s">
        <v>2100</v>
      </c>
      <c r="CF8064" t="s">
        <v>594</v>
      </c>
      <c r="CX8064" t="s">
        <v>1691</v>
      </c>
    </row>
    <row r="8065" spans="5:102" customFormat="1" x14ac:dyDescent="0.25">
      <c r="E8065" t="s">
        <v>5090</v>
      </c>
      <c r="M8065" t="s">
        <v>2213</v>
      </c>
      <c r="U8065" t="s">
        <v>1280</v>
      </c>
      <c r="AN8065" t="s">
        <v>1791</v>
      </c>
      <c r="BW8065" t="s">
        <v>2213</v>
      </c>
      <c r="CF8065" t="s">
        <v>1280</v>
      </c>
      <c r="CX8065" t="s">
        <v>1791</v>
      </c>
    </row>
    <row r="8066" spans="5:102" customFormat="1" x14ac:dyDescent="0.25">
      <c r="E8066" t="s">
        <v>5091</v>
      </c>
      <c r="M8066" t="s">
        <v>2100</v>
      </c>
      <c r="U8066" t="s">
        <v>594</v>
      </c>
      <c r="AN8066" t="s">
        <v>1691</v>
      </c>
      <c r="BW8066" t="s">
        <v>2100</v>
      </c>
      <c r="CF8066" t="s">
        <v>594</v>
      </c>
      <c r="CX8066" t="s">
        <v>1691</v>
      </c>
    </row>
    <row r="8067" spans="5:102" customFormat="1" x14ac:dyDescent="0.25">
      <c r="E8067" t="s">
        <v>5092</v>
      </c>
      <c r="M8067" t="s">
        <v>2100</v>
      </c>
      <c r="U8067" t="s">
        <v>594</v>
      </c>
      <c r="AN8067" t="s">
        <v>1691</v>
      </c>
      <c r="BW8067" t="s">
        <v>2100</v>
      </c>
      <c r="CF8067" t="s">
        <v>594</v>
      </c>
      <c r="CX8067" t="s">
        <v>1691</v>
      </c>
    </row>
    <row r="8068" spans="5:102" customFormat="1" x14ac:dyDescent="0.25">
      <c r="E8068" t="s">
        <v>5093</v>
      </c>
      <c r="M8068" t="s">
        <v>2100</v>
      </c>
      <c r="U8068" t="s">
        <v>594</v>
      </c>
      <c r="AN8068" t="s">
        <v>1691</v>
      </c>
      <c r="BW8068" t="s">
        <v>2100</v>
      </c>
      <c r="CF8068" t="s">
        <v>594</v>
      </c>
      <c r="CX8068" t="s">
        <v>1691</v>
      </c>
    </row>
    <row r="8069" spans="5:102" customFormat="1" x14ac:dyDescent="0.25">
      <c r="E8069" t="s">
        <v>5094</v>
      </c>
      <c r="M8069" t="s">
        <v>2100</v>
      </c>
      <c r="U8069" t="s">
        <v>594</v>
      </c>
      <c r="AN8069" t="s">
        <v>1691</v>
      </c>
      <c r="BW8069" t="s">
        <v>2100</v>
      </c>
      <c r="CF8069" t="s">
        <v>594</v>
      </c>
      <c r="CX8069" t="s">
        <v>1691</v>
      </c>
    </row>
    <row r="8070" spans="5:102" customFormat="1" x14ac:dyDescent="0.25">
      <c r="E8070" t="s">
        <v>5095</v>
      </c>
      <c r="M8070" t="s">
        <v>5850</v>
      </c>
      <c r="U8070" t="s">
        <v>1409</v>
      </c>
      <c r="AN8070" t="s">
        <v>1410</v>
      </c>
      <c r="BW8070" t="s">
        <v>2270</v>
      </c>
      <c r="CF8070" t="s">
        <v>1409</v>
      </c>
      <c r="CX8070" t="s">
        <v>1410</v>
      </c>
    </row>
    <row r="8071" spans="5:102" customFormat="1" x14ac:dyDescent="0.25">
      <c r="E8071" t="s">
        <v>5096</v>
      </c>
      <c r="M8071" t="s">
        <v>2374</v>
      </c>
      <c r="U8071" t="s">
        <v>1792</v>
      </c>
      <c r="AN8071" t="s">
        <v>1793</v>
      </c>
      <c r="BW8071" t="s">
        <v>2374</v>
      </c>
      <c r="CF8071" t="s">
        <v>1792</v>
      </c>
      <c r="CX8071" t="s">
        <v>1793</v>
      </c>
    </row>
    <row r="8072" spans="5:102" customFormat="1" x14ac:dyDescent="0.25">
      <c r="E8072" t="s">
        <v>5097</v>
      </c>
      <c r="M8072" t="s">
        <v>2131</v>
      </c>
      <c r="U8072" t="s">
        <v>1102</v>
      </c>
      <c r="AN8072" t="s">
        <v>1794</v>
      </c>
      <c r="BW8072" t="s">
        <v>2131</v>
      </c>
      <c r="CF8072" t="s">
        <v>1102</v>
      </c>
      <c r="CX8072" t="s">
        <v>1794</v>
      </c>
    </row>
    <row r="8073" spans="5:102" customFormat="1" x14ac:dyDescent="0.25">
      <c r="E8073" t="s">
        <v>5098</v>
      </c>
      <c r="M8073" t="s">
        <v>2171</v>
      </c>
      <c r="U8073" t="s">
        <v>1187</v>
      </c>
      <c r="AN8073" t="s">
        <v>1795</v>
      </c>
      <c r="BW8073" t="s">
        <v>2171</v>
      </c>
      <c r="CF8073" t="s">
        <v>1187</v>
      </c>
      <c r="CX8073" t="s">
        <v>1795</v>
      </c>
    </row>
    <row r="8074" spans="5:102" customFormat="1" x14ac:dyDescent="0.25">
      <c r="E8074" t="s">
        <v>5099</v>
      </c>
      <c r="M8074" t="s">
        <v>5927</v>
      </c>
      <c r="U8074" t="s">
        <v>324</v>
      </c>
      <c r="AN8074" t="s">
        <v>1796</v>
      </c>
      <c r="BW8074" t="s">
        <v>2347</v>
      </c>
      <c r="CF8074" t="s">
        <v>324</v>
      </c>
      <c r="CX8074" t="s">
        <v>1796</v>
      </c>
    </row>
    <row r="8075" spans="5:102" customFormat="1" x14ac:dyDescent="0.25">
      <c r="E8075" t="s">
        <v>5100</v>
      </c>
      <c r="M8075" t="s">
        <v>2270</v>
      </c>
      <c r="U8075" t="s">
        <v>1409</v>
      </c>
      <c r="AN8075" t="s">
        <v>1797</v>
      </c>
      <c r="BW8075" t="s">
        <v>2270</v>
      </c>
      <c r="CF8075" t="s">
        <v>1409</v>
      </c>
      <c r="CX8075" t="s">
        <v>1797</v>
      </c>
    </row>
    <row r="8076" spans="5:102" customFormat="1" x14ac:dyDescent="0.25">
      <c r="E8076" t="s">
        <v>413</v>
      </c>
      <c r="M8076" t="s">
        <v>2268</v>
      </c>
      <c r="U8076" t="s">
        <v>1406</v>
      </c>
      <c r="AN8076" t="s">
        <v>1798</v>
      </c>
      <c r="BW8076" t="s">
        <v>2268</v>
      </c>
      <c r="CF8076" t="s">
        <v>1406</v>
      </c>
      <c r="CX8076" t="s">
        <v>1798</v>
      </c>
    </row>
    <row r="8077" spans="5:102" customFormat="1" x14ac:dyDescent="0.25">
      <c r="E8077" t="s">
        <v>5101</v>
      </c>
      <c r="M8077" t="s">
        <v>5717</v>
      </c>
      <c r="U8077" t="s">
        <v>1114</v>
      </c>
      <c r="AN8077" t="s">
        <v>1115</v>
      </c>
      <c r="BW8077" t="s">
        <v>2137</v>
      </c>
      <c r="CF8077" t="s">
        <v>1114</v>
      </c>
      <c r="CX8077" t="s">
        <v>1115</v>
      </c>
    </row>
    <row r="8078" spans="5:102" customFormat="1" x14ac:dyDescent="0.25">
      <c r="E8078" t="s">
        <v>5102</v>
      </c>
      <c r="M8078" t="s">
        <v>2158</v>
      </c>
      <c r="U8078" t="s">
        <v>1162</v>
      </c>
      <c r="AN8078" t="s">
        <v>1442</v>
      </c>
      <c r="BW8078" t="s">
        <v>2158</v>
      </c>
      <c r="CF8078" t="s">
        <v>1162</v>
      </c>
      <c r="CX8078" t="s">
        <v>1442</v>
      </c>
    </row>
    <row r="8079" spans="5:102" customFormat="1" x14ac:dyDescent="0.25">
      <c r="E8079" t="s">
        <v>414</v>
      </c>
      <c r="M8079" t="s">
        <v>2268</v>
      </c>
      <c r="U8079" t="s">
        <v>1406</v>
      </c>
      <c r="AN8079" t="s">
        <v>1799</v>
      </c>
      <c r="BW8079" t="s">
        <v>2268</v>
      </c>
      <c r="CF8079" t="s">
        <v>1406</v>
      </c>
      <c r="CX8079" t="s">
        <v>1799</v>
      </c>
    </row>
    <row r="8080" spans="5:102" customFormat="1" x14ac:dyDescent="0.25">
      <c r="E8080" t="s">
        <v>301</v>
      </c>
      <c r="M8080" t="s">
        <v>2167</v>
      </c>
      <c r="U8080" t="s">
        <v>320</v>
      </c>
      <c r="AN8080" t="s">
        <v>1800</v>
      </c>
      <c r="BW8080" t="s">
        <v>2167</v>
      </c>
      <c r="CF8080" t="s">
        <v>320</v>
      </c>
      <c r="CX8080" t="s">
        <v>1800</v>
      </c>
    </row>
    <row r="8081" spans="5:102" customFormat="1" x14ac:dyDescent="0.25">
      <c r="E8081" t="s">
        <v>5103</v>
      </c>
      <c r="M8081" t="s">
        <v>2167</v>
      </c>
      <c r="U8081" t="s">
        <v>320</v>
      </c>
      <c r="AN8081" t="s">
        <v>1801</v>
      </c>
      <c r="BW8081" t="s">
        <v>2167</v>
      </c>
      <c r="CF8081" t="s">
        <v>320</v>
      </c>
      <c r="CX8081" t="s">
        <v>1801</v>
      </c>
    </row>
    <row r="8082" spans="5:102" customFormat="1" x14ac:dyDescent="0.25">
      <c r="E8082" t="s">
        <v>5104</v>
      </c>
      <c r="M8082" t="s">
        <v>2375</v>
      </c>
      <c r="U8082" t="s">
        <v>1802</v>
      </c>
      <c r="AN8082" t="s">
        <v>1803</v>
      </c>
      <c r="BW8082" t="s">
        <v>2375</v>
      </c>
      <c r="CF8082" t="s">
        <v>1802</v>
      </c>
      <c r="CX8082" t="s">
        <v>1803</v>
      </c>
    </row>
    <row r="8083" spans="5:102" customFormat="1" x14ac:dyDescent="0.25">
      <c r="E8083" t="s">
        <v>5105</v>
      </c>
      <c r="M8083" t="s">
        <v>2190</v>
      </c>
      <c r="U8083" t="s">
        <v>1225</v>
      </c>
      <c r="AN8083" t="s">
        <v>1650</v>
      </c>
      <c r="BW8083" t="s">
        <v>2190</v>
      </c>
      <c r="CF8083" t="s">
        <v>1225</v>
      </c>
      <c r="CX8083" t="s">
        <v>1650</v>
      </c>
    </row>
    <row r="8084" spans="5:102" customFormat="1" x14ac:dyDescent="0.25">
      <c r="E8084" t="s">
        <v>5106</v>
      </c>
      <c r="M8084" t="s">
        <v>2009</v>
      </c>
      <c r="U8084" t="s">
        <v>829</v>
      </c>
      <c r="AN8084" t="s">
        <v>1804</v>
      </c>
      <c r="BW8084" t="s">
        <v>2009</v>
      </c>
      <c r="CF8084" t="s">
        <v>829</v>
      </c>
      <c r="CX8084" t="s">
        <v>1804</v>
      </c>
    </row>
    <row r="8085" spans="5:102" customFormat="1" x14ac:dyDescent="0.25">
      <c r="E8085" t="s">
        <v>470</v>
      </c>
      <c r="M8085" t="s">
        <v>2008</v>
      </c>
      <c r="U8085" t="s">
        <v>318</v>
      </c>
      <c r="AN8085" t="s">
        <v>448</v>
      </c>
      <c r="BW8085" t="s">
        <v>2008</v>
      </c>
      <c r="CF8085" t="s">
        <v>318</v>
      </c>
      <c r="CX8085" t="s">
        <v>448</v>
      </c>
    </row>
    <row r="8086" spans="5:102" customFormat="1" x14ac:dyDescent="0.25">
      <c r="E8086" t="s">
        <v>471</v>
      </c>
      <c r="M8086" t="s">
        <v>2008</v>
      </c>
      <c r="U8086" t="s">
        <v>318</v>
      </c>
      <c r="AN8086" t="s">
        <v>448</v>
      </c>
      <c r="BW8086" t="s">
        <v>2008</v>
      </c>
      <c r="CF8086" t="s">
        <v>318</v>
      </c>
      <c r="CX8086" t="s">
        <v>448</v>
      </c>
    </row>
    <row r="8087" spans="5:102" customFormat="1" x14ac:dyDescent="0.25">
      <c r="E8087" t="s">
        <v>5107</v>
      </c>
      <c r="M8087" t="s">
        <v>2290</v>
      </c>
      <c r="U8087" t="s">
        <v>1479</v>
      </c>
      <c r="AN8087" t="s">
        <v>1480</v>
      </c>
      <c r="BW8087" t="s">
        <v>2290</v>
      </c>
      <c r="CF8087" t="s">
        <v>1479</v>
      </c>
      <c r="CX8087" t="s">
        <v>1480</v>
      </c>
    </row>
    <row r="8088" spans="5:102" customFormat="1" x14ac:dyDescent="0.25">
      <c r="E8088" t="s">
        <v>5108</v>
      </c>
      <c r="M8088" t="s">
        <v>2120</v>
      </c>
      <c r="U8088" t="s">
        <v>1079</v>
      </c>
      <c r="AN8088" t="s">
        <v>1772</v>
      </c>
      <c r="BW8088" t="s">
        <v>2120</v>
      </c>
      <c r="CF8088" t="s">
        <v>1079</v>
      </c>
      <c r="CX8088" t="s">
        <v>1772</v>
      </c>
    </row>
    <row r="8089" spans="5:102" customFormat="1" x14ac:dyDescent="0.25">
      <c r="E8089" t="s">
        <v>5109</v>
      </c>
      <c r="M8089" t="s">
        <v>2376</v>
      </c>
      <c r="U8089" t="s">
        <v>1805</v>
      </c>
      <c r="AN8089" t="s">
        <v>1806</v>
      </c>
      <c r="BW8089" t="s">
        <v>2376</v>
      </c>
      <c r="CF8089" t="s">
        <v>1805</v>
      </c>
      <c r="CX8089" t="s">
        <v>1806</v>
      </c>
    </row>
    <row r="8090" spans="5:102" customFormat="1" x14ac:dyDescent="0.25">
      <c r="E8090" t="s">
        <v>5110</v>
      </c>
      <c r="M8090" t="s">
        <v>2376</v>
      </c>
      <c r="U8090" t="s">
        <v>1807</v>
      </c>
      <c r="AN8090" t="s">
        <v>1806</v>
      </c>
      <c r="BW8090" t="s">
        <v>2376</v>
      </c>
      <c r="CF8090" t="s">
        <v>1807</v>
      </c>
      <c r="CX8090" t="s">
        <v>1806</v>
      </c>
    </row>
    <row r="8091" spans="5:102" customFormat="1" x14ac:dyDescent="0.25">
      <c r="E8091" t="s">
        <v>5111</v>
      </c>
      <c r="M8091" t="s">
        <v>2376</v>
      </c>
      <c r="U8091" t="s">
        <v>1805</v>
      </c>
      <c r="AN8091" t="s">
        <v>1806</v>
      </c>
      <c r="BW8091" t="s">
        <v>2376</v>
      </c>
      <c r="CF8091" t="s">
        <v>1805</v>
      </c>
      <c r="CX8091" t="s">
        <v>1806</v>
      </c>
    </row>
    <row r="8092" spans="5:102" customFormat="1" x14ac:dyDescent="0.25">
      <c r="E8092" t="s">
        <v>5112</v>
      </c>
      <c r="M8092" t="s">
        <v>5734</v>
      </c>
      <c r="U8092" t="s">
        <v>1808</v>
      </c>
      <c r="AN8092" t="s">
        <v>1151</v>
      </c>
      <c r="BW8092" t="s">
        <v>2154</v>
      </c>
      <c r="CF8092" t="s">
        <v>1808</v>
      </c>
      <c r="CX8092" t="s">
        <v>1151</v>
      </c>
    </row>
    <row r="8093" spans="5:102" customFormat="1" x14ac:dyDescent="0.25">
      <c r="E8093" t="s">
        <v>5113</v>
      </c>
      <c r="M8093" t="s">
        <v>2240</v>
      </c>
      <c r="U8093" t="s">
        <v>610</v>
      </c>
      <c r="AN8093" t="s">
        <v>1567</v>
      </c>
      <c r="BW8093" t="s">
        <v>2240</v>
      </c>
      <c r="CF8093" t="s">
        <v>610</v>
      </c>
      <c r="CX8093" t="s">
        <v>1567</v>
      </c>
    </row>
    <row r="8094" spans="5:102" customFormat="1" x14ac:dyDescent="0.25">
      <c r="E8094" t="s">
        <v>5114</v>
      </c>
      <c r="M8094" t="s">
        <v>2348</v>
      </c>
      <c r="U8094" t="s">
        <v>1668</v>
      </c>
      <c r="AN8094" t="s">
        <v>1809</v>
      </c>
      <c r="BW8094" t="s">
        <v>2348</v>
      </c>
      <c r="CF8094" t="s">
        <v>1668</v>
      </c>
      <c r="CX8094" t="s">
        <v>1669</v>
      </c>
    </row>
    <row r="8095" spans="5:102" customFormat="1" x14ac:dyDescent="0.25">
      <c r="E8095" t="s">
        <v>5115</v>
      </c>
      <c r="M8095" t="s">
        <v>2377</v>
      </c>
      <c r="U8095" t="s">
        <v>1810</v>
      </c>
      <c r="AN8095" t="s">
        <v>1811</v>
      </c>
      <c r="BW8095" t="s">
        <v>2377</v>
      </c>
      <c r="CF8095" t="s">
        <v>1810</v>
      </c>
      <c r="CX8095" t="s">
        <v>1811</v>
      </c>
    </row>
    <row r="8096" spans="5:102" customFormat="1" x14ac:dyDescent="0.25">
      <c r="E8096" t="s">
        <v>5116</v>
      </c>
      <c r="M8096" t="s">
        <v>2358</v>
      </c>
      <c r="U8096" t="s">
        <v>1722</v>
      </c>
      <c r="AN8096" t="s">
        <v>1723</v>
      </c>
      <c r="BW8096" t="s">
        <v>2358</v>
      </c>
      <c r="CF8096" t="s">
        <v>1722</v>
      </c>
      <c r="CX8096" t="s">
        <v>1723</v>
      </c>
    </row>
    <row r="8097" spans="5:102" customFormat="1" x14ac:dyDescent="0.25">
      <c r="E8097" t="s">
        <v>5117</v>
      </c>
      <c r="M8097" t="s">
        <v>5639</v>
      </c>
      <c r="U8097" t="s">
        <v>947</v>
      </c>
      <c r="AN8097" t="s">
        <v>1611</v>
      </c>
      <c r="BW8097" t="s">
        <v>2057</v>
      </c>
      <c r="CF8097" t="s">
        <v>947</v>
      </c>
      <c r="CX8097" t="s">
        <v>1611</v>
      </c>
    </row>
    <row r="8098" spans="5:102" customFormat="1" x14ac:dyDescent="0.25">
      <c r="E8098" t="s">
        <v>5118</v>
      </c>
      <c r="M8098" t="s">
        <v>2305</v>
      </c>
      <c r="U8098" t="s">
        <v>1515</v>
      </c>
      <c r="AN8098" t="s">
        <v>1812</v>
      </c>
      <c r="BW8098" t="s">
        <v>2305</v>
      </c>
      <c r="CF8098" t="s">
        <v>1515</v>
      </c>
      <c r="CX8098" t="s">
        <v>1812</v>
      </c>
    </row>
    <row r="8099" spans="5:102" customFormat="1" x14ac:dyDescent="0.25">
      <c r="E8099" t="s">
        <v>5119</v>
      </c>
      <c r="M8099" t="s">
        <v>2245</v>
      </c>
      <c r="U8099" t="s">
        <v>1350</v>
      </c>
      <c r="AN8099" t="s">
        <v>1813</v>
      </c>
      <c r="BW8099" t="s">
        <v>2245</v>
      </c>
      <c r="CF8099" t="s">
        <v>1350</v>
      </c>
      <c r="CX8099" t="s">
        <v>1813</v>
      </c>
    </row>
    <row r="8100" spans="5:102" customFormat="1" x14ac:dyDescent="0.25">
      <c r="E8100" t="s">
        <v>5119</v>
      </c>
      <c r="M8100" t="s">
        <v>2245</v>
      </c>
      <c r="U8100" t="s">
        <v>1350</v>
      </c>
      <c r="AN8100" t="s">
        <v>1813</v>
      </c>
      <c r="BW8100" t="s">
        <v>2245</v>
      </c>
      <c r="CF8100" t="s">
        <v>1350</v>
      </c>
      <c r="CX8100" t="s">
        <v>1814</v>
      </c>
    </row>
    <row r="8101" spans="5:102" customFormat="1" x14ac:dyDescent="0.25">
      <c r="E8101" t="s">
        <v>5119</v>
      </c>
      <c r="M8101" t="s">
        <v>2245</v>
      </c>
      <c r="U8101" t="s">
        <v>1350</v>
      </c>
      <c r="AN8101" t="s">
        <v>1814</v>
      </c>
      <c r="BW8101" t="s">
        <v>2245</v>
      </c>
      <c r="CF8101" t="s">
        <v>1350</v>
      </c>
      <c r="CX8101" t="s">
        <v>1813</v>
      </c>
    </row>
    <row r="8102" spans="5:102" customFormat="1" x14ac:dyDescent="0.25">
      <c r="E8102" t="s">
        <v>5119</v>
      </c>
      <c r="M8102" t="s">
        <v>2245</v>
      </c>
      <c r="U8102" t="s">
        <v>1350</v>
      </c>
      <c r="AN8102" t="s">
        <v>1814</v>
      </c>
      <c r="BW8102" t="s">
        <v>2245</v>
      </c>
      <c r="CF8102" t="s">
        <v>1350</v>
      </c>
      <c r="CX8102" t="s">
        <v>1814</v>
      </c>
    </row>
    <row r="8103" spans="5:102" customFormat="1" x14ac:dyDescent="0.25">
      <c r="E8103" t="s">
        <v>5120</v>
      </c>
      <c r="M8103" t="s">
        <v>2369</v>
      </c>
      <c r="U8103" t="s">
        <v>1775</v>
      </c>
      <c r="AN8103" t="s">
        <v>1776</v>
      </c>
      <c r="BW8103" t="s">
        <v>2369</v>
      </c>
      <c r="CF8103" t="s">
        <v>1775</v>
      </c>
      <c r="CX8103" t="s">
        <v>1776</v>
      </c>
    </row>
    <row r="8104" spans="5:102" customFormat="1" x14ac:dyDescent="0.25">
      <c r="E8104" t="s">
        <v>5121</v>
      </c>
      <c r="M8104" t="s">
        <v>2091</v>
      </c>
      <c r="U8104" t="s">
        <v>1019</v>
      </c>
      <c r="AN8104" t="s">
        <v>1815</v>
      </c>
      <c r="BW8104" t="s">
        <v>2091</v>
      </c>
      <c r="CF8104" t="s">
        <v>1019</v>
      </c>
      <c r="CX8104" t="s">
        <v>1815</v>
      </c>
    </row>
    <row r="8105" spans="5:102" customFormat="1" x14ac:dyDescent="0.25">
      <c r="E8105" t="s">
        <v>5121</v>
      </c>
      <c r="M8105" t="s">
        <v>2091</v>
      </c>
      <c r="U8105" t="s">
        <v>1019</v>
      </c>
      <c r="AN8105" t="s">
        <v>1815</v>
      </c>
      <c r="BW8105" t="s">
        <v>2091</v>
      </c>
      <c r="CF8105" t="s">
        <v>1019</v>
      </c>
      <c r="CX8105" t="s">
        <v>1816</v>
      </c>
    </row>
    <row r="8106" spans="5:102" customFormat="1" x14ac:dyDescent="0.25">
      <c r="E8106" t="s">
        <v>5121</v>
      </c>
      <c r="M8106" t="s">
        <v>2091</v>
      </c>
      <c r="U8106" t="s">
        <v>1019</v>
      </c>
      <c r="AN8106" t="s">
        <v>1815</v>
      </c>
      <c r="BW8106" t="s">
        <v>2091</v>
      </c>
      <c r="CF8106" t="s">
        <v>1019</v>
      </c>
      <c r="CX8106" t="s">
        <v>5573</v>
      </c>
    </row>
    <row r="8107" spans="5:102" customFormat="1" x14ac:dyDescent="0.25">
      <c r="E8107" t="s">
        <v>5121</v>
      </c>
      <c r="M8107" t="s">
        <v>2091</v>
      </c>
      <c r="U8107" t="s">
        <v>1019</v>
      </c>
      <c r="AN8107" t="s">
        <v>1815</v>
      </c>
      <c r="BW8107" t="s">
        <v>2091</v>
      </c>
      <c r="CF8107" t="s">
        <v>1019</v>
      </c>
      <c r="CX8107" t="s">
        <v>5574</v>
      </c>
    </row>
    <row r="8108" spans="5:102" customFormat="1" x14ac:dyDescent="0.25">
      <c r="E8108" t="s">
        <v>5121</v>
      </c>
      <c r="M8108" t="s">
        <v>2091</v>
      </c>
      <c r="U8108" t="s">
        <v>1019</v>
      </c>
      <c r="AN8108" t="s">
        <v>1816</v>
      </c>
      <c r="BW8108" t="s">
        <v>2091</v>
      </c>
      <c r="CF8108" t="s">
        <v>1019</v>
      </c>
      <c r="CX8108" t="s">
        <v>1815</v>
      </c>
    </row>
    <row r="8109" spans="5:102" customFormat="1" x14ac:dyDescent="0.25">
      <c r="E8109" t="s">
        <v>5121</v>
      </c>
      <c r="M8109" t="s">
        <v>2091</v>
      </c>
      <c r="U8109" t="s">
        <v>1019</v>
      </c>
      <c r="AN8109" t="s">
        <v>1816</v>
      </c>
      <c r="BW8109" t="s">
        <v>2091</v>
      </c>
      <c r="CF8109" t="s">
        <v>1019</v>
      </c>
      <c r="CX8109" t="s">
        <v>1816</v>
      </c>
    </row>
    <row r="8110" spans="5:102" customFormat="1" x14ac:dyDescent="0.25">
      <c r="E8110" t="s">
        <v>5121</v>
      </c>
      <c r="M8110" t="s">
        <v>2091</v>
      </c>
      <c r="U8110" t="s">
        <v>1019</v>
      </c>
      <c r="AN8110" t="s">
        <v>1816</v>
      </c>
      <c r="BW8110" t="s">
        <v>2091</v>
      </c>
      <c r="CF8110" t="s">
        <v>1019</v>
      </c>
      <c r="CX8110" t="s">
        <v>5573</v>
      </c>
    </row>
    <row r="8111" spans="5:102" customFormat="1" x14ac:dyDescent="0.25">
      <c r="E8111" t="s">
        <v>5121</v>
      </c>
      <c r="M8111" t="s">
        <v>2091</v>
      </c>
      <c r="U8111" t="s">
        <v>1019</v>
      </c>
      <c r="AN8111" t="s">
        <v>1816</v>
      </c>
      <c r="BW8111" t="s">
        <v>2091</v>
      </c>
      <c r="CF8111" t="s">
        <v>1019</v>
      </c>
      <c r="CX8111" t="s">
        <v>5574</v>
      </c>
    </row>
    <row r="8112" spans="5:102" customFormat="1" x14ac:dyDescent="0.25">
      <c r="E8112" t="s">
        <v>5121</v>
      </c>
      <c r="M8112" t="s">
        <v>2091</v>
      </c>
      <c r="U8112" t="s">
        <v>1019</v>
      </c>
      <c r="AN8112" t="s">
        <v>1817</v>
      </c>
      <c r="BW8112" t="s">
        <v>2091</v>
      </c>
      <c r="CF8112" t="s">
        <v>1019</v>
      </c>
      <c r="CX8112" t="s">
        <v>1815</v>
      </c>
    </row>
    <row r="8113" spans="5:102" customFormat="1" x14ac:dyDescent="0.25">
      <c r="E8113" t="s">
        <v>5121</v>
      </c>
      <c r="M8113" t="s">
        <v>2091</v>
      </c>
      <c r="U8113" t="s">
        <v>1019</v>
      </c>
      <c r="AN8113" t="s">
        <v>1817</v>
      </c>
      <c r="BW8113" t="s">
        <v>2091</v>
      </c>
      <c r="CF8113" t="s">
        <v>1019</v>
      </c>
      <c r="CX8113" t="s">
        <v>1816</v>
      </c>
    </row>
    <row r="8114" spans="5:102" customFormat="1" x14ac:dyDescent="0.25">
      <c r="E8114" t="s">
        <v>5121</v>
      </c>
      <c r="M8114" t="s">
        <v>2091</v>
      </c>
      <c r="U8114" t="s">
        <v>1019</v>
      </c>
      <c r="AN8114" t="s">
        <v>1817</v>
      </c>
      <c r="BW8114" t="s">
        <v>2091</v>
      </c>
      <c r="CF8114" t="s">
        <v>1019</v>
      </c>
      <c r="CX8114" t="s">
        <v>5573</v>
      </c>
    </row>
    <row r="8115" spans="5:102" customFormat="1" x14ac:dyDescent="0.25">
      <c r="E8115" t="s">
        <v>5121</v>
      </c>
      <c r="M8115" t="s">
        <v>2091</v>
      </c>
      <c r="U8115" t="s">
        <v>1019</v>
      </c>
      <c r="AN8115" t="s">
        <v>1817</v>
      </c>
      <c r="BW8115" t="s">
        <v>2091</v>
      </c>
      <c r="CF8115" t="s">
        <v>1019</v>
      </c>
      <c r="CX8115" t="s">
        <v>5574</v>
      </c>
    </row>
    <row r="8116" spans="5:102" customFormat="1" x14ac:dyDescent="0.25">
      <c r="E8116" t="s">
        <v>5121</v>
      </c>
      <c r="M8116" t="s">
        <v>2091</v>
      </c>
      <c r="U8116" t="s">
        <v>1019</v>
      </c>
      <c r="AN8116" t="s">
        <v>1818</v>
      </c>
      <c r="BW8116" t="s">
        <v>2091</v>
      </c>
      <c r="CF8116" t="s">
        <v>1019</v>
      </c>
      <c r="CX8116" t="s">
        <v>1815</v>
      </c>
    </row>
    <row r="8117" spans="5:102" customFormat="1" x14ac:dyDescent="0.25">
      <c r="E8117" t="s">
        <v>5121</v>
      </c>
      <c r="M8117" t="s">
        <v>2091</v>
      </c>
      <c r="U8117" t="s">
        <v>1019</v>
      </c>
      <c r="AN8117" t="s">
        <v>1818</v>
      </c>
      <c r="BW8117" t="s">
        <v>2091</v>
      </c>
      <c r="CF8117" t="s">
        <v>1019</v>
      </c>
      <c r="CX8117" t="s">
        <v>1816</v>
      </c>
    </row>
    <row r="8118" spans="5:102" customFormat="1" x14ac:dyDescent="0.25">
      <c r="E8118" t="s">
        <v>5121</v>
      </c>
      <c r="M8118" t="s">
        <v>2091</v>
      </c>
      <c r="U8118" t="s">
        <v>1019</v>
      </c>
      <c r="AN8118" t="s">
        <v>1818</v>
      </c>
      <c r="BW8118" t="s">
        <v>2091</v>
      </c>
      <c r="CF8118" t="s">
        <v>1019</v>
      </c>
      <c r="CX8118" t="s">
        <v>5573</v>
      </c>
    </row>
    <row r="8119" spans="5:102" customFormat="1" x14ac:dyDescent="0.25">
      <c r="E8119" t="s">
        <v>5121</v>
      </c>
      <c r="M8119" t="s">
        <v>2091</v>
      </c>
      <c r="U8119" t="s">
        <v>1019</v>
      </c>
      <c r="AN8119" t="s">
        <v>1818</v>
      </c>
      <c r="BW8119" t="s">
        <v>2091</v>
      </c>
      <c r="CF8119" t="s">
        <v>1019</v>
      </c>
      <c r="CX8119" t="s">
        <v>5574</v>
      </c>
    </row>
    <row r="8120" spans="5:102" customFormat="1" x14ac:dyDescent="0.25">
      <c r="E8120" t="s">
        <v>5121</v>
      </c>
      <c r="M8120" t="s">
        <v>5946</v>
      </c>
      <c r="U8120" t="s">
        <v>1019</v>
      </c>
      <c r="AN8120" t="s">
        <v>1819</v>
      </c>
      <c r="BW8120" t="s">
        <v>2091</v>
      </c>
      <c r="CF8120" t="s">
        <v>1019</v>
      </c>
      <c r="CX8120" t="s">
        <v>1815</v>
      </c>
    </row>
    <row r="8121" spans="5:102" customFormat="1" x14ac:dyDescent="0.25">
      <c r="E8121" t="s">
        <v>5121</v>
      </c>
      <c r="M8121" t="s">
        <v>5946</v>
      </c>
      <c r="U8121" t="s">
        <v>1019</v>
      </c>
      <c r="AN8121" t="s">
        <v>1819</v>
      </c>
      <c r="BW8121" t="s">
        <v>2091</v>
      </c>
      <c r="CF8121" t="s">
        <v>1019</v>
      </c>
      <c r="CX8121" t="s">
        <v>1816</v>
      </c>
    </row>
    <row r="8122" spans="5:102" customFormat="1" x14ac:dyDescent="0.25">
      <c r="E8122" t="s">
        <v>5121</v>
      </c>
      <c r="M8122" t="s">
        <v>5946</v>
      </c>
      <c r="U8122" t="s">
        <v>1019</v>
      </c>
      <c r="AN8122" t="s">
        <v>1819</v>
      </c>
      <c r="BW8122" t="s">
        <v>2091</v>
      </c>
      <c r="CF8122" t="s">
        <v>1019</v>
      </c>
      <c r="CX8122" t="s">
        <v>5573</v>
      </c>
    </row>
    <row r="8123" spans="5:102" customFormat="1" x14ac:dyDescent="0.25">
      <c r="E8123" t="s">
        <v>5121</v>
      </c>
      <c r="M8123" t="s">
        <v>5946</v>
      </c>
      <c r="U8123" t="s">
        <v>1019</v>
      </c>
      <c r="AN8123" t="s">
        <v>1819</v>
      </c>
      <c r="BW8123" t="s">
        <v>2091</v>
      </c>
      <c r="CF8123" t="s">
        <v>1019</v>
      </c>
      <c r="CX8123" t="s">
        <v>5574</v>
      </c>
    </row>
    <row r="8124" spans="5:102" customFormat="1" x14ac:dyDescent="0.25">
      <c r="E8124" t="s">
        <v>5122</v>
      </c>
      <c r="M8124" t="s">
        <v>2014</v>
      </c>
      <c r="U8124" t="s">
        <v>843</v>
      </c>
      <c r="AN8124" t="s">
        <v>1820</v>
      </c>
      <c r="BW8124" t="s">
        <v>2014</v>
      </c>
      <c r="CF8124" t="s">
        <v>843</v>
      </c>
      <c r="CX8124" t="s">
        <v>1820</v>
      </c>
    </row>
    <row r="8125" spans="5:102" customFormat="1" x14ac:dyDescent="0.25">
      <c r="E8125" t="s">
        <v>5123</v>
      </c>
      <c r="M8125" t="s">
        <v>2270</v>
      </c>
      <c r="U8125" t="s">
        <v>1409</v>
      </c>
      <c r="AN8125" t="s">
        <v>1797</v>
      </c>
      <c r="BW8125" t="s">
        <v>2270</v>
      </c>
      <c r="CF8125" t="s">
        <v>1409</v>
      </c>
      <c r="CX8125" t="s">
        <v>1797</v>
      </c>
    </row>
    <row r="8126" spans="5:102" customFormat="1" x14ac:dyDescent="0.25">
      <c r="E8126" t="s">
        <v>5124</v>
      </c>
      <c r="M8126" t="s">
        <v>2270</v>
      </c>
      <c r="U8126" t="s">
        <v>1409</v>
      </c>
      <c r="AN8126" t="s">
        <v>1797</v>
      </c>
      <c r="BW8126" t="s">
        <v>2270</v>
      </c>
      <c r="CF8126" t="s">
        <v>1409</v>
      </c>
      <c r="CX8126" t="s">
        <v>1797</v>
      </c>
    </row>
    <row r="8127" spans="5:102" customFormat="1" x14ac:dyDescent="0.25">
      <c r="E8127" t="s">
        <v>5125</v>
      </c>
      <c r="M8127" t="s">
        <v>2014</v>
      </c>
      <c r="U8127" t="s">
        <v>843</v>
      </c>
      <c r="AN8127" t="s">
        <v>1821</v>
      </c>
      <c r="BW8127" t="s">
        <v>2014</v>
      </c>
      <c r="CF8127" t="s">
        <v>843</v>
      </c>
      <c r="CX8127" t="s">
        <v>1821</v>
      </c>
    </row>
    <row r="8128" spans="5:102" customFormat="1" x14ac:dyDescent="0.25">
      <c r="E8128" t="s">
        <v>5126</v>
      </c>
      <c r="M8128" t="s">
        <v>2014</v>
      </c>
      <c r="U8128" t="s">
        <v>843</v>
      </c>
      <c r="AN8128" t="s">
        <v>1821</v>
      </c>
      <c r="BW8128" t="s">
        <v>2014</v>
      </c>
      <c r="CF8128" t="s">
        <v>843</v>
      </c>
      <c r="CX8128" t="s">
        <v>1821</v>
      </c>
    </row>
    <row r="8129" spans="5:102" customFormat="1" x14ac:dyDescent="0.25">
      <c r="E8129" t="s">
        <v>5127</v>
      </c>
      <c r="M8129" t="s">
        <v>2061</v>
      </c>
      <c r="U8129" t="s">
        <v>955</v>
      </c>
      <c r="AN8129" t="s">
        <v>956</v>
      </c>
      <c r="BW8129" t="s">
        <v>2061</v>
      </c>
      <c r="CF8129" t="s">
        <v>955</v>
      </c>
      <c r="CX8129" t="s">
        <v>956</v>
      </c>
    </row>
    <row r="8130" spans="5:102" customFormat="1" x14ac:dyDescent="0.25">
      <c r="E8130" t="s">
        <v>5128</v>
      </c>
      <c r="M8130" t="s">
        <v>2061</v>
      </c>
      <c r="U8130" t="s">
        <v>955</v>
      </c>
      <c r="AN8130" t="s">
        <v>956</v>
      </c>
      <c r="BW8130" t="s">
        <v>2061</v>
      </c>
      <c r="CF8130" t="s">
        <v>955</v>
      </c>
      <c r="CX8130" t="s">
        <v>956</v>
      </c>
    </row>
    <row r="8131" spans="5:102" customFormat="1" x14ac:dyDescent="0.25">
      <c r="E8131" t="s">
        <v>5129</v>
      </c>
      <c r="M8131" t="s">
        <v>2061</v>
      </c>
      <c r="U8131" t="s">
        <v>955</v>
      </c>
      <c r="AN8131" t="s">
        <v>956</v>
      </c>
      <c r="BW8131" t="s">
        <v>2061</v>
      </c>
      <c r="CF8131" t="s">
        <v>955</v>
      </c>
      <c r="CX8131" t="s">
        <v>956</v>
      </c>
    </row>
    <row r="8132" spans="5:102" customFormat="1" x14ac:dyDescent="0.25">
      <c r="E8132" t="s">
        <v>5130</v>
      </c>
      <c r="M8132" t="s">
        <v>2053</v>
      </c>
      <c r="U8132" t="s">
        <v>939</v>
      </c>
      <c r="AN8132" t="s">
        <v>436</v>
      </c>
      <c r="BW8132" t="s">
        <v>2053</v>
      </c>
      <c r="CF8132" t="s">
        <v>939</v>
      </c>
      <c r="CX8132" t="s">
        <v>436</v>
      </c>
    </row>
    <row r="8133" spans="5:102" customFormat="1" x14ac:dyDescent="0.25">
      <c r="E8133" t="s">
        <v>5131</v>
      </c>
      <c r="M8133" t="s">
        <v>2053</v>
      </c>
      <c r="U8133" t="s">
        <v>939</v>
      </c>
      <c r="AN8133" t="s">
        <v>436</v>
      </c>
      <c r="BW8133" t="s">
        <v>2053</v>
      </c>
      <c r="CF8133" t="s">
        <v>939</v>
      </c>
      <c r="CX8133" t="s">
        <v>436</v>
      </c>
    </row>
    <row r="8134" spans="5:102" customFormat="1" x14ac:dyDescent="0.25">
      <c r="E8134" t="s">
        <v>5132</v>
      </c>
      <c r="M8134" t="s">
        <v>2053</v>
      </c>
      <c r="U8134" t="s">
        <v>939</v>
      </c>
      <c r="AN8134" t="s">
        <v>436</v>
      </c>
      <c r="BW8134" t="s">
        <v>2053</v>
      </c>
      <c r="CF8134" t="s">
        <v>939</v>
      </c>
      <c r="CX8134" t="s">
        <v>436</v>
      </c>
    </row>
    <row r="8135" spans="5:102" customFormat="1" x14ac:dyDescent="0.25">
      <c r="E8135" t="s">
        <v>5133</v>
      </c>
      <c r="M8135" t="s">
        <v>2053</v>
      </c>
      <c r="U8135" t="s">
        <v>939</v>
      </c>
      <c r="AN8135" t="s">
        <v>436</v>
      </c>
      <c r="BW8135" t="s">
        <v>2053</v>
      </c>
      <c r="CF8135" t="s">
        <v>939</v>
      </c>
      <c r="CX8135" t="s">
        <v>436</v>
      </c>
    </row>
    <row r="8136" spans="5:102" customFormat="1" x14ac:dyDescent="0.25">
      <c r="E8136" t="s">
        <v>5134</v>
      </c>
      <c r="M8136" t="s">
        <v>2076</v>
      </c>
      <c r="U8136" t="s">
        <v>587</v>
      </c>
      <c r="AN8136" t="s">
        <v>437</v>
      </c>
      <c r="BW8136" t="s">
        <v>2076</v>
      </c>
      <c r="CF8136" t="s">
        <v>587</v>
      </c>
      <c r="CX8136" t="s">
        <v>437</v>
      </c>
    </row>
    <row r="8137" spans="5:102" customFormat="1" x14ac:dyDescent="0.25">
      <c r="E8137" t="s">
        <v>5135</v>
      </c>
      <c r="M8137" t="s">
        <v>2076</v>
      </c>
      <c r="U8137" t="s">
        <v>587</v>
      </c>
      <c r="AN8137" t="s">
        <v>437</v>
      </c>
      <c r="BW8137" t="s">
        <v>2076</v>
      </c>
      <c r="CF8137" t="s">
        <v>587</v>
      </c>
      <c r="CX8137" t="s">
        <v>437</v>
      </c>
    </row>
    <row r="8138" spans="5:102" customFormat="1" x14ac:dyDescent="0.25">
      <c r="E8138" t="s">
        <v>5136</v>
      </c>
      <c r="M8138" t="s">
        <v>2076</v>
      </c>
      <c r="U8138" t="s">
        <v>587</v>
      </c>
      <c r="AN8138" t="s">
        <v>437</v>
      </c>
      <c r="BW8138" t="s">
        <v>2076</v>
      </c>
      <c r="CF8138" t="s">
        <v>587</v>
      </c>
      <c r="CX8138" t="s">
        <v>437</v>
      </c>
    </row>
    <row r="8139" spans="5:102" customFormat="1" x14ac:dyDescent="0.25">
      <c r="E8139" t="s">
        <v>5137</v>
      </c>
      <c r="M8139" t="s">
        <v>2076</v>
      </c>
      <c r="U8139" t="s">
        <v>587</v>
      </c>
      <c r="AN8139" t="s">
        <v>437</v>
      </c>
      <c r="BW8139" t="s">
        <v>2076</v>
      </c>
      <c r="CF8139" t="s">
        <v>587</v>
      </c>
      <c r="CX8139" t="s">
        <v>437</v>
      </c>
    </row>
    <row r="8140" spans="5:102" customFormat="1" x14ac:dyDescent="0.25">
      <c r="E8140" t="s">
        <v>5138</v>
      </c>
      <c r="M8140" t="s">
        <v>2076</v>
      </c>
      <c r="U8140" t="s">
        <v>587</v>
      </c>
      <c r="AN8140" t="s">
        <v>437</v>
      </c>
      <c r="BW8140" t="s">
        <v>2076</v>
      </c>
      <c r="CF8140" t="s">
        <v>587</v>
      </c>
      <c r="CX8140" t="s">
        <v>437</v>
      </c>
    </row>
    <row r="8141" spans="5:102" customFormat="1" x14ac:dyDescent="0.25">
      <c r="E8141" t="s">
        <v>5139</v>
      </c>
      <c r="M8141" t="s">
        <v>2123</v>
      </c>
      <c r="U8141" t="s">
        <v>1084</v>
      </c>
      <c r="AN8141" t="s">
        <v>1822</v>
      </c>
      <c r="BW8141" t="s">
        <v>2123</v>
      </c>
      <c r="CF8141" t="s">
        <v>1084</v>
      </c>
      <c r="CX8141" t="s">
        <v>1822</v>
      </c>
    </row>
    <row r="8142" spans="5:102" customFormat="1" x14ac:dyDescent="0.25">
      <c r="E8142" t="s">
        <v>5140</v>
      </c>
      <c r="M8142" t="s">
        <v>2022</v>
      </c>
      <c r="U8142" t="s">
        <v>863</v>
      </c>
      <c r="AN8142" t="s">
        <v>1823</v>
      </c>
      <c r="BW8142" t="s">
        <v>2022</v>
      </c>
      <c r="CF8142" t="s">
        <v>863</v>
      </c>
      <c r="CX8142" t="s">
        <v>1823</v>
      </c>
    </row>
    <row r="8143" spans="5:102" customFormat="1" x14ac:dyDescent="0.25">
      <c r="E8143" t="s">
        <v>5140</v>
      </c>
      <c r="M8143" t="s">
        <v>2022</v>
      </c>
      <c r="U8143" t="s">
        <v>863</v>
      </c>
      <c r="AN8143" t="s">
        <v>1823</v>
      </c>
      <c r="BW8143" t="s">
        <v>2022</v>
      </c>
      <c r="CF8143" t="s">
        <v>863</v>
      </c>
      <c r="CX8143" t="s">
        <v>5575</v>
      </c>
    </row>
    <row r="8144" spans="5:102" customFormat="1" x14ac:dyDescent="0.25">
      <c r="E8144" t="s">
        <v>5140</v>
      </c>
      <c r="M8144" t="s">
        <v>2022</v>
      </c>
      <c r="U8144" t="s">
        <v>863</v>
      </c>
      <c r="AN8144" t="s">
        <v>1823</v>
      </c>
      <c r="BW8144" t="s">
        <v>2022</v>
      </c>
      <c r="CF8144" t="s">
        <v>863</v>
      </c>
      <c r="CX8144" t="s">
        <v>1823</v>
      </c>
    </row>
    <row r="8145" spans="5:102" customFormat="1" x14ac:dyDescent="0.25">
      <c r="E8145" t="s">
        <v>5140</v>
      </c>
      <c r="M8145" t="s">
        <v>2022</v>
      </c>
      <c r="U8145" t="s">
        <v>863</v>
      </c>
      <c r="AN8145" t="s">
        <v>1823</v>
      </c>
      <c r="BW8145" t="s">
        <v>2022</v>
      </c>
      <c r="CF8145" t="s">
        <v>863</v>
      </c>
      <c r="CX8145" t="s">
        <v>5575</v>
      </c>
    </row>
    <row r="8146" spans="5:102" customFormat="1" x14ac:dyDescent="0.25">
      <c r="E8146" t="s">
        <v>5140</v>
      </c>
      <c r="M8146" t="s">
        <v>2022</v>
      </c>
      <c r="U8146" t="s">
        <v>863</v>
      </c>
      <c r="AN8146" t="s">
        <v>1823</v>
      </c>
      <c r="BW8146" t="s">
        <v>2022</v>
      </c>
      <c r="CF8146" t="s">
        <v>863</v>
      </c>
      <c r="CX8146" t="s">
        <v>1823</v>
      </c>
    </row>
    <row r="8147" spans="5:102" customFormat="1" x14ac:dyDescent="0.25">
      <c r="E8147" t="s">
        <v>5140</v>
      </c>
      <c r="M8147" t="s">
        <v>2022</v>
      </c>
      <c r="U8147" t="s">
        <v>863</v>
      </c>
      <c r="AN8147" t="s">
        <v>1823</v>
      </c>
      <c r="BW8147" t="s">
        <v>2022</v>
      </c>
      <c r="CF8147" t="s">
        <v>863</v>
      </c>
      <c r="CX8147" t="s">
        <v>5575</v>
      </c>
    </row>
    <row r="8148" spans="5:102" customFormat="1" x14ac:dyDescent="0.25">
      <c r="E8148" t="s">
        <v>5140</v>
      </c>
      <c r="M8148" t="s">
        <v>2022</v>
      </c>
      <c r="U8148" t="s">
        <v>863</v>
      </c>
      <c r="AN8148" t="s">
        <v>1824</v>
      </c>
      <c r="BW8148" t="s">
        <v>2022</v>
      </c>
      <c r="CF8148" t="s">
        <v>863</v>
      </c>
      <c r="CX8148" t="s">
        <v>1823</v>
      </c>
    </row>
    <row r="8149" spans="5:102" customFormat="1" x14ac:dyDescent="0.25">
      <c r="E8149" t="s">
        <v>5140</v>
      </c>
      <c r="M8149" t="s">
        <v>2022</v>
      </c>
      <c r="U8149" t="s">
        <v>863</v>
      </c>
      <c r="AN8149" t="s">
        <v>1824</v>
      </c>
      <c r="BW8149" t="s">
        <v>2022</v>
      </c>
      <c r="CF8149" t="s">
        <v>863</v>
      </c>
      <c r="CX8149" t="s">
        <v>5575</v>
      </c>
    </row>
    <row r="8150" spans="5:102" customFormat="1" x14ac:dyDescent="0.25">
      <c r="E8150" t="s">
        <v>5141</v>
      </c>
      <c r="M8150" t="s">
        <v>5947</v>
      </c>
      <c r="U8150" t="s">
        <v>1825</v>
      </c>
      <c r="AN8150" t="s">
        <v>1826</v>
      </c>
      <c r="BW8150" t="s">
        <v>2378</v>
      </c>
      <c r="CF8150" t="s">
        <v>1825</v>
      </c>
      <c r="CX8150" t="s">
        <v>1826</v>
      </c>
    </row>
    <row r="8151" spans="5:102" customFormat="1" x14ac:dyDescent="0.25">
      <c r="E8151" t="s">
        <v>5142</v>
      </c>
      <c r="M8151" t="s">
        <v>2379</v>
      </c>
      <c r="U8151" t="s">
        <v>1827</v>
      </c>
      <c r="AN8151" t="s">
        <v>1828</v>
      </c>
      <c r="BW8151" t="s">
        <v>2379</v>
      </c>
      <c r="CF8151" t="s">
        <v>1827</v>
      </c>
      <c r="CX8151" t="s">
        <v>1828</v>
      </c>
    </row>
    <row r="8152" spans="5:102" customFormat="1" x14ac:dyDescent="0.25">
      <c r="E8152" t="s">
        <v>5143</v>
      </c>
      <c r="M8152" t="s">
        <v>2323</v>
      </c>
      <c r="U8152" t="s">
        <v>1553</v>
      </c>
      <c r="AN8152" t="s">
        <v>1829</v>
      </c>
      <c r="BW8152" t="s">
        <v>2323</v>
      </c>
      <c r="CF8152" t="s">
        <v>1553</v>
      </c>
      <c r="CX8152" t="s">
        <v>1829</v>
      </c>
    </row>
    <row r="8153" spans="5:102" customFormat="1" x14ac:dyDescent="0.25">
      <c r="E8153" t="s">
        <v>5144</v>
      </c>
      <c r="M8153" t="s">
        <v>2323</v>
      </c>
      <c r="U8153" t="s">
        <v>1553</v>
      </c>
      <c r="AN8153" t="s">
        <v>1747</v>
      </c>
      <c r="BW8153" t="s">
        <v>2323</v>
      </c>
      <c r="CF8153" t="s">
        <v>1553</v>
      </c>
      <c r="CX8153" t="s">
        <v>1747</v>
      </c>
    </row>
    <row r="8154" spans="5:102" customFormat="1" x14ac:dyDescent="0.25">
      <c r="E8154" t="s">
        <v>5145</v>
      </c>
      <c r="M8154" t="s">
        <v>2326</v>
      </c>
      <c r="U8154" t="s">
        <v>323</v>
      </c>
      <c r="AN8154" t="s">
        <v>1830</v>
      </c>
      <c r="BW8154" t="s">
        <v>2326</v>
      </c>
      <c r="CF8154" t="s">
        <v>323</v>
      </c>
      <c r="CX8154" t="s">
        <v>1830</v>
      </c>
    </row>
    <row r="8155" spans="5:102" customFormat="1" x14ac:dyDescent="0.25">
      <c r="E8155" t="s">
        <v>5146</v>
      </c>
      <c r="M8155" t="s">
        <v>2326</v>
      </c>
      <c r="U8155" t="s">
        <v>323</v>
      </c>
      <c r="AN8155" t="s">
        <v>1831</v>
      </c>
      <c r="BW8155" t="s">
        <v>2326</v>
      </c>
      <c r="CF8155" t="s">
        <v>323</v>
      </c>
      <c r="CX8155" t="s">
        <v>1831</v>
      </c>
    </row>
    <row r="8156" spans="5:102" customFormat="1" x14ac:dyDescent="0.25">
      <c r="E8156" t="s">
        <v>5147</v>
      </c>
      <c r="M8156" t="s">
        <v>2053</v>
      </c>
      <c r="U8156" t="s">
        <v>939</v>
      </c>
      <c r="AN8156" t="s">
        <v>1766</v>
      </c>
      <c r="BW8156" t="s">
        <v>2053</v>
      </c>
      <c r="CF8156" t="s">
        <v>939</v>
      </c>
      <c r="CX8156" t="s">
        <v>5571</v>
      </c>
    </row>
    <row r="8157" spans="5:102" customFormat="1" x14ac:dyDescent="0.25">
      <c r="E8157" t="s">
        <v>5148</v>
      </c>
      <c r="M8157" t="s">
        <v>2053</v>
      </c>
      <c r="U8157" t="s">
        <v>939</v>
      </c>
      <c r="AN8157" t="s">
        <v>1766</v>
      </c>
      <c r="BW8157" t="s">
        <v>2053</v>
      </c>
      <c r="CF8157" t="s">
        <v>939</v>
      </c>
      <c r="CX8157" t="s">
        <v>5571</v>
      </c>
    </row>
    <row r="8158" spans="5:102" customFormat="1" x14ac:dyDescent="0.25">
      <c r="E8158" t="s">
        <v>5149</v>
      </c>
      <c r="M8158" t="s">
        <v>2053</v>
      </c>
      <c r="U8158" t="s">
        <v>939</v>
      </c>
      <c r="AN8158" t="s">
        <v>1766</v>
      </c>
      <c r="BW8158" t="s">
        <v>2053</v>
      </c>
      <c r="CF8158" t="s">
        <v>939</v>
      </c>
      <c r="CX8158" t="s">
        <v>5571</v>
      </c>
    </row>
    <row r="8159" spans="5:102" customFormat="1" x14ac:dyDescent="0.25">
      <c r="E8159" t="s">
        <v>5150</v>
      </c>
      <c r="M8159" t="s">
        <v>2053</v>
      </c>
      <c r="U8159" t="s">
        <v>939</v>
      </c>
      <c r="AN8159" t="s">
        <v>436</v>
      </c>
      <c r="BW8159" t="s">
        <v>2053</v>
      </c>
      <c r="CF8159" t="s">
        <v>939</v>
      </c>
      <c r="CX8159" t="s">
        <v>436</v>
      </c>
    </row>
    <row r="8160" spans="5:102" customFormat="1" x14ac:dyDescent="0.25">
      <c r="E8160" t="s">
        <v>5151</v>
      </c>
      <c r="M8160" t="s">
        <v>2053</v>
      </c>
      <c r="U8160" t="s">
        <v>939</v>
      </c>
      <c r="AN8160" t="s">
        <v>436</v>
      </c>
      <c r="BW8160" t="s">
        <v>2053</v>
      </c>
      <c r="CF8160" t="s">
        <v>939</v>
      </c>
      <c r="CX8160" t="s">
        <v>436</v>
      </c>
    </row>
    <row r="8161" spans="5:102" customFormat="1" x14ac:dyDescent="0.25">
      <c r="E8161" t="s">
        <v>5152</v>
      </c>
      <c r="M8161" t="s">
        <v>5908</v>
      </c>
      <c r="U8161" t="s">
        <v>1572</v>
      </c>
      <c r="AN8161" t="s">
        <v>1832</v>
      </c>
      <c r="BW8161" t="s">
        <v>2328</v>
      </c>
      <c r="CF8161" t="s">
        <v>1572</v>
      </c>
      <c r="CX8161" t="s">
        <v>1832</v>
      </c>
    </row>
    <row r="8162" spans="5:102" customFormat="1" x14ac:dyDescent="0.25">
      <c r="E8162" t="s">
        <v>5152</v>
      </c>
      <c r="M8162" t="s">
        <v>5908</v>
      </c>
      <c r="U8162" t="s">
        <v>1572</v>
      </c>
      <c r="AN8162" t="s">
        <v>1832</v>
      </c>
      <c r="BW8162" t="s">
        <v>2328</v>
      </c>
      <c r="CF8162" t="s">
        <v>1572</v>
      </c>
      <c r="CX8162" t="s">
        <v>1573</v>
      </c>
    </row>
    <row r="8163" spans="5:102" customFormat="1" x14ac:dyDescent="0.25">
      <c r="E8163" t="s">
        <v>5152</v>
      </c>
      <c r="M8163" t="s">
        <v>5908</v>
      </c>
      <c r="U8163" t="s">
        <v>1572</v>
      </c>
      <c r="AN8163" t="s">
        <v>1573</v>
      </c>
      <c r="BW8163" t="s">
        <v>2328</v>
      </c>
      <c r="CF8163" t="s">
        <v>1572</v>
      </c>
      <c r="CX8163" t="s">
        <v>1832</v>
      </c>
    </row>
    <row r="8164" spans="5:102" customFormat="1" x14ac:dyDescent="0.25">
      <c r="E8164" t="s">
        <v>5152</v>
      </c>
      <c r="M8164" t="s">
        <v>5908</v>
      </c>
      <c r="U8164" t="s">
        <v>1572</v>
      </c>
      <c r="AN8164" t="s">
        <v>1573</v>
      </c>
      <c r="BW8164" t="s">
        <v>2328</v>
      </c>
      <c r="CF8164" t="s">
        <v>1572</v>
      </c>
      <c r="CX8164" t="s">
        <v>1573</v>
      </c>
    </row>
    <row r="8165" spans="5:102" customFormat="1" x14ac:dyDescent="0.25">
      <c r="E8165" t="s">
        <v>5153</v>
      </c>
      <c r="M8165" t="s">
        <v>2014</v>
      </c>
      <c r="U8165" t="s">
        <v>843</v>
      </c>
      <c r="AN8165" t="s">
        <v>1833</v>
      </c>
      <c r="BW8165" t="s">
        <v>2014</v>
      </c>
      <c r="CF8165" t="s">
        <v>843</v>
      </c>
      <c r="CX8165" t="s">
        <v>1833</v>
      </c>
    </row>
    <row r="8166" spans="5:102" customFormat="1" x14ac:dyDescent="0.25">
      <c r="E8166" t="s">
        <v>5154</v>
      </c>
      <c r="M8166" t="s">
        <v>2014</v>
      </c>
      <c r="U8166" t="s">
        <v>843</v>
      </c>
      <c r="AN8166" t="s">
        <v>1834</v>
      </c>
      <c r="BW8166" t="s">
        <v>2014</v>
      </c>
      <c r="CF8166" t="s">
        <v>843</v>
      </c>
      <c r="CX8166" t="s">
        <v>1834</v>
      </c>
    </row>
    <row r="8167" spans="5:102" customFormat="1" x14ac:dyDescent="0.25">
      <c r="E8167" t="s">
        <v>5155</v>
      </c>
      <c r="M8167" t="s">
        <v>2014</v>
      </c>
      <c r="U8167" t="s">
        <v>843</v>
      </c>
      <c r="AN8167" t="s">
        <v>1835</v>
      </c>
      <c r="BW8167" t="s">
        <v>2014</v>
      </c>
      <c r="CF8167" t="s">
        <v>843</v>
      </c>
      <c r="CX8167" t="s">
        <v>1835</v>
      </c>
    </row>
    <row r="8168" spans="5:102" customFormat="1" x14ac:dyDescent="0.25">
      <c r="E8168" t="s">
        <v>5156</v>
      </c>
      <c r="M8168" t="s">
        <v>2014</v>
      </c>
      <c r="U8168" t="s">
        <v>843</v>
      </c>
      <c r="AN8168" t="s">
        <v>1835</v>
      </c>
      <c r="BW8168" t="s">
        <v>2014</v>
      </c>
      <c r="CF8168" t="s">
        <v>843</v>
      </c>
      <c r="CX8168" t="s">
        <v>1835</v>
      </c>
    </row>
    <row r="8169" spans="5:102" customFormat="1" x14ac:dyDescent="0.25">
      <c r="E8169" t="s">
        <v>5157</v>
      </c>
      <c r="M8169" t="s">
        <v>2014</v>
      </c>
      <c r="U8169" t="s">
        <v>843</v>
      </c>
      <c r="AN8169" t="s">
        <v>1835</v>
      </c>
      <c r="BW8169" t="s">
        <v>2014</v>
      </c>
      <c r="CF8169" t="s">
        <v>843</v>
      </c>
      <c r="CX8169" t="s">
        <v>1835</v>
      </c>
    </row>
    <row r="8170" spans="5:102" customFormat="1" x14ac:dyDescent="0.25">
      <c r="E8170" t="s">
        <v>5158</v>
      </c>
      <c r="M8170" t="s">
        <v>2071</v>
      </c>
      <c r="U8170" t="s">
        <v>977</v>
      </c>
      <c r="AN8170" t="s">
        <v>1836</v>
      </c>
      <c r="BW8170" t="s">
        <v>2071</v>
      </c>
      <c r="CF8170" t="s">
        <v>977</v>
      </c>
      <c r="CX8170" t="s">
        <v>5576</v>
      </c>
    </row>
    <row r="8171" spans="5:102" customFormat="1" x14ac:dyDescent="0.25">
      <c r="E8171" t="s">
        <v>5159</v>
      </c>
      <c r="M8171" t="s">
        <v>2334</v>
      </c>
      <c r="U8171" t="s">
        <v>1600</v>
      </c>
      <c r="AN8171" t="s">
        <v>2007</v>
      </c>
      <c r="BW8171" t="s">
        <v>2334</v>
      </c>
      <c r="CF8171" t="s">
        <v>1600</v>
      </c>
      <c r="CX8171" t="s">
        <v>1837</v>
      </c>
    </row>
    <row r="8172" spans="5:102" customFormat="1" x14ac:dyDescent="0.25">
      <c r="E8172" t="s">
        <v>5160</v>
      </c>
      <c r="M8172" t="s">
        <v>5948</v>
      </c>
      <c r="U8172" t="s">
        <v>1781</v>
      </c>
      <c r="AN8172" t="s">
        <v>1838</v>
      </c>
      <c r="BW8172" t="s">
        <v>2370</v>
      </c>
      <c r="CF8172" t="s">
        <v>1781</v>
      </c>
      <c r="CX8172" t="s">
        <v>1838</v>
      </c>
    </row>
    <row r="8173" spans="5:102" customFormat="1" x14ac:dyDescent="0.25">
      <c r="E8173" t="s">
        <v>5161</v>
      </c>
      <c r="M8173" t="s">
        <v>2270</v>
      </c>
      <c r="U8173" t="s">
        <v>1409</v>
      </c>
      <c r="AN8173" t="s">
        <v>1797</v>
      </c>
      <c r="BW8173" t="s">
        <v>2270</v>
      </c>
      <c r="CF8173" t="s">
        <v>1409</v>
      </c>
      <c r="CX8173" t="s">
        <v>1797</v>
      </c>
    </row>
    <row r="8174" spans="5:102" customFormat="1" x14ac:dyDescent="0.25">
      <c r="E8174" t="s">
        <v>5162</v>
      </c>
      <c r="M8174" t="s">
        <v>2270</v>
      </c>
      <c r="U8174" t="s">
        <v>1409</v>
      </c>
      <c r="AN8174" t="s">
        <v>1797</v>
      </c>
      <c r="BW8174" t="s">
        <v>2270</v>
      </c>
      <c r="CF8174" t="s">
        <v>1409</v>
      </c>
      <c r="CX8174" t="s">
        <v>1797</v>
      </c>
    </row>
    <row r="8175" spans="5:102" customFormat="1" x14ac:dyDescent="0.25">
      <c r="E8175" t="s">
        <v>5163</v>
      </c>
      <c r="M8175" t="s">
        <v>2270</v>
      </c>
      <c r="U8175" t="s">
        <v>1409</v>
      </c>
      <c r="AN8175" t="s">
        <v>1797</v>
      </c>
      <c r="BW8175" t="s">
        <v>2270</v>
      </c>
      <c r="CF8175" t="s">
        <v>1409</v>
      </c>
      <c r="CX8175" t="s">
        <v>1797</v>
      </c>
    </row>
    <row r="8176" spans="5:102" customFormat="1" x14ac:dyDescent="0.25">
      <c r="E8176" t="s">
        <v>5164</v>
      </c>
      <c r="M8176" t="s">
        <v>2270</v>
      </c>
      <c r="U8176" t="s">
        <v>1409</v>
      </c>
      <c r="AN8176" t="s">
        <v>1797</v>
      </c>
      <c r="BW8176" t="s">
        <v>2270</v>
      </c>
      <c r="CF8176" t="s">
        <v>1409</v>
      </c>
      <c r="CX8176" t="s">
        <v>1797</v>
      </c>
    </row>
    <row r="8177" spans="5:102" customFormat="1" x14ac:dyDescent="0.25">
      <c r="E8177" t="s">
        <v>5165</v>
      </c>
      <c r="M8177" t="s">
        <v>2270</v>
      </c>
      <c r="U8177" t="s">
        <v>1409</v>
      </c>
      <c r="AN8177" t="s">
        <v>1797</v>
      </c>
      <c r="BW8177" t="s">
        <v>2270</v>
      </c>
      <c r="CF8177" t="s">
        <v>1409</v>
      </c>
      <c r="CX8177" t="s">
        <v>1797</v>
      </c>
    </row>
    <row r="8178" spans="5:102" customFormat="1" x14ac:dyDescent="0.25">
      <c r="E8178" t="s">
        <v>5166</v>
      </c>
      <c r="M8178" t="s">
        <v>2270</v>
      </c>
      <c r="U8178" t="s">
        <v>1409</v>
      </c>
      <c r="AN8178" t="s">
        <v>1797</v>
      </c>
      <c r="BW8178" t="s">
        <v>2270</v>
      </c>
      <c r="CF8178" t="s">
        <v>1409</v>
      </c>
      <c r="CX8178" t="s">
        <v>1797</v>
      </c>
    </row>
    <row r="8179" spans="5:102" customFormat="1" x14ac:dyDescent="0.25">
      <c r="E8179" t="s">
        <v>5167</v>
      </c>
      <c r="M8179" t="s">
        <v>2380</v>
      </c>
      <c r="U8179" t="s">
        <v>1839</v>
      </c>
      <c r="AN8179" t="s">
        <v>1840</v>
      </c>
      <c r="BW8179" t="s">
        <v>2380</v>
      </c>
      <c r="CF8179" t="s">
        <v>1839</v>
      </c>
      <c r="CX8179" t="s">
        <v>1840</v>
      </c>
    </row>
    <row r="8180" spans="5:102" customFormat="1" x14ac:dyDescent="0.25">
      <c r="E8180" t="s">
        <v>5168</v>
      </c>
      <c r="M8180" t="s">
        <v>2380</v>
      </c>
      <c r="U8180" t="s">
        <v>1839</v>
      </c>
      <c r="AN8180" t="s">
        <v>1841</v>
      </c>
      <c r="BW8180" t="s">
        <v>2380</v>
      </c>
      <c r="CF8180" t="s">
        <v>1839</v>
      </c>
      <c r="CX8180" t="s">
        <v>5577</v>
      </c>
    </row>
    <row r="8181" spans="5:102" customFormat="1" x14ac:dyDescent="0.25">
      <c r="E8181" t="s">
        <v>5169</v>
      </c>
      <c r="M8181" t="s">
        <v>2379</v>
      </c>
      <c r="U8181" t="s">
        <v>1827</v>
      </c>
      <c r="AN8181" t="s">
        <v>1828</v>
      </c>
      <c r="BW8181" t="s">
        <v>2379</v>
      </c>
      <c r="CF8181" t="s">
        <v>1827</v>
      </c>
      <c r="CX8181" t="s">
        <v>1828</v>
      </c>
    </row>
    <row r="8182" spans="5:102" customFormat="1" x14ac:dyDescent="0.25">
      <c r="E8182" t="s">
        <v>708</v>
      </c>
      <c r="M8182" t="s">
        <v>2022</v>
      </c>
      <c r="U8182" t="s">
        <v>863</v>
      </c>
      <c r="AN8182" t="s">
        <v>1842</v>
      </c>
      <c r="BW8182" t="s">
        <v>2022</v>
      </c>
      <c r="CF8182" t="s">
        <v>863</v>
      </c>
      <c r="CX8182" t="s">
        <v>1843</v>
      </c>
    </row>
    <row r="8183" spans="5:102" customFormat="1" x14ac:dyDescent="0.25">
      <c r="E8183" t="s">
        <v>708</v>
      </c>
      <c r="M8183" t="s">
        <v>2022</v>
      </c>
      <c r="U8183" t="s">
        <v>863</v>
      </c>
      <c r="AN8183" t="s">
        <v>1842</v>
      </c>
      <c r="BW8183" t="s">
        <v>2022</v>
      </c>
      <c r="CF8183" t="s">
        <v>863</v>
      </c>
      <c r="CX8183" t="s">
        <v>1823</v>
      </c>
    </row>
    <row r="8184" spans="5:102" customFormat="1" x14ac:dyDescent="0.25">
      <c r="E8184" t="s">
        <v>708</v>
      </c>
      <c r="M8184" t="s">
        <v>2022</v>
      </c>
      <c r="U8184" t="s">
        <v>863</v>
      </c>
      <c r="AN8184" t="s">
        <v>1843</v>
      </c>
      <c r="BW8184" t="s">
        <v>2022</v>
      </c>
      <c r="CF8184" t="s">
        <v>863</v>
      </c>
      <c r="CX8184" t="s">
        <v>1843</v>
      </c>
    </row>
    <row r="8185" spans="5:102" customFormat="1" x14ac:dyDescent="0.25">
      <c r="E8185" t="s">
        <v>708</v>
      </c>
      <c r="M8185" t="s">
        <v>2022</v>
      </c>
      <c r="U8185" t="s">
        <v>863</v>
      </c>
      <c r="AN8185" t="s">
        <v>1843</v>
      </c>
      <c r="BW8185" t="s">
        <v>2022</v>
      </c>
      <c r="CF8185" t="s">
        <v>863</v>
      </c>
      <c r="CX8185" t="s">
        <v>1823</v>
      </c>
    </row>
    <row r="8186" spans="5:102" customFormat="1" x14ac:dyDescent="0.25">
      <c r="E8186" t="s">
        <v>708</v>
      </c>
      <c r="M8186" t="s">
        <v>2022</v>
      </c>
      <c r="U8186" t="s">
        <v>863</v>
      </c>
      <c r="AN8186" t="s">
        <v>1823</v>
      </c>
      <c r="BW8186" t="s">
        <v>2022</v>
      </c>
      <c r="CF8186" t="s">
        <v>863</v>
      </c>
      <c r="CX8186" t="s">
        <v>1843</v>
      </c>
    </row>
    <row r="8187" spans="5:102" customFormat="1" x14ac:dyDescent="0.25">
      <c r="E8187" t="s">
        <v>708</v>
      </c>
      <c r="M8187" t="s">
        <v>2022</v>
      </c>
      <c r="U8187" t="s">
        <v>863</v>
      </c>
      <c r="AN8187" t="s">
        <v>1823</v>
      </c>
      <c r="BW8187" t="s">
        <v>2022</v>
      </c>
      <c r="CF8187" t="s">
        <v>863</v>
      </c>
      <c r="CX8187" t="s">
        <v>1823</v>
      </c>
    </row>
    <row r="8188" spans="5:102" customFormat="1" x14ac:dyDescent="0.25">
      <c r="E8188" t="s">
        <v>5170</v>
      </c>
      <c r="M8188" t="s">
        <v>5676</v>
      </c>
      <c r="U8188" t="s">
        <v>1777</v>
      </c>
      <c r="AN8188" t="s">
        <v>1844</v>
      </c>
      <c r="BW8188" t="s">
        <v>2096</v>
      </c>
      <c r="CF8188" t="s">
        <v>1777</v>
      </c>
      <c r="CX8188" t="s">
        <v>1844</v>
      </c>
    </row>
    <row r="8189" spans="5:102" customFormat="1" x14ac:dyDescent="0.25">
      <c r="E8189" t="s">
        <v>5171</v>
      </c>
      <c r="M8189" t="s">
        <v>2270</v>
      </c>
      <c r="U8189" t="s">
        <v>1409</v>
      </c>
      <c r="AN8189" t="s">
        <v>1797</v>
      </c>
      <c r="BW8189" t="s">
        <v>2270</v>
      </c>
      <c r="CF8189" t="s">
        <v>1409</v>
      </c>
      <c r="CX8189" t="s">
        <v>1797</v>
      </c>
    </row>
    <row r="8190" spans="5:102" customFormat="1" x14ac:dyDescent="0.25">
      <c r="E8190" t="s">
        <v>5172</v>
      </c>
      <c r="M8190" t="s">
        <v>2270</v>
      </c>
      <c r="U8190" t="s">
        <v>1409</v>
      </c>
      <c r="AN8190" t="s">
        <v>1797</v>
      </c>
      <c r="BW8190" t="s">
        <v>2270</v>
      </c>
      <c r="CF8190" t="s">
        <v>1409</v>
      </c>
      <c r="CX8190" t="s">
        <v>1797</v>
      </c>
    </row>
    <row r="8191" spans="5:102" customFormat="1" x14ac:dyDescent="0.25">
      <c r="E8191" t="s">
        <v>5173</v>
      </c>
      <c r="M8191" t="s">
        <v>2270</v>
      </c>
      <c r="U8191" t="s">
        <v>1409</v>
      </c>
      <c r="AN8191" t="s">
        <v>1797</v>
      </c>
      <c r="BW8191" t="s">
        <v>2270</v>
      </c>
      <c r="CF8191" t="s">
        <v>1409</v>
      </c>
      <c r="CX8191" t="s">
        <v>1797</v>
      </c>
    </row>
    <row r="8192" spans="5:102" customFormat="1" x14ac:dyDescent="0.25">
      <c r="E8192" t="s">
        <v>5174</v>
      </c>
      <c r="M8192" t="s">
        <v>2270</v>
      </c>
      <c r="U8192" t="s">
        <v>1409</v>
      </c>
      <c r="AN8192" t="s">
        <v>1797</v>
      </c>
      <c r="BW8192" t="s">
        <v>2270</v>
      </c>
      <c r="CF8192" t="s">
        <v>1409</v>
      </c>
      <c r="CX8192" t="s">
        <v>1797</v>
      </c>
    </row>
    <row r="8193" spans="5:102" customFormat="1" x14ac:dyDescent="0.25">
      <c r="E8193" t="s">
        <v>5175</v>
      </c>
      <c r="M8193" t="s">
        <v>2377</v>
      </c>
      <c r="U8193" t="s">
        <v>1810</v>
      </c>
      <c r="AN8193" t="s">
        <v>1811</v>
      </c>
      <c r="BW8193" t="s">
        <v>2377</v>
      </c>
      <c r="CF8193" t="s">
        <v>1810</v>
      </c>
      <c r="CX8193" t="s">
        <v>1811</v>
      </c>
    </row>
    <row r="8194" spans="5:102" customFormat="1" x14ac:dyDescent="0.25">
      <c r="E8194" t="s">
        <v>5176</v>
      </c>
      <c r="M8194" t="s">
        <v>2246</v>
      </c>
      <c r="U8194" t="s">
        <v>1352</v>
      </c>
      <c r="AN8194" t="s">
        <v>1645</v>
      </c>
      <c r="BW8194" t="s">
        <v>2246</v>
      </c>
      <c r="CF8194" t="s">
        <v>1352</v>
      </c>
      <c r="CX8194" t="s">
        <v>5561</v>
      </c>
    </row>
    <row r="8195" spans="5:102" customFormat="1" x14ac:dyDescent="0.25">
      <c r="E8195" t="s">
        <v>5177</v>
      </c>
      <c r="M8195" t="s">
        <v>2180</v>
      </c>
      <c r="U8195" t="s">
        <v>1206</v>
      </c>
      <c r="AN8195" t="s">
        <v>1845</v>
      </c>
      <c r="BW8195" t="s">
        <v>2180</v>
      </c>
      <c r="CF8195" t="s">
        <v>1206</v>
      </c>
      <c r="CX8195" t="s">
        <v>1845</v>
      </c>
    </row>
    <row r="8196" spans="5:102" customFormat="1" x14ac:dyDescent="0.25">
      <c r="E8196" t="s">
        <v>5178</v>
      </c>
      <c r="M8196" t="s">
        <v>2381</v>
      </c>
      <c r="U8196" t="s">
        <v>1846</v>
      </c>
      <c r="AN8196" t="s">
        <v>1847</v>
      </c>
      <c r="BW8196" t="s">
        <v>2381</v>
      </c>
      <c r="CF8196" t="s">
        <v>1846</v>
      </c>
      <c r="CX8196" t="s">
        <v>1847</v>
      </c>
    </row>
    <row r="8197" spans="5:102" customFormat="1" x14ac:dyDescent="0.25">
      <c r="E8197" t="s">
        <v>5179</v>
      </c>
      <c r="M8197" t="s">
        <v>2382</v>
      </c>
      <c r="U8197" t="s">
        <v>1848</v>
      </c>
      <c r="AN8197" t="s">
        <v>1849</v>
      </c>
      <c r="BW8197" t="s">
        <v>2382</v>
      </c>
      <c r="CF8197" t="s">
        <v>1848</v>
      </c>
      <c r="CX8197" t="s">
        <v>1849</v>
      </c>
    </row>
    <row r="8198" spans="5:102" customFormat="1" x14ac:dyDescent="0.25">
      <c r="E8198" t="s">
        <v>5180</v>
      </c>
      <c r="M8198" t="s">
        <v>2014</v>
      </c>
      <c r="U8198" t="s">
        <v>1850</v>
      </c>
      <c r="AN8198" t="s">
        <v>1851</v>
      </c>
      <c r="BW8198" t="s">
        <v>2014</v>
      </c>
      <c r="CF8198" t="s">
        <v>1850</v>
      </c>
      <c r="CX8198" t="s">
        <v>1851</v>
      </c>
    </row>
    <row r="8199" spans="5:102" customFormat="1" x14ac:dyDescent="0.25">
      <c r="E8199" t="s">
        <v>5181</v>
      </c>
      <c r="M8199" t="s">
        <v>2266</v>
      </c>
      <c r="U8199" t="s">
        <v>1852</v>
      </c>
      <c r="AN8199" t="s">
        <v>1853</v>
      </c>
      <c r="BW8199" t="s">
        <v>2266</v>
      </c>
      <c r="CF8199" t="s">
        <v>1852</v>
      </c>
      <c r="CX8199" t="s">
        <v>1641</v>
      </c>
    </row>
    <row r="8200" spans="5:102" customFormat="1" x14ac:dyDescent="0.25">
      <c r="E8200" t="s">
        <v>5182</v>
      </c>
      <c r="M8200" t="s">
        <v>2358</v>
      </c>
      <c r="U8200" t="s">
        <v>1722</v>
      </c>
      <c r="AN8200" t="s">
        <v>1723</v>
      </c>
      <c r="BW8200" t="s">
        <v>2358</v>
      </c>
      <c r="CF8200" t="s">
        <v>1722</v>
      </c>
      <c r="CX8200" t="s">
        <v>1723</v>
      </c>
    </row>
    <row r="8201" spans="5:102" customFormat="1" x14ac:dyDescent="0.25">
      <c r="E8201" t="s">
        <v>5183</v>
      </c>
      <c r="M8201" t="s">
        <v>2383</v>
      </c>
      <c r="U8201" t="s">
        <v>1854</v>
      </c>
      <c r="AN8201" t="s">
        <v>1855</v>
      </c>
      <c r="BW8201" t="s">
        <v>2383</v>
      </c>
      <c r="CF8201" t="s">
        <v>1854</v>
      </c>
      <c r="CX8201" t="s">
        <v>5578</v>
      </c>
    </row>
    <row r="8202" spans="5:102" customFormat="1" x14ac:dyDescent="0.25">
      <c r="E8202" t="s">
        <v>5184</v>
      </c>
      <c r="M8202" t="s">
        <v>2270</v>
      </c>
      <c r="U8202" t="s">
        <v>1409</v>
      </c>
      <c r="AN8202" t="s">
        <v>1797</v>
      </c>
      <c r="BW8202" t="s">
        <v>2270</v>
      </c>
      <c r="CF8202" t="s">
        <v>1409</v>
      </c>
      <c r="CX8202" t="s">
        <v>1797</v>
      </c>
    </row>
    <row r="8203" spans="5:102" customFormat="1" x14ac:dyDescent="0.25">
      <c r="E8203" t="s">
        <v>5185</v>
      </c>
      <c r="M8203" t="s">
        <v>2246</v>
      </c>
      <c r="U8203" t="s">
        <v>1352</v>
      </c>
      <c r="AN8203" t="s">
        <v>1645</v>
      </c>
      <c r="BW8203" t="s">
        <v>2246</v>
      </c>
      <c r="CF8203" t="s">
        <v>1352</v>
      </c>
      <c r="CX8203" t="s">
        <v>5561</v>
      </c>
    </row>
    <row r="8204" spans="5:102" customFormat="1" x14ac:dyDescent="0.25">
      <c r="E8204" t="s">
        <v>5186</v>
      </c>
      <c r="M8204" t="s">
        <v>2246</v>
      </c>
      <c r="U8204" t="s">
        <v>1352</v>
      </c>
      <c r="AN8204" t="s">
        <v>1645</v>
      </c>
      <c r="BW8204" t="s">
        <v>2246</v>
      </c>
      <c r="CF8204" t="s">
        <v>1352</v>
      </c>
      <c r="CX8204" t="s">
        <v>5561</v>
      </c>
    </row>
    <row r="8205" spans="5:102" customFormat="1" x14ac:dyDescent="0.25">
      <c r="E8205" t="s">
        <v>5187</v>
      </c>
      <c r="M8205" t="s">
        <v>2228</v>
      </c>
      <c r="U8205" t="s">
        <v>1318</v>
      </c>
      <c r="AN8205" t="s">
        <v>1687</v>
      </c>
      <c r="BW8205" t="s">
        <v>2228</v>
      </c>
      <c r="CF8205" t="s">
        <v>1318</v>
      </c>
      <c r="CX8205" t="s">
        <v>1687</v>
      </c>
    </row>
    <row r="8206" spans="5:102" customFormat="1" x14ac:dyDescent="0.25">
      <c r="E8206" t="s">
        <v>5188</v>
      </c>
      <c r="M8206" t="s">
        <v>2323</v>
      </c>
      <c r="U8206" t="s">
        <v>1553</v>
      </c>
      <c r="AN8206" t="s">
        <v>1747</v>
      </c>
      <c r="BW8206" t="s">
        <v>2323</v>
      </c>
      <c r="CF8206" t="s">
        <v>1553</v>
      </c>
      <c r="CX8206" t="s">
        <v>1747</v>
      </c>
    </row>
    <row r="8207" spans="5:102" customFormat="1" x14ac:dyDescent="0.25">
      <c r="E8207" t="s">
        <v>5189</v>
      </c>
      <c r="M8207" t="s">
        <v>2065</v>
      </c>
      <c r="U8207" t="s">
        <v>963</v>
      </c>
      <c r="AN8207" t="s">
        <v>964</v>
      </c>
      <c r="BW8207" t="s">
        <v>2065</v>
      </c>
      <c r="CF8207" t="s">
        <v>963</v>
      </c>
      <c r="CX8207" t="s">
        <v>964</v>
      </c>
    </row>
    <row r="8208" spans="5:102" customFormat="1" x14ac:dyDescent="0.25">
      <c r="E8208" t="s">
        <v>5190</v>
      </c>
      <c r="M8208" t="s">
        <v>2134</v>
      </c>
      <c r="U8208" t="s">
        <v>1108</v>
      </c>
      <c r="AN8208" t="s">
        <v>1856</v>
      </c>
      <c r="BW8208" t="s">
        <v>2134</v>
      </c>
      <c r="CF8208" t="s">
        <v>1108</v>
      </c>
      <c r="CX8208" t="s">
        <v>1856</v>
      </c>
    </row>
    <row r="8209" spans="5:102" customFormat="1" x14ac:dyDescent="0.25">
      <c r="E8209" t="s">
        <v>5191</v>
      </c>
      <c r="M8209" t="s">
        <v>5618</v>
      </c>
      <c r="U8209" t="s">
        <v>896</v>
      </c>
      <c r="AN8209" t="s">
        <v>1738</v>
      </c>
      <c r="BW8209" t="s">
        <v>2035</v>
      </c>
      <c r="CF8209" t="s">
        <v>896</v>
      </c>
      <c r="CX8209" t="s">
        <v>1738</v>
      </c>
    </row>
    <row r="8210" spans="5:102" customFormat="1" x14ac:dyDescent="0.25">
      <c r="E8210" t="s">
        <v>5192</v>
      </c>
      <c r="M8210" t="s">
        <v>5618</v>
      </c>
      <c r="U8210" t="s">
        <v>896</v>
      </c>
      <c r="AN8210" t="s">
        <v>1738</v>
      </c>
      <c r="BW8210" t="s">
        <v>2035</v>
      </c>
      <c r="CF8210" t="s">
        <v>896</v>
      </c>
      <c r="CX8210" t="s">
        <v>1738</v>
      </c>
    </row>
    <row r="8211" spans="5:102" customFormat="1" x14ac:dyDescent="0.25">
      <c r="E8211" t="s">
        <v>5193</v>
      </c>
      <c r="M8211" t="s">
        <v>5618</v>
      </c>
      <c r="U8211" t="s">
        <v>896</v>
      </c>
      <c r="AN8211" t="s">
        <v>1738</v>
      </c>
      <c r="BW8211" t="s">
        <v>2035</v>
      </c>
      <c r="CF8211" t="s">
        <v>896</v>
      </c>
      <c r="CX8211" t="s">
        <v>1738</v>
      </c>
    </row>
    <row r="8212" spans="5:102" customFormat="1" x14ac:dyDescent="0.25">
      <c r="E8212" t="s">
        <v>5194</v>
      </c>
      <c r="M8212" t="s">
        <v>5618</v>
      </c>
      <c r="U8212" t="s">
        <v>896</v>
      </c>
      <c r="AN8212" t="s">
        <v>1738</v>
      </c>
      <c r="BW8212" t="s">
        <v>2035</v>
      </c>
      <c r="CF8212" t="s">
        <v>896</v>
      </c>
      <c r="CX8212" t="s">
        <v>1738</v>
      </c>
    </row>
    <row r="8213" spans="5:102" customFormat="1" x14ac:dyDescent="0.25">
      <c r="E8213" t="s">
        <v>5195</v>
      </c>
      <c r="M8213" t="s">
        <v>5618</v>
      </c>
      <c r="U8213" t="s">
        <v>896</v>
      </c>
      <c r="AN8213" t="s">
        <v>1738</v>
      </c>
      <c r="BW8213" t="s">
        <v>2035</v>
      </c>
      <c r="CF8213" t="s">
        <v>896</v>
      </c>
      <c r="CX8213" t="s">
        <v>1738</v>
      </c>
    </row>
    <row r="8214" spans="5:102" customFormat="1" x14ac:dyDescent="0.25">
      <c r="E8214" t="s">
        <v>5196</v>
      </c>
      <c r="M8214" t="s">
        <v>5949</v>
      </c>
      <c r="U8214" t="s">
        <v>1857</v>
      </c>
      <c r="AN8214" t="s">
        <v>1858</v>
      </c>
      <c r="BW8214" t="s">
        <v>2384</v>
      </c>
      <c r="CF8214" t="s">
        <v>1857</v>
      </c>
      <c r="CX8214" t="s">
        <v>1858</v>
      </c>
    </row>
    <row r="8215" spans="5:102" customFormat="1" x14ac:dyDescent="0.25">
      <c r="E8215" t="s">
        <v>5197</v>
      </c>
      <c r="M8215" t="s">
        <v>2141</v>
      </c>
      <c r="U8215" t="s">
        <v>1123</v>
      </c>
      <c r="AN8215" t="s">
        <v>1859</v>
      </c>
      <c r="BW8215" t="s">
        <v>2141</v>
      </c>
      <c r="CF8215" t="s">
        <v>1123</v>
      </c>
      <c r="CX8215" t="s">
        <v>1859</v>
      </c>
    </row>
    <row r="8216" spans="5:102" customFormat="1" x14ac:dyDescent="0.25">
      <c r="E8216" t="s">
        <v>5198</v>
      </c>
      <c r="M8216" t="s">
        <v>2041</v>
      </c>
      <c r="U8216" t="s">
        <v>911</v>
      </c>
      <c r="AN8216" t="s">
        <v>912</v>
      </c>
      <c r="BW8216" t="s">
        <v>2041</v>
      </c>
      <c r="CF8216" t="s">
        <v>911</v>
      </c>
      <c r="CX8216" t="s">
        <v>912</v>
      </c>
    </row>
    <row r="8217" spans="5:102" customFormat="1" x14ac:dyDescent="0.25">
      <c r="E8217" t="s">
        <v>5199</v>
      </c>
      <c r="M8217" t="s">
        <v>2385</v>
      </c>
      <c r="U8217" t="s">
        <v>1860</v>
      </c>
      <c r="AN8217" t="s">
        <v>1861</v>
      </c>
      <c r="BW8217" t="s">
        <v>2385</v>
      </c>
      <c r="CF8217" t="s">
        <v>1860</v>
      </c>
      <c r="CX8217" t="s">
        <v>1861</v>
      </c>
    </row>
    <row r="8218" spans="5:102" customFormat="1" x14ac:dyDescent="0.25">
      <c r="E8218" t="s">
        <v>5200</v>
      </c>
      <c r="M8218" t="s">
        <v>2183</v>
      </c>
      <c r="U8218" t="s">
        <v>1862</v>
      </c>
      <c r="AN8218" t="s">
        <v>1863</v>
      </c>
      <c r="BW8218" t="s">
        <v>2183</v>
      </c>
      <c r="CF8218" t="s">
        <v>1862</v>
      </c>
      <c r="CX8218" t="s">
        <v>1863</v>
      </c>
    </row>
    <row r="8219" spans="5:102" customFormat="1" x14ac:dyDescent="0.25">
      <c r="E8219" t="s">
        <v>5200</v>
      </c>
      <c r="M8219" t="s">
        <v>2183</v>
      </c>
      <c r="U8219" t="s">
        <v>1862</v>
      </c>
      <c r="AN8219" t="s">
        <v>1864</v>
      </c>
      <c r="BW8219" t="s">
        <v>2183</v>
      </c>
      <c r="CF8219" t="s">
        <v>1862</v>
      </c>
      <c r="CX8219" t="s">
        <v>1863</v>
      </c>
    </row>
    <row r="8220" spans="5:102" customFormat="1" x14ac:dyDescent="0.25">
      <c r="E8220" t="s">
        <v>5201</v>
      </c>
      <c r="M8220" t="s">
        <v>2014</v>
      </c>
      <c r="U8220" t="s">
        <v>843</v>
      </c>
      <c r="AN8220" t="s">
        <v>1865</v>
      </c>
      <c r="BW8220" t="s">
        <v>2014</v>
      </c>
      <c r="CF8220" t="s">
        <v>843</v>
      </c>
      <c r="CX8220" t="s">
        <v>1865</v>
      </c>
    </row>
    <row r="8221" spans="5:102" customFormat="1" x14ac:dyDescent="0.25">
      <c r="E8221" t="s">
        <v>5201</v>
      </c>
      <c r="M8221" t="s">
        <v>2014</v>
      </c>
      <c r="U8221" t="s">
        <v>843</v>
      </c>
      <c r="AN8221" t="s">
        <v>1866</v>
      </c>
      <c r="BW8221" t="s">
        <v>2014</v>
      </c>
      <c r="CF8221" t="s">
        <v>843</v>
      </c>
      <c r="CX8221" t="s">
        <v>1865</v>
      </c>
    </row>
    <row r="8222" spans="5:102" customFormat="1" x14ac:dyDescent="0.25">
      <c r="E8222" t="s">
        <v>5202</v>
      </c>
      <c r="M8222" t="s">
        <v>2386</v>
      </c>
      <c r="U8222" t="s">
        <v>1867</v>
      </c>
      <c r="AN8222" t="s">
        <v>1868</v>
      </c>
      <c r="BW8222" t="s">
        <v>2386</v>
      </c>
      <c r="CF8222" t="s">
        <v>1867</v>
      </c>
      <c r="CX8222" t="s">
        <v>5579</v>
      </c>
    </row>
    <row r="8223" spans="5:102" customFormat="1" x14ac:dyDescent="0.25">
      <c r="E8223" t="s">
        <v>5203</v>
      </c>
      <c r="M8223" t="s">
        <v>5655</v>
      </c>
      <c r="U8223" t="s">
        <v>981</v>
      </c>
      <c r="AN8223" t="s">
        <v>1869</v>
      </c>
      <c r="BW8223" t="s">
        <v>2073</v>
      </c>
      <c r="CF8223" t="s">
        <v>981</v>
      </c>
      <c r="CX8223" t="s">
        <v>1869</v>
      </c>
    </row>
    <row r="8224" spans="5:102" customFormat="1" x14ac:dyDescent="0.25">
      <c r="E8224" t="s">
        <v>5204</v>
      </c>
      <c r="M8224" t="s">
        <v>2350</v>
      </c>
      <c r="U8224" t="s">
        <v>1680</v>
      </c>
      <c r="AN8224" t="s">
        <v>1681</v>
      </c>
      <c r="BW8224" t="s">
        <v>2350</v>
      </c>
      <c r="CF8224" t="s">
        <v>1680</v>
      </c>
      <c r="CX8224" t="s">
        <v>1681</v>
      </c>
    </row>
    <row r="8225" spans="5:102" customFormat="1" x14ac:dyDescent="0.25">
      <c r="E8225" t="s">
        <v>5205</v>
      </c>
      <c r="M8225" t="s">
        <v>2216</v>
      </c>
      <c r="U8225" t="s">
        <v>1292</v>
      </c>
      <c r="AN8225" t="s">
        <v>1870</v>
      </c>
      <c r="BW8225" t="s">
        <v>2216</v>
      </c>
      <c r="CF8225" t="s">
        <v>1292</v>
      </c>
      <c r="CX8225" t="s">
        <v>1870</v>
      </c>
    </row>
    <row r="8226" spans="5:102" customFormat="1" x14ac:dyDescent="0.25">
      <c r="E8226" t="s">
        <v>5206</v>
      </c>
      <c r="M8226" t="s">
        <v>5927</v>
      </c>
      <c r="U8226" t="s">
        <v>324</v>
      </c>
      <c r="AN8226" t="s">
        <v>1796</v>
      </c>
      <c r="BW8226" t="s">
        <v>2347</v>
      </c>
      <c r="CF8226" t="s">
        <v>324</v>
      </c>
      <c r="CX8226" t="s">
        <v>1796</v>
      </c>
    </row>
    <row r="8227" spans="5:102" customFormat="1" x14ac:dyDescent="0.25">
      <c r="E8227" t="s">
        <v>5207</v>
      </c>
      <c r="M8227" t="s">
        <v>5950</v>
      </c>
      <c r="U8227" t="s">
        <v>1871</v>
      </c>
      <c r="AN8227" t="s">
        <v>1872</v>
      </c>
      <c r="BW8227" t="s">
        <v>2387</v>
      </c>
      <c r="CF8227" t="s">
        <v>1871</v>
      </c>
      <c r="CX8227" t="s">
        <v>1872</v>
      </c>
    </row>
    <row r="8228" spans="5:102" customFormat="1" x14ac:dyDescent="0.25">
      <c r="E8228" t="s">
        <v>5208</v>
      </c>
      <c r="M8228" t="s">
        <v>2366</v>
      </c>
      <c r="U8228" t="s">
        <v>1762</v>
      </c>
      <c r="AN8228" t="s">
        <v>1873</v>
      </c>
      <c r="BW8228" t="s">
        <v>2366</v>
      </c>
      <c r="CF8228" t="s">
        <v>1762</v>
      </c>
      <c r="CX8228" t="s">
        <v>1873</v>
      </c>
    </row>
    <row r="8229" spans="5:102" customFormat="1" x14ac:dyDescent="0.25">
      <c r="E8229" t="s">
        <v>5209</v>
      </c>
      <c r="M8229" t="s">
        <v>5643</v>
      </c>
      <c r="U8229" t="s">
        <v>955</v>
      </c>
      <c r="AN8229" t="s">
        <v>1773</v>
      </c>
      <c r="BW8229" t="s">
        <v>2061</v>
      </c>
      <c r="CF8229" t="s">
        <v>955</v>
      </c>
      <c r="CX8229" t="s">
        <v>1773</v>
      </c>
    </row>
    <row r="8230" spans="5:102" customFormat="1" x14ac:dyDescent="0.25">
      <c r="E8230" t="s">
        <v>5210</v>
      </c>
      <c r="M8230" t="s">
        <v>2091</v>
      </c>
      <c r="U8230" t="s">
        <v>1875</v>
      </c>
      <c r="AN8230" t="s">
        <v>1876</v>
      </c>
      <c r="BW8230" t="s">
        <v>2091</v>
      </c>
      <c r="CF8230" t="s">
        <v>1875</v>
      </c>
      <c r="CX8230" t="s">
        <v>1876</v>
      </c>
    </row>
    <row r="8231" spans="5:102" customFormat="1" x14ac:dyDescent="0.25">
      <c r="E8231" t="s">
        <v>5211</v>
      </c>
      <c r="M8231" t="s">
        <v>5643</v>
      </c>
      <c r="U8231" t="s">
        <v>955</v>
      </c>
      <c r="AN8231" t="s">
        <v>1773</v>
      </c>
      <c r="BW8231" t="s">
        <v>2061</v>
      </c>
      <c r="CF8231" t="s">
        <v>955</v>
      </c>
      <c r="CX8231" t="s">
        <v>1773</v>
      </c>
    </row>
    <row r="8232" spans="5:102" customFormat="1" x14ac:dyDescent="0.25">
      <c r="E8232" t="s">
        <v>5212</v>
      </c>
      <c r="M8232" t="s">
        <v>5643</v>
      </c>
      <c r="U8232" t="s">
        <v>955</v>
      </c>
      <c r="AN8232" t="s">
        <v>1773</v>
      </c>
      <c r="BW8232" t="s">
        <v>2061</v>
      </c>
      <c r="CF8232" t="s">
        <v>955</v>
      </c>
      <c r="CX8232" t="s">
        <v>1773</v>
      </c>
    </row>
    <row r="8233" spans="5:102" customFormat="1" x14ac:dyDescent="0.25">
      <c r="E8233" t="s">
        <v>5213</v>
      </c>
      <c r="M8233" t="s">
        <v>5643</v>
      </c>
      <c r="U8233" t="s">
        <v>955</v>
      </c>
      <c r="AN8233" t="s">
        <v>1773</v>
      </c>
      <c r="BW8233" t="s">
        <v>2061</v>
      </c>
      <c r="CF8233" t="s">
        <v>955</v>
      </c>
      <c r="CX8233" t="s">
        <v>1773</v>
      </c>
    </row>
    <row r="8234" spans="5:102" customFormat="1" x14ac:dyDescent="0.25">
      <c r="E8234" t="s">
        <v>5214</v>
      </c>
      <c r="M8234" t="s">
        <v>5850</v>
      </c>
      <c r="U8234" t="s">
        <v>1409</v>
      </c>
      <c r="AN8234" t="s">
        <v>1436</v>
      </c>
      <c r="BW8234" t="s">
        <v>2270</v>
      </c>
      <c r="CF8234" t="s">
        <v>1409</v>
      </c>
      <c r="CX8234" t="s">
        <v>1436</v>
      </c>
    </row>
    <row r="8235" spans="5:102" customFormat="1" x14ac:dyDescent="0.25">
      <c r="E8235" t="s">
        <v>5214</v>
      </c>
      <c r="M8235" t="s">
        <v>5850</v>
      </c>
      <c r="U8235" t="s">
        <v>1409</v>
      </c>
      <c r="AN8235" t="s">
        <v>1436</v>
      </c>
      <c r="BW8235" t="s">
        <v>2270</v>
      </c>
      <c r="CF8235" t="s">
        <v>1409</v>
      </c>
      <c r="CX8235" t="s">
        <v>1410</v>
      </c>
    </row>
    <row r="8236" spans="5:102" customFormat="1" x14ac:dyDescent="0.25">
      <c r="E8236" t="s">
        <v>5214</v>
      </c>
      <c r="M8236" t="s">
        <v>5850</v>
      </c>
      <c r="U8236" t="s">
        <v>1409</v>
      </c>
      <c r="AN8236" t="s">
        <v>1410</v>
      </c>
      <c r="BW8236" t="s">
        <v>2270</v>
      </c>
      <c r="CF8236" t="s">
        <v>1409</v>
      </c>
      <c r="CX8236" t="s">
        <v>1436</v>
      </c>
    </row>
    <row r="8237" spans="5:102" customFormat="1" x14ac:dyDescent="0.25">
      <c r="E8237" t="s">
        <v>5214</v>
      </c>
      <c r="M8237" t="s">
        <v>5850</v>
      </c>
      <c r="U8237" t="s">
        <v>1409</v>
      </c>
      <c r="AN8237" t="s">
        <v>1410</v>
      </c>
      <c r="BW8237" t="s">
        <v>2270</v>
      </c>
      <c r="CF8237" t="s">
        <v>1409</v>
      </c>
      <c r="CX8237" t="s">
        <v>1410</v>
      </c>
    </row>
    <row r="8238" spans="5:102" customFormat="1" x14ac:dyDescent="0.25">
      <c r="E8238" t="s">
        <v>5215</v>
      </c>
      <c r="M8238" t="s">
        <v>2076</v>
      </c>
      <c r="U8238" t="s">
        <v>587</v>
      </c>
      <c r="AN8238" t="s">
        <v>437</v>
      </c>
      <c r="BW8238" t="s">
        <v>2076</v>
      </c>
      <c r="CF8238" t="s">
        <v>587</v>
      </c>
      <c r="CX8238" t="s">
        <v>437</v>
      </c>
    </row>
    <row r="8239" spans="5:102" customFormat="1" x14ac:dyDescent="0.25">
      <c r="E8239" t="s">
        <v>5216</v>
      </c>
      <c r="M8239" t="s">
        <v>2053</v>
      </c>
      <c r="U8239" t="s">
        <v>939</v>
      </c>
      <c r="AN8239" t="s">
        <v>436</v>
      </c>
      <c r="BW8239" t="s">
        <v>2053</v>
      </c>
      <c r="CF8239" t="s">
        <v>939</v>
      </c>
      <c r="CX8239" t="s">
        <v>436</v>
      </c>
    </row>
    <row r="8240" spans="5:102" customFormat="1" x14ac:dyDescent="0.25">
      <c r="E8240" t="s">
        <v>5217</v>
      </c>
      <c r="M8240" t="s">
        <v>2053</v>
      </c>
      <c r="U8240" t="s">
        <v>939</v>
      </c>
      <c r="AN8240" t="s">
        <v>436</v>
      </c>
      <c r="BW8240" t="s">
        <v>2053</v>
      </c>
      <c r="CF8240" t="s">
        <v>939</v>
      </c>
      <c r="CX8240" t="s">
        <v>436</v>
      </c>
    </row>
    <row r="8241" spans="5:102" customFormat="1" x14ac:dyDescent="0.25">
      <c r="E8241" t="s">
        <v>296</v>
      </c>
      <c r="M8241" t="s">
        <v>2278</v>
      </c>
      <c r="U8241" t="s">
        <v>317</v>
      </c>
      <c r="AN8241" t="s">
        <v>1877</v>
      </c>
      <c r="BW8241" t="s">
        <v>2278</v>
      </c>
      <c r="CF8241" t="s">
        <v>317</v>
      </c>
      <c r="CX8241" t="s">
        <v>1877</v>
      </c>
    </row>
    <row r="8242" spans="5:102" customFormat="1" x14ac:dyDescent="0.25">
      <c r="E8242" t="s">
        <v>297</v>
      </c>
      <c r="M8242" t="s">
        <v>2278</v>
      </c>
      <c r="U8242" t="s">
        <v>317</v>
      </c>
      <c r="AN8242" t="s">
        <v>1877</v>
      </c>
      <c r="BW8242" t="s">
        <v>2278</v>
      </c>
      <c r="CF8242" t="s">
        <v>317</v>
      </c>
      <c r="CX8242" t="s">
        <v>1877</v>
      </c>
    </row>
    <row r="8243" spans="5:102" customFormat="1" x14ac:dyDescent="0.25">
      <c r="E8243" t="s">
        <v>5218</v>
      </c>
      <c r="M8243" t="s">
        <v>2388</v>
      </c>
      <c r="U8243" t="s">
        <v>1878</v>
      </c>
      <c r="AN8243" t="s">
        <v>1879</v>
      </c>
      <c r="BW8243" t="s">
        <v>2388</v>
      </c>
      <c r="CF8243" t="s">
        <v>1878</v>
      </c>
      <c r="CX8243" t="s">
        <v>1879</v>
      </c>
    </row>
    <row r="8244" spans="5:102" customFormat="1" x14ac:dyDescent="0.25">
      <c r="E8244" t="s">
        <v>5219</v>
      </c>
      <c r="M8244" t="s">
        <v>2174</v>
      </c>
      <c r="U8244" t="s">
        <v>1194</v>
      </c>
      <c r="AN8244" t="s">
        <v>1880</v>
      </c>
      <c r="BW8244" t="s">
        <v>2174</v>
      </c>
      <c r="CF8244" t="s">
        <v>1194</v>
      </c>
      <c r="CX8244" t="s">
        <v>1880</v>
      </c>
    </row>
    <row r="8245" spans="5:102" customFormat="1" x14ac:dyDescent="0.25">
      <c r="E8245" t="s">
        <v>302</v>
      </c>
      <c r="M8245" t="s">
        <v>2074</v>
      </c>
      <c r="U8245" t="s">
        <v>321</v>
      </c>
      <c r="AN8245" t="s">
        <v>1881</v>
      </c>
      <c r="BW8245" t="s">
        <v>2074</v>
      </c>
      <c r="CF8245" t="s">
        <v>321</v>
      </c>
      <c r="CX8245" t="s">
        <v>1881</v>
      </c>
    </row>
    <row r="8246" spans="5:102" customFormat="1" x14ac:dyDescent="0.25">
      <c r="E8246" t="s">
        <v>303</v>
      </c>
      <c r="M8246" t="s">
        <v>2074</v>
      </c>
      <c r="U8246" t="s">
        <v>321</v>
      </c>
      <c r="AN8246" t="s">
        <v>1881</v>
      </c>
      <c r="BW8246" t="s">
        <v>2074</v>
      </c>
      <c r="CF8246" t="s">
        <v>321</v>
      </c>
      <c r="CX8246" t="s">
        <v>1881</v>
      </c>
    </row>
    <row r="8247" spans="5:102" customFormat="1" x14ac:dyDescent="0.25">
      <c r="E8247" t="s">
        <v>304</v>
      </c>
      <c r="M8247" t="s">
        <v>2074</v>
      </c>
      <c r="U8247" t="s">
        <v>321</v>
      </c>
      <c r="AN8247" t="s">
        <v>1881</v>
      </c>
      <c r="BW8247" t="s">
        <v>2074</v>
      </c>
      <c r="CF8247" t="s">
        <v>321</v>
      </c>
      <c r="CX8247" t="s">
        <v>1881</v>
      </c>
    </row>
    <row r="8248" spans="5:102" customFormat="1" x14ac:dyDescent="0.25">
      <c r="E8248" t="s">
        <v>5220</v>
      </c>
      <c r="M8248" t="s">
        <v>5750</v>
      </c>
      <c r="U8248" t="s">
        <v>1185</v>
      </c>
      <c r="AN8248" t="s">
        <v>1882</v>
      </c>
      <c r="BW8248" t="s">
        <v>2170</v>
      </c>
      <c r="CF8248" t="s">
        <v>1185</v>
      </c>
      <c r="CX8248" t="s">
        <v>1882</v>
      </c>
    </row>
    <row r="8249" spans="5:102" customFormat="1" x14ac:dyDescent="0.25">
      <c r="E8249" t="s">
        <v>5221</v>
      </c>
      <c r="M8249" t="s">
        <v>2116</v>
      </c>
      <c r="U8249" t="s">
        <v>1071</v>
      </c>
      <c r="AN8249" t="s">
        <v>1709</v>
      </c>
      <c r="BW8249" t="s">
        <v>2116</v>
      </c>
      <c r="CF8249" t="s">
        <v>1071</v>
      </c>
      <c r="CX8249" t="s">
        <v>1472</v>
      </c>
    </row>
    <row r="8250" spans="5:102" customFormat="1" x14ac:dyDescent="0.25">
      <c r="E8250" t="s">
        <v>256</v>
      </c>
      <c r="M8250" t="s">
        <v>2389</v>
      </c>
      <c r="U8250" t="s">
        <v>1883</v>
      </c>
      <c r="AN8250" t="s">
        <v>1884</v>
      </c>
      <c r="BW8250" t="s">
        <v>2389</v>
      </c>
      <c r="CF8250" t="s">
        <v>1883</v>
      </c>
      <c r="CX8250" t="s">
        <v>1884</v>
      </c>
    </row>
    <row r="8251" spans="5:102" customFormat="1" x14ac:dyDescent="0.25">
      <c r="E8251" t="s">
        <v>5222</v>
      </c>
      <c r="M8251" t="s">
        <v>2053</v>
      </c>
      <c r="U8251" t="s">
        <v>939</v>
      </c>
      <c r="AN8251" t="s">
        <v>436</v>
      </c>
      <c r="BW8251" t="s">
        <v>2053</v>
      </c>
      <c r="CF8251" t="s">
        <v>939</v>
      </c>
      <c r="CX8251" t="s">
        <v>436</v>
      </c>
    </row>
    <row r="8252" spans="5:102" customFormat="1" x14ac:dyDescent="0.25">
      <c r="E8252" t="s">
        <v>5223</v>
      </c>
      <c r="M8252" t="s">
        <v>2360</v>
      </c>
      <c r="U8252" t="s">
        <v>1734</v>
      </c>
      <c r="AN8252" t="s">
        <v>1885</v>
      </c>
      <c r="BW8252" t="s">
        <v>2360</v>
      </c>
      <c r="CF8252" t="s">
        <v>1734</v>
      </c>
      <c r="CX8252" t="s">
        <v>5580</v>
      </c>
    </row>
    <row r="8253" spans="5:102" customFormat="1" x14ac:dyDescent="0.25">
      <c r="E8253" t="s">
        <v>5224</v>
      </c>
      <c r="M8253" t="s">
        <v>2290</v>
      </c>
      <c r="U8253" t="s">
        <v>1479</v>
      </c>
      <c r="AN8253" t="s">
        <v>1480</v>
      </c>
      <c r="BW8253" t="s">
        <v>2290</v>
      </c>
      <c r="CF8253" t="s">
        <v>1479</v>
      </c>
      <c r="CX8253" t="s">
        <v>1480</v>
      </c>
    </row>
    <row r="8254" spans="5:102" customFormat="1" x14ac:dyDescent="0.25">
      <c r="E8254" t="s">
        <v>5225</v>
      </c>
      <c r="M8254" t="s">
        <v>2290</v>
      </c>
      <c r="U8254" t="s">
        <v>1479</v>
      </c>
      <c r="AN8254" t="s">
        <v>1480</v>
      </c>
      <c r="BW8254" t="s">
        <v>2290</v>
      </c>
      <c r="CF8254" t="s">
        <v>1479</v>
      </c>
      <c r="CX8254" t="s">
        <v>1480</v>
      </c>
    </row>
    <row r="8255" spans="5:102" customFormat="1" x14ac:dyDescent="0.25">
      <c r="E8255" t="s">
        <v>5226</v>
      </c>
      <c r="M8255" t="s">
        <v>5635</v>
      </c>
      <c r="U8255" t="s">
        <v>939</v>
      </c>
      <c r="AN8255" t="s">
        <v>1886</v>
      </c>
      <c r="BW8255" t="s">
        <v>2053</v>
      </c>
      <c r="CF8255" t="s">
        <v>939</v>
      </c>
      <c r="CX8255" t="s">
        <v>1886</v>
      </c>
    </row>
    <row r="8256" spans="5:102" customFormat="1" x14ac:dyDescent="0.25">
      <c r="E8256" t="s">
        <v>5227</v>
      </c>
      <c r="M8256" t="s">
        <v>2243</v>
      </c>
      <c r="U8256" t="s">
        <v>1887</v>
      </c>
      <c r="AN8256" t="s">
        <v>1888</v>
      </c>
      <c r="BW8256" t="s">
        <v>2243</v>
      </c>
      <c r="CF8256" t="s">
        <v>1887</v>
      </c>
      <c r="CX8256" t="s">
        <v>1888</v>
      </c>
    </row>
    <row r="8257" spans="5:102" customFormat="1" x14ac:dyDescent="0.25">
      <c r="E8257" t="s">
        <v>5228</v>
      </c>
      <c r="M8257" t="s">
        <v>2246</v>
      </c>
      <c r="U8257" t="s">
        <v>1352</v>
      </c>
      <c r="AN8257" t="s">
        <v>1645</v>
      </c>
      <c r="BW8257" t="s">
        <v>2246</v>
      </c>
      <c r="CF8257" t="s">
        <v>1352</v>
      </c>
      <c r="CX8257" t="s">
        <v>5561</v>
      </c>
    </row>
    <row r="8258" spans="5:102" customFormat="1" x14ac:dyDescent="0.25">
      <c r="E8258" t="s">
        <v>5229</v>
      </c>
      <c r="M8258" t="s">
        <v>2041</v>
      </c>
      <c r="U8258" t="s">
        <v>911</v>
      </c>
      <c r="AN8258" t="s">
        <v>912</v>
      </c>
      <c r="BW8258" t="s">
        <v>2041</v>
      </c>
      <c r="CF8258" t="s">
        <v>911</v>
      </c>
      <c r="CX8258" t="s">
        <v>912</v>
      </c>
    </row>
    <row r="8259" spans="5:102" customFormat="1" x14ac:dyDescent="0.25">
      <c r="E8259" t="s">
        <v>5230</v>
      </c>
      <c r="M8259" t="s">
        <v>2041</v>
      </c>
      <c r="U8259" t="s">
        <v>911</v>
      </c>
      <c r="AN8259" t="s">
        <v>912</v>
      </c>
      <c r="BW8259" t="s">
        <v>2041</v>
      </c>
      <c r="CF8259" t="s">
        <v>911</v>
      </c>
      <c r="CX8259" t="s">
        <v>912</v>
      </c>
    </row>
    <row r="8260" spans="5:102" customFormat="1" x14ac:dyDescent="0.25">
      <c r="E8260" t="s">
        <v>5231</v>
      </c>
      <c r="M8260" t="s">
        <v>2041</v>
      </c>
      <c r="U8260" t="s">
        <v>911</v>
      </c>
      <c r="AN8260" t="s">
        <v>912</v>
      </c>
      <c r="BW8260" t="s">
        <v>2041</v>
      </c>
      <c r="CF8260" t="s">
        <v>911</v>
      </c>
      <c r="CX8260" t="s">
        <v>912</v>
      </c>
    </row>
    <row r="8261" spans="5:102" customFormat="1" x14ac:dyDescent="0.25">
      <c r="E8261" t="s">
        <v>5232</v>
      </c>
      <c r="M8261" t="s">
        <v>5596</v>
      </c>
      <c r="U8261" t="s">
        <v>843</v>
      </c>
      <c r="AN8261" t="s">
        <v>1889</v>
      </c>
      <c r="BW8261" t="s">
        <v>2014</v>
      </c>
      <c r="CF8261" t="s">
        <v>843</v>
      </c>
      <c r="CX8261" t="s">
        <v>1889</v>
      </c>
    </row>
    <row r="8262" spans="5:102" customFormat="1" x14ac:dyDescent="0.25">
      <c r="E8262" t="s">
        <v>5233</v>
      </c>
      <c r="M8262" t="s">
        <v>5951</v>
      </c>
      <c r="U8262" t="s">
        <v>1890</v>
      </c>
      <c r="AN8262" t="s">
        <v>1891</v>
      </c>
      <c r="BW8262" t="s">
        <v>2390</v>
      </c>
      <c r="CF8262" t="s">
        <v>1890</v>
      </c>
      <c r="CX8262" t="s">
        <v>1891</v>
      </c>
    </row>
    <row r="8263" spans="5:102" customFormat="1" x14ac:dyDescent="0.25">
      <c r="E8263" t="s">
        <v>5234</v>
      </c>
      <c r="M8263" t="s">
        <v>2171</v>
      </c>
      <c r="U8263" t="s">
        <v>1892</v>
      </c>
      <c r="AN8263" t="s">
        <v>1893</v>
      </c>
      <c r="BW8263" t="s">
        <v>2171</v>
      </c>
      <c r="CF8263" t="s">
        <v>1892</v>
      </c>
      <c r="CX8263" t="s">
        <v>1893</v>
      </c>
    </row>
    <row r="8264" spans="5:102" customFormat="1" x14ac:dyDescent="0.25">
      <c r="E8264" t="s">
        <v>5235</v>
      </c>
      <c r="M8264" t="s">
        <v>5793</v>
      </c>
      <c r="U8264" t="s">
        <v>1280</v>
      </c>
      <c r="AN8264" t="s">
        <v>1894</v>
      </c>
      <c r="BW8264" t="s">
        <v>2213</v>
      </c>
      <c r="CF8264" t="s">
        <v>1280</v>
      </c>
      <c r="CX8264" t="s">
        <v>1894</v>
      </c>
    </row>
    <row r="8265" spans="5:102" customFormat="1" x14ac:dyDescent="0.25">
      <c r="E8265" t="s">
        <v>5236</v>
      </c>
      <c r="M8265" t="s">
        <v>2355</v>
      </c>
      <c r="U8265" t="s">
        <v>322</v>
      </c>
      <c r="AN8265" t="s">
        <v>1701</v>
      </c>
      <c r="BW8265" t="s">
        <v>2355</v>
      </c>
      <c r="CF8265" t="s">
        <v>322</v>
      </c>
      <c r="CX8265" t="s">
        <v>1701</v>
      </c>
    </row>
    <row r="8266" spans="5:102" customFormat="1" x14ac:dyDescent="0.25">
      <c r="E8266" t="s">
        <v>5236</v>
      </c>
      <c r="M8266" t="s">
        <v>2355</v>
      </c>
      <c r="U8266" t="s">
        <v>322</v>
      </c>
      <c r="AN8266" t="s">
        <v>1701</v>
      </c>
      <c r="BW8266" t="s">
        <v>2355</v>
      </c>
      <c r="CF8266" t="s">
        <v>322</v>
      </c>
      <c r="CX8266" t="s">
        <v>1895</v>
      </c>
    </row>
    <row r="8267" spans="5:102" customFormat="1" x14ac:dyDescent="0.25">
      <c r="E8267" t="s">
        <v>5236</v>
      </c>
      <c r="M8267" t="s">
        <v>2355</v>
      </c>
      <c r="U8267" t="s">
        <v>322</v>
      </c>
      <c r="AN8267" t="s">
        <v>1895</v>
      </c>
      <c r="BW8267" t="s">
        <v>2355</v>
      </c>
      <c r="CF8267" t="s">
        <v>322</v>
      </c>
      <c r="CX8267" t="s">
        <v>1701</v>
      </c>
    </row>
    <row r="8268" spans="5:102" customFormat="1" x14ac:dyDescent="0.25">
      <c r="E8268" t="s">
        <v>5236</v>
      </c>
      <c r="M8268" t="s">
        <v>2355</v>
      </c>
      <c r="U8268" t="s">
        <v>322</v>
      </c>
      <c r="AN8268" t="s">
        <v>1895</v>
      </c>
      <c r="BW8268" t="s">
        <v>2355</v>
      </c>
      <c r="CF8268" t="s">
        <v>322</v>
      </c>
      <c r="CX8268" t="s">
        <v>1895</v>
      </c>
    </row>
    <row r="8269" spans="5:102" customFormat="1" x14ac:dyDescent="0.25">
      <c r="E8269" t="s">
        <v>5237</v>
      </c>
      <c r="M8269" t="s">
        <v>2148</v>
      </c>
      <c r="U8269" t="s">
        <v>1137</v>
      </c>
      <c r="AN8269" t="s">
        <v>1654</v>
      </c>
      <c r="BW8269" t="s">
        <v>2148</v>
      </c>
      <c r="CF8269" t="s">
        <v>1137</v>
      </c>
      <c r="CX8269" t="s">
        <v>1654</v>
      </c>
    </row>
    <row r="8270" spans="5:102" customFormat="1" x14ac:dyDescent="0.25">
      <c r="E8270" t="s">
        <v>5238</v>
      </c>
      <c r="M8270" t="s">
        <v>2148</v>
      </c>
      <c r="U8270" t="s">
        <v>1137</v>
      </c>
      <c r="AN8270" t="s">
        <v>1654</v>
      </c>
      <c r="BW8270" t="s">
        <v>2148</v>
      </c>
      <c r="CF8270" t="s">
        <v>1137</v>
      </c>
      <c r="CX8270" t="s">
        <v>1654</v>
      </c>
    </row>
    <row r="8271" spans="5:102" customFormat="1" x14ac:dyDescent="0.25">
      <c r="E8271" t="s">
        <v>5239</v>
      </c>
      <c r="M8271" t="s">
        <v>2148</v>
      </c>
      <c r="U8271" t="s">
        <v>1137</v>
      </c>
      <c r="AN8271" t="s">
        <v>1654</v>
      </c>
      <c r="BW8271" t="s">
        <v>2148</v>
      </c>
      <c r="CF8271" t="s">
        <v>1137</v>
      </c>
      <c r="CX8271" t="s">
        <v>1654</v>
      </c>
    </row>
    <row r="8272" spans="5:102" customFormat="1" x14ac:dyDescent="0.25">
      <c r="E8272" t="s">
        <v>5240</v>
      </c>
      <c r="M8272" t="s">
        <v>5618</v>
      </c>
      <c r="U8272" t="s">
        <v>896</v>
      </c>
      <c r="AN8272" t="s">
        <v>1738</v>
      </c>
      <c r="BW8272" t="s">
        <v>2035</v>
      </c>
      <c r="CF8272" t="s">
        <v>896</v>
      </c>
      <c r="CX8272" t="s">
        <v>1738</v>
      </c>
    </row>
    <row r="8273" spans="5:102" customFormat="1" x14ac:dyDescent="0.25">
      <c r="E8273" t="s">
        <v>5241</v>
      </c>
      <c r="M8273" t="s">
        <v>5618</v>
      </c>
      <c r="U8273" t="s">
        <v>896</v>
      </c>
      <c r="AN8273" t="s">
        <v>1738</v>
      </c>
      <c r="BW8273" t="s">
        <v>2035</v>
      </c>
      <c r="CF8273" t="s">
        <v>896</v>
      </c>
      <c r="CX8273" t="s">
        <v>1738</v>
      </c>
    </row>
    <row r="8274" spans="5:102" customFormat="1" x14ac:dyDescent="0.25">
      <c r="E8274" t="s">
        <v>5242</v>
      </c>
      <c r="M8274" t="s">
        <v>2213</v>
      </c>
      <c r="U8274" t="s">
        <v>1280</v>
      </c>
      <c r="AN8274" t="s">
        <v>1894</v>
      </c>
      <c r="BW8274" t="s">
        <v>2213</v>
      </c>
      <c r="CF8274" t="s">
        <v>1280</v>
      </c>
      <c r="CX8274" t="s">
        <v>1894</v>
      </c>
    </row>
    <row r="8275" spans="5:102" customFormat="1" x14ac:dyDescent="0.25">
      <c r="E8275" t="s">
        <v>5243</v>
      </c>
      <c r="M8275" t="s">
        <v>2065</v>
      </c>
      <c r="U8275" t="s">
        <v>963</v>
      </c>
      <c r="AN8275" t="s">
        <v>964</v>
      </c>
      <c r="BW8275" t="s">
        <v>2065</v>
      </c>
      <c r="CF8275" t="s">
        <v>963</v>
      </c>
      <c r="CX8275" t="s">
        <v>964</v>
      </c>
    </row>
    <row r="8276" spans="5:102" customFormat="1" x14ac:dyDescent="0.25">
      <c r="E8276" t="s">
        <v>5244</v>
      </c>
      <c r="M8276" t="s">
        <v>2355</v>
      </c>
      <c r="U8276" t="s">
        <v>322</v>
      </c>
      <c r="AN8276" t="s">
        <v>1701</v>
      </c>
      <c r="BW8276" t="s">
        <v>2355</v>
      </c>
      <c r="CF8276" t="s">
        <v>322</v>
      </c>
      <c r="CX8276" t="s">
        <v>1701</v>
      </c>
    </row>
    <row r="8277" spans="5:102" customFormat="1" x14ac:dyDescent="0.25">
      <c r="E8277" t="s">
        <v>5244</v>
      </c>
      <c r="M8277" t="s">
        <v>2355</v>
      </c>
      <c r="U8277" t="s">
        <v>322</v>
      </c>
      <c r="AN8277" t="s">
        <v>1701</v>
      </c>
      <c r="BW8277" t="s">
        <v>2355</v>
      </c>
      <c r="CF8277" t="s">
        <v>322</v>
      </c>
      <c r="CX8277" t="s">
        <v>1702</v>
      </c>
    </row>
    <row r="8278" spans="5:102" customFormat="1" x14ac:dyDescent="0.25">
      <c r="E8278" t="s">
        <v>5244</v>
      </c>
      <c r="M8278" t="s">
        <v>2355</v>
      </c>
      <c r="U8278" t="s">
        <v>322</v>
      </c>
      <c r="AN8278" t="s">
        <v>1702</v>
      </c>
      <c r="BW8278" t="s">
        <v>2355</v>
      </c>
      <c r="CF8278" t="s">
        <v>322</v>
      </c>
      <c r="CX8278" t="s">
        <v>1701</v>
      </c>
    </row>
    <row r="8279" spans="5:102" customFormat="1" x14ac:dyDescent="0.25">
      <c r="E8279" t="s">
        <v>5244</v>
      </c>
      <c r="M8279" t="s">
        <v>2355</v>
      </c>
      <c r="U8279" t="s">
        <v>322</v>
      </c>
      <c r="AN8279" t="s">
        <v>1702</v>
      </c>
      <c r="BW8279" t="s">
        <v>2355</v>
      </c>
      <c r="CF8279" t="s">
        <v>322</v>
      </c>
      <c r="CX8279" t="s">
        <v>1702</v>
      </c>
    </row>
    <row r="8280" spans="5:102" customFormat="1" x14ac:dyDescent="0.25">
      <c r="E8280" t="s">
        <v>5245</v>
      </c>
      <c r="M8280" t="s">
        <v>2022</v>
      </c>
      <c r="U8280" t="s">
        <v>863</v>
      </c>
      <c r="AN8280" t="s">
        <v>1896</v>
      </c>
      <c r="BW8280" t="s">
        <v>2022</v>
      </c>
      <c r="CF8280" t="s">
        <v>863</v>
      </c>
      <c r="CX8280" t="s">
        <v>1896</v>
      </c>
    </row>
    <row r="8281" spans="5:102" customFormat="1" x14ac:dyDescent="0.25">
      <c r="E8281" t="s">
        <v>5246</v>
      </c>
      <c r="M8281" t="s">
        <v>2014</v>
      </c>
      <c r="U8281" t="s">
        <v>843</v>
      </c>
      <c r="AN8281" t="s">
        <v>1897</v>
      </c>
      <c r="BW8281" t="s">
        <v>2014</v>
      </c>
      <c r="CF8281" t="s">
        <v>843</v>
      </c>
      <c r="CX8281" t="s">
        <v>1833</v>
      </c>
    </row>
    <row r="8282" spans="5:102" customFormat="1" x14ac:dyDescent="0.25">
      <c r="E8282" t="s">
        <v>5247</v>
      </c>
      <c r="M8282" t="s">
        <v>2141</v>
      </c>
      <c r="U8282" t="s">
        <v>1123</v>
      </c>
      <c r="AN8282" t="s">
        <v>1859</v>
      </c>
      <c r="BW8282" t="s">
        <v>2141</v>
      </c>
      <c r="CF8282" t="s">
        <v>1123</v>
      </c>
      <c r="CX8282" t="s">
        <v>1859</v>
      </c>
    </row>
    <row r="8283" spans="5:102" customFormat="1" x14ac:dyDescent="0.25">
      <c r="E8283" t="s">
        <v>5248</v>
      </c>
      <c r="M8283" t="s">
        <v>5763</v>
      </c>
      <c r="U8283" t="s">
        <v>1212</v>
      </c>
      <c r="AN8283" t="s">
        <v>1898</v>
      </c>
      <c r="BW8283" t="s">
        <v>2183</v>
      </c>
      <c r="CF8283" t="s">
        <v>1212</v>
      </c>
      <c r="CX8283" t="s">
        <v>1898</v>
      </c>
    </row>
    <row r="8284" spans="5:102" customFormat="1" x14ac:dyDescent="0.25">
      <c r="E8284" t="s">
        <v>5249</v>
      </c>
      <c r="M8284" t="s">
        <v>5703</v>
      </c>
      <c r="U8284" t="s">
        <v>1084</v>
      </c>
      <c r="AN8284" t="s">
        <v>1899</v>
      </c>
      <c r="BW8284" t="s">
        <v>2123</v>
      </c>
      <c r="CF8284" t="s">
        <v>1084</v>
      </c>
      <c r="CX8284" t="s">
        <v>1899</v>
      </c>
    </row>
    <row r="8285" spans="5:102" customFormat="1" x14ac:dyDescent="0.25">
      <c r="E8285" t="s">
        <v>5250</v>
      </c>
      <c r="M8285" t="s">
        <v>5951</v>
      </c>
      <c r="U8285" t="s">
        <v>1890</v>
      </c>
      <c r="AN8285" t="s">
        <v>1891</v>
      </c>
      <c r="BW8285" t="s">
        <v>2390</v>
      </c>
      <c r="CF8285" t="s">
        <v>1890</v>
      </c>
      <c r="CX8285" t="s">
        <v>1891</v>
      </c>
    </row>
    <row r="8286" spans="5:102" customFormat="1" x14ac:dyDescent="0.25">
      <c r="E8286" t="s">
        <v>5251</v>
      </c>
      <c r="M8286" t="s">
        <v>2255</v>
      </c>
      <c r="U8286" t="s">
        <v>1900</v>
      </c>
      <c r="AN8286" t="s">
        <v>1901</v>
      </c>
      <c r="BW8286" t="s">
        <v>2255</v>
      </c>
      <c r="CF8286" t="s">
        <v>1900</v>
      </c>
      <c r="CX8286" t="s">
        <v>1901</v>
      </c>
    </row>
    <row r="8287" spans="5:102" customFormat="1" x14ac:dyDescent="0.25">
      <c r="E8287" t="s">
        <v>5252</v>
      </c>
      <c r="M8287" t="s">
        <v>5952</v>
      </c>
      <c r="U8287" t="s">
        <v>1902</v>
      </c>
      <c r="AN8287" t="s">
        <v>1903</v>
      </c>
      <c r="BW8287" t="s">
        <v>2391</v>
      </c>
      <c r="CF8287" t="s">
        <v>1902</v>
      </c>
      <c r="CX8287" t="s">
        <v>1903</v>
      </c>
    </row>
    <row r="8288" spans="5:102" customFormat="1" x14ac:dyDescent="0.25">
      <c r="E8288" t="s">
        <v>5253</v>
      </c>
      <c r="M8288" t="s">
        <v>5734</v>
      </c>
      <c r="U8288" t="s">
        <v>1149</v>
      </c>
      <c r="AN8288" t="s">
        <v>1904</v>
      </c>
      <c r="BW8288" t="s">
        <v>2154</v>
      </c>
      <c r="CF8288" t="s">
        <v>1149</v>
      </c>
      <c r="CX8288" t="s">
        <v>1904</v>
      </c>
    </row>
    <row r="8289" spans="5:102" customFormat="1" x14ac:dyDescent="0.25">
      <c r="E8289" t="s">
        <v>5253</v>
      </c>
      <c r="M8289" t="s">
        <v>5734</v>
      </c>
      <c r="U8289" t="s">
        <v>1149</v>
      </c>
      <c r="AN8289" t="s">
        <v>1904</v>
      </c>
      <c r="BW8289" t="s">
        <v>2154</v>
      </c>
      <c r="CF8289" t="s">
        <v>1149</v>
      </c>
      <c r="CX8289" t="s">
        <v>1151</v>
      </c>
    </row>
    <row r="8290" spans="5:102" customFormat="1" x14ac:dyDescent="0.25">
      <c r="E8290" t="s">
        <v>5253</v>
      </c>
      <c r="M8290" t="s">
        <v>5734</v>
      </c>
      <c r="U8290" t="s">
        <v>1149</v>
      </c>
      <c r="AN8290" t="s">
        <v>1151</v>
      </c>
      <c r="BW8290" t="s">
        <v>2154</v>
      </c>
      <c r="CF8290" t="s">
        <v>1149</v>
      </c>
      <c r="CX8290" t="s">
        <v>1904</v>
      </c>
    </row>
    <row r="8291" spans="5:102" customFormat="1" x14ac:dyDescent="0.25">
      <c r="E8291" t="s">
        <v>5253</v>
      </c>
      <c r="M8291" t="s">
        <v>5734</v>
      </c>
      <c r="U8291" t="s">
        <v>1149</v>
      </c>
      <c r="AN8291" t="s">
        <v>1151</v>
      </c>
      <c r="BW8291" t="s">
        <v>2154</v>
      </c>
      <c r="CF8291" t="s">
        <v>1149</v>
      </c>
      <c r="CX8291" t="s">
        <v>1151</v>
      </c>
    </row>
    <row r="8292" spans="5:102" customFormat="1" x14ac:dyDescent="0.25">
      <c r="E8292" t="s">
        <v>5254</v>
      </c>
      <c r="M8292" t="s">
        <v>5734</v>
      </c>
      <c r="U8292" t="s">
        <v>1149</v>
      </c>
      <c r="AN8292" t="s">
        <v>1151</v>
      </c>
      <c r="BW8292" t="s">
        <v>2154</v>
      </c>
      <c r="CF8292" t="s">
        <v>1149</v>
      </c>
      <c r="CX8292" t="s">
        <v>1151</v>
      </c>
    </row>
    <row r="8293" spans="5:102" customFormat="1" x14ac:dyDescent="0.25">
      <c r="E8293" t="s">
        <v>5255</v>
      </c>
      <c r="M8293" t="s">
        <v>5734</v>
      </c>
      <c r="U8293" t="s">
        <v>1905</v>
      </c>
      <c r="AN8293" t="s">
        <v>1906</v>
      </c>
      <c r="BW8293" t="s">
        <v>2154</v>
      </c>
      <c r="CF8293" t="s">
        <v>1905</v>
      </c>
      <c r="CX8293" t="s">
        <v>1906</v>
      </c>
    </row>
    <row r="8294" spans="5:102" customFormat="1" x14ac:dyDescent="0.25">
      <c r="E8294" t="s">
        <v>5255</v>
      </c>
      <c r="M8294" t="s">
        <v>5734</v>
      </c>
      <c r="U8294" t="s">
        <v>1905</v>
      </c>
      <c r="AN8294" t="s">
        <v>1906</v>
      </c>
      <c r="BW8294" t="s">
        <v>2154</v>
      </c>
      <c r="CF8294" t="s">
        <v>1149</v>
      </c>
      <c r="CX8294" t="s">
        <v>1904</v>
      </c>
    </row>
    <row r="8295" spans="5:102" customFormat="1" x14ac:dyDescent="0.25">
      <c r="E8295" t="s">
        <v>5255</v>
      </c>
      <c r="M8295" t="s">
        <v>5734</v>
      </c>
      <c r="U8295" t="s">
        <v>1905</v>
      </c>
      <c r="AN8295" t="s">
        <v>1906</v>
      </c>
      <c r="BW8295" t="s">
        <v>2154</v>
      </c>
      <c r="CF8295" t="s">
        <v>1149</v>
      </c>
      <c r="CX8295" t="s">
        <v>1151</v>
      </c>
    </row>
    <row r="8296" spans="5:102" customFormat="1" x14ac:dyDescent="0.25">
      <c r="E8296" t="s">
        <v>5255</v>
      </c>
      <c r="M8296" t="s">
        <v>5734</v>
      </c>
      <c r="U8296" t="s">
        <v>1149</v>
      </c>
      <c r="AN8296" t="s">
        <v>1904</v>
      </c>
      <c r="BW8296" t="s">
        <v>2154</v>
      </c>
      <c r="CF8296" t="s">
        <v>1905</v>
      </c>
      <c r="CX8296" t="s">
        <v>1906</v>
      </c>
    </row>
    <row r="8297" spans="5:102" customFormat="1" x14ac:dyDescent="0.25">
      <c r="E8297" t="s">
        <v>5255</v>
      </c>
      <c r="M8297" t="s">
        <v>5734</v>
      </c>
      <c r="U8297" t="s">
        <v>1149</v>
      </c>
      <c r="AN8297" t="s">
        <v>1904</v>
      </c>
      <c r="BW8297" t="s">
        <v>2154</v>
      </c>
      <c r="CF8297" t="s">
        <v>1149</v>
      </c>
      <c r="CX8297" t="s">
        <v>1904</v>
      </c>
    </row>
    <row r="8298" spans="5:102" customFormat="1" x14ac:dyDescent="0.25">
      <c r="E8298" t="s">
        <v>5255</v>
      </c>
      <c r="M8298" t="s">
        <v>5734</v>
      </c>
      <c r="U8298" t="s">
        <v>1149</v>
      </c>
      <c r="AN8298" t="s">
        <v>1904</v>
      </c>
      <c r="BW8298" t="s">
        <v>2154</v>
      </c>
      <c r="CF8298" t="s">
        <v>1149</v>
      </c>
      <c r="CX8298" t="s">
        <v>1151</v>
      </c>
    </row>
    <row r="8299" spans="5:102" customFormat="1" x14ac:dyDescent="0.25">
      <c r="E8299" t="s">
        <v>5255</v>
      </c>
      <c r="M8299" t="s">
        <v>5734</v>
      </c>
      <c r="U8299" t="s">
        <v>1149</v>
      </c>
      <c r="AN8299" t="s">
        <v>1151</v>
      </c>
      <c r="BW8299" t="s">
        <v>2154</v>
      </c>
      <c r="CF8299" t="s">
        <v>1905</v>
      </c>
      <c r="CX8299" t="s">
        <v>1906</v>
      </c>
    </row>
    <row r="8300" spans="5:102" customFormat="1" x14ac:dyDescent="0.25">
      <c r="E8300" t="s">
        <v>5255</v>
      </c>
      <c r="M8300" t="s">
        <v>5734</v>
      </c>
      <c r="U8300" t="s">
        <v>1149</v>
      </c>
      <c r="AN8300" t="s">
        <v>1151</v>
      </c>
      <c r="BW8300" t="s">
        <v>2154</v>
      </c>
      <c r="CF8300" t="s">
        <v>1149</v>
      </c>
      <c r="CX8300" t="s">
        <v>1904</v>
      </c>
    </row>
    <row r="8301" spans="5:102" customFormat="1" x14ac:dyDescent="0.25">
      <c r="E8301" t="s">
        <v>5255</v>
      </c>
      <c r="M8301" t="s">
        <v>5734</v>
      </c>
      <c r="U8301" t="s">
        <v>1149</v>
      </c>
      <c r="AN8301" t="s">
        <v>1151</v>
      </c>
      <c r="BW8301" t="s">
        <v>2154</v>
      </c>
      <c r="CF8301" t="s">
        <v>1149</v>
      </c>
      <c r="CX8301" t="s">
        <v>1151</v>
      </c>
    </row>
    <row r="8302" spans="5:102" customFormat="1" x14ac:dyDescent="0.25">
      <c r="E8302" t="s">
        <v>5256</v>
      </c>
      <c r="M8302" t="s">
        <v>5906</v>
      </c>
      <c r="U8302" t="s">
        <v>323</v>
      </c>
      <c r="AN8302" t="s">
        <v>1907</v>
      </c>
      <c r="BW8302" t="s">
        <v>2326</v>
      </c>
      <c r="CF8302" t="s">
        <v>323</v>
      </c>
      <c r="CX8302" t="s">
        <v>1907</v>
      </c>
    </row>
    <row r="8303" spans="5:102" customFormat="1" x14ac:dyDescent="0.25">
      <c r="E8303" t="s">
        <v>5257</v>
      </c>
      <c r="M8303" t="s">
        <v>5906</v>
      </c>
      <c r="U8303" t="s">
        <v>323</v>
      </c>
      <c r="AN8303" t="s">
        <v>1907</v>
      </c>
      <c r="BW8303" t="s">
        <v>2326</v>
      </c>
      <c r="CF8303" t="s">
        <v>323</v>
      </c>
      <c r="CX8303" t="s">
        <v>1907</v>
      </c>
    </row>
    <row r="8304" spans="5:102" customFormat="1" x14ac:dyDescent="0.25">
      <c r="E8304" t="s">
        <v>5258</v>
      </c>
      <c r="M8304" t="s">
        <v>5906</v>
      </c>
      <c r="U8304" t="s">
        <v>323</v>
      </c>
      <c r="AN8304" t="s">
        <v>1907</v>
      </c>
      <c r="BW8304" t="s">
        <v>2326</v>
      </c>
      <c r="CF8304" t="s">
        <v>323</v>
      </c>
      <c r="CX8304" t="s">
        <v>1907</v>
      </c>
    </row>
    <row r="8305" spans="5:102" customFormat="1" x14ac:dyDescent="0.25">
      <c r="E8305" t="s">
        <v>5259</v>
      </c>
      <c r="M8305" t="s">
        <v>2065</v>
      </c>
      <c r="U8305" t="s">
        <v>963</v>
      </c>
      <c r="AN8305" t="s">
        <v>964</v>
      </c>
      <c r="BW8305" t="s">
        <v>2065</v>
      </c>
      <c r="CF8305" t="s">
        <v>963</v>
      </c>
      <c r="CX8305" t="s">
        <v>964</v>
      </c>
    </row>
    <row r="8306" spans="5:102" customFormat="1" x14ac:dyDescent="0.25">
      <c r="E8306" t="s">
        <v>5260</v>
      </c>
      <c r="M8306" t="s">
        <v>2065</v>
      </c>
      <c r="U8306" t="s">
        <v>963</v>
      </c>
      <c r="AN8306" t="s">
        <v>964</v>
      </c>
      <c r="BW8306" t="s">
        <v>2065</v>
      </c>
      <c r="CF8306" t="s">
        <v>963</v>
      </c>
      <c r="CX8306" t="s">
        <v>964</v>
      </c>
    </row>
    <row r="8307" spans="5:102" customFormat="1" x14ac:dyDescent="0.25">
      <c r="E8307" t="s">
        <v>5261</v>
      </c>
      <c r="M8307" t="s">
        <v>5953</v>
      </c>
      <c r="U8307" t="s">
        <v>1102</v>
      </c>
      <c r="AN8307" t="s">
        <v>1908</v>
      </c>
      <c r="BW8307" t="s">
        <v>2131</v>
      </c>
      <c r="CF8307" t="s">
        <v>1102</v>
      </c>
      <c r="CX8307" t="s">
        <v>1908</v>
      </c>
    </row>
    <row r="8308" spans="5:102" customFormat="1" x14ac:dyDescent="0.25">
      <c r="E8308" t="s">
        <v>5262</v>
      </c>
      <c r="M8308" t="s">
        <v>2161</v>
      </c>
      <c r="U8308" t="s">
        <v>1168</v>
      </c>
      <c r="AN8308" t="s">
        <v>1909</v>
      </c>
      <c r="BW8308" t="s">
        <v>2161</v>
      </c>
      <c r="CF8308" t="s">
        <v>1168</v>
      </c>
      <c r="CX8308" t="s">
        <v>1909</v>
      </c>
    </row>
    <row r="8309" spans="5:102" customFormat="1" x14ac:dyDescent="0.25">
      <c r="E8309" t="s">
        <v>305</v>
      </c>
      <c r="M8309" t="s">
        <v>2355</v>
      </c>
      <c r="U8309" t="s">
        <v>322</v>
      </c>
      <c r="AN8309" t="s">
        <v>1702</v>
      </c>
      <c r="BW8309" t="s">
        <v>2355</v>
      </c>
      <c r="CF8309" t="s">
        <v>322</v>
      </c>
      <c r="CX8309" t="s">
        <v>1702</v>
      </c>
    </row>
    <row r="8310" spans="5:102" customFormat="1" x14ac:dyDescent="0.25">
      <c r="E8310" t="s">
        <v>5263</v>
      </c>
      <c r="M8310" t="s">
        <v>5954</v>
      </c>
      <c r="U8310" t="s">
        <v>1910</v>
      </c>
      <c r="AN8310" t="s">
        <v>1911</v>
      </c>
      <c r="BW8310" t="s">
        <v>2392</v>
      </c>
      <c r="CF8310" t="s">
        <v>1910</v>
      </c>
      <c r="CX8310" t="s">
        <v>1911</v>
      </c>
    </row>
    <row r="8311" spans="5:102" customFormat="1" x14ac:dyDescent="0.25">
      <c r="E8311" t="s">
        <v>5264</v>
      </c>
      <c r="M8311" t="s">
        <v>5734</v>
      </c>
      <c r="U8311" t="s">
        <v>1149</v>
      </c>
      <c r="AN8311" t="s">
        <v>1904</v>
      </c>
      <c r="BW8311" t="s">
        <v>2154</v>
      </c>
      <c r="CF8311" t="s">
        <v>1149</v>
      </c>
      <c r="CX8311" t="s">
        <v>1904</v>
      </c>
    </row>
    <row r="8312" spans="5:102" customFormat="1" x14ac:dyDescent="0.25">
      <c r="E8312" t="s">
        <v>5264</v>
      </c>
      <c r="M8312" t="s">
        <v>5734</v>
      </c>
      <c r="U8312" t="s">
        <v>1149</v>
      </c>
      <c r="AN8312" t="s">
        <v>1904</v>
      </c>
      <c r="BW8312" t="s">
        <v>2154</v>
      </c>
      <c r="CF8312" t="s">
        <v>1149</v>
      </c>
      <c r="CX8312" t="s">
        <v>1151</v>
      </c>
    </row>
    <row r="8313" spans="5:102" customFormat="1" x14ac:dyDescent="0.25">
      <c r="E8313" t="s">
        <v>5264</v>
      </c>
      <c r="M8313" t="s">
        <v>5734</v>
      </c>
      <c r="U8313" t="s">
        <v>1149</v>
      </c>
      <c r="AN8313" t="s">
        <v>1151</v>
      </c>
      <c r="BW8313" t="s">
        <v>2154</v>
      </c>
      <c r="CF8313" t="s">
        <v>1149</v>
      </c>
      <c r="CX8313" t="s">
        <v>1904</v>
      </c>
    </row>
    <row r="8314" spans="5:102" customFormat="1" x14ac:dyDescent="0.25">
      <c r="E8314" t="s">
        <v>5264</v>
      </c>
      <c r="M8314" t="s">
        <v>5734</v>
      </c>
      <c r="U8314" t="s">
        <v>1149</v>
      </c>
      <c r="AN8314" t="s">
        <v>1151</v>
      </c>
      <c r="BW8314" t="s">
        <v>2154</v>
      </c>
      <c r="CF8314" t="s">
        <v>1149</v>
      </c>
      <c r="CX8314" t="s">
        <v>1151</v>
      </c>
    </row>
    <row r="8315" spans="5:102" customFormat="1" x14ac:dyDescent="0.25">
      <c r="E8315" t="s">
        <v>306</v>
      </c>
      <c r="M8315" t="s">
        <v>2326</v>
      </c>
      <c r="U8315" t="s">
        <v>323</v>
      </c>
      <c r="AN8315" t="s">
        <v>1912</v>
      </c>
      <c r="BW8315" t="s">
        <v>2326</v>
      </c>
      <c r="CF8315" t="s">
        <v>323</v>
      </c>
      <c r="CX8315" t="s">
        <v>1912</v>
      </c>
    </row>
    <row r="8316" spans="5:102" customFormat="1" x14ac:dyDescent="0.25">
      <c r="E8316" t="s">
        <v>298</v>
      </c>
      <c r="M8316" t="s">
        <v>5955</v>
      </c>
      <c r="U8316" t="s">
        <v>318</v>
      </c>
      <c r="AN8316" t="s">
        <v>1913</v>
      </c>
      <c r="BW8316" t="s">
        <v>2008</v>
      </c>
      <c r="CF8316" t="s">
        <v>318</v>
      </c>
      <c r="CX8316" t="s">
        <v>1913</v>
      </c>
    </row>
    <row r="8317" spans="5:102" customFormat="1" x14ac:dyDescent="0.25">
      <c r="E8317" t="s">
        <v>5265</v>
      </c>
      <c r="M8317" t="s">
        <v>2087</v>
      </c>
      <c r="U8317" t="s">
        <v>1010</v>
      </c>
      <c r="AN8317" t="s">
        <v>1914</v>
      </c>
      <c r="BW8317" t="s">
        <v>2087</v>
      </c>
      <c r="CF8317" t="s">
        <v>1010</v>
      </c>
      <c r="CX8317" t="s">
        <v>1914</v>
      </c>
    </row>
    <row r="8318" spans="5:102" customFormat="1" x14ac:dyDescent="0.25">
      <c r="E8318" t="s">
        <v>5266</v>
      </c>
      <c r="M8318" t="s">
        <v>5850</v>
      </c>
      <c r="U8318" t="s">
        <v>1409</v>
      </c>
      <c r="AN8318" t="s">
        <v>1436</v>
      </c>
      <c r="BW8318" t="s">
        <v>2270</v>
      </c>
      <c r="CF8318" t="s">
        <v>1409</v>
      </c>
      <c r="CX8318" t="s">
        <v>1436</v>
      </c>
    </row>
    <row r="8319" spans="5:102" customFormat="1" x14ac:dyDescent="0.25">
      <c r="E8319" t="s">
        <v>5266</v>
      </c>
      <c r="M8319" t="s">
        <v>5850</v>
      </c>
      <c r="U8319" t="s">
        <v>1409</v>
      </c>
      <c r="AN8319" t="s">
        <v>1436</v>
      </c>
      <c r="BW8319" t="s">
        <v>2270</v>
      </c>
      <c r="CF8319" t="s">
        <v>1409</v>
      </c>
      <c r="CX8319" t="s">
        <v>1410</v>
      </c>
    </row>
    <row r="8320" spans="5:102" customFormat="1" x14ac:dyDescent="0.25">
      <c r="E8320" t="s">
        <v>5266</v>
      </c>
      <c r="M8320" t="s">
        <v>5850</v>
      </c>
      <c r="U8320" t="s">
        <v>1409</v>
      </c>
      <c r="AN8320" t="s">
        <v>1410</v>
      </c>
      <c r="BW8320" t="s">
        <v>2270</v>
      </c>
      <c r="CF8320" t="s">
        <v>1409</v>
      </c>
      <c r="CX8320" t="s">
        <v>1436</v>
      </c>
    </row>
    <row r="8321" spans="5:102" customFormat="1" x14ac:dyDescent="0.25">
      <c r="E8321" t="s">
        <v>5266</v>
      </c>
      <c r="M8321" t="s">
        <v>5850</v>
      </c>
      <c r="U8321" t="s">
        <v>1409</v>
      </c>
      <c r="AN8321" t="s">
        <v>1410</v>
      </c>
      <c r="BW8321" t="s">
        <v>2270</v>
      </c>
      <c r="CF8321" t="s">
        <v>1409</v>
      </c>
      <c r="CX8321" t="s">
        <v>1410</v>
      </c>
    </row>
    <row r="8322" spans="5:102" customFormat="1" x14ac:dyDescent="0.25">
      <c r="E8322" t="s">
        <v>5267</v>
      </c>
      <c r="M8322" t="s">
        <v>5630</v>
      </c>
      <c r="U8322" t="s">
        <v>928</v>
      </c>
      <c r="AN8322" t="s">
        <v>1915</v>
      </c>
      <c r="BW8322" t="s">
        <v>2048</v>
      </c>
      <c r="CF8322" t="s">
        <v>928</v>
      </c>
      <c r="CX8322" t="s">
        <v>1915</v>
      </c>
    </row>
    <row r="8323" spans="5:102" customFormat="1" x14ac:dyDescent="0.25">
      <c r="E8323" t="s">
        <v>5267</v>
      </c>
      <c r="M8323" t="s">
        <v>5630</v>
      </c>
      <c r="U8323" t="s">
        <v>928</v>
      </c>
      <c r="AN8323" t="s">
        <v>1915</v>
      </c>
      <c r="BW8323" t="s">
        <v>2048</v>
      </c>
      <c r="CF8323" t="s">
        <v>928</v>
      </c>
      <c r="CX8323" t="s">
        <v>1916</v>
      </c>
    </row>
    <row r="8324" spans="5:102" customFormat="1" x14ac:dyDescent="0.25">
      <c r="E8324" t="s">
        <v>5267</v>
      </c>
      <c r="M8324" t="s">
        <v>5630</v>
      </c>
      <c r="U8324" t="s">
        <v>928</v>
      </c>
      <c r="AN8324" t="s">
        <v>1916</v>
      </c>
      <c r="BW8324" t="s">
        <v>2048</v>
      </c>
      <c r="CF8324" t="s">
        <v>928</v>
      </c>
      <c r="CX8324" t="s">
        <v>1915</v>
      </c>
    </row>
    <row r="8325" spans="5:102" customFormat="1" x14ac:dyDescent="0.25">
      <c r="E8325" t="s">
        <v>5267</v>
      </c>
      <c r="M8325" t="s">
        <v>5630</v>
      </c>
      <c r="U8325" t="s">
        <v>928</v>
      </c>
      <c r="AN8325" t="s">
        <v>1916</v>
      </c>
      <c r="BW8325" t="s">
        <v>2048</v>
      </c>
      <c r="CF8325" t="s">
        <v>928</v>
      </c>
      <c r="CX8325" t="s">
        <v>1916</v>
      </c>
    </row>
    <row r="8326" spans="5:102" customFormat="1" x14ac:dyDescent="0.25">
      <c r="E8326" t="s">
        <v>5268</v>
      </c>
      <c r="M8326" t="s">
        <v>5630</v>
      </c>
      <c r="U8326" t="s">
        <v>928</v>
      </c>
      <c r="AN8326" t="s">
        <v>1916</v>
      </c>
      <c r="BW8326" t="s">
        <v>2048</v>
      </c>
      <c r="CF8326" t="s">
        <v>928</v>
      </c>
      <c r="CX8326" t="s">
        <v>1916</v>
      </c>
    </row>
    <row r="8327" spans="5:102" customFormat="1" x14ac:dyDescent="0.25">
      <c r="E8327" t="s">
        <v>5269</v>
      </c>
      <c r="M8327" t="s">
        <v>5630</v>
      </c>
      <c r="U8327" t="s">
        <v>928</v>
      </c>
      <c r="AN8327" t="s">
        <v>1916</v>
      </c>
      <c r="BW8327" t="s">
        <v>2048</v>
      </c>
      <c r="CF8327" t="s">
        <v>928</v>
      </c>
      <c r="CX8327" t="s">
        <v>1916</v>
      </c>
    </row>
    <row r="8328" spans="5:102" customFormat="1" x14ac:dyDescent="0.25">
      <c r="E8328" t="s">
        <v>5269</v>
      </c>
      <c r="M8328" t="s">
        <v>5630</v>
      </c>
      <c r="U8328" t="s">
        <v>928</v>
      </c>
      <c r="AN8328" t="s">
        <v>1916</v>
      </c>
      <c r="BW8328" t="s">
        <v>2048</v>
      </c>
      <c r="CF8328" t="s">
        <v>928</v>
      </c>
      <c r="CX8328" t="s">
        <v>1917</v>
      </c>
    </row>
    <row r="8329" spans="5:102" customFormat="1" x14ac:dyDescent="0.25">
      <c r="E8329" t="s">
        <v>5269</v>
      </c>
      <c r="M8329" t="s">
        <v>5630</v>
      </c>
      <c r="U8329" t="s">
        <v>928</v>
      </c>
      <c r="AN8329" t="s">
        <v>1917</v>
      </c>
      <c r="BW8329" t="s">
        <v>2048</v>
      </c>
      <c r="CF8329" t="s">
        <v>928</v>
      </c>
      <c r="CX8329" t="s">
        <v>1916</v>
      </c>
    </row>
    <row r="8330" spans="5:102" customFormat="1" x14ac:dyDescent="0.25">
      <c r="E8330" t="s">
        <v>5269</v>
      </c>
      <c r="M8330" t="s">
        <v>5630</v>
      </c>
      <c r="U8330" t="s">
        <v>928</v>
      </c>
      <c r="AN8330" t="s">
        <v>1917</v>
      </c>
      <c r="BW8330" t="s">
        <v>2048</v>
      </c>
      <c r="CF8330" t="s">
        <v>928</v>
      </c>
      <c r="CX8330" t="s">
        <v>1917</v>
      </c>
    </row>
    <row r="8331" spans="5:102" customFormat="1" x14ac:dyDescent="0.25">
      <c r="E8331" t="s">
        <v>5270</v>
      </c>
      <c r="M8331" t="s">
        <v>5630</v>
      </c>
      <c r="U8331" t="s">
        <v>928</v>
      </c>
      <c r="AN8331" t="s">
        <v>1916</v>
      </c>
      <c r="BW8331" t="s">
        <v>2048</v>
      </c>
      <c r="CF8331" t="s">
        <v>928</v>
      </c>
      <c r="CX8331" t="s">
        <v>1916</v>
      </c>
    </row>
    <row r="8332" spans="5:102" customFormat="1" x14ac:dyDescent="0.25">
      <c r="E8332" t="s">
        <v>5270</v>
      </c>
      <c r="M8332" t="s">
        <v>5630</v>
      </c>
      <c r="U8332" t="s">
        <v>928</v>
      </c>
      <c r="AN8332" t="s">
        <v>1916</v>
      </c>
      <c r="BW8332" t="s">
        <v>2048</v>
      </c>
      <c r="CF8332" t="s">
        <v>928</v>
      </c>
      <c r="CX8332" t="s">
        <v>1917</v>
      </c>
    </row>
    <row r="8333" spans="5:102" customFormat="1" x14ac:dyDescent="0.25">
      <c r="E8333" t="s">
        <v>5270</v>
      </c>
      <c r="M8333" t="s">
        <v>5630</v>
      </c>
      <c r="U8333" t="s">
        <v>928</v>
      </c>
      <c r="AN8333" t="s">
        <v>1917</v>
      </c>
      <c r="BW8333" t="s">
        <v>2048</v>
      </c>
      <c r="CF8333" t="s">
        <v>928</v>
      </c>
      <c r="CX8333" t="s">
        <v>1916</v>
      </c>
    </row>
    <row r="8334" spans="5:102" customFormat="1" x14ac:dyDescent="0.25">
      <c r="E8334" t="s">
        <v>5270</v>
      </c>
      <c r="M8334" t="s">
        <v>5630</v>
      </c>
      <c r="U8334" t="s">
        <v>928</v>
      </c>
      <c r="AN8334" t="s">
        <v>1917</v>
      </c>
      <c r="BW8334" t="s">
        <v>2048</v>
      </c>
      <c r="CF8334" t="s">
        <v>928</v>
      </c>
      <c r="CX8334" t="s">
        <v>1917</v>
      </c>
    </row>
    <row r="8335" spans="5:102" customFormat="1" x14ac:dyDescent="0.25">
      <c r="E8335" t="s">
        <v>307</v>
      </c>
      <c r="M8335" t="s">
        <v>5927</v>
      </c>
      <c r="U8335" t="s">
        <v>324</v>
      </c>
      <c r="AN8335" t="s">
        <v>1796</v>
      </c>
      <c r="BW8335" t="s">
        <v>2347</v>
      </c>
      <c r="CF8335" t="s">
        <v>324</v>
      </c>
      <c r="CX8335" t="s">
        <v>1796</v>
      </c>
    </row>
    <row r="8336" spans="5:102" customFormat="1" x14ac:dyDescent="0.25">
      <c r="E8336" t="s">
        <v>5271</v>
      </c>
      <c r="M8336" t="s">
        <v>5956</v>
      </c>
      <c r="U8336" t="s">
        <v>1918</v>
      </c>
      <c r="AN8336" t="s">
        <v>1919</v>
      </c>
      <c r="BW8336" t="s">
        <v>2393</v>
      </c>
      <c r="CF8336" t="s">
        <v>1918</v>
      </c>
      <c r="CX8336" t="s">
        <v>1919</v>
      </c>
    </row>
    <row r="8337" spans="5:102" customFormat="1" x14ac:dyDescent="0.25">
      <c r="E8337" t="s">
        <v>5272</v>
      </c>
      <c r="M8337" t="s">
        <v>5956</v>
      </c>
      <c r="U8337" t="s">
        <v>1918</v>
      </c>
      <c r="AN8337" t="s">
        <v>1919</v>
      </c>
      <c r="BW8337" t="s">
        <v>2393</v>
      </c>
      <c r="CF8337" t="s">
        <v>1918</v>
      </c>
      <c r="CX8337" t="s">
        <v>1919</v>
      </c>
    </row>
    <row r="8338" spans="5:102" customFormat="1" x14ac:dyDescent="0.25">
      <c r="E8338" t="s">
        <v>5273</v>
      </c>
      <c r="M8338" t="s">
        <v>5729</v>
      </c>
      <c r="U8338" t="s">
        <v>1139</v>
      </c>
      <c r="AN8338" t="s">
        <v>1920</v>
      </c>
      <c r="BW8338" t="s">
        <v>2149</v>
      </c>
      <c r="CF8338" t="s">
        <v>1139</v>
      </c>
      <c r="CX8338" t="s">
        <v>1920</v>
      </c>
    </row>
    <row r="8339" spans="5:102" customFormat="1" x14ac:dyDescent="0.25">
      <c r="E8339" t="s">
        <v>308</v>
      </c>
      <c r="M8339" t="s">
        <v>2122</v>
      </c>
      <c r="U8339" t="s">
        <v>325</v>
      </c>
      <c r="AN8339" t="s">
        <v>1921</v>
      </c>
      <c r="BW8339" t="s">
        <v>2122</v>
      </c>
      <c r="CF8339" t="s">
        <v>325</v>
      </c>
      <c r="CX8339" t="s">
        <v>1921</v>
      </c>
    </row>
    <row r="8340" spans="5:102" customFormat="1" x14ac:dyDescent="0.25">
      <c r="E8340" t="s">
        <v>5274</v>
      </c>
      <c r="M8340" t="s">
        <v>5954</v>
      </c>
      <c r="U8340" t="s">
        <v>1910</v>
      </c>
      <c r="AN8340" t="s">
        <v>1911</v>
      </c>
      <c r="BW8340" t="s">
        <v>2392</v>
      </c>
      <c r="CF8340" t="s">
        <v>1910</v>
      </c>
      <c r="CX8340" t="s">
        <v>1911</v>
      </c>
    </row>
    <row r="8341" spans="5:102" customFormat="1" x14ac:dyDescent="0.25">
      <c r="E8341" t="s">
        <v>5275</v>
      </c>
      <c r="M8341" t="s">
        <v>2014</v>
      </c>
      <c r="U8341" t="s">
        <v>843</v>
      </c>
      <c r="AN8341" t="s">
        <v>1833</v>
      </c>
      <c r="BW8341" t="s">
        <v>2014</v>
      </c>
      <c r="CF8341" t="s">
        <v>843</v>
      </c>
      <c r="CX8341" t="s">
        <v>1833</v>
      </c>
    </row>
    <row r="8342" spans="5:102" customFormat="1" x14ac:dyDescent="0.25">
      <c r="E8342" t="s">
        <v>5276</v>
      </c>
      <c r="M8342" t="s">
        <v>2014</v>
      </c>
      <c r="U8342" t="s">
        <v>843</v>
      </c>
      <c r="AN8342" t="s">
        <v>1922</v>
      </c>
      <c r="BW8342" t="s">
        <v>2014</v>
      </c>
      <c r="CF8342" t="s">
        <v>843</v>
      </c>
      <c r="CX8342" t="s">
        <v>5581</v>
      </c>
    </row>
    <row r="8343" spans="5:102" customFormat="1" x14ac:dyDescent="0.25">
      <c r="E8343" t="s">
        <v>5277</v>
      </c>
      <c r="M8343" t="s">
        <v>5954</v>
      </c>
      <c r="U8343" t="s">
        <v>1910</v>
      </c>
      <c r="AN8343" t="s">
        <v>1911</v>
      </c>
      <c r="BW8343" t="s">
        <v>2392</v>
      </c>
      <c r="CF8343" t="s">
        <v>1910</v>
      </c>
      <c r="CX8343" t="s">
        <v>1911</v>
      </c>
    </row>
    <row r="8344" spans="5:102" customFormat="1" x14ac:dyDescent="0.25">
      <c r="E8344" t="s">
        <v>5278</v>
      </c>
      <c r="M8344" t="s">
        <v>5957</v>
      </c>
      <c r="U8344" t="s">
        <v>1923</v>
      </c>
      <c r="AN8344" t="s">
        <v>1924</v>
      </c>
      <c r="BW8344" t="s">
        <v>2394</v>
      </c>
      <c r="CF8344" t="s">
        <v>1923</v>
      </c>
      <c r="CX8344" t="s">
        <v>1924</v>
      </c>
    </row>
    <row r="8345" spans="5:102" customFormat="1" x14ac:dyDescent="0.25">
      <c r="E8345" t="s">
        <v>5279</v>
      </c>
      <c r="M8345" t="s">
        <v>2171</v>
      </c>
      <c r="U8345" t="s">
        <v>1892</v>
      </c>
      <c r="AN8345" t="s">
        <v>1925</v>
      </c>
      <c r="BW8345" t="s">
        <v>2171</v>
      </c>
      <c r="CF8345" t="s">
        <v>1892</v>
      </c>
      <c r="CX8345" t="s">
        <v>1925</v>
      </c>
    </row>
    <row r="8346" spans="5:102" customFormat="1" x14ac:dyDescent="0.25">
      <c r="E8346" t="s">
        <v>5280</v>
      </c>
      <c r="M8346" t="s">
        <v>5954</v>
      </c>
      <c r="U8346" t="s">
        <v>1910</v>
      </c>
      <c r="AN8346" t="s">
        <v>1911</v>
      </c>
      <c r="BW8346" t="s">
        <v>2392</v>
      </c>
      <c r="CF8346" t="s">
        <v>1910</v>
      </c>
      <c r="CX8346" t="s">
        <v>1911</v>
      </c>
    </row>
    <row r="8347" spans="5:102" customFormat="1" x14ac:dyDescent="0.25">
      <c r="E8347" t="s">
        <v>5281</v>
      </c>
      <c r="M8347" t="s">
        <v>5954</v>
      </c>
      <c r="U8347" t="s">
        <v>1910</v>
      </c>
      <c r="AN8347" t="s">
        <v>1911</v>
      </c>
      <c r="BW8347" t="s">
        <v>2392</v>
      </c>
      <c r="CF8347" t="s">
        <v>1910</v>
      </c>
      <c r="CX8347" t="s">
        <v>1911</v>
      </c>
    </row>
    <row r="8348" spans="5:102" customFormat="1" x14ac:dyDescent="0.25">
      <c r="E8348" t="s">
        <v>349</v>
      </c>
      <c r="M8348" t="s">
        <v>5855</v>
      </c>
      <c r="U8348" t="s">
        <v>781</v>
      </c>
      <c r="AN8348" t="s">
        <v>350</v>
      </c>
      <c r="BW8348" t="s">
        <v>2275</v>
      </c>
      <c r="CF8348" t="s">
        <v>781</v>
      </c>
      <c r="CX8348" t="s">
        <v>350</v>
      </c>
    </row>
    <row r="8349" spans="5:102" customFormat="1" x14ac:dyDescent="0.25">
      <c r="E8349" t="s">
        <v>351</v>
      </c>
      <c r="M8349" t="s">
        <v>5855</v>
      </c>
      <c r="U8349" t="s">
        <v>781</v>
      </c>
      <c r="AN8349" t="s">
        <v>350</v>
      </c>
      <c r="BW8349" t="s">
        <v>2275</v>
      </c>
      <c r="CF8349" t="s">
        <v>781</v>
      </c>
      <c r="CX8349" t="s">
        <v>350</v>
      </c>
    </row>
    <row r="8350" spans="5:102" customFormat="1" x14ac:dyDescent="0.25">
      <c r="E8350" t="s">
        <v>5282</v>
      </c>
      <c r="M8350" t="s">
        <v>5958</v>
      </c>
      <c r="U8350" t="s">
        <v>1926</v>
      </c>
      <c r="AN8350" t="s">
        <v>1927</v>
      </c>
      <c r="BW8350" t="s">
        <v>2395</v>
      </c>
      <c r="CF8350" t="s">
        <v>1926</v>
      </c>
      <c r="CX8350" t="s">
        <v>1927</v>
      </c>
    </row>
    <row r="8351" spans="5:102" customFormat="1" x14ac:dyDescent="0.25">
      <c r="E8351" t="s">
        <v>5283</v>
      </c>
      <c r="M8351" t="s">
        <v>2022</v>
      </c>
      <c r="U8351" t="s">
        <v>863</v>
      </c>
      <c r="AN8351" t="s">
        <v>1896</v>
      </c>
      <c r="BW8351" t="s">
        <v>2022</v>
      </c>
      <c r="CF8351" t="s">
        <v>863</v>
      </c>
      <c r="CX8351" t="s">
        <v>1896</v>
      </c>
    </row>
    <row r="8352" spans="5:102" customFormat="1" x14ac:dyDescent="0.25">
      <c r="E8352" t="s">
        <v>5283</v>
      </c>
      <c r="M8352" t="s">
        <v>2022</v>
      </c>
      <c r="U8352" t="s">
        <v>863</v>
      </c>
      <c r="AN8352" t="s">
        <v>1896</v>
      </c>
      <c r="BW8352" t="s">
        <v>2022</v>
      </c>
      <c r="CF8352" t="s">
        <v>863</v>
      </c>
      <c r="CX8352" t="s">
        <v>1724</v>
      </c>
    </row>
    <row r="8353" spans="5:102" customFormat="1" x14ac:dyDescent="0.25">
      <c r="E8353" t="s">
        <v>5283</v>
      </c>
      <c r="M8353" t="s">
        <v>2022</v>
      </c>
      <c r="U8353" t="s">
        <v>863</v>
      </c>
      <c r="AN8353" t="s">
        <v>1724</v>
      </c>
      <c r="BW8353" t="s">
        <v>2022</v>
      </c>
      <c r="CF8353" t="s">
        <v>863</v>
      </c>
      <c r="CX8353" t="s">
        <v>1896</v>
      </c>
    </row>
    <row r="8354" spans="5:102" customFormat="1" x14ac:dyDescent="0.25">
      <c r="E8354" t="s">
        <v>5283</v>
      </c>
      <c r="M8354" t="s">
        <v>2022</v>
      </c>
      <c r="U8354" t="s">
        <v>863</v>
      </c>
      <c r="AN8354" t="s">
        <v>1724</v>
      </c>
      <c r="BW8354" t="s">
        <v>2022</v>
      </c>
      <c r="CF8354" t="s">
        <v>863</v>
      </c>
      <c r="CX8354" t="s">
        <v>1724</v>
      </c>
    </row>
    <row r="8355" spans="5:102" customFormat="1" x14ac:dyDescent="0.25">
      <c r="E8355" t="s">
        <v>5284</v>
      </c>
      <c r="M8355" t="s">
        <v>2014</v>
      </c>
      <c r="U8355" t="s">
        <v>843</v>
      </c>
      <c r="AN8355" t="s">
        <v>1897</v>
      </c>
      <c r="BW8355" t="s">
        <v>2014</v>
      </c>
      <c r="CF8355" t="s">
        <v>843</v>
      </c>
      <c r="CX8355" t="s">
        <v>1833</v>
      </c>
    </row>
    <row r="8356" spans="5:102" customFormat="1" x14ac:dyDescent="0.25">
      <c r="E8356" t="s">
        <v>309</v>
      </c>
      <c r="M8356" t="s">
        <v>2074</v>
      </c>
      <c r="U8356" t="s">
        <v>321</v>
      </c>
      <c r="AN8356" t="s">
        <v>1881</v>
      </c>
      <c r="BW8356" t="s">
        <v>2074</v>
      </c>
      <c r="CF8356" t="s">
        <v>321</v>
      </c>
      <c r="CX8356" t="s">
        <v>1881</v>
      </c>
    </row>
    <row r="8357" spans="5:102" customFormat="1" x14ac:dyDescent="0.25">
      <c r="E8357" t="s">
        <v>5285</v>
      </c>
      <c r="M8357" t="s">
        <v>2077</v>
      </c>
      <c r="U8357" t="s">
        <v>1928</v>
      </c>
      <c r="AN8357" t="s">
        <v>1929</v>
      </c>
      <c r="BW8357" t="s">
        <v>2077</v>
      </c>
      <c r="CF8357" t="s">
        <v>1928</v>
      </c>
      <c r="CX8357" t="s">
        <v>1929</v>
      </c>
    </row>
    <row r="8358" spans="5:102" customFormat="1" x14ac:dyDescent="0.25">
      <c r="E8358" t="s">
        <v>5286</v>
      </c>
      <c r="M8358" t="s">
        <v>5734</v>
      </c>
      <c r="U8358" t="s">
        <v>1149</v>
      </c>
      <c r="AN8358" t="s">
        <v>1930</v>
      </c>
      <c r="BW8358" t="s">
        <v>2154</v>
      </c>
      <c r="CF8358" t="s">
        <v>1149</v>
      </c>
      <c r="CX8358" t="s">
        <v>1930</v>
      </c>
    </row>
    <row r="8359" spans="5:102" customFormat="1" x14ac:dyDescent="0.25">
      <c r="E8359" t="s">
        <v>5286</v>
      </c>
      <c r="M8359" t="s">
        <v>5734</v>
      </c>
      <c r="U8359" t="s">
        <v>1149</v>
      </c>
      <c r="AN8359" t="s">
        <v>1930</v>
      </c>
      <c r="BW8359" t="s">
        <v>2154</v>
      </c>
      <c r="CF8359" t="s">
        <v>1149</v>
      </c>
      <c r="CX8359" t="s">
        <v>1151</v>
      </c>
    </row>
    <row r="8360" spans="5:102" customFormat="1" x14ac:dyDescent="0.25">
      <c r="E8360" t="s">
        <v>5286</v>
      </c>
      <c r="M8360" t="s">
        <v>5734</v>
      </c>
      <c r="U8360" t="s">
        <v>1149</v>
      </c>
      <c r="AN8360" t="s">
        <v>1930</v>
      </c>
      <c r="BW8360" t="s">
        <v>2154</v>
      </c>
      <c r="CF8360" t="s">
        <v>1149</v>
      </c>
      <c r="CX8360" t="s">
        <v>1931</v>
      </c>
    </row>
    <row r="8361" spans="5:102" customFormat="1" x14ac:dyDescent="0.25">
      <c r="E8361" t="s">
        <v>5286</v>
      </c>
      <c r="M8361" t="s">
        <v>5734</v>
      </c>
      <c r="U8361" t="s">
        <v>1149</v>
      </c>
      <c r="AN8361" t="s">
        <v>1151</v>
      </c>
      <c r="BW8361" t="s">
        <v>2154</v>
      </c>
      <c r="CF8361" t="s">
        <v>1149</v>
      </c>
      <c r="CX8361" t="s">
        <v>1930</v>
      </c>
    </row>
    <row r="8362" spans="5:102" customFormat="1" x14ac:dyDescent="0.25">
      <c r="E8362" t="s">
        <v>5286</v>
      </c>
      <c r="M8362" t="s">
        <v>5734</v>
      </c>
      <c r="U8362" t="s">
        <v>1149</v>
      </c>
      <c r="AN8362" t="s">
        <v>1151</v>
      </c>
      <c r="BW8362" t="s">
        <v>2154</v>
      </c>
      <c r="CF8362" t="s">
        <v>1149</v>
      </c>
      <c r="CX8362" t="s">
        <v>1151</v>
      </c>
    </row>
    <row r="8363" spans="5:102" customFormat="1" x14ac:dyDescent="0.25">
      <c r="E8363" t="s">
        <v>5286</v>
      </c>
      <c r="M8363" t="s">
        <v>5734</v>
      </c>
      <c r="U8363" t="s">
        <v>1149</v>
      </c>
      <c r="AN8363" t="s">
        <v>1151</v>
      </c>
      <c r="BW8363" t="s">
        <v>2154</v>
      </c>
      <c r="CF8363" t="s">
        <v>1149</v>
      </c>
      <c r="CX8363" t="s">
        <v>1931</v>
      </c>
    </row>
    <row r="8364" spans="5:102" customFormat="1" x14ac:dyDescent="0.25">
      <c r="E8364" t="s">
        <v>5286</v>
      </c>
      <c r="M8364" t="s">
        <v>5734</v>
      </c>
      <c r="U8364" t="s">
        <v>1149</v>
      </c>
      <c r="AN8364" t="s">
        <v>1931</v>
      </c>
      <c r="BW8364" t="s">
        <v>2154</v>
      </c>
      <c r="CF8364" t="s">
        <v>1149</v>
      </c>
      <c r="CX8364" t="s">
        <v>1930</v>
      </c>
    </row>
    <row r="8365" spans="5:102" customFormat="1" x14ac:dyDescent="0.25">
      <c r="E8365" t="s">
        <v>5286</v>
      </c>
      <c r="M8365" t="s">
        <v>5734</v>
      </c>
      <c r="U8365" t="s">
        <v>1149</v>
      </c>
      <c r="AN8365" t="s">
        <v>1931</v>
      </c>
      <c r="BW8365" t="s">
        <v>2154</v>
      </c>
      <c r="CF8365" t="s">
        <v>1149</v>
      </c>
      <c r="CX8365" t="s">
        <v>1151</v>
      </c>
    </row>
    <row r="8366" spans="5:102" customFormat="1" x14ac:dyDescent="0.25">
      <c r="E8366" t="s">
        <v>5286</v>
      </c>
      <c r="M8366" t="s">
        <v>5734</v>
      </c>
      <c r="U8366" t="s">
        <v>1149</v>
      </c>
      <c r="AN8366" t="s">
        <v>1931</v>
      </c>
      <c r="BW8366" t="s">
        <v>2154</v>
      </c>
      <c r="CF8366" t="s">
        <v>1149</v>
      </c>
      <c r="CX8366" t="s">
        <v>1931</v>
      </c>
    </row>
    <row r="8367" spans="5:102" customFormat="1" x14ac:dyDescent="0.25">
      <c r="E8367" t="s">
        <v>5287</v>
      </c>
      <c r="M8367" t="s">
        <v>2014</v>
      </c>
      <c r="U8367" t="s">
        <v>843</v>
      </c>
      <c r="AN8367" t="s">
        <v>1932</v>
      </c>
      <c r="BW8367" t="s">
        <v>2014</v>
      </c>
      <c r="CF8367" t="s">
        <v>843</v>
      </c>
      <c r="CX8367" t="s">
        <v>1932</v>
      </c>
    </row>
    <row r="8368" spans="5:102" customFormat="1" x14ac:dyDescent="0.25">
      <c r="E8368" t="s">
        <v>5288</v>
      </c>
      <c r="M8368" t="s">
        <v>5711</v>
      </c>
      <c r="U8368" t="s">
        <v>1102</v>
      </c>
      <c r="AN8368" t="s">
        <v>1933</v>
      </c>
      <c r="BW8368" t="s">
        <v>2131</v>
      </c>
      <c r="CF8368" t="s">
        <v>1102</v>
      </c>
      <c r="CX8368" t="s">
        <v>1933</v>
      </c>
    </row>
    <row r="8369" spans="5:102" customFormat="1" x14ac:dyDescent="0.25">
      <c r="E8369" t="s">
        <v>5289</v>
      </c>
      <c r="M8369" t="s">
        <v>2240</v>
      </c>
      <c r="U8369" t="s">
        <v>610</v>
      </c>
      <c r="AN8369" t="s">
        <v>1934</v>
      </c>
      <c r="BW8369" t="s">
        <v>2240</v>
      </c>
      <c r="CF8369" t="s">
        <v>610</v>
      </c>
      <c r="CX8369" t="s">
        <v>5582</v>
      </c>
    </row>
    <row r="8370" spans="5:102" customFormat="1" x14ac:dyDescent="0.25">
      <c r="E8370" t="s">
        <v>299</v>
      </c>
      <c r="M8370" t="s">
        <v>2240</v>
      </c>
      <c r="U8370" t="s">
        <v>610</v>
      </c>
      <c r="AN8370" t="s">
        <v>1934</v>
      </c>
      <c r="BW8370" t="s">
        <v>2240</v>
      </c>
      <c r="CF8370" t="s">
        <v>610</v>
      </c>
      <c r="CX8370" t="s">
        <v>5582</v>
      </c>
    </row>
    <row r="8371" spans="5:102" customFormat="1" x14ac:dyDescent="0.25">
      <c r="E8371" t="s">
        <v>583</v>
      </c>
      <c r="M8371" t="s">
        <v>2240</v>
      </c>
      <c r="U8371" t="s">
        <v>610</v>
      </c>
      <c r="AN8371" t="s">
        <v>1934</v>
      </c>
      <c r="BW8371" t="s">
        <v>2240</v>
      </c>
      <c r="CF8371" t="s">
        <v>610</v>
      </c>
      <c r="CX8371" t="s">
        <v>5582</v>
      </c>
    </row>
    <row r="8372" spans="5:102" customFormat="1" x14ac:dyDescent="0.25">
      <c r="E8372" t="s">
        <v>5290</v>
      </c>
      <c r="M8372" t="s">
        <v>5906</v>
      </c>
      <c r="U8372" t="s">
        <v>323</v>
      </c>
      <c r="AN8372" t="s">
        <v>1907</v>
      </c>
      <c r="BW8372" t="s">
        <v>2326</v>
      </c>
      <c r="CF8372" t="s">
        <v>323</v>
      </c>
      <c r="CX8372" t="s">
        <v>1907</v>
      </c>
    </row>
    <row r="8373" spans="5:102" customFormat="1" x14ac:dyDescent="0.25">
      <c r="E8373" t="s">
        <v>5291</v>
      </c>
      <c r="M8373" t="s">
        <v>5906</v>
      </c>
      <c r="U8373" t="s">
        <v>323</v>
      </c>
      <c r="AN8373" t="s">
        <v>1907</v>
      </c>
      <c r="BW8373" t="s">
        <v>2326</v>
      </c>
      <c r="CF8373" t="s">
        <v>323</v>
      </c>
      <c r="CX8373" t="s">
        <v>1907</v>
      </c>
    </row>
    <row r="8374" spans="5:102" customFormat="1" x14ac:dyDescent="0.25">
      <c r="E8374" t="s">
        <v>5292</v>
      </c>
      <c r="M8374" t="s">
        <v>5870</v>
      </c>
      <c r="U8374" t="s">
        <v>1479</v>
      </c>
      <c r="AN8374" t="s">
        <v>1480</v>
      </c>
      <c r="BW8374" t="s">
        <v>2290</v>
      </c>
      <c r="CF8374" t="s">
        <v>1479</v>
      </c>
      <c r="CX8374" t="s">
        <v>1480</v>
      </c>
    </row>
    <row r="8375" spans="5:102" customFormat="1" x14ac:dyDescent="0.25">
      <c r="E8375" t="s">
        <v>310</v>
      </c>
      <c r="M8375" t="s">
        <v>2156</v>
      </c>
      <c r="U8375" t="s">
        <v>326</v>
      </c>
      <c r="AN8375" t="s">
        <v>1935</v>
      </c>
      <c r="BW8375" t="s">
        <v>2156</v>
      </c>
      <c r="CF8375" t="s">
        <v>326</v>
      </c>
      <c r="CX8375" t="s">
        <v>1935</v>
      </c>
    </row>
    <row r="8376" spans="5:102" customFormat="1" x14ac:dyDescent="0.25">
      <c r="E8376" t="s">
        <v>5293</v>
      </c>
      <c r="M8376" t="s">
        <v>5618</v>
      </c>
      <c r="U8376" t="s">
        <v>896</v>
      </c>
      <c r="AN8376" t="s">
        <v>1738</v>
      </c>
      <c r="BW8376" t="s">
        <v>2035</v>
      </c>
      <c r="CF8376" t="s">
        <v>896</v>
      </c>
      <c r="CX8376" t="s">
        <v>1738</v>
      </c>
    </row>
    <row r="8377" spans="5:102" customFormat="1" x14ac:dyDescent="0.25">
      <c r="E8377" t="s">
        <v>5294</v>
      </c>
      <c r="M8377" t="s">
        <v>5821</v>
      </c>
      <c r="U8377" t="s">
        <v>327</v>
      </c>
      <c r="AN8377" t="s">
        <v>1936</v>
      </c>
      <c r="BW8377" t="s">
        <v>2241</v>
      </c>
      <c r="CF8377" t="s">
        <v>327</v>
      </c>
      <c r="CX8377" t="s">
        <v>5583</v>
      </c>
    </row>
    <row r="8378" spans="5:102" customFormat="1" x14ac:dyDescent="0.25">
      <c r="E8378" t="s">
        <v>311</v>
      </c>
      <c r="M8378" t="s">
        <v>2241</v>
      </c>
      <c r="U8378" t="s">
        <v>327</v>
      </c>
      <c r="AN8378" t="s">
        <v>1937</v>
      </c>
      <c r="BW8378" t="s">
        <v>2241</v>
      </c>
      <c r="CF8378" t="s">
        <v>327</v>
      </c>
      <c r="CX8378" t="s">
        <v>1937</v>
      </c>
    </row>
    <row r="8379" spans="5:102" customFormat="1" x14ac:dyDescent="0.25">
      <c r="E8379" t="s">
        <v>5295</v>
      </c>
      <c r="M8379" t="s">
        <v>2014</v>
      </c>
      <c r="U8379" t="s">
        <v>843</v>
      </c>
      <c r="AN8379" t="s">
        <v>1897</v>
      </c>
      <c r="BW8379" t="s">
        <v>2014</v>
      </c>
      <c r="CF8379" t="s">
        <v>843</v>
      </c>
      <c r="CX8379" t="s">
        <v>1833</v>
      </c>
    </row>
    <row r="8380" spans="5:102" customFormat="1" x14ac:dyDescent="0.25">
      <c r="E8380" t="s">
        <v>5296</v>
      </c>
      <c r="M8380" t="s">
        <v>5855</v>
      </c>
      <c r="U8380" t="s">
        <v>781</v>
      </c>
      <c r="AN8380" t="s">
        <v>350</v>
      </c>
      <c r="BW8380" t="s">
        <v>2275</v>
      </c>
      <c r="CF8380" t="s">
        <v>781</v>
      </c>
      <c r="CX8380" t="s">
        <v>350</v>
      </c>
    </row>
    <row r="8381" spans="5:102" customFormat="1" x14ac:dyDescent="0.25">
      <c r="E8381" t="s">
        <v>5297</v>
      </c>
      <c r="M8381" t="s">
        <v>5906</v>
      </c>
      <c r="U8381" t="s">
        <v>323</v>
      </c>
      <c r="AN8381" t="s">
        <v>1907</v>
      </c>
      <c r="BW8381" t="s">
        <v>2326</v>
      </c>
      <c r="CF8381" t="s">
        <v>323</v>
      </c>
      <c r="CX8381" t="s">
        <v>1907</v>
      </c>
    </row>
    <row r="8382" spans="5:102" customFormat="1" x14ac:dyDescent="0.25">
      <c r="E8382" t="s">
        <v>5298</v>
      </c>
      <c r="M8382" t="s">
        <v>2155</v>
      </c>
      <c r="U8382" t="s">
        <v>1938</v>
      </c>
      <c r="AN8382" t="s">
        <v>1939</v>
      </c>
      <c r="BW8382" t="s">
        <v>2155</v>
      </c>
      <c r="CF8382" t="s">
        <v>1938</v>
      </c>
      <c r="CX8382" t="s">
        <v>1939</v>
      </c>
    </row>
    <row r="8383" spans="5:102" customFormat="1" x14ac:dyDescent="0.25">
      <c r="E8383" t="s">
        <v>5299</v>
      </c>
      <c r="M8383" t="s">
        <v>5959</v>
      </c>
      <c r="U8383" t="s">
        <v>1940</v>
      </c>
      <c r="AN8383" t="s">
        <v>1941</v>
      </c>
      <c r="BW8383" t="s">
        <v>2396</v>
      </c>
      <c r="CF8383" t="s">
        <v>1940</v>
      </c>
      <c r="CX8383" t="s">
        <v>1941</v>
      </c>
    </row>
    <row r="8384" spans="5:102" customFormat="1" x14ac:dyDescent="0.25">
      <c r="E8384" t="s">
        <v>5300</v>
      </c>
      <c r="M8384" t="s">
        <v>5863</v>
      </c>
      <c r="U8384" t="s">
        <v>1942</v>
      </c>
      <c r="AN8384" t="s">
        <v>1943</v>
      </c>
      <c r="BW8384" t="s">
        <v>2283</v>
      </c>
      <c r="CF8384" t="s">
        <v>1942</v>
      </c>
      <c r="CX8384" t="s">
        <v>1943</v>
      </c>
    </row>
    <row r="8385" spans="5:102" customFormat="1" x14ac:dyDescent="0.25">
      <c r="E8385" t="s">
        <v>5301</v>
      </c>
      <c r="M8385" t="s">
        <v>2014</v>
      </c>
      <c r="U8385" t="s">
        <v>843</v>
      </c>
      <c r="AN8385" t="s">
        <v>1944</v>
      </c>
      <c r="BW8385" t="s">
        <v>2014</v>
      </c>
      <c r="CF8385" t="s">
        <v>843</v>
      </c>
      <c r="CX8385" t="s">
        <v>1944</v>
      </c>
    </row>
    <row r="8386" spans="5:102" customFormat="1" x14ac:dyDescent="0.25">
      <c r="E8386" t="s">
        <v>5302</v>
      </c>
      <c r="M8386" t="s">
        <v>2161</v>
      </c>
      <c r="U8386" t="s">
        <v>1945</v>
      </c>
      <c r="AN8386" t="s">
        <v>1909</v>
      </c>
      <c r="BW8386" t="s">
        <v>2161</v>
      </c>
      <c r="CF8386" t="s">
        <v>1945</v>
      </c>
      <c r="CX8386" t="s">
        <v>1909</v>
      </c>
    </row>
    <row r="8387" spans="5:102" customFormat="1" x14ac:dyDescent="0.25">
      <c r="E8387" t="s">
        <v>5303</v>
      </c>
      <c r="M8387" t="s">
        <v>5870</v>
      </c>
      <c r="U8387" t="s">
        <v>1479</v>
      </c>
      <c r="AN8387" t="s">
        <v>1946</v>
      </c>
      <c r="BW8387" t="s">
        <v>2290</v>
      </c>
      <c r="CF8387" t="s">
        <v>1479</v>
      </c>
      <c r="CX8387" t="s">
        <v>5584</v>
      </c>
    </row>
    <row r="8388" spans="5:102" customFormat="1" x14ac:dyDescent="0.25">
      <c r="E8388" t="s">
        <v>5304</v>
      </c>
      <c r="M8388" t="s">
        <v>5671</v>
      </c>
      <c r="U8388" t="s">
        <v>1017</v>
      </c>
      <c r="AN8388" t="s">
        <v>1947</v>
      </c>
      <c r="BW8388" t="s">
        <v>2090</v>
      </c>
      <c r="CF8388" t="s">
        <v>1017</v>
      </c>
      <c r="CX8388" t="s">
        <v>1947</v>
      </c>
    </row>
    <row r="8389" spans="5:102" customFormat="1" x14ac:dyDescent="0.25">
      <c r="E8389" t="s">
        <v>472</v>
      </c>
      <c r="M8389" t="s">
        <v>5955</v>
      </c>
      <c r="U8389" t="s">
        <v>318</v>
      </c>
      <c r="AN8389" t="s">
        <v>1913</v>
      </c>
      <c r="BW8389" t="s">
        <v>2008</v>
      </c>
      <c r="CF8389" t="s">
        <v>318</v>
      </c>
      <c r="CX8389" t="s">
        <v>1913</v>
      </c>
    </row>
    <row r="8390" spans="5:102" customFormat="1" x14ac:dyDescent="0.25">
      <c r="E8390" t="s">
        <v>300</v>
      </c>
      <c r="M8390" t="s">
        <v>2397</v>
      </c>
      <c r="U8390" t="s">
        <v>319</v>
      </c>
      <c r="AN8390" t="s">
        <v>1948</v>
      </c>
      <c r="BW8390" t="s">
        <v>2397</v>
      </c>
      <c r="CF8390" t="s">
        <v>319</v>
      </c>
      <c r="CX8390" t="s">
        <v>1948</v>
      </c>
    </row>
    <row r="8391" spans="5:102" customFormat="1" x14ac:dyDescent="0.25">
      <c r="E8391" t="s">
        <v>5305</v>
      </c>
      <c r="M8391" t="s">
        <v>5960</v>
      </c>
      <c r="U8391" t="s">
        <v>317</v>
      </c>
      <c r="AN8391" t="s">
        <v>1949</v>
      </c>
      <c r="BW8391" t="s">
        <v>2039</v>
      </c>
      <c r="CF8391" t="s">
        <v>317</v>
      </c>
      <c r="CX8391" t="s">
        <v>1949</v>
      </c>
    </row>
    <row r="8392" spans="5:102" customFormat="1" x14ac:dyDescent="0.25">
      <c r="E8392" t="s">
        <v>5306</v>
      </c>
      <c r="M8392" t="s">
        <v>5639</v>
      </c>
      <c r="U8392" t="s">
        <v>947</v>
      </c>
      <c r="AN8392" t="s">
        <v>1950</v>
      </c>
      <c r="BW8392" t="s">
        <v>2057</v>
      </c>
      <c r="CF8392" t="s">
        <v>947</v>
      </c>
      <c r="CX8392" t="s">
        <v>1951</v>
      </c>
    </row>
    <row r="8393" spans="5:102" customFormat="1" x14ac:dyDescent="0.25">
      <c r="E8393" t="s">
        <v>5307</v>
      </c>
      <c r="M8393" t="s">
        <v>5639</v>
      </c>
      <c r="U8393" t="s">
        <v>947</v>
      </c>
      <c r="AN8393" t="s">
        <v>1951</v>
      </c>
      <c r="BW8393" t="s">
        <v>2057</v>
      </c>
      <c r="CF8393" t="s">
        <v>947</v>
      </c>
      <c r="CX8393" t="s">
        <v>1951</v>
      </c>
    </row>
    <row r="8394" spans="5:102" customFormat="1" x14ac:dyDescent="0.25">
      <c r="E8394" t="s">
        <v>5308</v>
      </c>
      <c r="M8394" t="s">
        <v>2014</v>
      </c>
      <c r="U8394" t="s">
        <v>843</v>
      </c>
      <c r="AN8394" t="s">
        <v>1952</v>
      </c>
      <c r="BW8394" t="s">
        <v>2014</v>
      </c>
      <c r="CF8394" t="s">
        <v>843</v>
      </c>
      <c r="CX8394" t="s">
        <v>1952</v>
      </c>
    </row>
    <row r="8395" spans="5:102" customFormat="1" x14ac:dyDescent="0.25">
      <c r="E8395" t="s">
        <v>5309</v>
      </c>
      <c r="M8395" t="s">
        <v>2014</v>
      </c>
      <c r="U8395" t="s">
        <v>843</v>
      </c>
      <c r="AN8395" t="s">
        <v>1953</v>
      </c>
      <c r="BW8395" t="s">
        <v>2014</v>
      </c>
      <c r="CF8395" t="s">
        <v>843</v>
      </c>
      <c r="CX8395" t="s">
        <v>1953</v>
      </c>
    </row>
    <row r="8396" spans="5:102" customFormat="1" x14ac:dyDescent="0.25">
      <c r="E8396" t="s">
        <v>5310</v>
      </c>
      <c r="M8396" t="s">
        <v>5712</v>
      </c>
      <c r="U8396" t="s">
        <v>1104</v>
      </c>
      <c r="AN8396" t="s">
        <v>1954</v>
      </c>
      <c r="BW8396" t="s">
        <v>2132</v>
      </c>
      <c r="CF8396" t="s">
        <v>1104</v>
      </c>
      <c r="CX8396" t="s">
        <v>1954</v>
      </c>
    </row>
    <row r="8397" spans="5:102" customFormat="1" x14ac:dyDescent="0.25">
      <c r="E8397" t="s">
        <v>396</v>
      </c>
      <c r="M8397" t="s">
        <v>2111</v>
      </c>
      <c r="U8397" t="s">
        <v>1955</v>
      </c>
      <c r="AN8397" t="s">
        <v>1726</v>
      </c>
      <c r="BW8397" t="s">
        <v>2111</v>
      </c>
      <c r="CF8397" t="s">
        <v>1955</v>
      </c>
      <c r="CX8397" t="s">
        <v>1726</v>
      </c>
    </row>
    <row r="8398" spans="5:102" customFormat="1" x14ac:dyDescent="0.25">
      <c r="E8398" t="s">
        <v>5311</v>
      </c>
      <c r="M8398" t="s">
        <v>2111</v>
      </c>
      <c r="U8398" t="s">
        <v>1955</v>
      </c>
      <c r="AN8398" t="s">
        <v>1726</v>
      </c>
      <c r="BW8398" t="s">
        <v>2111</v>
      </c>
      <c r="CF8398" t="s">
        <v>1955</v>
      </c>
      <c r="CX8398" t="s">
        <v>1726</v>
      </c>
    </row>
    <row r="8399" spans="5:102" customFormat="1" x14ac:dyDescent="0.25">
      <c r="E8399" t="s">
        <v>5312</v>
      </c>
      <c r="M8399" t="s">
        <v>2111</v>
      </c>
      <c r="U8399" t="s">
        <v>1955</v>
      </c>
      <c r="AN8399" t="s">
        <v>1726</v>
      </c>
      <c r="BW8399" t="s">
        <v>2111</v>
      </c>
      <c r="CF8399" t="s">
        <v>1955</v>
      </c>
      <c r="CX8399" t="s">
        <v>1726</v>
      </c>
    </row>
    <row r="8400" spans="5:102" customFormat="1" x14ac:dyDescent="0.25">
      <c r="E8400" t="s">
        <v>5313</v>
      </c>
      <c r="M8400" t="s">
        <v>2111</v>
      </c>
      <c r="U8400" t="s">
        <v>1955</v>
      </c>
      <c r="AN8400" t="s">
        <v>1726</v>
      </c>
      <c r="BW8400" t="s">
        <v>2111</v>
      </c>
      <c r="CF8400" t="s">
        <v>1955</v>
      </c>
      <c r="CX8400" t="s">
        <v>1726</v>
      </c>
    </row>
    <row r="8401" spans="5:102" customFormat="1" x14ac:dyDescent="0.25">
      <c r="E8401" t="s">
        <v>5314</v>
      </c>
      <c r="M8401" t="s">
        <v>2111</v>
      </c>
      <c r="U8401" t="s">
        <v>1955</v>
      </c>
      <c r="AN8401" t="s">
        <v>1726</v>
      </c>
      <c r="BW8401" t="s">
        <v>2111</v>
      </c>
      <c r="CF8401" t="s">
        <v>1955</v>
      </c>
      <c r="CX8401" t="s">
        <v>1726</v>
      </c>
    </row>
    <row r="8402" spans="5:102" customFormat="1" x14ac:dyDescent="0.25">
      <c r="E8402" t="s">
        <v>5315</v>
      </c>
      <c r="M8402" t="s">
        <v>2111</v>
      </c>
      <c r="U8402" t="s">
        <v>1955</v>
      </c>
      <c r="AN8402" t="s">
        <v>1726</v>
      </c>
      <c r="BW8402" t="s">
        <v>2111</v>
      </c>
      <c r="CF8402" t="s">
        <v>1955</v>
      </c>
      <c r="CX8402" t="s">
        <v>1726</v>
      </c>
    </row>
    <row r="8403" spans="5:102" customFormat="1" x14ac:dyDescent="0.25">
      <c r="E8403" t="s">
        <v>5316</v>
      </c>
      <c r="M8403" t="s">
        <v>2111</v>
      </c>
      <c r="U8403" t="s">
        <v>1955</v>
      </c>
      <c r="AN8403" t="s">
        <v>1726</v>
      </c>
      <c r="BW8403" t="s">
        <v>2111</v>
      </c>
      <c r="CF8403" t="s">
        <v>1955</v>
      </c>
      <c r="CX8403" t="s">
        <v>1726</v>
      </c>
    </row>
    <row r="8404" spans="5:102" customFormat="1" x14ac:dyDescent="0.25">
      <c r="E8404" t="s">
        <v>5317</v>
      </c>
      <c r="M8404" t="s">
        <v>2111</v>
      </c>
      <c r="U8404" t="s">
        <v>1955</v>
      </c>
      <c r="AN8404" t="s">
        <v>1726</v>
      </c>
      <c r="BW8404" t="s">
        <v>2111</v>
      </c>
      <c r="CF8404" t="s">
        <v>1955</v>
      </c>
      <c r="CX8404" t="s">
        <v>1726</v>
      </c>
    </row>
    <row r="8405" spans="5:102" customFormat="1" x14ac:dyDescent="0.25">
      <c r="E8405" t="s">
        <v>5318</v>
      </c>
      <c r="M8405" t="s">
        <v>2111</v>
      </c>
      <c r="U8405" t="s">
        <v>1955</v>
      </c>
      <c r="AN8405" t="s">
        <v>1726</v>
      </c>
      <c r="BW8405" t="s">
        <v>2111</v>
      </c>
      <c r="CF8405" t="s">
        <v>1955</v>
      </c>
      <c r="CX8405" t="s">
        <v>1726</v>
      </c>
    </row>
    <row r="8406" spans="5:102" customFormat="1" x14ac:dyDescent="0.25">
      <c r="E8406" t="s">
        <v>5319</v>
      </c>
      <c r="M8406" t="s">
        <v>2111</v>
      </c>
      <c r="U8406" t="s">
        <v>1955</v>
      </c>
      <c r="AN8406" t="s">
        <v>1726</v>
      </c>
      <c r="BW8406" t="s">
        <v>2111</v>
      </c>
      <c r="CF8406" t="s">
        <v>1955</v>
      </c>
      <c r="CX8406" t="s">
        <v>1726</v>
      </c>
    </row>
    <row r="8407" spans="5:102" customFormat="1" x14ac:dyDescent="0.25">
      <c r="E8407" t="s">
        <v>5320</v>
      </c>
      <c r="M8407" t="s">
        <v>2111</v>
      </c>
      <c r="U8407" t="s">
        <v>1955</v>
      </c>
      <c r="AN8407" t="s">
        <v>1726</v>
      </c>
      <c r="BW8407" t="s">
        <v>2111</v>
      </c>
      <c r="CF8407" t="s">
        <v>1955</v>
      </c>
      <c r="CX8407" t="s">
        <v>1726</v>
      </c>
    </row>
    <row r="8408" spans="5:102" customFormat="1" x14ac:dyDescent="0.25">
      <c r="E8408" t="s">
        <v>5321</v>
      </c>
      <c r="M8408" t="s">
        <v>2111</v>
      </c>
      <c r="U8408" t="s">
        <v>1955</v>
      </c>
      <c r="AN8408" t="s">
        <v>1726</v>
      </c>
      <c r="BW8408" t="s">
        <v>2111</v>
      </c>
      <c r="CF8408" t="s">
        <v>1955</v>
      </c>
      <c r="CX8408" t="s">
        <v>1726</v>
      </c>
    </row>
    <row r="8409" spans="5:102" customFormat="1" x14ac:dyDescent="0.25">
      <c r="E8409" t="s">
        <v>5322</v>
      </c>
      <c r="M8409" t="s">
        <v>2111</v>
      </c>
      <c r="U8409" t="s">
        <v>1955</v>
      </c>
      <c r="AN8409" t="s">
        <v>1726</v>
      </c>
      <c r="BW8409" t="s">
        <v>2111</v>
      </c>
      <c r="CF8409" t="s">
        <v>1955</v>
      </c>
      <c r="CX8409" t="s">
        <v>1726</v>
      </c>
    </row>
    <row r="8410" spans="5:102" customFormat="1" x14ac:dyDescent="0.25">
      <c r="E8410" t="s">
        <v>5323</v>
      </c>
      <c r="M8410" t="s">
        <v>2111</v>
      </c>
      <c r="U8410" t="s">
        <v>1955</v>
      </c>
      <c r="AN8410" t="s">
        <v>1726</v>
      </c>
      <c r="BW8410" t="s">
        <v>2111</v>
      </c>
      <c r="CF8410" t="s">
        <v>1955</v>
      </c>
      <c r="CX8410" t="s">
        <v>1726</v>
      </c>
    </row>
    <row r="8411" spans="5:102" customFormat="1" x14ac:dyDescent="0.25">
      <c r="E8411" t="s">
        <v>5324</v>
      </c>
      <c r="M8411" t="s">
        <v>2111</v>
      </c>
      <c r="U8411" t="s">
        <v>1955</v>
      </c>
      <c r="AN8411" t="s">
        <v>1726</v>
      </c>
      <c r="BW8411" t="s">
        <v>2111</v>
      </c>
      <c r="CF8411" t="s">
        <v>1955</v>
      </c>
      <c r="CX8411" t="s">
        <v>1726</v>
      </c>
    </row>
    <row r="8412" spans="5:102" customFormat="1" x14ac:dyDescent="0.25">
      <c r="E8412" t="s">
        <v>5325</v>
      </c>
      <c r="M8412" t="s">
        <v>2111</v>
      </c>
      <c r="U8412" t="s">
        <v>1955</v>
      </c>
      <c r="AN8412" t="s">
        <v>1726</v>
      </c>
      <c r="BW8412" t="s">
        <v>2111</v>
      </c>
      <c r="CF8412" t="s">
        <v>1955</v>
      </c>
      <c r="CX8412" t="s">
        <v>1726</v>
      </c>
    </row>
    <row r="8413" spans="5:102" customFormat="1" x14ac:dyDescent="0.25">
      <c r="E8413" t="s">
        <v>5326</v>
      </c>
      <c r="M8413" t="s">
        <v>2111</v>
      </c>
      <c r="U8413" t="s">
        <v>1955</v>
      </c>
      <c r="AN8413" t="s">
        <v>1726</v>
      </c>
      <c r="BW8413" t="s">
        <v>2111</v>
      </c>
      <c r="CF8413" t="s">
        <v>1955</v>
      </c>
      <c r="CX8413" t="s">
        <v>1726</v>
      </c>
    </row>
    <row r="8414" spans="5:102" customFormat="1" x14ac:dyDescent="0.25">
      <c r="E8414" t="s">
        <v>397</v>
      </c>
      <c r="M8414" t="s">
        <v>2111</v>
      </c>
      <c r="U8414" t="s">
        <v>1955</v>
      </c>
      <c r="AN8414" t="s">
        <v>1726</v>
      </c>
      <c r="BW8414" t="s">
        <v>2111</v>
      </c>
      <c r="CF8414" t="s">
        <v>1955</v>
      </c>
      <c r="CX8414" t="s">
        <v>1726</v>
      </c>
    </row>
    <row r="8415" spans="5:102" customFormat="1" x14ac:dyDescent="0.25">
      <c r="E8415" t="s">
        <v>5327</v>
      </c>
      <c r="M8415" t="s">
        <v>2111</v>
      </c>
      <c r="U8415" t="s">
        <v>1955</v>
      </c>
      <c r="AN8415" t="s">
        <v>1726</v>
      </c>
      <c r="BW8415" t="s">
        <v>2111</v>
      </c>
      <c r="CF8415" t="s">
        <v>1955</v>
      </c>
      <c r="CX8415" t="s">
        <v>1726</v>
      </c>
    </row>
    <row r="8416" spans="5:102" customFormat="1" x14ac:dyDescent="0.25">
      <c r="E8416" t="s">
        <v>5328</v>
      </c>
      <c r="M8416" t="s">
        <v>2111</v>
      </c>
      <c r="U8416" t="s">
        <v>1955</v>
      </c>
      <c r="AN8416" t="s">
        <v>1726</v>
      </c>
      <c r="BW8416" t="s">
        <v>2111</v>
      </c>
      <c r="CF8416" t="s">
        <v>1955</v>
      </c>
      <c r="CX8416" t="s">
        <v>1726</v>
      </c>
    </row>
    <row r="8417" spans="5:102" customFormat="1" x14ac:dyDescent="0.25">
      <c r="E8417" t="s">
        <v>5329</v>
      </c>
      <c r="M8417" t="s">
        <v>2111</v>
      </c>
      <c r="U8417" t="s">
        <v>1955</v>
      </c>
      <c r="AN8417" t="s">
        <v>1726</v>
      </c>
      <c r="BW8417" t="s">
        <v>2111</v>
      </c>
      <c r="CF8417" t="s">
        <v>1955</v>
      </c>
      <c r="CX8417" t="s">
        <v>1726</v>
      </c>
    </row>
    <row r="8418" spans="5:102" customFormat="1" x14ac:dyDescent="0.25">
      <c r="E8418" t="s">
        <v>5330</v>
      </c>
      <c r="M8418" t="s">
        <v>2111</v>
      </c>
      <c r="U8418" t="s">
        <v>1955</v>
      </c>
      <c r="AN8418" t="s">
        <v>1726</v>
      </c>
      <c r="BW8418" t="s">
        <v>2111</v>
      </c>
      <c r="CF8418" t="s">
        <v>1955</v>
      </c>
      <c r="CX8418" t="s">
        <v>1726</v>
      </c>
    </row>
    <row r="8419" spans="5:102" customFormat="1" x14ac:dyDescent="0.25">
      <c r="E8419" t="s">
        <v>5331</v>
      </c>
      <c r="M8419" t="s">
        <v>2111</v>
      </c>
      <c r="U8419" t="s">
        <v>1955</v>
      </c>
      <c r="AN8419" t="s">
        <v>1726</v>
      </c>
      <c r="BW8419" t="s">
        <v>2111</v>
      </c>
      <c r="CF8419" t="s">
        <v>1955</v>
      </c>
      <c r="CX8419" t="s">
        <v>1726</v>
      </c>
    </row>
    <row r="8420" spans="5:102" customFormat="1" x14ac:dyDescent="0.25">
      <c r="E8420" t="s">
        <v>5332</v>
      </c>
      <c r="M8420" t="s">
        <v>2111</v>
      </c>
      <c r="U8420" t="s">
        <v>1955</v>
      </c>
      <c r="AN8420" t="s">
        <v>1726</v>
      </c>
      <c r="BW8420" t="s">
        <v>2111</v>
      </c>
      <c r="CF8420" t="s">
        <v>1955</v>
      </c>
      <c r="CX8420" t="s">
        <v>1726</v>
      </c>
    </row>
    <row r="8421" spans="5:102" customFormat="1" x14ac:dyDescent="0.25">
      <c r="E8421" t="s">
        <v>5333</v>
      </c>
      <c r="M8421" t="s">
        <v>2111</v>
      </c>
      <c r="U8421" t="s">
        <v>1955</v>
      </c>
      <c r="AN8421" t="s">
        <v>1726</v>
      </c>
      <c r="BW8421" t="s">
        <v>2111</v>
      </c>
      <c r="CF8421" t="s">
        <v>1955</v>
      </c>
      <c r="CX8421" t="s">
        <v>1726</v>
      </c>
    </row>
    <row r="8422" spans="5:102" customFormat="1" x14ac:dyDescent="0.25">
      <c r="E8422" t="s">
        <v>5334</v>
      </c>
      <c r="M8422" t="s">
        <v>2111</v>
      </c>
      <c r="U8422" t="s">
        <v>1955</v>
      </c>
      <c r="AN8422" t="s">
        <v>1726</v>
      </c>
      <c r="BW8422" t="s">
        <v>2111</v>
      </c>
      <c r="CF8422" t="s">
        <v>1955</v>
      </c>
      <c r="CX8422" t="s">
        <v>1726</v>
      </c>
    </row>
    <row r="8423" spans="5:102" customFormat="1" x14ac:dyDescent="0.25">
      <c r="E8423" t="s">
        <v>5335</v>
      </c>
      <c r="M8423" t="s">
        <v>2111</v>
      </c>
      <c r="U8423" t="s">
        <v>1955</v>
      </c>
      <c r="AN8423" t="s">
        <v>1726</v>
      </c>
      <c r="BW8423" t="s">
        <v>2111</v>
      </c>
      <c r="CF8423" t="s">
        <v>1955</v>
      </c>
      <c r="CX8423" t="s">
        <v>1726</v>
      </c>
    </row>
    <row r="8424" spans="5:102" customFormat="1" x14ac:dyDescent="0.25">
      <c r="E8424" t="s">
        <v>312</v>
      </c>
      <c r="M8424" t="s">
        <v>2111</v>
      </c>
      <c r="U8424" t="s">
        <v>328</v>
      </c>
      <c r="AN8424" t="s">
        <v>1726</v>
      </c>
      <c r="BW8424" t="s">
        <v>2111</v>
      </c>
      <c r="CF8424" t="s">
        <v>328</v>
      </c>
      <c r="CX8424" t="s">
        <v>1726</v>
      </c>
    </row>
    <row r="8425" spans="5:102" customFormat="1" x14ac:dyDescent="0.25">
      <c r="E8425" t="s">
        <v>5336</v>
      </c>
      <c r="M8425" t="s">
        <v>2111</v>
      </c>
      <c r="U8425" t="s">
        <v>1955</v>
      </c>
      <c r="AN8425" t="s">
        <v>1726</v>
      </c>
      <c r="BW8425" t="s">
        <v>2111</v>
      </c>
      <c r="CF8425" t="s">
        <v>1955</v>
      </c>
      <c r="CX8425" t="s">
        <v>1726</v>
      </c>
    </row>
    <row r="8426" spans="5:102" customFormat="1" x14ac:dyDescent="0.25">
      <c r="E8426" t="s">
        <v>5337</v>
      </c>
      <c r="M8426" t="s">
        <v>2111</v>
      </c>
      <c r="U8426" t="s">
        <v>1955</v>
      </c>
      <c r="AN8426" t="s">
        <v>1726</v>
      </c>
      <c r="BW8426" t="s">
        <v>2111</v>
      </c>
      <c r="CF8426" t="s">
        <v>1955</v>
      </c>
      <c r="CX8426" t="s">
        <v>1726</v>
      </c>
    </row>
    <row r="8427" spans="5:102" customFormat="1" x14ac:dyDescent="0.25">
      <c r="E8427" t="s">
        <v>5338</v>
      </c>
      <c r="M8427" t="s">
        <v>2111</v>
      </c>
      <c r="U8427" t="s">
        <v>1955</v>
      </c>
      <c r="AN8427" t="s">
        <v>1726</v>
      </c>
      <c r="BW8427" t="s">
        <v>2111</v>
      </c>
      <c r="CF8427" t="s">
        <v>1955</v>
      </c>
      <c r="CX8427" t="s">
        <v>1726</v>
      </c>
    </row>
    <row r="8428" spans="5:102" customFormat="1" x14ac:dyDescent="0.25">
      <c r="E8428" t="s">
        <v>5339</v>
      </c>
      <c r="M8428" t="s">
        <v>2111</v>
      </c>
      <c r="U8428" t="s">
        <v>1955</v>
      </c>
      <c r="AN8428" t="s">
        <v>1726</v>
      </c>
      <c r="BW8428" t="s">
        <v>2111</v>
      </c>
      <c r="CF8428" t="s">
        <v>1955</v>
      </c>
      <c r="CX8428" t="s">
        <v>1726</v>
      </c>
    </row>
    <row r="8429" spans="5:102" customFormat="1" x14ac:dyDescent="0.25">
      <c r="E8429" t="s">
        <v>5340</v>
      </c>
      <c r="M8429" t="s">
        <v>2111</v>
      </c>
      <c r="U8429" t="s">
        <v>1955</v>
      </c>
      <c r="AN8429" t="s">
        <v>1726</v>
      </c>
      <c r="BW8429" t="s">
        <v>2111</v>
      </c>
      <c r="CF8429" t="s">
        <v>1955</v>
      </c>
      <c r="CX8429" t="s">
        <v>1726</v>
      </c>
    </row>
    <row r="8430" spans="5:102" customFormat="1" x14ac:dyDescent="0.25">
      <c r="E8430" t="s">
        <v>5341</v>
      </c>
      <c r="M8430" t="s">
        <v>2111</v>
      </c>
      <c r="U8430" t="s">
        <v>1955</v>
      </c>
      <c r="AN8430" t="s">
        <v>1726</v>
      </c>
      <c r="BW8430" t="s">
        <v>2111</v>
      </c>
      <c r="CF8430" t="s">
        <v>1955</v>
      </c>
      <c r="CX8430" t="s">
        <v>1726</v>
      </c>
    </row>
    <row r="8431" spans="5:102" customFormat="1" x14ac:dyDescent="0.25">
      <c r="E8431" t="s">
        <v>5342</v>
      </c>
      <c r="M8431" t="s">
        <v>2111</v>
      </c>
      <c r="U8431" t="s">
        <v>1955</v>
      </c>
      <c r="AN8431" t="s">
        <v>1726</v>
      </c>
      <c r="BW8431" t="s">
        <v>2111</v>
      </c>
      <c r="CF8431" t="s">
        <v>1955</v>
      </c>
      <c r="CX8431" t="s">
        <v>1726</v>
      </c>
    </row>
    <row r="8432" spans="5:102" customFormat="1" x14ac:dyDescent="0.25">
      <c r="E8432" t="s">
        <v>5343</v>
      </c>
      <c r="M8432" t="s">
        <v>2398</v>
      </c>
      <c r="U8432" t="s">
        <v>1956</v>
      </c>
      <c r="AN8432" t="s">
        <v>1684</v>
      </c>
      <c r="BW8432" t="s">
        <v>2398</v>
      </c>
      <c r="CF8432" t="s">
        <v>1956</v>
      </c>
      <c r="CX8432" t="s">
        <v>1684</v>
      </c>
    </row>
    <row r="8433" spans="5:102" customFormat="1" x14ac:dyDescent="0.25">
      <c r="E8433" t="s">
        <v>5344</v>
      </c>
      <c r="M8433" t="s">
        <v>5639</v>
      </c>
      <c r="U8433" t="s">
        <v>947</v>
      </c>
      <c r="AN8433" t="s">
        <v>1950</v>
      </c>
      <c r="BW8433" t="s">
        <v>2057</v>
      </c>
      <c r="CF8433" t="s">
        <v>947</v>
      </c>
      <c r="CX8433" t="s">
        <v>1951</v>
      </c>
    </row>
    <row r="8434" spans="5:102" customFormat="1" x14ac:dyDescent="0.25">
      <c r="E8434" t="s">
        <v>352</v>
      </c>
      <c r="M8434" t="s">
        <v>5855</v>
      </c>
      <c r="U8434" t="s">
        <v>781</v>
      </c>
      <c r="AN8434" t="s">
        <v>350</v>
      </c>
      <c r="BW8434" t="s">
        <v>2275</v>
      </c>
      <c r="CF8434" t="s">
        <v>781</v>
      </c>
      <c r="CX8434" t="s">
        <v>350</v>
      </c>
    </row>
    <row r="8435" spans="5:102" customFormat="1" x14ac:dyDescent="0.25">
      <c r="E8435" t="s">
        <v>5345</v>
      </c>
      <c r="M8435" t="s">
        <v>2216</v>
      </c>
      <c r="U8435" t="s">
        <v>1292</v>
      </c>
      <c r="AN8435" t="s">
        <v>1293</v>
      </c>
      <c r="BW8435" t="s">
        <v>2216</v>
      </c>
      <c r="CF8435" t="s">
        <v>1292</v>
      </c>
      <c r="CX8435" t="s">
        <v>1293</v>
      </c>
    </row>
    <row r="8436" spans="5:102" customFormat="1" x14ac:dyDescent="0.25">
      <c r="E8436" t="s">
        <v>5346</v>
      </c>
      <c r="M8436" t="s">
        <v>2045</v>
      </c>
      <c r="U8436" t="s">
        <v>919</v>
      </c>
      <c r="AN8436" t="s">
        <v>1957</v>
      </c>
      <c r="BW8436" t="s">
        <v>2045</v>
      </c>
      <c r="CF8436" t="s">
        <v>919</v>
      </c>
      <c r="CX8436" t="s">
        <v>5585</v>
      </c>
    </row>
    <row r="8437" spans="5:102" customFormat="1" x14ac:dyDescent="0.25">
      <c r="E8437" t="s">
        <v>5347</v>
      </c>
      <c r="M8437" t="s">
        <v>2111</v>
      </c>
      <c r="U8437" t="s">
        <v>1955</v>
      </c>
      <c r="AN8437" t="s">
        <v>1726</v>
      </c>
      <c r="BW8437" t="s">
        <v>2111</v>
      </c>
      <c r="CF8437" t="s">
        <v>1955</v>
      </c>
      <c r="CX8437" t="s">
        <v>1726</v>
      </c>
    </row>
    <row r="8438" spans="5:102" customFormat="1" x14ac:dyDescent="0.25">
      <c r="E8438" t="s">
        <v>5348</v>
      </c>
      <c r="M8438" t="s">
        <v>2111</v>
      </c>
      <c r="U8438" t="s">
        <v>1955</v>
      </c>
      <c r="AN8438" t="s">
        <v>1726</v>
      </c>
      <c r="BW8438" t="s">
        <v>2111</v>
      </c>
      <c r="CF8438" t="s">
        <v>1955</v>
      </c>
      <c r="CX8438" t="s">
        <v>1726</v>
      </c>
    </row>
    <row r="8439" spans="5:102" customFormat="1" x14ac:dyDescent="0.25">
      <c r="E8439" t="s">
        <v>5349</v>
      </c>
      <c r="M8439" t="s">
        <v>2111</v>
      </c>
      <c r="U8439" t="s">
        <v>1955</v>
      </c>
      <c r="AN8439" t="s">
        <v>1726</v>
      </c>
      <c r="BW8439" t="s">
        <v>2111</v>
      </c>
      <c r="CF8439" t="s">
        <v>1955</v>
      </c>
      <c r="CX8439" t="s">
        <v>1726</v>
      </c>
    </row>
    <row r="8440" spans="5:102" customFormat="1" x14ac:dyDescent="0.25">
      <c r="E8440" t="s">
        <v>5350</v>
      </c>
      <c r="M8440" t="s">
        <v>2111</v>
      </c>
      <c r="U8440" t="s">
        <v>1955</v>
      </c>
      <c r="AN8440" t="s">
        <v>1726</v>
      </c>
      <c r="BW8440" t="s">
        <v>2111</v>
      </c>
      <c r="CF8440" t="s">
        <v>1955</v>
      </c>
      <c r="CX8440" t="s">
        <v>1726</v>
      </c>
    </row>
    <row r="8441" spans="5:102" customFormat="1" x14ac:dyDescent="0.25">
      <c r="E8441" t="s">
        <v>5351</v>
      </c>
      <c r="M8441" t="s">
        <v>2111</v>
      </c>
      <c r="U8441" t="s">
        <v>1955</v>
      </c>
      <c r="AN8441" t="s">
        <v>1726</v>
      </c>
      <c r="BW8441" t="s">
        <v>2111</v>
      </c>
      <c r="CF8441" t="s">
        <v>1955</v>
      </c>
      <c r="CX8441" t="s">
        <v>1726</v>
      </c>
    </row>
    <row r="8442" spans="5:102" customFormat="1" x14ac:dyDescent="0.25">
      <c r="E8442" t="s">
        <v>5352</v>
      </c>
      <c r="M8442" t="s">
        <v>2111</v>
      </c>
      <c r="U8442" t="s">
        <v>1955</v>
      </c>
      <c r="AN8442" t="s">
        <v>1726</v>
      </c>
      <c r="BW8442" t="s">
        <v>2111</v>
      </c>
      <c r="CF8442" t="s">
        <v>1955</v>
      </c>
      <c r="CX8442" t="s">
        <v>1726</v>
      </c>
    </row>
    <row r="8443" spans="5:102" customFormat="1" x14ac:dyDescent="0.25">
      <c r="E8443" t="s">
        <v>5353</v>
      </c>
      <c r="M8443" t="s">
        <v>2111</v>
      </c>
      <c r="U8443" t="s">
        <v>1955</v>
      </c>
      <c r="AN8443" t="s">
        <v>1726</v>
      </c>
      <c r="BW8443" t="s">
        <v>2111</v>
      </c>
      <c r="CF8443" t="s">
        <v>1955</v>
      </c>
      <c r="CX8443" t="s">
        <v>1726</v>
      </c>
    </row>
    <row r="8444" spans="5:102" customFormat="1" x14ac:dyDescent="0.25">
      <c r="E8444" t="s">
        <v>5354</v>
      </c>
      <c r="M8444" t="s">
        <v>2111</v>
      </c>
      <c r="U8444" t="s">
        <v>1955</v>
      </c>
      <c r="AN8444" t="s">
        <v>1726</v>
      </c>
      <c r="BW8444" t="s">
        <v>2111</v>
      </c>
      <c r="CF8444" t="s">
        <v>1955</v>
      </c>
      <c r="CX8444" t="s">
        <v>1726</v>
      </c>
    </row>
    <row r="8445" spans="5:102" customFormat="1" x14ac:dyDescent="0.25">
      <c r="E8445" t="s">
        <v>5355</v>
      </c>
      <c r="M8445" t="s">
        <v>2111</v>
      </c>
      <c r="U8445" t="s">
        <v>1955</v>
      </c>
      <c r="AN8445" t="s">
        <v>1726</v>
      </c>
      <c r="BW8445" t="s">
        <v>2111</v>
      </c>
      <c r="CF8445" t="s">
        <v>1955</v>
      </c>
      <c r="CX8445" t="s">
        <v>1726</v>
      </c>
    </row>
    <row r="8446" spans="5:102" customFormat="1" x14ac:dyDescent="0.25">
      <c r="E8446" t="s">
        <v>5356</v>
      </c>
      <c r="M8446" t="s">
        <v>2111</v>
      </c>
      <c r="U8446" t="s">
        <v>1955</v>
      </c>
      <c r="AN8446" t="s">
        <v>1726</v>
      </c>
      <c r="BW8446" t="s">
        <v>2111</v>
      </c>
      <c r="CF8446" t="s">
        <v>1955</v>
      </c>
      <c r="CX8446" t="s">
        <v>1726</v>
      </c>
    </row>
    <row r="8447" spans="5:102" customFormat="1" x14ac:dyDescent="0.25">
      <c r="E8447" t="s">
        <v>5357</v>
      </c>
      <c r="M8447" t="s">
        <v>2111</v>
      </c>
      <c r="U8447" t="s">
        <v>1955</v>
      </c>
      <c r="AN8447" t="s">
        <v>1726</v>
      </c>
      <c r="BW8447" t="s">
        <v>2111</v>
      </c>
      <c r="CF8447" t="s">
        <v>1955</v>
      </c>
      <c r="CX8447" t="s">
        <v>1726</v>
      </c>
    </row>
    <row r="8448" spans="5:102" customFormat="1" x14ac:dyDescent="0.25">
      <c r="E8448" t="s">
        <v>5358</v>
      </c>
      <c r="M8448" t="s">
        <v>2111</v>
      </c>
      <c r="U8448" t="s">
        <v>1955</v>
      </c>
      <c r="AN8448" t="s">
        <v>1726</v>
      </c>
      <c r="BW8448" t="s">
        <v>2111</v>
      </c>
      <c r="CF8448" t="s">
        <v>1955</v>
      </c>
      <c r="CX8448" t="s">
        <v>1726</v>
      </c>
    </row>
    <row r="8449" spans="5:102" customFormat="1" x14ac:dyDescent="0.25">
      <c r="E8449" t="s">
        <v>5359</v>
      </c>
      <c r="M8449" t="s">
        <v>2111</v>
      </c>
      <c r="U8449" t="s">
        <v>1955</v>
      </c>
      <c r="AN8449" t="s">
        <v>1726</v>
      </c>
      <c r="BW8449" t="s">
        <v>2111</v>
      </c>
      <c r="CF8449" t="s">
        <v>1955</v>
      </c>
      <c r="CX8449" t="s">
        <v>1726</v>
      </c>
    </row>
    <row r="8450" spans="5:102" customFormat="1" x14ac:dyDescent="0.25">
      <c r="E8450" t="s">
        <v>5360</v>
      </c>
      <c r="M8450" t="s">
        <v>2111</v>
      </c>
      <c r="U8450" t="s">
        <v>1955</v>
      </c>
      <c r="AN8450" t="s">
        <v>1726</v>
      </c>
      <c r="BW8450" t="s">
        <v>2111</v>
      </c>
      <c r="CF8450" t="s">
        <v>1955</v>
      </c>
      <c r="CX8450" t="s">
        <v>1726</v>
      </c>
    </row>
    <row r="8451" spans="5:102" customFormat="1" x14ac:dyDescent="0.25">
      <c r="E8451" t="s">
        <v>5361</v>
      </c>
      <c r="M8451" t="s">
        <v>2111</v>
      </c>
      <c r="U8451" t="s">
        <v>1955</v>
      </c>
      <c r="AN8451" t="s">
        <v>1726</v>
      </c>
      <c r="BW8451" t="s">
        <v>2111</v>
      </c>
      <c r="CF8451" t="s">
        <v>1955</v>
      </c>
      <c r="CX8451" t="s">
        <v>1726</v>
      </c>
    </row>
    <row r="8452" spans="5:102" customFormat="1" x14ac:dyDescent="0.25">
      <c r="E8452" t="s">
        <v>5362</v>
      </c>
      <c r="M8452" t="s">
        <v>2111</v>
      </c>
      <c r="U8452" t="s">
        <v>1955</v>
      </c>
      <c r="AN8452" t="s">
        <v>1726</v>
      </c>
      <c r="BW8452" t="s">
        <v>2111</v>
      </c>
      <c r="CF8452" t="s">
        <v>1955</v>
      </c>
      <c r="CX8452" t="s">
        <v>1726</v>
      </c>
    </row>
    <row r="8453" spans="5:102" customFormat="1" x14ac:dyDescent="0.25">
      <c r="E8453" t="s">
        <v>5363</v>
      </c>
      <c r="M8453" t="s">
        <v>2111</v>
      </c>
      <c r="U8453" t="s">
        <v>1955</v>
      </c>
      <c r="AN8453" t="s">
        <v>1726</v>
      </c>
      <c r="BW8453" t="s">
        <v>2111</v>
      </c>
      <c r="CF8453" t="s">
        <v>1955</v>
      </c>
      <c r="CX8453" t="s">
        <v>1726</v>
      </c>
    </row>
    <row r="8454" spans="5:102" customFormat="1" x14ac:dyDescent="0.25">
      <c r="E8454" t="s">
        <v>5364</v>
      </c>
      <c r="M8454" t="s">
        <v>2111</v>
      </c>
      <c r="U8454" t="s">
        <v>1955</v>
      </c>
      <c r="AN8454" t="s">
        <v>1726</v>
      </c>
      <c r="BW8454" t="s">
        <v>2111</v>
      </c>
      <c r="CF8454" t="s">
        <v>1955</v>
      </c>
      <c r="CX8454" t="s">
        <v>1726</v>
      </c>
    </row>
    <row r="8455" spans="5:102" customFormat="1" x14ac:dyDescent="0.25">
      <c r="E8455" t="s">
        <v>5365</v>
      </c>
      <c r="M8455" t="s">
        <v>2111</v>
      </c>
      <c r="U8455" t="s">
        <v>1955</v>
      </c>
      <c r="AN8455" t="s">
        <v>1726</v>
      </c>
      <c r="BW8455" t="s">
        <v>2111</v>
      </c>
      <c r="CF8455" t="s">
        <v>1955</v>
      </c>
      <c r="CX8455" t="s">
        <v>1726</v>
      </c>
    </row>
    <row r="8456" spans="5:102" customFormat="1" x14ac:dyDescent="0.25">
      <c r="E8456" t="s">
        <v>5366</v>
      </c>
      <c r="M8456" t="s">
        <v>2111</v>
      </c>
      <c r="U8456" t="s">
        <v>1955</v>
      </c>
      <c r="AN8456" t="s">
        <v>1726</v>
      </c>
      <c r="BW8456" t="s">
        <v>2111</v>
      </c>
      <c r="CF8456" t="s">
        <v>1955</v>
      </c>
      <c r="CX8456" t="s">
        <v>1726</v>
      </c>
    </row>
    <row r="8457" spans="5:102" customFormat="1" x14ac:dyDescent="0.25">
      <c r="E8457" t="s">
        <v>5367</v>
      </c>
      <c r="M8457" t="s">
        <v>2111</v>
      </c>
      <c r="U8457" t="s">
        <v>1955</v>
      </c>
      <c r="AN8457" t="s">
        <v>1726</v>
      </c>
      <c r="BW8457" t="s">
        <v>2111</v>
      </c>
      <c r="CF8457" t="s">
        <v>1955</v>
      </c>
      <c r="CX8457" t="s">
        <v>1726</v>
      </c>
    </row>
    <row r="8458" spans="5:102" customFormat="1" x14ac:dyDescent="0.25">
      <c r="E8458" t="s">
        <v>5368</v>
      </c>
      <c r="M8458" t="s">
        <v>2111</v>
      </c>
      <c r="U8458" t="s">
        <v>1955</v>
      </c>
      <c r="AN8458" t="s">
        <v>1726</v>
      </c>
      <c r="BW8458" t="s">
        <v>2111</v>
      </c>
      <c r="CF8458" t="s">
        <v>1955</v>
      </c>
      <c r="CX8458" t="s">
        <v>1726</v>
      </c>
    </row>
    <row r="8459" spans="5:102" customFormat="1" x14ac:dyDescent="0.25">
      <c r="E8459" t="s">
        <v>5369</v>
      </c>
      <c r="M8459" t="s">
        <v>2111</v>
      </c>
      <c r="U8459" t="s">
        <v>1955</v>
      </c>
      <c r="AN8459" t="s">
        <v>1726</v>
      </c>
      <c r="BW8459" t="s">
        <v>2111</v>
      </c>
      <c r="CF8459" t="s">
        <v>1955</v>
      </c>
      <c r="CX8459" t="s">
        <v>1726</v>
      </c>
    </row>
    <row r="8460" spans="5:102" customFormat="1" x14ac:dyDescent="0.25">
      <c r="E8460" t="s">
        <v>5370</v>
      </c>
      <c r="M8460" t="s">
        <v>2365</v>
      </c>
      <c r="U8460" t="s">
        <v>1756</v>
      </c>
      <c r="AN8460" t="s">
        <v>1774</v>
      </c>
      <c r="BW8460" t="s">
        <v>2365</v>
      </c>
      <c r="CF8460" t="s">
        <v>1756</v>
      </c>
      <c r="CX8460" t="s">
        <v>1774</v>
      </c>
    </row>
    <row r="8461" spans="5:102" customFormat="1" x14ac:dyDescent="0.25">
      <c r="E8461" t="s">
        <v>5371</v>
      </c>
      <c r="M8461" t="s">
        <v>5872</v>
      </c>
      <c r="U8461" t="s">
        <v>1483</v>
      </c>
      <c r="AN8461" t="s">
        <v>1484</v>
      </c>
      <c r="BW8461" t="s">
        <v>2292</v>
      </c>
      <c r="CF8461" t="s">
        <v>1483</v>
      </c>
      <c r="CX8461" t="s">
        <v>1484</v>
      </c>
    </row>
    <row r="8462" spans="5:102" customFormat="1" x14ac:dyDescent="0.25">
      <c r="E8462" t="s">
        <v>5372</v>
      </c>
      <c r="M8462" t="s">
        <v>2044</v>
      </c>
      <c r="U8462" t="s">
        <v>1958</v>
      </c>
      <c r="AN8462" t="s">
        <v>1959</v>
      </c>
      <c r="BW8462" t="s">
        <v>2044</v>
      </c>
      <c r="CF8462" t="s">
        <v>1958</v>
      </c>
      <c r="CX8462" t="s">
        <v>1959</v>
      </c>
    </row>
    <row r="8463" spans="5:102" customFormat="1" x14ac:dyDescent="0.25">
      <c r="E8463" t="s">
        <v>5373</v>
      </c>
      <c r="M8463" t="s">
        <v>5954</v>
      </c>
      <c r="U8463" t="s">
        <v>1910</v>
      </c>
      <c r="AN8463" t="s">
        <v>1911</v>
      </c>
      <c r="BW8463" t="s">
        <v>2392</v>
      </c>
      <c r="CF8463" t="s">
        <v>1910</v>
      </c>
      <c r="CX8463" t="s">
        <v>1911</v>
      </c>
    </row>
    <row r="8464" spans="5:102" customFormat="1" x14ac:dyDescent="0.25">
      <c r="E8464" t="s">
        <v>5374</v>
      </c>
      <c r="M8464" t="s">
        <v>2367</v>
      </c>
      <c r="U8464" t="s">
        <v>1960</v>
      </c>
      <c r="AN8464" t="s">
        <v>1961</v>
      </c>
      <c r="BW8464" t="s">
        <v>2367</v>
      </c>
      <c r="CF8464" t="s">
        <v>1960</v>
      </c>
      <c r="CX8464" t="s">
        <v>1961</v>
      </c>
    </row>
    <row r="8465" spans="5:102" customFormat="1" x14ac:dyDescent="0.25">
      <c r="E8465" t="s">
        <v>5375</v>
      </c>
      <c r="M8465" t="s">
        <v>5642</v>
      </c>
      <c r="U8465" t="s">
        <v>953</v>
      </c>
      <c r="AN8465" t="s">
        <v>1962</v>
      </c>
      <c r="BW8465" t="s">
        <v>2060</v>
      </c>
      <c r="CF8465" t="s">
        <v>953</v>
      </c>
      <c r="CX8465" t="s">
        <v>1962</v>
      </c>
    </row>
    <row r="8466" spans="5:102" customFormat="1" x14ac:dyDescent="0.25">
      <c r="E8466" t="s">
        <v>5376</v>
      </c>
      <c r="M8466" t="s">
        <v>5954</v>
      </c>
      <c r="U8466" t="s">
        <v>1910</v>
      </c>
      <c r="AN8466" t="s">
        <v>1911</v>
      </c>
      <c r="BW8466" t="s">
        <v>2392</v>
      </c>
      <c r="CF8466" t="s">
        <v>1910</v>
      </c>
      <c r="CX8466" t="s">
        <v>1911</v>
      </c>
    </row>
    <row r="8467" spans="5:102" customFormat="1" x14ac:dyDescent="0.25">
      <c r="E8467" t="s">
        <v>5377</v>
      </c>
      <c r="M8467" t="s">
        <v>2133</v>
      </c>
      <c r="U8467" t="s">
        <v>1106</v>
      </c>
      <c r="AN8467" t="s">
        <v>1963</v>
      </c>
      <c r="BW8467" t="s">
        <v>2133</v>
      </c>
      <c r="CF8467" t="s">
        <v>1106</v>
      </c>
      <c r="CX8467" t="s">
        <v>1963</v>
      </c>
    </row>
    <row r="8468" spans="5:102" customFormat="1" x14ac:dyDescent="0.25">
      <c r="E8468" t="s">
        <v>5378</v>
      </c>
      <c r="M8468" t="s">
        <v>2364</v>
      </c>
      <c r="U8468" t="s">
        <v>1751</v>
      </c>
      <c r="AN8468" t="s">
        <v>1964</v>
      </c>
      <c r="BW8468" t="s">
        <v>2364</v>
      </c>
      <c r="CF8468" t="s">
        <v>1751</v>
      </c>
      <c r="CX8468" t="s">
        <v>1964</v>
      </c>
    </row>
    <row r="8469" spans="5:102" customFormat="1" x14ac:dyDescent="0.25">
      <c r="E8469" t="s">
        <v>313</v>
      </c>
      <c r="M8469" t="s">
        <v>2189</v>
      </c>
      <c r="U8469" t="s">
        <v>329</v>
      </c>
      <c r="AN8469" t="s">
        <v>1965</v>
      </c>
      <c r="BW8469" t="s">
        <v>2189</v>
      </c>
      <c r="CF8469" t="s">
        <v>329</v>
      </c>
      <c r="CX8469" t="s">
        <v>1965</v>
      </c>
    </row>
    <row r="8470" spans="5:102" customFormat="1" x14ac:dyDescent="0.25">
      <c r="E8470" t="s">
        <v>5379</v>
      </c>
      <c r="M8470" t="s">
        <v>5959</v>
      </c>
      <c r="U8470" t="s">
        <v>1940</v>
      </c>
      <c r="AN8470" t="s">
        <v>1966</v>
      </c>
      <c r="BW8470" t="s">
        <v>2396</v>
      </c>
      <c r="CF8470" t="s">
        <v>1940</v>
      </c>
      <c r="CX8470" t="s">
        <v>1966</v>
      </c>
    </row>
    <row r="8471" spans="5:102" customFormat="1" x14ac:dyDescent="0.25">
      <c r="E8471" t="s">
        <v>5380</v>
      </c>
      <c r="M8471" t="s">
        <v>5647</v>
      </c>
      <c r="U8471" t="s">
        <v>963</v>
      </c>
      <c r="AN8471" t="s">
        <v>1967</v>
      </c>
      <c r="BW8471" t="s">
        <v>2065</v>
      </c>
      <c r="CF8471" t="s">
        <v>963</v>
      </c>
      <c r="CX8471" t="s">
        <v>1967</v>
      </c>
    </row>
    <row r="8472" spans="5:102" customFormat="1" x14ac:dyDescent="0.25">
      <c r="E8472" t="s">
        <v>5381</v>
      </c>
      <c r="M8472" t="s">
        <v>5647</v>
      </c>
      <c r="U8472" t="s">
        <v>963</v>
      </c>
      <c r="AN8472" t="s">
        <v>1967</v>
      </c>
      <c r="BW8472" t="s">
        <v>2065</v>
      </c>
      <c r="CF8472" t="s">
        <v>963</v>
      </c>
      <c r="CX8472" t="s">
        <v>1967</v>
      </c>
    </row>
    <row r="8473" spans="5:102" customFormat="1" x14ac:dyDescent="0.25">
      <c r="E8473" t="s">
        <v>5382</v>
      </c>
      <c r="M8473" t="s">
        <v>5647</v>
      </c>
      <c r="U8473" t="s">
        <v>963</v>
      </c>
      <c r="AN8473" t="s">
        <v>1967</v>
      </c>
      <c r="BW8473" t="s">
        <v>2065</v>
      </c>
      <c r="CF8473" t="s">
        <v>963</v>
      </c>
      <c r="CX8473" t="s">
        <v>1967</v>
      </c>
    </row>
    <row r="8474" spans="5:102" customFormat="1" x14ac:dyDescent="0.25">
      <c r="E8474" t="s">
        <v>5383</v>
      </c>
      <c r="M8474" t="s">
        <v>5954</v>
      </c>
      <c r="U8474" t="s">
        <v>1910</v>
      </c>
      <c r="AN8474" t="s">
        <v>1911</v>
      </c>
      <c r="BW8474" t="s">
        <v>2392</v>
      </c>
      <c r="CF8474" t="s">
        <v>1910</v>
      </c>
      <c r="CX8474" t="s">
        <v>1911</v>
      </c>
    </row>
    <row r="8475" spans="5:102" customFormat="1" x14ac:dyDescent="0.25">
      <c r="E8475" t="s">
        <v>5384</v>
      </c>
      <c r="M8475" t="s">
        <v>5906</v>
      </c>
      <c r="U8475" t="s">
        <v>323</v>
      </c>
      <c r="AN8475" t="s">
        <v>1968</v>
      </c>
      <c r="BW8475" t="s">
        <v>2326</v>
      </c>
      <c r="CF8475" t="s">
        <v>323</v>
      </c>
      <c r="CX8475" t="s">
        <v>1968</v>
      </c>
    </row>
    <row r="8476" spans="5:102" customFormat="1" x14ac:dyDescent="0.25">
      <c r="E8476" t="s">
        <v>5385</v>
      </c>
      <c r="M8476" t="s">
        <v>2155</v>
      </c>
      <c r="U8476" t="s">
        <v>1938</v>
      </c>
      <c r="AN8476" t="s">
        <v>1939</v>
      </c>
      <c r="BW8476" t="s">
        <v>2155</v>
      </c>
      <c r="CF8476" t="s">
        <v>1938</v>
      </c>
      <c r="CX8476" t="s">
        <v>1939</v>
      </c>
    </row>
    <row r="8477" spans="5:102" customFormat="1" x14ac:dyDescent="0.25">
      <c r="E8477" t="s">
        <v>5386</v>
      </c>
      <c r="M8477" t="s">
        <v>2154</v>
      </c>
      <c r="U8477" t="s">
        <v>1969</v>
      </c>
      <c r="AN8477" t="s">
        <v>1970</v>
      </c>
      <c r="BW8477" t="s">
        <v>2154</v>
      </c>
      <c r="CF8477" t="s">
        <v>1969</v>
      </c>
      <c r="CX8477" t="s">
        <v>1970</v>
      </c>
    </row>
    <row r="8478" spans="5:102" customFormat="1" x14ac:dyDescent="0.25">
      <c r="E8478" t="s">
        <v>5386</v>
      </c>
      <c r="M8478" t="s">
        <v>2154</v>
      </c>
      <c r="U8478" t="s">
        <v>1969</v>
      </c>
      <c r="AN8478" t="s">
        <v>1970</v>
      </c>
      <c r="BW8478" t="s">
        <v>2154</v>
      </c>
      <c r="CF8478" t="s">
        <v>1969</v>
      </c>
      <c r="CX8478" t="s">
        <v>1930</v>
      </c>
    </row>
    <row r="8479" spans="5:102" customFormat="1" x14ac:dyDescent="0.25">
      <c r="E8479" t="s">
        <v>5386</v>
      </c>
      <c r="M8479" t="s">
        <v>2154</v>
      </c>
      <c r="U8479" t="s">
        <v>1969</v>
      </c>
      <c r="AN8479" t="s">
        <v>1970</v>
      </c>
      <c r="BW8479" t="s">
        <v>2399</v>
      </c>
      <c r="CF8479" t="s">
        <v>1969</v>
      </c>
      <c r="CX8479" t="s">
        <v>1930</v>
      </c>
    </row>
    <row r="8480" spans="5:102" customFormat="1" x14ac:dyDescent="0.25">
      <c r="E8480" t="s">
        <v>5386</v>
      </c>
      <c r="M8480" t="s">
        <v>2154</v>
      </c>
      <c r="U8480" t="s">
        <v>1969</v>
      </c>
      <c r="AN8480" t="s">
        <v>1930</v>
      </c>
      <c r="BW8480" t="s">
        <v>2154</v>
      </c>
      <c r="CF8480" t="s">
        <v>1969</v>
      </c>
      <c r="CX8480" t="s">
        <v>1970</v>
      </c>
    </row>
    <row r="8481" spans="5:102" customFormat="1" x14ac:dyDescent="0.25">
      <c r="E8481" t="s">
        <v>5386</v>
      </c>
      <c r="M8481" t="s">
        <v>2154</v>
      </c>
      <c r="U8481" t="s">
        <v>1969</v>
      </c>
      <c r="AN8481" t="s">
        <v>1930</v>
      </c>
      <c r="BW8481" t="s">
        <v>2154</v>
      </c>
      <c r="CF8481" t="s">
        <v>1969</v>
      </c>
      <c r="CX8481" t="s">
        <v>1930</v>
      </c>
    </row>
    <row r="8482" spans="5:102" customFormat="1" x14ac:dyDescent="0.25">
      <c r="E8482" t="s">
        <v>5386</v>
      </c>
      <c r="M8482" t="s">
        <v>2154</v>
      </c>
      <c r="U8482" t="s">
        <v>1969</v>
      </c>
      <c r="AN8482" t="s">
        <v>1930</v>
      </c>
      <c r="BW8482" t="s">
        <v>2399</v>
      </c>
      <c r="CF8482" t="s">
        <v>1969</v>
      </c>
      <c r="CX8482" t="s">
        <v>1930</v>
      </c>
    </row>
    <row r="8483" spans="5:102" customFormat="1" x14ac:dyDescent="0.25">
      <c r="E8483" t="s">
        <v>5386</v>
      </c>
      <c r="M8483" t="s">
        <v>2399</v>
      </c>
      <c r="U8483" t="s">
        <v>1969</v>
      </c>
      <c r="AN8483" t="s">
        <v>1930</v>
      </c>
      <c r="BW8483" t="s">
        <v>2154</v>
      </c>
      <c r="CF8483" t="s">
        <v>1969</v>
      </c>
      <c r="CX8483" t="s">
        <v>1970</v>
      </c>
    </row>
    <row r="8484" spans="5:102" customFormat="1" x14ac:dyDescent="0.25">
      <c r="E8484" t="s">
        <v>5386</v>
      </c>
      <c r="M8484" t="s">
        <v>2399</v>
      </c>
      <c r="U8484" t="s">
        <v>1969</v>
      </c>
      <c r="AN8484" t="s">
        <v>1930</v>
      </c>
      <c r="BW8484" t="s">
        <v>2154</v>
      </c>
      <c r="CF8484" t="s">
        <v>1969</v>
      </c>
      <c r="CX8484" t="s">
        <v>1930</v>
      </c>
    </row>
    <row r="8485" spans="5:102" customFormat="1" x14ac:dyDescent="0.25">
      <c r="E8485" t="s">
        <v>5386</v>
      </c>
      <c r="M8485" t="s">
        <v>2399</v>
      </c>
      <c r="U8485" t="s">
        <v>1969</v>
      </c>
      <c r="AN8485" t="s">
        <v>1930</v>
      </c>
      <c r="BW8485" t="s">
        <v>2399</v>
      </c>
      <c r="CF8485" t="s">
        <v>1969</v>
      </c>
      <c r="CX8485" t="s">
        <v>1930</v>
      </c>
    </row>
    <row r="8486" spans="5:102" customFormat="1" x14ac:dyDescent="0.25">
      <c r="E8486" t="s">
        <v>5387</v>
      </c>
      <c r="M8486" t="s">
        <v>5961</v>
      </c>
      <c r="U8486" t="s">
        <v>1971</v>
      </c>
      <c r="AN8486" t="s">
        <v>1972</v>
      </c>
      <c r="BW8486" t="s">
        <v>2400</v>
      </c>
      <c r="CF8486" t="s">
        <v>1971</v>
      </c>
      <c r="CX8486" t="s">
        <v>1972</v>
      </c>
    </row>
    <row r="8487" spans="5:102" customFormat="1" x14ac:dyDescent="0.25">
      <c r="E8487" t="s">
        <v>5388</v>
      </c>
      <c r="M8487" t="s">
        <v>2246</v>
      </c>
      <c r="U8487" t="s">
        <v>1352</v>
      </c>
      <c r="AN8487" t="s">
        <v>1645</v>
      </c>
      <c r="BW8487" t="s">
        <v>2246</v>
      </c>
      <c r="CF8487" t="s">
        <v>1352</v>
      </c>
      <c r="CX8487" t="s">
        <v>5561</v>
      </c>
    </row>
    <row r="8488" spans="5:102" customFormat="1" x14ac:dyDescent="0.25">
      <c r="E8488" t="s">
        <v>5389</v>
      </c>
      <c r="M8488" t="s">
        <v>5635</v>
      </c>
      <c r="U8488" t="s">
        <v>939</v>
      </c>
      <c r="AN8488" t="s">
        <v>436</v>
      </c>
      <c r="BW8488" t="s">
        <v>2053</v>
      </c>
      <c r="CF8488" t="s">
        <v>939</v>
      </c>
      <c r="CX8488" t="s">
        <v>436</v>
      </c>
    </row>
    <row r="8489" spans="5:102" customFormat="1" x14ac:dyDescent="0.25">
      <c r="E8489" t="s">
        <v>5390</v>
      </c>
      <c r="M8489" t="s">
        <v>5609</v>
      </c>
      <c r="U8489" t="s">
        <v>1973</v>
      </c>
      <c r="AN8489" t="s">
        <v>2003</v>
      </c>
      <c r="BW8489" t="s">
        <v>2026</v>
      </c>
      <c r="CF8489" t="s">
        <v>1973</v>
      </c>
      <c r="CX8489" t="s">
        <v>1159</v>
      </c>
    </row>
    <row r="8490" spans="5:102" customFormat="1" x14ac:dyDescent="0.25">
      <c r="E8490" t="s">
        <v>5390</v>
      </c>
      <c r="M8490" t="s">
        <v>5609</v>
      </c>
      <c r="U8490" t="s">
        <v>1973</v>
      </c>
      <c r="AN8490" t="s">
        <v>2003</v>
      </c>
      <c r="BW8490" t="s">
        <v>2026</v>
      </c>
      <c r="CF8490" t="s">
        <v>1973</v>
      </c>
      <c r="CX8490" t="s">
        <v>873</v>
      </c>
    </row>
    <row r="8491" spans="5:102" customFormat="1" x14ac:dyDescent="0.25">
      <c r="E8491" t="s">
        <v>5390</v>
      </c>
      <c r="M8491" t="s">
        <v>5609</v>
      </c>
      <c r="U8491" t="s">
        <v>1973</v>
      </c>
      <c r="AN8491" t="s">
        <v>1159</v>
      </c>
      <c r="BW8491" t="s">
        <v>2026</v>
      </c>
      <c r="CF8491" t="s">
        <v>1973</v>
      </c>
      <c r="CX8491" t="s">
        <v>1159</v>
      </c>
    </row>
    <row r="8492" spans="5:102" customFormat="1" x14ac:dyDescent="0.25">
      <c r="E8492" t="s">
        <v>5390</v>
      </c>
      <c r="M8492" t="s">
        <v>5609</v>
      </c>
      <c r="U8492" t="s">
        <v>1973</v>
      </c>
      <c r="AN8492" t="s">
        <v>1159</v>
      </c>
      <c r="BW8492" t="s">
        <v>2026</v>
      </c>
      <c r="CF8492" t="s">
        <v>1973</v>
      </c>
      <c r="CX8492" t="s">
        <v>873</v>
      </c>
    </row>
    <row r="8493" spans="5:102" customFormat="1" x14ac:dyDescent="0.25">
      <c r="E8493" t="s">
        <v>5391</v>
      </c>
      <c r="M8493" t="s">
        <v>5635</v>
      </c>
      <c r="U8493" t="s">
        <v>939</v>
      </c>
      <c r="AN8493" t="s">
        <v>940</v>
      </c>
      <c r="BW8493" t="s">
        <v>2053</v>
      </c>
      <c r="CF8493" t="s">
        <v>939</v>
      </c>
      <c r="CX8493" t="s">
        <v>5438</v>
      </c>
    </row>
    <row r="8494" spans="5:102" customFormat="1" x14ac:dyDescent="0.25">
      <c r="E8494" t="s">
        <v>5391</v>
      </c>
      <c r="M8494" t="s">
        <v>5635</v>
      </c>
      <c r="U8494" t="s">
        <v>939</v>
      </c>
      <c r="AN8494" t="s">
        <v>940</v>
      </c>
      <c r="BW8494" t="s">
        <v>2053</v>
      </c>
      <c r="CF8494" t="s">
        <v>939</v>
      </c>
      <c r="CX8494" t="s">
        <v>1886</v>
      </c>
    </row>
    <row r="8495" spans="5:102" customFormat="1" x14ac:dyDescent="0.25">
      <c r="E8495" t="s">
        <v>5391</v>
      </c>
      <c r="M8495" t="s">
        <v>5635</v>
      </c>
      <c r="U8495" t="s">
        <v>939</v>
      </c>
      <c r="AN8495" t="s">
        <v>1886</v>
      </c>
      <c r="BW8495" t="s">
        <v>2053</v>
      </c>
      <c r="CF8495" t="s">
        <v>939</v>
      </c>
      <c r="CX8495" t="s">
        <v>5438</v>
      </c>
    </row>
    <row r="8496" spans="5:102" customFormat="1" x14ac:dyDescent="0.25">
      <c r="E8496" t="s">
        <v>5391</v>
      </c>
      <c r="M8496" t="s">
        <v>5635</v>
      </c>
      <c r="U8496" t="s">
        <v>939</v>
      </c>
      <c r="AN8496" t="s">
        <v>1886</v>
      </c>
      <c r="BW8496" t="s">
        <v>2053</v>
      </c>
      <c r="CF8496" t="s">
        <v>939</v>
      </c>
      <c r="CX8496" t="s">
        <v>1886</v>
      </c>
    </row>
    <row r="8497" spans="5:102" customFormat="1" x14ac:dyDescent="0.25">
      <c r="E8497" t="s">
        <v>5392</v>
      </c>
      <c r="M8497" t="s">
        <v>5635</v>
      </c>
      <c r="U8497" t="s">
        <v>939</v>
      </c>
      <c r="AN8497" t="s">
        <v>436</v>
      </c>
      <c r="BW8497" t="s">
        <v>2053</v>
      </c>
      <c r="CF8497" t="s">
        <v>939</v>
      </c>
      <c r="CX8497" t="s">
        <v>436</v>
      </c>
    </row>
    <row r="8498" spans="5:102" customFormat="1" x14ac:dyDescent="0.25">
      <c r="E8498" t="s">
        <v>435</v>
      </c>
      <c r="M8498" t="s">
        <v>2076</v>
      </c>
      <c r="U8498" t="s">
        <v>587</v>
      </c>
      <c r="AN8498" t="s">
        <v>437</v>
      </c>
      <c r="BW8498" t="s">
        <v>2076</v>
      </c>
      <c r="CF8498" t="s">
        <v>587</v>
      </c>
      <c r="CX8498" t="s">
        <v>437</v>
      </c>
    </row>
    <row r="8499" spans="5:102" customFormat="1" x14ac:dyDescent="0.25">
      <c r="E8499" t="s">
        <v>586</v>
      </c>
      <c r="M8499" t="s">
        <v>2076</v>
      </c>
      <c r="U8499" t="s">
        <v>587</v>
      </c>
      <c r="AN8499" t="s">
        <v>1974</v>
      </c>
      <c r="BW8499" t="s">
        <v>2076</v>
      </c>
      <c r="CF8499" t="s">
        <v>587</v>
      </c>
      <c r="CX8499" t="s">
        <v>5586</v>
      </c>
    </row>
    <row r="8500" spans="5:102" customFormat="1" x14ac:dyDescent="0.25">
      <c r="E8500" t="s">
        <v>5393</v>
      </c>
      <c r="M8500" t="s">
        <v>5635</v>
      </c>
      <c r="U8500" t="s">
        <v>939</v>
      </c>
      <c r="AN8500" t="s">
        <v>1886</v>
      </c>
      <c r="BW8500" t="s">
        <v>2053</v>
      </c>
      <c r="CF8500" t="s">
        <v>939</v>
      </c>
      <c r="CX8500" t="s">
        <v>1886</v>
      </c>
    </row>
    <row r="8501" spans="5:102" customFormat="1" x14ac:dyDescent="0.25">
      <c r="E8501" t="s">
        <v>588</v>
      </c>
      <c r="M8501" t="s">
        <v>2074</v>
      </c>
      <c r="U8501" t="s">
        <v>321</v>
      </c>
      <c r="AN8501" t="s">
        <v>984</v>
      </c>
      <c r="BW8501" t="s">
        <v>2074</v>
      </c>
      <c r="CF8501" t="s">
        <v>321</v>
      </c>
      <c r="CX8501" t="s">
        <v>5445</v>
      </c>
    </row>
    <row r="8502" spans="5:102" customFormat="1" x14ac:dyDescent="0.25">
      <c r="E8502" t="s">
        <v>589</v>
      </c>
      <c r="M8502" t="s">
        <v>2156</v>
      </c>
      <c r="U8502" t="s">
        <v>326</v>
      </c>
      <c r="AN8502" t="s">
        <v>1975</v>
      </c>
      <c r="BW8502" t="s">
        <v>2156</v>
      </c>
      <c r="CF8502" t="s">
        <v>326</v>
      </c>
      <c r="CX8502" t="s">
        <v>1975</v>
      </c>
    </row>
    <row r="8503" spans="5:102" customFormat="1" x14ac:dyDescent="0.25">
      <c r="E8503" t="s">
        <v>5394</v>
      </c>
      <c r="M8503" t="s">
        <v>2014</v>
      </c>
      <c r="U8503" t="s">
        <v>843</v>
      </c>
      <c r="AN8503" t="s">
        <v>1976</v>
      </c>
      <c r="BW8503" t="s">
        <v>2014</v>
      </c>
      <c r="CF8503" t="s">
        <v>843</v>
      </c>
      <c r="CX8503" t="s">
        <v>1976</v>
      </c>
    </row>
    <row r="8504" spans="5:102" customFormat="1" x14ac:dyDescent="0.25">
      <c r="E8504" t="s">
        <v>5395</v>
      </c>
      <c r="M8504" t="s">
        <v>2014</v>
      </c>
      <c r="U8504" t="s">
        <v>843</v>
      </c>
      <c r="AN8504" t="s">
        <v>1977</v>
      </c>
      <c r="BW8504" t="s">
        <v>2014</v>
      </c>
      <c r="CF8504" t="s">
        <v>843</v>
      </c>
      <c r="CX8504" t="s">
        <v>1977</v>
      </c>
    </row>
    <row r="8505" spans="5:102" customFormat="1" x14ac:dyDescent="0.25">
      <c r="E8505" t="s">
        <v>5396</v>
      </c>
      <c r="M8505" t="s">
        <v>2014</v>
      </c>
      <c r="U8505" t="s">
        <v>843</v>
      </c>
      <c r="AN8505" t="s">
        <v>1978</v>
      </c>
      <c r="BW8505" t="s">
        <v>2014</v>
      </c>
      <c r="CF8505" t="s">
        <v>843</v>
      </c>
      <c r="CX8505" t="s">
        <v>1978</v>
      </c>
    </row>
    <row r="8506" spans="5:102" customFormat="1" x14ac:dyDescent="0.25">
      <c r="E8506" t="s">
        <v>5397</v>
      </c>
      <c r="M8506" t="s">
        <v>5775</v>
      </c>
      <c r="U8506" t="s">
        <v>1237</v>
      </c>
      <c r="AN8506" t="s">
        <v>1979</v>
      </c>
      <c r="BW8506" t="s">
        <v>2195</v>
      </c>
      <c r="CF8506" t="s">
        <v>1237</v>
      </c>
      <c r="CX8506" t="s">
        <v>1979</v>
      </c>
    </row>
    <row r="8507" spans="5:102" customFormat="1" x14ac:dyDescent="0.25">
      <c r="E8507" t="s">
        <v>5398</v>
      </c>
      <c r="M8507" t="s">
        <v>5618</v>
      </c>
      <c r="U8507" t="s">
        <v>896</v>
      </c>
      <c r="AN8507" t="s">
        <v>1738</v>
      </c>
      <c r="BW8507" t="s">
        <v>2035</v>
      </c>
      <c r="CF8507" t="s">
        <v>896</v>
      </c>
      <c r="CX8507" t="s">
        <v>1738</v>
      </c>
    </row>
    <row r="8508" spans="5:102" customFormat="1" x14ac:dyDescent="0.25">
      <c r="E8508" t="s">
        <v>536</v>
      </c>
      <c r="M8508" t="s">
        <v>5962</v>
      </c>
      <c r="U8508" t="s">
        <v>1980</v>
      </c>
      <c r="AN8508" t="s">
        <v>1981</v>
      </c>
      <c r="BW8508" t="s">
        <v>2401</v>
      </c>
      <c r="CF8508" t="s">
        <v>1980</v>
      </c>
      <c r="CX8508" t="s">
        <v>1981</v>
      </c>
    </row>
    <row r="8509" spans="5:102" customFormat="1" x14ac:dyDescent="0.25">
      <c r="E8509" t="s">
        <v>491</v>
      </c>
      <c r="M8509" t="s">
        <v>5962</v>
      </c>
      <c r="U8509" t="s">
        <v>1980</v>
      </c>
      <c r="AN8509" t="s">
        <v>1981</v>
      </c>
      <c r="BW8509" t="s">
        <v>2401</v>
      </c>
      <c r="CF8509" t="s">
        <v>1980</v>
      </c>
      <c r="CX8509" t="s">
        <v>1981</v>
      </c>
    </row>
    <row r="8510" spans="5:102" customFormat="1" x14ac:dyDescent="0.25">
      <c r="E8510" t="s">
        <v>5399</v>
      </c>
      <c r="M8510" t="s">
        <v>5963</v>
      </c>
      <c r="U8510" t="s">
        <v>317</v>
      </c>
      <c r="AN8510" t="s">
        <v>1982</v>
      </c>
      <c r="BW8510" t="s">
        <v>2079</v>
      </c>
      <c r="CF8510" t="s">
        <v>317</v>
      </c>
      <c r="CX8510" t="s">
        <v>1982</v>
      </c>
    </row>
    <row r="8511" spans="5:102" customFormat="1" x14ac:dyDescent="0.25">
      <c r="E8511" t="s">
        <v>5400</v>
      </c>
      <c r="M8511" t="s">
        <v>5964</v>
      </c>
      <c r="U8511" t="s">
        <v>1983</v>
      </c>
      <c r="AN8511" t="s">
        <v>1984</v>
      </c>
      <c r="BW8511" t="s">
        <v>2402</v>
      </c>
      <c r="CF8511" t="s">
        <v>1983</v>
      </c>
      <c r="CX8511" t="s">
        <v>1984</v>
      </c>
    </row>
    <row r="8512" spans="5:102" customFormat="1" x14ac:dyDescent="0.25">
      <c r="E8512" t="s">
        <v>5401</v>
      </c>
      <c r="M8512" t="s">
        <v>5965</v>
      </c>
      <c r="U8512" t="s">
        <v>1854</v>
      </c>
      <c r="AN8512" t="s">
        <v>1985</v>
      </c>
      <c r="BW8512" t="s">
        <v>2383</v>
      </c>
      <c r="CF8512" t="s">
        <v>1854</v>
      </c>
      <c r="CX8512" t="s">
        <v>1985</v>
      </c>
    </row>
    <row r="8513" spans="5:102" customFormat="1" x14ac:dyDescent="0.25">
      <c r="E8513" t="s">
        <v>5402</v>
      </c>
      <c r="M8513" t="s">
        <v>5966</v>
      </c>
      <c r="U8513" t="s">
        <v>1986</v>
      </c>
      <c r="AN8513" t="s">
        <v>1987</v>
      </c>
      <c r="BW8513" t="s">
        <v>2403</v>
      </c>
      <c r="CF8513" t="s">
        <v>1986</v>
      </c>
      <c r="CX8513" t="s">
        <v>1987</v>
      </c>
    </row>
    <row r="8514" spans="5:102" customFormat="1" x14ac:dyDescent="0.25">
      <c r="E8514" t="s">
        <v>5403</v>
      </c>
      <c r="M8514" t="s">
        <v>2014</v>
      </c>
      <c r="U8514" t="s">
        <v>1850</v>
      </c>
      <c r="AN8514" t="s">
        <v>1952</v>
      </c>
      <c r="BW8514" t="s">
        <v>2014</v>
      </c>
      <c r="CF8514" t="s">
        <v>1850</v>
      </c>
      <c r="CX8514" t="s">
        <v>1952</v>
      </c>
    </row>
    <row r="8515" spans="5:102" customFormat="1" x14ac:dyDescent="0.25">
      <c r="E8515" t="s">
        <v>590</v>
      </c>
      <c r="M8515" t="s">
        <v>5663</v>
      </c>
      <c r="U8515" t="s">
        <v>591</v>
      </c>
      <c r="AN8515" t="s">
        <v>1988</v>
      </c>
      <c r="BW8515" t="s">
        <v>2082</v>
      </c>
      <c r="CF8515" t="s">
        <v>591</v>
      </c>
      <c r="CX8515" t="s">
        <v>1988</v>
      </c>
    </row>
    <row r="8516" spans="5:102" customFormat="1" x14ac:dyDescent="0.25">
      <c r="E8516" t="s">
        <v>5404</v>
      </c>
      <c r="M8516" t="s">
        <v>5852</v>
      </c>
      <c r="U8516" t="s">
        <v>1413</v>
      </c>
      <c r="AN8516" t="s">
        <v>1989</v>
      </c>
      <c r="BW8516" t="s">
        <v>2272</v>
      </c>
      <c r="CF8516" t="s">
        <v>1413</v>
      </c>
      <c r="CX8516" t="s">
        <v>1989</v>
      </c>
    </row>
    <row r="8517" spans="5:102" customFormat="1" x14ac:dyDescent="0.25">
      <c r="E8517" t="s">
        <v>592</v>
      </c>
      <c r="M8517" t="s">
        <v>5663</v>
      </c>
      <c r="U8517" t="s">
        <v>591</v>
      </c>
      <c r="AN8517" t="s">
        <v>1990</v>
      </c>
      <c r="BW8517" t="s">
        <v>2082</v>
      </c>
      <c r="CF8517" t="s">
        <v>591</v>
      </c>
      <c r="CX8517" t="s">
        <v>1990</v>
      </c>
    </row>
    <row r="8518" spans="5:102" customFormat="1" x14ac:dyDescent="0.25">
      <c r="E8518" t="s">
        <v>5405</v>
      </c>
      <c r="M8518" t="s">
        <v>5715</v>
      </c>
      <c r="U8518" t="s">
        <v>1110</v>
      </c>
      <c r="AN8518" t="s">
        <v>1991</v>
      </c>
      <c r="BW8518" t="s">
        <v>2135</v>
      </c>
      <c r="CF8518" t="s">
        <v>1110</v>
      </c>
      <c r="CX8518" t="s">
        <v>1991</v>
      </c>
    </row>
    <row r="8519" spans="5:102" customFormat="1" x14ac:dyDescent="0.25">
      <c r="E8519" t="s">
        <v>5406</v>
      </c>
      <c r="M8519" t="s">
        <v>2041</v>
      </c>
      <c r="U8519" t="s">
        <v>911</v>
      </c>
      <c r="AN8519" t="s">
        <v>912</v>
      </c>
      <c r="BW8519" t="s">
        <v>2041</v>
      </c>
      <c r="CF8519" t="s">
        <v>911</v>
      </c>
      <c r="CX8519" t="s">
        <v>912</v>
      </c>
    </row>
    <row r="8520" spans="5:102" customFormat="1" x14ac:dyDescent="0.25">
      <c r="E8520" t="s">
        <v>5407</v>
      </c>
      <c r="M8520" t="s">
        <v>2325</v>
      </c>
      <c r="U8520" t="s">
        <v>1557</v>
      </c>
      <c r="AN8520" t="s">
        <v>1558</v>
      </c>
      <c r="BW8520" t="s">
        <v>2325</v>
      </c>
      <c r="CF8520" t="s">
        <v>1557</v>
      </c>
      <c r="CX8520" t="s">
        <v>1558</v>
      </c>
    </row>
    <row r="8521" spans="5:102" customFormat="1" x14ac:dyDescent="0.25">
      <c r="E8521" t="s">
        <v>5408</v>
      </c>
      <c r="M8521" t="s">
        <v>2238</v>
      </c>
      <c r="U8521" t="s">
        <v>1992</v>
      </c>
      <c r="AN8521" t="s">
        <v>1993</v>
      </c>
      <c r="BW8521" t="s">
        <v>2238</v>
      </c>
      <c r="CF8521" t="s">
        <v>1992</v>
      </c>
      <c r="CX8521" t="s">
        <v>1993</v>
      </c>
    </row>
    <row r="8522" spans="5:102" customFormat="1" x14ac:dyDescent="0.25">
      <c r="E8522" t="s">
        <v>5409</v>
      </c>
      <c r="M8522" t="s">
        <v>5763</v>
      </c>
      <c r="U8522" t="s">
        <v>1212</v>
      </c>
      <c r="AN8522" t="s">
        <v>1213</v>
      </c>
      <c r="BW8522" t="s">
        <v>2183</v>
      </c>
      <c r="CF8522" t="s">
        <v>1212</v>
      </c>
      <c r="CX8522" t="s">
        <v>1213</v>
      </c>
    </row>
    <row r="8523" spans="5:102" customFormat="1" x14ac:dyDescent="0.25">
      <c r="E8523" t="s">
        <v>5409</v>
      </c>
      <c r="M8523" t="s">
        <v>5763</v>
      </c>
      <c r="U8523" t="s">
        <v>1212</v>
      </c>
      <c r="AN8523" t="s">
        <v>1213</v>
      </c>
      <c r="BW8523" t="s">
        <v>2183</v>
      </c>
      <c r="CF8523" t="s">
        <v>1212</v>
      </c>
      <c r="CX8523" t="s">
        <v>1994</v>
      </c>
    </row>
    <row r="8524" spans="5:102" customFormat="1" x14ac:dyDescent="0.25">
      <c r="E8524" t="s">
        <v>5409</v>
      </c>
      <c r="M8524" t="s">
        <v>5763</v>
      </c>
      <c r="U8524" t="s">
        <v>1212</v>
      </c>
      <c r="AN8524" t="s">
        <v>1994</v>
      </c>
      <c r="BW8524" t="s">
        <v>2183</v>
      </c>
      <c r="CF8524" t="s">
        <v>1212</v>
      </c>
      <c r="CX8524" t="s">
        <v>1213</v>
      </c>
    </row>
    <row r="8525" spans="5:102" customFormat="1" x14ac:dyDescent="0.25">
      <c r="E8525" t="s">
        <v>5409</v>
      </c>
      <c r="M8525" t="s">
        <v>5763</v>
      </c>
      <c r="U8525" t="s">
        <v>1212</v>
      </c>
      <c r="AN8525" t="s">
        <v>1994</v>
      </c>
      <c r="BW8525" t="s">
        <v>2183</v>
      </c>
      <c r="CF8525" t="s">
        <v>1212</v>
      </c>
      <c r="CX8525" t="s">
        <v>1994</v>
      </c>
    </row>
    <row r="8526" spans="5:102" customFormat="1" x14ac:dyDescent="0.25">
      <c r="E8526" t="s">
        <v>5410</v>
      </c>
      <c r="M8526" t="s">
        <v>5763</v>
      </c>
      <c r="U8526" t="s">
        <v>1212</v>
      </c>
      <c r="AN8526" t="s">
        <v>1213</v>
      </c>
      <c r="BW8526" t="s">
        <v>2183</v>
      </c>
      <c r="CF8526" t="s">
        <v>1212</v>
      </c>
      <c r="CX8526" t="s">
        <v>1213</v>
      </c>
    </row>
    <row r="8527" spans="5:102" customFormat="1" x14ac:dyDescent="0.25">
      <c r="E8527" t="s">
        <v>5411</v>
      </c>
      <c r="M8527" t="s">
        <v>5967</v>
      </c>
      <c r="U8527" t="s">
        <v>1995</v>
      </c>
      <c r="AN8527" t="s">
        <v>1996</v>
      </c>
      <c r="BW8527" t="s">
        <v>2404</v>
      </c>
      <c r="CF8527" t="s">
        <v>1995</v>
      </c>
      <c r="CX8527" t="s">
        <v>1996</v>
      </c>
    </row>
    <row r="8528" spans="5:102" customFormat="1" x14ac:dyDescent="0.25">
      <c r="E8528" t="s">
        <v>5412</v>
      </c>
      <c r="M8528" t="s">
        <v>2154</v>
      </c>
      <c r="U8528" t="s">
        <v>1969</v>
      </c>
      <c r="AN8528" t="s">
        <v>1930</v>
      </c>
      <c r="BW8528" t="s">
        <v>2154</v>
      </c>
      <c r="CF8528" t="s">
        <v>1969</v>
      </c>
      <c r="CX8528" t="s">
        <v>1930</v>
      </c>
    </row>
    <row r="8529" spans="5:102" customFormat="1" x14ac:dyDescent="0.25">
      <c r="E8529" t="s">
        <v>593</v>
      </c>
      <c r="M8529" t="s">
        <v>5680</v>
      </c>
      <c r="U8529" t="s">
        <v>594</v>
      </c>
      <c r="AN8529" t="s">
        <v>1614</v>
      </c>
      <c r="BW8529" t="s">
        <v>2100</v>
      </c>
      <c r="CF8529" t="s">
        <v>594</v>
      </c>
      <c r="CX8529" t="s">
        <v>1614</v>
      </c>
    </row>
    <row r="8530" spans="5:102" customFormat="1" x14ac:dyDescent="0.25">
      <c r="E8530" t="s">
        <v>595</v>
      </c>
      <c r="M8530" t="s">
        <v>5680</v>
      </c>
      <c r="U8530" t="s">
        <v>594</v>
      </c>
      <c r="AN8530" t="s">
        <v>1614</v>
      </c>
      <c r="BW8530" t="s">
        <v>2100</v>
      </c>
      <c r="CF8530" t="s">
        <v>594</v>
      </c>
      <c r="CX8530" t="s">
        <v>1614</v>
      </c>
    </row>
    <row r="8531" spans="5:102" customFormat="1" x14ac:dyDescent="0.25">
      <c r="E8531" t="s">
        <v>596</v>
      </c>
      <c r="M8531" t="s">
        <v>5680</v>
      </c>
      <c r="U8531" t="s">
        <v>594</v>
      </c>
      <c r="AN8531" t="s">
        <v>1614</v>
      </c>
      <c r="BW8531" t="s">
        <v>2100</v>
      </c>
      <c r="CF8531" t="s">
        <v>594</v>
      </c>
      <c r="CX8531" t="s">
        <v>1614</v>
      </c>
    </row>
    <row r="8532" spans="5:102" customFormat="1" x14ac:dyDescent="0.25">
      <c r="E8532" t="s">
        <v>597</v>
      </c>
      <c r="M8532" t="s">
        <v>5680</v>
      </c>
      <c r="U8532" t="s">
        <v>594</v>
      </c>
      <c r="AN8532" t="s">
        <v>1614</v>
      </c>
      <c r="BW8532" t="s">
        <v>2100</v>
      </c>
      <c r="CF8532" t="s">
        <v>594</v>
      </c>
      <c r="CX8532" t="s">
        <v>1614</v>
      </c>
    </row>
    <row r="8533" spans="5:102" customFormat="1" x14ac:dyDescent="0.25">
      <c r="E8533" t="s">
        <v>598</v>
      </c>
      <c r="M8533" t="s">
        <v>5680</v>
      </c>
      <c r="U8533" t="s">
        <v>594</v>
      </c>
      <c r="AN8533" t="s">
        <v>1614</v>
      </c>
      <c r="BW8533" t="s">
        <v>2100</v>
      </c>
      <c r="CF8533" t="s">
        <v>594</v>
      </c>
      <c r="CX8533" t="s">
        <v>1614</v>
      </c>
    </row>
    <row r="8534" spans="5:102" customFormat="1" x14ac:dyDescent="0.25">
      <c r="E8534" t="s">
        <v>599</v>
      </c>
      <c r="M8534" t="s">
        <v>5680</v>
      </c>
      <c r="U8534" t="s">
        <v>594</v>
      </c>
      <c r="AN8534" t="s">
        <v>1614</v>
      </c>
      <c r="BW8534" t="s">
        <v>2100</v>
      </c>
      <c r="CF8534" t="s">
        <v>594</v>
      </c>
      <c r="CX8534" t="s">
        <v>1614</v>
      </c>
    </row>
    <row r="8535" spans="5:102" customFormat="1" x14ac:dyDescent="0.25">
      <c r="E8535" t="s">
        <v>600</v>
      </c>
      <c r="M8535" t="s">
        <v>5680</v>
      </c>
      <c r="U8535" t="s">
        <v>594</v>
      </c>
      <c r="AN8535" t="s">
        <v>1614</v>
      </c>
      <c r="BW8535" t="s">
        <v>2100</v>
      </c>
      <c r="CF8535" t="s">
        <v>594</v>
      </c>
      <c r="CX8535" t="s">
        <v>1614</v>
      </c>
    </row>
    <row r="8536" spans="5:102" customFormat="1" x14ac:dyDescent="0.25">
      <c r="E8536" t="s">
        <v>601</v>
      </c>
      <c r="M8536" t="s">
        <v>5680</v>
      </c>
      <c r="U8536" t="s">
        <v>594</v>
      </c>
      <c r="AN8536" t="s">
        <v>1614</v>
      </c>
      <c r="BW8536" t="s">
        <v>2100</v>
      </c>
      <c r="CF8536" t="s">
        <v>594</v>
      </c>
      <c r="CX8536" t="s">
        <v>1614</v>
      </c>
    </row>
    <row r="8537" spans="5:102" customFormat="1" x14ac:dyDescent="0.25">
      <c r="E8537" t="s">
        <v>602</v>
      </c>
      <c r="M8537" t="s">
        <v>5680</v>
      </c>
      <c r="U8537" t="s">
        <v>594</v>
      </c>
      <c r="AN8537" t="s">
        <v>1614</v>
      </c>
      <c r="BW8537" t="s">
        <v>2100</v>
      </c>
      <c r="CF8537" t="s">
        <v>594</v>
      </c>
      <c r="CX8537" t="s">
        <v>1614</v>
      </c>
    </row>
    <row r="8538" spans="5:102" customFormat="1" x14ac:dyDescent="0.25">
      <c r="E8538" t="s">
        <v>5413</v>
      </c>
      <c r="M8538" t="s">
        <v>5762</v>
      </c>
      <c r="U8538" t="s">
        <v>1997</v>
      </c>
      <c r="AN8538" t="s">
        <v>1998</v>
      </c>
      <c r="BW8538" t="s">
        <v>2182</v>
      </c>
      <c r="CF8538" t="s">
        <v>1997</v>
      </c>
      <c r="CX8538" t="s">
        <v>1998</v>
      </c>
    </row>
    <row r="8539" spans="5:102" customFormat="1" x14ac:dyDescent="0.25">
      <c r="E8539" t="s">
        <v>603</v>
      </c>
      <c r="M8539" t="s">
        <v>5680</v>
      </c>
      <c r="U8539" t="s">
        <v>594</v>
      </c>
      <c r="AN8539" t="s">
        <v>1614</v>
      </c>
      <c r="BW8539" t="s">
        <v>2100</v>
      </c>
      <c r="CF8539" t="s">
        <v>594</v>
      </c>
      <c r="CX8539" t="s">
        <v>1614</v>
      </c>
    </row>
    <row r="8540" spans="5:102" customFormat="1" x14ac:dyDescent="0.25">
      <c r="E8540" t="s">
        <v>604</v>
      </c>
      <c r="M8540" t="s">
        <v>5680</v>
      </c>
      <c r="U8540" t="s">
        <v>594</v>
      </c>
      <c r="AN8540" t="s">
        <v>1614</v>
      </c>
      <c r="BW8540" t="s">
        <v>2100</v>
      </c>
      <c r="CF8540" t="s">
        <v>594</v>
      </c>
      <c r="CX8540" t="s">
        <v>1614</v>
      </c>
    </row>
    <row r="8541" spans="5:102" customFormat="1" x14ac:dyDescent="0.25">
      <c r="E8541" t="s">
        <v>605</v>
      </c>
      <c r="M8541" t="s">
        <v>5680</v>
      </c>
      <c r="U8541" t="s">
        <v>594</v>
      </c>
      <c r="AN8541" t="s">
        <v>1614</v>
      </c>
      <c r="BW8541" t="s">
        <v>2100</v>
      </c>
      <c r="CF8541" t="s">
        <v>594</v>
      </c>
      <c r="CX8541" t="s">
        <v>1614</v>
      </c>
    </row>
    <row r="8542" spans="5:102" customFormat="1" x14ac:dyDescent="0.25">
      <c r="E8542" t="s">
        <v>5414</v>
      </c>
      <c r="M8542" t="s">
        <v>5618</v>
      </c>
      <c r="U8542" t="s">
        <v>896</v>
      </c>
      <c r="AN8542" t="s">
        <v>1738</v>
      </c>
      <c r="BW8542" t="s">
        <v>2035</v>
      </c>
      <c r="CF8542" t="s">
        <v>896</v>
      </c>
      <c r="CX8542" t="s">
        <v>1738</v>
      </c>
    </row>
    <row r="8543" spans="5:102" customFormat="1" x14ac:dyDescent="0.25">
      <c r="E8543" t="s">
        <v>5415</v>
      </c>
      <c r="M8543" t="s">
        <v>2014</v>
      </c>
      <c r="U8543" t="s">
        <v>843</v>
      </c>
      <c r="AN8543" t="s">
        <v>1999</v>
      </c>
      <c r="BW8543" t="s">
        <v>2014</v>
      </c>
      <c r="CF8543" t="s">
        <v>843</v>
      </c>
      <c r="CX8543" t="s">
        <v>1999</v>
      </c>
    </row>
    <row r="8544" spans="5:102" customFormat="1" x14ac:dyDescent="0.25">
      <c r="E8544" t="s">
        <v>5416</v>
      </c>
      <c r="M8544" t="s">
        <v>5850</v>
      </c>
      <c r="U8544" t="s">
        <v>2000</v>
      </c>
      <c r="AN8544" t="s">
        <v>1436</v>
      </c>
      <c r="BW8544" t="s">
        <v>2270</v>
      </c>
      <c r="CF8544" t="s">
        <v>2000</v>
      </c>
      <c r="CX8544" t="s">
        <v>1436</v>
      </c>
    </row>
    <row r="8545" spans="5:102" customFormat="1" x14ac:dyDescent="0.25">
      <c r="E8545" t="s">
        <v>5417</v>
      </c>
      <c r="M8545" t="s">
        <v>5850</v>
      </c>
      <c r="U8545" t="s">
        <v>2000</v>
      </c>
      <c r="AN8545" t="s">
        <v>1436</v>
      </c>
      <c r="BW8545" t="s">
        <v>2270</v>
      </c>
      <c r="CF8545" t="s">
        <v>2000</v>
      </c>
      <c r="CX8545" t="s">
        <v>1436</v>
      </c>
    </row>
    <row r="8546" spans="5:102" customFormat="1" x14ac:dyDescent="0.25">
      <c r="E8546" t="s">
        <v>5418</v>
      </c>
      <c r="M8546" t="s">
        <v>2014</v>
      </c>
      <c r="U8546" t="s">
        <v>1850</v>
      </c>
      <c r="AN8546" t="s">
        <v>1999</v>
      </c>
      <c r="BW8546" t="s">
        <v>2014</v>
      </c>
      <c r="CF8546" t="s">
        <v>1850</v>
      </c>
      <c r="CX8546" t="s">
        <v>1999</v>
      </c>
    </row>
    <row r="8547" spans="5:102" customFormat="1" x14ac:dyDescent="0.25">
      <c r="E8547" t="s">
        <v>5419</v>
      </c>
      <c r="M8547" t="s">
        <v>2014</v>
      </c>
      <c r="U8547" t="s">
        <v>1850</v>
      </c>
      <c r="AN8547" t="s">
        <v>2001</v>
      </c>
      <c r="BW8547" t="s">
        <v>2014</v>
      </c>
      <c r="CF8547" t="s">
        <v>1850</v>
      </c>
      <c r="CX8547" t="s">
        <v>5587</v>
      </c>
    </row>
    <row r="8548" spans="5:102" customFormat="1" x14ac:dyDescent="0.25">
      <c r="E8548" t="s">
        <v>606</v>
      </c>
      <c r="M8548" t="s">
        <v>5680</v>
      </c>
      <c r="U8548" t="s">
        <v>594</v>
      </c>
      <c r="AN8548" t="s">
        <v>1614</v>
      </c>
      <c r="BW8548" t="s">
        <v>2100</v>
      </c>
      <c r="CF8548" t="s">
        <v>594</v>
      </c>
      <c r="CX8548" t="s">
        <v>1614</v>
      </c>
    </row>
    <row r="8549" spans="5:102" customFormat="1" x14ac:dyDescent="0.25">
      <c r="E8549" t="s">
        <v>5420</v>
      </c>
      <c r="M8549" t="s">
        <v>2405</v>
      </c>
      <c r="U8549" t="s">
        <v>317</v>
      </c>
      <c r="AN8549" t="s">
        <v>1877</v>
      </c>
      <c r="BW8549" t="s">
        <v>2405</v>
      </c>
      <c r="CF8549" t="s">
        <v>317</v>
      </c>
      <c r="CX8549" t="s">
        <v>1877</v>
      </c>
    </row>
    <row r="8550" spans="5:102" customFormat="1" x14ac:dyDescent="0.25">
      <c r="E8550" t="s">
        <v>5421</v>
      </c>
      <c r="M8550" t="s">
        <v>2051</v>
      </c>
      <c r="U8550" t="s">
        <v>935</v>
      </c>
      <c r="AN8550" t="s">
        <v>2002</v>
      </c>
      <c r="BW8550" t="s">
        <v>2051</v>
      </c>
      <c r="CF8550" t="s">
        <v>935</v>
      </c>
      <c r="CX8550" t="s">
        <v>2002</v>
      </c>
    </row>
    <row r="8551" spans="5:102" customFormat="1" x14ac:dyDescent="0.25">
      <c r="E8551" t="s">
        <v>5422</v>
      </c>
      <c r="M8551" t="s">
        <v>5872</v>
      </c>
      <c r="U8551" t="s">
        <v>1483</v>
      </c>
      <c r="AN8551" t="s">
        <v>1484</v>
      </c>
      <c r="BW8551" t="s">
        <v>2292</v>
      </c>
      <c r="CF8551" t="s">
        <v>1483</v>
      </c>
      <c r="CX8551" t="s">
        <v>1484</v>
      </c>
    </row>
    <row r="8552" spans="5:102" customFormat="1" x14ac:dyDescent="0.25"/>
    <row r="8553" spans="5:102" customFormat="1" x14ac:dyDescent="0.25">
      <c r="E8553" s="30" t="s">
        <v>22</v>
      </c>
      <c r="F8553" s="31"/>
      <c r="G8553" s="31"/>
      <c r="H8553" s="31"/>
      <c r="I8553" s="31"/>
      <c r="J8553" s="31"/>
      <c r="K8553" s="31"/>
      <c r="L8553" s="31"/>
      <c r="M8553" s="31"/>
      <c r="N8553" s="31"/>
      <c r="O8553" s="31"/>
      <c r="P8553" s="31"/>
      <c r="Q8553" s="31"/>
      <c r="R8553" s="31"/>
      <c r="S8553" s="31"/>
      <c r="T8553" s="31"/>
      <c r="U8553" s="31"/>
      <c r="V8553" s="31"/>
      <c r="W8553" s="31"/>
      <c r="X8553" s="31"/>
      <c r="Y8553" s="31"/>
      <c r="Z8553" s="31"/>
      <c r="AA8553" s="31"/>
      <c r="AB8553" s="31"/>
      <c r="AC8553" s="31"/>
      <c r="AD8553" s="31"/>
      <c r="AE8553" s="31"/>
      <c r="AF8553" s="31"/>
      <c r="AG8553" s="31"/>
      <c r="AH8553" s="31"/>
      <c r="AI8553" s="31"/>
      <c r="AJ8553" s="31"/>
      <c r="AK8553" s="31"/>
      <c r="AL8553" s="31"/>
      <c r="AM8553" s="31"/>
      <c r="AN8553" s="31"/>
      <c r="AO8553" s="31"/>
      <c r="AP8553" s="31"/>
      <c r="AQ8553" s="31"/>
      <c r="AR8553" s="31"/>
      <c r="AS8553" s="31"/>
      <c r="AT8553" s="31"/>
      <c r="AU8553" s="31"/>
      <c r="AV8553" s="31"/>
      <c r="AW8553" s="31"/>
      <c r="AX8553" s="31"/>
      <c r="AY8553" s="31"/>
      <c r="AZ8553" s="31"/>
      <c r="BA8553" s="31"/>
      <c r="BB8553" s="31"/>
      <c r="BC8553" s="31"/>
      <c r="BD8553" s="31"/>
      <c r="BE8553" s="31"/>
      <c r="BF8553" s="31"/>
      <c r="BG8553" s="31"/>
      <c r="BH8553" s="31"/>
      <c r="BI8553" s="31"/>
      <c r="BJ8553" s="31"/>
      <c r="BK8553" s="31"/>
      <c r="BL8553" s="31"/>
      <c r="BM8553" s="31"/>
      <c r="BN8553" s="31"/>
      <c r="BO8553" s="31"/>
      <c r="BP8553" s="31"/>
      <c r="BQ8553" s="31"/>
      <c r="BR8553" s="31"/>
      <c r="BS8553" s="31"/>
      <c r="BT8553" s="31"/>
      <c r="BU8553" s="31"/>
      <c r="BV8553" s="31"/>
      <c r="BW8553" s="31"/>
      <c r="BX8553" s="31"/>
      <c r="BY8553" s="31"/>
      <c r="BZ8553" s="31"/>
      <c r="CA8553" s="31"/>
      <c r="CB8553" s="31"/>
      <c r="CC8553" s="31"/>
    </row>
    <row r="8554" spans="5:102" customFormat="1" x14ac:dyDescent="0.25">
      <c r="E8554" s="30"/>
      <c r="F8554" s="31"/>
      <c r="G8554" s="31"/>
      <c r="H8554" s="31"/>
      <c r="I8554" s="31"/>
      <c r="J8554" s="31"/>
      <c r="K8554" s="31"/>
      <c r="L8554" s="31"/>
      <c r="M8554" s="31"/>
      <c r="N8554" s="31"/>
      <c r="O8554" s="31"/>
      <c r="P8554" s="31"/>
      <c r="Q8554" s="31"/>
      <c r="R8554" s="31"/>
      <c r="S8554" s="31"/>
      <c r="T8554" s="31"/>
      <c r="U8554" s="31"/>
      <c r="V8554" s="31"/>
      <c r="W8554" s="31"/>
      <c r="X8554" s="31"/>
      <c r="Y8554" s="31"/>
      <c r="Z8554" s="31"/>
      <c r="AA8554" s="31"/>
      <c r="AB8554" s="31"/>
      <c r="AC8554" s="31"/>
      <c r="AD8554" s="31"/>
      <c r="AE8554" s="31"/>
      <c r="AF8554" s="31"/>
      <c r="AG8554" s="31"/>
      <c r="AH8554" s="31"/>
      <c r="AI8554" s="31"/>
      <c r="AJ8554" s="31"/>
      <c r="AK8554" s="31"/>
      <c r="AL8554" s="31"/>
      <c r="AM8554" s="31"/>
      <c r="AN8554" s="31"/>
      <c r="AO8554" s="31"/>
      <c r="AP8554" s="31"/>
      <c r="AQ8554" s="31"/>
      <c r="AR8554" s="31"/>
      <c r="AS8554" s="31"/>
      <c r="AT8554" s="31"/>
      <c r="AU8554" s="31"/>
      <c r="AV8554" s="31"/>
      <c r="AW8554" s="31"/>
      <c r="AX8554" s="31"/>
      <c r="AY8554" s="31"/>
      <c r="AZ8554" s="31"/>
      <c r="BA8554" s="31"/>
      <c r="BB8554" s="31"/>
      <c r="BC8554" s="31"/>
      <c r="BD8554" s="31"/>
      <c r="BE8554" s="31"/>
      <c r="BF8554" s="31"/>
      <c r="BG8554" s="31"/>
      <c r="BH8554" s="31"/>
      <c r="BI8554" s="31"/>
      <c r="BJ8554" s="31"/>
      <c r="BK8554" s="31"/>
      <c r="BL8554" s="31"/>
      <c r="BM8554" s="31"/>
      <c r="BN8554" s="31"/>
      <c r="BO8554" s="31"/>
      <c r="BP8554" s="31"/>
      <c r="BQ8554" s="31"/>
      <c r="BR8554" s="31"/>
      <c r="BS8554" s="31"/>
      <c r="BT8554" s="31"/>
      <c r="BU8554" s="31"/>
      <c r="BV8554" s="31"/>
      <c r="BW8554" s="31"/>
      <c r="BX8554" s="31"/>
      <c r="BY8554" s="31"/>
      <c r="BZ8554" s="31"/>
      <c r="CA8554" s="31"/>
      <c r="CB8554" s="31"/>
      <c r="CC8554" s="31"/>
    </row>
    <row r="8555" spans="5:102" customFormat="1" x14ac:dyDescent="0.25">
      <c r="E8555" s="30" t="str">
        <f t="shared" ref="E8555:E8618" si="44">"update IFINOPL.dbo.AGREEMENT_ASSET set BILLING_TO_NPWP = '" &amp; TRIM(SUBSTITUTE(BW5623, "|", "")) &amp; "', NPWP_NAME = '" &amp; TRIM(CF5623) &amp; "', NPWP_ADDRESS = '" &amp; TRIM(CX5623) &amp; "' where AGREEMENT_NO = replace('" &amp; TRIM(E5623) &amp; "', '/', '.');"</f>
        <v>update IFINOPL.dbo.AGREEMENT_ASSET set BILLING_TO_NPWP = '013466040058000', NPWP_NAME = 'PT. PASIFIK SATELIT NUSANTARA', NPWP_ADDRESS = 'KAWASAN KARYADEKA PANCAMURNI BLOK A KAV. 3 L-A RT.00 RW.00 PASIRSARI, CIKARANG SELATAN, BEKASI, JAW' where AGREEMENT_NO = replace('0000001/4/01/11/2023', '/', '.');</v>
      </c>
      <c r="F8555" s="31"/>
      <c r="G8555" s="31"/>
      <c r="H8555" s="31"/>
      <c r="I8555" s="31"/>
      <c r="J8555" s="31"/>
      <c r="K8555" s="31"/>
      <c r="L8555" s="31"/>
      <c r="M8555" s="31"/>
      <c r="N8555" s="31"/>
      <c r="O8555" s="31"/>
      <c r="P8555" s="31"/>
      <c r="Q8555" s="31"/>
      <c r="R8555" s="31"/>
      <c r="S8555" s="31"/>
      <c r="T8555" s="31"/>
      <c r="U8555" s="31"/>
      <c r="V8555" s="31"/>
      <c r="W8555" s="31"/>
      <c r="X8555" s="31"/>
      <c r="Y8555" s="31"/>
      <c r="Z8555" s="31"/>
      <c r="AA8555" s="31"/>
      <c r="AB8555" s="31"/>
      <c r="AC8555" s="31"/>
      <c r="AD8555" s="31"/>
      <c r="AE8555" s="31"/>
      <c r="AF8555" s="31"/>
      <c r="AG8555" s="31"/>
      <c r="AH8555" s="31"/>
      <c r="AI8555" s="31"/>
      <c r="AJ8555" s="31"/>
      <c r="AK8555" s="31"/>
      <c r="AL8555" s="31"/>
      <c r="AM8555" s="31"/>
      <c r="AN8555" s="31"/>
      <c r="AO8555" s="31"/>
      <c r="AP8555" s="31"/>
      <c r="AQ8555" s="31"/>
      <c r="AR8555" s="31"/>
      <c r="AS8555" s="31"/>
      <c r="AT8555" s="31"/>
      <c r="AU8555" s="31"/>
      <c r="AV8555" s="31"/>
      <c r="AW8555" s="31"/>
      <c r="AX8555" s="31"/>
      <c r="AY8555" s="31"/>
      <c r="AZ8555" s="31"/>
      <c r="BA8555" s="31"/>
      <c r="BB8555" s="31"/>
      <c r="BC8555" s="31"/>
      <c r="BD8555" s="31"/>
      <c r="BE8555" s="31"/>
      <c r="BF8555" s="31"/>
      <c r="BG8555" s="31"/>
      <c r="BH8555" s="31"/>
      <c r="BI8555" s="31"/>
      <c r="BJ8555" s="31"/>
      <c r="BK8555" s="31"/>
      <c r="BL8555" s="31"/>
      <c r="BM8555" s="31"/>
      <c r="BN8555" s="31"/>
      <c r="BO8555" s="31"/>
      <c r="BP8555" s="31"/>
      <c r="BQ8555" s="31"/>
      <c r="BR8555" s="31"/>
      <c r="BS8555" s="31"/>
      <c r="BT8555" s="31"/>
      <c r="BU8555" s="31"/>
      <c r="BV8555" s="31"/>
      <c r="BW8555" s="31"/>
      <c r="BX8555" s="31"/>
      <c r="BY8555" s="31"/>
      <c r="BZ8555" s="31"/>
      <c r="CA8555" s="31"/>
      <c r="CB8555" s="31"/>
      <c r="CC8555" s="31"/>
    </row>
    <row r="8556" spans="5:102" customFormat="1" x14ac:dyDescent="0.25">
      <c r="E8556"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replace('0000001/4/11/09/2021', '/', '.');</v>
      </c>
      <c r="F8556" s="31"/>
      <c r="G8556" s="31"/>
      <c r="H8556" s="31"/>
      <c r="I8556" s="31"/>
      <c r="J8556" s="31"/>
      <c r="K8556" s="31"/>
      <c r="L8556" s="31"/>
      <c r="M8556" s="31"/>
      <c r="N8556" s="31"/>
      <c r="O8556" s="31"/>
      <c r="P8556" s="31"/>
      <c r="Q8556" s="31"/>
      <c r="R8556" s="31"/>
      <c r="S8556" s="31"/>
      <c r="T8556" s="31"/>
      <c r="U8556" s="31"/>
      <c r="V8556" s="31"/>
      <c r="W8556" s="31"/>
      <c r="X8556" s="31"/>
      <c r="Y8556" s="31"/>
      <c r="Z8556" s="31"/>
      <c r="AA8556" s="31"/>
      <c r="AB8556" s="31"/>
      <c r="AC8556" s="31"/>
      <c r="AD8556" s="31"/>
      <c r="AE8556" s="31"/>
      <c r="AF8556" s="31"/>
      <c r="AG8556" s="31"/>
      <c r="AH8556" s="31"/>
      <c r="AI8556" s="31"/>
      <c r="AJ8556" s="31"/>
      <c r="AK8556" s="31"/>
      <c r="AL8556" s="31"/>
      <c r="AM8556" s="31"/>
      <c r="AN8556" s="31"/>
      <c r="AO8556" s="31"/>
      <c r="AP8556" s="31"/>
      <c r="AQ8556" s="31"/>
      <c r="AR8556" s="31"/>
      <c r="AS8556" s="31"/>
      <c r="AT8556" s="31"/>
      <c r="AU8556" s="31"/>
      <c r="AV8556" s="31"/>
      <c r="AW8556" s="31"/>
      <c r="AX8556" s="31"/>
      <c r="AY8556" s="31"/>
      <c r="AZ8556" s="31"/>
      <c r="BA8556" s="31"/>
      <c r="BB8556" s="31"/>
      <c r="BC8556" s="31"/>
      <c r="BD8556" s="31"/>
      <c r="BE8556" s="31"/>
      <c r="BF8556" s="31"/>
      <c r="BG8556" s="31"/>
      <c r="BH8556" s="31"/>
      <c r="BI8556" s="31"/>
      <c r="BJ8556" s="31"/>
      <c r="BK8556" s="31"/>
      <c r="BL8556" s="31"/>
      <c r="BM8556" s="31"/>
      <c r="BN8556" s="31"/>
      <c r="BO8556" s="31"/>
      <c r="BP8556" s="31"/>
      <c r="BQ8556" s="31"/>
      <c r="BR8556" s="31"/>
      <c r="BS8556" s="31"/>
      <c r="BT8556" s="31"/>
      <c r="BU8556" s="31"/>
      <c r="BV8556" s="31"/>
      <c r="BW8556" s="31"/>
      <c r="BX8556" s="31"/>
      <c r="BY8556" s="31"/>
      <c r="BZ8556" s="31"/>
      <c r="CA8556" s="31"/>
      <c r="CB8556" s="31"/>
      <c r="CC8556" s="31"/>
    </row>
    <row r="8557" spans="5:102" customFormat="1" x14ac:dyDescent="0.25">
      <c r="E8557" s="30" t="str">
        <f t="shared" si="44"/>
        <v>update IFINOPL.dbo.AGREEMENT_ASSET set BILLING_TO_NPWP = '804887347543000', NPWP_NAME = 'PT. KABUL RAFIRA JAYA UTAMA', NPWP_ADDRESS = 'IMOGIRI TIMUR KM 10 JEJERAB WONOKROMO PLERET RT.004 RW.0 KEL.WONOKROMO KEC.PLERET KOTA/KAB.BANTUL DI YOGYAKARTA 55791' where AGREEMENT_NO = replace('0000001/4/15/03/2021', '/', '.');</v>
      </c>
      <c r="F8557" s="31"/>
      <c r="G8557" s="31"/>
      <c r="H8557" s="31"/>
      <c r="I8557" s="31"/>
      <c r="J8557" s="31"/>
      <c r="K8557" s="31"/>
      <c r="L8557" s="31"/>
      <c r="M8557" s="31"/>
      <c r="N8557" s="31"/>
      <c r="O8557" s="31"/>
      <c r="P8557" s="31"/>
      <c r="Q8557" s="31"/>
      <c r="R8557" s="31"/>
      <c r="S8557" s="31"/>
      <c r="T8557" s="31"/>
      <c r="U8557" s="31"/>
      <c r="V8557" s="31"/>
      <c r="W8557" s="31"/>
      <c r="X8557" s="31"/>
      <c r="Y8557" s="31"/>
      <c r="Z8557" s="31"/>
      <c r="AA8557" s="31"/>
      <c r="AB8557" s="31"/>
      <c r="AC8557" s="31"/>
      <c r="AD8557" s="31"/>
      <c r="AE8557" s="31"/>
      <c r="AF8557" s="31"/>
      <c r="AG8557" s="31"/>
      <c r="AH8557" s="31"/>
      <c r="AI8557" s="31"/>
      <c r="AJ8557" s="31"/>
      <c r="AK8557" s="31"/>
      <c r="AL8557" s="31"/>
      <c r="AM8557" s="31"/>
      <c r="AN8557" s="31"/>
      <c r="AO8557" s="31"/>
      <c r="AP8557" s="31"/>
      <c r="AQ8557" s="31"/>
      <c r="AR8557" s="31"/>
      <c r="AS8557" s="31"/>
      <c r="AT8557" s="31"/>
      <c r="AU8557" s="31"/>
      <c r="AV8557" s="31"/>
      <c r="AW8557" s="31"/>
      <c r="AX8557" s="31"/>
      <c r="AY8557" s="31"/>
      <c r="AZ8557" s="31"/>
      <c r="BA8557" s="31"/>
      <c r="BB8557" s="31"/>
      <c r="BC8557" s="31"/>
      <c r="BD8557" s="31"/>
      <c r="BE8557" s="31"/>
      <c r="BF8557" s="31"/>
      <c r="BG8557" s="31"/>
      <c r="BH8557" s="31"/>
      <c r="BI8557" s="31"/>
      <c r="BJ8557" s="31"/>
      <c r="BK8557" s="31"/>
      <c r="BL8557" s="31"/>
      <c r="BM8557" s="31"/>
      <c r="BN8557" s="31"/>
      <c r="BO8557" s="31"/>
      <c r="BP8557" s="31"/>
      <c r="BQ8557" s="31"/>
      <c r="BR8557" s="31"/>
      <c r="BS8557" s="31"/>
      <c r="BT8557" s="31"/>
      <c r="BU8557" s="31"/>
      <c r="BV8557" s="31"/>
      <c r="BW8557" s="31"/>
      <c r="BX8557" s="31"/>
      <c r="BY8557" s="31"/>
      <c r="BZ8557" s="31"/>
      <c r="CA8557" s="31"/>
      <c r="CB8557" s="31"/>
      <c r="CC8557" s="31"/>
    </row>
    <row r="8558" spans="5:102" customFormat="1" x14ac:dyDescent="0.25">
      <c r="E8558" s="30" t="str">
        <f t="shared" si="44"/>
        <v>update IFINOPL.dbo.AGREEMENT_ASSET set BILLING_TO_NPWP = '921825717627000', NPWP_NAME = 'PT. ARTHA BERLIAN BLAMBANGAN', NPWP_ADDRESS = 'JL KERTANEGARA NO.1 RT.05 RW.03 KEBALENAN, BANYUWANGI, BANYUWANGI, JAWA TIMUR 68417 INDONESIA' where AGREEMENT_NO = replace('0000001/4/29/06/2021', '/', '.');</v>
      </c>
      <c r="F8558" s="31"/>
      <c r="G8558" s="31"/>
      <c r="H8558" s="31"/>
      <c r="I8558" s="31"/>
      <c r="J8558" s="31"/>
      <c r="K8558" s="31"/>
      <c r="L8558" s="31"/>
      <c r="M8558" s="31"/>
      <c r="N8558" s="31"/>
      <c r="O8558" s="31"/>
      <c r="P8558" s="31"/>
      <c r="Q8558" s="31"/>
      <c r="R8558" s="31"/>
      <c r="S8558" s="31"/>
      <c r="T8558" s="31"/>
      <c r="U8558" s="31"/>
      <c r="V8558" s="31"/>
      <c r="W8558" s="31"/>
      <c r="X8558" s="31"/>
      <c r="Y8558" s="31"/>
      <c r="Z8558" s="31"/>
      <c r="AA8558" s="31"/>
      <c r="AB8558" s="31"/>
      <c r="AC8558" s="31"/>
      <c r="AD8558" s="31"/>
      <c r="AE8558" s="31"/>
      <c r="AF8558" s="31"/>
      <c r="AG8558" s="31"/>
      <c r="AH8558" s="31"/>
      <c r="AI8558" s="31"/>
      <c r="AJ8558" s="31"/>
      <c r="AK8558" s="31"/>
      <c r="AL8558" s="31"/>
      <c r="AM8558" s="31"/>
      <c r="AN8558" s="31"/>
      <c r="AO8558" s="31"/>
      <c r="AP8558" s="31"/>
      <c r="AQ8558" s="31"/>
      <c r="AR8558" s="31"/>
      <c r="AS8558" s="31"/>
      <c r="AT8558" s="31"/>
      <c r="AU8558" s="31"/>
      <c r="AV8558" s="31"/>
      <c r="AW8558" s="31"/>
      <c r="AX8558" s="31"/>
      <c r="AY8558" s="31"/>
      <c r="AZ8558" s="31"/>
      <c r="BA8558" s="31"/>
      <c r="BB8558" s="31"/>
      <c r="BC8558" s="31"/>
      <c r="BD8558" s="31"/>
      <c r="BE8558" s="31"/>
      <c r="BF8558" s="31"/>
      <c r="BG8558" s="31"/>
      <c r="BH8558" s="31"/>
      <c r="BI8558" s="31"/>
      <c r="BJ8558" s="31"/>
      <c r="BK8558" s="31"/>
      <c r="BL8558" s="31"/>
      <c r="BM8558" s="31"/>
      <c r="BN8558" s="31"/>
      <c r="BO8558" s="31"/>
      <c r="BP8558" s="31"/>
      <c r="BQ8558" s="31"/>
      <c r="BR8558" s="31"/>
      <c r="BS8558" s="31"/>
      <c r="BT8558" s="31"/>
      <c r="BU8558" s="31"/>
      <c r="BV8558" s="31"/>
      <c r="BW8558" s="31"/>
      <c r="BX8558" s="31"/>
      <c r="BY8558" s="31"/>
      <c r="BZ8558" s="31"/>
      <c r="CA8558" s="31"/>
      <c r="CB8558" s="31"/>
      <c r="CC8558" s="31"/>
    </row>
    <row r="8559" spans="5:102" customFormat="1" x14ac:dyDescent="0.25">
      <c r="E8559" s="30" t="str">
        <f t="shared" si="44"/>
        <v>update IFINOPL.dbo.AGREEMENT_ASSET set BILLING_TO_NPWP = '831004262061000', NPWP_NAME = 'PT. SEMESTA BOLO TRANSINDO', NPWP_ADDRESS = 'JL. WARUNG BUNCIT RAYA NO. 38 A RT.011 RW.007 KALIBATA, PANCORAN, JAKARTA SELATAN, DKI JAKARTA 12740 INDONESIA' where AGREEMENT_NO = replace('0000001/4/34/03/2021', '/', '.');</v>
      </c>
      <c r="F8559" s="31"/>
      <c r="G8559" s="31"/>
      <c r="H8559" s="31"/>
      <c r="I8559" s="31"/>
      <c r="J8559" s="31"/>
      <c r="K8559" s="31"/>
      <c r="L8559" s="31"/>
      <c r="M8559" s="31"/>
      <c r="N8559" s="31"/>
      <c r="O8559" s="31"/>
      <c r="P8559" s="31"/>
      <c r="Q8559" s="31"/>
      <c r="R8559" s="31"/>
      <c r="S8559" s="31"/>
      <c r="T8559" s="31"/>
      <c r="U8559" s="31"/>
      <c r="V8559" s="31"/>
      <c r="W8559" s="31"/>
      <c r="X8559" s="31"/>
      <c r="Y8559" s="31"/>
      <c r="Z8559" s="31"/>
      <c r="AA8559" s="31"/>
      <c r="AB8559" s="31"/>
      <c r="AC8559" s="31"/>
      <c r="AD8559" s="31"/>
      <c r="AE8559" s="31"/>
      <c r="AF8559" s="31"/>
      <c r="AG8559" s="31"/>
      <c r="AH8559" s="31"/>
      <c r="AI8559" s="31"/>
      <c r="AJ8559" s="31"/>
      <c r="AK8559" s="31"/>
      <c r="AL8559" s="31"/>
      <c r="AM8559" s="31"/>
      <c r="AN8559" s="31"/>
      <c r="AO8559" s="31"/>
      <c r="AP8559" s="31"/>
      <c r="AQ8559" s="31"/>
      <c r="AR8559" s="31"/>
      <c r="AS8559" s="31"/>
      <c r="AT8559" s="31"/>
      <c r="AU8559" s="31"/>
      <c r="AV8559" s="31"/>
      <c r="AW8559" s="31"/>
      <c r="AX8559" s="31"/>
      <c r="AY8559" s="31"/>
      <c r="AZ8559" s="31"/>
      <c r="BA8559" s="31"/>
      <c r="BB8559" s="31"/>
      <c r="BC8559" s="31"/>
      <c r="BD8559" s="31"/>
      <c r="BE8559" s="31"/>
      <c r="BF8559" s="31"/>
      <c r="BG8559" s="31"/>
      <c r="BH8559" s="31"/>
      <c r="BI8559" s="31"/>
      <c r="BJ8559" s="31"/>
      <c r="BK8559" s="31"/>
      <c r="BL8559" s="31"/>
      <c r="BM8559" s="31"/>
      <c r="BN8559" s="31"/>
      <c r="BO8559" s="31"/>
      <c r="BP8559" s="31"/>
      <c r="BQ8559" s="31"/>
      <c r="BR8559" s="31"/>
      <c r="BS8559" s="31"/>
      <c r="BT8559" s="31"/>
      <c r="BU8559" s="31"/>
      <c r="BV8559" s="31"/>
      <c r="BW8559" s="31"/>
      <c r="BX8559" s="31"/>
      <c r="BY8559" s="31"/>
      <c r="BZ8559" s="31"/>
      <c r="CA8559" s="31"/>
      <c r="CB8559" s="31"/>
      <c r="CC8559" s="31"/>
    </row>
    <row r="8560" spans="5:102" customFormat="1" x14ac:dyDescent="0.25">
      <c r="E8560" s="30" t="str">
        <f t="shared" si="44"/>
        <v>update IFINOPL.dbo.AGREEMENT_ASSET set BILLING_TO_NPWP = '427781075047000', NPWP_NAME = 'PT. GLOBAL JET CARGO', NPWP_ADDRESS = 'LANDMARK PLUIT TOWER B9 LANTAI 11 RT.004 RW.010 KEL.PEJAGALAN KEC.PENJARINGAN KOTA/KAB.JAKARTA UTARA DKI JAKARTA 14450' where AGREEMENT_NO = replace('0000001/4/38/06/2022', '/', '.');</v>
      </c>
      <c r="F8560" s="31"/>
      <c r="G8560" s="31"/>
      <c r="H8560" s="31"/>
      <c r="I8560" s="31"/>
      <c r="J8560" s="31"/>
      <c r="K8560" s="31"/>
      <c r="L8560" s="31"/>
      <c r="M8560" s="31"/>
      <c r="N8560" s="31"/>
      <c r="O8560" s="31"/>
      <c r="P8560" s="31"/>
      <c r="Q8560" s="31"/>
      <c r="R8560" s="31"/>
      <c r="S8560" s="31"/>
      <c r="T8560" s="31"/>
      <c r="U8560" s="31"/>
      <c r="V8560" s="31"/>
      <c r="W8560" s="31"/>
      <c r="X8560" s="31"/>
      <c r="Y8560" s="31"/>
      <c r="Z8560" s="31"/>
      <c r="AA8560" s="31"/>
      <c r="AB8560" s="31"/>
      <c r="AC8560" s="31"/>
      <c r="AD8560" s="31"/>
      <c r="AE8560" s="31"/>
      <c r="AF8560" s="31"/>
      <c r="AG8560" s="31"/>
      <c r="AH8560" s="31"/>
      <c r="AI8560" s="31"/>
      <c r="AJ8560" s="31"/>
      <c r="AK8560" s="31"/>
      <c r="AL8560" s="31"/>
      <c r="AM8560" s="31"/>
      <c r="AN8560" s="31"/>
      <c r="AO8560" s="31"/>
      <c r="AP8560" s="31"/>
      <c r="AQ8560" s="31"/>
      <c r="AR8560" s="31"/>
      <c r="AS8560" s="31"/>
      <c r="AT8560" s="31"/>
      <c r="AU8560" s="31"/>
      <c r="AV8560" s="31"/>
      <c r="AW8560" s="31"/>
      <c r="AX8560" s="31"/>
      <c r="AY8560" s="31"/>
      <c r="AZ8560" s="31"/>
      <c r="BA8560" s="31"/>
      <c r="BB8560" s="31"/>
      <c r="BC8560" s="31"/>
      <c r="BD8560" s="31"/>
      <c r="BE8560" s="31"/>
      <c r="BF8560" s="31"/>
      <c r="BG8560" s="31"/>
      <c r="BH8560" s="31"/>
      <c r="BI8560" s="31"/>
      <c r="BJ8560" s="31"/>
      <c r="BK8560" s="31"/>
      <c r="BL8560" s="31"/>
      <c r="BM8560" s="31"/>
      <c r="BN8560" s="31"/>
      <c r="BO8560" s="31"/>
      <c r="BP8560" s="31"/>
      <c r="BQ8560" s="31"/>
      <c r="BR8560" s="31"/>
      <c r="BS8560" s="31"/>
      <c r="BT8560" s="31"/>
      <c r="BU8560" s="31"/>
      <c r="BV8560" s="31"/>
      <c r="BW8560" s="31"/>
      <c r="BX8560" s="31"/>
      <c r="BY8560" s="31"/>
      <c r="BZ8560" s="31"/>
      <c r="CA8560" s="31"/>
      <c r="CB8560" s="31"/>
      <c r="CC8560" s="31"/>
    </row>
    <row r="8561" spans="5:81" customFormat="1" x14ac:dyDescent="0.25">
      <c r="E8561"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replace('0000002/4/11/10/2021', '/', '.');</v>
      </c>
      <c r="F8561" s="31"/>
      <c r="G8561" s="31"/>
      <c r="H8561" s="31"/>
      <c r="I8561" s="31"/>
      <c r="J8561" s="31"/>
      <c r="K8561" s="31"/>
      <c r="L8561" s="31"/>
      <c r="M8561" s="31"/>
      <c r="N8561" s="31"/>
      <c r="O8561" s="31"/>
      <c r="P8561" s="31"/>
      <c r="Q8561" s="31"/>
      <c r="R8561" s="31"/>
      <c r="S8561" s="31"/>
      <c r="T8561" s="31"/>
      <c r="U8561" s="31"/>
      <c r="V8561" s="31"/>
      <c r="W8561" s="31"/>
      <c r="X8561" s="31"/>
      <c r="Y8561" s="31"/>
      <c r="Z8561" s="31"/>
      <c r="AA8561" s="31"/>
      <c r="AB8561" s="31"/>
      <c r="AC8561" s="31"/>
      <c r="AD8561" s="31"/>
      <c r="AE8561" s="31"/>
      <c r="AF8561" s="31"/>
      <c r="AG8561" s="31"/>
      <c r="AH8561" s="31"/>
      <c r="AI8561" s="31"/>
      <c r="AJ8561" s="31"/>
      <c r="AK8561" s="31"/>
      <c r="AL8561" s="31"/>
      <c r="AM8561" s="31"/>
      <c r="AN8561" s="31"/>
      <c r="AO8561" s="31"/>
      <c r="AP8561" s="31"/>
      <c r="AQ8561" s="31"/>
      <c r="AR8561" s="31"/>
      <c r="AS8561" s="31"/>
      <c r="AT8561" s="31"/>
      <c r="AU8561" s="31"/>
      <c r="AV8561" s="31"/>
      <c r="AW8561" s="31"/>
      <c r="AX8561" s="31"/>
      <c r="AY8561" s="31"/>
      <c r="AZ8561" s="31"/>
      <c r="BA8561" s="31"/>
      <c r="BB8561" s="31"/>
      <c r="BC8561" s="31"/>
      <c r="BD8561" s="31"/>
      <c r="BE8561" s="31"/>
      <c r="BF8561" s="31"/>
      <c r="BG8561" s="31"/>
      <c r="BH8561" s="31"/>
      <c r="BI8561" s="31"/>
      <c r="BJ8561" s="31"/>
      <c r="BK8561" s="31"/>
      <c r="BL8561" s="31"/>
      <c r="BM8561" s="31"/>
      <c r="BN8561" s="31"/>
      <c r="BO8561" s="31"/>
      <c r="BP8561" s="31"/>
      <c r="BQ8561" s="31"/>
      <c r="BR8561" s="31"/>
      <c r="BS8561" s="31"/>
      <c r="BT8561" s="31"/>
      <c r="BU8561" s="31"/>
      <c r="BV8561" s="31"/>
      <c r="BW8561" s="31"/>
      <c r="BX8561" s="31"/>
      <c r="BY8561" s="31"/>
      <c r="BZ8561" s="31"/>
      <c r="CA8561" s="31"/>
      <c r="CB8561" s="31"/>
      <c r="CC8561" s="31"/>
    </row>
    <row r="8562" spans="5:81" customFormat="1" x14ac:dyDescent="0.25">
      <c r="E8562" s="30" t="str">
        <f t="shared" si="44"/>
        <v>update IFINOPL.dbo.AGREEMENT_ASSET set BILLING_TO_NPWP = '804887347543000', NPWP_NAME = 'PT. KABUL RAFIRA JAYA UTAMA', NPWP_ADDRESS = 'IMOGIRI TIMUR KM 10 JEJERAB WONOKROMO PLERET RT.004 RW.0 KEL.WONOKROMO KEC.PLERET KOTA/KAB.BANTUL DI YOGYAKARTA 55791' where AGREEMENT_NO = replace('0000002/4/15/09/2021', '/', '.');</v>
      </c>
      <c r="F8562" s="31"/>
      <c r="G8562" s="31"/>
      <c r="H8562" s="31"/>
      <c r="I8562" s="31"/>
      <c r="J8562" s="31"/>
      <c r="K8562" s="31"/>
      <c r="L8562" s="31"/>
      <c r="M8562" s="31"/>
      <c r="N8562" s="31"/>
      <c r="O8562" s="31"/>
      <c r="P8562" s="31"/>
      <c r="Q8562" s="31"/>
      <c r="R8562" s="31"/>
      <c r="S8562" s="31"/>
      <c r="T8562" s="31"/>
      <c r="U8562" s="31"/>
      <c r="V8562" s="31"/>
      <c r="W8562" s="31"/>
      <c r="X8562" s="31"/>
      <c r="Y8562" s="31"/>
      <c r="Z8562" s="31"/>
      <c r="AA8562" s="31"/>
      <c r="AB8562" s="31"/>
      <c r="AC8562" s="31"/>
      <c r="AD8562" s="31"/>
      <c r="AE8562" s="31"/>
      <c r="AF8562" s="31"/>
      <c r="AG8562" s="31"/>
      <c r="AH8562" s="31"/>
      <c r="AI8562" s="31"/>
      <c r="AJ8562" s="31"/>
      <c r="AK8562" s="31"/>
      <c r="AL8562" s="31"/>
      <c r="AM8562" s="31"/>
      <c r="AN8562" s="31"/>
      <c r="AO8562" s="31"/>
      <c r="AP8562" s="31"/>
      <c r="AQ8562" s="31"/>
      <c r="AR8562" s="31"/>
      <c r="AS8562" s="31"/>
      <c r="AT8562" s="31"/>
      <c r="AU8562" s="31"/>
      <c r="AV8562" s="31"/>
      <c r="AW8562" s="31"/>
      <c r="AX8562" s="31"/>
      <c r="AY8562" s="31"/>
      <c r="AZ8562" s="31"/>
      <c r="BA8562" s="31"/>
      <c r="BB8562" s="31"/>
      <c r="BC8562" s="31"/>
      <c r="BD8562" s="31"/>
      <c r="BE8562" s="31"/>
      <c r="BF8562" s="31"/>
      <c r="BG8562" s="31"/>
      <c r="BH8562" s="31"/>
      <c r="BI8562" s="31"/>
      <c r="BJ8562" s="31"/>
      <c r="BK8562" s="31"/>
      <c r="BL8562" s="31"/>
      <c r="BM8562" s="31"/>
      <c r="BN8562" s="31"/>
      <c r="BO8562" s="31"/>
      <c r="BP8562" s="31"/>
      <c r="BQ8562" s="31"/>
      <c r="BR8562" s="31"/>
      <c r="BS8562" s="31"/>
      <c r="BT8562" s="31"/>
      <c r="BU8562" s="31"/>
      <c r="BV8562" s="31"/>
      <c r="BW8562" s="31"/>
      <c r="BX8562" s="31"/>
      <c r="BY8562" s="31"/>
      <c r="BZ8562" s="31"/>
      <c r="CA8562" s="31"/>
      <c r="CB8562" s="31"/>
      <c r="CC8562" s="31"/>
    </row>
    <row r="8563" spans="5:81" customFormat="1" x14ac:dyDescent="0.25">
      <c r="E8563" s="30" t="str">
        <f t="shared" si="44"/>
        <v>update IFINOPL.dbo.AGREEMENT_ASSET set BILLING_TO_NPWP = '921825717627000', NPWP_NAME = 'PT. ARTHA BERLIAN BLAMBANGAN', NPWP_ADDRESS = 'JL KERTANEGARA NO.1 RT.05 RW.03 KEBALENAN, BANYUWANGI, BANYUWANGI, JAWA TIMUR 68417 INDONESIA' where AGREEMENT_NO = replace('0000002/4/29/07/2021', '/', '.');</v>
      </c>
      <c r="F8563" s="31"/>
      <c r="G8563" s="31"/>
      <c r="H8563" s="31"/>
      <c r="I8563" s="31"/>
      <c r="J8563" s="31"/>
      <c r="K8563" s="31"/>
      <c r="L8563" s="31"/>
      <c r="M8563" s="31"/>
      <c r="N8563" s="31"/>
      <c r="O8563" s="31"/>
      <c r="P8563" s="31"/>
      <c r="Q8563" s="31"/>
      <c r="R8563" s="31"/>
      <c r="S8563" s="31"/>
      <c r="T8563" s="31"/>
      <c r="U8563" s="31"/>
      <c r="V8563" s="31"/>
      <c r="W8563" s="31"/>
      <c r="X8563" s="31"/>
      <c r="Y8563" s="31"/>
      <c r="Z8563" s="31"/>
      <c r="AA8563" s="31"/>
      <c r="AB8563" s="31"/>
      <c r="AC8563" s="31"/>
      <c r="AD8563" s="31"/>
      <c r="AE8563" s="31"/>
      <c r="AF8563" s="31"/>
      <c r="AG8563" s="31"/>
      <c r="AH8563" s="31"/>
      <c r="AI8563" s="31"/>
      <c r="AJ8563" s="31"/>
      <c r="AK8563" s="31"/>
      <c r="AL8563" s="31"/>
      <c r="AM8563" s="31"/>
      <c r="AN8563" s="31"/>
      <c r="AO8563" s="31"/>
      <c r="AP8563" s="31"/>
      <c r="AQ8563" s="31"/>
      <c r="AR8563" s="31"/>
      <c r="AS8563" s="31"/>
      <c r="AT8563" s="31"/>
      <c r="AU8563" s="31"/>
      <c r="AV8563" s="31"/>
      <c r="AW8563" s="31"/>
      <c r="AX8563" s="31"/>
      <c r="AY8563" s="31"/>
      <c r="AZ8563" s="31"/>
      <c r="BA8563" s="31"/>
      <c r="BB8563" s="31"/>
      <c r="BC8563" s="31"/>
      <c r="BD8563" s="31"/>
      <c r="BE8563" s="31"/>
      <c r="BF8563" s="31"/>
      <c r="BG8563" s="31"/>
      <c r="BH8563" s="31"/>
      <c r="BI8563" s="31"/>
      <c r="BJ8563" s="31"/>
      <c r="BK8563" s="31"/>
      <c r="BL8563" s="31"/>
      <c r="BM8563" s="31"/>
      <c r="BN8563" s="31"/>
      <c r="BO8563" s="31"/>
      <c r="BP8563" s="31"/>
      <c r="BQ8563" s="31"/>
      <c r="BR8563" s="31"/>
      <c r="BS8563" s="31"/>
      <c r="BT8563" s="31"/>
      <c r="BU8563" s="31"/>
      <c r="BV8563" s="31"/>
      <c r="BW8563" s="31"/>
      <c r="BX8563" s="31"/>
      <c r="BY8563" s="31"/>
      <c r="BZ8563" s="31"/>
      <c r="CA8563" s="31"/>
      <c r="CB8563" s="31"/>
      <c r="CC8563" s="31"/>
    </row>
    <row r="8564" spans="5:81" customFormat="1" x14ac:dyDescent="0.25">
      <c r="E8564" s="30" t="str">
        <f t="shared" si="44"/>
        <v>update IFINOPL.dbo.AGREEMENT_ASSET set BILLING_TO_NPWP = '831004262061000', NPWP_NAME = 'PT. SEMESTA BOLO TRANSINDO', NPWP_ADDRESS = 'JL. WARUNG BUNCIT RAYA NO. 38 A RT.011 RW.007 KALIBATA, PANCORAN, JAKARTA SELATAN, DKI JAKARTA 12740 INDONESIA' where AGREEMENT_NO = replace('0000002/4/34/03/2021', '/', '.');</v>
      </c>
      <c r="F8564" s="31"/>
      <c r="G8564" s="31"/>
      <c r="H8564" s="31"/>
      <c r="I8564" s="31"/>
      <c r="J8564" s="31"/>
      <c r="K8564" s="31"/>
      <c r="L8564" s="31"/>
      <c r="M8564" s="31"/>
      <c r="N8564" s="31"/>
      <c r="O8564" s="31"/>
      <c r="P8564" s="31"/>
      <c r="Q8564" s="31"/>
      <c r="R8564" s="31"/>
      <c r="S8564" s="31"/>
      <c r="T8564" s="31"/>
      <c r="U8564" s="31"/>
      <c r="V8564" s="31"/>
      <c r="W8564" s="31"/>
      <c r="X8564" s="31"/>
      <c r="Y8564" s="31"/>
      <c r="Z8564" s="31"/>
      <c r="AA8564" s="31"/>
      <c r="AB8564" s="31"/>
      <c r="AC8564" s="31"/>
      <c r="AD8564" s="31"/>
      <c r="AE8564" s="31"/>
      <c r="AF8564" s="31"/>
      <c r="AG8564" s="31"/>
      <c r="AH8564" s="31"/>
      <c r="AI8564" s="31"/>
      <c r="AJ8564" s="31"/>
      <c r="AK8564" s="31"/>
      <c r="AL8564" s="31"/>
      <c r="AM8564" s="31"/>
      <c r="AN8564" s="31"/>
      <c r="AO8564" s="31"/>
      <c r="AP8564" s="31"/>
      <c r="AQ8564" s="31"/>
      <c r="AR8564" s="31"/>
      <c r="AS8564" s="31"/>
      <c r="AT8564" s="31"/>
      <c r="AU8564" s="31"/>
      <c r="AV8564" s="31"/>
      <c r="AW8564" s="31"/>
      <c r="AX8564" s="31"/>
      <c r="AY8564" s="31"/>
      <c r="AZ8564" s="31"/>
      <c r="BA8564" s="31"/>
      <c r="BB8564" s="31"/>
      <c r="BC8564" s="31"/>
      <c r="BD8564" s="31"/>
      <c r="BE8564" s="31"/>
      <c r="BF8564" s="31"/>
      <c r="BG8564" s="31"/>
      <c r="BH8564" s="31"/>
      <c r="BI8564" s="31"/>
      <c r="BJ8564" s="31"/>
      <c r="BK8564" s="31"/>
      <c r="BL8564" s="31"/>
      <c r="BM8564" s="31"/>
      <c r="BN8564" s="31"/>
      <c r="BO8564" s="31"/>
      <c r="BP8564" s="31"/>
      <c r="BQ8564" s="31"/>
      <c r="BR8564" s="31"/>
      <c r="BS8564" s="31"/>
      <c r="BT8564" s="31"/>
      <c r="BU8564" s="31"/>
      <c r="BV8564" s="31"/>
      <c r="BW8564" s="31"/>
      <c r="BX8564" s="31"/>
      <c r="BY8564" s="31"/>
      <c r="BZ8564" s="31"/>
      <c r="CA8564" s="31"/>
      <c r="CB8564" s="31"/>
      <c r="CC8564" s="31"/>
    </row>
    <row r="8565" spans="5:81" customFormat="1" x14ac:dyDescent="0.25">
      <c r="E8565" s="30" t="str">
        <f t="shared" si="44"/>
        <v>update IFINOPL.dbo.AGREEMENT_ASSET set BILLING_TO_NPWP = '916333636086000', NPWP_NAME = 'PT. DAGANGAN KARYA INDONESIA', NPWP_ADDRESS = 'RUKO PERMATA REGENCY JL HAJI KELIK D NO 37 RT.001 RW.006 KEL.SRENGSENG KEC.KEMBANGAN KOTA/KAB.JAKARTA BARAT DKI JAKARTA 11630' where AGREEMENT_NO = replace('0000002/4/38/06/2022', '/', '.');</v>
      </c>
      <c r="F8565" s="31"/>
      <c r="G8565" s="31"/>
      <c r="H8565" s="31"/>
      <c r="I8565" s="31"/>
      <c r="J8565" s="31"/>
      <c r="K8565" s="31"/>
      <c r="L8565" s="31"/>
      <c r="M8565" s="31"/>
      <c r="N8565" s="31"/>
      <c r="O8565" s="31"/>
      <c r="P8565" s="31"/>
      <c r="Q8565" s="31"/>
      <c r="R8565" s="31"/>
      <c r="S8565" s="31"/>
      <c r="T8565" s="31"/>
      <c r="U8565" s="31"/>
      <c r="V8565" s="31"/>
      <c r="W8565" s="31"/>
      <c r="X8565" s="31"/>
      <c r="Y8565" s="31"/>
      <c r="Z8565" s="31"/>
      <c r="AA8565" s="31"/>
      <c r="AB8565" s="31"/>
      <c r="AC8565" s="31"/>
      <c r="AD8565" s="31"/>
      <c r="AE8565" s="31"/>
      <c r="AF8565" s="31"/>
      <c r="AG8565" s="31"/>
      <c r="AH8565" s="31"/>
      <c r="AI8565" s="31"/>
      <c r="AJ8565" s="31"/>
      <c r="AK8565" s="31"/>
      <c r="AL8565" s="31"/>
      <c r="AM8565" s="31"/>
      <c r="AN8565" s="31"/>
      <c r="AO8565" s="31"/>
      <c r="AP8565" s="31"/>
      <c r="AQ8565" s="31"/>
      <c r="AR8565" s="31"/>
      <c r="AS8565" s="31"/>
      <c r="AT8565" s="31"/>
      <c r="AU8565" s="31"/>
      <c r="AV8565" s="31"/>
      <c r="AW8565" s="31"/>
      <c r="AX8565" s="31"/>
      <c r="AY8565" s="31"/>
      <c r="AZ8565" s="31"/>
      <c r="BA8565" s="31"/>
      <c r="BB8565" s="31"/>
      <c r="BC8565" s="31"/>
      <c r="BD8565" s="31"/>
      <c r="BE8565" s="31"/>
      <c r="BF8565" s="31"/>
      <c r="BG8565" s="31"/>
      <c r="BH8565" s="31"/>
      <c r="BI8565" s="31"/>
      <c r="BJ8565" s="31"/>
      <c r="BK8565" s="31"/>
      <c r="BL8565" s="31"/>
      <c r="BM8565" s="31"/>
      <c r="BN8565" s="31"/>
      <c r="BO8565" s="31"/>
      <c r="BP8565" s="31"/>
      <c r="BQ8565" s="31"/>
      <c r="BR8565" s="31"/>
      <c r="BS8565" s="31"/>
      <c r="BT8565" s="31"/>
      <c r="BU8565" s="31"/>
      <c r="BV8565" s="31"/>
      <c r="BW8565" s="31"/>
      <c r="BX8565" s="31"/>
      <c r="BY8565" s="31"/>
      <c r="BZ8565" s="31"/>
      <c r="CA8565" s="31"/>
      <c r="CB8565" s="31"/>
      <c r="CC8565" s="31"/>
    </row>
    <row r="8566" spans="5:81" customFormat="1" x14ac:dyDescent="0.25">
      <c r="E8566" s="30" t="str">
        <f t="shared" si="44"/>
        <v>update IFINOPL.dbo.AGREEMENT_ASSET set BILLING_TO_NPWP = '769034935216000', NPWP_NAME = 'PT. BUMI BERDIKARI SENTOSA', NPWP_ADDRESS = 'GEDUNG SOUTH QUARTER TOWER A LT 6 UNIT C JL RA KARTINI KAV 8 RT.00 RW.00 KEL.CILANDAK BARAT KEC.CILANDAK KOTA/KAB.JAKARTA SELATAN DKI JAKARTA 12430' where AGREEMENT_NO = replace('0000003/4/07/06/2021', '/', '.');</v>
      </c>
      <c r="F8566" s="31"/>
      <c r="G8566" s="31"/>
      <c r="H8566" s="31"/>
      <c r="I8566" s="31"/>
      <c r="J8566" s="31"/>
      <c r="K8566" s="31"/>
      <c r="L8566" s="31"/>
      <c r="M8566" s="31"/>
      <c r="N8566" s="31"/>
      <c r="O8566" s="31"/>
      <c r="P8566" s="31"/>
      <c r="Q8566" s="31"/>
      <c r="R8566" s="31"/>
      <c r="S8566" s="31"/>
      <c r="T8566" s="31"/>
      <c r="U8566" s="31"/>
      <c r="V8566" s="31"/>
      <c r="W8566" s="31"/>
      <c r="X8566" s="31"/>
      <c r="Y8566" s="31"/>
      <c r="Z8566" s="31"/>
      <c r="AA8566" s="31"/>
      <c r="AB8566" s="31"/>
      <c r="AC8566" s="31"/>
      <c r="AD8566" s="31"/>
      <c r="AE8566" s="31"/>
      <c r="AF8566" s="31"/>
      <c r="AG8566" s="31"/>
      <c r="AH8566" s="31"/>
      <c r="AI8566" s="31"/>
      <c r="AJ8566" s="31"/>
      <c r="AK8566" s="31"/>
      <c r="AL8566" s="31"/>
      <c r="AM8566" s="31"/>
      <c r="AN8566" s="31"/>
      <c r="AO8566" s="31"/>
      <c r="AP8566" s="31"/>
      <c r="AQ8566" s="31"/>
      <c r="AR8566" s="31"/>
      <c r="AS8566" s="31"/>
      <c r="AT8566" s="31"/>
      <c r="AU8566" s="31"/>
      <c r="AV8566" s="31"/>
      <c r="AW8566" s="31"/>
      <c r="AX8566" s="31"/>
      <c r="AY8566" s="31"/>
      <c r="AZ8566" s="31"/>
      <c r="BA8566" s="31"/>
      <c r="BB8566" s="31"/>
      <c r="BC8566" s="31"/>
      <c r="BD8566" s="31"/>
      <c r="BE8566" s="31"/>
      <c r="BF8566" s="31"/>
      <c r="BG8566" s="31"/>
      <c r="BH8566" s="31"/>
      <c r="BI8566" s="31"/>
      <c r="BJ8566" s="31"/>
      <c r="BK8566" s="31"/>
      <c r="BL8566" s="31"/>
      <c r="BM8566" s="31"/>
      <c r="BN8566" s="31"/>
      <c r="BO8566" s="31"/>
      <c r="BP8566" s="31"/>
      <c r="BQ8566" s="31"/>
      <c r="BR8566" s="31"/>
      <c r="BS8566" s="31"/>
      <c r="BT8566" s="31"/>
      <c r="BU8566" s="31"/>
      <c r="BV8566" s="31"/>
      <c r="BW8566" s="31"/>
      <c r="BX8566" s="31"/>
      <c r="BY8566" s="31"/>
      <c r="BZ8566" s="31"/>
      <c r="CA8566" s="31"/>
      <c r="CB8566" s="31"/>
      <c r="CC8566" s="31"/>
    </row>
    <row r="8567" spans="5:81" customFormat="1" x14ac:dyDescent="0.25">
      <c r="E8567" s="30" t="str">
        <f t="shared" si="44"/>
        <v>update IFINOPL.dbo.AGREEMENT_ASSET set BILLING_TO_NPWP = '716509070331000', NPWP_NAME = 'PT. ZODIAK SUMATERA SEJAHTERA', NPWP_ADDRESS = 'JL. RADEN WIJAYA RT.025 RW.000 KEL.THE HOK KEC.JAMBI SELATAN KOTA/KAB.KOTA JAMBI JAMBI 36138' where AGREEMENT_NO = replace('0000003/4/11/10/2021', '/', '.');</v>
      </c>
      <c r="F8567" s="31"/>
      <c r="G8567" s="31"/>
      <c r="H8567" s="31"/>
      <c r="I8567" s="31"/>
      <c r="J8567" s="31"/>
      <c r="K8567" s="31"/>
      <c r="L8567" s="31"/>
      <c r="M8567" s="31"/>
      <c r="N8567" s="31"/>
      <c r="O8567" s="31"/>
      <c r="P8567" s="31"/>
      <c r="Q8567" s="31"/>
      <c r="R8567" s="31"/>
      <c r="S8567" s="31"/>
      <c r="T8567" s="31"/>
      <c r="U8567" s="31"/>
      <c r="V8567" s="31"/>
      <c r="W8567" s="31"/>
      <c r="X8567" s="31"/>
      <c r="Y8567" s="31"/>
      <c r="Z8567" s="31"/>
      <c r="AA8567" s="31"/>
      <c r="AB8567" s="31"/>
      <c r="AC8567" s="31"/>
      <c r="AD8567" s="31"/>
      <c r="AE8567" s="31"/>
      <c r="AF8567" s="31"/>
      <c r="AG8567" s="31"/>
      <c r="AH8567" s="31"/>
      <c r="AI8567" s="31"/>
      <c r="AJ8567" s="31"/>
      <c r="AK8567" s="31"/>
      <c r="AL8567" s="31"/>
      <c r="AM8567" s="31"/>
      <c r="AN8567" s="31"/>
      <c r="AO8567" s="31"/>
      <c r="AP8567" s="31"/>
      <c r="AQ8567" s="31"/>
      <c r="AR8567" s="31"/>
      <c r="AS8567" s="31"/>
      <c r="AT8567" s="31"/>
      <c r="AU8567" s="31"/>
      <c r="AV8567" s="31"/>
      <c r="AW8567" s="31"/>
      <c r="AX8567" s="31"/>
      <c r="AY8567" s="31"/>
      <c r="AZ8567" s="31"/>
      <c r="BA8567" s="31"/>
      <c r="BB8567" s="31"/>
      <c r="BC8567" s="31"/>
      <c r="BD8567" s="31"/>
      <c r="BE8567" s="31"/>
      <c r="BF8567" s="31"/>
      <c r="BG8567" s="31"/>
      <c r="BH8567" s="31"/>
      <c r="BI8567" s="31"/>
      <c r="BJ8567" s="31"/>
      <c r="BK8567" s="31"/>
      <c r="BL8567" s="31"/>
      <c r="BM8567" s="31"/>
      <c r="BN8567" s="31"/>
      <c r="BO8567" s="31"/>
      <c r="BP8567" s="31"/>
      <c r="BQ8567" s="31"/>
      <c r="BR8567" s="31"/>
      <c r="BS8567" s="31"/>
      <c r="BT8567" s="31"/>
      <c r="BU8567" s="31"/>
      <c r="BV8567" s="31"/>
      <c r="BW8567" s="31"/>
      <c r="BX8567" s="31"/>
      <c r="BY8567" s="31"/>
      <c r="BZ8567" s="31"/>
      <c r="CA8567" s="31"/>
      <c r="CB8567" s="31"/>
      <c r="CC8567" s="31"/>
    </row>
    <row r="8568" spans="5:81" customFormat="1" x14ac:dyDescent="0.25">
      <c r="E8568" s="30" t="str">
        <f t="shared" si="44"/>
        <v>update IFINOPL.dbo.AGREEMENT_ASSET set BILLING_TO_NPWP = '827610676532000', NPWP_NAME = 'PT. SUKARNO PUTRO TRANS', NPWP_ADDRESS = 'PABRIK, WIRUN, MOJOLABAN, KAB. SUKOHARJO, JAWA TENGAH RT.001 RW.001 KEL.DUKUH KEC.MOJOLABAN KOTA/KAB.SUKOHARJO JAWA TENGAH 57554' where AGREEMENT_NO = replace('0000003/4/15/05/2022', '/', '.');</v>
      </c>
      <c r="F8568" s="31"/>
      <c r="G8568" s="31"/>
      <c r="H8568" s="31"/>
      <c r="I8568" s="31"/>
      <c r="J8568" s="31"/>
      <c r="K8568" s="31"/>
      <c r="L8568" s="31"/>
      <c r="M8568" s="31"/>
      <c r="N8568" s="31"/>
      <c r="O8568" s="31"/>
      <c r="P8568" s="31"/>
      <c r="Q8568" s="31"/>
      <c r="R8568" s="31"/>
      <c r="S8568" s="31"/>
      <c r="T8568" s="31"/>
      <c r="U8568" s="31"/>
      <c r="V8568" s="31"/>
      <c r="W8568" s="31"/>
      <c r="X8568" s="31"/>
      <c r="Y8568" s="31"/>
      <c r="Z8568" s="31"/>
      <c r="AA8568" s="31"/>
      <c r="AB8568" s="31"/>
      <c r="AC8568" s="31"/>
      <c r="AD8568" s="31"/>
      <c r="AE8568" s="31"/>
      <c r="AF8568" s="31"/>
      <c r="AG8568" s="31"/>
      <c r="AH8568" s="31"/>
      <c r="AI8568" s="31"/>
      <c r="AJ8568" s="31"/>
      <c r="AK8568" s="31"/>
      <c r="AL8568" s="31"/>
      <c r="AM8568" s="31"/>
      <c r="AN8568" s="31"/>
      <c r="AO8568" s="31"/>
      <c r="AP8568" s="31"/>
      <c r="AQ8568" s="31"/>
      <c r="AR8568" s="31"/>
      <c r="AS8568" s="31"/>
      <c r="AT8568" s="31"/>
      <c r="AU8568" s="31"/>
      <c r="AV8568" s="31"/>
      <c r="AW8568" s="31"/>
      <c r="AX8568" s="31"/>
      <c r="AY8568" s="31"/>
      <c r="AZ8568" s="31"/>
      <c r="BA8568" s="31"/>
      <c r="BB8568" s="31"/>
      <c r="BC8568" s="31"/>
      <c r="BD8568" s="31"/>
      <c r="BE8568" s="31"/>
      <c r="BF8568" s="31"/>
      <c r="BG8568" s="31"/>
      <c r="BH8568" s="31"/>
      <c r="BI8568" s="31"/>
      <c r="BJ8568" s="31"/>
      <c r="BK8568" s="31"/>
      <c r="BL8568" s="31"/>
      <c r="BM8568" s="31"/>
      <c r="BN8568" s="31"/>
      <c r="BO8568" s="31"/>
      <c r="BP8568" s="31"/>
      <c r="BQ8568" s="31"/>
      <c r="BR8568" s="31"/>
      <c r="BS8568" s="31"/>
      <c r="BT8568" s="31"/>
      <c r="BU8568" s="31"/>
      <c r="BV8568" s="31"/>
      <c r="BW8568" s="31"/>
      <c r="BX8568" s="31"/>
      <c r="BY8568" s="31"/>
      <c r="BZ8568" s="31"/>
      <c r="CA8568" s="31"/>
      <c r="CB8568" s="31"/>
      <c r="CC8568" s="31"/>
    </row>
    <row r="8569" spans="5:81" customFormat="1" x14ac:dyDescent="0.25">
      <c r="E8569" s="30" t="str">
        <f t="shared" si="44"/>
        <v>update IFINOPL.dbo.AGREEMENT_ASSET set BILLING_TO_NPWP = '921825717627000', NPWP_NAME = 'PT. ARTHA BERLIAN BLAMBANGAN', NPWP_ADDRESS = 'JL KERTANEGARA NO.1 RT.05 RW.03 KEBALENAN, BANYUWANGI, BANYUWANGI, JAWA TIMUR 68417 INDONESIA' where AGREEMENT_NO = replace('0000003/4/29/07/2021', '/', '.');</v>
      </c>
      <c r="F8569" s="31"/>
      <c r="G8569" s="31"/>
      <c r="H8569" s="31"/>
      <c r="I8569" s="31"/>
      <c r="J8569" s="31"/>
      <c r="K8569" s="31"/>
      <c r="L8569" s="31"/>
      <c r="M8569" s="31"/>
      <c r="N8569" s="31"/>
      <c r="O8569" s="31"/>
      <c r="P8569" s="31"/>
      <c r="Q8569" s="31"/>
      <c r="R8569" s="31"/>
      <c r="S8569" s="31"/>
      <c r="T8569" s="31"/>
      <c r="U8569" s="31"/>
      <c r="V8569" s="31"/>
      <c r="W8569" s="31"/>
      <c r="X8569" s="31"/>
      <c r="Y8569" s="31"/>
      <c r="Z8569" s="31"/>
      <c r="AA8569" s="31"/>
      <c r="AB8569" s="31"/>
      <c r="AC8569" s="31"/>
      <c r="AD8569" s="31"/>
      <c r="AE8569" s="31"/>
      <c r="AF8569" s="31"/>
      <c r="AG8569" s="31"/>
      <c r="AH8569" s="31"/>
      <c r="AI8569" s="31"/>
      <c r="AJ8569" s="31"/>
      <c r="AK8569" s="31"/>
      <c r="AL8569" s="31"/>
      <c r="AM8569" s="31"/>
      <c r="AN8569" s="31"/>
      <c r="AO8569" s="31"/>
      <c r="AP8569" s="31"/>
      <c r="AQ8569" s="31"/>
      <c r="AR8569" s="31"/>
      <c r="AS8569" s="31"/>
      <c r="AT8569" s="31"/>
      <c r="AU8569" s="31"/>
      <c r="AV8569" s="31"/>
      <c r="AW8569" s="31"/>
      <c r="AX8569" s="31"/>
      <c r="AY8569" s="31"/>
      <c r="AZ8569" s="31"/>
      <c r="BA8569" s="31"/>
      <c r="BB8569" s="31"/>
      <c r="BC8569" s="31"/>
      <c r="BD8569" s="31"/>
      <c r="BE8569" s="31"/>
      <c r="BF8569" s="31"/>
      <c r="BG8569" s="31"/>
      <c r="BH8569" s="31"/>
      <c r="BI8569" s="31"/>
      <c r="BJ8569" s="31"/>
      <c r="BK8569" s="31"/>
      <c r="BL8569" s="31"/>
      <c r="BM8569" s="31"/>
      <c r="BN8569" s="31"/>
      <c r="BO8569" s="31"/>
      <c r="BP8569" s="31"/>
      <c r="BQ8569" s="31"/>
      <c r="BR8569" s="31"/>
      <c r="BS8569" s="31"/>
      <c r="BT8569" s="31"/>
      <c r="BU8569" s="31"/>
      <c r="BV8569" s="31"/>
      <c r="BW8569" s="31"/>
      <c r="BX8569" s="31"/>
      <c r="BY8569" s="31"/>
      <c r="BZ8569" s="31"/>
      <c r="CA8569" s="31"/>
      <c r="CB8569" s="31"/>
      <c r="CC8569" s="31"/>
    </row>
    <row r="8570" spans="5:81" customFormat="1" x14ac:dyDescent="0.25">
      <c r="E8570" s="30" t="str">
        <f t="shared" si="44"/>
        <v>update IFINOPL.dbo.AGREEMENT_ASSET set BILLING_TO_NPWP = '915389845034000', NPWP_NAME = 'PT. SUDI MAMPIR SUKSES', NPWP_ADDRESS = 'JL. JEMBATAN GENIT NO. 4 ABC RT.006 RW.004 KEL.KAPUK KEC.CENGKARENG KOTA/KAB.JAKARTA BARAT DKI JAKARTA 11720' where AGREEMENT_NO = replace('0000003/4/38/07/2022', '/', '.');</v>
      </c>
      <c r="F8570" s="31"/>
      <c r="G8570" s="31"/>
      <c r="H8570" s="31"/>
      <c r="I8570" s="31"/>
      <c r="J8570" s="31"/>
      <c r="K8570" s="31"/>
      <c r="L8570" s="31"/>
      <c r="M8570" s="31"/>
      <c r="N8570" s="31"/>
      <c r="O8570" s="31"/>
      <c r="P8570" s="31"/>
      <c r="Q8570" s="31"/>
      <c r="R8570" s="31"/>
      <c r="S8570" s="31"/>
      <c r="T8570" s="31"/>
      <c r="U8570" s="31"/>
      <c r="V8570" s="31"/>
      <c r="W8570" s="31"/>
      <c r="X8570" s="31"/>
      <c r="Y8570" s="31"/>
      <c r="Z8570" s="31"/>
      <c r="AA8570" s="31"/>
      <c r="AB8570" s="31"/>
      <c r="AC8570" s="31"/>
      <c r="AD8570" s="31"/>
      <c r="AE8570" s="31"/>
      <c r="AF8570" s="31"/>
      <c r="AG8570" s="31"/>
      <c r="AH8570" s="31"/>
      <c r="AI8570" s="31"/>
      <c r="AJ8570" s="31"/>
      <c r="AK8570" s="31"/>
      <c r="AL8570" s="31"/>
      <c r="AM8570" s="31"/>
      <c r="AN8570" s="31"/>
      <c r="AO8570" s="31"/>
      <c r="AP8570" s="31"/>
      <c r="AQ8570" s="31"/>
      <c r="AR8570" s="31"/>
      <c r="AS8570" s="31"/>
      <c r="AT8570" s="31"/>
      <c r="AU8570" s="31"/>
      <c r="AV8570" s="31"/>
      <c r="AW8570" s="31"/>
      <c r="AX8570" s="31"/>
      <c r="AY8570" s="31"/>
      <c r="AZ8570" s="31"/>
      <c r="BA8570" s="31"/>
      <c r="BB8570" s="31"/>
      <c r="BC8570" s="31"/>
      <c r="BD8570" s="31"/>
      <c r="BE8570" s="31"/>
      <c r="BF8570" s="31"/>
      <c r="BG8570" s="31"/>
      <c r="BH8570" s="31"/>
      <c r="BI8570" s="31"/>
      <c r="BJ8570" s="31"/>
      <c r="BK8570" s="31"/>
      <c r="BL8570" s="31"/>
      <c r="BM8570" s="31"/>
      <c r="BN8570" s="31"/>
      <c r="BO8570" s="31"/>
      <c r="BP8570" s="31"/>
      <c r="BQ8570" s="31"/>
      <c r="BR8570" s="31"/>
      <c r="BS8570" s="31"/>
      <c r="BT8570" s="31"/>
      <c r="BU8570" s="31"/>
      <c r="BV8570" s="31"/>
      <c r="BW8570" s="31"/>
      <c r="BX8570" s="31"/>
      <c r="BY8570" s="31"/>
      <c r="BZ8570" s="31"/>
      <c r="CA8570" s="31"/>
      <c r="CB8570" s="31"/>
      <c r="CC8570" s="31"/>
    </row>
    <row r="8571" spans="5:81" customFormat="1" x14ac:dyDescent="0.25">
      <c r="E8571" s="30" t="str">
        <f t="shared" si="44"/>
        <v>update IFINOPL.dbo.AGREEMENT_ASSET set BILLING_TO_NPWP = '769034935216000', NPWP_NAME = 'PT. BUMI BERDIKARI SENTOSA', NPWP_ADDRESS = 'GEDUNG SOUTH QUARTER TOWER A LT 6 UNIT C JL RA KARTINI KAV 8 RT.00 RW.00 KEL.CILANDAK BARAT KEC.CILANDAK KOTA/KAB.JAKARTA SELATAN DKI JAKARTA 12430' where AGREEMENT_NO = replace('0000004/4/07/06/2021', '/', '.');</v>
      </c>
      <c r="F8571" s="31"/>
      <c r="G8571" s="31"/>
      <c r="H8571" s="31"/>
      <c r="I8571" s="31"/>
      <c r="J8571" s="31"/>
      <c r="K8571" s="31"/>
      <c r="L8571" s="31"/>
      <c r="M8571" s="31"/>
      <c r="N8571" s="31"/>
      <c r="O8571" s="31"/>
      <c r="P8571" s="31"/>
      <c r="Q8571" s="31"/>
      <c r="R8571" s="31"/>
      <c r="S8571" s="31"/>
      <c r="T8571" s="31"/>
      <c r="U8571" s="31"/>
      <c r="V8571" s="31"/>
      <c r="W8571" s="31"/>
      <c r="X8571" s="31"/>
      <c r="Y8571" s="31"/>
      <c r="Z8571" s="31"/>
      <c r="AA8571" s="31"/>
      <c r="AB8571" s="31"/>
      <c r="AC8571" s="31"/>
      <c r="AD8571" s="31"/>
      <c r="AE8571" s="31"/>
      <c r="AF8571" s="31"/>
      <c r="AG8571" s="31"/>
      <c r="AH8571" s="31"/>
      <c r="AI8571" s="31"/>
      <c r="AJ8571" s="31"/>
      <c r="AK8571" s="31"/>
      <c r="AL8571" s="31"/>
      <c r="AM8571" s="31"/>
      <c r="AN8571" s="31"/>
      <c r="AO8571" s="31"/>
      <c r="AP8571" s="31"/>
      <c r="AQ8571" s="31"/>
      <c r="AR8571" s="31"/>
      <c r="AS8571" s="31"/>
      <c r="AT8571" s="31"/>
      <c r="AU8571" s="31"/>
      <c r="AV8571" s="31"/>
      <c r="AW8571" s="31"/>
      <c r="AX8571" s="31"/>
      <c r="AY8571" s="31"/>
      <c r="AZ8571" s="31"/>
      <c r="BA8571" s="31"/>
      <c r="BB8571" s="31"/>
      <c r="BC8571" s="31"/>
      <c r="BD8571" s="31"/>
      <c r="BE8571" s="31"/>
      <c r="BF8571" s="31"/>
      <c r="BG8571" s="31"/>
      <c r="BH8571" s="31"/>
      <c r="BI8571" s="31"/>
      <c r="BJ8571" s="31"/>
      <c r="BK8571" s="31"/>
      <c r="BL8571" s="31"/>
      <c r="BM8571" s="31"/>
      <c r="BN8571" s="31"/>
      <c r="BO8571" s="31"/>
      <c r="BP8571" s="31"/>
      <c r="BQ8571" s="31"/>
      <c r="BR8571" s="31"/>
      <c r="BS8571" s="31"/>
      <c r="BT8571" s="31"/>
      <c r="BU8571" s="31"/>
      <c r="BV8571" s="31"/>
      <c r="BW8571" s="31"/>
      <c r="BX8571" s="31"/>
      <c r="BY8571" s="31"/>
      <c r="BZ8571" s="31"/>
      <c r="CA8571" s="31"/>
      <c r="CB8571" s="31"/>
      <c r="CC8571" s="31"/>
    </row>
    <row r="8572" spans="5:81" customFormat="1" x14ac:dyDescent="0.25">
      <c r="E8572"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replace('0000004/4/11/10/2021', '/', '.');</v>
      </c>
      <c r="F8572" s="31"/>
      <c r="G8572" s="31"/>
      <c r="H8572" s="31"/>
      <c r="I8572" s="31"/>
      <c r="J8572" s="31"/>
      <c r="K8572" s="31"/>
      <c r="L8572" s="31"/>
      <c r="M8572" s="31"/>
      <c r="N8572" s="31"/>
      <c r="O8572" s="31"/>
      <c r="P8572" s="31"/>
      <c r="Q8572" s="31"/>
      <c r="R8572" s="31"/>
      <c r="S8572" s="31"/>
      <c r="T8572" s="31"/>
      <c r="U8572" s="31"/>
      <c r="V8572" s="31"/>
      <c r="W8572" s="31"/>
      <c r="X8572" s="31"/>
      <c r="Y8572" s="31"/>
      <c r="Z8572" s="31"/>
      <c r="AA8572" s="31"/>
      <c r="AB8572" s="31"/>
      <c r="AC8572" s="31"/>
      <c r="AD8572" s="31"/>
      <c r="AE8572" s="31"/>
      <c r="AF8572" s="31"/>
      <c r="AG8572" s="31"/>
      <c r="AH8572" s="31"/>
      <c r="AI8572" s="31"/>
      <c r="AJ8572" s="31"/>
      <c r="AK8572" s="31"/>
      <c r="AL8572" s="31"/>
      <c r="AM8572" s="31"/>
      <c r="AN8572" s="31"/>
      <c r="AO8572" s="31"/>
      <c r="AP8572" s="31"/>
      <c r="AQ8572" s="31"/>
      <c r="AR8572" s="31"/>
      <c r="AS8572" s="31"/>
      <c r="AT8572" s="31"/>
      <c r="AU8572" s="31"/>
      <c r="AV8572" s="31"/>
      <c r="AW8572" s="31"/>
      <c r="AX8572" s="31"/>
      <c r="AY8572" s="31"/>
      <c r="AZ8572" s="31"/>
      <c r="BA8572" s="31"/>
      <c r="BB8572" s="31"/>
      <c r="BC8572" s="31"/>
      <c r="BD8572" s="31"/>
      <c r="BE8572" s="31"/>
      <c r="BF8572" s="31"/>
      <c r="BG8572" s="31"/>
      <c r="BH8572" s="31"/>
      <c r="BI8572" s="31"/>
      <c r="BJ8572" s="31"/>
      <c r="BK8572" s="31"/>
      <c r="BL8572" s="31"/>
      <c r="BM8572" s="31"/>
      <c r="BN8572" s="31"/>
      <c r="BO8572" s="31"/>
      <c r="BP8572" s="31"/>
      <c r="BQ8572" s="31"/>
      <c r="BR8572" s="31"/>
      <c r="BS8572" s="31"/>
      <c r="BT8572" s="31"/>
      <c r="BU8572" s="31"/>
      <c r="BV8572" s="31"/>
      <c r="BW8572" s="31"/>
      <c r="BX8572" s="31"/>
      <c r="BY8572" s="31"/>
      <c r="BZ8572" s="31"/>
      <c r="CA8572" s="31"/>
      <c r="CB8572" s="31"/>
      <c r="CC8572" s="31"/>
    </row>
    <row r="8573" spans="5:81" customFormat="1" x14ac:dyDescent="0.25">
      <c r="E8573" s="30" t="str">
        <f t="shared" si="44"/>
        <v>update IFINOPL.dbo.AGREEMENT_ASSET set BILLING_TO_NPWP = '849097456542000', NPWP_NAME = 'PT. RASKITA WIRA JAYA', NPWP_ADDRESS = 'JL. PAINGAN NO. 104 KRODAN, MAGUWOHARJO, DEPOK, KAB. SLEMAN, DAERAH ISTIMEWA YOGYAKARTA, 55598' where AGREEMENT_NO = replace('0000004/4/15/11/2022', '/', '.');</v>
      </c>
      <c r="F8573" s="31"/>
      <c r="G8573" s="31"/>
      <c r="H8573" s="31"/>
      <c r="I8573" s="31"/>
      <c r="J8573" s="31"/>
      <c r="K8573" s="31"/>
      <c r="L8573" s="31"/>
      <c r="M8573" s="31"/>
      <c r="N8573" s="31"/>
      <c r="O8573" s="31"/>
      <c r="P8573" s="31"/>
      <c r="Q8573" s="31"/>
      <c r="R8573" s="31"/>
      <c r="S8573" s="31"/>
      <c r="T8573" s="31"/>
      <c r="U8573" s="31"/>
      <c r="V8573" s="31"/>
      <c r="W8573" s="31"/>
      <c r="X8573" s="31"/>
      <c r="Y8573" s="31"/>
      <c r="Z8573" s="31"/>
      <c r="AA8573" s="31"/>
      <c r="AB8573" s="31"/>
      <c r="AC8573" s="31"/>
      <c r="AD8573" s="31"/>
      <c r="AE8573" s="31"/>
      <c r="AF8573" s="31"/>
      <c r="AG8573" s="31"/>
      <c r="AH8573" s="31"/>
      <c r="AI8573" s="31"/>
      <c r="AJ8573" s="31"/>
      <c r="AK8573" s="31"/>
      <c r="AL8573" s="31"/>
      <c r="AM8573" s="31"/>
      <c r="AN8573" s="31"/>
      <c r="AO8573" s="31"/>
      <c r="AP8573" s="31"/>
      <c r="AQ8573" s="31"/>
      <c r="AR8573" s="31"/>
      <c r="AS8573" s="31"/>
      <c r="AT8573" s="31"/>
      <c r="AU8573" s="31"/>
      <c r="AV8573" s="31"/>
      <c r="AW8573" s="31"/>
      <c r="AX8573" s="31"/>
      <c r="AY8573" s="31"/>
      <c r="AZ8573" s="31"/>
      <c r="BA8573" s="31"/>
      <c r="BB8573" s="31"/>
      <c r="BC8573" s="31"/>
      <c r="BD8573" s="31"/>
      <c r="BE8573" s="31"/>
      <c r="BF8573" s="31"/>
      <c r="BG8573" s="31"/>
      <c r="BH8573" s="31"/>
      <c r="BI8573" s="31"/>
      <c r="BJ8573" s="31"/>
      <c r="BK8573" s="31"/>
      <c r="BL8573" s="31"/>
      <c r="BM8573" s="31"/>
      <c r="BN8573" s="31"/>
      <c r="BO8573" s="31"/>
      <c r="BP8573" s="31"/>
      <c r="BQ8573" s="31"/>
      <c r="BR8573" s="31"/>
      <c r="BS8573" s="31"/>
      <c r="BT8573" s="31"/>
      <c r="BU8573" s="31"/>
      <c r="BV8573" s="31"/>
      <c r="BW8573" s="31"/>
      <c r="BX8573" s="31"/>
      <c r="BY8573" s="31"/>
      <c r="BZ8573" s="31"/>
      <c r="CA8573" s="31"/>
      <c r="CB8573" s="31"/>
      <c r="CC8573" s="31"/>
    </row>
    <row r="8574" spans="5:81" customFormat="1" x14ac:dyDescent="0.25">
      <c r="E8574" s="30" t="str">
        <f t="shared" si="44"/>
        <v>update IFINOPL.dbo.AGREEMENT_ASSET set BILLING_TO_NPWP = '921825717627000', NPWP_NAME = 'PT. ARTHA BERLIAN BLAMBANGAN', NPWP_ADDRESS = 'JL KERTANEGARA NO.1 RT.05 RW.03 KEBALENAN, BANYUWANGI, BANYUWANGI, JAWA TIMUR 68417 INDONESIA' where AGREEMENT_NO = replace('0000004/4/29/07/2021', '/', '.');</v>
      </c>
      <c r="F8574" s="31"/>
      <c r="G8574" s="31"/>
      <c r="H8574" s="31"/>
      <c r="I8574" s="31"/>
      <c r="J8574" s="31"/>
      <c r="K8574" s="31"/>
      <c r="L8574" s="31"/>
      <c r="M8574" s="31"/>
      <c r="N8574" s="31"/>
      <c r="O8574" s="31"/>
      <c r="P8574" s="31"/>
      <c r="Q8574" s="31"/>
      <c r="R8574" s="31"/>
      <c r="S8574" s="31"/>
      <c r="T8574" s="31"/>
      <c r="U8574" s="31"/>
      <c r="V8574" s="31"/>
      <c r="W8574" s="31"/>
      <c r="X8574" s="31"/>
      <c r="Y8574" s="31"/>
      <c r="Z8574" s="31"/>
      <c r="AA8574" s="31"/>
      <c r="AB8574" s="31"/>
      <c r="AC8574" s="31"/>
      <c r="AD8574" s="31"/>
      <c r="AE8574" s="31"/>
      <c r="AF8574" s="31"/>
      <c r="AG8574" s="31"/>
      <c r="AH8574" s="31"/>
      <c r="AI8574" s="31"/>
      <c r="AJ8574" s="31"/>
      <c r="AK8574" s="31"/>
      <c r="AL8574" s="31"/>
      <c r="AM8574" s="31"/>
      <c r="AN8574" s="31"/>
      <c r="AO8574" s="31"/>
      <c r="AP8574" s="31"/>
      <c r="AQ8574" s="31"/>
      <c r="AR8574" s="31"/>
      <c r="AS8574" s="31"/>
      <c r="AT8574" s="31"/>
      <c r="AU8574" s="31"/>
      <c r="AV8574" s="31"/>
      <c r="AW8574" s="31"/>
      <c r="AX8574" s="31"/>
      <c r="AY8574" s="31"/>
      <c r="AZ8574" s="31"/>
      <c r="BA8574" s="31"/>
      <c r="BB8574" s="31"/>
      <c r="BC8574" s="31"/>
      <c r="BD8574" s="31"/>
      <c r="BE8574" s="31"/>
      <c r="BF8574" s="31"/>
      <c r="BG8574" s="31"/>
      <c r="BH8574" s="31"/>
      <c r="BI8574" s="31"/>
      <c r="BJ8574" s="31"/>
      <c r="BK8574" s="31"/>
      <c r="BL8574" s="31"/>
      <c r="BM8574" s="31"/>
      <c r="BN8574" s="31"/>
      <c r="BO8574" s="31"/>
      <c r="BP8574" s="31"/>
      <c r="BQ8574" s="31"/>
      <c r="BR8574" s="31"/>
      <c r="BS8574" s="31"/>
      <c r="BT8574" s="31"/>
      <c r="BU8574" s="31"/>
      <c r="BV8574" s="31"/>
      <c r="BW8574" s="31"/>
      <c r="BX8574" s="31"/>
      <c r="BY8574" s="31"/>
      <c r="BZ8574" s="31"/>
      <c r="CA8574" s="31"/>
      <c r="CB8574" s="31"/>
      <c r="CC8574" s="31"/>
    </row>
    <row r="8575" spans="5:81" customFormat="1" x14ac:dyDescent="0.25">
      <c r="E8575" s="30" t="str">
        <f t="shared" si="44"/>
        <v>update IFINOPL.dbo.AGREEMENT_ASSET set BILLING_TO_NPWP = '831004262061000', NPWP_NAME = 'PT. SEMESTA BOLO TRANSINDO', NPWP_ADDRESS = 'JL. WARUNG BUNCIT RAYA NO. 38 A RT.011 RW.007 KALIBATA, PANCORAN, JAKARTA SELATAN, DKI JAKARTA 12740 INDONESIA' where AGREEMENT_NO = replace('0000004/4/34/03/2021', '/', '.');</v>
      </c>
      <c r="F8575" s="31"/>
      <c r="G8575" s="31"/>
      <c r="H8575" s="31"/>
      <c r="I8575" s="31"/>
      <c r="J8575" s="31"/>
      <c r="K8575" s="31"/>
      <c r="L8575" s="31"/>
      <c r="M8575" s="31"/>
      <c r="N8575" s="31"/>
      <c r="O8575" s="31"/>
      <c r="P8575" s="31"/>
      <c r="Q8575" s="31"/>
      <c r="R8575" s="31"/>
      <c r="S8575" s="31"/>
      <c r="T8575" s="31"/>
      <c r="U8575" s="31"/>
      <c r="V8575" s="31"/>
      <c r="W8575" s="31"/>
      <c r="X8575" s="31"/>
      <c r="Y8575" s="31"/>
      <c r="Z8575" s="31"/>
      <c r="AA8575" s="31"/>
      <c r="AB8575" s="31"/>
      <c r="AC8575" s="31"/>
      <c r="AD8575" s="31"/>
      <c r="AE8575" s="31"/>
      <c r="AF8575" s="31"/>
      <c r="AG8575" s="31"/>
      <c r="AH8575" s="31"/>
      <c r="AI8575" s="31"/>
      <c r="AJ8575" s="31"/>
      <c r="AK8575" s="31"/>
      <c r="AL8575" s="31"/>
      <c r="AM8575" s="31"/>
      <c r="AN8575" s="31"/>
      <c r="AO8575" s="31"/>
      <c r="AP8575" s="31"/>
      <c r="AQ8575" s="31"/>
      <c r="AR8575" s="31"/>
      <c r="AS8575" s="31"/>
      <c r="AT8575" s="31"/>
      <c r="AU8575" s="31"/>
      <c r="AV8575" s="31"/>
      <c r="AW8575" s="31"/>
      <c r="AX8575" s="31"/>
      <c r="AY8575" s="31"/>
      <c r="AZ8575" s="31"/>
      <c r="BA8575" s="31"/>
      <c r="BB8575" s="31"/>
      <c r="BC8575" s="31"/>
      <c r="BD8575" s="31"/>
      <c r="BE8575" s="31"/>
      <c r="BF8575" s="31"/>
      <c r="BG8575" s="31"/>
      <c r="BH8575" s="31"/>
      <c r="BI8575" s="31"/>
      <c r="BJ8575" s="31"/>
      <c r="BK8575" s="31"/>
      <c r="BL8575" s="31"/>
      <c r="BM8575" s="31"/>
      <c r="BN8575" s="31"/>
      <c r="BO8575" s="31"/>
      <c r="BP8575" s="31"/>
      <c r="BQ8575" s="31"/>
      <c r="BR8575" s="31"/>
      <c r="BS8575" s="31"/>
      <c r="BT8575" s="31"/>
      <c r="BU8575" s="31"/>
      <c r="BV8575" s="31"/>
      <c r="BW8575" s="31"/>
      <c r="BX8575" s="31"/>
      <c r="BY8575" s="31"/>
      <c r="BZ8575" s="31"/>
      <c r="CA8575" s="31"/>
      <c r="CB8575" s="31"/>
      <c r="CC8575" s="31"/>
    </row>
    <row r="8576" spans="5:81" customFormat="1" x14ac:dyDescent="0.25">
      <c r="E8576" s="30" t="str">
        <f t="shared" si="44"/>
        <v>update IFINOPL.dbo.AGREEMENT_ASSET set BILLING_TO_NPWP = '765160759503000', NPWP_NAME = 'PT. PRYM INTIMATES INDONESIA', NPWP_ADDRESS = 'JL TUGU WIJAYA IV NO 22 KAWASAN INDUSTRI WIJAYA KUSUMA, RANDU GARUT, SEMARANG, JAWA TENGAH RT.00 RW.00 KEL.RANDU GARUT KEC.TUGU KOTA/KAB.SEMARANG JAWA TENGAH 50181' where AGREEMENT_NO = replace('0000004/4/38/07/2022', '/', '.');</v>
      </c>
      <c r="F8576" s="31"/>
      <c r="G8576" s="31"/>
      <c r="H8576" s="31"/>
      <c r="I8576" s="31"/>
      <c r="J8576" s="31"/>
      <c r="K8576" s="31"/>
      <c r="L8576" s="31"/>
      <c r="M8576" s="31"/>
      <c r="N8576" s="31"/>
      <c r="O8576" s="31"/>
      <c r="P8576" s="31"/>
      <c r="Q8576" s="31"/>
      <c r="R8576" s="31"/>
      <c r="S8576" s="31"/>
      <c r="T8576" s="31"/>
      <c r="U8576" s="31"/>
      <c r="V8576" s="31"/>
      <c r="W8576" s="31"/>
      <c r="X8576" s="31"/>
      <c r="Y8576" s="31"/>
      <c r="Z8576" s="31"/>
      <c r="AA8576" s="31"/>
      <c r="AB8576" s="31"/>
      <c r="AC8576" s="31"/>
      <c r="AD8576" s="31"/>
      <c r="AE8576" s="31"/>
      <c r="AF8576" s="31"/>
      <c r="AG8576" s="31"/>
      <c r="AH8576" s="31"/>
      <c r="AI8576" s="31"/>
      <c r="AJ8576" s="31"/>
      <c r="AK8576" s="31"/>
      <c r="AL8576" s="31"/>
      <c r="AM8576" s="31"/>
      <c r="AN8576" s="31"/>
      <c r="AO8576" s="31"/>
      <c r="AP8576" s="31"/>
      <c r="AQ8576" s="31"/>
      <c r="AR8576" s="31"/>
      <c r="AS8576" s="31"/>
      <c r="AT8576" s="31"/>
      <c r="AU8576" s="31"/>
      <c r="AV8576" s="31"/>
      <c r="AW8576" s="31"/>
      <c r="AX8576" s="31"/>
      <c r="AY8576" s="31"/>
      <c r="AZ8576" s="31"/>
      <c r="BA8576" s="31"/>
      <c r="BB8576" s="31"/>
      <c r="BC8576" s="31"/>
      <c r="BD8576" s="31"/>
      <c r="BE8576" s="31"/>
      <c r="BF8576" s="31"/>
      <c r="BG8576" s="31"/>
      <c r="BH8576" s="31"/>
      <c r="BI8576" s="31"/>
      <c r="BJ8576" s="31"/>
      <c r="BK8576" s="31"/>
      <c r="BL8576" s="31"/>
      <c r="BM8576" s="31"/>
      <c r="BN8576" s="31"/>
      <c r="BO8576" s="31"/>
      <c r="BP8576" s="31"/>
      <c r="BQ8576" s="31"/>
      <c r="BR8576" s="31"/>
      <c r="BS8576" s="31"/>
      <c r="BT8576" s="31"/>
      <c r="BU8576" s="31"/>
      <c r="BV8576" s="31"/>
      <c r="BW8576" s="31"/>
      <c r="BX8576" s="31"/>
      <c r="BY8576" s="31"/>
      <c r="BZ8576" s="31"/>
      <c r="CA8576" s="31"/>
      <c r="CB8576" s="31"/>
      <c r="CC8576" s="31"/>
    </row>
    <row r="8577" spans="5:81" customFormat="1" x14ac:dyDescent="0.25">
      <c r="E8577" s="30" t="str">
        <f t="shared" si="44"/>
        <v>update IFINOPL.dbo.AGREEMENT_ASSET set BILLING_TO_NPWP = '769034935216000', NPWP_NAME = 'PT. BUMI BERDIKARI SENTOSA', NPWP_ADDRESS = 'GEDUNG SOUTH QUARTER TOWER A LT 6 UNIT C JL RA KARTINI KAV 8 RT.00 RW.00 KEL.CILANDAK BARAT KEC.CILANDAK KOTA/KAB.JAKARTA SELATAN DKI JAKARTA 12430' where AGREEMENT_NO = replace('0000005/4/07/07/2021', '/', '.');</v>
      </c>
      <c r="F8577" s="31"/>
      <c r="G8577" s="31"/>
      <c r="H8577" s="31"/>
      <c r="I8577" s="31"/>
      <c r="J8577" s="31"/>
      <c r="K8577" s="31"/>
      <c r="L8577" s="31"/>
      <c r="M8577" s="31"/>
      <c r="N8577" s="31"/>
      <c r="O8577" s="31"/>
      <c r="P8577" s="31"/>
      <c r="Q8577" s="31"/>
      <c r="R8577" s="31"/>
      <c r="S8577" s="31"/>
      <c r="T8577" s="31"/>
      <c r="U8577" s="31"/>
      <c r="V8577" s="31"/>
      <c r="W8577" s="31"/>
      <c r="X8577" s="31"/>
      <c r="Y8577" s="31"/>
      <c r="Z8577" s="31"/>
      <c r="AA8577" s="31"/>
      <c r="AB8577" s="31"/>
      <c r="AC8577" s="31"/>
      <c r="AD8577" s="31"/>
      <c r="AE8577" s="31"/>
      <c r="AF8577" s="31"/>
      <c r="AG8577" s="31"/>
      <c r="AH8577" s="31"/>
      <c r="AI8577" s="31"/>
      <c r="AJ8577" s="31"/>
      <c r="AK8577" s="31"/>
      <c r="AL8577" s="31"/>
      <c r="AM8577" s="31"/>
      <c r="AN8577" s="31"/>
      <c r="AO8577" s="31"/>
      <c r="AP8577" s="31"/>
      <c r="AQ8577" s="31"/>
      <c r="AR8577" s="31"/>
      <c r="AS8577" s="31"/>
      <c r="AT8577" s="31"/>
      <c r="AU8577" s="31"/>
      <c r="AV8577" s="31"/>
      <c r="AW8577" s="31"/>
      <c r="AX8577" s="31"/>
      <c r="AY8577" s="31"/>
      <c r="AZ8577" s="31"/>
      <c r="BA8577" s="31"/>
      <c r="BB8577" s="31"/>
      <c r="BC8577" s="31"/>
      <c r="BD8577" s="31"/>
      <c r="BE8577" s="31"/>
      <c r="BF8577" s="31"/>
      <c r="BG8577" s="31"/>
      <c r="BH8577" s="31"/>
      <c r="BI8577" s="31"/>
      <c r="BJ8577" s="31"/>
      <c r="BK8577" s="31"/>
      <c r="BL8577" s="31"/>
      <c r="BM8577" s="31"/>
      <c r="BN8577" s="31"/>
      <c r="BO8577" s="31"/>
      <c r="BP8577" s="31"/>
      <c r="BQ8577" s="31"/>
      <c r="BR8577" s="31"/>
      <c r="BS8577" s="31"/>
      <c r="BT8577" s="31"/>
      <c r="BU8577" s="31"/>
      <c r="BV8577" s="31"/>
      <c r="BW8577" s="31"/>
      <c r="BX8577" s="31"/>
      <c r="BY8577" s="31"/>
      <c r="BZ8577" s="31"/>
      <c r="CA8577" s="31"/>
      <c r="CB8577" s="31"/>
      <c r="CC8577" s="31"/>
    </row>
    <row r="8578" spans="5:81" customFormat="1" x14ac:dyDescent="0.25">
      <c r="E8578"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replace('0000005/4/11/11/2021', '/', '.');</v>
      </c>
      <c r="F8578" s="31"/>
      <c r="G8578" s="31"/>
      <c r="H8578" s="31"/>
      <c r="I8578" s="31"/>
      <c r="J8578" s="31"/>
      <c r="K8578" s="31"/>
      <c r="L8578" s="31"/>
      <c r="M8578" s="31"/>
      <c r="N8578" s="31"/>
      <c r="O8578" s="31"/>
      <c r="P8578" s="31"/>
      <c r="Q8578" s="31"/>
      <c r="R8578" s="31"/>
      <c r="S8578" s="31"/>
      <c r="T8578" s="31"/>
      <c r="U8578" s="31"/>
      <c r="V8578" s="31"/>
      <c r="W8578" s="31"/>
      <c r="X8578" s="31"/>
      <c r="Y8578" s="31"/>
      <c r="Z8578" s="31"/>
      <c r="AA8578" s="31"/>
      <c r="AB8578" s="31"/>
      <c r="AC8578" s="31"/>
      <c r="AD8578" s="31"/>
      <c r="AE8578" s="31"/>
      <c r="AF8578" s="31"/>
      <c r="AG8578" s="31"/>
      <c r="AH8578" s="31"/>
      <c r="AI8578" s="31"/>
      <c r="AJ8578" s="31"/>
      <c r="AK8578" s="31"/>
      <c r="AL8578" s="31"/>
      <c r="AM8578" s="31"/>
      <c r="AN8578" s="31"/>
      <c r="AO8578" s="31"/>
      <c r="AP8578" s="31"/>
      <c r="AQ8578" s="31"/>
      <c r="AR8578" s="31"/>
      <c r="AS8578" s="31"/>
      <c r="AT8578" s="31"/>
      <c r="AU8578" s="31"/>
      <c r="AV8578" s="31"/>
      <c r="AW8578" s="31"/>
      <c r="AX8578" s="31"/>
      <c r="AY8578" s="31"/>
      <c r="AZ8578" s="31"/>
      <c r="BA8578" s="31"/>
      <c r="BB8578" s="31"/>
      <c r="BC8578" s="31"/>
      <c r="BD8578" s="31"/>
      <c r="BE8578" s="31"/>
      <c r="BF8578" s="31"/>
      <c r="BG8578" s="31"/>
      <c r="BH8578" s="31"/>
      <c r="BI8578" s="31"/>
      <c r="BJ8578" s="31"/>
      <c r="BK8578" s="31"/>
      <c r="BL8578" s="31"/>
      <c r="BM8578" s="31"/>
      <c r="BN8578" s="31"/>
      <c r="BO8578" s="31"/>
      <c r="BP8578" s="31"/>
      <c r="BQ8578" s="31"/>
      <c r="BR8578" s="31"/>
      <c r="BS8578" s="31"/>
      <c r="BT8578" s="31"/>
      <c r="BU8578" s="31"/>
      <c r="BV8578" s="31"/>
      <c r="BW8578" s="31"/>
      <c r="BX8578" s="31"/>
      <c r="BY8578" s="31"/>
      <c r="BZ8578" s="31"/>
      <c r="CA8578" s="31"/>
      <c r="CB8578" s="31"/>
      <c r="CC8578" s="31"/>
    </row>
    <row r="8579" spans="5:81" customFormat="1" x14ac:dyDescent="0.25">
      <c r="E8579" s="30" t="str">
        <f t="shared" si="44"/>
        <v>update IFINOPL.dbo.AGREEMENT_ASSET set BILLING_TO_NPWP = '849097456542000', NPWP_NAME = 'PT. RASKITA WIRA JAYA', NPWP_ADDRESS = 'JL. PAINGAN NO. 104 KRODAN, MAGUWOHARJO, DEPOK, KAB.SLEMAN, DAERAH ISTIMEWA YOGYAKARTA, 55598' where AGREEMENT_NO = replace('0000005/4/15/11/2022', '/', '.');</v>
      </c>
      <c r="F8579" s="31"/>
      <c r="G8579" s="31"/>
      <c r="H8579" s="31"/>
      <c r="I8579" s="31"/>
      <c r="J8579" s="31"/>
      <c r="K8579" s="31"/>
      <c r="L8579" s="31"/>
      <c r="M8579" s="31"/>
      <c r="N8579" s="31"/>
      <c r="O8579" s="31"/>
      <c r="P8579" s="31"/>
      <c r="Q8579" s="31"/>
      <c r="R8579" s="31"/>
      <c r="S8579" s="31"/>
      <c r="T8579" s="31"/>
      <c r="U8579" s="31"/>
      <c r="V8579" s="31"/>
      <c r="W8579" s="31"/>
      <c r="X8579" s="31"/>
      <c r="Y8579" s="31"/>
      <c r="Z8579" s="31"/>
      <c r="AA8579" s="31"/>
      <c r="AB8579" s="31"/>
      <c r="AC8579" s="31"/>
      <c r="AD8579" s="31"/>
      <c r="AE8579" s="31"/>
      <c r="AF8579" s="31"/>
      <c r="AG8579" s="31"/>
      <c r="AH8579" s="31"/>
      <c r="AI8579" s="31"/>
      <c r="AJ8579" s="31"/>
      <c r="AK8579" s="31"/>
      <c r="AL8579" s="31"/>
      <c r="AM8579" s="31"/>
      <c r="AN8579" s="31"/>
      <c r="AO8579" s="31"/>
      <c r="AP8579" s="31"/>
      <c r="AQ8579" s="31"/>
      <c r="AR8579" s="31"/>
      <c r="AS8579" s="31"/>
      <c r="AT8579" s="31"/>
      <c r="AU8579" s="31"/>
      <c r="AV8579" s="31"/>
      <c r="AW8579" s="31"/>
      <c r="AX8579" s="31"/>
      <c r="AY8579" s="31"/>
      <c r="AZ8579" s="31"/>
      <c r="BA8579" s="31"/>
      <c r="BB8579" s="31"/>
      <c r="BC8579" s="31"/>
      <c r="BD8579" s="31"/>
      <c r="BE8579" s="31"/>
      <c r="BF8579" s="31"/>
      <c r="BG8579" s="31"/>
      <c r="BH8579" s="31"/>
      <c r="BI8579" s="31"/>
      <c r="BJ8579" s="31"/>
      <c r="BK8579" s="31"/>
      <c r="BL8579" s="31"/>
      <c r="BM8579" s="31"/>
      <c r="BN8579" s="31"/>
      <c r="BO8579" s="31"/>
      <c r="BP8579" s="31"/>
      <c r="BQ8579" s="31"/>
      <c r="BR8579" s="31"/>
      <c r="BS8579" s="31"/>
      <c r="BT8579" s="31"/>
      <c r="BU8579" s="31"/>
      <c r="BV8579" s="31"/>
      <c r="BW8579" s="31"/>
      <c r="BX8579" s="31"/>
      <c r="BY8579" s="31"/>
      <c r="BZ8579" s="31"/>
      <c r="CA8579" s="31"/>
      <c r="CB8579" s="31"/>
      <c r="CC8579" s="31"/>
    </row>
    <row r="8580" spans="5:81" customFormat="1" x14ac:dyDescent="0.25">
      <c r="E8580" s="30" t="str">
        <f t="shared" si="44"/>
        <v>update IFINOPL.dbo.AGREEMENT_ASSET set BILLING_TO_NPWP = '849097456542000', NPWP_NAME = 'PT. RASKITA WIRA JAYA', NPWP_ADDRESS = 'JL. SIDOMOYO KM 1.5 GANG ULU-ULU NO 323 RT.003 RW.011 KEL.SIDOMOYO KEC.GODEAN KOTA/KAB.SLEMAN DI YOGYAKARTA 55264' where AGREEMENT_NO = replace('0000005/4/15/11/2022', '/', '.');</v>
      </c>
      <c r="F8580" s="31"/>
      <c r="G8580" s="31"/>
      <c r="H8580" s="31"/>
      <c r="I8580" s="31"/>
      <c r="J8580" s="31"/>
      <c r="K8580" s="31"/>
      <c r="L8580" s="31"/>
      <c r="M8580" s="31"/>
      <c r="N8580" s="31"/>
      <c r="O8580" s="31"/>
      <c r="P8580" s="31"/>
      <c r="Q8580" s="31"/>
      <c r="R8580" s="31"/>
      <c r="S8580" s="31"/>
      <c r="T8580" s="31"/>
      <c r="U8580" s="31"/>
      <c r="V8580" s="31"/>
      <c r="W8580" s="31"/>
      <c r="X8580" s="31"/>
      <c r="Y8580" s="31"/>
      <c r="Z8580" s="31"/>
      <c r="AA8580" s="31"/>
      <c r="AB8580" s="31"/>
      <c r="AC8580" s="31"/>
      <c r="AD8580" s="31"/>
      <c r="AE8580" s="31"/>
      <c r="AF8580" s="31"/>
      <c r="AG8580" s="31"/>
      <c r="AH8580" s="31"/>
      <c r="AI8580" s="31"/>
      <c r="AJ8580" s="31"/>
      <c r="AK8580" s="31"/>
      <c r="AL8580" s="31"/>
      <c r="AM8580" s="31"/>
      <c r="AN8580" s="31"/>
      <c r="AO8580" s="31"/>
      <c r="AP8580" s="31"/>
      <c r="AQ8580" s="31"/>
      <c r="AR8580" s="31"/>
      <c r="AS8580" s="31"/>
      <c r="AT8580" s="31"/>
      <c r="AU8580" s="31"/>
      <c r="AV8580" s="31"/>
      <c r="AW8580" s="31"/>
      <c r="AX8580" s="31"/>
      <c r="AY8580" s="31"/>
      <c r="AZ8580" s="31"/>
      <c r="BA8580" s="31"/>
      <c r="BB8580" s="31"/>
      <c r="BC8580" s="31"/>
      <c r="BD8580" s="31"/>
      <c r="BE8580" s="31"/>
      <c r="BF8580" s="31"/>
      <c r="BG8580" s="31"/>
      <c r="BH8580" s="31"/>
      <c r="BI8580" s="31"/>
      <c r="BJ8580" s="31"/>
      <c r="BK8580" s="31"/>
      <c r="BL8580" s="31"/>
      <c r="BM8580" s="31"/>
      <c r="BN8580" s="31"/>
      <c r="BO8580" s="31"/>
      <c r="BP8580" s="31"/>
      <c r="BQ8580" s="31"/>
      <c r="BR8580" s="31"/>
      <c r="BS8580" s="31"/>
      <c r="BT8580" s="31"/>
      <c r="BU8580" s="31"/>
      <c r="BV8580" s="31"/>
      <c r="BW8580" s="31"/>
      <c r="BX8580" s="31"/>
      <c r="BY8580" s="31"/>
      <c r="BZ8580" s="31"/>
      <c r="CA8580" s="31"/>
      <c r="CB8580" s="31"/>
      <c r="CC8580" s="31"/>
    </row>
    <row r="8581" spans="5:81" customFormat="1" x14ac:dyDescent="0.25">
      <c r="E8581" s="30" t="str">
        <f t="shared" si="44"/>
        <v>update IFINOPL.dbo.AGREEMENT_ASSET set BILLING_TO_NPWP = '849097456542000', NPWP_NAME = 'PT. RASKITA WIRA JAYA', NPWP_ADDRESS = 'JL. PAINGAN NO. 104 KRODAN, MAGUWOHARJO, DEPOK, KAB.SLEMAN, DAERAH ISTIMEWA YOGYAKARTA, 55598' where AGREEMENT_NO = replace('0000005/4/15/11/2022', '/', '.');</v>
      </c>
      <c r="F8581" s="31"/>
      <c r="G8581" s="31"/>
      <c r="H8581" s="31"/>
      <c r="I8581" s="31"/>
      <c r="J8581" s="31"/>
      <c r="K8581" s="31"/>
      <c r="L8581" s="31"/>
      <c r="M8581" s="31"/>
      <c r="N8581" s="31"/>
      <c r="O8581" s="31"/>
      <c r="P8581" s="31"/>
      <c r="Q8581" s="31"/>
      <c r="R8581" s="31"/>
      <c r="S8581" s="31"/>
      <c r="T8581" s="31"/>
      <c r="U8581" s="31"/>
      <c r="V8581" s="31"/>
      <c r="W8581" s="31"/>
      <c r="X8581" s="31"/>
      <c r="Y8581" s="31"/>
      <c r="Z8581" s="31"/>
      <c r="AA8581" s="31"/>
      <c r="AB8581" s="31"/>
      <c r="AC8581" s="31"/>
      <c r="AD8581" s="31"/>
      <c r="AE8581" s="31"/>
      <c r="AF8581" s="31"/>
      <c r="AG8581" s="31"/>
      <c r="AH8581" s="31"/>
      <c r="AI8581" s="31"/>
      <c r="AJ8581" s="31"/>
      <c r="AK8581" s="31"/>
      <c r="AL8581" s="31"/>
      <c r="AM8581" s="31"/>
      <c r="AN8581" s="31"/>
      <c r="AO8581" s="31"/>
      <c r="AP8581" s="31"/>
      <c r="AQ8581" s="31"/>
      <c r="AR8581" s="31"/>
      <c r="AS8581" s="31"/>
      <c r="AT8581" s="31"/>
      <c r="AU8581" s="31"/>
      <c r="AV8581" s="31"/>
      <c r="AW8581" s="31"/>
      <c r="AX8581" s="31"/>
      <c r="AY8581" s="31"/>
      <c r="AZ8581" s="31"/>
      <c r="BA8581" s="31"/>
      <c r="BB8581" s="31"/>
      <c r="BC8581" s="31"/>
      <c r="BD8581" s="31"/>
      <c r="BE8581" s="31"/>
      <c r="BF8581" s="31"/>
      <c r="BG8581" s="31"/>
      <c r="BH8581" s="31"/>
      <c r="BI8581" s="31"/>
      <c r="BJ8581" s="31"/>
      <c r="BK8581" s="31"/>
      <c r="BL8581" s="31"/>
      <c r="BM8581" s="31"/>
      <c r="BN8581" s="31"/>
      <c r="BO8581" s="31"/>
      <c r="BP8581" s="31"/>
      <c r="BQ8581" s="31"/>
      <c r="BR8581" s="31"/>
      <c r="BS8581" s="31"/>
      <c r="BT8581" s="31"/>
      <c r="BU8581" s="31"/>
      <c r="BV8581" s="31"/>
      <c r="BW8581" s="31"/>
      <c r="BX8581" s="31"/>
      <c r="BY8581" s="31"/>
      <c r="BZ8581" s="31"/>
      <c r="CA8581" s="31"/>
      <c r="CB8581" s="31"/>
      <c r="CC8581" s="31"/>
    </row>
    <row r="8582" spans="5:81" customFormat="1" x14ac:dyDescent="0.25">
      <c r="E8582" s="30" t="str">
        <f t="shared" si="44"/>
        <v>update IFINOPL.dbo.AGREEMENT_ASSET set BILLING_TO_NPWP = '849097456542000', NPWP_NAME = 'PT. RASKITA WIRA JAYA', NPWP_ADDRESS = 'JL. SIDOMOYO KM 1.5 GANG ULU-ULU NO 323 RT.003 RW.011 KEL.SIDOMOYO KEC.GODEAN KOTA/KAB.SLEMAN DI YOGYAKARTA 55264' where AGREEMENT_NO = replace('0000005/4/15/11/2022', '/', '.');</v>
      </c>
      <c r="F8582" s="31"/>
      <c r="G8582" s="31"/>
      <c r="H8582" s="31"/>
      <c r="I8582" s="31"/>
      <c r="J8582" s="31"/>
      <c r="K8582" s="31"/>
      <c r="L8582" s="31"/>
      <c r="M8582" s="31"/>
      <c r="N8582" s="31"/>
      <c r="O8582" s="31"/>
      <c r="P8582" s="31"/>
      <c r="Q8582" s="31"/>
      <c r="R8582" s="31"/>
      <c r="S8582" s="31"/>
      <c r="T8582" s="31"/>
      <c r="U8582" s="31"/>
      <c r="V8582" s="31"/>
      <c r="W8582" s="31"/>
      <c r="X8582" s="31"/>
      <c r="Y8582" s="31"/>
      <c r="Z8582" s="31"/>
      <c r="AA8582" s="31"/>
      <c r="AB8582" s="31"/>
      <c r="AC8582" s="31"/>
      <c r="AD8582" s="31"/>
      <c r="AE8582" s="31"/>
      <c r="AF8582" s="31"/>
      <c r="AG8582" s="31"/>
      <c r="AH8582" s="31"/>
      <c r="AI8582" s="31"/>
      <c r="AJ8582" s="31"/>
      <c r="AK8582" s="31"/>
      <c r="AL8582" s="31"/>
      <c r="AM8582" s="31"/>
      <c r="AN8582" s="31"/>
      <c r="AO8582" s="31"/>
      <c r="AP8582" s="31"/>
      <c r="AQ8582" s="31"/>
      <c r="AR8582" s="31"/>
      <c r="AS8582" s="31"/>
      <c r="AT8582" s="31"/>
      <c r="AU8582" s="31"/>
      <c r="AV8582" s="31"/>
      <c r="AW8582" s="31"/>
      <c r="AX8582" s="31"/>
      <c r="AY8582" s="31"/>
      <c r="AZ8582" s="31"/>
      <c r="BA8582" s="31"/>
      <c r="BB8582" s="31"/>
      <c r="BC8582" s="31"/>
      <c r="BD8582" s="31"/>
      <c r="BE8582" s="31"/>
      <c r="BF8582" s="31"/>
      <c r="BG8582" s="31"/>
      <c r="BH8582" s="31"/>
      <c r="BI8582" s="31"/>
      <c r="BJ8582" s="31"/>
      <c r="BK8582" s="31"/>
      <c r="BL8582" s="31"/>
      <c r="BM8582" s="31"/>
      <c r="BN8582" s="31"/>
      <c r="BO8582" s="31"/>
      <c r="BP8582" s="31"/>
      <c r="BQ8582" s="31"/>
      <c r="BR8582" s="31"/>
      <c r="BS8582" s="31"/>
      <c r="BT8582" s="31"/>
      <c r="BU8582" s="31"/>
      <c r="BV8582" s="31"/>
      <c r="BW8582" s="31"/>
      <c r="BX8582" s="31"/>
      <c r="BY8582" s="31"/>
      <c r="BZ8582" s="31"/>
      <c r="CA8582" s="31"/>
      <c r="CB8582" s="31"/>
      <c r="CC8582" s="31"/>
    </row>
    <row r="8583" spans="5:81" customFormat="1" x14ac:dyDescent="0.25">
      <c r="E8583" s="30" t="str">
        <f t="shared" si="44"/>
        <v>update IFINOPL.dbo.AGREEMENT_ASSET set BILLING_TO_NPWP = '921825717627000', NPWP_NAME = 'PT. ARTHA BERLIAN BLAMBANGAN', NPWP_ADDRESS = 'JL KERTANEGARA NO.1 RT.05 RW.03 KEBALENAN, BANYUWANGI, BANYUWANGI, JAWA TIMUR 68417 INDONESIA' where AGREEMENT_NO = replace('0000005/4/29/07/2021', '/', '.');</v>
      </c>
      <c r="F8583" s="31"/>
      <c r="G8583" s="31"/>
      <c r="H8583" s="31"/>
      <c r="I8583" s="31"/>
      <c r="J8583" s="31"/>
      <c r="K8583" s="31"/>
      <c r="L8583" s="31"/>
      <c r="M8583" s="31"/>
      <c r="N8583" s="31"/>
      <c r="O8583" s="31"/>
      <c r="P8583" s="31"/>
      <c r="Q8583" s="31"/>
      <c r="R8583" s="31"/>
      <c r="S8583" s="31"/>
      <c r="T8583" s="31"/>
      <c r="U8583" s="31"/>
      <c r="V8583" s="31"/>
      <c r="W8583" s="31"/>
      <c r="X8583" s="31"/>
      <c r="Y8583" s="31"/>
      <c r="Z8583" s="31"/>
      <c r="AA8583" s="31"/>
      <c r="AB8583" s="31"/>
      <c r="AC8583" s="31"/>
      <c r="AD8583" s="31"/>
      <c r="AE8583" s="31"/>
      <c r="AF8583" s="31"/>
      <c r="AG8583" s="31"/>
      <c r="AH8583" s="31"/>
      <c r="AI8583" s="31"/>
      <c r="AJ8583" s="31"/>
      <c r="AK8583" s="31"/>
      <c r="AL8583" s="31"/>
      <c r="AM8583" s="31"/>
      <c r="AN8583" s="31"/>
      <c r="AO8583" s="31"/>
      <c r="AP8583" s="31"/>
      <c r="AQ8583" s="31"/>
      <c r="AR8583" s="31"/>
      <c r="AS8583" s="31"/>
      <c r="AT8583" s="31"/>
      <c r="AU8583" s="31"/>
      <c r="AV8583" s="31"/>
      <c r="AW8583" s="31"/>
      <c r="AX8583" s="31"/>
      <c r="AY8583" s="31"/>
      <c r="AZ8583" s="31"/>
      <c r="BA8583" s="31"/>
      <c r="BB8583" s="31"/>
      <c r="BC8583" s="31"/>
      <c r="BD8583" s="31"/>
      <c r="BE8583" s="31"/>
      <c r="BF8583" s="31"/>
      <c r="BG8583" s="31"/>
      <c r="BH8583" s="31"/>
      <c r="BI8583" s="31"/>
      <c r="BJ8583" s="31"/>
      <c r="BK8583" s="31"/>
      <c r="BL8583" s="31"/>
      <c r="BM8583" s="31"/>
      <c r="BN8583" s="31"/>
      <c r="BO8583" s="31"/>
      <c r="BP8583" s="31"/>
      <c r="BQ8583" s="31"/>
      <c r="BR8583" s="31"/>
      <c r="BS8583" s="31"/>
      <c r="BT8583" s="31"/>
      <c r="BU8583" s="31"/>
      <c r="BV8583" s="31"/>
      <c r="BW8583" s="31"/>
      <c r="BX8583" s="31"/>
      <c r="BY8583" s="31"/>
      <c r="BZ8583" s="31"/>
      <c r="CA8583" s="31"/>
      <c r="CB8583" s="31"/>
      <c r="CC8583" s="31"/>
    </row>
    <row r="8584" spans="5:81" customFormat="1" x14ac:dyDescent="0.25">
      <c r="E8584" s="30" t="str">
        <f t="shared" si="44"/>
        <v>update IFINOPL.dbo.AGREEMENT_ASSET set BILLING_TO_NPWP = '831004262061000', NPWP_NAME = 'PT. SEMESTA BOLO TRANSINDO', NPWP_ADDRESS = 'JL. WARUNG BUNCIT RAYA NO. 38 A RT.011 RW.007 KALIBATA, PANCORAN, JAKARTA SELATAN, DKI JAKARTA 12740 INDONESIA' where AGREEMENT_NO = replace('0000005/4/34/06/2021', '/', '.');</v>
      </c>
      <c r="F8584" s="31"/>
      <c r="G8584" s="31"/>
      <c r="H8584" s="31"/>
      <c r="I8584" s="31"/>
      <c r="J8584" s="31"/>
      <c r="K8584" s="31"/>
      <c r="L8584" s="31"/>
      <c r="M8584" s="31"/>
      <c r="N8584" s="31"/>
      <c r="O8584" s="31"/>
      <c r="P8584" s="31"/>
      <c r="Q8584" s="31"/>
      <c r="R8584" s="31"/>
      <c r="S8584" s="31"/>
      <c r="T8584" s="31"/>
      <c r="U8584" s="31"/>
      <c r="V8584" s="31"/>
      <c r="W8584" s="31"/>
      <c r="X8584" s="31"/>
      <c r="Y8584" s="31"/>
      <c r="Z8584" s="31"/>
      <c r="AA8584" s="31"/>
      <c r="AB8584" s="31"/>
      <c r="AC8584" s="31"/>
      <c r="AD8584" s="31"/>
      <c r="AE8584" s="31"/>
      <c r="AF8584" s="31"/>
      <c r="AG8584" s="31"/>
      <c r="AH8584" s="31"/>
      <c r="AI8584" s="31"/>
      <c r="AJ8584" s="31"/>
      <c r="AK8584" s="31"/>
      <c r="AL8584" s="31"/>
      <c r="AM8584" s="31"/>
      <c r="AN8584" s="31"/>
      <c r="AO8584" s="31"/>
      <c r="AP8584" s="31"/>
      <c r="AQ8584" s="31"/>
      <c r="AR8584" s="31"/>
      <c r="AS8584" s="31"/>
      <c r="AT8584" s="31"/>
      <c r="AU8584" s="31"/>
      <c r="AV8584" s="31"/>
      <c r="AW8584" s="31"/>
      <c r="AX8584" s="31"/>
      <c r="AY8584" s="31"/>
      <c r="AZ8584" s="31"/>
      <c r="BA8584" s="31"/>
      <c r="BB8584" s="31"/>
      <c r="BC8584" s="31"/>
      <c r="BD8584" s="31"/>
      <c r="BE8584" s="31"/>
      <c r="BF8584" s="31"/>
      <c r="BG8584" s="31"/>
      <c r="BH8584" s="31"/>
      <c r="BI8584" s="31"/>
      <c r="BJ8584" s="31"/>
      <c r="BK8584" s="31"/>
      <c r="BL8584" s="31"/>
      <c r="BM8584" s="31"/>
      <c r="BN8584" s="31"/>
      <c r="BO8584" s="31"/>
      <c r="BP8584" s="31"/>
      <c r="BQ8584" s="31"/>
      <c r="BR8584" s="31"/>
      <c r="BS8584" s="31"/>
      <c r="BT8584" s="31"/>
      <c r="BU8584" s="31"/>
      <c r="BV8584" s="31"/>
      <c r="BW8584" s="31"/>
      <c r="BX8584" s="31"/>
      <c r="BY8584" s="31"/>
      <c r="BZ8584" s="31"/>
      <c r="CA8584" s="31"/>
      <c r="CB8584" s="31"/>
      <c r="CC8584" s="31"/>
    </row>
    <row r="8585" spans="5:81" customFormat="1" x14ac:dyDescent="0.25">
      <c r="E8585" s="30" t="str">
        <f t="shared" si="44"/>
        <v>update IFINOPL.dbo.AGREEMENT_ASSET set BILLING_TO_NPWP = '769034935216000', NPWP_NAME = 'PT. BUMI BERDIKARI SENTOSA', NPWP_ADDRESS = 'GEDUNG SOUTH QUARTER TOWER A LT 6 UNIT C JL RA KARTINI KAV 8 RT.00 RW.00 KEL.CILANDAK BARAT KEC.CILANDAK KOTA/KAB.JAKARTA SELATAN DKI JAKARTA 12430' where AGREEMENT_NO = replace('0000006/4/07/06/2021', '/', '.');</v>
      </c>
      <c r="F8585" s="31"/>
      <c r="G8585" s="31"/>
      <c r="H8585" s="31"/>
      <c r="I8585" s="31"/>
      <c r="J8585" s="31"/>
      <c r="K8585" s="31"/>
      <c r="L8585" s="31"/>
      <c r="M8585" s="31"/>
      <c r="N8585" s="31"/>
      <c r="O8585" s="31"/>
      <c r="P8585" s="31"/>
      <c r="Q8585" s="31"/>
      <c r="R8585" s="31"/>
      <c r="S8585" s="31"/>
      <c r="T8585" s="31"/>
      <c r="U8585" s="31"/>
      <c r="V8585" s="31"/>
      <c r="W8585" s="31"/>
      <c r="X8585" s="31"/>
      <c r="Y8585" s="31"/>
      <c r="Z8585" s="31"/>
      <c r="AA8585" s="31"/>
      <c r="AB8585" s="31"/>
      <c r="AC8585" s="31"/>
      <c r="AD8585" s="31"/>
      <c r="AE8585" s="31"/>
      <c r="AF8585" s="31"/>
      <c r="AG8585" s="31"/>
      <c r="AH8585" s="31"/>
      <c r="AI8585" s="31"/>
      <c r="AJ8585" s="31"/>
      <c r="AK8585" s="31"/>
      <c r="AL8585" s="31"/>
      <c r="AM8585" s="31"/>
      <c r="AN8585" s="31"/>
      <c r="AO8585" s="31"/>
      <c r="AP8585" s="31"/>
      <c r="AQ8585" s="31"/>
      <c r="AR8585" s="31"/>
      <c r="AS8585" s="31"/>
      <c r="AT8585" s="31"/>
      <c r="AU8585" s="31"/>
      <c r="AV8585" s="31"/>
      <c r="AW8585" s="31"/>
      <c r="AX8585" s="31"/>
      <c r="AY8585" s="31"/>
      <c r="AZ8585" s="31"/>
      <c r="BA8585" s="31"/>
      <c r="BB8585" s="31"/>
      <c r="BC8585" s="31"/>
      <c r="BD8585" s="31"/>
      <c r="BE8585" s="31"/>
      <c r="BF8585" s="31"/>
      <c r="BG8585" s="31"/>
      <c r="BH8585" s="31"/>
      <c r="BI8585" s="31"/>
      <c r="BJ8585" s="31"/>
      <c r="BK8585" s="31"/>
      <c r="BL8585" s="31"/>
      <c r="BM8585" s="31"/>
      <c r="BN8585" s="31"/>
      <c r="BO8585" s="31"/>
      <c r="BP8585" s="31"/>
      <c r="BQ8585" s="31"/>
      <c r="BR8585" s="31"/>
      <c r="BS8585" s="31"/>
      <c r="BT8585" s="31"/>
      <c r="BU8585" s="31"/>
      <c r="BV8585" s="31"/>
      <c r="BW8585" s="31"/>
      <c r="BX8585" s="31"/>
      <c r="BY8585" s="31"/>
      <c r="BZ8585" s="31"/>
      <c r="CA8585" s="31"/>
      <c r="CB8585" s="31"/>
      <c r="CC8585" s="31"/>
    </row>
    <row r="8586" spans="5:81" customFormat="1" x14ac:dyDescent="0.25">
      <c r="E8586" s="30" t="str">
        <f t="shared" si="44"/>
        <v>update IFINOPL.dbo.AGREEMENT_ASSET set BILLING_TO_NPWP = '716509070331000', NPWP_NAME = 'PT. ZODIAK SUMATERA SEJAHTERA', NPWP_ADDRESS = 'JL. RADEN WIJAYA RT.025 RW.000 KEL.THE HOK KEC.JAMBI SELATAN KOTA/KAB.KOTA JAMBI JAMBI 36138' where AGREEMENT_NO = replace('0000006/4/11/11/2021', '/', '.');</v>
      </c>
      <c r="F8586" s="31"/>
      <c r="G8586" s="31"/>
      <c r="H8586" s="31"/>
      <c r="I8586" s="31"/>
      <c r="J8586" s="31"/>
      <c r="K8586" s="31"/>
      <c r="L8586" s="31"/>
      <c r="M8586" s="31"/>
      <c r="N8586" s="31"/>
      <c r="O8586" s="31"/>
      <c r="P8586" s="31"/>
      <c r="Q8586" s="31"/>
      <c r="R8586" s="31"/>
      <c r="S8586" s="31"/>
      <c r="T8586" s="31"/>
      <c r="U8586" s="31"/>
      <c r="V8586" s="31"/>
      <c r="W8586" s="31"/>
      <c r="X8586" s="31"/>
      <c r="Y8586" s="31"/>
      <c r="Z8586" s="31"/>
      <c r="AA8586" s="31"/>
      <c r="AB8586" s="31"/>
      <c r="AC8586" s="31"/>
      <c r="AD8586" s="31"/>
      <c r="AE8586" s="31"/>
      <c r="AF8586" s="31"/>
      <c r="AG8586" s="31"/>
      <c r="AH8586" s="31"/>
      <c r="AI8586" s="31"/>
      <c r="AJ8586" s="31"/>
      <c r="AK8586" s="31"/>
      <c r="AL8586" s="31"/>
      <c r="AM8586" s="31"/>
      <c r="AN8586" s="31"/>
      <c r="AO8586" s="31"/>
      <c r="AP8586" s="31"/>
      <c r="AQ8586" s="31"/>
      <c r="AR8586" s="31"/>
      <c r="AS8586" s="31"/>
      <c r="AT8586" s="31"/>
      <c r="AU8586" s="31"/>
      <c r="AV8586" s="31"/>
      <c r="AW8586" s="31"/>
      <c r="AX8586" s="31"/>
      <c r="AY8586" s="31"/>
      <c r="AZ8586" s="31"/>
      <c r="BA8586" s="31"/>
      <c r="BB8586" s="31"/>
      <c r="BC8586" s="31"/>
      <c r="BD8586" s="31"/>
      <c r="BE8586" s="31"/>
      <c r="BF8586" s="31"/>
      <c r="BG8586" s="31"/>
      <c r="BH8586" s="31"/>
      <c r="BI8586" s="31"/>
      <c r="BJ8586" s="31"/>
      <c r="BK8586" s="31"/>
      <c r="BL8586" s="31"/>
      <c r="BM8586" s="31"/>
      <c r="BN8586" s="31"/>
      <c r="BO8586" s="31"/>
      <c r="BP8586" s="31"/>
      <c r="BQ8586" s="31"/>
      <c r="BR8586" s="31"/>
      <c r="BS8586" s="31"/>
      <c r="BT8586" s="31"/>
      <c r="BU8586" s="31"/>
      <c r="BV8586" s="31"/>
      <c r="BW8586" s="31"/>
      <c r="BX8586" s="31"/>
      <c r="BY8586" s="31"/>
      <c r="BZ8586" s="31"/>
      <c r="CA8586" s="31"/>
      <c r="CB8586" s="31"/>
      <c r="CC8586" s="31"/>
    </row>
    <row r="8587" spans="5:81" customFormat="1" x14ac:dyDescent="0.25">
      <c r="E8587" s="30" t="str">
        <f t="shared" si="44"/>
        <v>update IFINOPL.dbo.AGREEMENT_ASSET set BILLING_TO_NPWP = '849097456542000', NPWP_NAME = 'PT. RASKITA WIRA JAYA', NPWP_ADDRESS = 'JL. PAINGAN NO. 104 KRODAN, MAGUWOHARJO, DEPOK, KAB. SLEMAN, DAERAH ISTIMEWA YOGYAKARTA, 55598' where AGREEMENT_NO = replace('0000006/4/15/12/2022', '/', '.');</v>
      </c>
      <c r="F8587" s="31"/>
      <c r="G8587" s="31"/>
      <c r="H8587" s="31"/>
      <c r="I8587" s="31"/>
      <c r="J8587" s="31"/>
      <c r="K8587" s="31"/>
      <c r="L8587" s="31"/>
      <c r="M8587" s="31"/>
      <c r="N8587" s="31"/>
      <c r="O8587" s="31"/>
      <c r="P8587" s="31"/>
      <c r="Q8587" s="31"/>
      <c r="R8587" s="31"/>
      <c r="S8587" s="31"/>
      <c r="T8587" s="31"/>
      <c r="U8587" s="31"/>
      <c r="V8587" s="31"/>
      <c r="W8587" s="31"/>
      <c r="X8587" s="31"/>
      <c r="Y8587" s="31"/>
      <c r="Z8587" s="31"/>
      <c r="AA8587" s="31"/>
      <c r="AB8587" s="31"/>
      <c r="AC8587" s="31"/>
      <c r="AD8587" s="31"/>
      <c r="AE8587" s="31"/>
      <c r="AF8587" s="31"/>
      <c r="AG8587" s="31"/>
      <c r="AH8587" s="31"/>
      <c r="AI8587" s="31"/>
      <c r="AJ8587" s="31"/>
      <c r="AK8587" s="31"/>
      <c r="AL8587" s="31"/>
      <c r="AM8587" s="31"/>
      <c r="AN8587" s="31"/>
      <c r="AO8587" s="31"/>
      <c r="AP8587" s="31"/>
      <c r="AQ8587" s="31"/>
      <c r="AR8587" s="31"/>
      <c r="AS8587" s="31"/>
      <c r="AT8587" s="31"/>
      <c r="AU8587" s="31"/>
      <c r="AV8587" s="31"/>
      <c r="AW8587" s="31"/>
      <c r="AX8587" s="31"/>
      <c r="AY8587" s="31"/>
      <c r="AZ8587" s="31"/>
      <c r="BA8587" s="31"/>
      <c r="BB8587" s="31"/>
      <c r="BC8587" s="31"/>
      <c r="BD8587" s="31"/>
      <c r="BE8587" s="31"/>
      <c r="BF8587" s="31"/>
      <c r="BG8587" s="31"/>
      <c r="BH8587" s="31"/>
      <c r="BI8587" s="31"/>
      <c r="BJ8587" s="31"/>
      <c r="BK8587" s="31"/>
      <c r="BL8587" s="31"/>
      <c r="BM8587" s="31"/>
      <c r="BN8587" s="31"/>
      <c r="BO8587" s="31"/>
      <c r="BP8587" s="31"/>
      <c r="BQ8587" s="31"/>
      <c r="BR8587" s="31"/>
      <c r="BS8587" s="31"/>
      <c r="BT8587" s="31"/>
      <c r="BU8587" s="31"/>
      <c r="BV8587" s="31"/>
      <c r="BW8587" s="31"/>
      <c r="BX8587" s="31"/>
      <c r="BY8587" s="31"/>
      <c r="BZ8587" s="31"/>
      <c r="CA8587" s="31"/>
      <c r="CB8587" s="31"/>
      <c r="CC8587" s="31"/>
    </row>
    <row r="8588" spans="5:81" customFormat="1" x14ac:dyDescent="0.25">
      <c r="E8588" s="30" t="str">
        <f t="shared" si="44"/>
        <v>update IFINOPL.dbo.AGREEMENT_ASSET set BILLING_TO_NPWP = '849097456542000', NPWP_NAME = 'PT. RASKITA WIRA JAYA', NPWP_ADDRESS = 'JL. SIDOMOYO KM 1.5 GANG ULU-ULU NO 323 RT.003 RW.011 KEL.SIDOMOYO KEC.GODEAN KOTA/KAB.SLEMAN DI YOGYAKARTA 55264' where AGREEMENT_NO = replace('0000006/4/15/12/2022', '/', '.');</v>
      </c>
      <c r="F8588" s="31"/>
      <c r="G8588" s="31"/>
      <c r="H8588" s="31"/>
      <c r="I8588" s="31"/>
      <c r="J8588" s="31"/>
      <c r="K8588" s="31"/>
      <c r="L8588" s="31"/>
      <c r="M8588" s="31"/>
      <c r="N8588" s="31"/>
      <c r="O8588" s="31"/>
      <c r="P8588" s="31"/>
      <c r="Q8588" s="31"/>
      <c r="R8588" s="31"/>
      <c r="S8588" s="31"/>
      <c r="T8588" s="31"/>
      <c r="U8588" s="31"/>
      <c r="V8588" s="31"/>
      <c r="W8588" s="31"/>
      <c r="X8588" s="31"/>
      <c r="Y8588" s="31"/>
      <c r="Z8588" s="31"/>
      <c r="AA8588" s="31"/>
      <c r="AB8588" s="31"/>
      <c r="AC8588" s="31"/>
      <c r="AD8588" s="31"/>
      <c r="AE8588" s="31"/>
      <c r="AF8588" s="31"/>
      <c r="AG8588" s="31"/>
      <c r="AH8588" s="31"/>
      <c r="AI8588" s="31"/>
      <c r="AJ8588" s="31"/>
      <c r="AK8588" s="31"/>
      <c r="AL8588" s="31"/>
      <c r="AM8588" s="31"/>
      <c r="AN8588" s="31"/>
      <c r="AO8588" s="31"/>
      <c r="AP8588" s="31"/>
      <c r="AQ8588" s="31"/>
      <c r="AR8588" s="31"/>
      <c r="AS8588" s="31"/>
      <c r="AT8588" s="31"/>
      <c r="AU8588" s="31"/>
      <c r="AV8588" s="31"/>
      <c r="AW8588" s="31"/>
      <c r="AX8588" s="31"/>
      <c r="AY8588" s="31"/>
      <c r="AZ8588" s="31"/>
      <c r="BA8588" s="31"/>
      <c r="BB8588" s="31"/>
      <c r="BC8588" s="31"/>
      <c r="BD8588" s="31"/>
      <c r="BE8588" s="31"/>
      <c r="BF8588" s="31"/>
      <c r="BG8588" s="31"/>
      <c r="BH8588" s="31"/>
      <c r="BI8588" s="31"/>
      <c r="BJ8588" s="31"/>
      <c r="BK8588" s="31"/>
      <c r="BL8588" s="31"/>
      <c r="BM8588" s="31"/>
      <c r="BN8588" s="31"/>
      <c r="BO8588" s="31"/>
      <c r="BP8588" s="31"/>
      <c r="BQ8588" s="31"/>
      <c r="BR8588" s="31"/>
      <c r="BS8588" s="31"/>
      <c r="BT8588" s="31"/>
      <c r="BU8588" s="31"/>
      <c r="BV8588" s="31"/>
      <c r="BW8588" s="31"/>
      <c r="BX8588" s="31"/>
      <c r="BY8588" s="31"/>
      <c r="BZ8588" s="31"/>
      <c r="CA8588" s="31"/>
      <c r="CB8588" s="31"/>
      <c r="CC8588" s="31"/>
    </row>
    <row r="8589" spans="5:81" customFormat="1" x14ac:dyDescent="0.25">
      <c r="E8589" s="30" t="str">
        <f t="shared" si="44"/>
        <v>update IFINOPL.dbo.AGREEMENT_ASSET set BILLING_TO_NPWP = '849097456542000', NPWP_NAME = 'PT. RASKITA WIRA JAYA', NPWP_ADDRESS = 'JL. PAINGAN NO. 104 KRODAN, MAGUWOHARJO, DEPOK, KAB. SLEMAN, DAERAH ISTIMEWA YOGYAKARTA, 55598' where AGREEMENT_NO = replace('0000006/4/15/12/2022', '/', '.');</v>
      </c>
      <c r="F8589" s="31"/>
      <c r="G8589" s="31"/>
      <c r="H8589" s="31"/>
      <c r="I8589" s="31"/>
      <c r="J8589" s="31"/>
      <c r="K8589" s="31"/>
      <c r="L8589" s="31"/>
      <c r="M8589" s="31"/>
      <c r="N8589" s="31"/>
      <c r="O8589" s="31"/>
      <c r="P8589" s="31"/>
      <c r="Q8589" s="31"/>
      <c r="R8589" s="31"/>
      <c r="S8589" s="31"/>
      <c r="T8589" s="31"/>
      <c r="U8589" s="31"/>
      <c r="V8589" s="31"/>
      <c r="W8589" s="31"/>
      <c r="X8589" s="31"/>
      <c r="Y8589" s="31"/>
      <c r="Z8589" s="31"/>
      <c r="AA8589" s="31"/>
      <c r="AB8589" s="31"/>
      <c r="AC8589" s="31"/>
      <c r="AD8589" s="31"/>
      <c r="AE8589" s="31"/>
      <c r="AF8589" s="31"/>
      <c r="AG8589" s="31"/>
      <c r="AH8589" s="31"/>
      <c r="AI8589" s="31"/>
      <c r="AJ8589" s="31"/>
      <c r="AK8589" s="31"/>
      <c r="AL8589" s="31"/>
      <c r="AM8589" s="31"/>
      <c r="AN8589" s="31"/>
      <c r="AO8589" s="31"/>
      <c r="AP8589" s="31"/>
      <c r="AQ8589" s="31"/>
      <c r="AR8589" s="31"/>
      <c r="AS8589" s="31"/>
      <c r="AT8589" s="31"/>
      <c r="AU8589" s="31"/>
      <c r="AV8589" s="31"/>
      <c r="AW8589" s="31"/>
      <c r="AX8589" s="31"/>
      <c r="AY8589" s="31"/>
      <c r="AZ8589" s="31"/>
      <c r="BA8589" s="31"/>
      <c r="BB8589" s="31"/>
      <c r="BC8589" s="31"/>
      <c r="BD8589" s="31"/>
      <c r="BE8589" s="31"/>
      <c r="BF8589" s="31"/>
      <c r="BG8589" s="31"/>
      <c r="BH8589" s="31"/>
      <c r="BI8589" s="31"/>
      <c r="BJ8589" s="31"/>
      <c r="BK8589" s="31"/>
      <c r="BL8589" s="31"/>
      <c r="BM8589" s="31"/>
      <c r="BN8589" s="31"/>
      <c r="BO8589" s="31"/>
      <c r="BP8589" s="31"/>
      <c r="BQ8589" s="31"/>
      <c r="BR8589" s="31"/>
      <c r="BS8589" s="31"/>
      <c r="BT8589" s="31"/>
      <c r="BU8589" s="31"/>
      <c r="BV8589" s="31"/>
      <c r="BW8589" s="31"/>
      <c r="BX8589" s="31"/>
      <c r="BY8589" s="31"/>
      <c r="BZ8589" s="31"/>
      <c r="CA8589" s="31"/>
      <c r="CB8589" s="31"/>
      <c r="CC8589" s="31"/>
    </row>
    <row r="8590" spans="5:81" customFormat="1" x14ac:dyDescent="0.25">
      <c r="E8590" s="30" t="str">
        <f t="shared" si="44"/>
        <v>update IFINOPL.dbo.AGREEMENT_ASSET set BILLING_TO_NPWP = '849097456542000', NPWP_NAME = 'PT. RASKITA WIRA JAYA', NPWP_ADDRESS = 'JL. SIDOMOYO KM 1.5 GANG ULU-ULU NO 323 RT.003 RW.011 KEL.SIDOMOYO KEC.GODEAN KOTA/KAB.SLEMAN DI YOGYAKARTA 55264' where AGREEMENT_NO = replace('0000006/4/15/12/2022', '/', '.');</v>
      </c>
      <c r="F8590" s="31"/>
      <c r="G8590" s="31"/>
      <c r="H8590" s="31"/>
      <c r="I8590" s="31"/>
      <c r="J8590" s="31"/>
      <c r="K8590" s="31"/>
      <c r="L8590" s="31"/>
      <c r="M8590" s="31"/>
      <c r="N8590" s="31"/>
      <c r="O8590" s="31"/>
      <c r="P8590" s="31"/>
      <c r="Q8590" s="31"/>
      <c r="R8590" s="31"/>
      <c r="S8590" s="31"/>
      <c r="T8590" s="31"/>
      <c r="U8590" s="31"/>
      <c r="V8590" s="31"/>
      <c r="W8590" s="31"/>
      <c r="X8590" s="31"/>
      <c r="Y8590" s="31"/>
      <c r="Z8590" s="31"/>
      <c r="AA8590" s="31"/>
      <c r="AB8590" s="31"/>
      <c r="AC8590" s="31"/>
      <c r="AD8590" s="31"/>
      <c r="AE8590" s="31"/>
      <c r="AF8590" s="31"/>
      <c r="AG8590" s="31"/>
      <c r="AH8590" s="31"/>
      <c r="AI8590" s="31"/>
      <c r="AJ8590" s="31"/>
      <c r="AK8590" s="31"/>
      <c r="AL8590" s="31"/>
      <c r="AM8590" s="31"/>
      <c r="AN8590" s="31"/>
      <c r="AO8590" s="31"/>
      <c r="AP8590" s="31"/>
      <c r="AQ8590" s="31"/>
      <c r="AR8590" s="31"/>
      <c r="AS8590" s="31"/>
      <c r="AT8590" s="31"/>
      <c r="AU8590" s="31"/>
      <c r="AV8590" s="31"/>
      <c r="AW8590" s="31"/>
      <c r="AX8590" s="31"/>
      <c r="AY8590" s="31"/>
      <c r="AZ8590" s="31"/>
      <c r="BA8590" s="31"/>
      <c r="BB8590" s="31"/>
      <c r="BC8590" s="31"/>
      <c r="BD8590" s="31"/>
      <c r="BE8590" s="31"/>
      <c r="BF8590" s="31"/>
      <c r="BG8590" s="31"/>
      <c r="BH8590" s="31"/>
      <c r="BI8590" s="31"/>
      <c r="BJ8590" s="31"/>
      <c r="BK8590" s="31"/>
      <c r="BL8590" s="31"/>
      <c r="BM8590" s="31"/>
      <c r="BN8590" s="31"/>
      <c r="BO8590" s="31"/>
      <c r="BP8590" s="31"/>
      <c r="BQ8590" s="31"/>
      <c r="BR8590" s="31"/>
      <c r="BS8590" s="31"/>
      <c r="BT8590" s="31"/>
      <c r="BU8590" s="31"/>
      <c r="BV8590" s="31"/>
      <c r="BW8590" s="31"/>
      <c r="BX8590" s="31"/>
      <c r="BY8590" s="31"/>
      <c r="BZ8590" s="31"/>
      <c r="CA8590" s="31"/>
      <c r="CB8590" s="31"/>
      <c r="CC8590" s="31"/>
    </row>
    <row r="8591" spans="5:81" customFormat="1" x14ac:dyDescent="0.25">
      <c r="E8591" s="30" t="str">
        <f t="shared" si="44"/>
        <v>update IFINOPL.dbo.AGREEMENT_ASSET set BILLING_TO_NPWP = '921825717627000', NPWP_NAME = 'PT. ARTHA BERLIAN BLAMBANGAN', NPWP_ADDRESS = 'JL KERTANEGARA NO.1 RT.05 RW.03 KEBALENAN, BANYUWANGI, BANYUWANGI, JAWA TIMUR 68417 INDONESIA' where AGREEMENT_NO = replace('0000006/4/29/10/2021', '/', '.');</v>
      </c>
      <c r="F8591" s="31"/>
      <c r="G8591" s="31"/>
      <c r="H8591" s="31"/>
      <c r="I8591" s="31"/>
      <c r="J8591" s="31"/>
      <c r="K8591" s="31"/>
      <c r="L8591" s="31"/>
      <c r="M8591" s="31"/>
      <c r="N8591" s="31"/>
      <c r="O8591" s="31"/>
      <c r="P8591" s="31"/>
      <c r="Q8591" s="31"/>
      <c r="R8591" s="31"/>
      <c r="S8591" s="31"/>
      <c r="T8591" s="31"/>
      <c r="U8591" s="31"/>
      <c r="V8591" s="31"/>
      <c r="W8591" s="31"/>
      <c r="X8591" s="31"/>
      <c r="Y8591" s="31"/>
      <c r="Z8591" s="31"/>
      <c r="AA8591" s="31"/>
      <c r="AB8591" s="31"/>
      <c r="AC8591" s="31"/>
      <c r="AD8591" s="31"/>
      <c r="AE8591" s="31"/>
      <c r="AF8591" s="31"/>
      <c r="AG8591" s="31"/>
      <c r="AH8591" s="31"/>
      <c r="AI8591" s="31"/>
      <c r="AJ8591" s="31"/>
      <c r="AK8591" s="31"/>
      <c r="AL8591" s="31"/>
      <c r="AM8591" s="31"/>
      <c r="AN8591" s="31"/>
      <c r="AO8591" s="31"/>
      <c r="AP8591" s="31"/>
      <c r="AQ8591" s="31"/>
      <c r="AR8591" s="31"/>
      <c r="AS8591" s="31"/>
      <c r="AT8591" s="31"/>
      <c r="AU8591" s="31"/>
      <c r="AV8591" s="31"/>
      <c r="AW8591" s="31"/>
      <c r="AX8591" s="31"/>
      <c r="AY8591" s="31"/>
      <c r="AZ8591" s="31"/>
      <c r="BA8591" s="31"/>
      <c r="BB8591" s="31"/>
      <c r="BC8591" s="31"/>
      <c r="BD8591" s="31"/>
      <c r="BE8591" s="31"/>
      <c r="BF8591" s="31"/>
      <c r="BG8591" s="31"/>
      <c r="BH8591" s="31"/>
      <c r="BI8591" s="31"/>
      <c r="BJ8591" s="31"/>
      <c r="BK8591" s="31"/>
      <c r="BL8591" s="31"/>
      <c r="BM8591" s="31"/>
      <c r="BN8591" s="31"/>
      <c r="BO8591" s="31"/>
      <c r="BP8591" s="31"/>
      <c r="BQ8591" s="31"/>
      <c r="BR8591" s="31"/>
      <c r="BS8591" s="31"/>
      <c r="BT8591" s="31"/>
      <c r="BU8591" s="31"/>
      <c r="BV8591" s="31"/>
      <c r="BW8591" s="31"/>
      <c r="BX8591" s="31"/>
      <c r="BY8591" s="31"/>
      <c r="BZ8591" s="31"/>
      <c r="CA8591" s="31"/>
      <c r="CB8591" s="31"/>
      <c r="CC8591" s="31"/>
    </row>
    <row r="8592" spans="5:81" customFormat="1" x14ac:dyDescent="0.25">
      <c r="E8592" s="30" t="str">
        <f t="shared" si="44"/>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replace('0000006/4/34/12/2021', '/', '.');</v>
      </c>
      <c r="F8592" s="31"/>
      <c r="G8592" s="31"/>
      <c r="H8592" s="31"/>
      <c r="I8592" s="31"/>
      <c r="J8592" s="31"/>
      <c r="K8592" s="31"/>
      <c r="L8592" s="31"/>
      <c r="M8592" s="31"/>
      <c r="N8592" s="31"/>
      <c r="O8592" s="31"/>
      <c r="P8592" s="31"/>
      <c r="Q8592" s="31"/>
      <c r="R8592" s="31"/>
      <c r="S8592" s="31"/>
      <c r="T8592" s="31"/>
      <c r="U8592" s="31"/>
      <c r="V8592" s="31"/>
      <c r="W8592" s="31"/>
      <c r="X8592" s="31"/>
      <c r="Y8592" s="31"/>
      <c r="Z8592" s="31"/>
      <c r="AA8592" s="31"/>
      <c r="AB8592" s="31"/>
      <c r="AC8592" s="31"/>
      <c r="AD8592" s="31"/>
      <c r="AE8592" s="31"/>
      <c r="AF8592" s="31"/>
      <c r="AG8592" s="31"/>
      <c r="AH8592" s="31"/>
      <c r="AI8592" s="31"/>
      <c r="AJ8592" s="31"/>
      <c r="AK8592" s="31"/>
      <c r="AL8592" s="31"/>
      <c r="AM8592" s="31"/>
      <c r="AN8592" s="31"/>
      <c r="AO8592" s="31"/>
      <c r="AP8592" s="31"/>
      <c r="AQ8592" s="31"/>
      <c r="AR8592" s="31"/>
      <c r="AS8592" s="31"/>
      <c r="AT8592" s="31"/>
      <c r="AU8592" s="31"/>
      <c r="AV8592" s="31"/>
      <c r="AW8592" s="31"/>
      <c r="AX8592" s="31"/>
      <c r="AY8592" s="31"/>
      <c r="AZ8592" s="31"/>
      <c r="BA8592" s="31"/>
      <c r="BB8592" s="31"/>
      <c r="BC8592" s="31"/>
      <c r="BD8592" s="31"/>
      <c r="BE8592" s="31"/>
      <c r="BF8592" s="31"/>
      <c r="BG8592" s="31"/>
      <c r="BH8592" s="31"/>
      <c r="BI8592" s="31"/>
      <c r="BJ8592" s="31"/>
      <c r="BK8592" s="31"/>
      <c r="BL8592" s="31"/>
      <c r="BM8592" s="31"/>
      <c r="BN8592" s="31"/>
      <c r="BO8592" s="31"/>
      <c r="BP8592" s="31"/>
      <c r="BQ8592" s="31"/>
      <c r="BR8592" s="31"/>
      <c r="BS8592" s="31"/>
      <c r="BT8592" s="31"/>
      <c r="BU8592" s="31"/>
      <c r="BV8592" s="31"/>
      <c r="BW8592" s="31"/>
      <c r="BX8592" s="31"/>
      <c r="BY8592" s="31"/>
      <c r="BZ8592" s="31"/>
      <c r="CA8592" s="31"/>
      <c r="CB8592" s="31"/>
      <c r="CC8592" s="31"/>
    </row>
    <row r="8593" spans="5:81" customFormat="1" x14ac:dyDescent="0.25">
      <c r="E8593" s="30" t="str">
        <f t="shared" si="44"/>
        <v>update IFINOPL.dbo.AGREEMENT_ASSET set BILLING_TO_NPWP = '916333636086000', NPWP_NAME = 'PT. DAGANGAN KARYA INDONESIA', NPWP_ADDRESS = 'RUKO PERMATA REGENCY JL HAJI KELIK D NO 37 RT.001 RW.006 KEL.SRENGSENG KEC.KEMBANGAN KOTA/KAB.JAKARTA BARAT DKI JAKARTA 11630' where AGREEMENT_NO = replace('0000006/4/38/08/2022', '/', '.');</v>
      </c>
      <c r="F8593" s="31"/>
      <c r="G8593" s="31"/>
      <c r="H8593" s="31"/>
      <c r="I8593" s="31"/>
      <c r="J8593" s="31"/>
      <c r="K8593" s="31"/>
      <c r="L8593" s="31"/>
      <c r="M8593" s="31"/>
      <c r="N8593" s="31"/>
      <c r="O8593" s="31"/>
      <c r="P8593" s="31"/>
      <c r="Q8593" s="31"/>
      <c r="R8593" s="31"/>
      <c r="S8593" s="31"/>
      <c r="T8593" s="31"/>
      <c r="U8593" s="31"/>
      <c r="V8593" s="31"/>
      <c r="W8593" s="31"/>
      <c r="X8593" s="31"/>
      <c r="Y8593" s="31"/>
      <c r="Z8593" s="31"/>
      <c r="AA8593" s="31"/>
      <c r="AB8593" s="31"/>
      <c r="AC8593" s="31"/>
      <c r="AD8593" s="31"/>
      <c r="AE8593" s="31"/>
      <c r="AF8593" s="31"/>
      <c r="AG8593" s="31"/>
      <c r="AH8593" s="31"/>
      <c r="AI8593" s="31"/>
      <c r="AJ8593" s="31"/>
      <c r="AK8593" s="31"/>
      <c r="AL8593" s="31"/>
      <c r="AM8593" s="31"/>
      <c r="AN8593" s="31"/>
      <c r="AO8593" s="31"/>
      <c r="AP8593" s="31"/>
      <c r="AQ8593" s="31"/>
      <c r="AR8593" s="31"/>
      <c r="AS8593" s="31"/>
      <c r="AT8593" s="31"/>
      <c r="AU8593" s="31"/>
      <c r="AV8593" s="31"/>
      <c r="AW8593" s="31"/>
      <c r="AX8593" s="31"/>
      <c r="AY8593" s="31"/>
      <c r="AZ8593" s="31"/>
      <c r="BA8593" s="31"/>
      <c r="BB8593" s="31"/>
      <c r="BC8593" s="31"/>
      <c r="BD8593" s="31"/>
      <c r="BE8593" s="31"/>
      <c r="BF8593" s="31"/>
      <c r="BG8593" s="31"/>
      <c r="BH8593" s="31"/>
      <c r="BI8593" s="31"/>
      <c r="BJ8593" s="31"/>
      <c r="BK8593" s="31"/>
      <c r="BL8593" s="31"/>
      <c r="BM8593" s="31"/>
      <c r="BN8593" s="31"/>
      <c r="BO8593" s="31"/>
      <c r="BP8593" s="31"/>
      <c r="BQ8593" s="31"/>
      <c r="BR8593" s="31"/>
      <c r="BS8593" s="31"/>
      <c r="BT8593" s="31"/>
      <c r="BU8593" s="31"/>
      <c r="BV8593" s="31"/>
      <c r="BW8593" s="31"/>
      <c r="BX8593" s="31"/>
      <c r="BY8593" s="31"/>
      <c r="BZ8593" s="31"/>
      <c r="CA8593" s="31"/>
      <c r="CB8593" s="31"/>
      <c r="CC8593" s="31"/>
    </row>
    <row r="8594" spans="5:81" customFormat="1" x14ac:dyDescent="0.25">
      <c r="E8594" s="30" t="str">
        <f t="shared" si="44"/>
        <v>update IFINOPL.dbo.AGREEMENT_ASSET set BILLING_TO_NPWP = '027032333003000', NPWP_NAME = 'PT. MEGADUTA ARTHA MEGAH', NPWP_ADDRESS = 'PERKANTORAN PULOMAS SATU GEDUNG 4 LT.3RUANG 10-10A. JL. JEND. AHMAD YANI NO.2' where AGREEMENT_NO = replace('0000007/4/01/11/2023', '/', '.');</v>
      </c>
      <c r="F8594" s="31"/>
      <c r="G8594" s="31"/>
      <c r="H8594" s="31"/>
      <c r="I8594" s="31"/>
      <c r="J8594" s="31"/>
      <c r="K8594" s="31"/>
      <c r="L8594" s="31"/>
      <c r="M8594" s="31"/>
      <c r="N8594" s="31"/>
      <c r="O8594" s="31"/>
      <c r="P8594" s="31"/>
      <c r="Q8594" s="31"/>
      <c r="R8594" s="31"/>
      <c r="S8594" s="31"/>
      <c r="T8594" s="31"/>
      <c r="U8594" s="31"/>
      <c r="V8594" s="31"/>
      <c r="W8594" s="31"/>
      <c r="X8594" s="31"/>
      <c r="Y8594" s="31"/>
      <c r="Z8594" s="31"/>
      <c r="AA8594" s="31"/>
      <c r="AB8594" s="31"/>
      <c r="AC8594" s="31"/>
      <c r="AD8594" s="31"/>
      <c r="AE8594" s="31"/>
      <c r="AF8594" s="31"/>
      <c r="AG8594" s="31"/>
      <c r="AH8594" s="31"/>
      <c r="AI8594" s="31"/>
      <c r="AJ8594" s="31"/>
      <c r="AK8594" s="31"/>
      <c r="AL8594" s="31"/>
      <c r="AM8594" s="31"/>
      <c r="AN8594" s="31"/>
      <c r="AO8594" s="31"/>
      <c r="AP8594" s="31"/>
      <c r="AQ8594" s="31"/>
      <c r="AR8594" s="31"/>
      <c r="AS8594" s="31"/>
      <c r="AT8594" s="31"/>
      <c r="AU8594" s="31"/>
      <c r="AV8594" s="31"/>
      <c r="AW8594" s="31"/>
      <c r="AX8594" s="31"/>
      <c r="AY8594" s="31"/>
      <c r="AZ8594" s="31"/>
      <c r="BA8594" s="31"/>
      <c r="BB8594" s="31"/>
      <c r="BC8594" s="31"/>
      <c r="BD8594" s="31"/>
      <c r="BE8594" s="31"/>
      <c r="BF8594" s="31"/>
      <c r="BG8594" s="31"/>
      <c r="BH8594" s="31"/>
      <c r="BI8594" s="31"/>
      <c r="BJ8594" s="31"/>
      <c r="BK8594" s="31"/>
      <c r="BL8594" s="31"/>
      <c r="BM8594" s="31"/>
      <c r="BN8594" s="31"/>
      <c r="BO8594" s="31"/>
      <c r="BP8594" s="31"/>
      <c r="BQ8594" s="31"/>
      <c r="BR8594" s="31"/>
      <c r="BS8594" s="31"/>
      <c r="BT8594" s="31"/>
      <c r="BU8594" s="31"/>
      <c r="BV8594" s="31"/>
      <c r="BW8594" s="31"/>
      <c r="BX8594" s="31"/>
      <c r="BY8594" s="31"/>
      <c r="BZ8594" s="31"/>
      <c r="CA8594" s="31"/>
      <c r="CB8594" s="31"/>
      <c r="CC8594" s="31"/>
    </row>
    <row r="8595" spans="5:81" customFormat="1" x14ac:dyDescent="0.25">
      <c r="E8595" s="30" t="str">
        <f t="shared" si="44"/>
        <v>update IFINOPL.dbo.AGREEMENT_ASSET set BILLING_TO_NPWP = '769034935216000', NPWP_NAME = 'PT. BUMI BERDIKARI SENTOSA', NPWP_ADDRESS = 'GEDUNG SOUTH QUARTER TOWER A LT 6 UNIT C JL RA KARTINI KAV 8 RT.00 RW.00 KEL.CILANDAK BARAT KEC.CILANDAK KOTA/KAB.JAKARTA SELATAN DKI JAKARTA 12430' where AGREEMENT_NO = replace('0000007/4/07/07/2021', '/', '.');</v>
      </c>
      <c r="F8595" s="31"/>
      <c r="G8595" s="31"/>
      <c r="H8595" s="31"/>
      <c r="I8595" s="31"/>
      <c r="J8595" s="31"/>
      <c r="K8595" s="31"/>
      <c r="L8595" s="31"/>
      <c r="M8595" s="31"/>
      <c r="N8595" s="31"/>
      <c r="O8595" s="31"/>
      <c r="P8595" s="31"/>
      <c r="Q8595" s="31"/>
      <c r="R8595" s="31"/>
      <c r="S8595" s="31"/>
      <c r="T8595" s="31"/>
      <c r="U8595" s="31"/>
      <c r="V8595" s="31"/>
      <c r="W8595" s="31"/>
      <c r="X8595" s="31"/>
      <c r="Y8595" s="31"/>
      <c r="Z8595" s="31"/>
      <c r="AA8595" s="31"/>
      <c r="AB8595" s="31"/>
      <c r="AC8595" s="31"/>
      <c r="AD8595" s="31"/>
      <c r="AE8595" s="31"/>
      <c r="AF8595" s="31"/>
      <c r="AG8595" s="31"/>
      <c r="AH8595" s="31"/>
      <c r="AI8595" s="31"/>
      <c r="AJ8595" s="31"/>
      <c r="AK8595" s="31"/>
      <c r="AL8595" s="31"/>
      <c r="AM8595" s="31"/>
      <c r="AN8595" s="31"/>
      <c r="AO8595" s="31"/>
      <c r="AP8595" s="31"/>
      <c r="AQ8595" s="31"/>
      <c r="AR8595" s="31"/>
      <c r="AS8595" s="31"/>
      <c r="AT8595" s="31"/>
      <c r="AU8595" s="31"/>
      <c r="AV8595" s="31"/>
      <c r="AW8595" s="31"/>
      <c r="AX8595" s="31"/>
      <c r="AY8595" s="31"/>
      <c r="AZ8595" s="31"/>
      <c r="BA8595" s="31"/>
      <c r="BB8595" s="31"/>
      <c r="BC8595" s="31"/>
      <c r="BD8595" s="31"/>
      <c r="BE8595" s="31"/>
      <c r="BF8595" s="31"/>
      <c r="BG8595" s="31"/>
      <c r="BH8595" s="31"/>
      <c r="BI8595" s="31"/>
      <c r="BJ8595" s="31"/>
      <c r="BK8595" s="31"/>
      <c r="BL8595" s="31"/>
      <c r="BM8595" s="31"/>
      <c r="BN8595" s="31"/>
      <c r="BO8595" s="31"/>
      <c r="BP8595" s="31"/>
      <c r="BQ8595" s="31"/>
      <c r="BR8595" s="31"/>
      <c r="BS8595" s="31"/>
      <c r="BT8595" s="31"/>
      <c r="BU8595" s="31"/>
      <c r="BV8595" s="31"/>
      <c r="BW8595" s="31"/>
      <c r="BX8595" s="31"/>
      <c r="BY8595" s="31"/>
      <c r="BZ8595" s="31"/>
      <c r="CA8595" s="31"/>
      <c r="CB8595" s="31"/>
      <c r="CC8595" s="31"/>
    </row>
    <row r="8596" spans="5:81" customFormat="1" x14ac:dyDescent="0.25">
      <c r="E8596"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replace('0000007/4/11/12/2021', '/', '.');</v>
      </c>
      <c r="F8596" s="31"/>
      <c r="G8596" s="31"/>
      <c r="H8596" s="31"/>
      <c r="I8596" s="31"/>
      <c r="J8596" s="31"/>
      <c r="K8596" s="31"/>
      <c r="L8596" s="31"/>
      <c r="M8596" s="31"/>
      <c r="N8596" s="31"/>
      <c r="O8596" s="31"/>
      <c r="P8596" s="31"/>
      <c r="Q8596" s="31"/>
      <c r="R8596" s="31"/>
      <c r="S8596" s="31"/>
      <c r="T8596" s="31"/>
      <c r="U8596" s="31"/>
      <c r="V8596" s="31"/>
      <c r="W8596" s="31"/>
      <c r="X8596" s="31"/>
      <c r="Y8596" s="31"/>
      <c r="Z8596" s="31"/>
      <c r="AA8596" s="31"/>
      <c r="AB8596" s="31"/>
      <c r="AC8596" s="31"/>
      <c r="AD8596" s="31"/>
      <c r="AE8596" s="31"/>
      <c r="AF8596" s="31"/>
      <c r="AG8596" s="31"/>
      <c r="AH8596" s="31"/>
      <c r="AI8596" s="31"/>
      <c r="AJ8596" s="31"/>
      <c r="AK8596" s="31"/>
      <c r="AL8596" s="31"/>
      <c r="AM8596" s="31"/>
      <c r="AN8596" s="31"/>
      <c r="AO8596" s="31"/>
      <c r="AP8596" s="31"/>
      <c r="AQ8596" s="31"/>
      <c r="AR8596" s="31"/>
      <c r="AS8596" s="31"/>
      <c r="AT8596" s="31"/>
      <c r="AU8596" s="31"/>
      <c r="AV8596" s="31"/>
      <c r="AW8596" s="31"/>
      <c r="AX8596" s="31"/>
      <c r="AY8596" s="31"/>
      <c r="AZ8596" s="31"/>
      <c r="BA8596" s="31"/>
      <c r="BB8596" s="31"/>
      <c r="BC8596" s="31"/>
      <c r="BD8596" s="31"/>
      <c r="BE8596" s="31"/>
      <c r="BF8596" s="31"/>
      <c r="BG8596" s="31"/>
      <c r="BH8596" s="31"/>
      <c r="BI8596" s="31"/>
      <c r="BJ8596" s="31"/>
      <c r="BK8596" s="31"/>
      <c r="BL8596" s="31"/>
      <c r="BM8596" s="31"/>
      <c r="BN8596" s="31"/>
      <c r="BO8596" s="31"/>
      <c r="BP8596" s="31"/>
      <c r="BQ8596" s="31"/>
      <c r="BR8596" s="31"/>
      <c r="BS8596" s="31"/>
      <c r="BT8596" s="31"/>
      <c r="BU8596" s="31"/>
      <c r="BV8596" s="31"/>
      <c r="BW8596" s="31"/>
      <c r="BX8596" s="31"/>
      <c r="BY8596" s="31"/>
      <c r="BZ8596" s="31"/>
      <c r="CA8596" s="31"/>
      <c r="CB8596" s="31"/>
      <c r="CC8596" s="31"/>
    </row>
    <row r="8597" spans="5:81" customFormat="1" x14ac:dyDescent="0.25">
      <c r="E8597" s="30" t="str">
        <f t="shared" si="44"/>
        <v>update IFINOPL.dbo.AGREEMENT_ASSET set BILLING_TO_NPWP = '914778576543000', NPWP_NAME = 'PT. ACROPOLIS TOURINDO WIJAYA', NPWP_ADDRESS = 'JL. PARANGTRITIS KM 13.5 RT.016 RW.000 KEL.PATALAN KEC.JETIS KOTA/KAB.BANTUL DI YOGYAKARTA 55781' where AGREEMENT_NO = replace('0000007/4/15/01/2023', '/', '.');</v>
      </c>
      <c r="F8597" s="31"/>
      <c r="G8597" s="31"/>
      <c r="H8597" s="31"/>
      <c r="I8597" s="31"/>
      <c r="J8597" s="31"/>
      <c r="K8597" s="31"/>
      <c r="L8597" s="31"/>
      <c r="M8597" s="31"/>
      <c r="N8597" s="31"/>
      <c r="O8597" s="31"/>
      <c r="P8597" s="31"/>
      <c r="Q8597" s="31"/>
      <c r="R8597" s="31"/>
      <c r="S8597" s="31"/>
      <c r="T8597" s="31"/>
      <c r="U8597" s="31"/>
      <c r="V8597" s="31"/>
      <c r="W8597" s="31"/>
      <c r="X8597" s="31"/>
      <c r="Y8597" s="31"/>
      <c r="Z8597" s="31"/>
      <c r="AA8597" s="31"/>
      <c r="AB8597" s="31"/>
      <c r="AC8597" s="31"/>
      <c r="AD8597" s="31"/>
      <c r="AE8597" s="31"/>
      <c r="AF8597" s="31"/>
      <c r="AG8597" s="31"/>
      <c r="AH8597" s="31"/>
      <c r="AI8597" s="31"/>
      <c r="AJ8597" s="31"/>
      <c r="AK8597" s="31"/>
      <c r="AL8597" s="31"/>
      <c r="AM8597" s="31"/>
      <c r="AN8597" s="31"/>
      <c r="AO8597" s="31"/>
      <c r="AP8597" s="31"/>
      <c r="AQ8597" s="31"/>
      <c r="AR8597" s="31"/>
      <c r="AS8597" s="31"/>
      <c r="AT8597" s="31"/>
      <c r="AU8597" s="31"/>
      <c r="AV8597" s="31"/>
      <c r="AW8597" s="31"/>
      <c r="AX8597" s="31"/>
      <c r="AY8597" s="31"/>
      <c r="AZ8597" s="31"/>
      <c r="BA8597" s="31"/>
      <c r="BB8597" s="31"/>
      <c r="BC8597" s="31"/>
      <c r="BD8597" s="31"/>
      <c r="BE8597" s="31"/>
      <c r="BF8597" s="31"/>
      <c r="BG8597" s="31"/>
      <c r="BH8597" s="31"/>
      <c r="BI8597" s="31"/>
      <c r="BJ8597" s="31"/>
      <c r="BK8597" s="31"/>
      <c r="BL8597" s="31"/>
      <c r="BM8597" s="31"/>
      <c r="BN8597" s="31"/>
      <c r="BO8597" s="31"/>
      <c r="BP8597" s="31"/>
      <c r="BQ8597" s="31"/>
      <c r="BR8597" s="31"/>
      <c r="BS8597" s="31"/>
      <c r="BT8597" s="31"/>
      <c r="BU8597" s="31"/>
      <c r="BV8597" s="31"/>
      <c r="BW8597" s="31"/>
      <c r="BX8597" s="31"/>
      <c r="BY8597" s="31"/>
      <c r="BZ8597" s="31"/>
      <c r="CA8597" s="31"/>
      <c r="CB8597" s="31"/>
      <c r="CC8597" s="31"/>
    </row>
    <row r="8598" spans="5:81" customFormat="1" x14ac:dyDescent="0.25">
      <c r="E8598" s="30" t="str">
        <f t="shared" si="44"/>
        <v>update IFINOPL.dbo.AGREEMENT_ASSET set BILLING_TO_NPWP = '427781075047000', NPWP_NAME = 'PT. GLOBAL JET CARGO', NPWP_ADDRESS = 'LANDMARK PLUIT TOWER B9 LANTAI 11 RT.004 RW.010 KEL.PEJAGALAN KEC.PENJARINGAN KOTA/KAB.JAKARTA UTARA DKI JAKARTA 14450' where AGREEMENT_NO = replace('0000007/4/38/09/2022', '/', '.');</v>
      </c>
      <c r="F8598" s="31"/>
      <c r="G8598" s="31"/>
      <c r="H8598" s="31"/>
      <c r="I8598" s="31"/>
      <c r="J8598" s="31"/>
      <c r="K8598" s="31"/>
      <c r="L8598" s="31"/>
      <c r="M8598" s="31"/>
      <c r="N8598" s="31"/>
      <c r="O8598" s="31"/>
      <c r="P8598" s="31"/>
      <c r="Q8598" s="31"/>
      <c r="R8598" s="31"/>
      <c r="S8598" s="31"/>
      <c r="T8598" s="31"/>
      <c r="U8598" s="31"/>
      <c r="V8598" s="31"/>
      <c r="W8598" s="31"/>
      <c r="X8598" s="31"/>
      <c r="Y8598" s="31"/>
      <c r="Z8598" s="31"/>
      <c r="AA8598" s="31"/>
      <c r="AB8598" s="31"/>
      <c r="AC8598" s="31"/>
      <c r="AD8598" s="31"/>
      <c r="AE8598" s="31"/>
      <c r="AF8598" s="31"/>
      <c r="AG8598" s="31"/>
      <c r="AH8598" s="31"/>
      <c r="AI8598" s="31"/>
      <c r="AJ8598" s="31"/>
      <c r="AK8598" s="31"/>
      <c r="AL8598" s="31"/>
      <c r="AM8598" s="31"/>
      <c r="AN8598" s="31"/>
      <c r="AO8598" s="31"/>
      <c r="AP8598" s="31"/>
      <c r="AQ8598" s="31"/>
      <c r="AR8598" s="31"/>
      <c r="AS8598" s="31"/>
      <c r="AT8598" s="31"/>
      <c r="AU8598" s="31"/>
      <c r="AV8598" s="31"/>
      <c r="AW8598" s="31"/>
      <c r="AX8598" s="31"/>
      <c r="AY8598" s="31"/>
      <c r="AZ8598" s="31"/>
      <c r="BA8598" s="31"/>
      <c r="BB8598" s="31"/>
      <c r="BC8598" s="31"/>
      <c r="BD8598" s="31"/>
      <c r="BE8598" s="31"/>
      <c r="BF8598" s="31"/>
      <c r="BG8598" s="31"/>
      <c r="BH8598" s="31"/>
      <c r="BI8598" s="31"/>
      <c r="BJ8598" s="31"/>
      <c r="BK8598" s="31"/>
      <c r="BL8598" s="31"/>
      <c r="BM8598" s="31"/>
      <c r="BN8598" s="31"/>
      <c r="BO8598" s="31"/>
      <c r="BP8598" s="31"/>
      <c r="BQ8598" s="31"/>
      <c r="BR8598" s="31"/>
      <c r="BS8598" s="31"/>
      <c r="BT8598" s="31"/>
      <c r="BU8598" s="31"/>
      <c r="BV8598" s="31"/>
      <c r="BW8598" s="31"/>
      <c r="BX8598" s="31"/>
      <c r="BY8598" s="31"/>
      <c r="BZ8598" s="31"/>
      <c r="CA8598" s="31"/>
      <c r="CB8598" s="31"/>
      <c r="CC8598" s="31"/>
    </row>
    <row r="8599" spans="5:81" customFormat="1" x14ac:dyDescent="0.25">
      <c r="E8599" s="30" t="str">
        <f t="shared" si="44"/>
        <v>update IFINOPL.dbo.AGREEMENT_ASSET set BILLING_TO_NPWP = '716509070331000', NPWP_NAME = 'PT. ZODIAK SUMATERA SEJAHTERA', NPWP_ADDRESS = 'JL. RADEN WIJAYA RT.025 RW.000 KEL.THE HOK KEC.JAMBI SELATAN KOTA/KAB.KOTA JAMBI JAMBI 36138' where AGREEMENT_NO = replace('0000008/4/11/12/2021', '/', '.');</v>
      </c>
      <c r="F8599" s="31"/>
      <c r="G8599" s="31"/>
      <c r="H8599" s="31"/>
      <c r="I8599" s="31"/>
      <c r="J8599" s="31"/>
      <c r="K8599" s="31"/>
      <c r="L8599" s="31"/>
      <c r="M8599" s="31"/>
      <c r="N8599" s="31"/>
      <c r="O8599" s="31"/>
      <c r="P8599" s="31"/>
      <c r="Q8599" s="31"/>
      <c r="R8599" s="31"/>
      <c r="S8599" s="31"/>
      <c r="T8599" s="31"/>
      <c r="U8599" s="31"/>
      <c r="V8599" s="31"/>
      <c r="W8599" s="31"/>
      <c r="X8599" s="31"/>
      <c r="Y8599" s="31"/>
      <c r="Z8599" s="31"/>
      <c r="AA8599" s="31"/>
      <c r="AB8599" s="31"/>
      <c r="AC8599" s="31"/>
      <c r="AD8599" s="31"/>
      <c r="AE8599" s="31"/>
      <c r="AF8599" s="31"/>
      <c r="AG8599" s="31"/>
      <c r="AH8599" s="31"/>
      <c r="AI8599" s="31"/>
      <c r="AJ8599" s="31"/>
      <c r="AK8599" s="31"/>
      <c r="AL8599" s="31"/>
      <c r="AM8599" s="31"/>
      <c r="AN8599" s="31"/>
      <c r="AO8599" s="31"/>
      <c r="AP8599" s="31"/>
      <c r="AQ8599" s="31"/>
      <c r="AR8599" s="31"/>
      <c r="AS8599" s="31"/>
      <c r="AT8599" s="31"/>
      <c r="AU8599" s="31"/>
      <c r="AV8599" s="31"/>
      <c r="AW8599" s="31"/>
      <c r="AX8599" s="31"/>
      <c r="AY8599" s="31"/>
      <c r="AZ8599" s="31"/>
      <c r="BA8599" s="31"/>
      <c r="BB8599" s="31"/>
      <c r="BC8599" s="31"/>
      <c r="BD8599" s="31"/>
      <c r="BE8599" s="31"/>
      <c r="BF8599" s="31"/>
      <c r="BG8599" s="31"/>
      <c r="BH8599" s="31"/>
      <c r="BI8599" s="31"/>
      <c r="BJ8599" s="31"/>
      <c r="BK8599" s="31"/>
      <c r="BL8599" s="31"/>
      <c r="BM8599" s="31"/>
      <c r="BN8599" s="31"/>
      <c r="BO8599" s="31"/>
      <c r="BP8599" s="31"/>
      <c r="BQ8599" s="31"/>
      <c r="BR8599" s="31"/>
      <c r="BS8599" s="31"/>
      <c r="BT8599" s="31"/>
      <c r="BU8599" s="31"/>
      <c r="BV8599" s="31"/>
      <c r="BW8599" s="31"/>
      <c r="BX8599" s="31"/>
      <c r="BY8599" s="31"/>
      <c r="BZ8599" s="31"/>
      <c r="CA8599" s="31"/>
      <c r="CB8599" s="31"/>
      <c r="CC8599" s="31"/>
    </row>
    <row r="8600" spans="5:81" customFormat="1" x14ac:dyDescent="0.25">
      <c r="E8600" s="30" t="str">
        <f t="shared" si="44"/>
        <v>update IFINOPL.dbo.AGREEMENT_ASSET set BILLING_TO_NPWP = '827610676532000', NPWP_NAME = 'PT. SUKARNO PUTRO TRANS', NPWP_ADDRESS = 'PABRIK, WIRUN, MOJOLABAN, KAB. SUKOHARJO, JAWA TENGAH RT.001 RW.001 KEL.DUKUH KEC.MOJOLABAN KOTA/KAB.SUKOHARJO JAWA TENGAH 57554' where AGREEMENT_NO = replace('0000008/4/15/03/2023', '/', '.');</v>
      </c>
      <c r="F8600" s="31"/>
      <c r="G8600" s="31"/>
      <c r="H8600" s="31"/>
      <c r="I8600" s="31"/>
      <c r="J8600" s="31"/>
      <c r="K8600" s="31"/>
      <c r="L8600" s="31"/>
      <c r="M8600" s="31"/>
      <c r="N8600" s="31"/>
      <c r="O8600" s="31"/>
      <c r="P8600" s="31"/>
      <c r="Q8600" s="31"/>
      <c r="R8600" s="31"/>
      <c r="S8600" s="31"/>
      <c r="T8600" s="31"/>
      <c r="U8600" s="31"/>
      <c r="V8600" s="31"/>
      <c r="W8600" s="31"/>
      <c r="X8600" s="31"/>
      <c r="Y8600" s="31"/>
      <c r="Z8600" s="31"/>
      <c r="AA8600" s="31"/>
      <c r="AB8600" s="31"/>
      <c r="AC8600" s="31"/>
      <c r="AD8600" s="31"/>
      <c r="AE8600" s="31"/>
      <c r="AF8600" s="31"/>
      <c r="AG8600" s="31"/>
      <c r="AH8600" s="31"/>
      <c r="AI8600" s="31"/>
      <c r="AJ8600" s="31"/>
      <c r="AK8600" s="31"/>
      <c r="AL8600" s="31"/>
      <c r="AM8600" s="31"/>
      <c r="AN8600" s="31"/>
      <c r="AO8600" s="31"/>
      <c r="AP8600" s="31"/>
      <c r="AQ8600" s="31"/>
      <c r="AR8600" s="31"/>
      <c r="AS8600" s="31"/>
      <c r="AT8600" s="31"/>
      <c r="AU8600" s="31"/>
      <c r="AV8600" s="31"/>
      <c r="AW8600" s="31"/>
      <c r="AX8600" s="31"/>
      <c r="AY8600" s="31"/>
      <c r="AZ8600" s="31"/>
      <c r="BA8600" s="31"/>
      <c r="BB8600" s="31"/>
      <c r="BC8600" s="31"/>
      <c r="BD8600" s="31"/>
      <c r="BE8600" s="31"/>
      <c r="BF8600" s="31"/>
      <c r="BG8600" s="31"/>
      <c r="BH8600" s="31"/>
      <c r="BI8600" s="31"/>
      <c r="BJ8600" s="31"/>
      <c r="BK8600" s="31"/>
      <c r="BL8600" s="31"/>
      <c r="BM8600" s="31"/>
      <c r="BN8600" s="31"/>
      <c r="BO8600" s="31"/>
      <c r="BP8600" s="31"/>
      <c r="BQ8600" s="31"/>
      <c r="BR8600" s="31"/>
      <c r="BS8600" s="31"/>
      <c r="BT8600" s="31"/>
      <c r="BU8600" s="31"/>
      <c r="BV8600" s="31"/>
      <c r="BW8600" s="31"/>
      <c r="BX8600" s="31"/>
      <c r="BY8600" s="31"/>
      <c r="BZ8600" s="31"/>
      <c r="CA8600" s="31"/>
      <c r="CB8600" s="31"/>
      <c r="CC8600" s="31"/>
    </row>
    <row r="8601" spans="5:81" customFormat="1" x14ac:dyDescent="0.25">
      <c r="E8601" s="30" t="str">
        <f t="shared" si="44"/>
        <v>update IFINOPL.dbo.AGREEMENT_ASSET set BILLING_TO_NPWP = '921825717627000', NPWP_NAME = 'PT. ARTHA BERLIAN BLAMBANGAN', NPWP_ADDRESS = 'JL KERTANEGARA NO.1 RT.05 RW.03 KEBALENAN, BANYUWANGI, BANYUWANGI, JAWA TIMUR 68417 INDONESIA' where AGREEMENT_NO = replace('0000008/4/29/11/2021', '/', '.');</v>
      </c>
      <c r="F8601" s="31"/>
      <c r="G8601" s="31"/>
      <c r="H8601" s="31"/>
      <c r="I8601" s="31"/>
      <c r="J8601" s="31"/>
      <c r="K8601" s="31"/>
      <c r="L8601" s="31"/>
      <c r="M8601" s="31"/>
      <c r="N8601" s="31"/>
      <c r="O8601" s="31"/>
      <c r="P8601" s="31"/>
      <c r="Q8601" s="31"/>
      <c r="R8601" s="31"/>
      <c r="S8601" s="31"/>
      <c r="T8601" s="31"/>
      <c r="U8601" s="31"/>
      <c r="V8601" s="31"/>
      <c r="W8601" s="31"/>
      <c r="X8601" s="31"/>
      <c r="Y8601" s="31"/>
      <c r="Z8601" s="31"/>
      <c r="AA8601" s="31"/>
      <c r="AB8601" s="31"/>
      <c r="AC8601" s="31"/>
      <c r="AD8601" s="31"/>
      <c r="AE8601" s="31"/>
      <c r="AF8601" s="31"/>
      <c r="AG8601" s="31"/>
      <c r="AH8601" s="31"/>
      <c r="AI8601" s="31"/>
      <c r="AJ8601" s="31"/>
      <c r="AK8601" s="31"/>
      <c r="AL8601" s="31"/>
      <c r="AM8601" s="31"/>
      <c r="AN8601" s="31"/>
      <c r="AO8601" s="31"/>
      <c r="AP8601" s="31"/>
      <c r="AQ8601" s="31"/>
      <c r="AR8601" s="31"/>
      <c r="AS8601" s="31"/>
      <c r="AT8601" s="31"/>
      <c r="AU8601" s="31"/>
      <c r="AV8601" s="31"/>
      <c r="AW8601" s="31"/>
      <c r="AX8601" s="31"/>
      <c r="AY8601" s="31"/>
      <c r="AZ8601" s="31"/>
      <c r="BA8601" s="31"/>
      <c r="BB8601" s="31"/>
      <c r="BC8601" s="31"/>
      <c r="BD8601" s="31"/>
      <c r="BE8601" s="31"/>
      <c r="BF8601" s="31"/>
      <c r="BG8601" s="31"/>
      <c r="BH8601" s="31"/>
      <c r="BI8601" s="31"/>
      <c r="BJ8601" s="31"/>
      <c r="BK8601" s="31"/>
      <c r="BL8601" s="31"/>
      <c r="BM8601" s="31"/>
      <c r="BN8601" s="31"/>
      <c r="BO8601" s="31"/>
      <c r="BP8601" s="31"/>
      <c r="BQ8601" s="31"/>
      <c r="BR8601" s="31"/>
      <c r="BS8601" s="31"/>
      <c r="BT8601" s="31"/>
      <c r="BU8601" s="31"/>
      <c r="BV8601" s="31"/>
      <c r="BW8601" s="31"/>
      <c r="BX8601" s="31"/>
      <c r="BY8601" s="31"/>
      <c r="BZ8601" s="31"/>
      <c r="CA8601" s="31"/>
      <c r="CB8601" s="31"/>
      <c r="CC8601" s="31"/>
    </row>
    <row r="8602" spans="5:81" customFormat="1" x14ac:dyDescent="0.25">
      <c r="E8602" s="30" t="str">
        <f t="shared" si="44"/>
        <v>update IFINOPL.dbo.AGREEMENT_ASSET set BILLING_TO_NPWP = '427781075047000', NPWP_NAME = 'PT. GLOBAL JET CARGO', NPWP_ADDRESS = 'LANDMARK PLUIT TOWER B9 LANTAI 11 RT.004 RW.010 KEL.PEJAGALAN KEC.PENJARINGAN KOTA/KAB.JAKARTA UTARA DKI JAKARTA 14450' where AGREEMENT_NO = replace('0000008/4/38/09/2022', '/', '.');</v>
      </c>
      <c r="F8602" s="31"/>
      <c r="G8602" s="31"/>
      <c r="H8602" s="31"/>
      <c r="I8602" s="31"/>
      <c r="J8602" s="31"/>
      <c r="K8602" s="31"/>
      <c r="L8602" s="31"/>
      <c r="M8602" s="31"/>
      <c r="N8602" s="31"/>
      <c r="O8602" s="31"/>
      <c r="P8602" s="31"/>
      <c r="Q8602" s="31"/>
      <c r="R8602" s="31"/>
      <c r="S8602" s="31"/>
      <c r="T8602" s="31"/>
      <c r="U8602" s="31"/>
      <c r="V8602" s="31"/>
      <c r="W8602" s="31"/>
      <c r="X8602" s="31"/>
      <c r="Y8602" s="31"/>
      <c r="Z8602" s="31"/>
      <c r="AA8602" s="31"/>
      <c r="AB8602" s="31"/>
      <c r="AC8602" s="31"/>
      <c r="AD8602" s="31"/>
      <c r="AE8602" s="31"/>
      <c r="AF8602" s="31"/>
      <c r="AG8602" s="31"/>
      <c r="AH8602" s="31"/>
      <c r="AI8602" s="31"/>
      <c r="AJ8602" s="31"/>
      <c r="AK8602" s="31"/>
      <c r="AL8602" s="31"/>
      <c r="AM8602" s="31"/>
      <c r="AN8602" s="31"/>
      <c r="AO8602" s="31"/>
      <c r="AP8602" s="31"/>
      <c r="AQ8602" s="31"/>
      <c r="AR8602" s="31"/>
      <c r="AS8602" s="31"/>
      <c r="AT8602" s="31"/>
      <c r="AU8602" s="31"/>
      <c r="AV8602" s="31"/>
      <c r="AW8602" s="31"/>
      <c r="AX8602" s="31"/>
      <c r="AY8602" s="31"/>
      <c r="AZ8602" s="31"/>
      <c r="BA8602" s="31"/>
      <c r="BB8602" s="31"/>
      <c r="BC8602" s="31"/>
      <c r="BD8602" s="31"/>
      <c r="BE8602" s="31"/>
      <c r="BF8602" s="31"/>
      <c r="BG8602" s="31"/>
      <c r="BH8602" s="31"/>
      <c r="BI8602" s="31"/>
      <c r="BJ8602" s="31"/>
      <c r="BK8602" s="31"/>
      <c r="BL8602" s="31"/>
      <c r="BM8602" s="31"/>
      <c r="BN8602" s="31"/>
      <c r="BO8602" s="31"/>
      <c r="BP8602" s="31"/>
      <c r="BQ8602" s="31"/>
      <c r="BR8602" s="31"/>
      <c r="BS8602" s="31"/>
      <c r="BT8602" s="31"/>
      <c r="BU8602" s="31"/>
      <c r="BV8602" s="31"/>
      <c r="BW8602" s="31"/>
      <c r="BX8602" s="31"/>
      <c r="BY8602" s="31"/>
      <c r="BZ8602" s="31"/>
      <c r="CA8602" s="31"/>
      <c r="CB8602" s="31"/>
      <c r="CC8602" s="31"/>
    </row>
    <row r="8603" spans="5:81" customFormat="1" x14ac:dyDescent="0.25">
      <c r="E8603"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replace('0000009/4/11/01/2022', '/', '.');</v>
      </c>
      <c r="F8603" s="31"/>
      <c r="G8603" s="31"/>
      <c r="H8603" s="31"/>
      <c r="I8603" s="31"/>
      <c r="J8603" s="31"/>
      <c r="K8603" s="31"/>
      <c r="L8603" s="31"/>
      <c r="M8603" s="31"/>
      <c r="N8603" s="31"/>
      <c r="O8603" s="31"/>
      <c r="P8603" s="31"/>
      <c r="Q8603" s="31"/>
      <c r="R8603" s="31"/>
      <c r="S8603" s="31"/>
      <c r="T8603" s="31"/>
      <c r="U8603" s="31"/>
      <c r="V8603" s="31"/>
      <c r="W8603" s="31"/>
      <c r="X8603" s="31"/>
      <c r="Y8603" s="31"/>
      <c r="Z8603" s="31"/>
      <c r="AA8603" s="31"/>
      <c r="AB8603" s="31"/>
      <c r="AC8603" s="31"/>
      <c r="AD8603" s="31"/>
      <c r="AE8603" s="31"/>
      <c r="AF8603" s="31"/>
      <c r="AG8603" s="31"/>
      <c r="AH8603" s="31"/>
      <c r="AI8603" s="31"/>
      <c r="AJ8603" s="31"/>
      <c r="AK8603" s="31"/>
      <c r="AL8603" s="31"/>
      <c r="AM8603" s="31"/>
      <c r="AN8603" s="31"/>
      <c r="AO8603" s="31"/>
      <c r="AP8603" s="31"/>
      <c r="AQ8603" s="31"/>
      <c r="AR8603" s="31"/>
      <c r="AS8603" s="31"/>
      <c r="AT8603" s="31"/>
      <c r="AU8603" s="31"/>
      <c r="AV8603" s="31"/>
      <c r="AW8603" s="31"/>
      <c r="AX8603" s="31"/>
      <c r="AY8603" s="31"/>
      <c r="AZ8603" s="31"/>
      <c r="BA8603" s="31"/>
      <c r="BB8603" s="31"/>
      <c r="BC8603" s="31"/>
      <c r="BD8603" s="31"/>
      <c r="BE8603" s="31"/>
      <c r="BF8603" s="31"/>
      <c r="BG8603" s="31"/>
      <c r="BH8603" s="31"/>
      <c r="BI8603" s="31"/>
      <c r="BJ8603" s="31"/>
      <c r="BK8603" s="31"/>
      <c r="BL8603" s="31"/>
      <c r="BM8603" s="31"/>
      <c r="BN8603" s="31"/>
      <c r="BO8603" s="31"/>
      <c r="BP8603" s="31"/>
      <c r="BQ8603" s="31"/>
      <c r="BR8603" s="31"/>
      <c r="BS8603" s="31"/>
      <c r="BT8603" s="31"/>
      <c r="BU8603" s="31"/>
      <c r="BV8603" s="31"/>
      <c r="BW8603" s="31"/>
      <c r="BX8603" s="31"/>
      <c r="BY8603" s="31"/>
      <c r="BZ8603" s="31"/>
      <c r="CA8603" s="31"/>
      <c r="CB8603" s="31"/>
      <c r="CC8603" s="31"/>
    </row>
    <row r="8604" spans="5:81" customFormat="1" x14ac:dyDescent="0.25">
      <c r="E8604" s="30" t="str">
        <f t="shared" si="44"/>
        <v>update IFINOPL.dbo.AGREEMENT_ASSET set BILLING_TO_NPWP = '827610676532000', NPWP_NAME = 'PT. SUKARNO PUTRO TRANS', NPWP_ADDRESS = 'PABRIK, WIRUN, MOJOLABAN, KAB. SUKOHARJO, JAWA TENGAH RT.001 RW.001 KEL.DUKUH KEC.MOJOLABAN KOTA/KAB.SUKOHARJO JAWA TENGAH 57554' where AGREEMENT_NO = replace('0000009/4/15/03/2023', '/', '.');</v>
      </c>
      <c r="F8604" s="31"/>
      <c r="G8604" s="31"/>
      <c r="H8604" s="31"/>
      <c r="I8604" s="31"/>
      <c r="J8604" s="31"/>
      <c r="K8604" s="31"/>
      <c r="L8604" s="31"/>
      <c r="M8604" s="31"/>
      <c r="N8604" s="31"/>
      <c r="O8604" s="31"/>
      <c r="P8604" s="31"/>
      <c r="Q8604" s="31"/>
      <c r="R8604" s="31"/>
      <c r="S8604" s="31"/>
      <c r="T8604" s="31"/>
      <c r="U8604" s="31"/>
      <c r="V8604" s="31"/>
      <c r="W8604" s="31"/>
      <c r="X8604" s="31"/>
      <c r="Y8604" s="31"/>
      <c r="Z8604" s="31"/>
      <c r="AA8604" s="31"/>
      <c r="AB8604" s="31"/>
      <c r="AC8604" s="31"/>
      <c r="AD8604" s="31"/>
      <c r="AE8604" s="31"/>
      <c r="AF8604" s="31"/>
      <c r="AG8604" s="31"/>
      <c r="AH8604" s="31"/>
      <c r="AI8604" s="31"/>
      <c r="AJ8604" s="31"/>
      <c r="AK8604" s="31"/>
      <c r="AL8604" s="31"/>
      <c r="AM8604" s="31"/>
      <c r="AN8604" s="31"/>
      <c r="AO8604" s="31"/>
      <c r="AP8604" s="31"/>
      <c r="AQ8604" s="31"/>
      <c r="AR8604" s="31"/>
      <c r="AS8604" s="31"/>
      <c r="AT8604" s="31"/>
      <c r="AU8604" s="31"/>
      <c r="AV8604" s="31"/>
      <c r="AW8604" s="31"/>
      <c r="AX8604" s="31"/>
      <c r="AY8604" s="31"/>
      <c r="AZ8604" s="31"/>
      <c r="BA8604" s="31"/>
      <c r="BB8604" s="31"/>
      <c r="BC8604" s="31"/>
      <c r="BD8604" s="31"/>
      <c r="BE8604" s="31"/>
      <c r="BF8604" s="31"/>
      <c r="BG8604" s="31"/>
      <c r="BH8604" s="31"/>
      <c r="BI8604" s="31"/>
      <c r="BJ8604" s="31"/>
      <c r="BK8604" s="31"/>
      <c r="BL8604" s="31"/>
      <c r="BM8604" s="31"/>
      <c r="BN8604" s="31"/>
      <c r="BO8604" s="31"/>
      <c r="BP8604" s="31"/>
      <c r="BQ8604" s="31"/>
      <c r="BR8604" s="31"/>
      <c r="BS8604" s="31"/>
      <c r="BT8604" s="31"/>
      <c r="BU8604" s="31"/>
      <c r="BV8604" s="31"/>
      <c r="BW8604" s="31"/>
      <c r="BX8604" s="31"/>
      <c r="BY8604" s="31"/>
      <c r="BZ8604" s="31"/>
      <c r="CA8604" s="31"/>
      <c r="CB8604" s="31"/>
      <c r="CC8604" s="31"/>
    </row>
    <row r="8605" spans="5:81" customFormat="1" x14ac:dyDescent="0.25">
      <c r="E8605" s="30" t="str">
        <f t="shared" si="44"/>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replace('0000009/4/34/05/2022', '/', '.');</v>
      </c>
      <c r="F8605" s="31"/>
      <c r="G8605" s="31"/>
      <c r="H8605" s="31"/>
      <c r="I8605" s="31"/>
      <c r="J8605" s="31"/>
      <c r="K8605" s="31"/>
      <c r="L8605" s="31"/>
      <c r="M8605" s="31"/>
      <c r="N8605" s="31"/>
      <c r="O8605" s="31"/>
      <c r="P8605" s="31"/>
      <c r="Q8605" s="31"/>
      <c r="R8605" s="31"/>
      <c r="S8605" s="31"/>
      <c r="T8605" s="31"/>
      <c r="U8605" s="31"/>
      <c r="V8605" s="31"/>
      <c r="W8605" s="31"/>
      <c r="X8605" s="31"/>
      <c r="Y8605" s="31"/>
      <c r="Z8605" s="31"/>
      <c r="AA8605" s="31"/>
      <c r="AB8605" s="31"/>
      <c r="AC8605" s="31"/>
      <c r="AD8605" s="31"/>
      <c r="AE8605" s="31"/>
      <c r="AF8605" s="31"/>
      <c r="AG8605" s="31"/>
      <c r="AH8605" s="31"/>
      <c r="AI8605" s="31"/>
      <c r="AJ8605" s="31"/>
      <c r="AK8605" s="31"/>
      <c r="AL8605" s="31"/>
      <c r="AM8605" s="31"/>
      <c r="AN8605" s="31"/>
      <c r="AO8605" s="31"/>
      <c r="AP8605" s="31"/>
      <c r="AQ8605" s="31"/>
      <c r="AR8605" s="31"/>
      <c r="AS8605" s="31"/>
      <c r="AT8605" s="31"/>
      <c r="AU8605" s="31"/>
      <c r="AV8605" s="31"/>
      <c r="AW8605" s="31"/>
      <c r="AX8605" s="31"/>
      <c r="AY8605" s="31"/>
      <c r="AZ8605" s="31"/>
      <c r="BA8605" s="31"/>
      <c r="BB8605" s="31"/>
      <c r="BC8605" s="31"/>
      <c r="BD8605" s="31"/>
      <c r="BE8605" s="31"/>
      <c r="BF8605" s="31"/>
      <c r="BG8605" s="31"/>
      <c r="BH8605" s="31"/>
      <c r="BI8605" s="31"/>
      <c r="BJ8605" s="31"/>
      <c r="BK8605" s="31"/>
      <c r="BL8605" s="31"/>
      <c r="BM8605" s="31"/>
      <c r="BN8605" s="31"/>
      <c r="BO8605" s="31"/>
      <c r="BP8605" s="31"/>
      <c r="BQ8605" s="31"/>
      <c r="BR8605" s="31"/>
      <c r="BS8605" s="31"/>
      <c r="BT8605" s="31"/>
      <c r="BU8605" s="31"/>
      <c r="BV8605" s="31"/>
      <c r="BW8605" s="31"/>
      <c r="BX8605" s="31"/>
      <c r="BY8605" s="31"/>
      <c r="BZ8605" s="31"/>
      <c r="CA8605" s="31"/>
      <c r="CB8605" s="31"/>
      <c r="CC8605" s="31"/>
    </row>
    <row r="8606" spans="5:81" customFormat="1" x14ac:dyDescent="0.25">
      <c r="E8606" s="30" t="str">
        <f t="shared" si="44"/>
        <v>update IFINOPL.dbo.AGREEMENT_ASSET set BILLING_TO_NPWP = '427781075047000', NPWP_NAME = 'PT. GLOBAL JET CARGO', NPWP_ADDRESS = 'LANDMARK PLUIT TOWER B9 LANTAI 11 RT.004 RW.010 KEL.PEJAGALAN KEC.PENJARINGAN KOTA/KAB.JAKARTA UTARA DKI JAKARTA 14450' where AGREEMENT_NO = replace('0000009/4/38/09/2022', '/', '.');</v>
      </c>
      <c r="F8606" s="31"/>
      <c r="G8606" s="31"/>
      <c r="H8606" s="31"/>
      <c r="I8606" s="31"/>
      <c r="J8606" s="31"/>
      <c r="K8606" s="31"/>
      <c r="L8606" s="31"/>
      <c r="M8606" s="31"/>
      <c r="N8606" s="31"/>
      <c r="O8606" s="31"/>
      <c r="P8606" s="31"/>
      <c r="Q8606" s="31"/>
      <c r="R8606" s="31"/>
      <c r="S8606" s="31"/>
      <c r="T8606" s="31"/>
      <c r="U8606" s="31"/>
      <c r="V8606" s="31"/>
      <c r="W8606" s="31"/>
      <c r="X8606" s="31"/>
      <c r="Y8606" s="31"/>
      <c r="Z8606" s="31"/>
      <c r="AA8606" s="31"/>
      <c r="AB8606" s="31"/>
      <c r="AC8606" s="31"/>
      <c r="AD8606" s="31"/>
      <c r="AE8606" s="31"/>
      <c r="AF8606" s="31"/>
      <c r="AG8606" s="31"/>
      <c r="AH8606" s="31"/>
      <c r="AI8606" s="31"/>
      <c r="AJ8606" s="31"/>
      <c r="AK8606" s="31"/>
      <c r="AL8606" s="31"/>
      <c r="AM8606" s="31"/>
      <c r="AN8606" s="31"/>
      <c r="AO8606" s="31"/>
      <c r="AP8606" s="31"/>
      <c r="AQ8606" s="31"/>
      <c r="AR8606" s="31"/>
      <c r="AS8606" s="31"/>
      <c r="AT8606" s="31"/>
      <c r="AU8606" s="31"/>
      <c r="AV8606" s="31"/>
      <c r="AW8606" s="31"/>
      <c r="AX8606" s="31"/>
      <c r="AY8606" s="31"/>
      <c r="AZ8606" s="31"/>
      <c r="BA8606" s="31"/>
      <c r="BB8606" s="31"/>
      <c r="BC8606" s="31"/>
      <c r="BD8606" s="31"/>
      <c r="BE8606" s="31"/>
      <c r="BF8606" s="31"/>
      <c r="BG8606" s="31"/>
      <c r="BH8606" s="31"/>
      <c r="BI8606" s="31"/>
      <c r="BJ8606" s="31"/>
      <c r="BK8606" s="31"/>
      <c r="BL8606" s="31"/>
      <c r="BM8606" s="31"/>
      <c r="BN8606" s="31"/>
      <c r="BO8606" s="31"/>
      <c r="BP8606" s="31"/>
      <c r="BQ8606" s="31"/>
      <c r="BR8606" s="31"/>
      <c r="BS8606" s="31"/>
      <c r="BT8606" s="31"/>
      <c r="BU8606" s="31"/>
      <c r="BV8606" s="31"/>
      <c r="BW8606" s="31"/>
      <c r="BX8606" s="31"/>
      <c r="BY8606" s="31"/>
      <c r="BZ8606" s="31"/>
      <c r="CA8606" s="31"/>
      <c r="CB8606" s="31"/>
      <c r="CC8606" s="31"/>
    </row>
    <row r="8607" spans="5:81" customFormat="1" x14ac:dyDescent="0.25">
      <c r="E8607"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replace('0000010/4/11/01/2022', '/', '.');</v>
      </c>
      <c r="F8607" s="31"/>
      <c r="G8607" s="31"/>
      <c r="H8607" s="31"/>
      <c r="I8607" s="31"/>
      <c r="J8607" s="31"/>
      <c r="K8607" s="31"/>
      <c r="L8607" s="31"/>
      <c r="M8607" s="31"/>
      <c r="N8607" s="31"/>
      <c r="O8607" s="31"/>
      <c r="P8607" s="31"/>
      <c r="Q8607" s="31"/>
      <c r="R8607" s="31"/>
      <c r="S8607" s="31"/>
      <c r="T8607" s="31"/>
      <c r="U8607" s="31"/>
      <c r="V8607" s="31"/>
      <c r="W8607" s="31"/>
      <c r="X8607" s="31"/>
      <c r="Y8607" s="31"/>
      <c r="Z8607" s="31"/>
      <c r="AA8607" s="31"/>
      <c r="AB8607" s="31"/>
      <c r="AC8607" s="31"/>
      <c r="AD8607" s="31"/>
      <c r="AE8607" s="31"/>
      <c r="AF8607" s="31"/>
      <c r="AG8607" s="31"/>
      <c r="AH8607" s="31"/>
      <c r="AI8607" s="31"/>
      <c r="AJ8607" s="31"/>
      <c r="AK8607" s="31"/>
      <c r="AL8607" s="31"/>
      <c r="AM8607" s="31"/>
      <c r="AN8607" s="31"/>
      <c r="AO8607" s="31"/>
      <c r="AP8607" s="31"/>
      <c r="AQ8607" s="31"/>
      <c r="AR8607" s="31"/>
      <c r="AS8607" s="31"/>
      <c r="AT8607" s="31"/>
      <c r="AU8607" s="31"/>
      <c r="AV8607" s="31"/>
      <c r="AW8607" s="31"/>
      <c r="AX8607" s="31"/>
      <c r="AY8607" s="31"/>
      <c r="AZ8607" s="31"/>
      <c r="BA8607" s="31"/>
      <c r="BB8607" s="31"/>
      <c r="BC8607" s="31"/>
      <c r="BD8607" s="31"/>
      <c r="BE8607" s="31"/>
      <c r="BF8607" s="31"/>
      <c r="BG8607" s="31"/>
      <c r="BH8607" s="31"/>
      <c r="BI8607" s="31"/>
      <c r="BJ8607" s="31"/>
      <c r="BK8607" s="31"/>
      <c r="BL8607" s="31"/>
      <c r="BM8607" s="31"/>
      <c r="BN8607" s="31"/>
      <c r="BO8607" s="31"/>
      <c r="BP8607" s="31"/>
      <c r="BQ8607" s="31"/>
      <c r="BR8607" s="31"/>
      <c r="BS8607" s="31"/>
      <c r="BT8607" s="31"/>
      <c r="BU8607" s="31"/>
      <c r="BV8607" s="31"/>
      <c r="BW8607" s="31"/>
      <c r="BX8607" s="31"/>
      <c r="BY8607" s="31"/>
      <c r="BZ8607" s="31"/>
      <c r="CA8607" s="31"/>
      <c r="CB8607" s="31"/>
      <c r="CC8607" s="31"/>
    </row>
    <row r="8608" spans="5:81" customFormat="1" x14ac:dyDescent="0.25">
      <c r="E8608" s="30" t="str">
        <f t="shared" si="44"/>
        <v>update IFINOPL.dbo.AGREEMENT_ASSET set BILLING_TO_NPWP = '827610676532000', NPWP_NAME = 'PT. SUKARNO PUTRO TRANS', NPWP_ADDRESS = 'PABRIK, WIRUN, MOJOLABAN, KAB. SUKOHARJO, JAWA TENGAH RT.001 RW.001 KEL.DUKUH KEC.MOJOLABAN KOTA/KAB.SUKOHARJO JAWA TENGAH 57554' where AGREEMENT_NO = replace('0000010/4/15/09/2023', '/', '.');</v>
      </c>
      <c r="F8608" s="31"/>
      <c r="G8608" s="31"/>
      <c r="H8608" s="31"/>
      <c r="I8608" s="31"/>
      <c r="J8608" s="31"/>
      <c r="K8608" s="31"/>
      <c r="L8608" s="31"/>
      <c r="M8608" s="31"/>
      <c r="N8608" s="31"/>
      <c r="O8608" s="31"/>
      <c r="P8608" s="31"/>
      <c r="Q8608" s="31"/>
      <c r="R8608" s="31"/>
      <c r="S8608" s="31"/>
      <c r="T8608" s="31"/>
      <c r="U8608" s="31"/>
      <c r="V8608" s="31"/>
      <c r="W8608" s="31"/>
      <c r="X8608" s="31"/>
      <c r="Y8608" s="31"/>
      <c r="Z8608" s="31"/>
      <c r="AA8608" s="31"/>
      <c r="AB8608" s="31"/>
      <c r="AC8608" s="31"/>
      <c r="AD8608" s="31"/>
      <c r="AE8608" s="31"/>
      <c r="AF8608" s="31"/>
      <c r="AG8608" s="31"/>
      <c r="AH8608" s="31"/>
      <c r="AI8608" s="31"/>
      <c r="AJ8608" s="31"/>
      <c r="AK8608" s="31"/>
      <c r="AL8608" s="31"/>
      <c r="AM8608" s="31"/>
      <c r="AN8608" s="31"/>
      <c r="AO8608" s="31"/>
      <c r="AP8608" s="31"/>
      <c r="AQ8608" s="31"/>
      <c r="AR8608" s="31"/>
      <c r="AS8608" s="31"/>
      <c r="AT8608" s="31"/>
      <c r="AU8608" s="31"/>
      <c r="AV8608" s="31"/>
      <c r="AW8608" s="31"/>
      <c r="AX8608" s="31"/>
      <c r="AY8608" s="31"/>
      <c r="AZ8608" s="31"/>
      <c r="BA8608" s="31"/>
      <c r="BB8608" s="31"/>
      <c r="BC8608" s="31"/>
      <c r="BD8608" s="31"/>
      <c r="BE8608" s="31"/>
      <c r="BF8608" s="31"/>
      <c r="BG8608" s="31"/>
      <c r="BH8608" s="31"/>
      <c r="BI8608" s="31"/>
      <c r="BJ8608" s="31"/>
      <c r="BK8608" s="31"/>
      <c r="BL8608" s="31"/>
      <c r="BM8608" s="31"/>
      <c r="BN8608" s="31"/>
      <c r="BO8608" s="31"/>
      <c r="BP8608" s="31"/>
      <c r="BQ8608" s="31"/>
      <c r="BR8608" s="31"/>
      <c r="BS8608" s="31"/>
      <c r="BT8608" s="31"/>
      <c r="BU8608" s="31"/>
      <c r="BV8608" s="31"/>
      <c r="BW8608" s="31"/>
      <c r="BX8608" s="31"/>
      <c r="BY8608" s="31"/>
      <c r="BZ8608" s="31"/>
      <c r="CA8608" s="31"/>
      <c r="CB8608" s="31"/>
      <c r="CC8608" s="31"/>
    </row>
    <row r="8609" spans="5:81" customFormat="1" x14ac:dyDescent="0.25">
      <c r="E8609" s="30" t="str">
        <f t="shared" si="44"/>
        <v>update IFINOPL.dbo.AGREEMENT_ASSET set BILLING_TO_NPWP = '921825717627000', NPWP_NAME = 'PT. ARTHA BERLIAN BLAMBANGAN', NPWP_ADDRESS = 'JL KERTANEGARA NO.1 RT.05 RW.03 KEBALENAN, BANYUWANGI, BANYUWANGI, JAWA TIMUR 68417 INDONESIA' where AGREEMENT_NO = replace('0000010/4/29/11/2021', '/', '.');</v>
      </c>
      <c r="F8609" s="31"/>
      <c r="G8609" s="31"/>
      <c r="H8609" s="31"/>
      <c r="I8609" s="31"/>
      <c r="J8609" s="31"/>
      <c r="K8609" s="31"/>
      <c r="L8609" s="31"/>
      <c r="M8609" s="31"/>
      <c r="N8609" s="31"/>
      <c r="O8609" s="31"/>
      <c r="P8609" s="31"/>
      <c r="Q8609" s="31"/>
      <c r="R8609" s="31"/>
      <c r="S8609" s="31"/>
      <c r="T8609" s="31"/>
      <c r="U8609" s="31"/>
      <c r="V8609" s="31"/>
      <c r="W8609" s="31"/>
      <c r="X8609" s="31"/>
      <c r="Y8609" s="31"/>
      <c r="Z8609" s="31"/>
      <c r="AA8609" s="31"/>
      <c r="AB8609" s="31"/>
      <c r="AC8609" s="31"/>
      <c r="AD8609" s="31"/>
      <c r="AE8609" s="31"/>
      <c r="AF8609" s="31"/>
      <c r="AG8609" s="31"/>
      <c r="AH8609" s="31"/>
      <c r="AI8609" s="31"/>
      <c r="AJ8609" s="31"/>
      <c r="AK8609" s="31"/>
      <c r="AL8609" s="31"/>
      <c r="AM8609" s="31"/>
      <c r="AN8609" s="31"/>
      <c r="AO8609" s="31"/>
      <c r="AP8609" s="31"/>
      <c r="AQ8609" s="31"/>
      <c r="AR8609" s="31"/>
      <c r="AS8609" s="31"/>
      <c r="AT8609" s="31"/>
      <c r="AU8609" s="31"/>
      <c r="AV8609" s="31"/>
      <c r="AW8609" s="31"/>
      <c r="AX8609" s="31"/>
      <c r="AY8609" s="31"/>
      <c r="AZ8609" s="31"/>
      <c r="BA8609" s="31"/>
      <c r="BB8609" s="31"/>
      <c r="BC8609" s="31"/>
      <c r="BD8609" s="31"/>
      <c r="BE8609" s="31"/>
      <c r="BF8609" s="31"/>
      <c r="BG8609" s="31"/>
      <c r="BH8609" s="31"/>
      <c r="BI8609" s="31"/>
      <c r="BJ8609" s="31"/>
      <c r="BK8609" s="31"/>
      <c r="BL8609" s="31"/>
      <c r="BM8609" s="31"/>
      <c r="BN8609" s="31"/>
      <c r="BO8609" s="31"/>
      <c r="BP8609" s="31"/>
      <c r="BQ8609" s="31"/>
      <c r="BR8609" s="31"/>
      <c r="BS8609" s="31"/>
      <c r="BT8609" s="31"/>
      <c r="BU8609" s="31"/>
      <c r="BV8609" s="31"/>
      <c r="BW8609" s="31"/>
      <c r="BX8609" s="31"/>
      <c r="BY8609" s="31"/>
      <c r="BZ8609" s="31"/>
      <c r="CA8609" s="31"/>
      <c r="CB8609" s="31"/>
      <c r="CC8609" s="31"/>
    </row>
    <row r="8610" spans="5:81" customFormat="1" x14ac:dyDescent="0.25">
      <c r="E8610" s="30" t="str">
        <f t="shared" si="4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replace('0000010/4/34/07/2022', '/', '.');</v>
      </c>
      <c r="F8610" s="31"/>
      <c r="G8610" s="31"/>
      <c r="H8610" s="31"/>
      <c r="I8610" s="31"/>
      <c r="J8610" s="31"/>
      <c r="K8610" s="31"/>
      <c r="L8610" s="31"/>
      <c r="M8610" s="31"/>
      <c r="N8610" s="31"/>
      <c r="O8610" s="31"/>
      <c r="P8610" s="31"/>
      <c r="Q8610" s="31"/>
      <c r="R8610" s="31"/>
      <c r="S8610" s="31"/>
      <c r="T8610" s="31"/>
      <c r="U8610" s="31"/>
      <c r="V8610" s="31"/>
      <c r="W8610" s="31"/>
      <c r="X8610" s="31"/>
      <c r="Y8610" s="31"/>
      <c r="Z8610" s="31"/>
      <c r="AA8610" s="31"/>
      <c r="AB8610" s="31"/>
      <c r="AC8610" s="31"/>
      <c r="AD8610" s="31"/>
      <c r="AE8610" s="31"/>
      <c r="AF8610" s="31"/>
      <c r="AG8610" s="31"/>
      <c r="AH8610" s="31"/>
      <c r="AI8610" s="31"/>
      <c r="AJ8610" s="31"/>
      <c r="AK8610" s="31"/>
      <c r="AL8610" s="31"/>
      <c r="AM8610" s="31"/>
      <c r="AN8610" s="31"/>
      <c r="AO8610" s="31"/>
      <c r="AP8610" s="31"/>
      <c r="AQ8610" s="31"/>
      <c r="AR8610" s="31"/>
      <c r="AS8610" s="31"/>
      <c r="AT8610" s="31"/>
      <c r="AU8610" s="31"/>
      <c r="AV8610" s="31"/>
      <c r="AW8610" s="31"/>
      <c r="AX8610" s="31"/>
      <c r="AY8610" s="31"/>
      <c r="AZ8610" s="31"/>
      <c r="BA8610" s="31"/>
      <c r="BB8610" s="31"/>
      <c r="BC8610" s="31"/>
      <c r="BD8610" s="31"/>
      <c r="BE8610" s="31"/>
      <c r="BF8610" s="31"/>
      <c r="BG8610" s="31"/>
      <c r="BH8610" s="31"/>
      <c r="BI8610" s="31"/>
      <c r="BJ8610" s="31"/>
      <c r="BK8610" s="31"/>
      <c r="BL8610" s="31"/>
      <c r="BM8610" s="31"/>
      <c r="BN8610" s="31"/>
      <c r="BO8610" s="31"/>
      <c r="BP8610" s="31"/>
      <c r="BQ8610" s="31"/>
      <c r="BR8610" s="31"/>
      <c r="BS8610" s="31"/>
      <c r="BT8610" s="31"/>
      <c r="BU8610" s="31"/>
      <c r="BV8610" s="31"/>
      <c r="BW8610" s="31"/>
      <c r="BX8610" s="31"/>
      <c r="BY8610" s="31"/>
      <c r="BZ8610" s="31"/>
      <c r="CA8610" s="31"/>
      <c r="CB8610" s="31"/>
      <c r="CC8610" s="31"/>
    </row>
    <row r="8611" spans="5:81" customFormat="1" x14ac:dyDescent="0.25">
      <c r="E8611" s="30" t="str">
        <f t="shared" si="44"/>
        <v>update IFINOPL.dbo.AGREEMENT_ASSET set BILLING_TO_NPWP = '427781075047000', NPWP_NAME = 'PT. GLOBAL JET CARGO', NPWP_ADDRESS = 'LANDMARK PLUIT TOWER B9 LANTAI 11 RT.004 RW.010 KEL.PEJAGALAN KEC.PENJARINGAN KOTA/KAB.JAKARTA UTARA DKI JAKARTA 14450' where AGREEMENT_NO = replace('0000010/4/38/10/2022', '/', '.');</v>
      </c>
      <c r="F8611" s="31"/>
      <c r="G8611" s="31"/>
      <c r="H8611" s="31"/>
      <c r="I8611" s="31"/>
      <c r="J8611" s="31"/>
      <c r="K8611" s="31"/>
      <c r="L8611" s="31"/>
      <c r="M8611" s="31"/>
      <c r="N8611" s="31"/>
      <c r="O8611" s="31"/>
      <c r="P8611" s="31"/>
      <c r="Q8611" s="31"/>
      <c r="R8611" s="31"/>
      <c r="S8611" s="31"/>
      <c r="T8611" s="31"/>
      <c r="U8611" s="31"/>
      <c r="V8611" s="31"/>
      <c r="W8611" s="31"/>
      <c r="X8611" s="31"/>
      <c r="Y8611" s="31"/>
      <c r="Z8611" s="31"/>
      <c r="AA8611" s="31"/>
      <c r="AB8611" s="31"/>
      <c r="AC8611" s="31"/>
      <c r="AD8611" s="31"/>
      <c r="AE8611" s="31"/>
      <c r="AF8611" s="31"/>
      <c r="AG8611" s="31"/>
      <c r="AH8611" s="31"/>
      <c r="AI8611" s="31"/>
      <c r="AJ8611" s="31"/>
      <c r="AK8611" s="31"/>
      <c r="AL8611" s="31"/>
      <c r="AM8611" s="31"/>
      <c r="AN8611" s="31"/>
      <c r="AO8611" s="31"/>
      <c r="AP8611" s="31"/>
      <c r="AQ8611" s="31"/>
      <c r="AR8611" s="31"/>
      <c r="AS8611" s="31"/>
      <c r="AT8611" s="31"/>
      <c r="AU8611" s="31"/>
      <c r="AV8611" s="31"/>
      <c r="AW8611" s="31"/>
      <c r="AX8611" s="31"/>
      <c r="AY8611" s="31"/>
      <c r="AZ8611" s="31"/>
      <c r="BA8611" s="31"/>
      <c r="BB8611" s="31"/>
      <c r="BC8611" s="31"/>
      <c r="BD8611" s="31"/>
      <c r="BE8611" s="31"/>
      <c r="BF8611" s="31"/>
      <c r="BG8611" s="31"/>
      <c r="BH8611" s="31"/>
      <c r="BI8611" s="31"/>
      <c r="BJ8611" s="31"/>
      <c r="BK8611" s="31"/>
      <c r="BL8611" s="31"/>
      <c r="BM8611" s="31"/>
      <c r="BN8611" s="31"/>
      <c r="BO8611" s="31"/>
      <c r="BP8611" s="31"/>
      <c r="BQ8611" s="31"/>
      <c r="BR8611" s="31"/>
      <c r="BS8611" s="31"/>
      <c r="BT8611" s="31"/>
      <c r="BU8611" s="31"/>
      <c r="BV8611" s="31"/>
      <c r="BW8611" s="31"/>
      <c r="BX8611" s="31"/>
      <c r="BY8611" s="31"/>
      <c r="BZ8611" s="31"/>
      <c r="CA8611" s="31"/>
      <c r="CB8611" s="31"/>
      <c r="CC8611" s="31"/>
    </row>
    <row r="8612" spans="5:81" customFormat="1" x14ac:dyDescent="0.25">
      <c r="E8612"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replace('0000011/4/11/03/2022', '/', '.');</v>
      </c>
      <c r="F8612" s="31"/>
      <c r="G8612" s="31"/>
      <c r="H8612" s="31"/>
      <c r="I8612" s="31"/>
      <c r="J8612" s="31"/>
      <c r="K8612" s="31"/>
      <c r="L8612" s="31"/>
      <c r="M8612" s="31"/>
      <c r="N8612" s="31"/>
      <c r="O8612" s="31"/>
      <c r="P8612" s="31"/>
      <c r="Q8612" s="31"/>
      <c r="R8612" s="31"/>
      <c r="S8612" s="31"/>
      <c r="T8612" s="31"/>
      <c r="U8612" s="31"/>
      <c r="V8612" s="31"/>
      <c r="W8612" s="31"/>
      <c r="X8612" s="31"/>
      <c r="Y8612" s="31"/>
      <c r="Z8612" s="31"/>
      <c r="AA8612" s="31"/>
      <c r="AB8612" s="31"/>
      <c r="AC8612" s="31"/>
      <c r="AD8612" s="31"/>
      <c r="AE8612" s="31"/>
      <c r="AF8612" s="31"/>
      <c r="AG8612" s="31"/>
      <c r="AH8612" s="31"/>
      <c r="AI8612" s="31"/>
      <c r="AJ8612" s="31"/>
      <c r="AK8612" s="31"/>
      <c r="AL8612" s="31"/>
      <c r="AM8612" s="31"/>
      <c r="AN8612" s="31"/>
      <c r="AO8612" s="31"/>
      <c r="AP8612" s="31"/>
      <c r="AQ8612" s="31"/>
      <c r="AR8612" s="31"/>
      <c r="AS8612" s="31"/>
      <c r="AT8612" s="31"/>
      <c r="AU8612" s="31"/>
      <c r="AV8612" s="31"/>
      <c r="AW8612" s="31"/>
      <c r="AX8612" s="31"/>
      <c r="AY8612" s="31"/>
      <c r="AZ8612" s="31"/>
      <c r="BA8612" s="31"/>
      <c r="BB8612" s="31"/>
      <c r="BC8612" s="31"/>
      <c r="BD8612" s="31"/>
      <c r="BE8612" s="31"/>
      <c r="BF8612" s="31"/>
      <c r="BG8612" s="31"/>
      <c r="BH8612" s="31"/>
      <c r="BI8612" s="31"/>
      <c r="BJ8612" s="31"/>
      <c r="BK8612" s="31"/>
      <c r="BL8612" s="31"/>
      <c r="BM8612" s="31"/>
      <c r="BN8612" s="31"/>
      <c r="BO8612" s="31"/>
      <c r="BP8612" s="31"/>
      <c r="BQ8612" s="31"/>
      <c r="BR8612" s="31"/>
      <c r="BS8612" s="31"/>
      <c r="BT8612" s="31"/>
      <c r="BU8612" s="31"/>
      <c r="BV8612" s="31"/>
      <c r="BW8612" s="31"/>
      <c r="BX8612" s="31"/>
      <c r="BY8612" s="31"/>
      <c r="BZ8612" s="31"/>
      <c r="CA8612" s="31"/>
      <c r="CB8612" s="31"/>
      <c r="CC8612" s="31"/>
    </row>
    <row r="8613" spans="5:81" customFormat="1" x14ac:dyDescent="0.25">
      <c r="E8613" s="30" t="str">
        <f t="shared" si="44"/>
        <v>update IFINOPL.dbo.AGREEMENT_ASSET set BILLING_TO_NPWP = '827610676532000', NPWP_NAME = 'PT. SUKARNO PUTRO TRANS', NPWP_ADDRESS = 'PABRIK RT. 001 RW. 001 WIRUN MOJOLABAN KAB. SUKOHARJO JAWA TENGAH' where AGREEMENT_NO = replace('0000011/4/15/10/2023', '/', '.');</v>
      </c>
      <c r="F8613" s="31"/>
      <c r="G8613" s="31"/>
      <c r="H8613" s="31"/>
      <c r="I8613" s="31"/>
      <c r="J8613" s="31"/>
      <c r="K8613" s="31"/>
      <c r="L8613" s="31"/>
      <c r="M8613" s="31"/>
      <c r="N8613" s="31"/>
      <c r="O8613" s="31"/>
      <c r="P8613" s="31"/>
      <c r="Q8613" s="31"/>
      <c r="R8613" s="31"/>
      <c r="S8613" s="31"/>
      <c r="T8613" s="31"/>
      <c r="U8613" s="31"/>
      <c r="V8613" s="31"/>
      <c r="W8613" s="31"/>
      <c r="X8613" s="31"/>
      <c r="Y8613" s="31"/>
      <c r="Z8613" s="31"/>
      <c r="AA8613" s="31"/>
      <c r="AB8613" s="31"/>
      <c r="AC8613" s="31"/>
      <c r="AD8613" s="31"/>
      <c r="AE8613" s="31"/>
      <c r="AF8613" s="31"/>
      <c r="AG8613" s="31"/>
      <c r="AH8613" s="31"/>
      <c r="AI8613" s="31"/>
      <c r="AJ8613" s="31"/>
      <c r="AK8613" s="31"/>
      <c r="AL8613" s="31"/>
      <c r="AM8613" s="31"/>
      <c r="AN8613" s="31"/>
      <c r="AO8613" s="31"/>
      <c r="AP8613" s="31"/>
      <c r="AQ8613" s="31"/>
      <c r="AR8613" s="31"/>
      <c r="AS8613" s="31"/>
      <c r="AT8613" s="31"/>
      <c r="AU8613" s="31"/>
      <c r="AV8613" s="31"/>
      <c r="AW8613" s="31"/>
      <c r="AX8613" s="31"/>
      <c r="AY8613" s="31"/>
      <c r="AZ8613" s="31"/>
      <c r="BA8613" s="31"/>
      <c r="BB8613" s="31"/>
      <c r="BC8613" s="31"/>
      <c r="BD8613" s="31"/>
      <c r="BE8613" s="31"/>
      <c r="BF8613" s="31"/>
      <c r="BG8613" s="31"/>
      <c r="BH8613" s="31"/>
      <c r="BI8613" s="31"/>
      <c r="BJ8613" s="31"/>
      <c r="BK8613" s="31"/>
      <c r="BL8613" s="31"/>
      <c r="BM8613" s="31"/>
      <c r="BN8613" s="31"/>
      <c r="BO8613" s="31"/>
      <c r="BP8613" s="31"/>
      <c r="BQ8613" s="31"/>
      <c r="BR8613" s="31"/>
      <c r="BS8613" s="31"/>
      <c r="BT8613" s="31"/>
      <c r="BU8613" s="31"/>
      <c r="BV8613" s="31"/>
      <c r="BW8613" s="31"/>
      <c r="BX8613" s="31"/>
      <c r="BY8613" s="31"/>
      <c r="BZ8613" s="31"/>
      <c r="CA8613" s="31"/>
      <c r="CB8613" s="31"/>
      <c r="CC8613" s="31"/>
    </row>
    <row r="8614" spans="5:81" customFormat="1" x14ac:dyDescent="0.25">
      <c r="E8614" s="30" t="str">
        <f t="shared" si="44"/>
        <v>update IFINOPL.dbo.AGREEMENT_ASSET set BILLING_TO_NPWP = '921825717627000', NPWP_NAME = 'PT. ARTHA BERLIAN BLAMBANGAN', NPWP_ADDRESS = 'JL KERTANEGARA NO.1 RT.05 RW.03 KEBALENAN, BANYUWANGI, BANYUWANGI, JAWA TIMUR 68417 INDONESIA' where AGREEMENT_NO = replace('0000011/4/29/11/2021', '/', '.');</v>
      </c>
      <c r="F8614" s="31"/>
      <c r="G8614" s="31"/>
      <c r="H8614" s="31"/>
      <c r="I8614" s="31"/>
      <c r="J8614" s="31"/>
      <c r="K8614" s="31"/>
      <c r="L8614" s="31"/>
      <c r="M8614" s="31"/>
      <c r="N8614" s="31"/>
      <c r="O8614" s="31"/>
      <c r="P8614" s="31"/>
      <c r="Q8614" s="31"/>
      <c r="R8614" s="31"/>
      <c r="S8614" s="31"/>
      <c r="T8614" s="31"/>
      <c r="U8614" s="31"/>
      <c r="V8614" s="31"/>
      <c r="W8614" s="31"/>
      <c r="X8614" s="31"/>
      <c r="Y8614" s="31"/>
      <c r="Z8614" s="31"/>
      <c r="AA8614" s="31"/>
      <c r="AB8614" s="31"/>
      <c r="AC8614" s="31"/>
      <c r="AD8614" s="31"/>
      <c r="AE8614" s="31"/>
      <c r="AF8614" s="31"/>
      <c r="AG8614" s="31"/>
      <c r="AH8614" s="31"/>
      <c r="AI8614" s="31"/>
      <c r="AJ8614" s="31"/>
      <c r="AK8614" s="31"/>
      <c r="AL8614" s="31"/>
      <c r="AM8614" s="31"/>
      <c r="AN8614" s="31"/>
      <c r="AO8614" s="31"/>
      <c r="AP8614" s="31"/>
      <c r="AQ8614" s="31"/>
      <c r="AR8614" s="31"/>
      <c r="AS8614" s="31"/>
      <c r="AT8614" s="31"/>
      <c r="AU8614" s="31"/>
      <c r="AV8614" s="31"/>
      <c r="AW8614" s="31"/>
      <c r="AX8614" s="31"/>
      <c r="AY8614" s="31"/>
      <c r="AZ8614" s="31"/>
      <c r="BA8614" s="31"/>
      <c r="BB8614" s="31"/>
      <c r="BC8614" s="31"/>
      <c r="BD8614" s="31"/>
      <c r="BE8614" s="31"/>
      <c r="BF8614" s="31"/>
      <c r="BG8614" s="31"/>
      <c r="BH8614" s="31"/>
      <c r="BI8614" s="31"/>
      <c r="BJ8614" s="31"/>
      <c r="BK8614" s="31"/>
      <c r="BL8614" s="31"/>
      <c r="BM8614" s="31"/>
      <c r="BN8614" s="31"/>
      <c r="BO8614" s="31"/>
      <c r="BP8614" s="31"/>
      <c r="BQ8614" s="31"/>
      <c r="BR8614" s="31"/>
      <c r="BS8614" s="31"/>
      <c r="BT8614" s="31"/>
      <c r="BU8614" s="31"/>
      <c r="BV8614" s="31"/>
      <c r="BW8614" s="31"/>
      <c r="BX8614" s="31"/>
      <c r="BY8614" s="31"/>
      <c r="BZ8614" s="31"/>
      <c r="CA8614" s="31"/>
      <c r="CB8614" s="31"/>
      <c r="CC8614" s="31"/>
    </row>
    <row r="8615" spans="5:81" customFormat="1" x14ac:dyDescent="0.25">
      <c r="E8615" s="30" t="str">
        <f t="shared" si="4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replace('0000011/4/34/07/2022', '/', '.');</v>
      </c>
      <c r="F8615" s="31"/>
      <c r="G8615" s="31"/>
      <c r="H8615" s="31"/>
      <c r="I8615" s="31"/>
      <c r="J8615" s="31"/>
      <c r="K8615" s="31"/>
      <c r="L8615" s="31"/>
      <c r="M8615" s="31"/>
      <c r="N8615" s="31"/>
      <c r="O8615" s="31"/>
      <c r="P8615" s="31"/>
      <c r="Q8615" s="31"/>
      <c r="R8615" s="31"/>
      <c r="S8615" s="31"/>
      <c r="T8615" s="31"/>
      <c r="U8615" s="31"/>
      <c r="V8615" s="31"/>
      <c r="W8615" s="31"/>
      <c r="X8615" s="31"/>
      <c r="Y8615" s="31"/>
      <c r="Z8615" s="31"/>
      <c r="AA8615" s="31"/>
      <c r="AB8615" s="31"/>
      <c r="AC8615" s="31"/>
      <c r="AD8615" s="31"/>
      <c r="AE8615" s="31"/>
      <c r="AF8615" s="31"/>
      <c r="AG8615" s="31"/>
      <c r="AH8615" s="31"/>
      <c r="AI8615" s="31"/>
      <c r="AJ8615" s="31"/>
      <c r="AK8615" s="31"/>
      <c r="AL8615" s="31"/>
      <c r="AM8615" s="31"/>
      <c r="AN8615" s="31"/>
      <c r="AO8615" s="31"/>
      <c r="AP8615" s="31"/>
      <c r="AQ8615" s="31"/>
      <c r="AR8615" s="31"/>
      <c r="AS8615" s="31"/>
      <c r="AT8615" s="31"/>
      <c r="AU8615" s="31"/>
      <c r="AV8615" s="31"/>
      <c r="AW8615" s="31"/>
      <c r="AX8615" s="31"/>
      <c r="AY8615" s="31"/>
      <c r="AZ8615" s="31"/>
      <c r="BA8615" s="31"/>
      <c r="BB8615" s="31"/>
      <c r="BC8615" s="31"/>
      <c r="BD8615" s="31"/>
      <c r="BE8615" s="31"/>
      <c r="BF8615" s="31"/>
      <c r="BG8615" s="31"/>
      <c r="BH8615" s="31"/>
      <c r="BI8615" s="31"/>
      <c r="BJ8615" s="31"/>
      <c r="BK8615" s="31"/>
      <c r="BL8615" s="31"/>
      <c r="BM8615" s="31"/>
      <c r="BN8615" s="31"/>
      <c r="BO8615" s="31"/>
      <c r="BP8615" s="31"/>
      <c r="BQ8615" s="31"/>
      <c r="BR8615" s="31"/>
      <c r="BS8615" s="31"/>
      <c r="BT8615" s="31"/>
      <c r="BU8615" s="31"/>
      <c r="BV8615" s="31"/>
      <c r="BW8615" s="31"/>
      <c r="BX8615" s="31"/>
      <c r="BY8615" s="31"/>
      <c r="BZ8615" s="31"/>
      <c r="CA8615" s="31"/>
      <c r="CB8615" s="31"/>
      <c r="CC8615" s="31"/>
    </row>
    <row r="8616" spans="5:81" customFormat="1" x14ac:dyDescent="0.25">
      <c r="E8616" s="30" t="str">
        <f t="shared" si="44"/>
        <v>update IFINOPL.dbo.AGREEMENT_ASSET set BILLING_TO_NPWP = '916333636086000', NPWP_NAME = 'PT. DAGANGAN KARYA INDONESIA', NPWP_ADDRESS = 'RUKO PERMATA REGENCY JL HAJI KELIK D NO 37 RT.001 RW.006 KEL.SRENGSENG KEC.KEMBANGAN KOTA/KAB.JAKARTA BARAT DKI JAKARTA 11630' where AGREEMENT_NO = replace('0000011/4/38/10/2022', '/', '.');</v>
      </c>
      <c r="F8616" s="31"/>
      <c r="G8616" s="31"/>
      <c r="H8616" s="31"/>
      <c r="I8616" s="31"/>
      <c r="J8616" s="31"/>
      <c r="K8616" s="31"/>
      <c r="L8616" s="31"/>
      <c r="M8616" s="31"/>
      <c r="N8616" s="31"/>
      <c r="O8616" s="31"/>
      <c r="P8616" s="31"/>
      <c r="Q8616" s="31"/>
      <c r="R8616" s="31"/>
      <c r="S8616" s="31"/>
      <c r="T8616" s="31"/>
      <c r="U8616" s="31"/>
      <c r="V8616" s="31"/>
      <c r="W8616" s="31"/>
      <c r="X8616" s="31"/>
      <c r="Y8616" s="31"/>
      <c r="Z8616" s="31"/>
      <c r="AA8616" s="31"/>
      <c r="AB8616" s="31"/>
      <c r="AC8616" s="31"/>
      <c r="AD8616" s="31"/>
      <c r="AE8616" s="31"/>
      <c r="AF8616" s="31"/>
      <c r="AG8616" s="31"/>
      <c r="AH8616" s="31"/>
      <c r="AI8616" s="31"/>
      <c r="AJ8616" s="31"/>
      <c r="AK8616" s="31"/>
      <c r="AL8616" s="31"/>
      <c r="AM8616" s="31"/>
      <c r="AN8616" s="31"/>
      <c r="AO8616" s="31"/>
      <c r="AP8616" s="31"/>
      <c r="AQ8616" s="31"/>
      <c r="AR8616" s="31"/>
      <c r="AS8616" s="31"/>
      <c r="AT8616" s="31"/>
      <c r="AU8616" s="31"/>
      <c r="AV8616" s="31"/>
      <c r="AW8616" s="31"/>
      <c r="AX8616" s="31"/>
      <c r="AY8616" s="31"/>
      <c r="AZ8616" s="31"/>
      <c r="BA8616" s="31"/>
      <c r="BB8616" s="31"/>
      <c r="BC8616" s="31"/>
      <c r="BD8616" s="31"/>
      <c r="BE8616" s="31"/>
      <c r="BF8616" s="31"/>
      <c r="BG8616" s="31"/>
      <c r="BH8616" s="31"/>
      <c r="BI8616" s="31"/>
      <c r="BJ8616" s="31"/>
      <c r="BK8616" s="31"/>
      <c r="BL8616" s="31"/>
      <c r="BM8616" s="31"/>
      <c r="BN8616" s="31"/>
      <c r="BO8616" s="31"/>
      <c r="BP8616" s="31"/>
      <c r="BQ8616" s="31"/>
      <c r="BR8616" s="31"/>
      <c r="BS8616" s="31"/>
      <c r="BT8616" s="31"/>
      <c r="BU8616" s="31"/>
      <c r="BV8616" s="31"/>
      <c r="BW8616" s="31"/>
      <c r="BX8616" s="31"/>
      <c r="BY8616" s="31"/>
      <c r="BZ8616" s="31"/>
      <c r="CA8616" s="31"/>
      <c r="CB8616" s="31"/>
      <c r="CC8616" s="31"/>
    </row>
    <row r="8617" spans="5:81" customFormat="1" x14ac:dyDescent="0.25">
      <c r="E8617" s="30" t="str">
        <f t="shared" si="44"/>
        <v>update IFINOPL.dbo.AGREEMENT_ASSET set BILLING_TO_NPWP = '862702669044000', NPWP_NAME = 'PT. WIJAYA TRANS INDONESIA', NPWP_ADDRESS = 'PURI MAYANG CLUSTER ANGGREK BLOK G RT.026 RW.000 MAYANG MANGURAI, ALAM BARAJO, KOTA JAMBI, JAMBI 36126 INDONESIA' where AGREEMENT_NO = replace('0000012/4/11/03/2022', '/', '.');</v>
      </c>
      <c r="F8617" s="31"/>
      <c r="G8617" s="31"/>
      <c r="H8617" s="31"/>
      <c r="I8617" s="31"/>
      <c r="J8617" s="31"/>
      <c r="K8617" s="31"/>
      <c r="L8617" s="31"/>
      <c r="M8617" s="31"/>
      <c r="N8617" s="31"/>
      <c r="O8617" s="31"/>
      <c r="P8617" s="31"/>
      <c r="Q8617" s="31"/>
      <c r="R8617" s="31"/>
      <c r="S8617" s="31"/>
      <c r="T8617" s="31"/>
      <c r="U8617" s="31"/>
      <c r="V8617" s="31"/>
      <c r="W8617" s="31"/>
      <c r="X8617" s="31"/>
      <c r="Y8617" s="31"/>
      <c r="Z8617" s="31"/>
      <c r="AA8617" s="31"/>
      <c r="AB8617" s="31"/>
      <c r="AC8617" s="31"/>
      <c r="AD8617" s="31"/>
      <c r="AE8617" s="31"/>
      <c r="AF8617" s="31"/>
      <c r="AG8617" s="31"/>
      <c r="AH8617" s="31"/>
      <c r="AI8617" s="31"/>
      <c r="AJ8617" s="31"/>
      <c r="AK8617" s="31"/>
      <c r="AL8617" s="31"/>
      <c r="AM8617" s="31"/>
      <c r="AN8617" s="31"/>
      <c r="AO8617" s="31"/>
      <c r="AP8617" s="31"/>
      <c r="AQ8617" s="31"/>
      <c r="AR8617" s="31"/>
      <c r="AS8617" s="31"/>
      <c r="AT8617" s="31"/>
      <c r="AU8617" s="31"/>
      <c r="AV8617" s="31"/>
      <c r="AW8617" s="31"/>
      <c r="AX8617" s="31"/>
      <c r="AY8617" s="31"/>
      <c r="AZ8617" s="31"/>
      <c r="BA8617" s="31"/>
      <c r="BB8617" s="31"/>
      <c r="BC8617" s="31"/>
      <c r="BD8617" s="31"/>
      <c r="BE8617" s="31"/>
      <c r="BF8617" s="31"/>
      <c r="BG8617" s="31"/>
      <c r="BH8617" s="31"/>
      <c r="BI8617" s="31"/>
      <c r="BJ8617" s="31"/>
      <c r="BK8617" s="31"/>
      <c r="BL8617" s="31"/>
      <c r="BM8617" s="31"/>
      <c r="BN8617" s="31"/>
      <c r="BO8617" s="31"/>
      <c r="BP8617" s="31"/>
      <c r="BQ8617" s="31"/>
      <c r="BR8617" s="31"/>
      <c r="BS8617" s="31"/>
      <c r="BT8617" s="31"/>
      <c r="BU8617" s="31"/>
      <c r="BV8617" s="31"/>
      <c r="BW8617" s="31"/>
      <c r="BX8617" s="31"/>
      <c r="BY8617" s="31"/>
      <c r="BZ8617" s="31"/>
      <c r="CA8617" s="31"/>
      <c r="CB8617" s="31"/>
      <c r="CC8617" s="31"/>
    </row>
    <row r="8618" spans="5:81" customFormat="1" x14ac:dyDescent="0.25">
      <c r="E8618" s="30" t="str">
        <f t="shared" si="44"/>
        <v>update IFINOPL.dbo.AGREEMENT_ASSET set BILLING_TO_NPWP = '921825717627000', NPWP_NAME = 'PT. ARTHA BERLIAN BLAMBANGAN', NPWP_ADDRESS = 'JL KERTANEGARA NO.1 RT.05 RW.03 KEBALENAN, BANYUWANGI, BANYUWANGI, JAWA TIMUR 68417 INDONESIA' where AGREEMENT_NO = replace('0000012/4/29/05/2022', '/', '.');</v>
      </c>
      <c r="F8618" s="31"/>
      <c r="G8618" s="31"/>
      <c r="H8618" s="31"/>
      <c r="I8618" s="31"/>
      <c r="J8618" s="31"/>
      <c r="K8618" s="31"/>
      <c r="L8618" s="31"/>
      <c r="M8618" s="31"/>
      <c r="N8618" s="31"/>
      <c r="O8618" s="31"/>
      <c r="P8618" s="31"/>
      <c r="Q8618" s="31"/>
      <c r="R8618" s="31"/>
      <c r="S8618" s="31"/>
      <c r="T8618" s="31"/>
      <c r="U8618" s="31"/>
      <c r="V8618" s="31"/>
      <c r="W8618" s="31"/>
      <c r="X8618" s="31"/>
      <c r="Y8618" s="31"/>
      <c r="Z8618" s="31"/>
      <c r="AA8618" s="31"/>
      <c r="AB8618" s="31"/>
      <c r="AC8618" s="31"/>
      <c r="AD8618" s="31"/>
      <c r="AE8618" s="31"/>
      <c r="AF8618" s="31"/>
      <c r="AG8618" s="31"/>
      <c r="AH8618" s="31"/>
      <c r="AI8618" s="31"/>
      <c r="AJ8618" s="31"/>
      <c r="AK8618" s="31"/>
      <c r="AL8618" s="31"/>
      <c r="AM8618" s="31"/>
      <c r="AN8618" s="31"/>
      <c r="AO8618" s="31"/>
      <c r="AP8618" s="31"/>
      <c r="AQ8618" s="31"/>
      <c r="AR8618" s="31"/>
      <c r="AS8618" s="31"/>
      <c r="AT8618" s="31"/>
      <c r="AU8618" s="31"/>
      <c r="AV8618" s="31"/>
      <c r="AW8618" s="31"/>
      <c r="AX8618" s="31"/>
      <c r="AY8618" s="31"/>
      <c r="AZ8618" s="31"/>
      <c r="BA8618" s="31"/>
      <c r="BB8618" s="31"/>
      <c r="BC8618" s="31"/>
      <c r="BD8618" s="31"/>
      <c r="BE8618" s="31"/>
      <c r="BF8618" s="31"/>
      <c r="BG8618" s="31"/>
      <c r="BH8618" s="31"/>
      <c r="BI8618" s="31"/>
      <c r="BJ8618" s="31"/>
      <c r="BK8618" s="31"/>
      <c r="BL8618" s="31"/>
      <c r="BM8618" s="31"/>
      <c r="BN8618" s="31"/>
      <c r="BO8618" s="31"/>
      <c r="BP8618" s="31"/>
      <c r="BQ8618" s="31"/>
      <c r="BR8618" s="31"/>
      <c r="BS8618" s="31"/>
      <c r="BT8618" s="31"/>
      <c r="BU8618" s="31"/>
      <c r="BV8618" s="31"/>
      <c r="BW8618" s="31"/>
      <c r="BX8618" s="31"/>
      <c r="BY8618" s="31"/>
      <c r="BZ8618" s="31"/>
      <c r="CA8618" s="31"/>
      <c r="CB8618" s="31"/>
      <c r="CC8618" s="31"/>
    </row>
    <row r="8619" spans="5:81" customFormat="1" x14ac:dyDescent="0.25">
      <c r="E8619" s="30" t="str">
        <f t="shared" ref="E8619:E8682" si="45">"update IFINOPL.dbo.AGREEMENT_ASSET set BILLING_TO_NPWP = '" &amp; TRIM(SUBSTITUTE(BW5687, "|", "")) &amp; "', NPWP_NAME = '" &amp; TRIM(CF5687) &amp; "', NPWP_ADDRESS = '" &amp; TRIM(CX5687) &amp; "' where AGREEMENT_NO = replace('" &amp; TRIM(E5687) &amp; "', '/', '.');"</f>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replace('0000012/4/34/03/2023', '/', '.');</v>
      </c>
      <c r="F8619" s="31"/>
      <c r="G8619" s="31"/>
      <c r="H8619" s="31"/>
      <c r="I8619" s="31"/>
      <c r="J8619" s="31"/>
      <c r="K8619" s="31"/>
      <c r="L8619" s="31"/>
      <c r="M8619" s="31"/>
      <c r="N8619" s="31"/>
      <c r="O8619" s="31"/>
      <c r="P8619" s="31"/>
      <c r="Q8619" s="31"/>
      <c r="R8619" s="31"/>
      <c r="S8619" s="31"/>
      <c r="T8619" s="31"/>
      <c r="U8619" s="31"/>
      <c r="V8619" s="31"/>
      <c r="W8619" s="31"/>
      <c r="X8619" s="31"/>
      <c r="Y8619" s="31"/>
      <c r="Z8619" s="31"/>
      <c r="AA8619" s="31"/>
      <c r="AB8619" s="31"/>
      <c r="AC8619" s="31"/>
      <c r="AD8619" s="31"/>
      <c r="AE8619" s="31"/>
      <c r="AF8619" s="31"/>
      <c r="AG8619" s="31"/>
      <c r="AH8619" s="31"/>
      <c r="AI8619" s="31"/>
      <c r="AJ8619" s="31"/>
      <c r="AK8619" s="31"/>
      <c r="AL8619" s="31"/>
      <c r="AM8619" s="31"/>
      <c r="AN8619" s="31"/>
      <c r="AO8619" s="31"/>
      <c r="AP8619" s="31"/>
      <c r="AQ8619" s="31"/>
      <c r="AR8619" s="31"/>
      <c r="AS8619" s="31"/>
      <c r="AT8619" s="31"/>
      <c r="AU8619" s="31"/>
      <c r="AV8619" s="31"/>
      <c r="AW8619" s="31"/>
      <c r="AX8619" s="31"/>
      <c r="AY8619" s="31"/>
      <c r="AZ8619" s="31"/>
      <c r="BA8619" s="31"/>
      <c r="BB8619" s="31"/>
      <c r="BC8619" s="31"/>
      <c r="BD8619" s="31"/>
      <c r="BE8619" s="31"/>
      <c r="BF8619" s="31"/>
      <c r="BG8619" s="31"/>
      <c r="BH8619" s="31"/>
      <c r="BI8619" s="31"/>
      <c r="BJ8619" s="31"/>
      <c r="BK8619" s="31"/>
      <c r="BL8619" s="31"/>
      <c r="BM8619" s="31"/>
      <c r="BN8619" s="31"/>
      <c r="BO8619" s="31"/>
      <c r="BP8619" s="31"/>
      <c r="BQ8619" s="31"/>
      <c r="BR8619" s="31"/>
      <c r="BS8619" s="31"/>
      <c r="BT8619" s="31"/>
      <c r="BU8619" s="31"/>
      <c r="BV8619" s="31"/>
      <c r="BW8619" s="31"/>
      <c r="BX8619" s="31"/>
      <c r="BY8619" s="31"/>
      <c r="BZ8619" s="31"/>
      <c r="CA8619" s="31"/>
      <c r="CB8619" s="31"/>
      <c r="CC8619" s="31"/>
    </row>
    <row r="8620" spans="5:81" customFormat="1" x14ac:dyDescent="0.25">
      <c r="E8620"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replace('0000012/4/38/10/2022', '/', '.');</v>
      </c>
      <c r="F8620" s="31"/>
      <c r="G8620" s="31"/>
      <c r="H8620" s="31"/>
      <c r="I8620" s="31"/>
      <c r="J8620" s="31"/>
      <c r="K8620" s="31"/>
      <c r="L8620" s="31"/>
      <c r="M8620" s="31"/>
      <c r="N8620" s="31"/>
      <c r="O8620" s="31"/>
      <c r="P8620" s="31"/>
      <c r="Q8620" s="31"/>
      <c r="R8620" s="31"/>
      <c r="S8620" s="31"/>
      <c r="T8620" s="31"/>
      <c r="U8620" s="31"/>
      <c r="V8620" s="31"/>
      <c r="W8620" s="31"/>
      <c r="X8620" s="31"/>
      <c r="Y8620" s="31"/>
      <c r="Z8620" s="31"/>
      <c r="AA8620" s="31"/>
      <c r="AB8620" s="31"/>
      <c r="AC8620" s="31"/>
      <c r="AD8620" s="31"/>
      <c r="AE8620" s="31"/>
      <c r="AF8620" s="31"/>
      <c r="AG8620" s="31"/>
      <c r="AH8620" s="31"/>
      <c r="AI8620" s="31"/>
      <c r="AJ8620" s="31"/>
      <c r="AK8620" s="31"/>
      <c r="AL8620" s="31"/>
      <c r="AM8620" s="31"/>
      <c r="AN8620" s="31"/>
      <c r="AO8620" s="31"/>
      <c r="AP8620" s="31"/>
      <c r="AQ8620" s="31"/>
      <c r="AR8620" s="31"/>
      <c r="AS8620" s="31"/>
      <c r="AT8620" s="31"/>
      <c r="AU8620" s="31"/>
      <c r="AV8620" s="31"/>
      <c r="AW8620" s="31"/>
      <c r="AX8620" s="31"/>
      <c r="AY8620" s="31"/>
      <c r="AZ8620" s="31"/>
      <c r="BA8620" s="31"/>
      <c r="BB8620" s="31"/>
      <c r="BC8620" s="31"/>
      <c r="BD8620" s="31"/>
      <c r="BE8620" s="31"/>
      <c r="BF8620" s="31"/>
      <c r="BG8620" s="31"/>
      <c r="BH8620" s="31"/>
      <c r="BI8620" s="31"/>
      <c r="BJ8620" s="31"/>
      <c r="BK8620" s="31"/>
      <c r="BL8620" s="31"/>
      <c r="BM8620" s="31"/>
      <c r="BN8620" s="31"/>
      <c r="BO8620" s="31"/>
      <c r="BP8620" s="31"/>
      <c r="BQ8620" s="31"/>
      <c r="BR8620" s="31"/>
      <c r="BS8620" s="31"/>
      <c r="BT8620" s="31"/>
      <c r="BU8620" s="31"/>
      <c r="BV8620" s="31"/>
      <c r="BW8620" s="31"/>
      <c r="BX8620" s="31"/>
      <c r="BY8620" s="31"/>
      <c r="BZ8620" s="31"/>
      <c r="CA8620" s="31"/>
      <c r="CB8620" s="31"/>
      <c r="CC8620" s="31"/>
    </row>
    <row r="8621" spans="5:81" customFormat="1" x14ac:dyDescent="0.25">
      <c r="E8621" s="30" t="str">
        <f t="shared" si="45"/>
        <v>update IFINOPL.dbo.AGREEMENT_ASSET set BILLING_TO_NPWP = '921825717627000', NPWP_NAME = 'PT. ARTHA BERLIAN BLAMBANGAN', NPWP_ADDRESS = 'JL KERTANEGARA NO.1 RT.05 RW.03 KEBALENAN, BANYUWANGI, BANYUWANGI, JAWA TIMUR 68417 INDONESIA' where AGREEMENT_NO = replace('0000013/4/29/05/2022', '/', '.');</v>
      </c>
      <c r="F8621" s="31"/>
      <c r="G8621" s="31"/>
      <c r="H8621" s="31"/>
      <c r="I8621" s="31"/>
      <c r="J8621" s="31"/>
      <c r="K8621" s="31"/>
      <c r="L8621" s="31"/>
      <c r="M8621" s="31"/>
      <c r="N8621" s="31"/>
      <c r="O8621" s="31"/>
      <c r="P8621" s="31"/>
      <c r="Q8621" s="31"/>
      <c r="R8621" s="31"/>
      <c r="S8621" s="31"/>
      <c r="T8621" s="31"/>
      <c r="U8621" s="31"/>
      <c r="V8621" s="31"/>
      <c r="W8621" s="31"/>
      <c r="X8621" s="31"/>
      <c r="Y8621" s="31"/>
      <c r="Z8621" s="31"/>
      <c r="AA8621" s="31"/>
      <c r="AB8621" s="31"/>
      <c r="AC8621" s="31"/>
      <c r="AD8621" s="31"/>
      <c r="AE8621" s="31"/>
      <c r="AF8621" s="31"/>
      <c r="AG8621" s="31"/>
      <c r="AH8621" s="31"/>
      <c r="AI8621" s="31"/>
      <c r="AJ8621" s="31"/>
      <c r="AK8621" s="31"/>
      <c r="AL8621" s="31"/>
      <c r="AM8621" s="31"/>
      <c r="AN8621" s="31"/>
      <c r="AO8621" s="31"/>
      <c r="AP8621" s="31"/>
      <c r="AQ8621" s="31"/>
      <c r="AR8621" s="31"/>
      <c r="AS8621" s="31"/>
      <c r="AT8621" s="31"/>
      <c r="AU8621" s="31"/>
      <c r="AV8621" s="31"/>
      <c r="AW8621" s="31"/>
      <c r="AX8621" s="31"/>
      <c r="AY8621" s="31"/>
      <c r="AZ8621" s="31"/>
      <c r="BA8621" s="31"/>
      <c r="BB8621" s="31"/>
      <c r="BC8621" s="31"/>
      <c r="BD8621" s="31"/>
      <c r="BE8621" s="31"/>
      <c r="BF8621" s="31"/>
      <c r="BG8621" s="31"/>
      <c r="BH8621" s="31"/>
      <c r="BI8621" s="31"/>
      <c r="BJ8621" s="31"/>
      <c r="BK8621" s="31"/>
      <c r="BL8621" s="31"/>
      <c r="BM8621" s="31"/>
      <c r="BN8621" s="31"/>
      <c r="BO8621" s="31"/>
      <c r="BP8621" s="31"/>
      <c r="BQ8621" s="31"/>
      <c r="BR8621" s="31"/>
      <c r="BS8621" s="31"/>
      <c r="BT8621" s="31"/>
      <c r="BU8621" s="31"/>
      <c r="BV8621" s="31"/>
      <c r="BW8621" s="31"/>
      <c r="BX8621" s="31"/>
      <c r="BY8621" s="31"/>
      <c r="BZ8621" s="31"/>
      <c r="CA8621" s="31"/>
      <c r="CB8621" s="31"/>
      <c r="CC8621" s="31"/>
    </row>
    <row r="8622" spans="5:81" customFormat="1" x14ac:dyDescent="0.25">
      <c r="E8622"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replace('0000013/4/34/07/2022', '/', '.');</v>
      </c>
      <c r="F8622" s="31"/>
      <c r="G8622" s="31"/>
      <c r="H8622" s="31"/>
      <c r="I8622" s="31"/>
      <c r="J8622" s="31"/>
      <c r="K8622" s="31"/>
      <c r="L8622" s="31"/>
      <c r="M8622" s="31"/>
      <c r="N8622" s="31"/>
      <c r="O8622" s="31"/>
      <c r="P8622" s="31"/>
      <c r="Q8622" s="31"/>
      <c r="R8622" s="31"/>
      <c r="S8622" s="31"/>
      <c r="T8622" s="31"/>
      <c r="U8622" s="31"/>
      <c r="V8622" s="31"/>
      <c r="W8622" s="31"/>
      <c r="X8622" s="31"/>
      <c r="Y8622" s="31"/>
      <c r="Z8622" s="31"/>
      <c r="AA8622" s="31"/>
      <c r="AB8622" s="31"/>
      <c r="AC8622" s="31"/>
      <c r="AD8622" s="31"/>
      <c r="AE8622" s="31"/>
      <c r="AF8622" s="31"/>
      <c r="AG8622" s="31"/>
      <c r="AH8622" s="31"/>
      <c r="AI8622" s="31"/>
      <c r="AJ8622" s="31"/>
      <c r="AK8622" s="31"/>
      <c r="AL8622" s="31"/>
      <c r="AM8622" s="31"/>
      <c r="AN8622" s="31"/>
      <c r="AO8622" s="31"/>
      <c r="AP8622" s="31"/>
      <c r="AQ8622" s="31"/>
      <c r="AR8622" s="31"/>
      <c r="AS8622" s="31"/>
      <c r="AT8622" s="31"/>
      <c r="AU8622" s="31"/>
      <c r="AV8622" s="31"/>
      <c r="AW8622" s="31"/>
      <c r="AX8622" s="31"/>
      <c r="AY8622" s="31"/>
      <c r="AZ8622" s="31"/>
      <c r="BA8622" s="31"/>
      <c r="BB8622" s="31"/>
      <c r="BC8622" s="31"/>
      <c r="BD8622" s="31"/>
      <c r="BE8622" s="31"/>
      <c r="BF8622" s="31"/>
      <c r="BG8622" s="31"/>
      <c r="BH8622" s="31"/>
      <c r="BI8622" s="31"/>
      <c r="BJ8622" s="31"/>
      <c r="BK8622" s="31"/>
      <c r="BL8622" s="31"/>
      <c r="BM8622" s="31"/>
      <c r="BN8622" s="31"/>
      <c r="BO8622" s="31"/>
      <c r="BP8622" s="31"/>
      <c r="BQ8622" s="31"/>
      <c r="BR8622" s="31"/>
      <c r="BS8622" s="31"/>
      <c r="BT8622" s="31"/>
      <c r="BU8622" s="31"/>
      <c r="BV8622" s="31"/>
      <c r="BW8622" s="31"/>
      <c r="BX8622" s="31"/>
      <c r="BY8622" s="31"/>
      <c r="BZ8622" s="31"/>
      <c r="CA8622" s="31"/>
      <c r="CB8622" s="31"/>
      <c r="CC8622" s="31"/>
    </row>
    <row r="8623" spans="5:81" customFormat="1" x14ac:dyDescent="0.25">
      <c r="E8623"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replace('0000013/4/38/10/2022', '/', '.');</v>
      </c>
      <c r="F8623" s="31"/>
      <c r="G8623" s="31"/>
      <c r="H8623" s="31"/>
      <c r="I8623" s="31"/>
      <c r="J8623" s="31"/>
      <c r="K8623" s="31"/>
      <c r="L8623" s="31"/>
      <c r="M8623" s="31"/>
      <c r="N8623" s="31"/>
      <c r="O8623" s="31"/>
      <c r="P8623" s="31"/>
      <c r="Q8623" s="31"/>
      <c r="R8623" s="31"/>
      <c r="S8623" s="31"/>
      <c r="T8623" s="31"/>
      <c r="U8623" s="31"/>
      <c r="V8623" s="31"/>
      <c r="W8623" s="31"/>
      <c r="X8623" s="31"/>
      <c r="Y8623" s="31"/>
      <c r="Z8623" s="31"/>
      <c r="AA8623" s="31"/>
      <c r="AB8623" s="31"/>
      <c r="AC8623" s="31"/>
      <c r="AD8623" s="31"/>
      <c r="AE8623" s="31"/>
      <c r="AF8623" s="31"/>
      <c r="AG8623" s="31"/>
      <c r="AH8623" s="31"/>
      <c r="AI8623" s="31"/>
      <c r="AJ8623" s="31"/>
      <c r="AK8623" s="31"/>
      <c r="AL8623" s="31"/>
      <c r="AM8623" s="31"/>
      <c r="AN8623" s="31"/>
      <c r="AO8623" s="31"/>
      <c r="AP8623" s="31"/>
      <c r="AQ8623" s="31"/>
      <c r="AR8623" s="31"/>
      <c r="AS8623" s="31"/>
      <c r="AT8623" s="31"/>
      <c r="AU8623" s="31"/>
      <c r="AV8623" s="31"/>
      <c r="AW8623" s="31"/>
      <c r="AX8623" s="31"/>
      <c r="AY8623" s="31"/>
      <c r="AZ8623" s="31"/>
      <c r="BA8623" s="31"/>
      <c r="BB8623" s="31"/>
      <c r="BC8623" s="31"/>
      <c r="BD8623" s="31"/>
      <c r="BE8623" s="31"/>
      <c r="BF8623" s="31"/>
      <c r="BG8623" s="31"/>
      <c r="BH8623" s="31"/>
      <c r="BI8623" s="31"/>
      <c r="BJ8623" s="31"/>
      <c r="BK8623" s="31"/>
      <c r="BL8623" s="31"/>
      <c r="BM8623" s="31"/>
      <c r="BN8623" s="31"/>
      <c r="BO8623" s="31"/>
      <c r="BP8623" s="31"/>
      <c r="BQ8623" s="31"/>
      <c r="BR8623" s="31"/>
      <c r="BS8623" s="31"/>
      <c r="BT8623" s="31"/>
      <c r="BU8623" s="31"/>
      <c r="BV8623" s="31"/>
      <c r="BW8623" s="31"/>
      <c r="BX8623" s="31"/>
      <c r="BY8623" s="31"/>
      <c r="BZ8623" s="31"/>
      <c r="CA8623" s="31"/>
      <c r="CB8623" s="31"/>
      <c r="CC8623" s="31"/>
    </row>
    <row r="8624" spans="5:81" customFormat="1" x14ac:dyDescent="0.25">
      <c r="E8624" s="30" t="str">
        <f t="shared" si="45"/>
        <v>update IFINOPL.dbo.AGREEMENT_ASSET set BILLING_TO_NPWP = '862702669044000', NPWP_NAME = 'PT. WIJAYA TRANS INDONESIA', NPWP_ADDRESS = 'PURI MAYANG CLUSTER ANGGREK BLOK G RT.026 RW.000 MAYANG MANGURAI, ALAM BARAJO, KOTA JAMBI, JAMBI 36126 INDONESIA' where AGREEMENT_NO = replace('0000014/4/11/11/2022', '/', '.');</v>
      </c>
      <c r="F8624" s="31"/>
      <c r="G8624" s="31"/>
      <c r="H8624" s="31"/>
      <c r="I8624" s="31"/>
      <c r="J8624" s="31"/>
      <c r="K8624" s="31"/>
      <c r="L8624" s="31"/>
      <c r="M8624" s="31"/>
      <c r="N8624" s="31"/>
      <c r="O8624" s="31"/>
      <c r="P8624" s="31"/>
      <c r="Q8624" s="31"/>
      <c r="R8624" s="31"/>
      <c r="S8624" s="31"/>
      <c r="T8624" s="31"/>
      <c r="U8624" s="31"/>
      <c r="V8624" s="31"/>
      <c r="W8624" s="31"/>
      <c r="X8624" s="31"/>
      <c r="Y8624" s="31"/>
      <c r="Z8624" s="31"/>
      <c r="AA8624" s="31"/>
      <c r="AB8624" s="31"/>
      <c r="AC8624" s="31"/>
      <c r="AD8624" s="31"/>
      <c r="AE8624" s="31"/>
      <c r="AF8624" s="31"/>
      <c r="AG8624" s="31"/>
      <c r="AH8624" s="31"/>
      <c r="AI8624" s="31"/>
      <c r="AJ8624" s="31"/>
      <c r="AK8624" s="31"/>
      <c r="AL8624" s="31"/>
      <c r="AM8624" s="31"/>
      <c r="AN8624" s="31"/>
      <c r="AO8624" s="31"/>
      <c r="AP8624" s="31"/>
      <c r="AQ8624" s="31"/>
      <c r="AR8624" s="31"/>
      <c r="AS8624" s="31"/>
      <c r="AT8624" s="31"/>
      <c r="AU8624" s="31"/>
      <c r="AV8624" s="31"/>
      <c r="AW8624" s="31"/>
      <c r="AX8624" s="31"/>
      <c r="AY8624" s="31"/>
      <c r="AZ8624" s="31"/>
      <c r="BA8624" s="31"/>
      <c r="BB8624" s="31"/>
      <c r="BC8624" s="31"/>
      <c r="BD8624" s="31"/>
      <c r="BE8624" s="31"/>
      <c r="BF8624" s="31"/>
      <c r="BG8624" s="31"/>
      <c r="BH8624" s="31"/>
      <c r="BI8624" s="31"/>
      <c r="BJ8624" s="31"/>
      <c r="BK8624" s="31"/>
      <c r="BL8624" s="31"/>
      <c r="BM8624" s="31"/>
      <c r="BN8624" s="31"/>
      <c r="BO8624" s="31"/>
      <c r="BP8624" s="31"/>
      <c r="BQ8624" s="31"/>
      <c r="BR8624" s="31"/>
      <c r="BS8624" s="31"/>
      <c r="BT8624" s="31"/>
      <c r="BU8624" s="31"/>
      <c r="BV8624" s="31"/>
      <c r="BW8624" s="31"/>
      <c r="BX8624" s="31"/>
      <c r="BY8624" s="31"/>
      <c r="BZ8624" s="31"/>
      <c r="CA8624" s="31"/>
      <c r="CB8624" s="31"/>
      <c r="CC8624" s="31"/>
    </row>
    <row r="8625" spans="5:81" customFormat="1" x14ac:dyDescent="0.25">
      <c r="E8625" s="30" t="str">
        <f t="shared" si="45"/>
        <v>update IFINOPL.dbo.AGREEMENT_ASSET set BILLING_TO_NPWP = '921825717627000', NPWP_NAME = 'PT. ARTHA BERLIAN BLAMBANGAN', NPWP_ADDRESS = 'JL KERTANEGARA NO.1 RT.05 RW.03 KEBALENAN, BANYUWANGI, BANYUWANGI, JAWA TIMUR 68417 INDONESIA' where AGREEMENT_NO = replace('0000014/4/29/05/2022', '/', '.');</v>
      </c>
      <c r="F8625" s="31"/>
      <c r="G8625" s="31"/>
      <c r="H8625" s="31"/>
      <c r="I8625" s="31"/>
      <c r="J8625" s="31"/>
      <c r="K8625" s="31"/>
      <c r="L8625" s="31"/>
      <c r="M8625" s="31"/>
      <c r="N8625" s="31"/>
      <c r="O8625" s="31"/>
      <c r="P8625" s="31"/>
      <c r="Q8625" s="31"/>
      <c r="R8625" s="31"/>
      <c r="S8625" s="31"/>
      <c r="T8625" s="31"/>
      <c r="U8625" s="31"/>
      <c r="V8625" s="31"/>
      <c r="W8625" s="31"/>
      <c r="X8625" s="31"/>
      <c r="Y8625" s="31"/>
      <c r="Z8625" s="31"/>
      <c r="AA8625" s="31"/>
      <c r="AB8625" s="31"/>
      <c r="AC8625" s="31"/>
      <c r="AD8625" s="31"/>
      <c r="AE8625" s="31"/>
      <c r="AF8625" s="31"/>
      <c r="AG8625" s="31"/>
      <c r="AH8625" s="31"/>
      <c r="AI8625" s="31"/>
      <c r="AJ8625" s="31"/>
      <c r="AK8625" s="31"/>
      <c r="AL8625" s="31"/>
      <c r="AM8625" s="31"/>
      <c r="AN8625" s="31"/>
      <c r="AO8625" s="31"/>
      <c r="AP8625" s="31"/>
      <c r="AQ8625" s="31"/>
      <c r="AR8625" s="31"/>
      <c r="AS8625" s="31"/>
      <c r="AT8625" s="31"/>
      <c r="AU8625" s="31"/>
      <c r="AV8625" s="31"/>
      <c r="AW8625" s="31"/>
      <c r="AX8625" s="31"/>
      <c r="AY8625" s="31"/>
      <c r="AZ8625" s="31"/>
      <c r="BA8625" s="31"/>
      <c r="BB8625" s="31"/>
      <c r="BC8625" s="31"/>
      <c r="BD8625" s="31"/>
      <c r="BE8625" s="31"/>
      <c r="BF8625" s="31"/>
      <c r="BG8625" s="31"/>
      <c r="BH8625" s="31"/>
      <c r="BI8625" s="31"/>
      <c r="BJ8625" s="31"/>
      <c r="BK8625" s="31"/>
      <c r="BL8625" s="31"/>
      <c r="BM8625" s="31"/>
      <c r="BN8625" s="31"/>
      <c r="BO8625" s="31"/>
      <c r="BP8625" s="31"/>
      <c r="BQ8625" s="31"/>
      <c r="BR8625" s="31"/>
      <c r="BS8625" s="31"/>
      <c r="BT8625" s="31"/>
      <c r="BU8625" s="31"/>
      <c r="BV8625" s="31"/>
      <c r="BW8625" s="31"/>
      <c r="BX8625" s="31"/>
      <c r="BY8625" s="31"/>
      <c r="BZ8625" s="31"/>
      <c r="CA8625" s="31"/>
      <c r="CB8625" s="31"/>
      <c r="CC8625" s="31"/>
    </row>
    <row r="8626" spans="5:81" customFormat="1" x14ac:dyDescent="0.25">
      <c r="E8626"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replace('0000014/4/34/07/2022', '/', '.');</v>
      </c>
      <c r="F8626" s="31"/>
      <c r="G8626" s="31"/>
      <c r="H8626" s="31"/>
      <c r="I8626" s="31"/>
      <c r="J8626" s="31"/>
      <c r="K8626" s="31"/>
      <c r="L8626" s="31"/>
      <c r="M8626" s="31"/>
      <c r="N8626" s="31"/>
      <c r="O8626" s="31"/>
      <c r="P8626" s="31"/>
      <c r="Q8626" s="31"/>
      <c r="R8626" s="31"/>
      <c r="S8626" s="31"/>
      <c r="T8626" s="31"/>
      <c r="U8626" s="31"/>
      <c r="V8626" s="31"/>
      <c r="W8626" s="31"/>
      <c r="X8626" s="31"/>
      <c r="Y8626" s="31"/>
      <c r="Z8626" s="31"/>
      <c r="AA8626" s="31"/>
      <c r="AB8626" s="31"/>
      <c r="AC8626" s="31"/>
      <c r="AD8626" s="31"/>
      <c r="AE8626" s="31"/>
      <c r="AF8626" s="31"/>
      <c r="AG8626" s="31"/>
      <c r="AH8626" s="31"/>
      <c r="AI8626" s="31"/>
      <c r="AJ8626" s="31"/>
      <c r="AK8626" s="31"/>
      <c r="AL8626" s="31"/>
      <c r="AM8626" s="31"/>
      <c r="AN8626" s="31"/>
      <c r="AO8626" s="31"/>
      <c r="AP8626" s="31"/>
      <c r="AQ8626" s="31"/>
      <c r="AR8626" s="31"/>
      <c r="AS8626" s="31"/>
      <c r="AT8626" s="31"/>
      <c r="AU8626" s="31"/>
      <c r="AV8626" s="31"/>
      <c r="AW8626" s="31"/>
      <c r="AX8626" s="31"/>
      <c r="AY8626" s="31"/>
      <c r="AZ8626" s="31"/>
      <c r="BA8626" s="31"/>
      <c r="BB8626" s="31"/>
      <c r="BC8626" s="31"/>
      <c r="BD8626" s="31"/>
      <c r="BE8626" s="31"/>
      <c r="BF8626" s="31"/>
      <c r="BG8626" s="31"/>
      <c r="BH8626" s="31"/>
      <c r="BI8626" s="31"/>
      <c r="BJ8626" s="31"/>
      <c r="BK8626" s="31"/>
      <c r="BL8626" s="31"/>
      <c r="BM8626" s="31"/>
      <c r="BN8626" s="31"/>
      <c r="BO8626" s="31"/>
      <c r="BP8626" s="31"/>
      <c r="BQ8626" s="31"/>
      <c r="BR8626" s="31"/>
      <c r="BS8626" s="31"/>
      <c r="BT8626" s="31"/>
      <c r="BU8626" s="31"/>
      <c r="BV8626" s="31"/>
      <c r="BW8626" s="31"/>
      <c r="BX8626" s="31"/>
      <c r="BY8626" s="31"/>
      <c r="BZ8626" s="31"/>
      <c r="CA8626" s="31"/>
      <c r="CB8626" s="31"/>
      <c r="CC8626" s="31"/>
    </row>
    <row r="8627" spans="5:81" customFormat="1" x14ac:dyDescent="0.25">
      <c r="E8627"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replace('0000014/4/38/10/2022', '/', '.');</v>
      </c>
      <c r="F8627" s="31"/>
      <c r="G8627" s="31"/>
      <c r="H8627" s="31"/>
      <c r="I8627" s="31"/>
      <c r="J8627" s="31"/>
      <c r="K8627" s="31"/>
      <c r="L8627" s="31"/>
      <c r="M8627" s="31"/>
      <c r="N8627" s="31"/>
      <c r="O8627" s="31"/>
      <c r="P8627" s="31"/>
      <c r="Q8627" s="31"/>
      <c r="R8627" s="31"/>
      <c r="S8627" s="31"/>
      <c r="T8627" s="31"/>
      <c r="U8627" s="31"/>
      <c r="V8627" s="31"/>
      <c r="W8627" s="31"/>
      <c r="X8627" s="31"/>
      <c r="Y8627" s="31"/>
      <c r="Z8627" s="31"/>
      <c r="AA8627" s="31"/>
      <c r="AB8627" s="31"/>
      <c r="AC8627" s="31"/>
      <c r="AD8627" s="31"/>
      <c r="AE8627" s="31"/>
      <c r="AF8627" s="31"/>
      <c r="AG8627" s="31"/>
      <c r="AH8627" s="31"/>
      <c r="AI8627" s="31"/>
      <c r="AJ8627" s="31"/>
      <c r="AK8627" s="31"/>
      <c r="AL8627" s="31"/>
      <c r="AM8627" s="31"/>
      <c r="AN8627" s="31"/>
      <c r="AO8627" s="31"/>
      <c r="AP8627" s="31"/>
      <c r="AQ8627" s="31"/>
      <c r="AR8627" s="31"/>
      <c r="AS8627" s="31"/>
      <c r="AT8627" s="31"/>
      <c r="AU8627" s="31"/>
      <c r="AV8627" s="31"/>
      <c r="AW8627" s="31"/>
      <c r="AX8627" s="31"/>
      <c r="AY8627" s="31"/>
      <c r="AZ8627" s="31"/>
      <c r="BA8627" s="31"/>
      <c r="BB8627" s="31"/>
      <c r="BC8627" s="31"/>
      <c r="BD8627" s="31"/>
      <c r="BE8627" s="31"/>
      <c r="BF8627" s="31"/>
      <c r="BG8627" s="31"/>
      <c r="BH8627" s="31"/>
      <c r="BI8627" s="31"/>
      <c r="BJ8627" s="31"/>
      <c r="BK8627" s="31"/>
      <c r="BL8627" s="31"/>
      <c r="BM8627" s="31"/>
      <c r="BN8627" s="31"/>
      <c r="BO8627" s="31"/>
      <c r="BP8627" s="31"/>
      <c r="BQ8627" s="31"/>
      <c r="BR8627" s="31"/>
      <c r="BS8627" s="31"/>
      <c r="BT8627" s="31"/>
      <c r="BU8627" s="31"/>
      <c r="BV8627" s="31"/>
      <c r="BW8627" s="31"/>
      <c r="BX8627" s="31"/>
      <c r="BY8627" s="31"/>
      <c r="BZ8627" s="31"/>
      <c r="CA8627" s="31"/>
      <c r="CB8627" s="31"/>
      <c r="CC8627" s="31"/>
    </row>
    <row r="8628" spans="5:81" customFormat="1" x14ac:dyDescent="0.25">
      <c r="E8628" s="30" t="str">
        <f t="shared" si="45"/>
        <v>update IFINOPL.dbo.AGREEMENT_ASSET set BILLING_TO_NPWP = '862702669044000', NPWP_NAME = 'PT. WIJAYA TRANS INDONESIA', NPWP_ADDRESS = 'PURI MAYANG CLUSTER ANGGREK BLOK G RT.026 RW.000 MAYANG MANGURAI, ALAM BARAJO, KOTA JAMBI, JAMBI 36126 INDONESIA' where AGREEMENT_NO = replace('0000015/4/11/11/2022', '/', '.');</v>
      </c>
      <c r="F8628" s="31"/>
      <c r="G8628" s="31"/>
      <c r="H8628" s="31"/>
      <c r="I8628" s="31"/>
      <c r="J8628" s="31"/>
      <c r="K8628" s="31"/>
      <c r="L8628" s="31"/>
      <c r="M8628" s="31"/>
      <c r="N8628" s="31"/>
      <c r="O8628" s="31"/>
      <c r="P8628" s="31"/>
      <c r="Q8628" s="31"/>
      <c r="R8628" s="31"/>
      <c r="S8628" s="31"/>
      <c r="T8628" s="31"/>
      <c r="U8628" s="31"/>
      <c r="V8628" s="31"/>
      <c r="W8628" s="31"/>
      <c r="X8628" s="31"/>
      <c r="Y8628" s="31"/>
      <c r="Z8628" s="31"/>
      <c r="AA8628" s="31"/>
      <c r="AB8628" s="31"/>
      <c r="AC8628" s="31"/>
      <c r="AD8628" s="31"/>
      <c r="AE8628" s="31"/>
      <c r="AF8628" s="31"/>
      <c r="AG8628" s="31"/>
      <c r="AH8628" s="31"/>
      <c r="AI8628" s="31"/>
      <c r="AJ8628" s="31"/>
      <c r="AK8628" s="31"/>
      <c r="AL8628" s="31"/>
      <c r="AM8628" s="31"/>
      <c r="AN8628" s="31"/>
      <c r="AO8628" s="31"/>
      <c r="AP8628" s="31"/>
      <c r="AQ8628" s="31"/>
      <c r="AR8628" s="31"/>
      <c r="AS8628" s="31"/>
      <c r="AT8628" s="31"/>
      <c r="AU8628" s="31"/>
      <c r="AV8628" s="31"/>
      <c r="AW8628" s="31"/>
      <c r="AX8628" s="31"/>
      <c r="AY8628" s="31"/>
      <c r="AZ8628" s="31"/>
      <c r="BA8628" s="31"/>
      <c r="BB8628" s="31"/>
      <c r="BC8628" s="31"/>
      <c r="BD8628" s="31"/>
      <c r="BE8628" s="31"/>
      <c r="BF8628" s="31"/>
      <c r="BG8628" s="31"/>
      <c r="BH8628" s="31"/>
      <c r="BI8628" s="31"/>
      <c r="BJ8628" s="31"/>
      <c r="BK8628" s="31"/>
      <c r="BL8628" s="31"/>
      <c r="BM8628" s="31"/>
      <c r="BN8628" s="31"/>
      <c r="BO8628" s="31"/>
      <c r="BP8628" s="31"/>
      <c r="BQ8628" s="31"/>
      <c r="BR8628" s="31"/>
      <c r="BS8628" s="31"/>
      <c r="BT8628" s="31"/>
      <c r="BU8628" s="31"/>
      <c r="BV8628" s="31"/>
      <c r="BW8628" s="31"/>
      <c r="BX8628" s="31"/>
      <c r="BY8628" s="31"/>
      <c r="BZ8628" s="31"/>
      <c r="CA8628" s="31"/>
      <c r="CB8628" s="31"/>
      <c r="CC8628" s="31"/>
    </row>
    <row r="8629" spans="5:81" customFormat="1" x14ac:dyDescent="0.25">
      <c r="E8629" s="30" t="str">
        <f t="shared" si="45"/>
        <v>update IFINOPL.dbo.AGREEMENT_ASSET set BILLING_TO_NPWP = '921825717627000', NPWP_NAME = 'PT. ARTHA BERLIAN BLAMBANGAN', NPWP_ADDRESS = 'JL KERTANEGARA NO.1 RT.05 RW.03 KEBALENAN, BANYUWANGI, BANYUWANGI, JAWA TIMUR 68417 INDONESIA' where AGREEMENT_NO = replace('0000015/4/29/06/2022', '/', '.');</v>
      </c>
      <c r="F8629" s="31"/>
      <c r="G8629" s="31"/>
      <c r="H8629" s="31"/>
      <c r="I8629" s="31"/>
      <c r="J8629" s="31"/>
      <c r="K8629" s="31"/>
      <c r="L8629" s="31"/>
      <c r="M8629" s="31"/>
      <c r="N8629" s="31"/>
      <c r="O8629" s="31"/>
      <c r="P8629" s="31"/>
      <c r="Q8629" s="31"/>
      <c r="R8629" s="31"/>
      <c r="S8629" s="31"/>
      <c r="T8629" s="31"/>
      <c r="U8629" s="31"/>
      <c r="V8629" s="31"/>
      <c r="W8629" s="31"/>
      <c r="X8629" s="31"/>
      <c r="Y8629" s="31"/>
      <c r="Z8629" s="31"/>
      <c r="AA8629" s="31"/>
      <c r="AB8629" s="31"/>
      <c r="AC8629" s="31"/>
      <c r="AD8629" s="31"/>
      <c r="AE8629" s="31"/>
      <c r="AF8629" s="31"/>
      <c r="AG8629" s="31"/>
      <c r="AH8629" s="31"/>
      <c r="AI8629" s="31"/>
      <c r="AJ8629" s="31"/>
      <c r="AK8629" s="31"/>
      <c r="AL8629" s="31"/>
      <c r="AM8629" s="31"/>
      <c r="AN8629" s="31"/>
      <c r="AO8629" s="31"/>
      <c r="AP8629" s="31"/>
      <c r="AQ8629" s="31"/>
      <c r="AR8629" s="31"/>
      <c r="AS8629" s="31"/>
      <c r="AT8629" s="31"/>
      <c r="AU8629" s="31"/>
      <c r="AV8629" s="31"/>
      <c r="AW8629" s="31"/>
      <c r="AX8629" s="31"/>
      <c r="AY8629" s="31"/>
      <c r="AZ8629" s="31"/>
      <c r="BA8629" s="31"/>
      <c r="BB8629" s="31"/>
      <c r="BC8629" s="31"/>
      <c r="BD8629" s="31"/>
      <c r="BE8629" s="31"/>
      <c r="BF8629" s="31"/>
      <c r="BG8629" s="31"/>
      <c r="BH8629" s="31"/>
      <c r="BI8629" s="31"/>
      <c r="BJ8629" s="31"/>
      <c r="BK8629" s="31"/>
      <c r="BL8629" s="31"/>
      <c r="BM8629" s="31"/>
      <c r="BN8629" s="31"/>
      <c r="BO8629" s="31"/>
      <c r="BP8629" s="31"/>
      <c r="BQ8629" s="31"/>
      <c r="BR8629" s="31"/>
      <c r="BS8629" s="31"/>
      <c r="BT8629" s="31"/>
      <c r="BU8629" s="31"/>
      <c r="BV8629" s="31"/>
      <c r="BW8629" s="31"/>
      <c r="BX8629" s="31"/>
      <c r="BY8629" s="31"/>
      <c r="BZ8629" s="31"/>
      <c r="CA8629" s="31"/>
      <c r="CB8629" s="31"/>
      <c r="CC8629" s="31"/>
    </row>
    <row r="8630" spans="5:81" customFormat="1" x14ac:dyDescent="0.25">
      <c r="E8630"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replace('0000015/4/34/07/2022', '/', '.');</v>
      </c>
      <c r="F8630" s="31"/>
      <c r="G8630" s="31"/>
      <c r="H8630" s="31"/>
      <c r="I8630" s="31"/>
      <c r="J8630" s="31"/>
      <c r="K8630" s="31"/>
      <c r="L8630" s="31"/>
      <c r="M8630" s="31"/>
      <c r="N8630" s="31"/>
      <c r="O8630" s="31"/>
      <c r="P8630" s="31"/>
      <c r="Q8630" s="31"/>
      <c r="R8630" s="31"/>
      <c r="S8630" s="31"/>
      <c r="T8630" s="31"/>
      <c r="U8630" s="31"/>
      <c r="V8630" s="31"/>
      <c r="W8630" s="31"/>
      <c r="X8630" s="31"/>
      <c r="Y8630" s="31"/>
      <c r="Z8630" s="31"/>
      <c r="AA8630" s="31"/>
      <c r="AB8630" s="31"/>
      <c r="AC8630" s="31"/>
      <c r="AD8630" s="31"/>
      <c r="AE8630" s="31"/>
      <c r="AF8630" s="31"/>
      <c r="AG8630" s="31"/>
      <c r="AH8630" s="31"/>
      <c r="AI8630" s="31"/>
      <c r="AJ8630" s="31"/>
      <c r="AK8630" s="31"/>
      <c r="AL8630" s="31"/>
      <c r="AM8630" s="31"/>
      <c r="AN8630" s="31"/>
      <c r="AO8630" s="31"/>
      <c r="AP8630" s="31"/>
      <c r="AQ8630" s="31"/>
      <c r="AR8630" s="31"/>
      <c r="AS8630" s="31"/>
      <c r="AT8630" s="31"/>
      <c r="AU8630" s="31"/>
      <c r="AV8630" s="31"/>
      <c r="AW8630" s="31"/>
      <c r="AX8630" s="31"/>
      <c r="AY8630" s="31"/>
      <c r="AZ8630" s="31"/>
      <c r="BA8630" s="31"/>
      <c r="BB8630" s="31"/>
      <c r="BC8630" s="31"/>
      <c r="BD8630" s="31"/>
      <c r="BE8630" s="31"/>
      <c r="BF8630" s="31"/>
      <c r="BG8630" s="31"/>
      <c r="BH8630" s="31"/>
      <c r="BI8630" s="31"/>
      <c r="BJ8630" s="31"/>
      <c r="BK8630" s="31"/>
      <c r="BL8630" s="31"/>
      <c r="BM8630" s="31"/>
      <c r="BN8630" s="31"/>
      <c r="BO8630" s="31"/>
      <c r="BP8630" s="31"/>
      <c r="BQ8630" s="31"/>
      <c r="BR8630" s="31"/>
      <c r="BS8630" s="31"/>
      <c r="BT8630" s="31"/>
      <c r="BU8630" s="31"/>
      <c r="BV8630" s="31"/>
      <c r="BW8630" s="31"/>
      <c r="BX8630" s="31"/>
      <c r="BY8630" s="31"/>
      <c r="BZ8630" s="31"/>
      <c r="CA8630" s="31"/>
      <c r="CB8630" s="31"/>
      <c r="CC8630" s="31"/>
    </row>
    <row r="8631" spans="5:81" customFormat="1" x14ac:dyDescent="0.25">
      <c r="E8631"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replace('0000015/4/38/10/2022', '/', '.');</v>
      </c>
      <c r="F8631" s="31"/>
      <c r="G8631" s="31"/>
      <c r="H8631" s="31"/>
      <c r="I8631" s="31"/>
      <c r="J8631" s="31"/>
      <c r="K8631" s="31"/>
      <c r="L8631" s="31"/>
      <c r="M8631" s="31"/>
      <c r="N8631" s="31"/>
      <c r="O8631" s="31"/>
      <c r="P8631" s="31"/>
      <c r="Q8631" s="31"/>
      <c r="R8631" s="31"/>
      <c r="S8631" s="31"/>
      <c r="T8631" s="31"/>
      <c r="U8631" s="31"/>
      <c r="V8631" s="31"/>
      <c r="W8631" s="31"/>
      <c r="X8631" s="31"/>
      <c r="Y8631" s="31"/>
      <c r="Z8631" s="31"/>
      <c r="AA8631" s="31"/>
      <c r="AB8631" s="31"/>
      <c r="AC8631" s="31"/>
      <c r="AD8631" s="31"/>
      <c r="AE8631" s="31"/>
      <c r="AF8631" s="31"/>
      <c r="AG8631" s="31"/>
      <c r="AH8631" s="31"/>
      <c r="AI8631" s="31"/>
      <c r="AJ8631" s="31"/>
      <c r="AK8631" s="31"/>
      <c r="AL8631" s="31"/>
      <c r="AM8631" s="31"/>
      <c r="AN8631" s="31"/>
      <c r="AO8631" s="31"/>
      <c r="AP8631" s="31"/>
      <c r="AQ8631" s="31"/>
      <c r="AR8631" s="31"/>
      <c r="AS8631" s="31"/>
      <c r="AT8631" s="31"/>
      <c r="AU8631" s="31"/>
      <c r="AV8631" s="31"/>
      <c r="AW8631" s="31"/>
      <c r="AX8631" s="31"/>
      <c r="AY8631" s="31"/>
      <c r="AZ8631" s="31"/>
      <c r="BA8631" s="31"/>
      <c r="BB8631" s="31"/>
      <c r="BC8631" s="31"/>
      <c r="BD8631" s="31"/>
      <c r="BE8631" s="31"/>
      <c r="BF8631" s="31"/>
      <c r="BG8631" s="31"/>
      <c r="BH8631" s="31"/>
      <c r="BI8631" s="31"/>
      <c r="BJ8631" s="31"/>
      <c r="BK8631" s="31"/>
      <c r="BL8631" s="31"/>
      <c r="BM8631" s="31"/>
      <c r="BN8631" s="31"/>
      <c r="BO8631" s="31"/>
      <c r="BP8631" s="31"/>
      <c r="BQ8631" s="31"/>
      <c r="BR8631" s="31"/>
      <c r="BS8631" s="31"/>
      <c r="BT8631" s="31"/>
      <c r="BU8631" s="31"/>
      <c r="BV8631" s="31"/>
      <c r="BW8631" s="31"/>
      <c r="BX8631" s="31"/>
      <c r="BY8631" s="31"/>
      <c r="BZ8631" s="31"/>
      <c r="CA8631" s="31"/>
      <c r="CB8631" s="31"/>
      <c r="CC8631" s="31"/>
    </row>
    <row r="8632" spans="5:81" customFormat="1" x14ac:dyDescent="0.25">
      <c r="E8632" s="30" t="str">
        <f t="shared" si="45"/>
        <v>update IFINOPL.dbo.AGREEMENT_ASSET set BILLING_TO_NPWP = '862702669044000', NPWP_NAME = 'PT. WIJAYA TRANS INDONESIA', NPWP_ADDRESS = 'PURI MAYANG CLUSTER ANGGREK BLOK G RT.026 RW.000 MAYANG MANGURAI, ALAM BARAJO, KOTA JAMBI, JAMBI 36126 INDONESIA' where AGREEMENT_NO = replace('0000016/4/11/08/2023', '/', '.');</v>
      </c>
      <c r="F8632" s="31"/>
      <c r="G8632" s="31"/>
      <c r="H8632" s="31"/>
      <c r="I8632" s="31"/>
      <c r="J8632" s="31"/>
      <c r="K8632" s="31"/>
      <c r="L8632" s="31"/>
      <c r="M8632" s="31"/>
      <c r="N8632" s="31"/>
      <c r="O8632" s="31"/>
      <c r="P8632" s="31"/>
      <c r="Q8632" s="31"/>
      <c r="R8632" s="31"/>
      <c r="S8632" s="31"/>
      <c r="T8632" s="31"/>
      <c r="U8632" s="31"/>
      <c r="V8632" s="31"/>
      <c r="W8632" s="31"/>
      <c r="X8632" s="31"/>
      <c r="Y8632" s="31"/>
      <c r="Z8632" s="31"/>
      <c r="AA8632" s="31"/>
      <c r="AB8632" s="31"/>
      <c r="AC8632" s="31"/>
      <c r="AD8632" s="31"/>
      <c r="AE8632" s="31"/>
      <c r="AF8632" s="31"/>
      <c r="AG8632" s="31"/>
      <c r="AH8632" s="31"/>
      <c r="AI8632" s="31"/>
      <c r="AJ8632" s="31"/>
      <c r="AK8632" s="31"/>
      <c r="AL8632" s="31"/>
      <c r="AM8632" s="31"/>
      <c r="AN8632" s="31"/>
      <c r="AO8632" s="31"/>
      <c r="AP8632" s="31"/>
      <c r="AQ8632" s="31"/>
      <c r="AR8632" s="31"/>
      <c r="AS8632" s="31"/>
      <c r="AT8632" s="31"/>
      <c r="AU8632" s="31"/>
      <c r="AV8632" s="31"/>
      <c r="AW8632" s="31"/>
      <c r="AX8632" s="31"/>
      <c r="AY8632" s="31"/>
      <c r="AZ8632" s="31"/>
      <c r="BA8632" s="31"/>
      <c r="BB8632" s="31"/>
      <c r="BC8632" s="31"/>
      <c r="BD8632" s="31"/>
      <c r="BE8632" s="31"/>
      <c r="BF8632" s="31"/>
      <c r="BG8632" s="31"/>
      <c r="BH8632" s="31"/>
      <c r="BI8632" s="31"/>
      <c r="BJ8632" s="31"/>
      <c r="BK8632" s="31"/>
      <c r="BL8632" s="31"/>
      <c r="BM8632" s="31"/>
      <c r="BN8632" s="31"/>
      <c r="BO8632" s="31"/>
      <c r="BP8632" s="31"/>
      <c r="BQ8632" s="31"/>
      <c r="BR8632" s="31"/>
      <c r="BS8632" s="31"/>
      <c r="BT8632" s="31"/>
      <c r="BU8632" s="31"/>
      <c r="BV8632" s="31"/>
      <c r="BW8632" s="31"/>
      <c r="BX8632" s="31"/>
      <c r="BY8632" s="31"/>
      <c r="BZ8632" s="31"/>
      <c r="CA8632" s="31"/>
      <c r="CB8632" s="31"/>
      <c r="CC8632" s="31"/>
    </row>
    <row r="8633" spans="5:81" customFormat="1" x14ac:dyDescent="0.25">
      <c r="E8633" s="30" t="str">
        <f t="shared" si="45"/>
        <v>update IFINOPL.dbo.AGREEMENT_ASSET set BILLING_TO_NPWP = '921825717627000', NPWP_NAME = 'PT. ARTHA BERLIAN BLAMBANGAN', NPWP_ADDRESS = 'JL KERTANEGARA NO.1 RT.05 RW.03 KEBALENAN, BANYUWANGI, BANYUWANGI, JAWA TIMUR 68417 INDONESIA' where AGREEMENT_NO = replace('0000016/4/29/07/2022', '/', '.');</v>
      </c>
      <c r="F8633" s="31"/>
      <c r="G8633" s="31"/>
      <c r="H8633" s="31"/>
      <c r="I8633" s="31"/>
      <c r="J8633" s="31"/>
      <c r="K8633" s="31"/>
      <c r="L8633" s="31"/>
      <c r="M8633" s="31"/>
      <c r="N8633" s="31"/>
      <c r="O8633" s="31"/>
      <c r="P8633" s="31"/>
      <c r="Q8633" s="31"/>
      <c r="R8633" s="31"/>
      <c r="S8633" s="31"/>
      <c r="T8633" s="31"/>
      <c r="U8633" s="31"/>
      <c r="V8633" s="31"/>
      <c r="W8633" s="31"/>
      <c r="X8633" s="31"/>
      <c r="Y8633" s="31"/>
      <c r="Z8633" s="31"/>
      <c r="AA8633" s="31"/>
      <c r="AB8633" s="31"/>
      <c r="AC8633" s="31"/>
      <c r="AD8633" s="31"/>
      <c r="AE8633" s="31"/>
      <c r="AF8633" s="31"/>
      <c r="AG8633" s="31"/>
      <c r="AH8633" s="31"/>
      <c r="AI8633" s="31"/>
      <c r="AJ8633" s="31"/>
      <c r="AK8633" s="31"/>
      <c r="AL8633" s="31"/>
      <c r="AM8633" s="31"/>
      <c r="AN8633" s="31"/>
      <c r="AO8633" s="31"/>
      <c r="AP8633" s="31"/>
      <c r="AQ8633" s="31"/>
      <c r="AR8633" s="31"/>
      <c r="AS8633" s="31"/>
      <c r="AT8633" s="31"/>
      <c r="AU8633" s="31"/>
      <c r="AV8633" s="31"/>
      <c r="AW8633" s="31"/>
      <c r="AX8633" s="31"/>
      <c r="AY8633" s="31"/>
      <c r="AZ8633" s="31"/>
      <c r="BA8633" s="31"/>
      <c r="BB8633" s="31"/>
      <c r="BC8633" s="31"/>
      <c r="BD8633" s="31"/>
      <c r="BE8633" s="31"/>
      <c r="BF8633" s="31"/>
      <c r="BG8633" s="31"/>
      <c r="BH8633" s="31"/>
      <c r="BI8633" s="31"/>
      <c r="BJ8633" s="31"/>
      <c r="BK8633" s="31"/>
      <c r="BL8633" s="31"/>
      <c r="BM8633" s="31"/>
      <c r="BN8633" s="31"/>
      <c r="BO8633" s="31"/>
      <c r="BP8633" s="31"/>
      <c r="BQ8633" s="31"/>
      <c r="BR8633" s="31"/>
      <c r="BS8633" s="31"/>
      <c r="BT8633" s="31"/>
      <c r="BU8633" s="31"/>
      <c r="BV8633" s="31"/>
      <c r="BW8633" s="31"/>
      <c r="BX8633" s="31"/>
      <c r="BY8633" s="31"/>
      <c r="BZ8633" s="31"/>
      <c r="CA8633" s="31"/>
      <c r="CB8633" s="31"/>
      <c r="CC8633" s="31"/>
    </row>
    <row r="8634" spans="5:81" customFormat="1" x14ac:dyDescent="0.25">
      <c r="E8634"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replace('0000016/4/34/08/2022', '/', '.');</v>
      </c>
      <c r="F8634" s="31"/>
      <c r="G8634" s="31"/>
      <c r="H8634" s="31"/>
      <c r="I8634" s="31"/>
      <c r="J8634" s="31"/>
      <c r="K8634" s="31"/>
      <c r="L8634" s="31"/>
      <c r="M8634" s="31"/>
      <c r="N8634" s="31"/>
      <c r="O8634" s="31"/>
      <c r="P8634" s="31"/>
      <c r="Q8634" s="31"/>
      <c r="R8634" s="31"/>
      <c r="S8634" s="31"/>
      <c r="T8634" s="31"/>
      <c r="U8634" s="31"/>
      <c r="V8634" s="31"/>
      <c r="W8634" s="31"/>
      <c r="X8634" s="31"/>
      <c r="Y8634" s="31"/>
      <c r="Z8634" s="31"/>
      <c r="AA8634" s="31"/>
      <c r="AB8634" s="31"/>
      <c r="AC8634" s="31"/>
      <c r="AD8634" s="31"/>
      <c r="AE8634" s="31"/>
      <c r="AF8634" s="31"/>
      <c r="AG8634" s="31"/>
      <c r="AH8634" s="31"/>
      <c r="AI8634" s="31"/>
      <c r="AJ8634" s="31"/>
      <c r="AK8634" s="31"/>
      <c r="AL8634" s="31"/>
      <c r="AM8634" s="31"/>
      <c r="AN8634" s="31"/>
      <c r="AO8634" s="31"/>
      <c r="AP8634" s="31"/>
      <c r="AQ8634" s="31"/>
      <c r="AR8634" s="31"/>
      <c r="AS8634" s="31"/>
      <c r="AT8634" s="31"/>
      <c r="AU8634" s="31"/>
      <c r="AV8634" s="31"/>
      <c r="AW8634" s="31"/>
      <c r="AX8634" s="31"/>
      <c r="AY8634" s="31"/>
      <c r="AZ8634" s="31"/>
      <c r="BA8634" s="31"/>
      <c r="BB8634" s="31"/>
      <c r="BC8634" s="31"/>
      <c r="BD8634" s="31"/>
      <c r="BE8634" s="31"/>
      <c r="BF8634" s="31"/>
      <c r="BG8634" s="31"/>
      <c r="BH8634" s="31"/>
      <c r="BI8634" s="31"/>
      <c r="BJ8634" s="31"/>
      <c r="BK8634" s="31"/>
      <c r="BL8634" s="31"/>
      <c r="BM8634" s="31"/>
      <c r="BN8634" s="31"/>
      <c r="BO8634" s="31"/>
      <c r="BP8634" s="31"/>
      <c r="BQ8634" s="31"/>
      <c r="BR8634" s="31"/>
      <c r="BS8634" s="31"/>
      <c r="BT8634" s="31"/>
      <c r="BU8634" s="31"/>
      <c r="BV8634" s="31"/>
      <c r="BW8634" s="31"/>
      <c r="BX8634" s="31"/>
      <c r="BY8634" s="31"/>
      <c r="BZ8634" s="31"/>
      <c r="CA8634" s="31"/>
      <c r="CB8634" s="31"/>
      <c r="CC8634" s="31"/>
    </row>
    <row r="8635" spans="5:81" customFormat="1" x14ac:dyDescent="0.25">
      <c r="E8635"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replace('0000016/4/38/10/2022', '/', '.');</v>
      </c>
      <c r="F8635" s="31"/>
      <c r="G8635" s="31"/>
      <c r="H8635" s="31"/>
      <c r="I8635" s="31"/>
      <c r="J8635" s="31"/>
      <c r="K8635" s="31"/>
      <c r="L8635" s="31"/>
      <c r="M8635" s="31"/>
      <c r="N8635" s="31"/>
      <c r="O8635" s="31"/>
      <c r="P8635" s="31"/>
      <c r="Q8635" s="31"/>
      <c r="R8635" s="31"/>
      <c r="S8635" s="31"/>
      <c r="T8635" s="31"/>
      <c r="U8635" s="31"/>
      <c r="V8635" s="31"/>
      <c r="W8635" s="31"/>
      <c r="X8635" s="31"/>
      <c r="Y8635" s="31"/>
      <c r="Z8635" s="31"/>
      <c r="AA8635" s="31"/>
      <c r="AB8635" s="31"/>
      <c r="AC8635" s="31"/>
      <c r="AD8635" s="31"/>
      <c r="AE8635" s="31"/>
      <c r="AF8635" s="31"/>
      <c r="AG8635" s="31"/>
      <c r="AH8635" s="31"/>
      <c r="AI8635" s="31"/>
      <c r="AJ8635" s="31"/>
      <c r="AK8635" s="31"/>
      <c r="AL8635" s="31"/>
      <c r="AM8635" s="31"/>
      <c r="AN8635" s="31"/>
      <c r="AO8635" s="31"/>
      <c r="AP8635" s="31"/>
      <c r="AQ8635" s="31"/>
      <c r="AR8635" s="31"/>
      <c r="AS8635" s="31"/>
      <c r="AT8635" s="31"/>
      <c r="AU8635" s="31"/>
      <c r="AV8635" s="31"/>
      <c r="AW8635" s="31"/>
      <c r="AX8635" s="31"/>
      <c r="AY8635" s="31"/>
      <c r="AZ8635" s="31"/>
      <c r="BA8635" s="31"/>
      <c r="BB8635" s="31"/>
      <c r="BC8635" s="31"/>
      <c r="BD8635" s="31"/>
      <c r="BE8635" s="31"/>
      <c r="BF8635" s="31"/>
      <c r="BG8635" s="31"/>
      <c r="BH8635" s="31"/>
      <c r="BI8635" s="31"/>
      <c r="BJ8635" s="31"/>
      <c r="BK8635" s="31"/>
      <c r="BL8635" s="31"/>
      <c r="BM8635" s="31"/>
      <c r="BN8635" s="31"/>
      <c r="BO8635" s="31"/>
      <c r="BP8635" s="31"/>
      <c r="BQ8635" s="31"/>
      <c r="BR8635" s="31"/>
      <c r="BS8635" s="31"/>
      <c r="BT8635" s="31"/>
      <c r="BU8635" s="31"/>
      <c r="BV8635" s="31"/>
      <c r="BW8635" s="31"/>
      <c r="BX8635" s="31"/>
      <c r="BY8635" s="31"/>
      <c r="BZ8635" s="31"/>
      <c r="CA8635" s="31"/>
      <c r="CB8635" s="31"/>
      <c r="CC8635" s="31"/>
    </row>
    <row r="8636" spans="5:81" customFormat="1" x14ac:dyDescent="0.25">
      <c r="E8636" s="30" t="str">
        <f t="shared" si="45"/>
        <v>update IFINOPL.dbo.AGREEMENT_ASSET set BILLING_TO_NPWP = '921825717627000', NPWP_NAME = 'PT. ARTHA BERLIAN BLAMBANGAN', NPWP_ADDRESS = 'JL KERTANEGARA NO.1 RT.05 RW.03 KEBALENAN, BANYUWANGI, BANYUWANGI, JAWA TIMUR 68417 INDONESIA' where AGREEMENT_NO = replace('0000017/4/29/08/2022', '/', '.');</v>
      </c>
      <c r="F8636" s="31"/>
      <c r="G8636" s="31"/>
      <c r="H8636" s="31"/>
      <c r="I8636" s="31"/>
      <c r="J8636" s="31"/>
      <c r="K8636" s="31"/>
      <c r="L8636" s="31"/>
      <c r="M8636" s="31"/>
      <c r="N8636" s="31"/>
      <c r="O8636" s="31"/>
      <c r="P8636" s="31"/>
      <c r="Q8636" s="31"/>
      <c r="R8636" s="31"/>
      <c r="S8636" s="31"/>
      <c r="T8636" s="31"/>
      <c r="U8636" s="31"/>
      <c r="V8636" s="31"/>
      <c r="W8636" s="31"/>
      <c r="X8636" s="31"/>
      <c r="Y8636" s="31"/>
      <c r="Z8636" s="31"/>
      <c r="AA8636" s="31"/>
      <c r="AB8636" s="31"/>
      <c r="AC8636" s="31"/>
      <c r="AD8636" s="31"/>
      <c r="AE8636" s="31"/>
      <c r="AF8636" s="31"/>
      <c r="AG8636" s="31"/>
      <c r="AH8636" s="31"/>
      <c r="AI8636" s="31"/>
      <c r="AJ8636" s="31"/>
      <c r="AK8636" s="31"/>
      <c r="AL8636" s="31"/>
      <c r="AM8636" s="31"/>
      <c r="AN8636" s="31"/>
      <c r="AO8636" s="31"/>
      <c r="AP8636" s="31"/>
      <c r="AQ8636" s="31"/>
      <c r="AR8636" s="31"/>
      <c r="AS8636" s="31"/>
      <c r="AT8636" s="31"/>
      <c r="AU8636" s="31"/>
      <c r="AV8636" s="31"/>
      <c r="AW8636" s="31"/>
      <c r="AX8636" s="31"/>
      <c r="AY8636" s="31"/>
      <c r="AZ8636" s="31"/>
      <c r="BA8636" s="31"/>
      <c r="BB8636" s="31"/>
      <c r="BC8636" s="31"/>
      <c r="BD8636" s="31"/>
      <c r="BE8636" s="31"/>
      <c r="BF8636" s="31"/>
      <c r="BG8636" s="31"/>
      <c r="BH8636" s="31"/>
      <c r="BI8636" s="31"/>
      <c r="BJ8636" s="31"/>
      <c r="BK8636" s="31"/>
      <c r="BL8636" s="31"/>
      <c r="BM8636" s="31"/>
      <c r="BN8636" s="31"/>
      <c r="BO8636" s="31"/>
      <c r="BP8636" s="31"/>
      <c r="BQ8636" s="31"/>
      <c r="BR8636" s="31"/>
      <c r="BS8636" s="31"/>
      <c r="BT8636" s="31"/>
      <c r="BU8636" s="31"/>
      <c r="BV8636" s="31"/>
      <c r="BW8636" s="31"/>
      <c r="BX8636" s="31"/>
      <c r="BY8636" s="31"/>
      <c r="BZ8636" s="31"/>
      <c r="CA8636" s="31"/>
      <c r="CB8636" s="31"/>
      <c r="CC8636" s="31"/>
    </row>
    <row r="8637" spans="5:81" customFormat="1" x14ac:dyDescent="0.25">
      <c r="E8637"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replace('0000017/4/38/11/2022', '/', '.');</v>
      </c>
      <c r="F8637" s="31"/>
      <c r="G8637" s="31"/>
      <c r="H8637" s="31"/>
      <c r="I8637" s="31"/>
      <c r="J8637" s="31"/>
      <c r="K8637" s="31"/>
      <c r="L8637" s="31"/>
      <c r="M8637" s="31"/>
      <c r="N8637" s="31"/>
      <c r="O8637" s="31"/>
      <c r="P8637" s="31"/>
      <c r="Q8637" s="31"/>
      <c r="R8637" s="31"/>
      <c r="S8637" s="31"/>
      <c r="T8637" s="31"/>
      <c r="U8637" s="31"/>
      <c r="V8637" s="31"/>
      <c r="W8637" s="31"/>
      <c r="X8637" s="31"/>
      <c r="Y8637" s="31"/>
      <c r="Z8637" s="31"/>
      <c r="AA8637" s="31"/>
      <c r="AB8637" s="31"/>
      <c r="AC8637" s="31"/>
      <c r="AD8637" s="31"/>
      <c r="AE8637" s="31"/>
      <c r="AF8637" s="31"/>
      <c r="AG8637" s="31"/>
      <c r="AH8637" s="31"/>
      <c r="AI8637" s="31"/>
      <c r="AJ8637" s="31"/>
      <c r="AK8637" s="31"/>
      <c r="AL8637" s="31"/>
      <c r="AM8637" s="31"/>
      <c r="AN8637" s="31"/>
      <c r="AO8637" s="31"/>
      <c r="AP8637" s="31"/>
      <c r="AQ8637" s="31"/>
      <c r="AR8637" s="31"/>
      <c r="AS8637" s="31"/>
      <c r="AT8637" s="31"/>
      <c r="AU8637" s="31"/>
      <c r="AV8637" s="31"/>
      <c r="AW8637" s="31"/>
      <c r="AX8637" s="31"/>
      <c r="AY8637" s="31"/>
      <c r="AZ8637" s="31"/>
      <c r="BA8637" s="31"/>
      <c r="BB8637" s="31"/>
      <c r="BC8637" s="31"/>
      <c r="BD8637" s="31"/>
      <c r="BE8637" s="31"/>
      <c r="BF8637" s="31"/>
      <c r="BG8637" s="31"/>
      <c r="BH8637" s="31"/>
      <c r="BI8637" s="31"/>
      <c r="BJ8637" s="31"/>
      <c r="BK8637" s="31"/>
      <c r="BL8637" s="31"/>
      <c r="BM8637" s="31"/>
      <c r="BN8637" s="31"/>
      <c r="BO8637" s="31"/>
      <c r="BP8637" s="31"/>
      <c r="BQ8637" s="31"/>
      <c r="BR8637" s="31"/>
      <c r="BS8637" s="31"/>
      <c r="BT8637" s="31"/>
      <c r="BU8637" s="31"/>
      <c r="BV8637" s="31"/>
      <c r="BW8637" s="31"/>
      <c r="BX8637" s="31"/>
      <c r="BY8637" s="31"/>
      <c r="BZ8637" s="31"/>
      <c r="CA8637" s="31"/>
      <c r="CB8637" s="31"/>
      <c r="CC8637" s="31"/>
    </row>
    <row r="8638" spans="5:81" customFormat="1" x14ac:dyDescent="0.25">
      <c r="E8638" s="30" t="str">
        <f t="shared" si="45"/>
        <v>update IFINOPL.dbo.AGREEMENT_ASSET set BILLING_TO_NPWP = '921825717627000', NPWP_NAME = 'PT. ARTHA BERLIAN BLAMBANGAN', NPWP_ADDRESS = 'JL KERTANEGARA NO.1 RT.05 RW.03 KEBALENAN, BANYUWANGI, BANYUWANGI, JAWA TIMUR 68417 INDONESIA' where AGREEMENT_NO = replace('0000018/4/29/08/2022', '/', '.');</v>
      </c>
      <c r="F8638" s="31"/>
      <c r="G8638" s="31"/>
      <c r="H8638" s="31"/>
      <c r="I8638" s="31"/>
      <c r="J8638" s="31"/>
      <c r="K8638" s="31"/>
      <c r="L8638" s="31"/>
      <c r="M8638" s="31"/>
      <c r="N8638" s="31"/>
      <c r="O8638" s="31"/>
      <c r="P8638" s="31"/>
      <c r="Q8638" s="31"/>
      <c r="R8638" s="31"/>
      <c r="S8638" s="31"/>
      <c r="T8638" s="31"/>
      <c r="U8638" s="31"/>
      <c r="V8638" s="31"/>
      <c r="W8638" s="31"/>
      <c r="X8638" s="31"/>
      <c r="Y8638" s="31"/>
      <c r="Z8638" s="31"/>
      <c r="AA8638" s="31"/>
      <c r="AB8638" s="31"/>
      <c r="AC8638" s="31"/>
      <c r="AD8638" s="31"/>
      <c r="AE8638" s="31"/>
      <c r="AF8638" s="31"/>
      <c r="AG8638" s="31"/>
      <c r="AH8638" s="31"/>
      <c r="AI8638" s="31"/>
      <c r="AJ8638" s="31"/>
      <c r="AK8638" s="31"/>
      <c r="AL8638" s="31"/>
      <c r="AM8638" s="31"/>
      <c r="AN8638" s="31"/>
      <c r="AO8638" s="31"/>
      <c r="AP8638" s="31"/>
      <c r="AQ8638" s="31"/>
      <c r="AR8638" s="31"/>
      <c r="AS8638" s="31"/>
      <c r="AT8638" s="31"/>
      <c r="AU8638" s="31"/>
      <c r="AV8638" s="31"/>
      <c r="AW8638" s="31"/>
      <c r="AX8638" s="31"/>
      <c r="AY8638" s="31"/>
      <c r="AZ8638" s="31"/>
      <c r="BA8638" s="31"/>
      <c r="BB8638" s="31"/>
      <c r="BC8638" s="31"/>
      <c r="BD8638" s="31"/>
      <c r="BE8638" s="31"/>
      <c r="BF8638" s="31"/>
      <c r="BG8638" s="31"/>
      <c r="BH8638" s="31"/>
      <c r="BI8638" s="31"/>
      <c r="BJ8638" s="31"/>
      <c r="BK8638" s="31"/>
      <c r="BL8638" s="31"/>
      <c r="BM8638" s="31"/>
      <c r="BN8638" s="31"/>
      <c r="BO8638" s="31"/>
      <c r="BP8638" s="31"/>
      <c r="BQ8638" s="31"/>
      <c r="BR8638" s="31"/>
      <c r="BS8638" s="31"/>
      <c r="BT8638" s="31"/>
      <c r="BU8638" s="31"/>
      <c r="BV8638" s="31"/>
      <c r="BW8638" s="31"/>
      <c r="BX8638" s="31"/>
      <c r="BY8638" s="31"/>
      <c r="BZ8638" s="31"/>
      <c r="CA8638" s="31"/>
      <c r="CB8638" s="31"/>
      <c r="CC8638" s="31"/>
    </row>
    <row r="8639" spans="5:81" customFormat="1" x14ac:dyDescent="0.25">
      <c r="E8639"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replace('0000018/4/34/08/2022', '/', '.');</v>
      </c>
      <c r="F8639" s="31"/>
      <c r="G8639" s="31"/>
      <c r="H8639" s="31"/>
      <c r="I8639" s="31"/>
      <c r="J8639" s="31"/>
      <c r="K8639" s="31"/>
      <c r="L8639" s="31"/>
      <c r="M8639" s="31"/>
      <c r="N8639" s="31"/>
      <c r="O8639" s="31"/>
      <c r="P8639" s="31"/>
      <c r="Q8639" s="31"/>
      <c r="R8639" s="31"/>
      <c r="S8639" s="31"/>
      <c r="T8639" s="31"/>
      <c r="U8639" s="31"/>
      <c r="V8639" s="31"/>
      <c r="W8639" s="31"/>
      <c r="X8639" s="31"/>
      <c r="Y8639" s="31"/>
      <c r="Z8639" s="31"/>
      <c r="AA8639" s="31"/>
      <c r="AB8639" s="31"/>
      <c r="AC8639" s="31"/>
      <c r="AD8639" s="31"/>
      <c r="AE8639" s="31"/>
      <c r="AF8639" s="31"/>
      <c r="AG8639" s="31"/>
      <c r="AH8639" s="31"/>
      <c r="AI8639" s="31"/>
      <c r="AJ8639" s="31"/>
      <c r="AK8639" s="31"/>
      <c r="AL8639" s="31"/>
      <c r="AM8639" s="31"/>
      <c r="AN8639" s="31"/>
      <c r="AO8639" s="31"/>
      <c r="AP8639" s="31"/>
      <c r="AQ8639" s="31"/>
      <c r="AR8639" s="31"/>
      <c r="AS8639" s="31"/>
      <c r="AT8639" s="31"/>
      <c r="AU8639" s="31"/>
      <c r="AV8639" s="31"/>
      <c r="AW8639" s="31"/>
      <c r="AX8639" s="31"/>
      <c r="AY8639" s="31"/>
      <c r="AZ8639" s="31"/>
      <c r="BA8639" s="31"/>
      <c r="BB8639" s="31"/>
      <c r="BC8639" s="31"/>
      <c r="BD8639" s="31"/>
      <c r="BE8639" s="31"/>
      <c r="BF8639" s="31"/>
      <c r="BG8639" s="31"/>
      <c r="BH8639" s="31"/>
      <c r="BI8639" s="31"/>
      <c r="BJ8639" s="31"/>
      <c r="BK8639" s="31"/>
      <c r="BL8639" s="31"/>
      <c r="BM8639" s="31"/>
      <c r="BN8639" s="31"/>
      <c r="BO8639" s="31"/>
      <c r="BP8639" s="31"/>
      <c r="BQ8639" s="31"/>
      <c r="BR8639" s="31"/>
      <c r="BS8639" s="31"/>
      <c r="BT8639" s="31"/>
      <c r="BU8639" s="31"/>
      <c r="BV8639" s="31"/>
      <c r="BW8639" s="31"/>
      <c r="BX8639" s="31"/>
      <c r="BY8639" s="31"/>
      <c r="BZ8639" s="31"/>
      <c r="CA8639" s="31"/>
      <c r="CB8639" s="31"/>
      <c r="CC8639" s="31"/>
    </row>
    <row r="8640" spans="5:81" customFormat="1" x14ac:dyDescent="0.25">
      <c r="E8640"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replace('0000018/4/38/11/2022', '/', '.');</v>
      </c>
      <c r="F8640" s="31"/>
      <c r="G8640" s="31"/>
      <c r="H8640" s="31"/>
      <c r="I8640" s="31"/>
      <c r="J8640" s="31"/>
      <c r="K8640" s="31"/>
      <c r="L8640" s="31"/>
      <c r="M8640" s="31"/>
      <c r="N8640" s="31"/>
      <c r="O8640" s="31"/>
      <c r="P8640" s="31"/>
      <c r="Q8640" s="31"/>
      <c r="R8640" s="31"/>
      <c r="S8640" s="31"/>
      <c r="T8640" s="31"/>
      <c r="U8640" s="31"/>
      <c r="V8640" s="31"/>
      <c r="W8640" s="31"/>
      <c r="X8640" s="31"/>
      <c r="Y8640" s="31"/>
      <c r="Z8640" s="31"/>
      <c r="AA8640" s="31"/>
      <c r="AB8640" s="31"/>
      <c r="AC8640" s="31"/>
      <c r="AD8640" s="31"/>
      <c r="AE8640" s="31"/>
      <c r="AF8640" s="31"/>
      <c r="AG8640" s="31"/>
      <c r="AH8640" s="31"/>
      <c r="AI8640" s="31"/>
      <c r="AJ8640" s="31"/>
      <c r="AK8640" s="31"/>
      <c r="AL8640" s="31"/>
      <c r="AM8640" s="31"/>
      <c r="AN8640" s="31"/>
      <c r="AO8640" s="31"/>
      <c r="AP8640" s="31"/>
      <c r="AQ8640" s="31"/>
      <c r="AR8640" s="31"/>
      <c r="AS8640" s="31"/>
      <c r="AT8640" s="31"/>
      <c r="AU8640" s="31"/>
      <c r="AV8640" s="31"/>
      <c r="AW8640" s="31"/>
      <c r="AX8640" s="31"/>
      <c r="AY8640" s="31"/>
      <c r="AZ8640" s="31"/>
      <c r="BA8640" s="31"/>
      <c r="BB8640" s="31"/>
      <c r="BC8640" s="31"/>
      <c r="BD8640" s="31"/>
      <c r="BE8640" s="31"/>
      <c r="BF8640" s="31"/>
      <c r="BG8640" s="31"/>
      <c r="BH8640" s="31"/>
      <c r="BI8640" s="31"/>
      <c r="BJ8640" s="31"/>
      <c r="BK8640" s="31"/>
      <c r="BL8640" s="31"/>
      <c r="BM8640" s="31"/>
      <c r="BN8640" s="31"/>
      <c r="BO8640" s="31"/>
      <c r="BP8640" s="31"/>
      <c r="BQ8640" s="31"/>
      <c r="BR8640" s="31"/>
      <c r="BS8640" s="31"/>
      <c r="BT8640" s="31"/>
      <c r="BU8640" s="31"/>
      <c r="BV8640" s="31"/>
      <c r="BW8640" s="31"/>
      <c r="BX8640" s="31"/>
      <c r="BY8640" s="31"/>
      <c r="BZ8640" s="31"/>
      <c r="CA8640" s="31"/>
      <c r="CB8640" s="31"/>
      <c r="CC8640" s="31"/>
    </row>
    <row r="8641" spans="5:81" customFormat="1" x14ac:dyDescent="0.25">
      <c r="E8641" s="30" t="str">
        <f t="shared" si="45"/>
        <v>update IFINOPL.dbo.AGREEMENT_ASSET set BILLING_TO_NPWP = '921825717627000', NPWP_NAME = 'PT. ARTHA BERLIAN BLAMBANGAN', NPWP_ADDRESS = 'JL KERTANEGARA NO.1 RT.05 RW.03 KEBALENAN, BANYUWANGI, BANYUWANGI, JAWA TIMUR 68417 INDONESIA' where AGREEMENT_NO = replace('0000019/4/29/09/2022', '/', '.');</v>
      </c>
      <c r="F8641" s="31"/>
      <c r="G8641" s="31"/>
      <c r="H8641" s="31"/>
      <c r="I8641" s="31"/>
      <c r="J8641" s="31"/>
      <c r="K8641" s="31"/>
      <c r="L8641" s="31"/>
      <c r="M8641" s="31"/>
      <c r="N8641" s="31"/>
      <c r="O8641" s="31"/>
      <c r="P8641" s="31"/>
      <c r="Q8641" s="31"/>
      <c r="R8641" s="31"/>
      <c r="S8641" s="31"/>
      <c r="T8641" s="31"/>
      <c r="U8641" s="31"/>
      <c r="V8641" s="31"/>
      <c r="W8641" s="31"/>
      <c r="X8641" s="31"/>
      <c r="Y8641" s="31"/>
      <c r="Z8641" s="31"/>
      <c r="AA8641" s="31"/>
      <c r="AB8641" s="31"/>
      <c r="AC8641" s="31"/>
      <c r="AD8641" s="31"/>
      <c r="AE8641" s="31"/>
      <c r="AF8641" s="31"/>
      <c r="AG8641" s="31"/>
      <c r="AH8641" s="31"/>
      <c r="AI8641" s="31"/>
      <c r="AJ8641" s="31"/>
      <c r="AK8641" s="31"/>
      <c r="AL8641" s="31"/>
      <c r="AM8641" s="31"/>
      <c r="AN8641" s="31"/>
      <c r="AO8641" s="31"/>
      <c r="AP8641" s="31"/>
      <c r="AQ8641" s="31"/>
      <c r="AR8641" s="31"/>
      <c r="AS8641" s="31"/>
      <c r="AT8641" s="31"/>
      <c r="AU8641" s="31"/>
      <c r="AV8641" s="31"/>
      <c r="AW8641" s="31"/>
      <c r="AX8641" s="31"/>
      <c r="AY8641" s="31"/>
      <c r="AZ8641" s="31"/>
      <c r="BA8641" s="31"/>
      <c r="BB8641" s="31"/>
      <c r="BC8641" s="31"/>
      <c r="BD8641" s="31"/>
      <c r="BE8641" s="31"/>
      <c r="BF8641" s="31"/>
      <c r="BG8641" s="31"/>
      <c r="BH8641" s="31"/>
      <c r="BI8641" s="31"/>
      <c r="BJ8641" s="31"/>
      <c r="BK8641" s="31"/>
      <c r="BL8641" s="31"/>
      <c r="BM8641" s="31"/>
      <c r="BN8641" s="31"/>
      <c r="BO8641" s="31"/>
      <c r="BP8641" s="31"/>
      <c r="BQ8641" s="31"/>
      <c r="BR8641" s="31"/>
      <c r="BS8641" s="31"/>
      <c r="BT8641" s="31"/>
      <c r="BU8641" s="31"/>
      <c r="BV8641" s="31"/>
      <c r="BW8641" s="31"/>
      <c r="BX8641" s="31"/>
      <c r="BY8641" s="31"/>
      <c r="BZ8641" s="31"/>
      <c r="CA8641" s="31"/>
      <c r="CB8641" s="31"/>
      <c r="CC8641" s="31"/>
    </row>
    <row r="8642" spans="5:81" customFormat="1" x14ac:dyDescent="0.25">
      <c r="E8642"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replace('0000019/4/34/08/2022', '/', '.');</v>
      </c>
      <c r="F8642" s="31"/>
      <c r="G8642" s="31"/>
      <c r="H8642" s="31"/>
      <c r="I8642" s="31"/>
      <c r="J8642" s="31"/>
      <c r="K8642" s="31"/>
      <c r="L8642" s="31"/>
      <c r="M8642" s="31"/>
      <c r="N8642" s="31"/>
      <c r="O8642" s="31"/>
      <c r="P8642" s="31"/>
      <c r="Q8642" s="31"/>
      <c r="R8642" s="31"/>
      <c r="S8642" s="31"/>
      <c r="T8642" s="31"/>
      <c r="U8642" s="31"/>
      <c r="V8642" s="31"/>
      <c r="W8642" s="31"/>
      <c r="X8642" s="31"/>
      <c r="Y8642" s="31"/>
      <c r="Z8642" s="31"/>
      <c r="AA8642" s="31"/>
      <c r="AB8642" s="31"/>
      <c r="AC8642" s="31"/>
      <c r="AD8642" s="31"/>
      <c r="AE8642" s="31"/>
      <c r="AF8642" s="31"/>
      <c r="AG8642" s="31"/>
      <c r="AH8642" s="31"/>
      <c r="AI8642" s="31"/>
      <c r="AJ8642" s="31"/>
      <c r="AK8642" s="31"/>
      <c r="AL8642" s="31"/>
      <c r="AM8642" s="31"/>
      <c r="AN8642" s="31"/>
      <c r="AO8642" s="31"/>
      <c r="AP8642" s="31"/>
      <c r="AQ8642" s="31"/>
      <c r="AR8642" s="31"/>
      <c r="AS8642" s="31"/>
      <c r="AT8642" s="31"/>
      <c r="AU8642" s="31"/>
      <c r="AV8642" s="31"/>
      <c r="AW8642" s="31"/>
      <c r="AX8642" s="31"/>
      <c r="AY8642" s="31"/>
      <c r="AZ8642" s="31"/>
      <c r="BA8642" s="31"/>
      <c r="BB8642" s="31"/>
      <c r="BC8642" s="31"/>
      <c r="BD8642" s="31"/>
      <c r="BE8642" s="31"/>
      <c r="BF8642" s="31"/>
      <c r="BG8642" s="31"/>
      <c r="BH8642" s="31"/>
      <c r="BI8642" s="31"/>
      <c r="BJ8642" s="31"/>
      <c r="BK8642" s="31"/>
      <c r="BL8642" s="31"/>
      <c r="BM8642" s="31"/>
      <c r="BN8642" s="31"/>
      <c r="BO8642" s="31"/>
      <c r="BP8642" s="31"/>
      <c r="BQ8642" s="31"/>
      <c r="BR8642" s="31"/>
      <c r="BS8642" s="31"/>
      <c r="BT8642" s="31"/>
      <c r="BU8642" s="31"/>
      <c r="BV8642" s="31"/>
      <c r="BW8642" s="31"/>
      <c r="BX8642" s="31"/>
      <c r="BY8642" s="31"/>
      <c r="BZ8642" s="31"/>
      <c r="CA8642" s="31"/>
      <c r="CB8642" s="31"/>
      <c r="CC8642" s="31"/>
    </row>
    <row r="8643" spans="5:81" customFormat="1" x14ac:dyDescent="0.25">
      <c r="E8643" s="30" t="str">
        <f t="shared" si="45"/>
        <v>update IFINOPL.dbo.AGREEMENT_ASSET set BILLING_TO_NPWP = '921825717627000', NPWP_NAME = 'PT. ARTHA BERLIAN BLAMBANGAN', NPWP_ADDRESS = 'JL KERTANEGARA NO.1 RT.05 RW.03 KEBALENAN, BANYUWANGI, BANYUWANGI, JAWA TIMUR 68417 INDONESIA' where AGREEMENT_NO = replace('0000020/4/29/09/2022', '/', '.');</v>
      </c>
      <c r="F8643" s="31"/>
      <c r="G8643" s="31"/>
      <c r="H8643" s="31"/>
      <c r="I8643" s="31"/>
      <c r="J8643" s="31"/>
      <c r="K8643" s="31"/>
      <c r="L8643" s="31"/>
      <c r="M8643" s="31"/>
      <c r="N8643" s="31"/>
      <c r="O8643" s="31"/>
      <c r="P8643" s="31"/>
      <c r="Q8643" s="31"/>
      <c r="R8643" s="31"/>
      <c r="S8643" s="31"/>
      <c r="T8643" s="31"/>
      <c r="U8643" s="31"/>
      <c r="V8643" s="31"/>
      <c r="W8643" s="31"/>
      <c r="X8643" s="31"/>
      <c r="Y8643" s="31"/>
      <c r="Z8643" s="31"/>
      <c r="AA8643" s="31"/>
      <c r="AB8643" s="31"/>
      <c r="AC8643" s="31"/>
      <c r="AD8643" s="31"/>
      <c r="AE8643" s="31"/>
      <c r="AF8643" s="31"/>
      <c r="AG8643" s="31"/>
      <c r="AH8643" s="31"/>
      <c r="AI8643" s="31"/>
      <c r="AJ8643" s="31"/>
      <c r="AK8643" s="31"/>
      <c r="AL8643" s="31"/>
      <c r="AM8643" s="31"/>
      <c r="AN8643" s="31"/>
      <c r="AO8643" s="31"/>
      <c r="AP8643" s="31"/>
      <c r="AQ8643" s="31"/>
      <c r="AR8643" s="31"/>
      <c r="AS8643" s="31"/>
      <c r="AT8643" s="31"/>
      <c r="AU8643" s="31"/>
      <c r="AV8643" s="31"/>
      <c r="AW8643" s="31"/>
      <c r="AX8643" s="31"/>
      <c r="AY8643" s="31"/>
      <c r="AZ8643" s="31"/>
      <c r="BA8643" s="31"/>
      <c r="BB8643" s="31"/>
      <c r="BC8643" s="31"/>
      <c r="BD8643" s="31"/>
      <c r="BE8643" s="31"/>
      <c r="BF8643" s="31"/>
      <c r="BG8643" s="31"/>
      <c r="BH8643" s="31"/>
      <c r="BI8643" s="31"/>
      <c r="BJ8643" s="31"/>
      <c r="BK8643" s="31"/>
      <c r="BL8643" s="31"/>
      <c r="BM8643" s="31"/>
      <c r="BN8643" s="31"/>
      <c r="BO8643" s="31"/>
      <c r="BP8643" s="31"/>
      <c r="BQ8643" s="31"/>
      <c r="BR8643" s="31"/>
      <c r="BS8643" s="31"/>
      <c r="BT8643" s="31"/>
      <c r="BU8643" s="31"/>
      <c r="BV8643" s="31"/>
      <c r="BW8643" s="31"/>
      <c r="BX8643" s="31"/>
      <c r="BY8643" s="31"/>
      <c r="BZ8643" s="31"/>
      <c r="CA8643" s="31"/>
      <c r="CB8643" s="31"/>
      <c r="CC8643" s="31"/>
    </row>
    <row r="8644" spans="5:81" customFormat="1" x14ac:dyDescent="0.25">
      <c r="E8644"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replace('0000020/4/34/07/2022', '/', '.');</v>
      </c>
      <c r="F8644" s="31"/>
      <c r="G8644" s="31"/>
      <c r="H8644" s="31"/>
      <c r="I8644" s="31"/>
      <c r="J8644" s="31"/>
      <c r="K8644" s="31"/>
      <c r="L8644" s="31"/>
      <c r="M8644" s="31"/>
      <c r="N8644" s="31"/>
      <c r="O8644" s="31"/>
      <c r="P8644" s="31"/>
      <c r="Q8644" s="31"/>
      <c r="R8644" s="31"/>
      <c r="S8644" s="31"/>
      <c r="T8644" s="31"/>
      <c r="U8644" s="31"/>
      <c r="V8644" s="31"/>
      <c r="W8644" s="31"/>
      <c r="X8644" s="31"/>
      <c r="Y8644" s="31"/>
      <c r="Z8644" s="31"/>
      <c r="AA8644" s="31"/>
      <c r="AB8644" s="31"/>
      <c r="AC8644" s="31"/>
      <c r="AD8644" s="31"/>
      <c r="AE8644" s="31"/>
      <c r="AF8644" s="31"/>
      <c r="AG8644" s="31"/>
      <c r="AH8644" s="31"/>
      <c r="AI8644" s="31"/>
      <c r="AJ8644" s="31"/>
      <c r="AK8644" s="31"/>
      <c r="AL8644" s="31"/>
      <c r="AM8644" s="31"/>
      <c r="AN8644" s="31"/>
      <c r="AO8644" s="31"/>
      <c r="AP8644" s="31"/>
      <c r="AQ8644" s="31"/>
      <c r="AR8644" s="31"/>
      <c r="AS8644" s="31"/>
      <c r="AT8644" s="31"/>
      <c r="AU8644" s="31"/>
      <c r="AV8644" s="31"/>
      <c r="AW8644" s="31"/>
      <c r="AX8644" s="31"/>
      <c r="AY8644" s="31"/>
      <c r="AZ8644" s="31"/>
      <c r="BA8644" s="31"/>
      <c r="BB8644" s="31"/>
      <c r="BC8644" s="31"/>
      <c r="BD8644" s="31"/>
      <c r="BE8644" s="31"/>
      <c r="BF8644" s="31"/>
      <c r="BG8644" s="31"/>
      <c r="BH8644" s="31"/>
      <c r="BI8644" s="31"/>
      <c r="BJ8644" s="31"/>
      <c r="BK8644" s="31"/>
      <c r="BL8644" s="31"/>
      <c r="BM8644" s="31"/>
      <c r="BN8644" s="31"/>
      <c r="BO8644" s="31"/>
      <c r="BP8644" s="31"/>
      <c r="BQ8644" s="31"/>
      <c r="BR8644" s="31"/>
      <c r="BS8644" s="31"/>
      <c r="BT8644" s="31"/>
      <c r="BU8644" s="31"/>
      <c r="BV8644" s="31"/>
      <c r="BW8644" s="31"/>
      <c r="BX8644" s="31"/>
      <c r="BY8644" s="31"/>
      <c r="BZ8644" s="31"/>
      <c r="CA8644" s="31"/>
      <c r="CB8644" s="31"/>
      <c r="CC8644" s="31"/>
    </row>
    <row r="8645" spans="5:81" customFormat="1" x14ac:dyDescent="0.25">
      <c r="E8645"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replace('0000020/4/38/12/2022', '/', '.');</v>
      </c>
      <c r="F8645" s="31"/>
      <c r="G8645" s="31"/>
      <c r="H8645" s="31"/>
      <c r="I8645" s="31"/>
      <c r="J8645" s="31"/>
      <c r="K8645" s="31"/>
      <c r="L8645" s="31"/>
      <c r="M8645" s="31"/>
      <c r="N8645" s="31"/>
      <c r="O8645" s="31"/>
      <c r="P8645" s="31"/>
      <c r="Q8645" s="31"/>
      <c r="R8645" s="31"/>
      <c r="S8645" s="31"/>
      <c r="T8645" s="31"/>
      <c r="U8645" s="31"/>
      <c r="V8645" s="31"/>
      <c r="W8645" s="31"/>
      <c r="X8645" s="31"/>
      <c r="Y8645" s="31"/>
      <c r="Z8645" s="31"/>
      <c r="AA8645" s="31"/>
      <c r="AB8645" s="31"/>
      <c r="AC8645" s="31"/>
      <c r="AD8645" s="31"/>
      <c r="AE8645" s="31"/>
      <c r="AF8645" s="31"/>
      <c r="AG8645" s="31"/>
      <c r="AH8645" s="31"/>
      <c r="AI8645" s="31"/>
      <c r="AJ8645" s="31"/>
      <c r="AK8645" s="31"/>
      <c r="AL8645" s="31"/>
      <c r="AM8645" s="31"/>
      <c r="AN8645" s="31"/>
      <c r="AO8645" s="31"/>
      <c r="AP8645" s="31"/>
      <c r="AQ8645" s="31"/>
      <c r="AR8645" s="31"/>
      <c r="AS8645" s="31"/>
      <c r="AT8645" s="31"/>
      <c r="AU8645" s="31"/>
      <c r="AV8645" s="31"/>
      <c r="AW8645" s="31"/>
      <c r="AX8645" s="31"/>
      <c r="AY8645" s="31"/>
      <c r="AZ8645" s="31"/>
      <c r="BA8645" s="31"/>
      <c r="BB8645" s="31"/>
      <c r="BC8645" s="31"/>
      <c r="BD8645" s="31"/>
      <c r="BE8645" s="31"/>
      <c r="BF8645" s="31"/>
      <c r="BG8645" s="31"/>
      <c r="BH8645" s="31"/>
      <c r="BI8645" s="31"/>
      <c r="BJ8645" s="31"/>
      <c r="BK8645" s="31"/>
      <c r="BL8645" s="31"/>
      <c r="BM8645" s="31"/>
      <c r="BN8645" s="31"/>
      <c r="BO8645" s="31"/>
      <c r="BP8645" s="31"/>
      <c r="BQ8645" s="31"/>
      <c r="BR8645" s="31"/>
      <c r="BS8645" s="31"/>
      <c r="BT8645" s="31"/>
      <c r="BU8645" s="31"/>
      <c r="BV8645" s="31"/>
      <c r="BW8645" s="31"/>
      <c r="BX8645" s="31"/>
      <c r="BY8645" s="31"/>
      <c r="BZ8645" s="31"/>
      <c r="CA8645" s="31"/>
      <c r="CB8645" s="31"/>
      <c r="CC8645" s="31"/>
    </row>
    <row r="8646" spans="5:81" customFormat="1" x14ac:dyDescent="0.25">
      <c r="E8646" s="30" t="str">
        <f t="shared" si="45"/>
        <v>update IFINOPL.dbo.AGREEMENT_ASSET set BILLING_TO_NPWP = '011210341511000', NPWP_NAME = 'PT NUFARINDO', NPWP_ADDRESS = 'Jl Raya Mangkang Kulon Km 16.5 Mangkang Kulon - Tugu Semarang - Jawa Tengah' where AGREEMENT_NO = replace('0000021/4/01/11/2023', '/', '.');</v>
      </c>
      <c r="F8646" s="31"/>
      <c r="G8646" s="31"/>
      <c r="H8646" s="31"/>
      <c r="I8646" s="31"/>
      <c r="J8646" s="31"/>
      <c r="K8646" s="31"/>
      <c r="L8646" s="31"/>
      <c r="M8646" s="31"/>
      <c r="N8646" s="31"/>
      <c r="O8646" s="31"/>
      <c r="P8646" s="31"/>
      <c r="Q8646" s="31"/>
      <c r="R8646" s="31"/>
      <c r="S8646" s="31"/>
      <c r="T8646" s="31"/>
      <c r="U8646" s="31"/>
      <c r="V8646" s="31"/>
      <c r="W8646" s="31"/>
      <c r="X8646" s="31"/>
      <c r="Y8646" s="31"/>
      <c r="Z8646" s="31"/>
      <c r="AA8646" s="31"/>
      <c r="AB8646" s="31"/>
      <c r="AC8646" s="31"/>
      <c r="AD8646" s="31"/>
      <c r="AE8646" s="31"/>
      <c r="AF8646" s="31"/>
      <c r="AG8646" s="31"/>
      <c r="AH8646" s="31"/>
      <c r="AI8646" s="31"/>
      <c r="AJ8646" s="31"/>
      <c r="AK8646" s="31"/>
      <c r="AL8646" s="31"/>
      <c r="AM8646" s="31"/>
      <c r="AN8646" s="31"/>
      <c r="AO8646" s="31"/>
      <c r="AP8646" s="31"/>
      <c r="AQ8646" s="31"/>
      <c r="AR8646" s="31"/>
      <c r="AS8646" s="31"/>
      <c r="AT8646" s="31"/>
      <c r="AU8646" s="31"/>
      <c r="AV8646" s="31"/>
      <c r="AW8646" s="31"/>
      <c r="AX8646" s="31"/>
      <c r="AY8646" s="31"/>
      <c r="AZ8646" s="31"/>
      <c r="BA8646" s="31"/>
      <c r="BB8646" s="31"/>
      <c r="BC8646" s="31"/>
      <c r="BD8646" s="31"/>
      <c r="BE8646" s="31"/>
      <c r="BF8646" s="31"/>
      <c r="BG8646" s="31"/>
      <c r="BH8646" s="31"/>
      <c r="BI8646" s="31"/>
      <c r="BJ8646" s="31"/>
      <c r="BK8646" s="31"/>
      <c r="BL8646" s="31"/>
      <c r="BM8646" s="31"/>
      <c r="BN8646" s="31"/>
      <c r="BO8646" s="31"/>
      <c r="BP8646" s="31"/>
      <c r="BQ8646" s="31"/>
      <c r="BR8646" s="31"/>
      <c r="BS8646" s="31"/>
      <c r="BT8646" s="31"/>
      <c r="BU8646" s="31"/>
      <c r="BV8646" s="31"/>
      <c r="BW8646" s="31"/>
      <c r="BX8646" s="31"/>
      <c r="BY8646" s="31"/>
      <c r="BZ8646" s="31"/>
      <c r="CA8646" s="31"/>
      <c r="CB8646" s="31"/>
      <c r="CC8646" s="31"/>
    </row>
    <row r="8647" spans="5:81" customFormat="1" x14ac:dyDescent="0.25">
      <c r="E8647" s="30" t="str">
        <f t="shared" si="45"/>
        <v>update IFINOPL.dbo.AGREEMENT_ASSET set BILLING_TO_NPWP = '921825717627000', NPWP_NAME = 'PT. ARTHA BERLIAN BLAMBANGAN', NPWP_ADDRESS = 'JL KERTANEGARA NO.1 RT.05 RW.03 KEBALENAN, BANYUWANGI, BANYUWANGI, JAWA TIMUR 68417 INDONESIA' where AGREEMENT_NO = replace('0000021/4/29/12/2022', '/', '.');</v>
      </c>
      <c r="F8647" s="31"/>
      <c r="G8647" s="31"/>
      <c r="H8647" s="31"/>
      <c r="I8647" s="31"/>
      <c r="J8647" s="31"/>
      <c r="K8647" s="31"/>
      <c r="L8647" s="31"/>
      <c r="M8647" s="31"/>
      <c r="N8647" s="31"/>
      <c r="O8647" s="31"/>
      <c r="P8647" s="31"/>
      <c r="Q8647" s="31"/>
      <c r="R8647" s="31"/>
      <c r="S8647" s="31"/>
      <c r="T8647" s="31"/>
      <c r="U8647" s="31"/>
      <c r="V8647" s="31"/>
      <c r="W8647" s="31"/>
      <c r="X8647" s="31"/>
      <c r="Y8647" s="31"/>
      <c r="Z8647" s="31"/>
      <c r="AA8647" s="31"/>
      <c r="AB8647" s="31"/>
      <c r="AC8647" s="31"/>
      <c r="AD8647" s="31"/>
      <c r="AE8647" s="31"/>
      <c r="AF8647" s="31"/>
      <c r="AG8647" s="31"/>
      <c r="AH8647" s="31"/>
      <c r="AI8647" s="31"/>
      <c r="AJ8647" s="31"/>
      <c r="AK8647" s="31"/>
      <c r="AL8647" s="31"/>
      <c r="AM8647" s="31"/>
      <c r="AN8647" s="31"/>
      <c r="AO8647" s="31"/>
      <c r="AP8647" s="31"/>
      <c r="AQ8647" s="31"/>
      <c r="AR8647" s="31"/>
      <c r="AS8647" s="31"/>
      <c r="AT8647" s="31"/>
      <c r="AU8647" s="31"/>
      <c r="AV8647" s="31"/>
      <c r="AW8647" s="31"/>
      <c r="AX8647" s="31"/>
      <c r="AY8647" s="31"/>
      <c r="AZ8647" s="31"/>
      <c r="BA8647" s="31"/>
      <c r="BB8647" s="31"/>
      <c r="BC8647" s="31"/>
      <c r="BD8647" s="31"/>
      <c r="BE8647" s="31"/>
      <c r="BF8647" s="31"/>
      <c r="BG8647" s="31"/>
      <c r="BH8647" s="31"/>
      <c r="BI8647" s="31"/>
      <c r="BJ8647" s="31"/>
      <c r="BK8647" s="31"/>
      <c r="BL8647" s="31"/>
      <c r="BM8647" s="31"/>
      <c r="BN8647" s="31"/>
      <c r="BO8647" s="31"/>
      <c r="BP8647" s="31"/>
      <c r="BQ8647" s="31"/>
      <c r="BR8647" s="31"/>
      <c r="BS8647" s="31"/>
      <c r="BT8647" s="31"/>
      <c r="BU8647" s="31"/>
      <c r="BV8647" s="31"/>
      <c r="BW8647" s="31"/>
      <c r="BX8647" s="31"/>
      <c r="BY8647" s="31"/>
      <c r="BZ8647" s="31"/>
      <c r="CA8647" s="31"/>
      <c r="CB8647" s="31"/>
      <c r="CC8647" s="31"/>
    </row>
    <row r="8648" spans="5:81" customFormat="1" x14ac:dyDescent="0.25">
      <c r="E8648"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replace('0000021/4/34/07/2022', '/', '.');</v>
      </c>
      <c r="F8648" s="31"/>
      <c r="G8648" s="31"/>
      <c r="H8648" s="31"/>
      <c r="I8648" s="31"/>
      <c r="J8648" s="31"/>
      <c r="K8648" s="31"/>
      <c r="L8648" s="31"/>
      <c r="M8648" s="31"/>
      <c r="N8648" s="31"/>
      <c r="O8648" s="31"/>
      <c r="P8648" s="31"/>
      <c r="Q8648" s="31"/>
      <c r="R8648" s="31"/>
      <c r="S8648" s="31"/>
      <c r="T8648" s="31"/>
      <c r="U8648" s="31"/>
      <c r="V8648" s="31"/>
      <c r="W8648" s="31"/>
      <c r="X8648" s="31"/>
      <c r="Y8648" s="31"/>
      <c r="Z8648" s="31"/>
      <c r="AA8648" s="31"/>
      <c r="AB8648" s="31"/>
      <c r="AC8648" s="31"/>
      <c r="AD8648" s="31"/>
      <c r="AE8648" s="31"/>
      <c r="AF8648" s="31"/>
      <c r="AG8648" s="31"/>
      <c r="AH8648" s="31"/>
      <c r="AI8648" s="31"/>
      <c r="AJ8648" s="31"/>
      <c r="AK8648" s="31"/>
      <c r="AL8648" s="31"/>
      <c r="AM8648" s="31"/>
      <c r="AN8648" s="31"/>
      <c r="AO8648" s="31"/>
      <c r="AP8648" s="31"/>
      <c r="AQ8648" s="31"/>
      <c r="AR8648" s="31"/>
      <c r="AS8648" s="31"/>
      <c r="AT8648" s="31"/>
      <c r="AU8648" s="31"/>
      <c r="AV8648" s="31"/>
      <c r="AW8648" s="31"/>
      <c r="AX8648" s="31"/>
      <c r="AY8648" s="31"/>
      <c r="AZ8648" s="31"/>
      <c r="BA8648" s="31"/>
      <c r="BB8648" s="31"/>
      <c r="BC8648" s="31"/>
      <c r="BD8648" s="31"/>
      <c r="BE8648" s="31"/>
      <c r="BF8648" s="31"/>
      <c r="BG8648" s="31"/>
      <c r="BH8648" s="31"/>
      <c r="BI8648" s="31"/>
      <c r="BJ8648" s="31"/>
      <c r="BK8648" s="31"/>
      <c r="BL8648" s="31"/>
      <c r="BM8648" s="31"/>
      <c r="BN8648" s="31"/>
      <c r="BO8648" s="31"/>
      <c r="BP8648" s="31"/>
      <c r="BQ8648" s="31"/>
      <c r="BR8648" s="31"/>
      <c r="BS8648" s="31"/>
      <c r="BT8648" s="31"/>
      <c r="BU8648" s="31"/>
      <c r="BV8648" s="31"/>
      <c r="BW8648" s="31"/>
      <c r="BX8648" s="31"/>
      <c r="BY8648" s="31"/>
      <c r="BZ8648" s="31"/>
      <c r="CA8648" s="31"/>
      <c r="CB8648" s="31"/>
      <c r="CC8648" s="31"/>
    </row>
    <row r="8649" spans="5:81" customFormat="1" x14ac:dyDescent="0.25">
      <c r="E8649"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replace('0000021/4/38/12/2022', '/', '.');</v>
      </c>
      <c r="F8649" s="31"/>
      <c r="G8649" s="31"/>
      <c r="H8649" s="31"/>
      <c r="I8649" s="31"/>
      <c r="J8649" s="31"/>
      <c r="K8649" s="31"/>
      <c r="L8649" s="31"/>
      <c r="M8649" s="31"/>
      <c r="N8649" s="31"/>
      <c r="O8649" s="31"/>
      <c r="P8649" s="31"/>
      <c r="Q8649" s="31"/>
      <c r="R8649" s="31"/>
      <c r="S8649" s="31"/>
      <c r="T8649" s="31"/>
      <c r="U8649" s="31"/>
      <c r="V8649" s="31"/>
      <c r="W8649" s="31"/>
      <c r="X8649" s="31"/>
      <c r="Y8649" s="31"/>
      <c r="Z8649" s="31"/>
      <c r="AA8649" s="31"/>
      <c r="AB8649" s="31"/>
      <c r="AC8649" s="31"/>
      <c r="AD8649" s="31"/>
      <c r="AE8649" s="31"/>
      <c r="AF8649" s="31"/>
      <c r="AG8649" s="31"/>
      <c r="AH8649" s="31"/>
      <c r="AI8649" s="31"/>
      <c r="AJ8649" s="31"/>
      <c r="AK8649" s="31"/>
      <c r="AL8649" s="31"/>
      <c r="AM8649" s="31"/>
      <c r="AN8649" s="31"/>
      <c r="AO8649" s="31"/>
      <c r="AP8649" s="31"/>
      <c r="AQ8649" s="31"/>
      <c r="AR8649" s="31"/>
      <c r="AS8649" s="31"/>
      <c r="AT8649" s="31"/>
      <c r="AU8649" s="31"/>
      <c r="AV8649" s="31"/>
      <c r="AW8649" s="31"/>
      <c r="AX8649" s="31"/>
      <c r="AY8649" s="31"/>
      <c r="AZ8649" s="31"/>
      <c r="BA8649" s="31"/>
      <c r="BB8649" s="31"/>
      <c r="BC8649" s="31"/>
      <c r="BD8649" s="31"/>
      <c r="BE8649" s="31"/>
      <c r="BF8649" s="31"/>
      <c r="BG8649" s="31"/>
      <c r="BH8649" s="31"/>
      <c r="BI8649" s="31"/>
      <c r="BJ8649" s="31"/>
      <c r="BK8649" s="31"/>
      <c r="BL8649" s="31"/>
      <c r="BM8649" s="31"/>
      <c r="BN8649" s="31"/>
      <c r="BO8649" s="31"/>
      <c r="BP8649" s="31"/>
      <c r="BQ8649" s="31"/>
      <c r="BR8649" s="31"/>
      <c r="BS8649" s="31"/>
      <c r="BT8649" s="31"/>
      <c r="BU8649" s="31"/>
      <c r="BV8649" s="31"/>
      <c r="BW8649" s="31"/>
      <c r="BX8649" s="31"/>
      <c r="BY8649" s="31"/>
      <c r="BZ8649" s="31"/>
      <c r="CA8649" s="31"/>
      <c r="CB8649" s="31"/>
      <c r="CC8649" s="31"/>
    </row>
    <row r="8650" spans="5:81" customFormat="1" x14ac:dyDescent="0.25">
      <c r="E8650" s="30" t="str">
        <f t="shared" si="45"/>
        <v>update IFINOPL.dbo.AGREEMENT_ASSET set BILLING_TO_NPWP = '921825717627000', NPWP_NAME = 'PT. ARTHA BERLIAN BLAMBANGAN', NPWP_ADDRESS = 'JL KERTANEGARA NO.1 RT.05 RW.03 KEBALENAN, BANYUWANGI, BANYUWANGI, JAWA TIMUR 68417 INDONESIA' where AGREEMENT_NO = replace('0000022/4/29/01/2023', '/', '.');</v>
      </c>
      <c r="F8650" s="31"/>
      <c r="G8650" s="31"/>
      <c r="H8650" s="31"/>
      <c r="I8650" s="31"/>
      <c r="J8650" s="31"/>
      <c r="K8650" s="31"/>
      <c r="L8650" s="31"/>
      <c r="M8650" s="31"/>
      <c r="N8650" s="31"/>
      <c r="O8650" s="31"/>
      <c r="P8650" s="31"/>
      <c r="Q8650" s="31"/>
      <c r="R8650" s="31"/>
      <c r="S8650" s="31"/>
      <c r="T8650" s="31"/>
      <c r="U8650" s="31"/>
      <c r="V8650" s="31"/>
      <c r="W8650" s="31"/>
      <c r="X8650" s="31"/>
      <c r="Y8650" s="31"/>
      <c r="Z8650" s="31"/>
      <c r="AA8650" s="31"/>
      <c r="AB8650" s="31"/>
      <c r="AC8650" s="31"/>
      <c r="AD8650" s="31"/>
      <c r="AE8650" s="31"/>
      <c r="AF8650" s="31"/>
      <c r="AG8650" s="31"/>
      <c r="AH8650" s="31"/>
      <c r="AI8650" s="31"/>
      <c r="AJ8650" s="31"/>
      <c r="AK8650" s="31"/>
      <c r="AL8650" s="31"/>
      <c r="AM8650" s="31"/>
      <c r="AN8650" s="31"/>
      <c r="AO8650" s="31"/>
      <c r="AP8650" s="31"/>
      <c r="AQ8650" s="31"/>
      <c r="AR8650" s="31"/>
      <c r="AS8650" s="31"/>
      <c r="AT8650" s="31"/>
      <c r="AU8650" s="31"/>
      <c r="AV8650" s="31"/>
      <c r="AW8650" s="31"/>
      <c r="AX8650" s="31"/>
      <c r="AY8650" s="31"/>
      <c r="AZ8650" s="31"/>
      <c r="BA8650" s="31"/>
      <c r="BB8650" s="31"/>
      <c r="BC8650" s="31"/>
      <c r="BD8650" s="31"/>
      <c r="BE8650" s="31"/>
      <c r="BF8650" s="31"/>
      <c r="BG8650" s="31"/>
      <c r="BH8650" s="31"/>
      <c r="BI8650" s="31"/>
      <c r="BJ8650" s="31"/>
      <c r="BK8650" s="31"/>
      <c r="BL8650" s="31"/>
      <c r="BM8650" s="31"/>
      <c r="BN8650" s="31"/>
      <c r="BO8650" s="31"/>
      <c r="BP8650" s="31"/>
      <c r="BQ8650" s="31"/>
      <c r="BR8650" s="31"/>
      <c r="BS8650" s="31"/>
      <c r="BT8650" s="31"/>
      <c r="BU8650" s="31"/>
      <c r="BV8650" s="31"/>
      <c r="BW8650" s="31"/>
      <c r="BX8650" s="31"/>
      <c r="BY8650" s="31"/>
      <c r="BZ8650" s="31"/>
      <c r="CA8650" s="31"/>
      <c r="CB8650" s="31"/>
      <c r="CC8650" s="31"/>
    </row>
    <row r="8651" spans="5:81" customFormat="1" x14ac:dyDescent="0.25">
      <c r="E8651"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replace('0000022/4/34/08/2022', '/', '.');</v>
      </c>
      <c r="F8651" s="31"/>
      <c r="G8651" s="31"/>
      <c r="H8651" s="31"/>
      <c r="I8651" s="31"/>
      <c r="J8651" s="31"/>
      <c r="K8651" s="31"/>
      <c r="L8651" s="31"/>
      <c r="M8651" s="31"/>
      <c r="N8651" s="31"/>
      <c r="O8651" s="31"/>
      <c r="P8651" s="31"/>
      <c r="Q8651" s="31"/>
      <c r="R8651" s="31"/>
      <c r="S8651" s="31"/>
      <c r="T8651" s="31"/>
      <c r="U8651" s="31"/>
      <c r="V8651" s="31"/>
      <c r="W8651" s="31"/>
      <c r="X8651" s="31"/>
      <c r="Y8651" s="31"/>
      <c r="Z8651" s="31"/>
      <c r="AA8651" s="31"/>
      <c r="AB8651" s="31"/>
      <c r="AC8651" s="31"/>
      <c r="AD8651" s="31"/>
      <c r="AE8651" s="31"/>
      <c r="AF8651" s="31"/>
      <c r="AG8651" s="31"/>
      <c r="AH8651" s="31"/>
      <c r="AI8651" s="31"/>
      <c r="AJ8651" s="31"/>
      <c r="AK8651" s="31"/>
      <c r="AL8651" s="31"/>
      <c r="AM8651" s="31"/>
      <c r="AN8651" s="31"/>
      <c r="AO8651" s="31"/>
      <c r="AP8651" s="31"/>
      <c r="AQ8651" s="31"/>
      <c r="AR8651" s="31"/>
      <c r="AS8651" s="31"/>
      <c r="AT8651" s="31"/>
      <c r="AU8651" s="31"/>
      <c r="AV8651" s="31"/>
      <c r="AW8651" s="31"/>
      <c r="AX8651" s="31"/>
      <c r="AY8651" s="31"/>
      <c r="AZ8651" s="31"/>
      <c r="BA8651" s="31"/>
      <c r="BB8651" s="31"/>
      <c r="BC8651" s="31"/>
      <c r="BD8651" s="31"/>
      <c r="BE8651" s="31"/>
      <c r="BF8651" s="31"/>
      <c r="BG8651" s="31"/>
      <c r="BH8651" s="31"/>
      <c r="BI8651" s="31"/>
      <c r="BJ8651" s="31"/>
      <c r="BK8651" s="31"/>
      <c r="BL8651" s="31"/>
      <c r="BM8651" s="31"/>
      <c r="BN8651" s="31"/>
      <c r="BO8651" s="31"/>
      <c r="BP8651" s="31"/>
      <c r="BQ8651" s="31"/>
      <c r="BR8651" s="31"/>
      <c r="BS8651" s="31"/>
      <c r="BT8651" s="31"/>
      <c r="BU8651" s="31"/>
      <c r="BV8651" s="31"/>
      <c r="BW8651" s="31"/>
      <c r="BX8651" s="31"/>
      <c r="BY8651" s="31"/>
      <c r="BZ8651" s="31"/>
      <c r="CA8651" s="31"/>
      <c r="CB8651" s="31"/>
      <c r="CC8651" s="31"/>
    </row>
    <row r="8652" spans="5:81" customFormat="1" x14ac:dyDescent="0.25">
      <c r="E8652"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replace('0000022/4/38/12/2022', '/', '.');</v>
      </c>
      <c r="F8652" s="31"/>
      <c r="G8652" s="31"/>
      <c r="H8652" s="31"/>
      <c r="I8652" s="31"/>
      <c r="J8652" s="31"/>
      <c r="K8652" s="31"/>
      <c r="L8652" s="31"/>
      <c r="M8652" s="31"/>
      <c r="N8652" s="31"/>
      <c r="O8652" s="31"/>
      <c r="P8652" s="31"/>
      <c r="Q8652" s="31"/>
      <c r="R8652" s="31"/>
      <c r="S8652" s="31"/>
      <c r="T8652" s="31"/>
      <c r="U8652" s="31"/>
      <c r="V8652" s="31"/>
      <c r="W8652" s="31"/>
      <c r="X8652" s="31"/>
      <c r="Y8652" s="31"/>
      <c r="Z8652" s="31"/>
      <c r="AA8652" s="31"/>
      <c r="AB8652" s="31"/>
      <c r="AC8652" s="31"/>
      <c r="AD8652" s="31"/>
      <c r="AE8652" s="31"/>
      <c r="AF8652" s="31"/>
      <c r="AG8652" s="31"/>
      <c r="AH8652" s="31"/>
      <c r="AI8652" s="31"/>
      <c r="AJ8652" s="31"/>
      <c r="AK8652" s="31"/>
      <c r="AL8652" s="31"/>
      <c r="AM8652" s="31"/>
      <c r="AN8652" s="31"/>
      <c r="AO8652" s="31"/>
      <c r="AP8652" s="31"/>
      <c r="AQ8652" s="31"/>
      <c r="AR8652" s="31"/>
      <c r="AS8652" s="31"/>
      <c r="AT8652" s="31"/>
      <c r="AU8652" s="31"/>
      <c r="AV8652" s="31"/>
      <c r="AW8652" s="31"/>
      <c r="AX8652" s="31"/>
      <c r="AY8652" s="31"/>
      <c r="AZ8652" s="31"/>
      <c r="BA8652" s="31"/>
      <c r="BB8652" s="31"/>
      <c r="BC8652" s="31"/>
      <c r="BD8652" s="31"/>
      <c r="BE8652" s="31"/>
      <c r="BF8652" s="31"/>
      <c r="BG8652" s="31"/>
      <c r="BH8652" s="31"/>
      <c r="BI8652" s="31"/>
      <c r="BJ8652" s="31"/>
      <c r="BK8652" s="31"/>
      <c r="BL8652" s="31"/>
      <c r="BM8652" s="31"/>
      <c r="BN8652" s="31"/>
      <c r="BO8652" s="31"/>
      <c r="BP8652" s="31"/>
      <c r="BQ8652" s="31"/>
      <c r="BR8652" s="31"/>
      <c r="BS8652" s="31"/>
      <c r="BT8652" s="31"/>
      <c r="BU8652" s="31"/>
      <c r="BV8652" s="31"/>
      <c r="BW8652" s="31"/>
      <c r="BX8652" s="31"/>
      <c r="BY8652" s="31"/>
      <c r="BZ8652" s="31"/>
      <c r="CA8652" s="31"/>
      <c r="CB8652" s="31"/>
      <c r="CC8652" s="31"/>
    </row>
    <row r="8653" spans="5:81" customFormat="1" x14ac:dyDescent="0.25">
      <c r="E8653" s="30" t="str">
        <f t="shared" si="45"/>
        <v>update IFINOPL.dbo.AGREEMENT_ASSET set BILLING_TO_NPWP = '921825717627000', NPWP_NAME = 'PT. ARTHA BERLIAN BLAMBANGAN', NPWP_ADDRESS = 'JL KERTANEGARA NO.1 RT.05 RW.03 KEBALENAN, BANYUWANGI, BANYUWANGI, JAWA TIMUR 68417 INDONESIA' where AGREEMENT_NO = replace('0000023/4/29/03/2023', '/', '.');</v>
      </c>
      <c r="F8653" s="31"/>
      <c r="G8653" s="31"/>
      <c r="H8653" s="31"/>
      <c r="I8653" s="31"/>
      <c r="J8653" s="31"/>
      <c r="K8653" s="31"/>
      <c r="L8653" s="31"/>
      <c r="M8653" s="31"/>
      <c r="N8653" s="31"/>
      <c r="O8653" s="31"/>
      <c r="P8653" s="31"/>
      <c r="Q8653" s="31"/>
      <c r="R8653" s="31"/>
      <c r="S8653" s="31"/>
      <c r="T8653" s="31"/>
      <c r="U8653" s="31"/>
      <c r="V8653" s="31"/>
      <c r="W8653" s="31"/>
      <c r="X8653" s="31"/>
      <c r="Y8653" s="31"/>
      <c r="Z8653" s="31"/>
      <c r="AA8653" s="31"/>
      <c r="AB8653" s="31"/>
      <c r="AC8653" s="31"/>
      <c r="AD8653" s="31"/>
      <c r="AE8653" s="31"/>
      <c r="AF8653" s="31"/>
      <c r="AG8653" s="31"/>
      <c r="AH8653" s="31"/>
      <c r="AI8653" s="31"/>
      <c r="AJ8653" s="31"/>
      <c r="AK8653" s="31"/>
      <c r="AL8653" s="31"/>
      <c r="AM8653" s="31"/>
      <c r="AN8653" s="31"/>
      <c r="AO8653" s="31"/>
      <c r="AP8653" s="31"/>
      <c r="AQ8653" s="31"/>
      <c r="AR8653" s="31"/>
      <c r="AS8653" s="31"/>
      <c r="AT8653" s="31"/>
      <c r="AU8653" s="31"/>
      <c r="AV8653" s="31"/>
      <c r="AW8653" s="31"/>
      <c r="AX8653" s="31"/>
      <c r="AY8653" s="31"/>
      <c r="AZ8653" s="31"/>
      <c r="BA8653" s="31"/>
      <c r="BB8653" s="31"/>
      <c r="BC8653" s="31"/>
      <c r="BD8653" s="31"/>
      <c r="BE8653" s="31"/>
      <c r="BF8653" s="31"/>
      <c r="BG8653" s="31"/>
      <c r="BH8653" s="31"/>
      <c r="BI8653" s="31"/>
      <c r="BJ8653" s="31"/>
      <c r="BK8653" s="31"/>
      <c r="BL8653" s="31"/>
      <c r="BM8653" s="31"/>
      <c r="BN8653" s="31"/>
      <c r="BO8653" s="31"/>
      <c r="BP8653" s="31"/>
      <c r="BQ8653" s="31"/>
      <c r="BR8653" s="31"/>
      <c r="BS8653" s="31"/>
      <c r="BT8653" s="31"/>
      <c r="BU8653" s="31"/>
      <c r="BV8653" s="31"/>
      <c r="BW8653" s="31"/>
      <c r="BX8653" s="31"/>
      <c r="BY8653" s="31"/>
      <c r="BZ8653" s="31"/>
      <c r="CA8653" s="31"/>
      <c r="CB8653" s="31"/>
      <c r="CC8653" s="31"/>
    </row>
    <row r="8654" spans="5:81" customFormat="1" x14ac:dyDescent="0.25">
      <c r="E8654"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replace('0000023/4/34/08/2022', '/', '.');</v>
      </c>
      <c r="F8654" s="31"/>
      <c r="G8654" s="31"/>
      <c r="H8654" s="31"/>
      <c r="I8654" s="31"/>
      <c r="J8654" s="31"/>
      <c r="K8654" s="31"/>
      <c r="L8654" s="31"/>
      <c r="M8654" s="31"/>
      <c r="N8654" s="31"/>
      <c r="O8654" s="31"/>
      <c r="P8654" s="31"/>
      <c r="Q8654" s="31"/>
      <c r="R8654" s="31"/>
      <c r="S8654" s="31"/>
      <c r="T8654" s="31"/>
      <c r="U8654" s="31"/>
      <c r="V8654" s="31"/>
      <c r="W8654" s="31"/>
      <c r="X8654" s="31"/>
      <c r="Y8654" s="31"/>
      <c r="Z8654" s="31"/>
      <c r="AA8654" s="31"/>
      <c r="AB8654" s="31"/>
      <c r="AC8654" s="31"/>
      <c r="AD8654" s="31"/>
      <c r="AE8654" s="31"/>
      <c r="AF8654" s="31"/>
      <c r="AG8654" s="31"/>
      <c r="AH8654" s="31"/>
      <c r="AI8654" s="31"/>
      <c r="AJ8654" s="31"/>
      <c r="AK8654" s="31"/>
      <c r="AL8654" s="31"/>
      <c r="AM8654" s="31"/>
      <c r="AN8654" s="31"/>
      <c r="AO8654" s="31"/>
      <c r="AP8654" s="31"/>
      <c r="AQ8654" s="31"/>
      <c r="AR8654" s="31"/>
      <c r="AS8654" s="31"/>
      <c r="AT8654" s="31"/>
      <c r="AU8654" s="31"/>
      <c r="AV8654" s="31"/>
      <c r="AW8654" s="31"/>
      <c r="AX8654" s="31"/>
      <c r="AY8654" s="31"/>
      <c r="AZ8654" s="31"/>
      <c r="BA8654" s="31"/>
      <c r="BB8654" s="31"/>
      <c r="BC8654" s="31"/>
      <c r="BD8654" s="31"/>
      <c r="BE8654" s="31"/>
      <c r="BF8654" s="31"/>
      <c r="BG8654" s="31"/>
      <c r="BH8654" s="31"/>
      <c r="BI8654" s="31"/>
      <c r="BJ8654" s="31"/>
      <c r="BK8654" s="31"/>
      <c r="BL8654" s="31"/>
      <c r="BM8654" s="31"/>
      <c r="BN8654" s="31"/>
      <c r="BO8654" s="31"/>
      <c r="BP8654" s="31"/>
      <c r="BQ8654" s="31"/>
      <c r="BR8654" s="31"/>
      <c r="BS8654" s="31"/>
      <c r="BT8654" s="31"/>
      <c r="BU8654" s="31"/>
      <c r="BV8654" s="31"/>
      <c r="BW8654" s="31"/>
      <c r="BX8654" s="31"/>
      <c r="BY8654" s="31"/>
      <c r="BZ8654" s="31"/>
      <c r="CA8654" s="31"/>
      <c r="CB8654" s="31"/>
      <c r="CC8654" s="31"/>
    </row>
    <row r="8655" spans="5:81" customFormat="1" x14ac:dyDescent="0.25">
      <c r="E8655"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replace('0000023/4/38/01/2023', '/', '.');</v>
      </c>
      <c r="F8655" s="31"/>
      <c r="G8655" s="31"/>
      <c r="H8655" s="31"/>
      <c r="I8655" s="31"/>
      <c r="J8655" s="31"/>
      <c r="K8655" s="31"/>
      <c r="L8655" s="31"/>
      <c r="M8655" s="31"/>
      <c r="N8655" s="31"/>
      <c r="O8655" s="31"/>
      <c r="P8655" s="31"/>
      <c r="Q8655" s="31"/>
      <c r="R8655" s="31"/>
      <c r="S8655" s="31"/>
      <c r="T8655" s="31"/>
      <c r="U8655" s="31"/>
      <c r="V8655" s="31"/>
      <c r="W8655" s="31"/>
      <c r="X8655" s="31"/>
      <c r="Y8655" s="31"/>
      <c r="Z8655" s="31"/>
      <c r="AA8655" s="31"/>
      <c r="AB8655" s="31"/>
      <c r="AC8655" s="31"/>
      <c r="AD8655" s="31"/>
      <c r="AE8655" s="31"/>
      <c r="AF8655" s="31"/>
      <c r="AG8655" s="31"/>
      <c r="AH8655" s="31"/>
      <c r="AI8655" s="31"/>
      <c r="AJ8655" s="31"/>
      <c r="AK8655" s="31"/>
      <c r="AL8655" s="31"/>
      <c r="AM8655" s="31"/>
      <c r="AN8655" s="31"/>
      <c r="AO8655" s="31"/>
      <c r="AP8655" s="31"/>
      <c r="AQ8655" s="31"/>
      <c r="AR8655" s="31"/>
      <c r="AS8655" s="31"/>
      <c r="AT8655" s="31"/>
      <c r="AU8655" s="31"/>
      <c r="AV8655" s="31"/>
      <c r="AW8655" s="31"/>
      <c r="AX8655" s="31"/>
      <c r="AY8655" s="31"/>
      <c r="AZ8655" s="31"/>
      <c r="BA8655" s="31"/>
      <c r="BB8655" s="31"/>
      <c r="BC8655" s="31"/>
      <c r="BD8655" s="31"/>
      <c r="BE8655" s="31"/>
      <c r="BF8655" s="31"/>
      <c r="BG8655" s="31"/>
      <c r="BH8655" s="31"/>
      <c r="BI8655" s="31"/>
      <c r="BJ8655" s="31"/>
      <c r="BK8655" s="31"/>
      <c r="BL8655" s="31"/>
      <c r="BM8655" s="31"/>
      <c r="BN8655" s="31"/>
      <c r="BO8655" s="31"/>
      <c r="BP8655" s="31"/>
      <c r="BQ8655" s="31"/>
      <c r="BR8655" s="31"/>
      <c r="BS8655" s="31"/>
      <c r="BT8655" s="31"/>
      <c r="BU8655" s="31"/>
      <c r="BV8655" s="31"/>
      <c r="BW8655" s="31"/>
      <c r="BX8655" s="31"/>
      <c r="BY8655" s="31"/>
      <c r="BZ8655" s="31"/>
      <c r="CA8655" s="31"/>
      <c r="CB8655" s="31"/>
      <c r="CC8655" s="31"/>
    </row>
    <row r="8656" spans="5:81" customFormat="1" x14ac:dyDescent="0.25">
      <c r="E8656" s="30" t="str">
        <f t="shared" si="45"/>
        <v>update IFINOPL.dbo.AGREEMENT_ASSET set BILLING_TO_NPWP = '316771872003000', NPWP_NAME = 'PT. MITSUBISHI MOTORS KRAMA YUDHA SALES INDONESIA', NPWP_ADDRESS = 'JL. JENDRAL AHMAD YANI PULOMAS, KAYU PUTIH - PULO GADUNG (LT. 8), JAKARTA TIMUR DKI JAKARTA - 13210' where AGREEMENT_NO = replace('0000024/4/01/11/2023', '/', '.');</v>
      </c>
      <c r="F8656" s="31"/>
      <c r="G8656" s="31"/>
      <c r="H8656" s="31"/>
      <c r="I8656" s="31"/>
      <c r="J8656" s="31"/>
      <c r="K8656" s="31"/>
      <c r="L8656" s="31"/>
      <c r="M8656" s="31"/>
      <c r="N8656" s="31"/>
      <c r="O8656" s="31"/>
      <c r="P8656" s="31"/>
      <c r="Q8656" s="31"/>
      <c r="R8656" s="31"/>
      <c r="S8656" s="31"/>
      <c r="T8656" s="31"/>
      <c r="U8656" s="31"/>
      <c r="V8656" s="31"/>
      <c r="W8656" s="31"/>
      <c r="X8656" s="31"/>
      <c r="Y8656" s="31"/>
      <c r="Z8656" s="31"/>
      <c r="AA8656" s="31"/>
      <c r="AB8656" s="31"/>
      <c r="AC8656" s="31"/>
      <c r="AD8656" s="31"/>
      <c r="AE8656" s="31"/>
      <c r="AF8656" s="31"/>
      <c r="AG8656" s="31"/>
      <c r="AH8656" s="31"/>
      <c r="AI8656" s="31"/>
      <c r="AJ8656" s="31"/>
      <c r="AK8656" s="31"/>
      <c r="AL8656" s="31"/>
      <c r="AM8656" s="31"/>
      <c r="AN8656" s="31"/>
      <c r="AO8656" s="31"/>
      <c r="AP8656" s="31"/>
      <c r="AQ8656" s="31"/>
      <c r="AR8656" s="31"/>
      <c r="AS8656" s="31"/>
      <c r="AT8656" s="31"/>
      <c r="AU8656" s="31"/>
      <c r="AV8656" s="31"/>
      <c r="AW8656" s="31"/>
      <c r="AX8656" s="31"/>
      <c r="AY8656" s="31"/>
      <c r="AZ8656" s="31"/>
      <c r="BA8656" s="31"/>
      <c r="BB8656" s="31"/>
      <c r="BC8656" s="31"/>
      <c r="BD8656" s="31"/>
      <c r="BE8656" s="31"/>
      <c r="BF8656" s="31"/>
      <c r="BG8656" s="31"/>
      <c r="BH8656" s="31"/>
      <c r="BI8656" s="31"/>
      <c r="BJ8656" s="31"/>
      <c r="BK8656" s="31"/>
      <c r="BL8656" s="31"/>
      <c r="BM8656" s="31"/>
      <c r="BN8656" s="31"/>
      <c r="BO8656" s="31"/>
      <c r="BP8656" s="31"/>
      <c r="BQ8656" s="31"/>
      <c r="BR8656" s="31"/>
      <c r="BS8656" s="31"/>
      <c r="BT8656" s="31"/>
      <c r="BU8656" s="31"/>
      <c r="BV8656" s="31"/>
      <c r="BW8656" s="31"/>
      <c r="BX8656" s="31"/>
      <c r="BY8656" s="31"/>
      <c r="BZ8656" s="31"/>
      <c r="CA8656" s="31"/>
      <c r="CB8656" s="31"/>
      <c r="CC8656" s="31"/>
    </row>
    <row r="8657" spans="5:81" customFormat="1" x14ac:dyDescent="0.25">
      <c r="E8657" s="30" t="str">
        <f t="shared" si="45"/>
        <v>update IFINOPL.dbo.AGREEMENT_ASSET set BILLING_TO_NPWP = '921825717627000', NPWP_NAME = 'PT. ARTHA BERLIAN BLAMBANGAN', NPWP_ADDRESS = 'JL KERTANEGARA NO.1 RT.05 RW.03 KEBALENAN, BANYUWANGI, BANYUWANGI, JAWA TIMUR 68417 INDONESIA' where AGREEMENT_NO = replace('0000024/4/29/03/2023', '/', '.');</v>
      </c>
      <c r="F8657" s="31"/>
      <c r="G8657" s="31"/>
      <c r="H8657" s="31"/>
      <c r="I8657" s="31"/>
      <c r="J8657" s="31"/>
      <c r="K8657" s="31"/>
      <c r="L8657" s="31"/>
      <c r="M8657" s="31"/>
      <c r="N8657" s="31"/>
      <c r="O8657" s="31"/>
      <c r="P8657" s="31"/>
      <c r="Q8657" s="31"/>
      <c r="R8657" s="31"/>
      <c r="S8657" s="31"/>
      <c r="T8657" s="31"/>
      <c r="U8657" s="31"/>
      <c r="V8657" s="31"/>
      <c r="W8657" s="31"/>
      <c r="X8657" s="31"/>
      <c r="Y8657" s="31"/>
      <c r="Z8657" s="31"/>
      <c r="AA8657" s="31"/>
      <c r="AB8657" s="31"/>
      <c r="AC8657" s="31"/>
      <c r="AD8657" s="31"/>
      <c r="AE8657" s="31"/>
      <c r="AF8657" s="31"/>
      <c r="AG8657" s="31"/>
      <c r="AH8657" s="31"/>
      <c r="AI8657" s="31"/>
      <c r="AJ8657" s="31"/>
      <c r="AK8657" s="31"/>
      <c r="AL8657" s="31"/>
      <c r="AM8657" s="31"/>
      <c r="AN8657" s="31"/>
      <c r="AO8657" s="31"/>
      <c r="AP8657" s="31"/>
      <c r="AQ8657" s="31"/>
      <c r="AR8657" s="31"/>
      <c r="AS8657" s="31"/>
      <c r="AT8657" s="31"/>
      <c r="AU8657" s="31"/>
      <c r="AV8657" s="31"/>
      <c r="AW8657" s="31"/>
      <c r="AX8657" s="31"/>
      <c r="AY8657" s="31"/>
      <c r="AZ8657" s="31"/>
      <c r="BA8657" s="31"/>
      <c r="BB8657" s="31"/>
      <c r="BC8657" s="31"/>
      <c r="BD8657" s="31"/>
      <c r="BE8657" s="31"/>
      <c r="BF8657" s="31"/>
      <c r="BG8657" s="31"/>
      <c r="BH8657" s="31"/>
      <c r="BI8657" s="31"/>
      <c r="BJ8657" s="31"/>
      <c r="BK8657" s="31"/>
      <c r="BL8657" s="31"/>
      <c r="BM8657" s="31"/>
      <c r="BN8657" s="31"/>
      <c r="BO8657" s="31"/>
      <c r="BP8657" s="31"/>
      <c r="BQ8657" s="31"/>
      <c r="BR8657" s="31"/>
      <c r="BS8657" s="31"/>
      <c r="BT8657" s="31"/>
      <c r="BU8657" s="31"/>
      <c r="BV8657" s="31"/>
      <c r="BW8657" s="31"/>
      <c r="BX8657" s="31"/>
      <c r="BY8657" s="31"/>
      <c r="BZ8657" s="31"/>
      <c r="CA8657" s="31"/>
      <c r="CB8657" s="31"/>
      <c r="CC8657" s="31"/>
    </row>
    <row r="8658" spans="5:81" customFormat="1" x14ac:dyDescent="0.25">
      <c r="E8658"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replace('0000024/4/34/07/2022', '/', '.');</v>
      </c>
      <c r="F8658" s="31"/>
      <c r="G8658" s="31"/>
      <c r="H8658" s="31"/>
      <c r="I8658" s="31"/>
      <c r="J8658" s="31"/>
      <c r="K8658" s="31"/>
      <c r="L8658" s="31"/>
      <c r="M8658" s="31"/>
      <c r="N8658" s="31"/>
      <c r="O8658" s="31"/>
      <c r="P8658" s="31"/>
      <c r="Q8658" s="31"/>
      <c r="R8658" s="31"/>
      <c r="S8658" s="31"/>
      <c r="T8658" s="31"/>
      <c r="U8658" s="31"/>
      <c r="V8658" s="31"/>
      <c r="W8658" s="31"/>
      <c r="X8658" s="31"/>
      <c r="Y8658" s="31"/>
      <c r="Z8658" s="31"/>
      <c r="AA8658" s="31"/>
      <c r="AB8658" s="31"/>
      <c r="AC8658" s="31"/>
      <c r="AD8658" s="31"/>
      <c r="AE8658" s="31"/>
      <c r="AF8658" s="31"/>
      <c r="AG8658" s="31"/>
      <c r="AH8658" s="31"/>
      <c r="AI8658" s="31"/>
      <c r="AJ8658" s="31"/>
      <c r="AK8658" s="31"/>
      <c r="AL8658" s="31"/>
      <c r="AM8658" s="31"/>
      <c r="AN8658" s="31"/>
      <c r="AO8658" s="31"/>
      <c r="AP8658" s="31"/>
      <c r="AQ8658" s="31"/>
      <c r="AR8658" s="31"/>
      <c r="AS8658" s="31"/>
      <c r="AT8658" s="31"/>
      <c r="AU8658" s="31"/>
      <c r="AV8658" s="31"/>
      <c r="AW8658" s="31"/>
      <c r="AX8658" s="31"/>
      <c r="AY8658" s="31"/>
      <c r="AZ8658" s="31"/>
      <c r="BA8658" s="31"/>
      <c r="BB8658" s="31"/>
      <c r="BC8658" s="31"/>
      <c r="BD8658" s="31"/>
      <c r="BE8658" s="31"/>
      <c r="BF8658" s="31"/>
      <c r="BG8658" s="31"/>
      <c r="BH8658" s="31"/>
      <c r="BI8658" s="31"/>
      <c r="BJ8658" s="31"/>
      <c r="BK8658" s="31"/>
      <c r="BL8658" s="31"/>
      <c r="BM8658" s="31"/>
      <c r="BN8658" s="31"/>
      <c r="BO8658" s="31"/>
      <c r="BP8658" s="31"/>
      <c r="BQ8658" s="31"/>
      <c r="BR8658" s="31"/>
      <c r="BS8658" s="31"/>
      <c r="BT8658" s="31"/>
      <c r="BU8658" s="31"/>
      <c r="BV8658" s="31"/>
      <c r="BW8658" s="31"/>
      <c r="BX8658" s="31"/>
      <c r="BY8658" s="31"/>
      <c r="BZ8658" s="31"/>
      <c r="CA8658" s="31"/>
      <c r="CB8658" s="31"/>
      <c r="CC8658" s="31"/>
    </row>
    <row r="8659" spans="5:81" customFormat="1" x14ac:dyDescent="0.25">
      <c r="E8659"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replace('0000024/4/38/01/2023', '/', '.');</v>
      </c>
      <c r="F8659" s="31"/>
      <c r="G8659" s="31"/>
      <c r="H8659" s="31"/>
      <c r="I8659" s="31"/>
      <c r="J8659" s="31"/>
      <c r="K8659" s="31"/>
      <c r="L8659" s="31"/>
      <c r="M8659" s="31"/>
      <c r="N8659" s="31"/>
      <c r="O8659" s="31"/>
      <c r="P8659" s="31"/>
      <c r="Q8659" s="31"/>
      <c r="R8659" s="31"/>
      <c r="S8659" s="31"/>
      <c r="T8659" s="31"/>
      <c r="U8659" s="31"/>
      <c r="V8659" s="31"/>
      <c r="W8659" s="31"/>
      <c r="X8659" s="31"/>
      <c r="Y8659" s="31"/>
      <c r="Z8659" s="31"/>
      <c r="AA8659" s="31"/>
      <c r="AB8659" s="31"/>
      <c r="AC8659" s="31"/>
      <c r="AD8659" s="31"/>
      <c r="AE8659" s="31"/>
      <c r="AF8659" s="31"/>
      <c r="AG8659" s="31"/>
      <c r="AH8659" s="31"/>
      <c r="AI8659" s="31"/>
      <c r="AJ8659" s="31"/>
      <c r="AK8659" s="31"/>
      <c r="AL8659" s="31"/>
      <c r="AM8659" s="31"/>
      <c r="AN8659" s="31"/>
      <c r="AO8659" s="31"/>
      <c r="AP8659" s="31"/>
      <c r="AQ8659" s="31"/>
      <c r="AR8659" s="31"/>
      <c r="AS8659" s="31"/>
      <c r="AT8659" s="31"/>
      <c r="AU8659" s="31"/>
      <c r="AV8659" s="31"/>
      <c r="AW8659" s="31"/>
      <c r="AX8659" s="31"/>
      <c r="AY8659" s="31"/>
      <c r="AZ8659" s="31"/>
      <c r="BA8659" s="31"/>
      <c r="BB8659" s="31"/>
      <c r="BC8659" s="31"/>
      <c r="BD8659" s="31"/>
      <c r="BE8659" s="31"/>
      <c r="BF8659" s="31"/>
      <c r="BG8659" s="31"/>
      <c r="BH8659" s="31"/>
      <c r="BI8659" s="31"/>
      <c r="BJ8659" s="31"/>
      <c r="BK8659" s="31"/>
      <c r="BL8659" s="31"/>
      <c r="BM8659" s="31"/>
      <c r="BN8659" s="31"/>
      <c r="BO8659" s="31"/>
      <c r="BP8659" s="31"/>
      <c r="BQ8659" s="31"/>
      <c r="BR8659" s="31"/>
      <c r="BS8659" s="31"/>
      <c r="BT8659" s="31"/>
      <c r="BU8659" s="31"/>
      <c r="BV8659" s="31"/>
      <c r="BW8659" s="31"/>
      <c r="BX8659" s="31"/>
      <c r="BY8659" s="31"/>
      <c r="BZ8659" s="31"/>
      <c r="CA8659" s="31"/>
      <c r="CB8659" s="31"/>
      <c r="CC8659" s="31"/>
    </row>
    <row r="8660" spans="5:81" customFormat="1" x14ac:dyDescent="0.25">
      <c r="E8660" s="30" t="str">
        <f t="shared" si="45"/>
        <v>update IFINOPL.dbo.AGREEMENT_ASSET set BILLING_TO_NPWP = '313388712413000', NPWP_NAME = 'PT. ARTHA MAS GRAHA ANDALAN', NPWP_ADDRESS = 'RUKO CIKARANG CENTRAL CITY BLOK B NO.11 RT 012 RW 006 CIANTRA CIKARANG SELATAN BEKASI JAWA BARAT 17530' where AGREEMENT_NO = replace('0000025/4/08/11/2023', '/', '.');</v>
      </c>
      <c r="F8660" s="31"/>
      <c r="G8660" s="31"/>
      <c r="H8660" s="31"/>
      <c r="I8660" s="31"/>
      <c r="J8660" s="31"/>
      <c r="K8660" s="31"/>
      <c r="L8660" s="31"/>
      <c r="M8660" s="31"/>
      <c r="N8660" s="31"/>
      <c r="O8660" s="31"/>
      <c r="P8660" s="31"/>
      <c r="Q8660" s="31"/>
      <c r="R8660" s="31"/>
      <c r="S8660" s="31"/>
      <c r="T8660" s="31"/>
      <c r="U8660" s="31"/>
      <c r="V8660" s="31"/>
      <c r="W8660" s="31"/>
      <c r="X8660" s="31"/>
      <c r="Y8660" s="31"/>
      <c r="Z8660" s="31"/>
      <c r="AA8660" s="31"/>
      <c r="AB8660" s="31"/>
      <c r="AC8660" s="31"/>
      <c r="AD8660" s="31"/>
      <c r="AE8660" s="31"/>
      <c r="AF8660" s="31"/>
      <c r="AG8660" s="31"/>
      <c r="AH8660" s="31"/>
      <c r="AI8660" s="31"/>
      <c r="AJ8660" s="31"/>
      <c r="AK8660" s="31"/>
      <c r="AL8660" s="31"/>
      <c r="AM8660" s="31"/>
      <c r="AN8660" s="31"/>
      <c r="AO8660" s="31"/>
      <c r="AP8660" s="31"/>
      <c r="AQ8660" s="31"/>
      <c r="AR8660" s="31"/>
      <c r="AS8660" s="31"/>
      <c r="AT8660" s="31"/>
      <c r="AU8660" s="31"/>
      <c r="AV8660" s="31"/>
      <c r="AW8660" s="31"/>
      <c r="AX8660" s="31"/>
      <c r="AY8660" s="31"/>
      <c r="AZ8660" s="31"/>
      <c r="BA8660" s="31"/>
      <c r="BB8660" s="31"/>
      <c r="BC8660" s="31"/>
      <c r="BD8660" s="31"/>
      <c r="BE8660" s="31"/>
      <c r="BF8660" s="31"/>
      <c r="BG8660" s="31"/>
      <c r="BH8660" s="31"/>
      <c r="BI8660" s="31"/>
      <c r="BJ8660" s="31"/>
      <c r="BK8660" s="31"/>
      <c r="BL8660" s="31"/>
      <c r="BM8660" s="31"/>
      <c r="BN8660" s="31"/>
      <c r="BO8660" s="31"/>
      <c r="BP8660" s="31"/>
      <c r="BQ8660" s="31"/>
      <c r="BR8660" s="31"/>
      <c r="BS8660" s="31"/>
      <c r="BT8660" s="31"/>
      <c r="BU8660" s="31"/>
      <c r="BV8660" s="31"/>
      <c r="BW8660" s="31"/>
      <c r="BX8660" s="31"/>
      <c r="BY8660" s="31"/>
      <c r="BZ8660" s="31"/>
      <c r="CA8660" s="31"/>
      <c r="CB8660" s="31"/>
      <c r="CC8660" s="31"/>
    </row>
    <row r="8661" spans="5:81" customFormat="1" x14ac:dyDescent="0.25">
      <c r="E8661" s="30" t="str">
        <f t="shared" si="45"/>
        <v>update IFINOPL.dbo.AGREEMENT_ASSET set BILLING_TO_NPWP = '921825717627000', NPWP_NAME = 'PT. ARTHA BERLIAN BLAMBANGAN', NPWP_ADDRESS = 'JL KERTANEGARA NO.1 RT.05 RW.03 KEBALENAN, BANYUWANGI, BANYUWANGI, JAWA TIMUR 68417 INDONESIA' where AGREEMENT_NO = replace('0000025/4/29/03/2023', '/', '.');</v>
      </c>
      <c r="F8661" s="31"/>
      <c r="G8661" s="31"/>
      <c r="H8661" s="31"/>
      <c r="I8661" s="31"/>
      <c r="J8661" s="31"/>
      <c r="K8661" s="31"/>
      <c r="L8661" s="31"/>
      <c r="M8661" s="31"/>
      <c r="N8661" s="31"/>
      <c r="O8661" s="31"/>
      <c r="P8661" s="31"/>
      <c r="Q8661" s="31"/>
      <c r="R8661" s="31"/>
      <c r="S8661" s="31"/>
      <c r="T8661" s="31"/>
      <c r="U8661" s="31"/>
      <c r="V8661" s="31"/>
      <c r="W8661" s="31"/>
      <c r="X8661" s="31"/>
      <c r="Y8661" s="31"/>
      <c r="Z8661" s="31"/>
      <c r="AA8661" s="31"/>
      <c r="AB8661" s="31"/>
      <c r="AC8661" s="31"/>
      <c r="AD8661" s="31"/>
      <c r="AE8661" s="31"/>
      <c r="AF8661" s="31"/>
      <c r="AG8661" s="31"/>
      <c r="AH8661" s="31"/>
      <c r="AI8661" s="31"/>
      <c r="AJ8661" s="31"/>
      <c r="AK8661" s="31"/>
      <c r="AL8661" s="31"/>
      <c r="AM8661" s="31"/>
      <c r="AN8661" s="31"/>
      <c r="AO8661" s="31"/>
      <c r="AP8661" s="31"/>
      <c r="AQ8661" s="31"/>
      <c r="AR8661" s="31"/>
      <c r="AS8661" s="31"/>
      <c r="AT8661" s="31"/>
      <c r="AU8661" s="31"/>
      <c r="AV8661" s="31"/>
      <c r="AW8661" s="31"/>
      <c r="AX8661" s="31"/>
      <c r="AY8661" s="31"/>
      <c r="AZ8661" s="31"/>
      <c r="BA8661" s="31"/>
      <c r="BB8661" s="31"/>
      <c r="BC8661" s="31"/>
      <c r="BD8661" s="31"/>
      <c r="BE8661" s="31"/>
      <c r="BF8661" s="31"/>
      <c r="BG8661" s="31"/>
      <c r="BH8661" s="31"/>
      <c r="BI8661" s="31"/>
      <c r="BJ8661" s="31"/>
      <c r="BK8661" s="31"/>
      <c r="BL8661" s="31"/>
      <c r="BM8661" s="31"/>
      <c r="BN8661" s="31"/>
      <c r="BO8661" s="31"/>
      <c r="BP8661" s="31"/>
      <c r="BQ8661" s="31"/>
      <c r="BR8661" s="31"/>
      <c r="BS8661" s="31"/>
      <c r="BT8661" s="31"/>
      <c r="BU8661" s="31"/>
      <c r="BV8661" s="31"/>
      <c r="BW8661" s="31"/>
      <c r="BX8661" s="31"/>
      <c r="BY8661" s="31"/>
      <c r="BZ8661" s="31"/>
      <c r="CA8661" s="31"/>
      <c r="CB8661" s="31"/>
      <c r="CC8661" s="31"/>
    </row>
    <row r="8662" spans="5:81" customFormat="1" x14ac:dyDescent="0.25">
      <c r="E8662" s="30" t="str">
        <f t="shared" si="4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replace('0000025/4/34/08/2022', '/', '.');</v>
      </c>
      <c r="F8662" s="31"/>
      <c r="G8662" s="31"/>
      <c r="H8662" s="31"/>
      <c r="I8662" s="31"/>
      <c r="J8662" s="31"/>
      <c r="K8662" s="31"/>
      <c r="L8662" s="31"/>
      <c r="M8662" s="31"/>
      <c r="N8662" s="31"/>
      <c r="O8662" s="31"/>
      <c r="P8662" s="31"/>
      <c r="Q8662" s="31"/>
      <c r="R8662" s="31"/>
      <c r="S8662" s="31"/>
      <c r="T8662" s="31"/>
      <c r="U8662" s="31"/>
      <c r="V8662" s="31"/>
      <c r="W8662" s="31"/>
      <c r="X8662" s="31"/>
      <c r="Y8662" s="31"/>
      <c r="Z8662" s="31"/>
      <c r="AA8662" s="31"/>
      <c r="AB8662" s="31"/>
      <c r="AC8662" s="31"/>
      <c r="AD8662" s="31"/>
      <c r="AE8662" s="31"/>
      <c r="AF8662" s="31"/>
      <c r="AG8662" s="31"/>
      <c r="AH8662" s="31"/>
      <c r="AI8662" s="31"/>
      <c r="AJ8662" s="31"/>
      <c r="AK8662" s="31"/>
      <c r="AL8662" s="31"/>
      <c r="AM8662" s="31"/>
      <c r="AN8662" s="31"/>
      <c r="AO8662" s="31"/>
      <c r="AP8662" s="31"/>
      <c r="AQ8662" s="31"/>
      <c r="AR8662" s="31"/>
      <c r="AS8662" s="31"/>
      <c r="AT8662" s="31"/>
      <c r="AU8662" s="31"/>
      <c r="AV8662" s="31"/>
      <c r="AW8662" s="31"/>
      <c r="AX8662" s="31"/>
      <c r="AY8662" s="31"/>
      <c r="AZ8662" s="31"/>
      <c r="BA8662" s="31"/>
      <c r="BB8662" s="31"/>
      <c r="BC8662" s="31"/>
      <c r="BD8662" s="31"/>
      <c r="BE8662" s="31"/>
      <c r="BF8662" s="31"/>
      <c r="BG8662" s="31"/>
      <c r="BH8662" s="31"/>
      <c r="BI8662" s="31"/>
      <c r="BJ8662" s="31"/>
      <c r="BK8662" s="31"/>
      <c r="BL8662" s="31"/>
      <c r="BM8662" s="31"/>
      <c r="BN8662" s="31"/>
      <c r="BO8662" s="31"/>
      <c r="BP8662" s="31"/>
      <c r="BQ8662" s="31"/>
      <c r="BR8662" s="31"/>
      <c r="BS8662" s="31"/>
      <c r="BT8662" s="31"/>
      <c r="BU8662" s="31"/>
      <c r="BV8662" s="31"/>
      <c r="BW8662" s="31"/>
      <c r="BX8662" s="31"/>
      <c r="BY8662" s="31"/>
      <c r="BZ8662" s="31"/>
      <c r="CA8662" s="31"/>
      <c r="CB8662" s="31"/>
      <c r="CC8662" s="31"/>
    </row>
    <row r="8663" spans="5:81" customFormat="1" x14ac:dyDescent="0.25">
      <c r="E8663"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replace('0000025/4/38/01/2023', '/', '.');</v>
      </c>
      <c r="F8663" s="31"/>
      <c r="G8663" s="31"/>
      <c r="H8663" s="31"/>
      <c r="I8663" s="31"/>
      <c r="J8663" s="31"/>
      <c r="K8663" s="31"/>
      <c r="L8663" s="31"/>
      <c r="M8663" s="31"/>
      <c r="N8663" s="31"/>
      <c r="O8663" s="31"/>
      <c r="P8663" s="31"/>
      <c r="Q8663" s="31"/>
      <c r="R8663" s="31"/>
      <c r="S8663" s="31"/>
      <c r="T8663" s="31"/>
      <c r="U8663" s="31"/>
      <c r="V8663" s="31"/>
      <c r="W8663" s="31"/>
      <c r="X8663" s="31"/>
      <c r="Y8663" s="31"/>
      <c r="Z8663" s="31"/>
      <c r="AA8663" s="31"/>
      <c r="AB8663" s="31"/>
      <c r="AC8663" s="31"/>
      <c r="AD8663" s="31"/>
      <c r="AE8663" s="31"/>
      <c r="AF8663" s="31"/>
      <c r="AG8663" s="31"/>
      <c r="AH8663" s="31"/>
      <c r="AI8663" s="31"/>
      <c r="AJ8663" s="31"/>
      <c r="AK8663" s="31"/>
      <c r="AL8663" s="31"/>
      <c r="AM8663" s="31"/>
      <c r="AN8663" s="31"/>
      <c r="AO8663" s="31"/>
      <c r="AP8663" s="31"/>
      <c r="AQ8663" s="31"/>
      <c r="AR8663" s="31"/>
      <c r="AS8663" s="31"/>
      <c r="AT8663" s="31"/>
      <c r="AU8663" s="31"/>
      <c r="AV8663" s="31"/>
      <c r="AW8663" s="31"/>
      <c r="AX8663" s="31"/>
      <c r="AY8663" s="31"/>
      <c r="AZ8663" s="31"/>
      <c r="BA8663" s="31"/>
      <c r="BB8663" s="31"/>
      <c r="BC8663" s="31"/>
      <c r="BD8663" s="31"/>
      <c r="BE8663" s="31"/>
      <c r="BF8663" s="31"/>
      <c r="BG8663" s="31"/>
      <c r="BH8663" s="31"/>
      <c r="BI8663" s="31"/>
      <c r="BJ8663" s="31"/>
      <c r="BK8663" s="31"/>
      <c r="BL8663" s="31"/>
      <c r="BM8663" s="31"/>
      <c r="BN8663" s="31"/>
      <c r="BO8663" s="31"/>
      <c r="BP8663" s="31"/>
      <c r="BQ8663" s="31"/>
      <c r="BR8663" s="31"/>
      <c r="BS8663" s="31"/>
      <c r="BT8663" s="31"/>
      <c r="BU8663" s="31"/>
      <c r="BV8663" s="31"/>
      <c r="BW8663" s="31"/>
      <c r="BX8663" s="31"/>
      <c r="BY8663" s="31"/>
      <c r="BZ8663" s="31"/>
      <c r="CA8663" s="31"/>
      <c r="CB8663" s="31"/>
      <c r="CC8663" s="31"/>
    </row>
    <row r="8664" spans="5:81" customFormat="1" x14ac:dyDescent="0.25">
      <c r="E8664" s="30" t="str">
        <f t="shared" si="45"/>
        <v>update IFINOPL.dbo.AGREEMENT_ASSET set BILLING_TO_NPWP = '010832905651000', NPWP_NAME = 'PT. GUNTNER INDONESIA', NPWP_ADDRESS = 'Desa Wonokoyo, Beji Kab. Pasuruan, Jawa Timur 67154' where AGREEMENT_NO = replace('0000026/4/01/11/2023', '/', '.');</v>
      </c>
      <c r="F8664" s="31"/>
      <c r="G8664" s="31"/>
      <c r="H8664" s="31"/>
      <c r="I8664" s="31"/>
      <c r="J8664" s="31"/>
      <c r="K8664" s="31"/>
      <c r="L8664" s="31"/>
      <c r="M8664" s="31"/>
      <c r="N8664" s="31"/>
      <c r="O8664" s="31"/>
      <c r="P8664" s="31"/>
      <c r="Q8664" s="31"/>
      <c r="R8664" s="31"/>
      <c r="S8664" s="31"/>
      <c r="T8664" s="31"/>
      <c r="U8664" s="31"/>
      <c r="V8664" s="31"/>
      <c r="W8664" s="31"/>
      <c r="X8664" s="31"/>
      <c r="Y8664" s="31"/>
      <c r="Z8664" s="31"/>
      <c r="AA8664" s="31"/>
      <c r="AB8664" s="31"/>
      <c r="AC8664" s="31"/>
      <c r="AD8664" s="31"/>
      <c r="AE8664" s="31"/>
      <c r="AF8664" s="31"/>
      <c r="AG8664" s="31"/>
      <c r="AH8664" s="31"/>
      <c r="AI8664" s="31"/>
      <c r="AJ8664" s="31"/>
      <c r="AK8664" s="31"/>
      <c r="AL8664" s="31"/>
      <c r="AM8664" s="31"/>
      <c r="AN8664" s="31"/>
      <c r="AO8664" s="31"/>
      <c r="AP8664" s="31"/>
      <c r="AQ8664" s="31"/>
      <c r="AR8664" s="31"/>
      <c r="AS8664" s="31"/>
      <c r="AT8664" s="31"/>
      <c r="AU8664" s="31"/>
      <c r="AV8664" s="31"/>
      <c r="AW8664" s="31"/>
      <c r="AX8664" s="31"/>
      <c r="AY8664" s="31"/>
      <c r="AZ8664" s="31"/>
      <c r="BA8664" s="31"/>
      <c r="BB8664" s="31"/>
      <c r="BC8664" s="31"/>
      <c r="BD8664" s="31"/>
      <c r="BE8664" s="31"/>
      <c r="BF8664" s="31"/>
      <c r="BG8664" s="31"/>
      <c r="BH8664" s="31"/>
      <c r="BI8664" s="31"/>
      <c r="BJ8664" s="31"/>
      <c r="BK8664" s="31"/>
      <c r="BL8664" s="31"/>
      <c r="BM8664" s="31"/>
      <c r="BN8664" s="31"/>
      <c r="BO8664" s="31"/>
      <c r="BP8664" s="31"/>
      <c r="BQ8664" s="31"/>
      <c r="BR8664" s="31"/>
      <c r="BS8664" s="31"/>
      <c r="BT8664" s="31"/>
      <c r="BU8664" s="31"/>
      <c r="BV8664" s="31"/>
      <c r="BW8664" s="31"/>
      <c r="BX8664" s="31"/>
      <c r="BY8664" s="31"/>
      <c r="BZ8664" s="31"/>
      <c r="CA8664" s="31"/>
      <c r="CB8664" s="31"/>
      <c r="CC8664" s="31"/>
    </row>
    <row r="8665" spans="5:81" customFormat="1" x14ac:dyDescent="0.25">
      <c r="E8665" s="30" t="str">
        <f t="shared" si="45"/>
        <v>update IFINOPL.dbo.AGREEMENT_ASSET set BILLING_TO_NPWP = '821412277513000', NPWP_NAME = 'PT. CAHAYA SELOMUKTI', NPWP_ADDRESS = 'DUKUH PANGEMPON DESA TEGOREJO KEC PEGANDON KABUPATEN KENDAL JAWA TENGAH RT.03 RW.10 KEL.SUMBERSARI KEC.NGAMPEL KOTA/KAB.KENDAL JAWA TENGAH 51357' where AGREEMENT_NO = replace('0000026/4/06/02/2022', '/', '.');</v>
      </c>
      <c r="F8665" s="31"/>
      <c r="G8665" s="31"/>
      <c r="H8665" s="31"/>
      <c r="I8665" s="31"/>
      <c r="J8665" s="31"/>
      <c r="K8665" s="31"/>
      <c r="L8665" s="31"/>
      <c r="M8665" s="31"/>
      <c r="N8665" s="31"/>
      <c r="O8665" s="31"/>
      <c r="P8665" s="31"/>
      <c r="Q8665" s="31"/>
      <c r="R8665" s="31"/>
      <c r="S8665" s="31"/>
      <c r="T8665" s="31"/>
      <c r="U8665" s="31"/>
      <c r="V8665" s="31"/>
      <c r="W8665" s="31"/>
      <c r="X8665" s="31"/>
      <c r="Y8665" s="31"/>
      <c r="Z8665" s="31"/>
      <c r="AA8665" s="31"/>
      <c r="AB8665" s="31"/>
      <c r="AC8665" s="31"/>
      <c r="AD8665" s="31"/>
      <c r="AE8665" s="31"/>
      <c r="AF8665" s="31"/>
      <c r="AG8665" s="31"/>
      <c r="AH8665" s="31"/>
      <c r="AI8665" s="31"/>
      <c r="AJ8665" s="31"/>
      <c r="AK8665" s="31"/>
      <c r="AL8665" s="31"/>
      <c r="AM8665" s="31"/>
      <c r="AN8665" s="31"/>
      <c r="AO8665" s="31"/>
      <c r="AP8665" s="31"/>
      <c r="AQ8665" s="31"/>
      <c r="AR8665" s="31"/>
      <c r="AS8665" s="31"/>
      <c r="AT8665" s="31"/>
      <c r="AU8665" s="31"/>
      <c r="AV8665" s="31"/>
      <c r="AW8665" s="31"/>
      <c r="AX8665" s="31"/>
      <c r="AY8665" s="31"/>
      <c r="AZ8665" s="31"/>
      <c r="BA8665" s="31"/>
      <c r="BB8665" s="31"/>
      <c r="BC8665" s="31"/>
      <c r="BD8665" s="31"/>
      <c r="BE8665" s="31"/>
      <c r="BF8665" s="31"/>
      <c r="BG8665" s="31"/>
      <c r="BH8665" s="31"/>
      <c r="BI8665" s="31"/>
      <c r="BJ8665" s="31"/>
      <c r="BK8665" s="31"/>
      <c r="BL8665" s="31"/>
      <c r="BM8665" s="31"/>
      <c r="BN8665" s="31"/>
      <c r="BO8665" s="31"/>
      <c r="BP8665" s="31"/>
      <c r="BQ8665" s="31"/>
      <c r="BR8665" s="31"/>
      <c r="BS8665" s="31"/>
      <c r="BT8665" s="31"/>
      <c r="BU8665" s="31"/>
      <c r="BV8665" s="31"/>
      <c r="BW8665" s="31"/>
      <c r="BX8665" s="31"/>
      <c r="BY8665" s="31"/>
      <c r="BZ8665" s="31"/>
      <c r="CA8665" s="31"/>
      <c r="CB8665" s="31"/>
      <c r="CC8665" s="31"/>
    </row>
    <row r="8666" spans="5:81" customFormat="1" x14ac:dyDescent="0.25">
      <c r="E8666" s="30" t="str">
        <f t="shared" si="45"/>
        <v>update IFINOPL.dbo.AGREEMENT_ASSET set BILLING_TO_NPWP = '316182005417000', NPWP_NAME = 'PT. PRATAMA MANDIRI MULYA', NPWP_ADDRESS = 'CILEGON GREEN MEGABLOK BLOK D3 NO. 15 RT.001 RW.001 KEL.CIBEBER KEC.CIBEBER KOTA/KAB.CILEGON BANTEN 42423' where AGREEMENT_NO = replace('0000026/4/16/02/2022', '/', '.');</v>
      </c>
      <c r="F8666" s="31"/>
      <c r="G8666" s="31"/>
      <c r="H8666" s="31"/>
      <c r="I8666" s="31"/>
      <c r="J8666" s="31"/>
      <c r="K8666" s="31"/>
      <c r="L8666" s="31"/>
      <c r="M8666" s="31"/>
      <c r="N8666" s="31"/>
      <c r="O8666" s="31"/>
      <c r="P8666" s="31"/>
      <c r="Q8666" s="31"/>
      <c r="R8666" s="31"/>
      <c r="S8666" s="31"/>
      <c r="T8666" s="31"/>
      <c r="U8666" s="31"/>
      <c r="V8666" s="31"/>
      <c r="W8666" s="31"/>
      <c r="X8666" s="31"/>
      <c r="Y8666" s="31"/>
      <c r="Z8666" s="31"/>
      <c r="AA8666" s="31"/>
      <c r="AB8666" s="31"/>
      <c r="AC8666" s="31"/>
      <c r="AD8666" s="31"/>
      <c r="AE8666" s="31"/>
      <c r="AF8666" s="31"/>
      <c r="AG8666" s="31"/>
      <c r="AH8666" s="31"/>
      <c r="AI8666" s="31"/>
      <c r="AJ8666" s="31"/>
      <c r="AK8666" s="31"/>
      <c r="AL8666" s="31"/>
      <c r="AM8666" s="31"/>
      <c r="AN8666" s="31"/>
      <c r="AO8666" s="31"/>
      <c r="AP8666" s="31"/>
      <c r="AQ8666" s="31"/>
      <c r="AR8666" s="31"/>
      <c r="AS8666" s="31"/>
      <c r="AT8666" s="31"/>
      <c r="AU8666" s="31"/>
      <c r="AV8666" s="31"/>
      <c r="AW8666" s="31"/>
      <c r="AX8666" s="31"/>
      <c r="AY8666" s="31"/>
      <c r="AZ8666" s="31"/>
      <c r="BA8666" s="31"/>
      <c r="BB8666" s="31"/>
      <c r="BC8666" s="31"/>
      <c r="BD8666" s="31"/>
      <c r="BE8666" s="31"/>
      <c r="BF8666" s="31"/>
      <c r="BG8666" s="31"/>
      <c r="BH8666" s="31"/>
      <c r="BI8666" s="31"/>
      <c r="BJ8666" s="31"/>
      <c r="BK8666" s="31"/>
      <c r="BL8666" s="31"/>
      <c r="BM8666" s="31"/>
      <c r="BN8666" s="31"/>
      <c r="BO8666" s="31"/>
      <c r="BP8666" s="31"/>
      <c r="BQ8666" s="31"/>
      <c r="BR8666" s="31"/>
      <c r="BS8666" s="31"/>
      <c r="BT8666" s="31"/>
      <c r="BU8666" s="31"/>
      <c r="BV8666" s="31"/>
      <c r="BW8666" s="31"/>
      <c r="BX8666" s="31"/>
      <c r="BY8666" s="31"/>
      <c r="BZ8666" s="31"/>
      <c r="CA8666" s="31"/>
      <c r="CB8666" s="31"/>
      <c r="CC8666" s="31"/>
    </row>
    <row r="8667" spans="5:81" customFormat="1" x14ac:dyDescent="0.25">
      <c r="E8667" s="30" t="str">
        <f t="shared" si="45"/>
        <v>update IFINOPL.dbo.AGREEMENT_ASSET set BILLING_TO_NPWP = '921825717627000', NPWP_NAME = 'PT. ARTHA BERLIAN BLAMBANGAN', NPWP_ADDRESS = 'JL KERTANEGARA NO.1 RT.05 RW.03 KEBALENAN, BANYUWANGI, BANYUWANGI, JAWA TIMUR 68417 INDONESIA' where AGREEMENT_NO = replace('0000026/4/29/01/2023', '/', '.');</v>
      </c>
      <c r="F8667" s="31"/>
      <c r="G8667" s="31"/>
      <c r="H8667" s="31"/>
      <c r="I8667" s="31"/>
      <c r="J8667" s="31"/>
      <c r="K8667" s="31"/>
      <c r="L8667" s="31"/>
      <c r="M8667" s="31"/>
      <c r="N8667" s="31"/>
      <c r="O8667" s="31"/>
      <c r="P8667" s="31"/>
      <c r="Q8667" s="31"/>
      <c r="R8667" s="31"/>
      <c r="S8667" s="31"/>
      <c r="T8667" s="31"/>
      <c r="U8667" s="31"/>
      <c r="V8667" s="31"/>
      <c r="W8667" s="31"/>
      <c r="X8667" s="31"/>
      <c r="Y8667" s="31"/>
      <c r="Z8667" s="31"/>
      <c r="AA8667" s="31"/>
      <c r="AB8667" s="31"/>
      <c r="AC8667" s="31"/>
      <c r="AD8667" s="31"/>
      <c r="AE8667" s="31"/>
      <c r="AF8667" s="31"/>
      <c r="AG8667" s="31"/>
      <c r="AH8667" s="31"/>
      <c r="AI8667" s="31"/>
      <c r="AJ8667" s="31"/>
      <c r="AK8667" s="31"/>
      <c r="AL8667" s="31"/>
      <c r="AM8667" s="31"/>
      <c r="AN8667" s="31"/>
      <c r="AO8667" s="31"/>
      <c r="AP8667" s="31"/>
      <c r="AQ8667" s="31"/>
      <c r="AR8667" s="31"/>
      <c r="AS8667" s="31"/>
      <c r="AT8667" s="31"/>
      <c r="AU8667" s="31"/>
      <c r="AV8667" s="31"/>
      <c r="AW8667" s="31"/>
      <c r="AX8667" s="31"/>
      <c r="AY8667" s="31"/>
      <c r="AZ8667" s="31"/>
      <c r="BA8667" s="31"/>
      <c r="BB8667" s="31"/>
      <c r="BC8667" s="31"/>
      <c r="BD8667" s="31"/>
      <c r="BE8667" s="31"/>
      <c r="BF8667" s="31"/>
      <c r="BG8667" s="31"/>
      <c r="BH8667" s="31"/>
      <c r="BI8667" s="31"/>
      <c r="BJ8667" s="31"/>
      <c r="BK8667" s="31"/>
      <c r="BL8667" s="31"/>
      <c r="BM8667" s="31"/>
      <c r="BN8667" s="31"/>
      <c r="BO8667" s="31"/>
      <c r="BP8667" s="31"/>
      <c r="BQ8667" s="31"/>
      <c r="BR8667" s="31"/>
      <c r="BS8667" s="31"/>
      <c r="BT8667" s="31"/>
      <c r="BU8667" s="31"/>
      <c r="BV8667" s="31"/>
      <c r="BW8667" s="31"/>
      <c r="BX8667" s="31"/>
      <c r="BY8667" s="31"/>
      <c r="BZ8667" s="31"/>
      <c r="CA8667" s="31"/>
      <c r="CB8667" s="31"/>
      <c r="CC8667" s="31"/>
    </row>
    <row r="8668" spans="5:81" customFormat="1" x14ac:dyDescent="0.25">
      <c r="E8668" s="30" t="str">
        <f t="shared" si="45"/>
        <v>update IFINOPL.dbo.AGREEMENT_ASSET set BILLING_TO_NPWP = '916333636086000', NPWP_NAME = 'PT. DAGANGAN KARYA INDONESIA', NPWP_ADDRESS = 'RUKO PERMATA REGENCY JL HAJI KELIK D NO 37 RT.001 RW.006 KEL.SRENGSENG KEC.KEMBANGAN KOTA/KAB.JAKARTA BARAT DKI JAKARTA 11630' where AGREEMENT_NO = replace('0000026/4/38/01/2023', '/', '.');</v>
      </c>
      <c r="F8668" s="31"/>
      <c r="G8668" s="31"/>
      <c r="H8668" s="31"/>
      <c r="I8668" s="31"/>
      <c r="J8668" s="31"/>
      <c r="K8668" s="31"/>
      <c r="L8668" s="31"/>
      <c r="M8668" s="31"/>
      <c r="N8668" s="31"/>
      <c r="O8668" s="31"/>
      <c r="P8668" s="31"/>
      <c r="Q8668" s="31"/>
      <c r="R8668" s="31"/>
      <c r="S8668" s="31"/>
      <c r="T8668" s="31"/>
      <c r="U8668" s="31"/>
      <c r="V8668" s="31"/>
      <c r="W8668" s="31"/>
      <c r="X8668" s="31"/>
      <c r="Y8668" s="31"/>
      <c r="Z8668" s="31"/>
      <c r="AA8668" s="31"/>
      <c r="AB8668" s="31"/>
      <c r="AC8668" s="31"/>
      <c r="AD8668" s="31"/>
      <c r="AE8668" s="31"/>
      <c r="AF8668" s="31"/>
      <c r="AG8668" s="31"/>
      <c r="AH8668" s="31"/>
      <c r="AI8668" s="31"/>
      <c r="AJ8668" s="31"/>
      <c r="AK8668" s="31"/>
      <c r="AL8668" s="31"/>
      <c r="AM8668" s="31"/>
      <c r="AN8668" s="31"/>
      <c r="AO8668" s="31"/>
      <c r="AP8668" s="31"/>
      <c r="AQ8668" s="31"/>
      <c r="AR8668" s="31"/>
      <c r="AS8668" s="31"/>
      <c r="AT8668" s="31"/>
      <c r="AU8668" s="31"/>
      <c r="AV8668" s="31"/>
      <c r="AW8668" s="31"/>
      <c r="AX8668" s="31"/>
      <c r="AY8668" s="31"/>
      <c r="AZ8668" s="31"/>
      <c r="BA8668" s="31"/>
      <c r="BB8668" s="31"/>
      <c r="BC8668" s="31"/>
      <c r="BD8668" s="31"/>
      <c r="BE8668" s="31"/>
      <c r="BF8668" s="31"/>
      <c r="BG8668" s="31"/>
      <c r="BH8668" s="31"/>
      <c r="BI8668" s="31"/>
      <c r="BJ8668" s="31"/>
      <c r="BK8668" s="31"/>
      <c r="BL8668" s="31"/>
      <c r="BM8668" s="31"/>
      <c r="BN8668" s="31"/>
      <c r="BO8668" s="31"/>
      <c r="BP8668" s="31"/>
      <c r="BQ8668" s="31"/>
      <c r="BR8668" s="31"/>
      <c r="BS8668" s="31"/>
      <c r="BT8668" s="31"/>
      <c r="BU8668" s="31"/>
      <c r="BV8668" s="31"/>
      <c r="BW8668" s="31"/>
      <c r="BX8668" s="31"/>
      <c r="BY8668" s="31"/>
      <c r="BZ8668" s="31"/>
      <c r="CA8668" s="31"/>
      <c r="CB8668" s="31"/>
      <c r="CC8668" s="31"/>
    </row>
    <row r="8669" spans="5:81" customFormat="1" x14ac:dyDescent="0.25">
      <c r="E8669" s="30" t="str">
        <f t="shared" si="45"/>
        <v>update IFINOPL.dbo.AGREEMENT_ASSET set BILLING_TO_NPWP = '010832905651000', NPWP_NAME = 'PT. GUNTNER INDONESIA', NPWP_ADDRESS = 'DESA WONOKOYO RT.00 RW.00 WONOKOYO, BEJI, KAB. PASURUAN, JAWA TIMUR 67154 INDONESIA' where AGREEMENT_NO = replace('0000027/4/03/12/2020', '/', '.');</v>
      </c>
      <c r="F8669" s="31"/>
      <c r="G8669" s="31"/>
      <c r="H8669" s="31"/>
      <c r="I8669" s="31"/>
      <c r="J8669" s="31"/>
      <c r="K8669" s="31"/>
      <c r="L8669" s="31"/>
      <c r="M8669" s="31"/>
      <c r="N8669" s="31"/>
      <c r="O8669" s="31"/>
      <c r="P8669" s="31"/>
      <c r="Q8669" s="31"/>
      <c r="R8669" s="31"/>
      <c r="S8669" s="31"/>
      <c r="T8669" s="31"/>
      <c r="U8669" s="31"/>
      <c r="V8669" s="31"/>
      <c r="W8669" s="31"/>
      <c r="X8669" s="31"/>
      <c r="Y8669" s="31"/>
      <c r="Z8669" s="31"/>
      <c r="AA8669" s="31"/>
      <c r="AB8669" s="31"/>
      <c r="AC8669" s="31"/>
      <c r="AD8669" s="31"/>
      <c r="AE8669" s="31"/>
      <c r="AF8669" s="31"/>
      <c r="AG8669" s="31"/>
      <c r="AH8669" s="31"/>
      <c r="AI8669" s="31"/>
      <c r="AJ8669" s="31"/>
      <c r="AK8669" s="31"/>
      <c r="AL8669" s="31"/>
      <c r="AM8669" s="31"/>
      <c r="AN8669" s="31"/>
      <c r="AO8669" s="31"/>
      <c r="AP8669" s="31"/>
      <c r="AQ8669" s="31"/>
      <c r="AR8669" s="31"/>
      <c r="AS8669" s="31"/>
      <c r="AT8669" s="31"/>
      <c r="AU8669" s="31"/>
      <c r="AV8669" s="31"/>
      <c r="AW8669" s="31"/>
      <c r="AX8669" s="31"/>
      <c r="AY8669" s="31"/>
      <c r="AZ8669" s="31"/>
      <c r="BA8669" s="31"/>
      <c r="BB8669" s="31"/>
      <c r="BC8669" s="31"/>
      <c r="BD8669" s="31"/>
      <c r="BE8669" s="31"/>
      <c r="BF8669" s="31"/>
      <c r="BG8669" s="31"/>
      <c r="BH8669" s="31"/>
      <c r="BI8669" s="31"/>
      <c r="BJ8669" s="31"/>
      <c r="BK8669" s="31"/>
      <c r="BL8669" s="31"/>
      <c r="BM8669" s="31"/>
      <c r="BN8669" s="31"/>
      <c r="BO8669" s="31"/>
      <c r="BP8669" s="31"/>
      <c r="BQ8669" s="31"/>
      <c r="BR8669" s="31"/>
      <c r="BS8669" s="31"/>
      <c r="BT8669" s="31"/>
      <c r="BU8669" s="31"/>
      <c r="BV8669" s="31"/>
      <c r="BW8669" s="31"/>
      <c r="BX8669" s="31"/>
      <c r="BY8669" s="31"/>
      <c r="BZ8669" s="31"/>
      <c r="CA8669" s="31"/>
      <c r="CB8669" s="31"/>
      <c r="CC8669" s="31"/>
    </row>
    <row r="8670" spans="5:81" customFormat="1" x14ac:dyDescent="0.25">
      <c r="E8670" s="30" t="str">
        <f t="shared" si="45"/>
        <v>update IFINOPL.dbo.AGREEMENT_ASSET set BILLING_TO_NPWP = '821412277513000', NPWP_NAME = 'PT. CAHAYA SELOMUKTI', NPWP_ADDRESS = 'DUKUH PANGEMPON DESA TEGOREJO KEC PEGANDON KABUPATEN KENDAL JAWA TENGAH RT.03 RW.10 KEL.SUMBERSARI KEC.NGAMPEL KOTA/KAB.KENDAL JAWA TENGAH 51357' where AGREEMENT_NO = replace('0000027/4/06/02/2022', '/', '.');</v>
      </c>
      <c r="F8670" s="31"/>
      <c r="G8670" s="31"/>
      <c r="H8670" s="31"/>
      <c r="I8670" s="31"/>
      <c r="J8670" s="31"/>
      <c r="K8670" s="31"/>
      <c r="L8670" s="31"/>
      <c r="M8670" s="31"/>
      <c r="N8670" s="31"/>
      <c r="O8670" s="31"/>
      <c r="P8670" s="31"/>
      <c r="Q8670" s="31"/>
      <c r="R8670" s="31"/>
      <c r="S8670" s="31"/>
      <c r="T8670" s="31"/>
      <c r="U8670" s="31"/>
      <c r="V8670" s="31"/>
      <c r="W8670" s="31"/>
      <c r="X8670" s="31"/>
      <c r="Y8670" s="31"/>
      <c r="Z8670" s="31"/>
      <c r="AA8670" s="31"/>
      <c r="AB8670" s="31"/>
      <c r="AC8670" s="31"/>
      <c r="AD8670" s="31"/>
      <c r="AE8670" s="31"/>
      <c r="AF8670" s="31"/>
      <c r="AG8670" s="31"/>
      <c r="AH8670" s="31"/>
      <c r="AI8670" s="31"/>
      <c r="AJ8670" s="31"/>
      <c r="AK8670" s="31"/>
      <c r="AL8670" s="31"/>
      <c r="AM8670" s="31"/>
      <c r="AN8670" s="31"/>
      <c r="AO8670" s="31"/>
      <c r="AP8670" s="31"/>
      <c r="AQ8670" s="31"/>
      <c r="AR8670" s="31"/>
      <c r="AS8670" s="31"/>
      <c r="AT8670" s="31"/>
      <c r="AU8670" s="31"/>
      <c r="AV8670" s="31"/>
      <c r="AW8670" s="31"/>
      <c r="AX8670" s="31"/>
      <c r="AY8670" s="31"/>
      <c r="AZ8670" s="31"/>
      <c r="BA8670" s="31"/>
      <c r="BB8670" s="31"/>
      <c r="BC8670" s="31"/>
      <c r="BD8670" s="31"/>
      <c r="BE8670" s="31"/>
      <c r="BF8670" s="31"/>
      <c r="BG8670" s="31"/>
      <c r="BH8670" s="31"/>
      <c r="BI8670" s="31"/>
      <c r="BJ8670" s="31"/>
      <c r="BK8670" s="31"/>
      <c r="BL8670" s="31"/>
      <c r="BM8670" s="31"/>
      <c r="BN8670" s="31"/>
      <c r="BO8670" s="31"/>
      <c r="BP8670" s="31"/>
      <c r="BQ8670" s="31"/>
      <c r="BR8670" s="31"/>
      <c r="BS8670" s="31"/>
      <c r="BT8670" s="31"/>
      <c r="BU8670" s="31"/>
      <c r="BV8670" s="31"/>
      <c r="BW8670" s="31"/>
      <c r="BX8670" s="31"/>
      <c r="BY8670" s="31"/>
      <c r="BZ8670" s="31"/>
      <c r="CA8670" s="31"/>
      <c r="CB8670" s="31"/>
      <c r="CC8670" s="31"/>
    </row>
    <row r="8671" spans="5:81" customFormat="1" x14ac:dyDescent="0.25">
      <c r="E8671" s="30" t="str">
        <f t="shared" si="45"/>
        <v>update IFINOPL.dbo.AGREEMENT_ASSET set BILLING_TO_NPWP = '010006344091000', NPWP_NAME = 'PT. LEIGHTON CONTRACTORS INDONESIA', NPWP_ADDRESS = 'BELTWAY OFFICE PARK GEDUNG A LT. 5 JL AMPERA RAYA NO 9 - 10 RT.006 RW.002 RAGUNAN, PASAR MINGGU, JAKARTA SELATAN, DKI JAKARTA 12550 INDONESIA' where AGREEMENT_NO = replace('0000027/4/16/07/2022', '/', '.');</v>
      </c>
      <c r="F8671" s="31"/>
      <c r="G8671" s="31"/>
      <c r="H8671" s="31"/>
      <c r="I8671" s="31"/>
      <c r="J8671" s="31"/>
      <c r="K8671" s="31"/>
      <c r="L8671" s="31"/>
      <c r="M8671" s="31"/>
      <c r="N8671" s="31"/>
      <c r="O8671" s="31"/>
      <c r="P8671" s="31"/>
      <c r="Q8671" s="31"/>
      <c r="R8671" s="31"/>
      <c r="S8671" s="31"/>
      <c r="T8671" s="31"/>
      <c r="U8671" s="31"/>
      <c r="V8671" s="31"/>
      <c r="W8671" s="31"/>
      <c r="X8671" s="31"/>
      <c r="Y8671" s="31"/>
      <c r="Z8671" s="31"/>
      <c r="AA8671" s="31"/>
      <c r="AB8671" s="31"/>
      <c r="AC8671" s="31"/>
      <c r="AD8671" s="31"/>
      <c r="AE8671" s="31"/>
      <c r="AF8671" s="31"/>
      <c r="AG8671" s="31"/>
      <c r="AH8671" s="31"/>
      <c r="AI8671" s="31"/>
      <c r="AJ8671" s="31"/>
      <c r="AK8671" s="31"/>
      <c r="AL8671" s="31"/>
      <c r="AM8671" s="31"/>
      <c r="AN8671" s="31"/>
      <c r="AO8671" s="31"/>
      <c r="AP8671" s="31"/>
      <c r="AQ8671" s="31"/>
      <c r="AR8671" s="31"/>
      <c r="AS8671" s="31"/>
      <c r="AT8671" s="31"/>
      <c r="AU8671" s="31"/>
      <c r="AV8671" s="31"/>
      <c r="AW8671" s="31"/>
      <c r="AX8671" s="31"/>
      <c r="AY8671" s="31"/>
      <c r="AZ8671" s="31"/>
      <c r="BA8671" s="31"/>
      <c r="BB8671" s="31"/>
      <c r="BC8671" s="31"/>
      <c r="BD8671" s="31"/>
      <c r="BE8671" s="31"/>
      <c r="BF8671" s="31"/>
      <c r="BG8671" s="31"/>
      <c r="BH8671" s="31"/>
      <c r="BI8671" s="31"/>
      <c r="BJ8671" s="31"/>
      <c r="BK8671" s="31"/>
      <c r="BL8671" s="31"/>
      <c r="BM8671" s="31"/>
      <c r="BN8671" s="31"/>
      <c r="BO8671" s="31"/>
      <c r="BP8671" s="31"/>
      <c r="BQ8671" s="31"/>
      <c r="BR8671" s="31"/>
      <c r="BS8671" s="31"/>
      <c r="BT8671" s="31"/>
      <c r="BU8671" s="31"/>
      <c r="BV8671" s="31"/>
      <c r="BW8671" s="31"/>
      <c r="BX8671" s="31"/>
      <c r="BY8671" s="31"/>
      <c r="BZ8671" s="31"/>
      <c r="CA8671" s="31"/>
      <c r="CB8671" s="31"/>
      <c r="CC8671" s="31"/>
    </row>
    <row r="8672" spans="5:81" customFormat="1" x14ac:dyDescent="0.25">
      <c r="E8672" s="30" t="str">
        <f t="shared" si="45"/>
        <v>update IFINOPL.dbo.AGREEMENT_ASSET set BILLING_TO_NPWP = '921825717627000', NPWP_NAME = 'PT. ARTHA BERLIAN BLAMBANGAN', NPWP_ADDRESS = 'JL KERTANEGARA NO.1 RT 05 / RW 03 , KEBALENAN, BANYUWANGI, BANYUWANGI, JAWA TIMUR 68417' where AGREEMENT_NO = replace('0000027/4/29/10/2023', '/', '.');</v>
      </c>
      <c r="F8672" s="31"/>
      <c r="G8672" s="31"/>
      <c r="H8672" s="31"/>
      <c r="I8672" s="31"/>
      <c r="J8672" s="31"/>
      <c r="K8672" s="31"/>
      <c r="L8672" s="31"/>
      <c r="M8672" s="31"/>
      <c r="N8672" s="31"/>
      <c r="O8672" s="31"/>
      <c r="P8672" s="31"/>
      <c r="Q8672" s="31"/>
      <c r="R8672" s="31"/>
      <c r="S8672" s="31"/>
      <c r="T8672" s="31"/>
      <c r="U8672" s="31"/>
      <c r="V8672" s="31"/>
      <c r="W8672" s="31"/>
      <c r="X8672" s="31"/>
      <c r="Y8672" s="31"/>
      <c r="Z8672" s="31"/>
      <c r="AA8672" s="31"/>
      <c r="AB8672" s="31"/>
      <c r="AC8672" s="31"/>
      <c r="AD8672" s="31"/>
      <c r="AE8672" s="31"/>
      <c r="AF8672" s="31"/>
      <c r="AG8672" s="31"/>
      <c r="AH8672" s="31"/>
      <c r="AI8672" s="31"/>
      <c r="AJ8672" s="31"/>
      <c r="AK8672" s="31"/>
      <c r="AL8672" s="31"/>
      <c r="AM8672" s="31"/>
      <c r="AN8672" s="31"/>
      <c r="AO8672" s="31"/>
      <c r="AP8672" s="31"/>
      <c r="AQ8672" s="31"/>
      <c r="AR8672" s="31"/>
      <c r="AS8672" s="31"/>
      <c r="AT8672" s="31"/>
      <c r="AU8672" s="31"/>
      <c r="AV8672" s="31"/>
      <c r="AW8672" s="31"/>
      <c r="AX8672" s="31"/>
      <c r="AY8672" s="31"/>
      <c r="AZ8672" s="31"/>
      <c r="BA8672" s="31"/>
      <c r="BB8672" s="31"/>
      <c r="BC8672" s="31"/>
      <c r="BD8672" s="31"/>
      <c r="BE8672" s="31"/>
      <c r="BF8672" s="31"/>
      <c r="BG8672" s="31"/>
      <c r="BH8672" s="31"/>
      <c r="BI8672" s="31"/>
      <c r="BJ8672" s="31"/>
      <c r="BK8672" s="31"/>
      <c r="BL8672" s="31"/>
      <c r="BM8672" s="31"/>
      <c r="BN8672" s="31"/>
      <c r="BO8672" s="31"/>
      <c r="BP8672" s="31"/>
      <c r="BQ8672" s="31"/>
      <c r="BR8672" s="31"/>
      <c r="BS8672" s="31"/>
      <c r="BT8672" s="31"/>
      <c r="BU8672" s="31"/>
      <c r="BV8672" s="31"/>
      <c r="BW8672" s="31"/>
      <c r="BX8672" s="31"/>
      <c r="BY8672" s="31"/>
      <c r="BZ8672" s="31"/>
      <c r="CA8672" s="31"/>
      <c r="CB8672" s="31"/>
      <c r="CC8672" s="31"/>
    </row>
    <row r="8673" spans="5:81" customFormat="1" x14ac:dyDescent="0.25">
      <c r="E8673" s="30" t="str">
        <f t="shared" si="45"/>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replace('0000027/4/34/12/2022', '/', '.');</v>
      </c>
      <c r="F8673" s="31"/>
      <c r="G8673" s="31"/>
      <c r="H8673" s="31"/>
      <c r="I8673" s="31"/>
      <c r="J8673" s="31"/>
      <c r="K8673" s="31"/>
      <c r="L8673" s="31"/>
      <c r="M8673" s="31"/>
      <c r="N8673" s="31"/>
      <c r="O8673" s="31"/>
      <c r="P8673" s="31"/>
      <c r="Q8673" s="31"/>
      <c r="R8673" s="31"/>
      <c r="S8673" s="31"/>
      <c r="T8673" s="31"/>
      <c r="U8673" s="31"/>
      <c r="V8673" s="31"/>
      <c r="W8673" s="31"/>
      <c r="X8673" s="31"/>
      <c r="Y8673" s="31"/>
      <c r="Z8673" s="31"/>
      <c r="AA8673" s="31"/>
      <c r="AB8673" s="31"/>
      <c r="AC8673" s="31"/>
      <c r="AD8673" s="31"/>
      <c r="AE8673" s="31"/>
      <c r="AF8673" s="31"/>
      <c r="AG8673" s="31"/>
      <c r="AH8673" s="31"/>
      <c r="AI8673" s="31"/>
      <c r="AJ8673" s="31"/>
      <c r="AK8673" s="31"/>
      <c r="AL8673" s="31"/>
      <c r="AM8673" s="31"/>
      <c r="AN8673" s="31"/>
      <c r="AO8673" s="31"/>
      <c r="AP8673" s="31"/>
      <c r="AQ8673" s="31"/>
      <c r="AR8673" s="31"/>
      <c r="AS8673" s="31"/>
      <c r="AT8673" s="31"/>
      <c r="AU8673" s="31"/>
      <c r="AV8673" s="31"/>
      <c r="AW8673" s="31"/>
      <c r="AX8673" s="31"/>
      <c r="AY8673" s="31"/>
      <c r="AZ8673" s="31"/>
      <c r="BA8673" s="31"/>
      <c r="BB8673" s="31"/>
      <c r="BC8673" s="31"/>
      <c r="BD8673" s="31"/>
      <c r="BE8673" s="31"/>
      <c r="BF8673" s="31"/>
      <c r="BG8673" s="31"/>
      <c r="BH8673" s="31"/>
      <c r="BI8673" s="31"/>
      <c r="BJ8673" s="31"/>
      <c r="BK8673" s="31"/>
      <c r="BL8673" s="31"/>
      <c r="BM8673" s="31"/>
      <c r="BN8673" s="31"/>
      <c r="BO8673" s="31"/>
      <c r="BP8673" s="31"/>
      <c r="BQ8673" s="31"/>
      <c r="BR8673" s="31"/>
      <c r="BS8673" s="31"/>
      <c r="BT8673" s="31"/>
      <c r="BU8673" s="31"/>
      <c r="BV8673" s="31"/>
      <c r="BW8673" s="31"/>
      <c r="BX8673" s="31"/>
      <c r="BY8673" s="31"/>
      <c r="BZ8673" s="31"/>
      <c r="CA8673" s="31"/>
      <c r="CB8673" s="31"/>
      <c r="CC8673" s="31"/>
    </row>
    <row r="8674" spans="5:81" customFormat="1" x14ac:dyDescent="0.25">
      <c r="E8674"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replace('0000027/4/38/02/2023', '/', '.');</v>
      </c>
      <c r="F8674" s="31"/>
      <c r="G8674" s="31"/>
      <c r="H8674" s="31"/>
      <c r="I8674" s="31"/>
      <c r="J8674" s="31"/>
      <c r="K8674" s="31"/>
      <c r="L8674" s="31"/>
      <c r="M8674" s="31"/>
      <c r="N8674" s="31"/>
      <c r="O8674" s="31"/>
      <c r="P8674" s="31"/>
      <c r="Q8674" s="31"/>
      <c r="R8674" s="31"/>
      <c r="S8674" s="31"/>
      <c r="T8674" s="31"/>
      <c r="U8674" s="31"/>
      <c r="V8674" s="31"/>
      <c r="W8674" s="31"/>
      <c r="X8674" s="31"/>
      <c r="Y8674" s="31"/>
      <c r="Z8674" s="31"/>
      <c r="AA8674" s="31"/>
      <c r="AB8674" s="31"/>
      <c r="AC8674" s="31"/>
      <c r="AD8674" s="31"/>
      <c r="AE8674" s="31"/>
      <c r="AF8674" s="31"/>
      <c r="AG8674" s="31"/>
      <c r="AH8674" s="31"/>
      <c r="AI8674" s="31"/>
      <c r="AJ8674" s="31"/>
      <c r="AK8674" s="31"/>
      <c r="AL8674" s="31"/>
      <c r="AM8674" s="31"/>
      <c r="AN8674" s="31"/>
      <c r="AO8674" s="31"/>
      <c r="AP8674" s="31"/>
      <c r="AQ8674" s="31"/>
      <c r="AR8674" s="31"/>
      <c r="AS8674" s="31"/>
      <c r="AT8674" s="31"/>
      <c r="AU8674" s="31"/>
      <c r="AV8674" s="31"/>
      <c r="AW8674" s="31"/>
      <c r="AX8674" s="31"/>
      <c r="AY8674" s="31"/>
      <c r="AZ8674" s="31"/>
      <c r="BA8674" s="31"/>
      <c r="BB8674" s="31"/>
      <c r="BC8674" s="31"/>
      <c r="BD8674" s="31"/>
      <c r="BE8674" s="31"/>
      <c r="BF8674" s="31"/>
      <c r="BG8674" s="31"/>
      <c r="BH8674" s="31"/>
      <c r="BI8674" s="31"/>
      <c r="BJ8674" s="31"/>
      <c r="BK8674" s="31"/>
      <c r="BL8674" s="31"/>
      <c r="BM8674" s="31"/>
      <c r="BN8674" s="31"/>
      <c r="BO8674" s="31"/>
      <c r="BP8674" s="31"/>
      <c r="BQ8674" s="31"/>
      <c r="BR8674" s="31"/>
      <c r="BS8674" s="31"/>
      <c r="BT8674" s="31"/>
      <c r="BU8674" s="31"/>
      <c r="BV8674" s="31"/>
      <c r="BW8674" s="31"/>
      <c r="BX8674" s="31"/>
      <c r="BY8674" s="31"/>
      <c r="BZ8674" s="31"/>
      <c r="CA8674" s="31"/>
      <c r="CB8674" s="31"/>
      <c r="CC8674" s="31"/>
    </row>
    <row r="8675" spans="5:81" customFormat="1" x14ac:dyDescent="0.25">
      <c r="E8675" s="30" t="str">
        <f t="shared" si="45"/>
        <v>update IFINOPL.dbo.AGREEMENT_ASSET set BILLING_TO_NPWP = '736116153504000', NPWP_NAME = 'PT. MITRA EKSPEDISI SEJAHTERA', NPWP_ADDRESS = 'JALAN SILIWANGI NO. 353 RT.001 RW.002 KRAPYAK, SEMARANG BARAT, SEMARANG, JAWA TENGAH 50146 INDONESIA' where AGREEMENT_NO = replace('0000028/4/06/04/2022', '/', '.');</v>
      </c>
      <c r="F8675" s="31"/>
      <c r="G8675" s="31"/>
      <c r="H8675" s="31"/>
      <c r="I8675" s="31"/>
      <c r="J8675" s="31"/>
      <c r="K8675" s="31"/>
      <c r="L8675" s="31"/>
      <c r="M8675" s="31"/>
      <c r="N8675" s="31"/>
      <c r="O8675" s="31"/>
      <c r="P8675" s="31"/>
      <c r="Q8675" s="31"/>
      <c r="R8675" s="31"/>
      <c r="S8675" s="31"/>
      <c r="T8675" s="31"/>
      <c r="U8675" s="31"/>
      <c r="V8675" s="31"/>
      <c r="W8675" s="31"/>
      <c r="X8675" s="31"/>
      <c r="Y8675" s="31"/>
      <c r="Z8675" s="31"/>
      <c r="AA8675" s="31"/>
      <c r="AB8675" s="31"/>
      <c r="AC8675" s="31"/>
      <c r="AD8675" s="31"/>
      <c r="AE8675" s="31"/>
      <c r="AF8675" s="31"/>
      <c r="AG8675" s="31"/>
      <c r="AH8675" s="31"/>
      <c r="AI8675" s="31"/>
      <c r="AJ8675" s="31"/>
      <c r="AK8675" s="31"/>
      <c r="AL8675" s="31"/>
      <c r="AM8675" s="31"/>
      <c r="AN8675" s="31"/>
      <c r="AO8675" s="31"/>
      <c r="AP8675" s="31"/>
      <c r="AQ8675" s="31"/>
      <c r="AR8675" s="31"/>
      <c r="AS8675" s="31"/>
      <c r="AT8675" s="31"/>
      <c r="AU8675" s="31"/>
      <c r="AV8675" s="31"/>
      <c r="AW8675" s="31"/>
      <c r="AX8675" s="31"/>
      <c r="AY8675" s="31"/>
      <c r="AZ8675" s="31"/>
      <c r="BA8675" s="31"/>
      <c r="BB8675" s="31"/>
      <c r="BC8675" s="31"/>
      <c r="BD8675" s="31"/>
      <c r="BE8675" s="31"/>
      <c r="BF8675" s="31"/>
      <c r="BG8675" s="31"/>
      <c r="BH8675" s="31"/>
      <c r="BI8675" s="31"/>
      <c r="BJ8675" s="31"/>
      <c r="BK8675" s="31"/>
      <c r="BL8675" s="31"/>
      <c r="BM8675" s="31"/>
      <c r="BN8675" s="31"/>
      <c r="BO8675" s="31"/>
      <c r="BP8675" s="31"/>
      <c r="BQ8675" s="31"/>
      <c r="BR8675" s="31"/>
      <c r="BS8675" s="31"/>
      <c r="BT8675" s="31"/>
      <c r="BU8675" s="31"/>
      <c r="BV8675" s="31"/>
      <c r="BW8675" s="31"/>
      <c r="BX8675" s="31"/>
      <c r="BY8675" s="31"/>
      <c r="BZ8675" s="31"/>
      <c r="CA8675" s="31"/>
      <c r="CB8675" s="31"/>
      <c r="CC8675" s="31"/>
    </row>
    <row r="8676" spans="5:81" customFormat="1" x14ac:dyDescent="0.25">
      <c r="E8676" s="30" t="str">
        <f t="shared" si="45"/>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replace('0000028/4/34/01/2023', '/', '.');</v>
      </c>
      <c r="F8676" s="31"/>
      <c r="G8676" s="31"/>
      <c r="H8676" s="31"/>
      <c r="I8676" s="31"/>
      <c r="J8676" s="31"/>
      <c r="K8676" s="31"/>
      <c r="L8676" s="31"/>
      <c r="M8676" s="31"/>
      <c r="N8676" s="31"/>
      <c r="O8676" s="31"/>
      <c r="P8676" s="31"/>
      <c r="Q8676" s="31"/>
      <c r="R8676" s="31"/>
      <c r="S8676" s="31"/>
      <c r="T8676" s="31"/>
      <c r="U8676" s="31"/>
      <c r="V8676" s="31"/>
      <c r="W8676" s="31"/>
      <c r="X8676" s="31"/>
      <c r="Y8676" s="31"/>
      <c r="Z8676" s="31"/>
      <c r="AA8676" s="31"/>
      <c r="AB8676" s="31"/>
      <c r="AC8676" s="31"/>
      <c r="AD8676" s="31"/>
      <c r="AE8676" s="31"/>
      <c r="AF8676" s="31"/>
      <c r="AG8676" s="31"/>
      <c r="AH8676" s="31"/>
      <c r="AI8676" s="31"/>
      <c r="AJ8676" s="31"/>
      <c r="AK8676" s="31"/>
      <c r="AL8676" s="31"/>
      <c r="AM8676" s="31"/>
      <c r="AN8676" s="31"/>
      <c r="AO8676" s="31"/>
      <c r="AP8676" s="31"/>
      <c r="AQ8676" s="31"/>
      <c r="AR8676" s="31"/>
      <c r="AS8676" s="31"/>
      <c r="AT8676" s="31"/>
      <c r="AU8676" s="31"/>
      <c r="AV8676" s="31"/>
      <c r="AW8676" s="31"/>
      <c r="AX8676" s="31"/>
      <c r="AY8676" s="31"/>
      <c r="AZ8676" s="31"/>
      <c r="BA8676" s="31"/>
      <c r="BB8676" s="31"/>
      <c r="BC8676" s="31"/>
      <c r="BD8676" s="31"/>
      <c r="BE8676" s="31"/>
      <c r="BF8676" s="31"/>
      <c r="BG8676" s="31"/>
      <c r="BH8676" s="31"/>
      <c r="BI8676" s="31"/>
      <c r="BJ8676" s="31"/>
      <c r="BK8676" s="31"/>
      <c r="BL8676" s="31"/>
      <c r="BM8676" s="31"/>
      <c r="BN8676" s="31"/>
      <c r="BO8676" s="31"/>
      <c r="BP8676" s="31"/>
      <c r="BQ8676" s="31"/>
      <c r="BR8676" s="31"/>
      <c r="BS8676" s="31"/>
      <c r="BT8676" s="31"/>
      <c r="BU8676" s="31"/>
      <c r="BV8676" s="31"/>
      <c r="BW8676" s="31"/>
      <c r="BX8676" s="31"/>
      <c r="BY8676" s="31"/>
      <c r="BZ8676" s="31"/>
      <c r="CA8676" s="31"/>
      <c r="CB8676" s="31"/>
      <c r="CC8676" s="31"/>
    </row>
    <row r="8677" spans="5:81" customFormat="1" x14ac:dyDescent="0.25">
      <c r="E8677"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replace('0000028/4/38/02/2023', '/', '.');</v>
      </c>
      <c r="F8677" s="31"/>
      <c r="G8677" s="31"/>
      <c r="H8677" s="31"/>
      <c r="I8677" s="31"/>
      <c r="J8677" s="31"/>
      <c r="K8677" s="31"/>
      <c r="L8677" s="31"/>
      <c r="M8677" s="31"/>
      <c r="N8677" s="31"/>
      <c r="O8677" s="31"/>
      <c r="P8677" s="31"/>
      <c r="Q8677" s="31"/>
      <c r="R8677" s="31"/>
      <c r="S8677" s="31"/>
      <c r="T8677" s="31"/>
      <c r="U8677" s="31"/>
      <c r="V8677" s="31"/>
      <c r="W8677" s="31"/>
      <c r="X8677" s="31"/>
      <c r="Y8677" s="31"/>
      <c r="Z8677" s="31"/>
      <c r="AA8677" s="31"/>
      <c r="AB8677" s="31"/>
      <c r="AC8677" s="31"/>
      <c r="AD8677" s="31"/>
      <c r="AE8677" s="31"/>
      <c r="AF8677" s="31"/>
      <c r="AG8677" s="31"/>
      <c r="AH8677" s="31"/>
      <c r="AI8677" s="31"/>
      <c r="AJ8677" s="31"/>
      <c r="AK8677" s="31"/>
      <c r="AL8677" s="31"/>
      <c r="AM8677" s="31"/>
      <c r="AN8677" s="31"/>
      <c r="AO8677" s="31"/>
      <c r="AP8677" s="31"/>
      <c r="AQ8677" s="31"/>
      <c r="AR8677" s="31"/>
      <c r="AS8677" s="31"/>
      <c r="AT8677" s="31"/>
      <c r="AU8677" s="31"/>
      <c r="AV8677" s="31"/>
      <c r="AW8677" s="31"/>
      <c r="AX8677" s="31"/>
      <c r="AY8677" s="31"/>
      <c r="AZ8677" s="31"/>
      <c r="BA8677" s="31"/>
      <c r="BB8677" s="31"/>
      <c r="BC8677" s="31"/>
      <c r="BD8677" s="31"/>
      <c r="BE8677" s="31"/>
      <c r="BF8677" s="31"/>
      <c r="BG8677" s="31"/>
      <c r="BH8677" s="31"/>
      <c r="BI8677" s="31"/>
      <c r="BJ8677" s="31"/>
      <c r="BK8677" s="31"/>
      <c r="BL8677" s="31"/>
      <c r="BM8677" s="31"/>
      <c r="BN8677" s="31"/>
      <c r="BO8677" s="31"/>
      <c r="BP8677" s="31"/>
      <c r="BQ8677" s="31"/>
      <c r="BR8677" s="31"/>
      <c r="BS8677" s="31"/>
      <c r="BT8677" s="31"/>
      <c r="BU8677" s="31"/>
      <c r="BV8677" s="31"/>
      <c r="BW8677" s="31"/>
      <c r="BX8677" s="31"/>
      <c r="BY8677" s="31"/>
      <c r="BZ8677" s="31"/>
      <c r="CA8677" s="31"/>
      <c r="CB8677" s="31"/>
      <c r="CC8677" s="31"/>
    </row>
    <row r="8678" spans="5:81" customFormat="1" x14ac:dyDescent="0.25">
      <c r="E8678" s="30" t="str">
        <f t="shared" si="45"/>
        <v>update IFINOPL.dbo.AGREEMENT_ASSET set BILLING_TO_NPWP = '736116153504000', NPWP_NAME = 'PT. MITRA EKSPEDISI SEJAHTERA', NPWP_ADDRESS = 'JALAN SILIWANGI NO. 353 RT.001 RW.002 KRAPYAK, SEMARANG BARAT, SEMARANG, JAWA TENGAH 50146 INDONESIA' where AGREEMENT_NO = replace('0000029/4/06/04/2022', '/', '.');</v>
      </c>
      <c r="F8678" s="31"/>
      <c r="G8678" s="31"/>
      <c r="H8678" s="31"/>
      <c r="I8678" s="31"/>
      <c r="J8678" s="31"/>
      <c r="K8678" s="31"/>
      <c r="L8678" s="31"/>
      <c r="M8678" s="31"/>
      <c r="N8678" s="31"/>
      <c r="O8678" s="31"/>
      <c r="P8678" s="31"/>
      <c r="Q8678" s="31"/>
      <c r="R8678" s="31"/>
      <c r="S8678" s="31"/>
      <c r="T8678" s="31"/>
      <c r="U8678" s="31"/>
      <c r="V8678" s="31"/>
      <c r="W8678" s="31"/>
      <c r="X8678" s="31"/>
      <c r="Y8678" s="31"/>
      <c r="Z8678" s="31"/>
      <c r="AA8678" s="31"/>
      <c r="AB8678" s="31"/>
      <c r="AC8678" s="31"/>
      <c r="AD8678" s="31"/>
      <c r="AE8678" s="31"/>
      <c r="AF8678" s="31"/>
      <c r="AG8678" s="31"/>
      <c r="AH8678" s="31"/>
      <c r="AI8678" s="31"/>
      <c r="AJ8678" s="31"/>
      <c r="AK8678" s="31"/>
      <c r="AL8678" s="31"/>
      <c r="AM8678" s="31"/>
      <c r="AN8678" s="31"/>
      <c r="AO8678" s="31"/>
      <c r="AP8678" s="31"/>
      <c r="AQ8678" s="31"/>
      <c r="AR8678" s="31"/>
      <c r="AS8678" s="31"/>
      <c r="AT8678" s="31"/>
      <c r="AU8678" s="31"/>
      <c r="AV8678" s="31"/>
      <c r="AW8678" s="31"/>
      <c r="AX8678" s="31"/>
      <c r="AY8678" s="31"/>
      <c r="AZ8678" s="31"/>
      <c r="BA8678" s="31"/>
      <c r="BB8678" s="31"/>
      <c r="BC8678" s="31"/>
      <c r="BD8678" s="31"/>
      <c r="BE8678" s="31"/>
      <c r="BF8678" s="31"/>
      <c r="BG8678" s="31"/>
      <c r="BH8678" s="31"/>
      <c r="BI8678" s="31"/>
      <c r="BJ8678" s="31"/>
      <c r="BK8678" s="31"/>
      <c r="BL8678" s="31"/>
      <c r="BM8678" s="31"/>
      <c r="BN8678" s="31"/>
      <c r="BO8678" s="31"/>
      <c r="BP8678" s="31"/>
      <c r="BQ8678" s="31"/>
      <c r="BR8678" s="31"/>
      <c r="BS8678" s="31"/>
      <c r="BT8678" s="31"/>
      <c r="BU8678" s="31"/>
      <c r="BV8678" s="31"/>
      <c r="BW8678" s="31"/>
      <c r="BX8678" s="31"/>
      <c r="BY8678" s="31"/>
      <c r="BZ8678" s="31"/>
      <c r="CA8678" s="31"/>
      <c r="CB8678" s="31"/>
      <c r="CC8678" s="31"/>
    </row>
    <row r="8679" spans="5:81" customFormat="1" x14ac:dyDescent="0.25">
      <c r="E8679" s="30" t="str">
        <f t="shared" si="45"/>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replace('0000029/4/34/12/2022', '/', '.');</v>
      </c>
      <c r="F8679" s="31"/>
      <c r="G8679" s="31"/>
      <c r="H8679" s="31"/>
      <c r="I8679" s="31"/>
      <c r="J8679" s="31"/>
      <c r="K8679" s="31"/>
      <c r="L8679" s="31"/>
      <c r="M8679" s="31"/>
      <c r="N8679" s="31"/>
      <c r="O8679" s="31"/>
      <c r="P8679" s="31"/>
      <c r="Q8679" s="31"/>
      <c r="R8679" s="31"/>
      <c r="S8679" s="31"/>
      <c r="T8679" s="31"/>
      <c r="U8679" s="31"/>
      <c r="V8679" s="31"/>
      <c r="W8679" s="31"/>
      <c r="X8679" s="31"/>
      <c r="Y8679" s="31"/>
      <c r="Z8679" s="31"/>
      <c r="AA8679" s="31"/>
      <c r="AB8679" s="31"/>
      <c r="AC8679" s="31"/>
      <c r="AD8679" s="31"/>
      <c r="AE8679" s="31"/>
      <c r="AF8679" s="31"/>
      <c r="AG8679" s="31"/>
      <c r="AH8679" s="31"/>
      <c r="AI8679" s="31"/>
      <c r="AJ8679" s="31"/>
      <c r="AK8679" s="31"/>
      <c r="AL8679" s="31"/>
      <c r="AM8679" s="31"/>
      <c r="AN8679" s="31"/>
      <c r="AO8679" s="31"/>
      <c r="AP8679" s="31"/>
      <c r="AQ8679" s="31"/>
      <c r="AR8679" s="31"/>
      <c r="AS8679" s="31"/>
      <c r="AT8679" s="31"/>
      <c r="AU8679" s="31"/>
      <c r="AV8679" s="31"/>
      <c r="AW8679" s="31"/>
      <c r="AX8679" s="31"/>
      <c r="AY8679" s="31"/>
      <c r="AZ8679" s="31"/>
      <c r="BA8679" s="31"/>
      <c r="BB8679" s="31"/>
      <c r="BC8679" s="31"/>
      <c r="BD8679" s="31"/>
      <c r="BE8679" s="31"/>
      <c r="BF8679" s="31"/>
      <c r="BG8679" s="31"/>
      <c r="BH8679" s="31"/>
      <c r="BI8679" s="31"/>
      <c r="BJ8679" s="31"/>
      <c r="BK8679" s="31"/>
      <c r="BL8679" s="31"/>
      <c r="BM8679" s="31"/>
      <c r="BN8679" s="31"/>
      <c r="BO8679" s="31"/>
      <c r="BP8679" s="31"/>
      <c r="BQ8679" s="31"/>
      <c r="BR8679" s="31"/>
      <c r="BS8679" s="31"/>
      <c r="BT8679" s="31"/>
      <c r="BU8679" s="31"/>
      <c r="BV8679" s="31"/>
      <c r="BW8679" s="31"/>
      <c r="BX8679" s="31"/>
      <c r="BY8679" s="31"/>
      <c r="BZ8679" s="31"/>
      <c r="CA8679" s="31"/>
      <c r="CB8679" s="31"/>
      <c r="CC8679" s="31"/>
    </row>
    <row r="8680" spans="5:81" customFormat="1" x14ac:dyDescent="0.25">
      <c r="E8680" s="30" t="str">
        <f t="shared" si="45"/>
        <v>update IFINOPL.dbo.AGREEMENT_ASSET set BILLING_TO_NPWP = '427781075047000', NPWP_NAME = 'PT. GLOBAL JET CARGO', NPWP_ADDRESS = 'LANDMARK PLUIT TOWER B9 LANTAI 11 RT.004 RW.010 KEL.PEJAGALAN KEC.PENJARINGAN KOTA/KAB.JAKARTA UTARA DKI JAKARTA 14450' where AGREEMENT_NO = replace('0000029/4/38/02/2023', '/', '.');</v>
      </c>
      <c r="F8680" s="31"/>
      <c r="G8680" s="31"/>
      <c r="H8680" s="31"/>
      <c r="I8680" s="31"/>
      <c r="J8680" s="31"/>
      <c r="K8680" s="31"/>
      <c r="L8680" s="31"/>
      <c r="M8680" s="31"/>
      <c r="N8680" s="31"/>
      <c r="O8680" s="31"/>
      <c r="P8680" s="31"/>
      <c r="Q8680" s="31"/>
      <c r="R8680" s="31"/>
      <c r="S8680" s="31"/>
      <c r="T8680" s="31"/>
      <c r="U8680" s="31"/>
      <c r="V8680" s="31"/>
      <c r="W8680" s="31"/>
      <c r="X8680" s="31"/>
      <c r="Y8680" s="31"/>
      <c r="Z8680" s="31"/>
      <c r="AA8680" s="31"/>
      <c r="AB8680" s="31"/>
      <c r="AC8680" s="31"/>
      <c r="AD8680" s="31"/>
      <c r="AE8680" s="31"/>
      <c r="AF8680" s="31"/>
      <c r="AG8680" s="31"/>
      <c r="AH8680" s="31"/>
      <c r="AI8680" s="31"/>
      <c r="AJ8680" s="31"/>
      <c r="AK8680" s="31"/>
      <c r="AL8680" s="31"/>
      <c r="AM8680" s="31"/>
      <c r="AN8680" s="31"/>
      <c r="AO8680" s="31"/>
      <c r="AP8680" s="31"/>
      <c r="AQ8680" s="31"/>
      <c r="AR8680" s="31"/>
      <c r="AS8680" s="31"/>
      <c r="AT8680" s="31"/>
      <c r="AU8680" s="31"/>
      <c r="AV8680" s="31"/>
      <c r="AW8680" s="31"/>
      <c r="AX8680" s="31"/>
      <c r="AY8680" s="31"/>
      <c r="AZ8680" s="31"/>
      <c r="BA8680" s="31"/>
      <c r="BB8680" s="31"/>
      <c r="BC8680" s="31"/>
      <c r="BD8680" s="31"/>
      <c r="BE8680" s="31"/>
      <c r="BF8680" s="31"/>
      <c r="BG8680" s="31"/>
      <c r="BH8680" s="31"/>
      <c r="BI8680" s="31"/>
      <c r="BJ8680" s="31"/>
      <c r="BK8680" s="31"/>
      <c r="BL8680" s="31"/>
      <c r="BM8680" s="31"/>
      <c r="BN8680" s="31"/>
      <c r="BO8680" s="31"/>
      <c r="BP8680" s="31"/>
      <c r="BQ8680" s="31"/>
      <c r="BR8680" s="31"/>
      <c r="BS8680" s="31"/>
      <c r="BT8680" s="31"/>
      <c r="BU8680" s="31"/>
      <c r="BV8680" s="31"/>
      <c r="BW8680" s="31"/>
      <c r="BX8680" s="31"/>
      <c r="BY8680" s="31"/>
      <c r="BZ8680" s="31"/>
      <c r="CA8680" s="31"/>
      <c r="CB8680" s="31"/>
      <c r="CC8680" s="31"/>
    </row>
    <row r="8681" spans="5:81" customFormat="1" x14ac:dyDescent="0.25">
      <c r="E8681" s="30" t="str">
        <f t="shared" si="45"/>
        <v>update IFINOPL.dbo.AGREEMENT_ASSET set BILLING_TO_NPWP = '907109722508000', NPWP_NAME = 'PT. ALTADANA MITRA GEMILANG', NPWP_ADDRESS = 'JL HOS COKROAMINOTO I H-16 RT.001 RW.003 KEL.BARUSARI KEC.SEMARANG SELATAN KOTA/KAB.KOTA SEMARANG JAWA TENGAH 50245' where AGREEMENT_NO = replace('0000030/4/06/06/2022', '/', '.');</v>
      </c>
      <c r="F8681" s="31"/>
      <c r="G8681" s="31"/>
      <c r="H8681" s="31"/>
      <c r="I8681" s="31"/>
      <c r="J8681" s="31"/>
      <c r="K8681" s="31"/>
      <c r="L8681" s="31"/>
      <c r="M8681" s="31"/>
      <c r="N8681" s="31"/>
      <c r="O8681" s="31"/>
      <c r="P8681" s="31"/>
      <c r="Q8681" s="31"/>
      <c r="R8681" s="31"/>
      <c r="S8681" s="31"/>
      <c r="T8681" s="31"/>
      <c r="U8681" s="31"/>
      <c r="V8681" s="31"/>
      <c r="W8681" s="31"/>
      <c r="X8681" s="31"/>
      <c r="Y8681" s="31"/>
      <c r="Z8681" s="31"/>
      <c r="AA8681" s="31"/>
      <c r="AB8681" s="31"/>
      <c r="AC8681" s="31"/>
      <c r="AD8681" s="31"/>
      <c r="AE8681" s="31"/>
      <c r="AF8681" s="31"/>
      <c r="AG8681" s="31"/>
      <c r="AH8681" s="31"/>
      <c r="AI8681" s="31"/>
      <c r="AJ8681" s="31"/>
      <c r="AK8681" s="31"/>
      <c r="AL8681" s="31"/>
      <c r="AM8681" s="31"/>
      <c r="AN8681" s="31"/>
      <c r="AO8681" s="31"/>
      <c r="AP8681" s="31"/>
      <c r="AQ8681" s="31"/>
      <c r="AR8681" s="31"/>
      <c r="AS8681" s="31"/>
      <c r="AT8681" s="31"/>
      <c r="AU8681" s="31"/>
      <c r="AV8681" s="31"/>
      <c r="AW8681" s="31"/>
      <c r="AX8681" s="31"/>
      <c r="AY8681" s="31"/>
      <c r="AZ8681" s="31"/>
      <c r="BA8681" s="31"/>
      <c r="BB8681" s="31"/>
      <c r="BC8681" s="31"/>
      <c r="BD8681" s="31"/>
      <c r="BE8681" s="31"/>
      <c r="BF8681" s="31"/>
      <c r="BG8681" s="31"/>
      <c r="BH8681" s="31"/>
      <c r="BI8681" s="31"/>
      <c r="BJ8681" s="31"/>
      <c r="BK8681" s="31"/>
      <c r="BL8681" s="31"/>
      <c r="BM8681" s="31"/>
      <c r="BN8681" s="31"/>
      <c r="BO8681" s="31"/>
      <c r="BP8681" s="31"/>
      <c r="BQ8681" s="31"/>
      <c r="BR8681" s="31"/>
      <c r="BS8681" s="31"/>
      <c r="BT8681" s="31"/>
      <c r="BU8681" s="31"/>
      <c r="BV8681" s="31"/>
      <c r="BW8681" s="31"/>
      <c r="BX8681" s="31"/>
      <c r="BY8681" s="31"/>
      <c r="BZ8681" s="31"/>
      <c r="CA8681" s="31"/>
      <c r="CB8681" s="31"/>
      <c r="CC8681" s="31"/>
    </row>
    <row r="8682" spans="5:81" customFormat="1" x14ac:dyDescent="0.25">
      <c r="E8682" s="30" t="str">
        <f t="shared" si="45"/>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replace('0000030/4/34/01/2023', '/', '.');</v>
      </c>
      <c r="F8682" s="31"/>
      <c r="G8682" s="31"/>
      <c r="H8682" s="31"/>
      <c r="I8682" s="31"/>
      <c r="J8682" s="31"/>
      <c r="K8682" s="31"/>
      <c r="L8682" s="31"/>
      <c r="M8682" s="31"/>
      <c r="N8682" s="31"/>
      <c r="O8682" s="31"/>
      <c r="P8682" s="31"/>
      <c r="Q8682" s="31"/>
      <c r="R8682" s="31"/>
      <c r="S8682" s="31"/>
      <c r="T8682" s="31"/>
      <c r="U8682" s="31"/>
      <c r="V8682" s="31"/>
      <c r="W8682" s="31"/>
      <c r="X8682" s="31"/>
      <c r="Y8682" s="31"/>
      <c r="Z8682" s="31"/>
      <c r="AA8682" s="31"/>
      <c r="AB8682" s="31"/>
      <c r="AC8682" s="31"/>
      <c r="AD8682" s="31"/>
      <c r="AE8682" s="31"/>
      <c r="AF8682" s="31"/>
      <c r="AG8682" s="31"/>
      <c r="AH8682" s="31"/>
      <c r="AI8682" s="31"/>
      <c r="AJ8682" s="31"/>
      <c r="AK8682" s="31"/>
      <c r="AL8682" s="31"/>
      <c r="AM8682" s="31"/>
      <c r="AN8682" s="31"/>
      <c r="AO8682" s="31"/>
      <c r="AP8682" s="31"/>
      <c r="AQ8682" s="31"/>
      <c r="AR8682" s="31"/>
      <c r="AS8682" s="31"/>
      <c r="AT8682" s="31"/>
      <c r="AU8682" s="31"/>
      <c r="AV8682" s="31"/>
      <c r="AW8682" s="31"/>
      <c r="AX8682" s="31"/>
      <c r="AY8682" s="31"/>
      <c r="AZ8682" s="31"/>
      <c r="BA8682" s="31"/>
      <c r="BB8682" s="31"/>
      <c r="BC8682" s="31"/>
      <c r="BD8682" s="31"/>
      <c r="BE8682" s="31"/>
      <c r="BF8682" s="31"/>
      <c r="BG8682" s="31"/>
      <c r="BH8682" s="31"/>
      <c r="BI8682" s="31"/>
      <c r="BJ8682" s="31"/>
      <c r="BK8682" s="31"/>
      <c r="BL8682" s="31"/>
      <c r="BM8682" s="31"/>
      <c r="BN8682" s="31"/>
      <c r="BO8682" s="31"/>
      <c r="BP8682" s="31"/>
      <c r="BQ8682" s="31"/>
      <c r="BR8682" s="31"/>
      <c r="BS8682" s="31"/>
      <c r="BT8682" s="31"/>
      <c r="BU8682" s="31"/>
      <c r="BV8682" s="31"/>
      <c r="BW8682" s="31"/>
      <c r="BX8682" s="31"/>
      <c r="BY8682" s="31"/>
      <c r="BZ8682" s="31"/>
      <c r="CA8682" s="31"/>
      <c r="CB8682" s="31"/>
      <c r="CC8682" s="31"/>
    </row>
    <row r="8683" spans="5:81" customFormat="1" x14ac:dyDescent="0.25">
      <c r="E8683" s="30" t="str">
        <f t="shared" ref="E8683:E8746" si="46">"update IFINOPL.dbo.AGREEMENT_ASSET set BILLING_TO_NPWP = '" &amp; TRIM(SUBSTITUTE(BW5751, "|", "")) &amp; "', NPWP_NAME = '" &amp; TRIM(CF5751) &amp; "', NPWP_ADDRESS = '" &amp; TRIM(CX5751) &amp; "' where AGREEMENT_NO = replace('" &amp; TRIM(E5751) &amp; "', '/', '.');"</f>
        <v>update IFINOPL.dbo.AGREEMENT_ASSET set BILLING_TO_NPWP = '427781075047000', NPWP_NAME = 'PT. GLOBAL JET CARGO', NPWP_ADDRESS = 'LANDMARK PLUIT TOWER B9 LANTAI 11 RT.004 RW.010 KEL.PEJAGALAN KEC.PENJARINGAN KOTA/KAB.JAKARTA UTARA DKI JAKARTA 14450' where AGREEMENT_NO = replace('0000030/4/38/02/2023', '/', '.');</v>
      </c>
      <c r="F8683" s="31"/>
      <c r="G8683" s="31"/>
      <c r="H8683" s="31"/>
      <c r="I8683" s="31"/>
      <c r="J8683" s="31"/>
      <c r="K8683" s="31"/>
      <c r="L8683" s="31"/>
      <c r="M8683" s="31"/>
      <c r="N8683" s="31"/>
      <c r="O8683" s="31"/>
      <c r="P8683" s="31"/>
      <c r="Q8683" s="31"/>
      <c r="R8683" s="31"/>
      <c r="S8683" s="31"/>
      <c r="T8683" s="31"/>
      <c r="U8683" s="31"/>
      <c r="V8683" s="31"/>
      <c r="W8683" s="31"/>
      <c r="X8683" s="31"/>
      <c r="Y8683" s="31"/>
      <c r="Z8683" s="31"/>
      <c r="AA8683" s="31"/>
      <c r="AB8683" s="31"/>
      <c r="AC8683" s="31"/>
      <c r="AD8683" s="31"/>
      <c r="AE8683" s="31"/>
      <c r="AF8683" s="31"/>
      <c r="AG8683" s="31"/>
      <c r="AH8683" s="31"/>
      <c r="AI8683" s="31"/>
      <c r="AJ8683" s="31"/>
      <c r="AK8683" s="31"/>
      <c r="AL8683" s="31"/>
      <c r="AM8683" s="31"/>
      <c r="AN8683" s="31"/>
      <c r="AO8683" s="31"/>
      <c r="AP8683" s="31"/>
      <c r="AQ8683" s="31"/>
      <c r="AR8683" s="31"/>
      <c r="AS8683" s="31"/>
      <c r="AT8683" s="31"/>
      <c r="AU8683" s="31"/>
      <c r="AV8683" s="31"/>
      <c r="AW8683" s="31"/>
      <c r="AX8683" s="31"/>
      <c r="AY8683" s="31"/>
      <c r="AZ8683" s="31"/>
      <c r="BA8683" s="31"/>
      <c r="BB8683" s="31"/>
      <c r="BC8683" s="31"/>
      <c r="BD8683" s="31"/>
      <c r="BE8683" s="31"/>
      <c r="BF8683" s="31"/>
      <c r="BG8683" s="31"/>
      <c r="BH8683" s="31"/>
      <c r="BI8683" s="31"/>
      <c r="BJ8683" s="31"/>
      <c r="BK8683" s="31"/>
      <c r="BL8683" s="31"/>
      <c r="BM8683" s="31"/>
      <c r="BN8683" s="31"/>
      <c r="BO8683" s="31"/>
      <c r="BP8683" s="31"/>
      <c r="BQ8683" s="31"/>
      <c r="BR8683" s="31"/>
      <c r="BS8683" s="31"/>
      <c r="BT8683" s="31"/>
      <c r="BU8683" s="31"/>
      <c r="BV8683" s="31"/>
      <c r="BW8683" s="31"/>
      <c r="BX8683" s="31"/>
      <c r="BY8683" s="31"/>
      <c r="BZ8683" s="31"/>
      <c r="CA8683" s="31"/>
      <c r="CB8683" s="31"/>
      <c r="CC8683" s="31"/>
    </row>
    <row r="8684" spans="5:81" customFormat="1" x14ac:dyDescent="0.25">
      <c r="E8684"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replace('0000031/4/06/06/2022', '/', '.');</v>
      </c>
      <c r="F8684" s="31"/>
      <c r="G8684" s="31"/>
      <c r="H8684" s="31"/>
      <c r="I8684" s="31"/>
      <c r="J8684" s="31"/>
      <c r="K8684" s="31"/>
      <c r="L8684" s="31"/>
      <c r="M8684" s="31"/>
      <c r="N8684" s="31"/>
      <c r="O8684" s="31"/>
      <c r="P8684" s="31"/>
      <c r="Q8684" s="31"/>
      <c r="R8684" s="31"/>
      <c r="S8684" s="31"/>
      <c r="T8684" s="31"/>
      <c r="U8684" s="31"/>
      <c r="V8684" s="31"/>
      <c r="W8684" s="31"/>
      <c r="X8684" s="31"/>
      <c r="Y8684" s="31"/>
      <c r="Z8684" s="31"/>
      <c r="AA8684" s="31"/>
      <c r="AB8684" s="31"/>
      <c r="AC8684" s="31"/>
      <c r="AD8684" s="31"/>
      <c r="AE8684" s="31"/>
      <c r="AF8684" s="31"/>
      <c r="AG8684" s="31"/>
      <c r="AH8684" s="31"/>
      <c r="AI8684" s="31"/>
      <c r="AJ8684" s="31"/>
      <c r="AK8684" s="31"/>
      <c r="AL8684" s="31"/>
      <c r="AM8684" s="31"/>
      <c r="AN8684" s="31"/>
      <c r="AO8684" s="31"/>
      <c r="AP8684" s="31"/>
      <c r="AQ8684" s="31"/>
      <c r="AR8684" s="31"/>
      <c r="AS8684" s="31"/>
      <c r="AT8684" s="31"/>
      <c r="AU8684" s="31"/>
      <c r="AV8684" s="31"/>
      <c r="AW8684" s="31"/>
      <c r="AX8684" s="31"/>
      <c r="AY8684" s="31"/>
      <c r="AZ8684" s="31"/>
      <c r="BA8684" s="31"/>
      <c r="BB8684" s="31"/>
      <c r="BC8684" s="31"/>
      <c r="BD8684" s="31"/>
      <c r="BE8684" s="31"/>
      <c r="BF8684" s="31"/>
      <c r="BG8684" s="31"/>
      <c r="BH8684" s="31"/>
      <c r="BI8684" s="31"/>
      <c r="BJ8684" s="31"/>
      <c r="BK8684" s="31"/>
      <c r="BL8684" s="31"/>
      <c r="BM8684" s="31"/>
      <c r="BN8684" s="31"/>
      <c r="BO8684" s="31"/>
      <c r="BP8684" s="31"/>
      <c r="BQ8684" s="31"/>
      <c r="BR8684" s="31"/>
      <c r="BS8684" s="31"/>
      <c r="BT8684" s="31"/>
      <c r="BU8684" s="31"/>
      <c r="BV8684" s="31"/>
      <c r="BW8684" s="31"/>
      <c r="BX8684" s="31"/>
      <c r="BY8684" s="31"/>
      <c r="BZ8684" s="31"/>
      <c r="CA8684" s="31"/>
      <c r="CB8684" s="31"/>
      <c r="CC8684" s="31"/>
    </row>
    <row r="8685" spans="5:81" customFormat="1" x14ac:dyDescent="0.25">
      <c r="E8685" s="30" t="str">
        <f t="shared" si="46"/>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replace('0000031/4/34/02/2023', '/', '.');</v>
      </c>
      <c r="F8685" s="31"/>
      <c r="G8685" s="31"/>
      <c r="H8685" s="31"/>
      <c r="I8685" s="31"/>
      <c r="J8685" s="31"/>
      <c r="K8685" s="31"/>
      <c r="L8685" s="31"/>
      <c r="M8685" s="31"/>
      <c r="N8685" s="31"/>
      <c r="O8685" s="31"/>
      <c r="P8685" s="31"/>
      <c r="Q8685" s="31"/>
      <c r="R8685" s="31"/>
      <c r="S8685" s="31"/>
      <c r="T8685" s="31"/>
      <c r="U8685" s="31"/>
      <c r="V8685" s="31"/>
      <c r="W8685" s="31"/>
      <c r="X8685" s="31"/>
      <c r="Y8685" s="31"/>
      <c r="Z8685" s="31"/>
      <c r="AA8685" s="31"/>
      <c r="AB8685" s="31"/>
      <c r="AC8685" s="31"/>
      <c r="AD8685" s="31"/>
      <c r="AE8685" s="31"/>
      <c r="AF8685" s="31"/>
      <c r="AG8685" s="31"/>
      <c r="AH8685" s="31"/>
      <c r="AI8685" s="31"/>
      <c r="AJ8685" s="31"/>
      <c r="AK8685" s="31"/>
      <c r="AL8685" s="31"/>
      <c r="AM8685" s="31"/>
      <c r="AN8685" s="31"/>
      <c r="AO8685" s="31"/>
      <c r="AP8685" s="31"/>
      <c r="AQ8685" s="31"/>
      <c r="AR8685" s="31"/>
      <c r="AS8685" s="31"/>
      <c r="AT8685" s="31"/>
      <c r="AU8685" s="31"/>
      <c r="AV8685" s="31"/>
      <c r="AW8685" s="31"/>
      <c r="AX8685" s="31"/>
      <c r="AY8685" s="31"/>
      <c r="AZ8685" s="31"/>
      <c r="BA8685" s="31"/>
      <c r="BB8685" s="31"/>
      <c r="BC8685" s="31"/>
      <c r="BD8685" s="31"/>
      <c r="BE8685" s="31"/>
      <c r="BF8685" s="31"/>
      <c r="BG8685" s="31"/>
      <c r="BH8685" s="31"/>
      <c r="BI8685" s="31"/>
      <c r="BJ8685" s="31"/>
      <c r="BK8685" s="31"/>
      <c r="BL8685" s="31"/>
      <c r="BM8685" s="31"/>
      <c r="BN8685" s="31"/>
      <c r="BO8685" s="31"/>
      <c r="BP8685" s="31"/>
      <c r="BQ8685" s="31"/>
      <c r="BR8685" s="31"/>
      <c r="BS8685" s="31"/>
      <c r="BT8685" s="31"/>
      <c r="BU8685" s="31"/>
      <c r="BV8685" s="31"/>
      <c r="BW8685" s="31"/>
      <c r="BX8685" s="31"/>
      <c r="BY8685" s="31"/>
      <c r="BZ8685" s="31"/>
      <c r="CA8685" s="31"/>
      <c r="CB8685" s="31"/>
      <c r="CC8685" s="31"/>
    </row>
    <row r="8686" spans="5:81" customFormat="1" x14ac:dyDescent="0.25">
      <c r="E8686"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replace('0000031/4/38/02/2023', '/', '.');</v>
      </c>
      <c r="F8686" s="31"/>
      <c r="G8686" s="31"/>
      <c r="H8686" s="31"/>
      <c r="I8686" s="31"/>
      <c r="J8686" s="31"/>
      <c r="K8686" s="31"/>
      <c r="L8686" s="31"/>
      <c r="M8686" s="31"/>
      <c r="N8686" s="31"/>
      <c r="O8686" s="31"/>
      <c r="P8686" s="31"/>
      <c r="Q8686" s="31"/>
      <c r="R8686" s="31"/>
      <c r="S8686" s="31"/>
      <c r="T8686" s="31"/>
      <c r="U8686" s="31"/>
      <c r="V8686" s="31"/>
      <c r="W8686" s="31"/>
      <c r="X8686" s="31"/>
      <c r="Y8686" s="31"/>
      <c r="Z8686" s="31"/>
      <c r="AA8686" s="31"/>
      <c r="AB8686" s="31"/>
      <c r="AC8686" s="31"/>
      <c r="AD8686" s="31"/>
      <c r="AE8686" s="31"/>
      <c r="AF8686" s="31"/>
      <c r="AG8686" s="31"/>
      <c r="AH8686" s="31"/>
      <c r="AI8686" s="31"/>
      <c r="AJ8686" s="31"/>
      <c r="AK8686" s="31"/>
      <c r="AL8686" s="31"/>
      <c r="AM8686" s="31"/>
      <c r="AN8686" s="31"/>
      <c r="AO8686" s="31"/>
      <c r="AP8686" s="31"/>
      <c r="AQ8686" s="31"/>
      <c r="AR8686" s="31"/>
      <c r="AS8686" s="31"/>
      <c r="AT8686" s="31"/>
      <c r="AU8686" s="31"/>
      <c r="AV8686" s="31"/>
      <c r="AW8686" s="31"/>
      <c r="AX8686" s="31"/>
      <c r="AY8686" s="31"/>
      <c r="AZ8686" s="31"/>
      <c r="BA8686" s="31"/>
      <c r="BB8686" s="31"/>
      <c r="BC8686" s="31"/>
      <c r="BD8686" s="31"/>
      <c r="BE8686" s="31"/>
      <c r="BF8686" s="31"/>
      <c r="BG8686" s="31"/>
      <c r="BH8686" s="31"/>
      <c r="BI8686" s="31"/>
      <c r="BJ8686" s="31"/>
      <c r="BK8686" s="31"/>
      <c r="BL8686" s="31"/>
      <c r="BM8686" s="31"/>
      <c r="BN8686" s="31"/>
      <c r="BO8686" s="31"/>
      <c r="BP8686" s="31"/>
      <c r="BQ8686" s="31"/>
      <c r="BR8686" s="31"/>
      <c r="BS8686" s="31"/>
      <c r="BT8686" s="31"/>
      <c r="BU8686" s="31"/>
      <c r="BV8686" s="31"/>
      <c r="BW8686" s="31"/>
      <c r="BX8686" s="31"/>
      <c r="BY8686" s="31"/>
      <c r="BZ8686" s="31"/>
      <c r="CA8686" s="31"/>
      <c r="CB8686" s="31"/>
      <c r="CC8686" s="31"/>
    </row>
    <row r="8687" spans="5:81" customFormat="1" x14ac:dyDescent="0.25">
      <c r="E8687" s="30" t="str">
        <f t="shared" si="46"/>
        <v>update IFINOPL.dbo.AGREEMENT_ASSET set BILLING_TO_NPWP = '934252594034000', NPWP_NAME = 'PT. PASIFIK PRIMA INDAH', NPWP_ADDRESS = 'JL. LINGKAR LUAR BARAT KAV. 35 - 36 RT.002 RW.003 KEL.RAWA BUAYA KEC.CENGKARENG KOTA/KAB.JAKARTA BARAT DKI JAKARTA 11740' where AGREEMENT_NO = replace('0000032/4/06/07/2022', '/', '.');</v>
      </c>
      <c r="F8687" s="31"/>
      <c r="G8687" s="31"/>
      <c r="H8687" s="31"/>
      <c r="I8687" s="31"/>
      <c r="J8687" s="31"/>
      <c r="K8687" s="31"/>
      <c r="L8687" s="31"/>
      <c r="M8687" s="31"/>
      <c r="N8687" s="31"/>
      <c r="O8687" s="31"/>
      <c r="P8687" s="31"/>
      <c r="Q8687" s="31"/>
      <c r="R8687" s="31"/>
      <c r="S8687" s="31"/>
      <c r="T8687" s="31"/>
      <c r="U8687" s="31"/>
      <c r="V8687" s="31"/>
      <c r="W8687" s="31"/>
      <c r="X8687" s="31"/>
      <c r="Y8687" s="31"/>
      <c r="Z8687" s="31"/>
      <c r="AA8687" s="31"/>
      <c r="AB8687" s="31"/>
      <c r="AC8687" s="31"/>
      <c r="AD8687" s="31"/>
      <c r="AE8687" s="31"/>
      <c r="AF8687" s="31"/>
      <c r="AG8687" s="31"/>
      <c r="AH8687" s="31"/>
      <c r="AI8687" s="31"/>
      <c r="AJ8687" s="31"/>
      <c r="AK8687" s="31"/>
      <c r="AL8687" s="31"/>
      <c r="AM8687" s="31"/>
      <c r="AN8687" s="31"/>
      <c r="AO8687" s="31"/>
      <c r="AP8687" s="31"/>
      <c r="AQ8687" s="31"/>
      <c r="AR8687" s="31"/>
      <c r="AS8687" s="31"/>
      <c r="AT8687" s="31"/>
      <c r="AU8687" s="31"/>
      <c r="AV8687" s="31"/>
      <c r="AW8687" s="31"/>
      <c r="AX8687" s="31"/>
      <c r="AY8687" s="31"/>
      <c r="AZ8687" s="31"/>
      <c r="BA8687" s="31"/>
      <c r="BB8687" s="31"/>
      <c r="BC8687" s="31"/>
      <c r="BD8687" s="31"/>
      <c r="BE8687" s="31"/>
      <c r="BF8687" s="31"/>
      <c r="BG8687" s="31"/>
      <c r="BH8687" s="31"/>
      <c r="BI8687" s="31"/>
      <c r="BJ8687" s="31"/>
      <c r="BK8687" s="31"/>
      <c r="BL8687" s="31"/>
      <c r="BM8687" s="31"/>
      <c r="BN8687" s="31"/>
      <c r="BO8687" s="31"/>
      <c r="BP8687" s="31"/>
      <c r="BQ8687" s="31"/>
      <c r="BR8687" s="31"/>
      <c r="BS8687" s="31"/>
      <c r="BT8687" s="31"/>
      <c r="BU8687" s="31"/>
      <c r="BV8687" s="31"/>
      <c r="BW8687" s="31"/>
      <c r="BX8687" s="31"/>
      <c r="BY8687" s="31"/>
      <c r="BZ8687" s="31"/>
      <c r="CA8687" s="31"/>
      <c r="CB8687" s="31"/>
      <c r="CC8687" s="31"/>
    </row>
    <row r="8688" spans="5:81" customFormat="1" x14ac:dyDescent="0.25">
      <c r="E8688" s="30" t="str">
        <f t="shared" si="46"/>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replace('0000032/4/34/02/2023', '/', '.');</v>
      </c>
      <c r="F8688" s="31"/>
      <c r="G8688" s="31"/>
      <c r="H8688" s="31"/>
      <c r="I8688" s="31"/>
      <c r="J8688" s="31"/>
      <c r="K8688" s="31"/>
      <c r="L8688" s="31"/>
      <c r="M8688" s="31"/>
      <c r="N8688" s="31"/>
      <c r="O8688" s="31"/>
      <c r="P8688" s="31"/>
      <c r="Q8688" s="31"/>
      <c r="R8688" s="31"/>
      <c r="S8688" s="31"/>
      <c r="T8688" s="31"/>
      <c r="U8688" s="31"/>
      <c r="V8688" s="31"/>
      <c r="W8688" s="31"/>
      <c r="X8688" s="31"/>
      <c r="Y8688" s="31"/>
      <c r="Z8688" s="31"/>
      <c r="AA8688" s="31"/>
      <c r="AB8688" s="31"/>
      <c r="AC8688" s="31"/>
      <c r="AD8688" s="31"/>
      <c r="AE8688" s="31"/>
      <c r="AF8688" s="31"/>
      <c r="AG8688" s="31"/>
      <c r="AH8688" s="31"/>
      <c r="AI8688" s="31"/>
      <c r="AJ8688" s="31"/>
      <c r="AK8688" s="31"/>
      <c r="AL8688" s="31"/>
      <c r="AM8688" s="31"/>
      <c r="AN8688" s="31"/>
      <c r="AO8688" s="31"/>
      <c r="AP8688" s="31"/>
      <c r="AQ8688" s="31"/>
      <c r="AR8688" s="31"/>
      <c r="AS8688" s="31"/>
      <c r="AT8688" s="31"/>
      <c r="AU8688" s="31"/>
      <c r="AV8688" s="31"/>
      <c r="AW8688" s="31"/>
      <c r="AX8688" s="31"/>
      <c r="AY8688" s="31"/>
      <c r="AZ8688" s="31"/>
      <c r="BA8688" s="31"/>
      <c r="BB8688" s="31"/>
      <c r="BC8688" s="31"/>
      <c r="BD8688" s="31"/>
      <c r="BE8688" s="31"/>
      <c r="BF8688" s="31"/>
      <c r="BG8688" s="31"/>
      <c r="BH8688" s="31"/>
      <c r="BI8688" s="31"/>
      <c r="BJ8688" s="31"/>
      <c r="BK8688" s="31"/>
      <c r="BL8688" s="31"/>
      <c r="BM8688" s="31"/>
      <c r="BN8688" s="31"/>
      <c r="BO8688" s="31"/>
      <c r="BP8688" s="31"/>
      <c r="BQ8688" s="31"/>
      <c r="BR8688" s="31"/>
      <c r="BS8688" s="31"/>
      <c r="BT8688" s="31"/>
      <c r="BU8688" s="31"/>
      <c r="BV8688" s="31"/>
      <c r="BW8688" s="31"/>
      <c r="BX8688" s="31"/>
      <c r="BY8688" s="31"/>
      <c r="BZ8688" s="31"/>
      <c r="CA8688" s="31"/>
      <c r="CB8688" s="31"/>
      <c r="CC8688" s="31"/>
    </row>
    <row r="8689" spans="5:81" customFormat="1" x14ac:dyDescent="0.25">
      <c r="E8689"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replace('0000032/4/38/02/2023', '/', '.');</v>
      </c>
      <c r="F8689" s="31"/>
      <c r="G8689" s="31"/>
      <c r="H8689" s="31"/>
      <c r="I8689" s="31"/>
      <c r="J8689" s="31"/>
      <c r="K8689" s="31"/>
      <c r="L8689" s="31"/>
      <c r="M8689" s="31"/>
      <c r="N8689" s="31"/>
      <c r="O8689" s="31"/>
      <c r="P8689" s="31"/>
      <c r="Q8689" s="31"/>
      <c r="R8689" s="31"/>
      <c r="S8689" s="31"/>
      <c r="T8689" s="31"/>
      <c r="U8689" s="31"/>
      <c r="V8689" s="31"/>
      <c r="W8689" s="31"/>
      <c r="X8689" s="31"/>
      <c r="Y8689" s="31"/>
      <c r="Z8689" s="31"/>
      <c r="AA8689" s="31"/>
      <c r="AB8689" s="31"/>
      <c r="AC8689" s="31"/>
      <c r="AD8689" s="31"/>
      <c r="AE8689" s="31"/>
      <c r="AF8689" s="31"/>
      <c r="AG8689" s="31"/>
      <c r="AH8689" s="31"/>
      <c r="AI8689" s="31"/>
      <c r="AJ8689" s="31"/>
      <c r="AK8689" s="31"/>
      <c r="AL8689" s="31"/>
      <c r="AM8689" s="31"/>
      <c r="AN8689" s="31"/>
      <c r="AO8689" s="31"/>
      <c r="AP8689" s="31"/>
      <c r="AQ8689" s="31"/>
      <c r="AR8689" s="31"/>
      <c r="AS8689" s="31"/>
      <c r="AT8689" s="31"/>
      <c r="AU8689" s="31"/>
      <c r="AV8689" s="31"/>
      <c r="AW8689" s="31"/>
      <c r="AX8689" s="31"/>
      <c r="AY8689" s="31"/>
      <c r="AZ8689" s="31"/>
      <c r="BA8689" s="31"/>
      <c r="BB8689" s="31"/>
      <c r="BC8689" s="31"/>
      <c r="BD8689" s="31"/>
      <c r="BE8689" s="31"/>
      <c r="BF8689" s="31"/>
      <c r="BG8689" s="31"/>
      <c r="BH8689" s="31"/>
      <c r="BI8689" s="31"/>
      <c r="BJ8689" s="31"/>
      <c r="BK8689" s="31"/>
      <c r="BL8689" s="31"/>
      <c r="BM8689" s="31"/>
      <c r="BN8689" s="31"/>
      <c r="BO8689" s="31"/>
      <c r="BP8689" s="31"/>
      <c r="BQ8689" s="31"/>
      <c r="BR8689" s="31"/>
      <c r="BS8689" s="31"/>
      <c r="BT8689" s="31"/>
      <c r="BU8689" s="31"/>
      <c r="BV8689" s="31"/>
      <c r="BW8689" s="31"/>
      <c r="BX8689" s="31"/>
      <c r="BY8689" s="31"/>
      <c r="BZ8689" s="31"/>
      <c r="CA8689" s="31"/>
      <c r="CB8689" s="31"/>
      <c r="CC8689" s="31"/>
    </row>
    <row r="8690" spans="5:81" customFormat="1" x14ac:dyDescent="0.25">
      <c r="E8690"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replace('0000033/4/06/06/2022', '/', '.');</v>
      </c>
      <c r="F8690" s="31"/>
      <c r="G8690" s="31"/>
      <c r="H8690" s="31"/>
      <c r="I8690" s="31"/>
      <c r="J8690" s="31"/>
      <c r="K8690" s="31"/>
      <c r="L8690" s="31"/>
      <c r="M8690" s="31"/>
      <c r="N8690" s="31"/>
      <c r="O8690" s="31"/>
      <c r="P8690" s="31"/>
      <c r="Q8690" s="31"/>
      <c r="R8690" s="31"/>
      <c r="S8690" s="31"/>
      <c r="T8690" s="31"/>
      <c r="U8690" s="31"/>
      <c r="V8690" s="31"/>
      <c r="W8690" s="31"/>
      <c r="X8690" s="31"/>
      <c r="Y8690" s="31"/>
      <c r="Z8690" s="31"/>
      <c r="AA8690" s="31"/>
      <c r="AB8690" s="31"/>
      <c r="AC8690" s="31"/>
      <c r="AD8690" s="31"/>
      <c r="AE8690" s="31"/>
      <c r="AF8690" s="31"/>
      <c r="AG8690" s="31"/>
      <c r="AH8690" s="31"/>
      <c r="AI8690" s="31"/>
      <c r="AJ8690" s="31"/>
      <c r="AK8690" s="31"/>
      <c r="AL8690" s="31"/>
      <c r="AM8690" s="31"/>
      <c r="AN8690" s="31"/>
      <c r="AO8690" s="31"/>
      <c r="AP8690" s="31"/>
      <c r="AQ8690" s="31"/>
      <c r="AR8690" s="31"/>
      <c r="AS8690" s="31"/>
      <c r="AT8690" s="31"/>
      <c r="AU8690" s="31"/>
      <c r="AV8690" s="31"/>
      <c r="AW8690" s="31"/>
      <c r="AX8690" s="31"/>
      <c r="AY8690" s="31"/>
      <c r="AZ8690" s="31"/>
      <c r="BA8690" s="31"/>
      <c r="BB8690" s="31"/>
      <c r="BC8690" s="31"/>
      <c r="BD8690" s="31"/>
      <c r="BE8690" s="31"/>
      <c r="BF8690" s="31"/>
      <c r="BG8690" s="31"/>
      <c r="BH8690" s="31"/>
      <c r="BI8690" s="31"/>
      <c r="BJ8690" s="31"/>
      <c r="BK8690" s="31"/>
      <c r="BL8690" s="31"/>
      <c r="BM8690" s="31"/>
      <c r="BN8690" s="31"/>
      <c r="BO8690" s="31"/>
      <c r="BP8690" s="31"/>
      <c r="BQ8690" s="31"/>
      <c r="BR8690" s="31"/>
      <c r="BS8690" s="31"/>
      <c r="BT8690" s="31"/>
      <c r="BU8690" s="31"/>
      <c r="BV8690" s="31"/>
      <c r="BW8690" s="31"/>
      <c r="BX8690" s="31"/>
      <c r="BY8690" s="31"/>
      <c r="BZ8690" s="31"/>
      <c r="CA8690" s="31"/>
      <c r="CB8690" s="31"/>
      <c r="CC8690" s="31"/>
    </row>
    <row r="8691" spans="5:81" customFormat="1" x14ac:dyDescent="0.25">
      <c r="E8691"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replace('0000033/4/38/02/2023', '/', '.');</v>
      </c>
      <c r="F8691" s="31"/>
      <c r="G8691" s="31"/>
      <c r="H8691" s="31"/>
      <c r="I8691" s="31"/>
      <c r="J8691" s="31"/>
      <c r="K8691" s="31"/>
      <c r="L8691" s="31"/>
      <c r="M8691" s="31"/>
      <c r="N8691" s="31"/>
      <c r="O8691" s="31"/>
      <c r="P8691" s="31"/>
      <c r="Q8691" s="31"/>
      <c r="R8691" s="31"/>
      <c r="S8691" s="31"/>
      <c r="T8691" s="31"/>
      <c r="U8691" s="31"/>
      <c r="V8691" s="31"/>
      <c r="W8691" s="31"/>
      <c r="X8691" s="31"/>
      <c r="Y8691" s="31"/>
      <c r="Z8691" s="31"/>
      <c r="AA8691" s="31"/>
      <c r="AB8691" s="31"/>
      <c r="AC8691" s="31"/>
      <c r="AD8691" s="31"/>
      <c r="AE8691" s="31"/>
      <c r="AF8691" s="31"/>
      <c r="AG8691" s="31"/>
      <c r="AH8691" s="31"/>
      <c r="AI8691" s="31"/>
      <c r="AJ8691" s="31"/>
      <c r="AK8691" s="31"/>
      <c r="AL8691" s="31"/>
      <c r="AM8691" s="31"/>
      <c r="AN8691" s="31"/>
      <c r="AO8691" s="31"/>
      <c r="AP8691" s="31"/>
      <c r="AQ8691" s="31"/>
      <c r="AR8691" s="31"/>
      <c r="AS8691" s="31"/>
      <c r="AT8691" s="31"/>
      <c r="AU8691" s="31"/>
      <c r="AV8691" s="31"/>
      <c r="AW8691" s="31"/>
      <c r="AX8691" s="31"/>
      <c r="AY8691" s="31"/>
      <c r="AZ8691" s="31"/>
      <c r="BA8691" s="31"/>
      <c r="BB8691" s="31"/>
      <c r="BC8691" s="31"/>
      <c r="BD8691" s="31"/>
      <c r="BE8691" s="31"/>
      <c r="BF8691" s="31"/>
      <c r="BG8691" s="31"/>
      <c r="BH8691" s="31"/>
      <c r="BI8691" s="31"/>
      <c r="BJ8691" s="31"/>
      <c r="BK8691" s="31"/>
      <c r="BL8691" s="31"/>
      <c r="BM8691" s="31"/>
      <c r="BN8691" s="31"/>
      <c r="BO8691" s="31"/>
      <c r="BP8691" s="31"/>
      <c r="BQ8691" s="31"/>
      <c r="BR8691" s="31"/>
      <c r="BS8691" s="31"/>
      <c r="BT8691" s="31"/>
      <c r="BU8691" s="31"/>
      <c r="BV8691" s="31"/>
      <c r="BW8691" s="31"/>
      <c r="BX8691" s="31"/>
      <c r="BY8691" s="31"/>
      <c r="BZ8691" s="31"/>
      <c r="CA8691" s="31"/>
      <c r="CB8691" s="31"/>
      <c r="CC8691" s="31"/>
    </row>
    <row r="8692" spans="5:81" customFormat="1" x14ac:dyDescent="0.25">
      <c r="E8692"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replace('0000034/4/06/06/2022', '/', '.');</v>
      </c>
      <c r="F8692" s="31"/>
      <c r="G8692" s="31"/>
      <c r="H8692" s="31"/>
      <c r="I8692" s="31"/>
      <c r="J8692" s="31"/>
      <c r="K8692" s="31"/>
      <c r="L8692" s="31"/>
      <c r="M8692" s="31"/>
      <c r="N8692" s="31"/>
      <c r="O8692" s="31"/>
      <c r="P8692" s="31"/>
      <c r="Q8692" s="31"/>
      <c r="R8692" s="31"/>
      <c r="S8692" s="31"/>
      <c r="T8692" s="31"/>
      <c r="U8692" s="31"/>
      <c r="V8692" s="31"/>
      <c r="W8692" s="31"/>
      <c r="X8692" s="31"/>
      <c r="Y8692" s="31"/>
      <c r="Z8692" s="31"/>
      <c r="AA8692" s="31"/>
      <c r="AB8692" s="31"/>
      <c r="AC8692" s="31"/>
      <c r="AD8692" s="31"/>
      <c r="AE8692" s="31"/>
      <c r="AF8692" s="31"/>
      <c r="AG8692" s="31"/>
      <c r="AH8692" s="31"/>
      <c r="AI8692" s="31"/>
      <c r="AJ8692" s="31"/>
      <c r="AK8692" s="31"/>
      <c r="AL8692" s="31"/>
      <c r="AM8692" s="31"/>
      <c r="AN8692" s="31"/>
      <c r="AO8692" s="31"/>
      <c r="AP8692" s="31"/>
      <c r="AQ8692" s="31"/>
      <c r="AR8692" s="31"/>
      <c r="AS8692" s="31"/>
      <c r="AT8692" s="31"/>
      <c r="AU8692" s="31"/>
      <c r="AV8692" s="31"/>
      <c r="AW8692" s="31"/>
      <c r="AX8692" s="31"/>
      <c r="AY8692" s="31"/>
      <c r="AZ8692" s="31"/>
      <c r="BA8692" s="31"/>
      <c r="BB8692" s="31"/>
      <c r="BC8692" s="31"/>
      <c r="BD8692" s="31"/>
      <c r="BE8692" s="31"/>
      <c r="BF8692" s="31"/>
      <c r="BG8692" s="31"/>
      <c r="BH8692" s="31"/>
      <c r="BI8692" s="31"/>
      <c r="BJ8692" s="31"/>
      <c r="BK8692" s="31"/>
      <c r="BL8692" s="31"/>
      <c r="BM8692" s="31"/>
      <c r="BN8692" s="31"/>
      <c r="BO8692" s="31"/>
      <c r="BP8692" s="31"/>
      <c r="BQ8692" s="31"/>
      <c r="BR8692" s="31"/>
      <c r="BS8692" s="31"/>
      <c r="BT8692" s="31"/>
      <c r="BU8692" s="31"/>
      <c r="BV8692" s="31"/>
      <c r="BW8692" s="31"/>
      <c r="BX8692" s="31"/>
      <c r="BY8692" s="31"/>
      <c r="BZ8692" s="31"/>
      <c r="CA8692" s="31"/>
      <c r="CB8692" s="31"/>
      <c r="CC8692" s="31"/>
    </row>
    <row r="8693" spans="5:81" customFormat="1" x14ac:dyDescent="0.25">
      <c r="E8693" s="30" t="str">
        <f t="shared" si="46"/>
        <v>update IFINOPL.dbo.AGREEMENT_ASSET set BILLING_TO_NPWP = '029885399093000', NPWP_NAME = 'PT. KERETA API PARIWISATA', NPWP_ADDRESS = 'STASIUN GONDANGDIA, PINTU SELATAN, LT. DASAR JL. SRIKAYA, KEBON SIRIH, MENTENG, JAKARTA PUSAT, DKI JAKARTA, 10340' where AGREEMENT_NO = replace('0000034/4/34/10/2023', '/', '.');</v>
      </c>
      <c r="F8693" s="31"/>
      <c r="G8693" s="31"/>
      <c r="H8693" s="31"/>
      <c r="I8693" s="31"/>
      <c r="J8693" s="31"/>
      <c r="K8693" s="31"/>
      <c r="L8693" s="31"/>
      <c r="M8693" s="31"/>
      <c r="N8693" s="31"/>
      <c r="O8693" s="31"/>
      <c r="P8693" s="31"/>
      <c r="Q8693" s="31"/>
      <c r="R8693" s="31"/>
      <c r="S8693" s="31"/>
      <c r="T8693" s="31"/>
      <c r="U8693" s="31"/>
      <c r="V8693" s="31"/>
      <c r="W8693" s="31"/>
      <c r="X8693" s="31"/>
      <c r="Y8693" s="31"/>
      <c r="Z8693" s="31"/>
      <c r="AA8693" s="31"/>
      <c r="AB8693" s="31"/>
      <c r="AC8693" s="31"/>
      <c r="AD8693" s="31"/>
      <c r="AE8693" s="31"/>
      <c r="AF8693" s="31"/>
      <c r="AG8693" s="31"/>
      <c r="AH8693" s="31"/>
      <c r="AI8693" s="31"/>
      <c r="AJ8693" s="31"/>
      <c r="AK8693" s="31"/>
      <c r="AL8693" s="31"/>
      <c r="AM8693" s="31"/>
      <c r="AN8693" s="31"/>
      <c r="AO8693" s="31"/>
      <c r="AP8693" s="31"/>
      <c r="AQ8693" s="31"/>
      <c r="AR8693" s="31"/>
      <c r="AS8693" s="31"/>
      <c r="AT8693" s="31"/>
      <c r="AU8693" s="31"/>
      <c r="AV8693" s="31"/>
      <c r="AW8693" s="31"/>
      <c r="AX8693" s="31"/>
      <c r="AY8693" s="31"/>
      <c r="AZ8693" s="31"/>
      <c r="BA8693" s="31"/>
      <c r="BB8693" s="31"/>
      <c r="BC8693" s="31"/>
      <c r="BD8693" s="31"/>
      <c r="BE8693" s="31"/>
      <c r="BF8693" s="31"/>
      <c r="BG8693" s="31"/>
      <c r="BH8693" s="31"/>
      <c r="BI8693" s="31"/>
      <c r="BJ8693" s="31"/>
      <c r="BK8693" s="31"/>
      <c r="BL8693" s="31"/>
      <c r="BM8693" s="31"/>
      <c r="BN8693" s="31"/>
      <c r="BO8693" s="31"/>
      <c r="BP8693" s="31"/>
      <c r="BQ8693" s="31"/>
      <c r="BR8693" s="31"/>
      <c r="BS8693" s="31"/>
      <c r="BT8693" s="31"/>
      <c r="BU8693" s="31"/>
      <c r="BV8693" s="31"/>
      <c r="BW8693" s="31"/>
      <c r="BX8693" s="31"/>
      <c r="BY8693" s="31"/>
      <c r="BZ8693" s="31"/>
      <c r="CA8693" s="31"/>
      <c r="CB8693" s="31"/>
      <c r="CC8693" s="31"/>
    </row>
    <row r="8694" spans="5:81" customFormat="1" x14ac:dyDescent="0.25">
      <c r="E8694"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replace('0000034/4/38/02/2023', '/', '.');</v>
      </c>
      <c r="F8694" s="31"/>
      <c r="G8694" s="31"/>
      <c r="H8694" s="31"/>
      <c r="I8694" s="31"/>
      <c r="J8694" s="31"/>
      <c r="K8694" s="31"/>
      <c r="L8694" s="31"/>
      <c r="M8694" s="31"/>
      <c r="N8694" s="31"/>
      <c r="O8694" s="31"/>
      <c r="P8694" s="31"/>
      <c r="Q8694" s="31"/>
      <c r="R8694" s="31"/>
      <c r="S8694" s="31"/>
      <c r="T8694" s="31"/>
      <c r="U8694" s="31"/>
      <c r="V8694" s="31"/>
      <c r="W8694" s="31"/>
      <c r="X8694" s="31"/>
      <c r="Y8694" s="31"/>
      <c r="Z8694" s="31"/>
      <c r="AA8694" s="31"/>
      <c r="AB8694" s="31"/>
      <c r="AC8694" s="31"/>
      <c r="AD8694" s="31"/>
      <c r="AE8694" s="31"/>
      <c r="AF8694" s="31"/>
      <c r="AG8694" s="31"/>
      <c r="AH8694" s="31"/>
      <c r="AI8694" s="31"/>
      <c r="AJ8694" s="31"/>
      <c r="AK8694" s="31"/>
      <c r="AL8694" s="31"/>
      <c r="AM8694" s="31"/>
      <c r="AN8694" s="31"/>
      <c r="AO8694" s="31"/>
      <c r="AP8694" s="31"/>
      <c r="AQ8694" s="31"/>
      <c r="AR8694" s="31"/>
      <c r="AS8694" s="31"/>
      <c r="AT8694" s="31"/>
      <c r="AU8694" s="31"/>
      <c r="AV8694" s="31"/>
      <c r="AW8694" s="31"/>
      <c r="AX8694" s="31"/>
      <c r="AY8694" s="31"/>
      <c r="AZ8694" s="31"/>
      <c r="BA8694" s="31"/>
      <c r="BB8694" s="31"/>
      <c r="BC8694" s="31"/>
      <c r="BD8694" s="31"/>
      <c r="BE8694" s="31"/>
      <c r="BF8694" s="31"/>
      <c r="BG8694" s="31"/>
      <c r="BH8694" s="31"/>
      <c r="BI8694" s="31"/>
      <c r="BJ8694" s="31"/>
      <c r="BK8694" s="31"/>
      <c r="BL8694" s="31"/>
      <c r="BM8694" s="31"/>
      <c r="BN8694" s="31"/>
      <c r="BO8694" s="31"/>
      <c r="BP8694" s="31"/>
      <c r="BQ8694" s="31"/>
      <c r="BR8694" s="31"/>
      <c r="BS8694" s="31"/>
      <c r="BT8694" s="31"/>
      <c r="BU8694" s="31"/>
      <c r="BV8694" s="31"/>
      <c r="BW8694" s="31"/>
      <c r="BX8694" s="31"/>
      <c r="BY8694" s="31"/>
      <c r="BZ8694" s="31"/>
      <c r="CA8694" s="31"/>
      <c r="CB8694" s="31"/>
      <c r="CC8694" s="31"/>
    </row>
    <row r="8695" spans="5:81" customFormat="1" x14ac:dyDescent="0.25">
      <c r="E8695" s="30" t="str">
        <f t="shared" si="46"/>
        <v>update IFINOPL.dbo.AGREEMENT_ASSET set BILLING_TO_NPWP = '010832905651000', NPWP_NAME = 'PT. GUNTNER INDONESIA', NPWP_ADDRESS = 'DESA WONOKOYO RT.00 RW.00 WONOKOYO, BEJI, KAB. PASURUAN, JAWA TIMUR 67154 INDONESIA' where AGREEMENT_NO = replace('0000035/4/03/01/2021', '/', '.');</v>
      </c>
      <c r="F8695" s="31"/>
      <c r="G8695" s="31"/>
      <c r="H8695" s="31"/>
      <c r="I8695" s="31"/>
      <c r="J8695" s="31"/>
      <c r="K8695" s="31"/>
      <c r="L8695" s="31"/>
      <c r="M8695" s="31"/>
      <c r="N8695" s="31"/>
      <c r="O8695" s="31"/>
      <c r="P8695" s="31"/>
      <c r="Q8695" s="31"/>
      <c r="R8695" s="31"/>
      <c r="S8695" s="31"/>
      <c r="T8695" s="31"/>
      <c r="U8695" s="31"/>
      <c r="V8695" s="31"/>
      <c r="W8695" s="31"/>
      <c r="X8695" s="31"/>
      <c r="Y8695" s="31"/>
      <c r="Z8695" s="31"/>
      <c r="AA8695" s="31"/>
      <c r="AB8695" s="31"/>
      <c r="AC8695" s="31"/>
      <c r="AD8695" s="31"/>
      <c r="AE8695" s="31"/>
      <c r="AF8695" s="31"/>
      <c r="AG8695" s="31"/>
      <c r="AH8695" s="31"/>
      <c r="AI8695" s="31"/>
      <c r="AJ8695" s="31"/>
      <c r="AK8695" s="31"/>
      <c r="AL8695" s="31"/>
      <c r="AM8695" s="31"/>
      <c r="AN8695" s="31"/>
      <c r="AO8695" s="31"/>
      <c r="AP8695" s="31"/>
      <c r="AQ8695" s="31"/>
      <c r="AR8695" s="31"/>
      <c r="AS8695" s="31"/>
      <c r="AT8695" s="31"/>
      <c r="AU8695" s="31"/>
      <c r="AV8695" s="31"/>
      <c r="AW8695" s="31"/>
      <c r="AX8695" s="31"/>
      <c r="AY8695" s="31"/>
      <c r="AZ8695" s="31"/>
      <c r="BA8695" s="31"/>
      <c r="BB8695" s="31"/>
      <c r="BC8695" s="31"/>
      <c r="BD8695" s="31"/>
      <c r="BE8695" s="31"/>
      <c r="BF8695" s="31"/>
      <c r="BG8695" s="31"/>
      <c r="BH8695" s="31"/>
      <c r="BI8695" s="31"/>
      <c r="BJ8695" s="31"/>
      <c r="BK8695" s="31"/>
      <c r="BL8695" s="31"/>
      <c r="BM8695" s="31"/>
      <c r="BN8695" s="31"/>
      <c r="BO8695" s="31"/>
      <c r="BP8695" s="31"/>
      <c r="BQ8695" s="31"/>
      <c r="BR8695" s="31"/>
      <c r="BS8695" s="31"/>
      <c r="BT8695" s="31"/>
      <c r="BU8695" s="31"/>
      <c r="BV8695" s="31"/>
      <c r="BW8695" s="31"/>
      <c r="BX8695" s="31"/>
      <c r="BY8695" s="31"/>
      <c r="BZ8695" s="31"/>
      <c r="CA8695" s="31"/>
      <c r="CB8695" s="31"/>
      <c r="CC8695" s="31"/>
    </row>
    <row r="8696" spans="5:81" customFormat="1" x14ac:dyDescent="0.25">
      <c r="E8696"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replace('0000035/4/06/07/2022', '/', '.');</v>
      </c>
      <c r="F8696" s="31"/>
      <c r="G8696" s="31"/>
      <c r="H8696" s="31"/>
      <c r="I8696" s="31"/>
      <c r="J8696" s="31"/>
      <c r="K8696" s="31"/>
      <c r="L8696" s="31"/>
      <c r="M8696" s="31"/>
      <c r="N8696" s="31"/>
      <c r="O8696" s="31"/>
      <c r="P8696" s="31"/>
      <c r="Q8696" s="31"/>
      <c r="R8696" s="31"/>
      <c r="S8696" s="31"/>
      <c r="T8696" s="31"/>
      <c r="U8696" s="31"/>
      <c r="V8696" s="31"/>
      <c r="W8696" s="31"/>
      <c r="X8696" s="31"/>
      <c r="Y8696" s="31"/>
      <c r="Z8696" s="31"/>
      <c r="AA8696" s="31"/>
      <c r="AB8696" s="31"/>
      <c r="AC8696" s="31"/>
      <c r="AD8696" s="31"/>
      <c r="AE8696" s="31"/>
      <c r="AF8696" s="31"/>
      <c r="AG8696" s="31"/>
      <c r="AH8696" s="31"/>
      <c r="AI8696" s="31"/>
      <c r="AJ8696" s="31"/>
      <c r="AK8696" s="31"/>
      <c r="AL8696" s="31"/>
      <c r="AM8696" s="31"/>
      <c r="AN8696" s="31"/>
      <c r="AO8696" s="31"/>
      <c r="AP8696" s="31"/>
      <c r="AQ8696" s="31"/>
      <c r="AR8696" s="31"/>
      <c r="AS8696" s="31"/>
      <c r="AT8696" s="31"/>
      <c r="AU8696" s="31"/>
      <c r="AV8696" s="31"/>
      <c r="AW8696" s="31"/>
      <c r="AX8696" s="31"/>
      <c r="AY8696" s="31"/>
      <c r="AZ8696" s="31"/>
      <c r="BA8696" s="31"/>
      <c r="BB8696" s="31"/>
      <c r="BC8696" s="31"/>
      <c r="BD8696" s="31"/>
      <c r="BE8696" s="31"/>
      <c r="BF8696" s="31"/>
      <c r="BG8696" s="31"/>
      <c r="BH8696" s="31"/>
      <c r="BI8696" s="31"/>
      <c r="BJ8696" s="31"/>
      <c r="BK8696" s="31"/>
      <c r="BL8696" s="31"/>
      <c r="BM8696" s="31"/>
      <c r="BN8696" s="31"/>
      <c r="BO8696" s="31"/>
      <c r="BP8696" s="31"/>
      <c r="BQ8696" s="31"/>
      <c r="BR8696" s="31"/>
      <c r="BS8696" s="31"/>
      <c r="BT8696" s="31"/>
      <c r="BU8696" s="31"/>
      <c r="BV8696" s="31"/>
      <c r="BW8696" s="31"/>
      <c r="BX8696" s="31"/>
      <c r="BY8696" s="31"/>
      <c r="BZ8696" s="31"/>
      <c r="CA8696" s="31"/>
      <c r="CB8696" s="31"/>
      <c r="CC8696" s="31"/>
    </row>
    <row r="8697" spans="5:81" customFormat="1" x14ac:dyDescent="0.25">
      <c r="E8697" s="30" t="str">
        <f t="shared" si="46"/>
        <v>update IFINOPL.dbo.AGREEMENT_ASSET set BILLING_TO_NPWP = '029885399093000', NPWP_NAME = 'PT. KERETA API PARIWISATA', NPWP_ADDRESS = 'STASIUN GONDANGDIA, PINTU SELATAN, LT. DASAR JL. SRIKAYA RT.00 RW.00 KEL.KEBON SIRIH KEC.MENTENG KOTA/KAB.JAKARTA PUSAT DKI JAKARTA 10340' where AGREEMENT_NO = replace('0000035/4/34/10/2023', '/', '.');</v>
      </c>
      <c r="F8697" s="31"/>
      <c r="G8697" s="31"/>
      <c r="H8697" s="31"/>
      <c r="I8697" s="31"/>
      <c r="J8697" s="31"/>
      <c r="K8697" s="31"/>
      <c r="L8697" s="31"/>
      <c r="M8697" s="31"/>
      <c r="N8697" s="31"/>
      <c r="O8697" s="31"/>
      <c r="P8697" s="31"/>
      <c r="Q8697" s="31"/>
      <c r="R8697" s="31"/>
      <c r="S8697" s="31"/>
      <c r="T8697" s="31"/>
      <c r="U8697" s="31"/>
      <c r="V8697" s="31"/>
      <c r="W8697" s="31"/>
      <c r="X8697" s="31"/>
      <c r="Y8697" s="31"/>
      <c r="Z8697" s="31"/>
      <c r="AA8697" s="31"/>
      <c r="AB8697" s="31"/>
      <c r="AC8697" s="31"/>
      <c r="AD8697" s="31"/>
      <c r="AE8697" s="31"/>
      <c r="AF8697" s="31"/>
      <c r="AG8697" s="31"/>
      <c r="AH8697" s="31"/>
      <c r="AI8697" s="31"/>
      <c r="AJ8697" s="31"/>
      <c r="AK8697" s="31"/>
      <c r="AL8697" s="31"/>
      <c r="AM8697" s="31"/>
      <c r="AN8697" s="31"/>
      <c r="AO8697" s="31"/>
      <c r="AP8697" s="31"/>
      <c r="AQ8697" s="31"/>
      <c r="AR8697" s="31"/>
      <c r="AS8697" s="31"/>
      <c r="AT8697" s="31"/>
      <c r="AU8697" s="31"/>
      <c r="AV8697" s="31"/>
      <c r="AW8697" s="31"/>
      <c r="AX8697" s="31"/>
      <c r="AY8697" s="31"/>
      <c r="AZ8697" s="31"/>
      <c r="BA8697" s="31"/>
      <c r="BB8697" s="31"/>
      <c r="BC8697" s="31"/>
      <c r="BD8697" s="31"/>
      <c r="BE8697" s="31"/>
      <c r="BF8697" s="31"/>
      <c r="BG8697" s="31"/>
      <c r="BH8697" s="31"/>
      <c r="BI8697" s="31"/>
      <c r="BJ8697" s="31"/>
      <c r="BK8697" s="31"/>
      <c r="BL8697" s="31"/>
      <c r="BM8697" s="31"/>
      <c r="BN8697" s="31"/>
      <c r="BO8697" s="31"/>
      <c r="BP8697" s="31"/>
      <c r="BQ8697" s="31"/>
      <c r="BR8697" s="31"/>
      <c r="BS8697" s="31"/>
      <c r="BT8697" s="31"/>
      <c r="BU8697" s="31"/>
      <c r="BV8697" s="31"/>
      <c r="BW8697" s="31"/>
      <c r="BX8697" s="31"/>
      <c r="BY8697" s="31"/>
      <c r="BZ8697" s="31"/>
      <c r="CA8697" s="31"/>
      <c r="CB8697" s="31"/>
      <c r="CC8697" s="31"/>
    </row>
    <row r="8698" spans="5:81" customFormat="1" x14ac:dyDescent="0.25">
      <c r="E8698"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replace('0000035/4/38/02/2023', '/', '.');</v>
      </c>
      <c r="F8698" s="31"/>
      <c r="G8698" s="31"/>
      <c r="H8698" s="31"/>
      <c r="I8698" s="31"/>
      <c r="J8698" s="31"/>
      <c r="K8698" s="31"/>
      <c r="L8698" s="31"/>
      <c r="M8698" s="31"/>
      <c r="N8698" s="31"/>
      <c r="O8698" s="31"/>
      <c r="P8698" s="31"/>
      <c r="Q8698" s="31"/>
      <c r="R8698" s="31"/>
      <c r="S8698" s="31"/>
      <c r="T8698" s="31"/>
      <c r="U8698" s="31"/>
      <c r="V8698" s="31"/>
      <c r="W8698" s="31"/>
      <c r="X8698" s="31"/>
      <c r="Y8698" s="31"/>
      <c r="Z8698" s="31"/>
      <c r="AA8698" s="31"/>
      <c r="AB8698" s="31"/>
      <c r="AC8698" s="31"/>
      <c r="AD8698" s="31"/>
      <c r="AE8698" s="31"/>
      <c r="AF8698" s="31"/>
      <c r="AG8698" s="31"/>
      <c r="AH8698" s="31"/>
      <c r="AI8698" s="31"/>
      <c r="AJ8698" s="31"/>
      <c r="AK8698" s="31"/>
      <c r="AL8698" s="31"/>
      <c r="AM8698" s="31"/>
      <c r="AN8698" s="31"/>
      <c r="AO8698" s="31"/>
      <c r="AP8698" s="31"/>
      <c r="AQ8698" s="31"/>
      <c r="AR8698" s="31"/>
      <c r="AS8698" s="31"/>
      <c r="AT8698" s="31"/>
      <c r="AU8698" s="31"/>
      <c r="AV8698" s="31"/>
      <c r="AW8698" s="31"/>
      <c r="AX8698" s="31"/>
      <c r="AY8698" s="31"/>
      <c r="AZ8698" s="31"/>
      <c r="BA8698" s="31"/>
      <c r="BB8698" s="31"/>
      <c r="BC8698" s="31"/>
      <c r="BD8698" s="31"/>
      <c r="BE8698" s="31"/>
      <c r="BF8698" s="31"/>
      <c r="BG8698" s="31"/>
      <c r="BH8698" s="31"/>
      <c r="BI8698" s="31"/>
      <c r="BJ8698" s="31"/>
      <c r="BK8698" s="31"/>
      <c r="BL8698" s="31"/>
      <c r="BM8698" s="31"/>
      <c r="BN8698" s="31"/>
      <c r="BO8698" s="31"/>
      <c r="BP8698" s="31"/>
      <c r="BQ8698" s="31"/>
      <c r="BR8698" s="31"/>
      <c r="BS8698" s="31"/>
      <c r="BT8698" s="31"/>
      <c r="BU8698" s="31"/>
      <c r="BV8698" s="31"/>
      <c r="BW8698" s="31"/>
      <c r="BX8698" s="31"/>
      <c r="BY8698" s="31"/>
      <c r="BZ8698" s="31"/>
      <c r="CA8698" s="31"/>
      <c r="CB8698" s="31"/>
      <c r="CC8698" s="31"/>
    </row>
    <row r="8699" spans="5:81" customFormat="1" x14ac:dyDescent="0.25">
      <c r="E8699"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replace('0000036/4/06/07/2022', '/', '.');</v>
      </c>
      <c r="F8699" s="31"/>
      <c r="G8699" s="31"/>
      <c r="H8699" s="31"/>
      <c r="I8699" s="31"/>
      <c r="J8699" s="31"/>
      <c r="K8699" s="31"/>
      <c r="L8699" s="31"/>
      <c r="M8699" s="31"/>
      <c r="N8699" s="31"/>
      <c r="O8699" s="31"/>
      <c r="P8699" s="31"/>
      <c r="Q8699" s="31"/>
      <c r="R8699" s="31"/>
      <c r="S8699" s="31"/>
      <c r="T8699" s="31"/>
      <c r="U8699" s="31"/>
      <c r="V8699" s="31"/>
      <c r="W8699" s="31"/>
      <c r="X8699" s="31"/>
      <c r="Y8699" s="31"/>
      <c r="Z8699" s="31"/>
      <c r="AA8699" s="31"/>
      <c r="AB8699" s="31"/>
      <c r="AC8699" s="31"/>
      <c r="AD8699" s="31"/>
      <c r="AE8699" s="31"/>
      <c r="AF8699" s="31"/>
      <c r="AG8699" s="31"/>
      <c r="AH8699" s="31"/>
      <c r="AI8699" s="31"/>
      <c r="AJ8699" s="31"/>
      <c r="AK8699" s="31"/>
      <c r="AL8699" s="31"/>
      <c r="AM8699" s="31"/>
      <c r="AN8699" s="31"/>
      <c r="AO8699" s="31"/>
      <c r="AP8699" s="31"/>
      <c r="AQ8699" s="31"/>
      <c r="AR8699" s="31"/>
      <c r="AS8699" s="31"/>
      <c r="AT8699" s="31"/>
      <c r="AU8699" s="31"/>
      <c r="AV8699" s="31"/>
      <c r="AW8699" s="31"/>
      <c r="AX8699" s="31"/>
      <c r="AY8699" s="31"/>
      <c r="AZ8699" s="31"/>
      <c r="BA8699" s="31"/>
      <c r="BB8699" s="31"/>
      <c r="BC8699" s="31"/>
      <c r="BD8699" s="31"/>
      <c r="BE8699" s="31"/>
      <c r="BF8699" s="31"/>
      <c r="BG8699" s="31"/>
      <c r="BH8699" s="31"/>
      <c r="BI8699" s="31"/>
      <c r="BJ8699" s="31"/>
      <c r="BK8699" s="31"/>
      <c r="BL8699" s="31"/>
      <c r="BM8699" s="31"/>
      <c r="BN8699" s="31"/>
      <c r="BO8699" s="31"/>
      <c r="BP8699" s="31"/>
      <c r="BQ8699" s="31"/>
      <c r="BR8699" s="31"/>
      <c r="BS8699" s="31"/>
      <c r="BT8699" s="31"/>
      <c r="BU8699" s="31"/>
      <c r="BV8699" s="31"/>
      <c r="BW8699" s="31"/>
      <c r="BX8699" s="31"/>
      <c r="BY8699" s="31"/>
      <c r="BZ8699" s="31"/>
      <c r="CA8699" s="31"/>
      <c r="CB8699" s="31"/>
      <c r="CC8699" s="31"/>
    </row>
    <row r="8700" spans="5:81" customFormat="1" x14ac:dyDescent="0.25">
      <c r="E8700" s="30" t="str">
        <f t="shared" si="46"/>
        <v>update IFINOPL.dbo.AGREEMENT_ASSET set BILLING_TO_NPWP = '016743767092000', NPWP_NAME = 'PT. TIRTA INVESTAMA', NPWP_ADDRESS = 'GEDUNG RDTX PLACE LT 5-9 JL PROF DR.SATRIO KAV 3,KARET KUNINGAN, SETIABUDI, KOTA ADM. JAKARTA SELATAN, DKI JAKARTA 12940' where AGREEMENT_NO = replace('0000036/4/10/11/2023', '/', '.');</v>
      </c>
      <c r="F8700" s="31"/>
      <c r="G8700" s="31"/>
      <c r="H8700" s="31"/>
      <c r="I8700" s="31"/>
      <c r="J8700" s="31"/>
      <c r="K8700" s="31"/>
      <c r="L8700" s="31"/>
      <c r="M8700" s="31"/>
      <c r="N8700" s="31"/>
      <c r="O8700" s="31"/>
      <c r="P8700" s="31"/>
      <c r="Q8700" s="31"/>
      <c r="R8700" s="31"/>
      <c r="S8700" s="31"/>
      <c r="T8700" s="31"/>
      <c r="U8700" s="31"/>
      <c r="V8700" s="31"/>
      <c r="W8700" s="31"/>
      <c r="X8700" s="31"/>
      <c r="Y8700" s="31"/>
      <c r="Z8700" s="31"/>
      <c r="AA8700" s="31"/>
      <c r="AB8700" s="31"/>
      <c r="AC8700" s="31"/>
      <c r="AD8700" s="31"/>
      <c r="AE8700" s="31"/>
      <c r="AF8700" s="31"/>
      <c r="AG8700" s="31"/>
      <c r="AH8700" s="31"/>
      <c r="AI8700" s="31"/>
      <c r="AJ8700" s="31"/>
      <c r="AK8700" s="31"/>
      <c r="AL8700" s="31"/>
      <c r="AM8700" s="31"/>
      <c r="AN8700" s="31"/>
      <c r="AO8700" s="31"/>
      <c r="AP8700" s="31"/>
      <c r="AQ8700" s="31"/>
      <c r="AR8700" s="31"/>
      <c r="AS8700" s="31"/>
      <c r="AT8700" s="31"/>
      <c r="AU8700" s="31"/>
      <c r="AV8700" s="31"/>
      <c r="AW8700" s="31"/>
      <c r="AX8700" s="31"/>
      <c r="AY8700" s="31"/>
      <c r="AZ8700" s="31"/>
      <c r="BA8700" s="31"/>
      <c r="BB8700" s="31"/>
      <c r="BC8700" s="31"/>
      <c r="BD8700" s="31"/>
      <c r="BE8700" s="31"/>
      <c r="BF8700" s="31"/>
      <c r="BG8700" s="31"/>
      <c r="BH8700" s="31"/>
      <c r="BI8700" s="31"/>
      <c r="BJ8700" s="31"/>
      <c r="BK8700" s="31"/>
      <c r="BL8700" s="31"/>
      <c r="BM8700" s="31"/>
      <c r="BN8700" s="31"/>
      <c r="BO8700" s="31"/>
      <c r="BP8700" s="31"/>
      <c r="BQ8700" s="31"/>
      <c r="BR8700" s="31"/>
      <c r="BS8700" s="31"/>
      <c r="BT8700" s="31"/>
      <c r="BU8700" s="31"/>
      <c r="BV8700" s="31"/>
      <c r="BW8700" s="31"/>
      <c r="BX8700" s="31"/>
      <c r="BY8700" s="31"/>
      <c r="BZ8700" s="31"/>
      <c r="CA8700" s="31"/>
      <c r="CB8700" s="31"/>
      <c r="CC8700" s="31"/>
    </row>
    <row r="8701" spans="5:81" customFormat="1" x14ac:dyDescent="0.25">
      <c r="E8701" s="30" t="str">
        <f t="shared" si="46"/>
        <v>update IFINOPL.dbo.AGREEMENT_ASSET set BILLING_TO_NPWP = '029885399093000', NPWP_NAME = 'PT. KERETA API PARIWISATA', NPWP_ADDRESS = 'STASIUN GONDANGDIA, PINTU SELATAN, LT. DASAR JL. SRIKAYA, KEBON SIRIH, MENTENG. KOTA ADM JAKARTA PUSAT DKI JAKARTA 10340' where AGREEMENT_NO = replace('0000036/4/34/11/2023', '/', '.');</v>
      </c>
      <c r="F8701" s="31"/>
      <c r="G8701" s="31"/>
      <c r="H8701" s="31"/>
      <c r="I8701" s="31"/>
      <c r="J8701" s="31"/>
      <c r="K8701" s="31"/>
      <c r="L8701" s="31"/>
      <c r="M8701" s="31"/>
      <c r="N8701" s="31"/>
      <c r="O8701" s="31"/>
      <c r="P8701" s="31"/>
      <c r="Q8701" s="31"/>
      <c r="R8701" s="31"/>
      <c r="S8701" s="31"/>
      <c r="T8701" s="31"/>
      <c r="U8701" s="31"/>
      <c r="V8701" s="31"/>
      <c r="W8701" s="31"/>
      <c r="X8701" s="31"/>
      <c r="Y8701" s="31"/>
      <c r="Z8701" s="31"/>
      <c r="AA8701" s="31"/>
      <c r="AB8701" s="31"/>
      <c r="AC8701" s="31"/>
      <c r="AD8701" s="31"/>
      <c r="AE8701" s="31"/>
      <c r="AF8701" s="31"/>
      <c r="AG8701" s="31"/>
      <c r="AH8701" s="31"/>
      <c r="AI8701" s="31"/>
      <c r="AJ8701" s="31"/>
      <c r="AK8701" s="31"/>
      <c r="AL8701" s="31"/>
      <c r="AM8701" s="31"/>
      <c r="AN8701" s="31"/>
      <c r="AO8701" s="31"/>
      <c r="AP8701" s="31"/>
      <c r="AQ8701" s="31"/>
      <c r="AR8701" s="31"/>
      <c r="AS8701" s="31"/>
      <c r="AT8701" s="31"/>
      <c r="AU8701" s="31"/>
      <c r="AV8701" s="31"/>
      <c r="AW8701" s="31"/>
      <c r="AX8701" s="31"/>
      <c r="AY8701" s="31"/>
      <c r="AZ8701" s="31"/>
      <c r="BA8701" s="31"/>
      <c r="BB8701" s="31"/>
      <c r="BC8701" s="31"/>
      <c r="BD8701" s="31"/>
      <c r="BE8701" s="31"/>
      <c r="BF8701" s="31"/>
      <c r="BG8701" s="31"/>
      <c r="BH8701" s="31"/>
      <c r="BI8701" s="31"/>
      <c r="BJ8701" s="31"/>
      <c r="BK8701" s="31"/>
      <c r="BL8701" s="31"/>
      <c r="BM8701" s="31"/>
      <c r="BN8701" s="31"/>
      <c r="BO8701" s="31"/>
      <c r="BP8701" s="31"/>
      <c r="BQ8701" s="31"/>
      <c r="BR8701" s="31"/>
      <c r="BS8701" s="31"/>
      <c r="BT8701" s="31"/>
      <c r="BU8701" s="31"/>
      <c r="BV8701" s="31"/>
      <c r="BW8701" s="31"/>
      <c r="BX8701" s="31"/>
      <c r="BY8701" s="31"/>
      <c r="BZ8701" s="31"/>
      <c r="CA8701" s="31"/>
      <c r="CB8701" s="31"/>
      <c r="CC8701" s="31"/>
    </row>
    <row r="8702" spans="5:81" customFormat="1" x14ac:dyDescent="0.25">
      <c r="E8702" s="30" t="str">
        <f t="shared" si="46"/>
        <v>update IFINOPL.dbo.AGREEMENT_ASSET set BILLING_TO_NPWP = '030186712412000', NPWP_NAME = 'PT. ANUGRAH ANALISIS SEMPURNA', NPWP_ADDRESS = 'JL. RAYA JAKARTA BOGOR KM 37 RT/RW 005/004, KEL. CILODONG, KEL. CILODONG DEPOK JAWA BARAT' where AGREEMENT_NO = replace('0000037/4/01/11/2023', '/', '.');</v>
      </c>
      <c r="F8702" s="31"/>
      <c r="G8702" s="31"/>
      <c r="H8702" s="31"/>
      <c r="I8702" s="31"/>
      <c r="J8702" s="31"/>
      <c r="K8702" s="31"/>
      <c r="L8702" s="31"/>
      <c r="M8702" s="31"/>
      <c r="N8702" s="31"/>
      <c r="O8702" s="31"/>
      <c r="P8702" s="31"/>
      <c r="Q8702" s="31"/>
      <c r="R8702" s="31"/>
      <c r="S8702" s="31"/>
      <c r="T8702" s="31"/>
      <c r="U8702" s="31"/>
      <c r="V8702" s="31"/>
      <c r="W8702" s="31"/>
      <c r="X8702" s="31"/>
      <c r="Y8702" s="31"/>
      <c r="Z8702" s="31"/>
      <c r="AA8702" s="31"/>
      <c r="AB8702" s="31"/>
      <c r="AC8702" s="31"/>
      <c r="AD8702" s="31"/>
      <c r="AE8702" s="31"/>
      <c r="AF8702" s="31"/>
      <c r="AG8702" s="31"/>
      <c r="AH8702" s="31"/>
      <c r="AI8702" s="31"/>
      <c r="AJ8702" s="31"/>
      <c r="AK8702" s="31"/>
      <c r="AL8702" s="31"/>
      <c r="AM8702" s="31"/>
      <c r="AN8702" s="31"/>
      <c r="AO8702" s="31"/>
      <c r="AP8702" s="31"/>
      <c r="AQ8702" s="31"/>
      <c r="AR8702" s="31"/>
      <c r="AS8702" s="31"/>
      <c r="AT8702" s="31"/>
      <c r="AU8702" s="31"/>
      <c r="AV8702" s="31"/>
      <c r="AW8702" s="31"/>
      <c r="AX8702" s="31"/>
      <c r="AY8702" s="31"/>
      <c r="AZ8702" s="31"/>
      <c r="BA8702" s="31"/>
      <c r="BB8702" s="31"/>
      <c r="BC8702" s="31"/>
      <c r="BD8702" s="31"/>
      <c r="BE8702" s="31"/>
      <c r="BF8702" s="31"/>
      <c r="BG8702" s="31"/>
      <c r="BH8702" s="31"/>
      <c r="BI8702" s="31"/>
      <c r="BJ8702" s="31"/>
      <c r="BK8702" s="31"/>
      <c r="BL8702" s="31"/>
      <c r="BM8702" s="31"/>
      <c r="BN8702" s="31"/>
      <c r="BO8702" s="31"/>
      <c r="BP8702" s="31"/>
      <c r="BQ8702" s="31"/>
      <c r="BR8702" s="31"/>
      <c r="BS8702" s="31"/>
      <c r="BT8702" s="31"/>
      <c r="BU8702" s="31"/>
      <c r="BV8702" s="31"/>
      <c r="BW8702" s="31"/>
      <c r="BX8702" s="31"/>
      <c r="BY8702" s="31"/>
      <c r="BZ8702" s="31"/>
      <c r="CA8702" s="31"/>
      <c r="CB8702" s="31"/>
      <c r="CC8702" s="31"/>
    </row>
    <row r="8703" spans="5:81" customFormat="1" x14ac:dyDescent="0.25">
      <c r="E8703"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replace('0000037/4/06/07/2022', '/', '.');</v>
      </c>
      <c r="F8703" s="31"/>
      <c r="G8703" s="31"/>
      <c r="H8703" s="31"/>
      <c r="I8703" s="31"/>
      <c r="J8703" s="31"/>
      <c r="K8703" s="31"/>
      <c r="L8703" s="31"/>
      <c r="M8703" s="31"/>
      <c r="N8703" s="31"/>
      <c r="O8703" s="31"/>
      <c r="P8703" s="31"/>
      <c r="Q8703" s="31"/>
      <c r="R8703" s="31"/>
      <c r="S8703" s="31"/>
      <c r="T8703" s="31"/>
      <c r="U8703" s="31"/>
      <c r="V8703" s="31"/>
      <c r="W8703" s="31"/>
      <c r="X8703" s="31"/>
      <c r="Y8703" s="31"/>
      <c r="Z8703" s="31"/>
      <c r="AA8703" s="31"/>
      <c r="AB8703" s="31"/>
      <c r="AC8703" s="31"/>
      <c r="AD8703" s="31"/>
      <c r="AE8703" s="31"/>
      <c r="AF8703" s="31"/>
      <c r="AG8703" s="31"/>
      <c r="AH8703" s="31"/>
      <c r="AI8703" s="31"/>
      <c r="AJ8703" s="31"/>
      <c r="AK8703" s="31"/>
      <c r="AL8703" s="31"/>
      <c r="AM8703" s="31"/>
      <c r="AN8703" s="31"/>
      <c r="AO8703" s="31"/>
      <c r="AP8703" s="31"/>
      <c r="AQ8703" s="31"/>
      <c r="AR8703" s="31"/>
      <c r="AS8703" s="31"/>
      <c r="AT8703" s="31"/>
      <c r="AU8703" s="31"/>
      <c r="AV8703" s="31"/>
      <c r="AW8703" s="31"/>
      <c r="AX8703" s="31"/>
      <c r="AY8703" s="31"/>
      <c r="AZ8703" s="31"/>
      <c r="BA8703" s="31"/>
      <c r="BB8703" s="31"/>
      <c r="BC8703" s="31"/>
      <c r="BD8703" s="31"/>
      <c r="BE8703" s="31"/>
      <c r="BF8703" s="31"/>
      <c r="BG8703" s="31"/>
      <c r="BH8703" s="31"/>
      <c r="BI8703" s="31"/>
      <c r="BJ8703" s="31"/>
      <c r="BK8703" s="31"/>
      <c r="BL8703" s="31"/>
      <c r="BM8703" s="31"/>
      <c r="BN8703" s="31"/>
      <c r="BO8703" s="31"/>
      <c r="BP8703" s="31"/>
      <c r="BQ8703" s="31"/>
      <c r="BR8703" s="31"/>
      <c r="BS8703" s="31"/>
      <c r="BT8703" s="31"/>
      <c r="BU8703" s="31"/>
      <c r="BV8703" s="31"/>
      <c r="BW8703" s="31"/>
      <c r="BX8703" s="31"/>
      <c r="BY8703" s="31"/>
      <c r="BZ8703" s="31"/>
      <c r="CA8703" s="31"/>
      <c r="CB8703" s="31"/>
      <c r="CC8703" s="31"/>
    </row>
    <row r="8704" spans="5:81" customFormat="1" x14ac:dyDescent="0.25">
      <c r="E8704"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replace('0000037/4/38/02/2023', '/', '.');</v>
      </c>
      <c r="F8704" s="31"/>
      <c r="G8704" s="31"/>
      <c r="H8704" s="31"/>
      <c r="I8704" s="31"/>
      <c r="J8704" s="31"/>
      <c r="K8704" s="31"/>
      <c r="L8704" s="31"/>
      <c r="M8704" s="31"/>
      <c r="N8704" s="31"/>
      <c r="O8704" s="31"/>
      <c r="P8704" s="31"/>
      <c r="Q8704" s="31"/>
      <c r="R8704" s="31"/>
      <c r="S8704" s="31"/>
      <c r="T8704" s="31"/>
      <c r="U8704" s="31"/>
      <c r="V8704" s="31"/>
      <c r="W8704" s="31"/>
      <c r="X8704" s="31"/>
      <c r="Y8704" s="31"/>
      <c r="Z8704" s="31"/>
      <c r="AA8704" s="31"/>
      <c r="AB8704" s="31"/>
      <c r="AC8704" s="31"/>
      <c r="AD8704" s="31"/>
      <c r="AE8704" s="31"/>
      <c r="AF8704" s="31"/>
      <c r="AG8704" s="31"/>
      <c r="AH8704" s="31"/>
      <c r="AI8704" s="31"/>
      <c r="AJ8704" s="31"/>
      <c r="AK8704" s="31"/>
      <c r="AL8704" s="31"/>
      <c r="AM8704" s="31"/>
      <c r="AN8704" s="31"/>
      <c r="AO8704" s="31"/>
      <c r="AP8704" s="31"/>
      <c r="AQ8704" s="31"/>
      <c r="AR8704" s="31"/>
      <c r="AS8704" s="31"/>
      <c r="AT8704" s="31"/>
      <c r="AU8704" s="31"/>
      <c r="AV8704" s="31"/>
      <c r="AW8704" s="31"/>
      <c r="AX8704" s="31"/>
      <c r="AY8704" s="31"/>
      <c r="AZ8704" s="31"/>
      <c r="BA8704" s="31"/>
      <c r="BB8704" s="31"/>
      <c r="BC8704" s="31"/>
      <c r="BD8704" s="31"/>
      <c r="BE8704" s="31"/>
      <c r="BF8704" s="31"/>
      <c r="BG8704" s="31"/>
      <c r="BH8704" s="31"/>
      <c r="BI8704" s="31"/>
      <c r="BJ8704" s="31"/>
      <c r="BK8704" s="31"/>
      <c r="BL8704" s="31"/>
      <c r="BM8704" s="31"/>
      <c r="BN8704" s="31"/>
      <c r="BO8704" s="31"/>
      <c r="BP8704" s="31"/>
      <c r="BQ8704" s="31"/>
      <c r="BR8704" s="31"/>
      <c r="BS8704" s="31"/>
      <c r="BT8704" s="31"/>
      <c r="BU8704" s="31"/>
      <c r="BV8704" s="31"/>
      <c r="BW8704" s="31"/>
      <c r="BX8704" s="31"/>
      <c r="BY8704" s="31"/>
      <c r="BZ8704" s="31"/>
      <c r="CA8704" s="31"/>
      <c r="CB8704" s="31"/>
      <c r="CC8704" s="31"/>
    </row>
    <row r="8705" spans="5:81" customFormat="1" x14ac:dyDescent="0.25">
      <c r="E8705"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replace('0000038/4/06/07/2022', '/', '.');</v>
      </c>
      <c r="F8705" s="31"/>
      <c r="G8705" s="31"/>
      <c r="H8705" s="31"/>
      <c r="I8705" s="31"/>
      <c r="J8705" s="31"/>
      <c r="K8705" s="31"/>
      <c r="L8705" s="31"/>
      <c r="M8705" s="31"/>
      <c r="N8705" s="31"/>
      <c r="O8705" s="31"/>
      <c r="P8705" s="31"/>
      <c r="Q8705" s="31"/>
      <c r="R8705" s="31"/>
      <c r="S8705" s="31"/>
      <c r="T8705" s="31"/>
      <c r="U8705" s="31"/>
      <c r="V8705" s="31"/>
      <c r="W8705" s="31"/>
      <c r="X8705" s="31"/>
      <c r="Y8705" s="31"/>
      <c r="Z8705" s="31"/>
      <c r="AA8705" s="31"/>
      <c r="AB8705" s="31"/>
      <c r="AC8705" s="31"/>
      <c r="AD8705" s="31"/>
      <c r="AE8705" s="31"/>
      <c r="AF8705" s="31"/>
      <c r="AG8705" s="31"/>
      <c r="AH8705" s="31"/>
      <c r="AI8705" s="31"/>
      <c r="AJ8705" s="31"/>
      <c r="AK8705" s="31"/>
      <c r="AL8705" s="31"/>
      <c r="AM8705" s="31"/>
      <c r="AN8705" s="31"/>
      <c r="AO8705" s="31"/>
      <c r="AP8705" s="31"/>
      <c r="AQ8705" s="31"/>
      <c r="AR8705" s="31"/>
      <c r="AS8705" s="31"/>
      <c r="AT8705" s="31"/>
      <c r="AU8705" s="31"/>
      <c r="AV8705" s="31"/>
      <c r="AW8705" s="31"/>
      <c r="AX8705" s="31"/>
      <c r="AY8705" s="31"/>
      <c r="AZ8705" s="31"/>
      <c r="BA8705" s="31"/>
      <c r="BB8705" s="31"/>
      <c r="BC8705" s="31"/>
      <c r="BD8705" s="31"/>
      <c r="BE8705" s="31"/>
      <c r="BF8705" s="31"/>
      <c r="BG8705" s="31"/>
      <c r="BH8705" s="31"/>
      <c r="BI8705" s="31"/>
      <c r="BJ8705" s="31"/>
      <c r="BK8705" s="31"/>
      <c r="BL8705" s="31"/>
      <c r="BM8705" s="31"/>
      <c r="BN8705" s="31"/>
      <c r="BO8705" s="31"/>
      <c r="BP8705" s="31"/>
      <c r="BQ8705" s="31"/>
      <c r="BR8705" s="31"/>
      <c r="BS8705" s="31"/>
      <c r="BT8705" s="31"/>
      <c r="BU8705" s="31"/>
      <c r="BV8705" s="31"/>
      <c r="BW8705" s="31"/>
      <c r="BX8705" s="31"/>
      <c r="BY8705" s="31"/>
      <c r="BZ8705" s="31"/>
      <c r="CA8705" s="31"/>
      <c r="CB8705" s="31"/>
      <c r="CC8705" s="31"/>
    </row>
    <row r="8706" spans="5:81" customFormat="1" x14ac:dyDescent="0.25">
      <c r="E8706" s="30" t="str">
        <f t="shared" si="46"/>
        <v>update IFINOPL.dbo.AGREEMENT_ASSET set BILLING_TO_NPWP = '016743767092000', NPWP_NAME = 'PT. TIRTA INVESTAMA', NPWP_ADDRESS = 'RDTX Place Lt. 5-9, Jl. Prof. Dr. Satrio Kav. 3, Karet Kuningan, Setiabudi, Jakarta Selatan 12940' where AGREEMENT_NO = replace('0000038/4/10/11/2023', '/', '.');</v>
      </c>
      <c r="F8706" s="31"/>
      <c r="G8706" s="31"/>
      <c r="H8706" s="31"/>
      <c r="I8706" s="31"/>
      <c r="J8706" s="31"/>
      <c r="K8706" s="31"/>
      <c r="L8706" s="31"/>
      <c r="M8706" s="31"/>
      <c r="N8706" s="31"/>
      <c r="O8706" s="31"/>
      <c r="P8706" s="31"/>
      <c r="Q8706" s="31"/>
      <c r="R8706" s="31"/>
      <c r="S8706" s="31"/>
      <c r="T8706" s="31"/>
      <c r="U8706" s="31"/>
      <c r="V8706" s="31"/>
      <c r="W8706" s="31"/>
      <c r="X8706" s="31"/>
      <c r="Y8706" s="31"/>
      <c r="Z8706" s="31"/>
      <c r="AA8706" s="31"/>
      <c r="AB8706" s="31"/>
      <c r="AC8706" s="31"/>
      <c r="AD8706" s="31"/>
      <c r="AE8706" s="31"/>
      <c r="AF8706" s="31"/>
      <c r="AG8706" s="31"/>
      <c r="AH8706" s="31"/>
      <c r="AI8706" s="31"/>
      <c r="AJ8706" s="31"/>
      <c r="AK8706" s="31"/>
      <c r="AL8706" s="31"/>
      <c r="AM8706" s="31"/>
      <c r="AN8706" s="31"/>
      <c r="AO8706" s="31"/>
      <c r="AP8706" s="31"/>
      <c r="AQ8706" s="31"/>
      <c r="AR8706" s="31"/>
      <c r="AS8706" s="31"/>
      <c r="AT8706" s="31"/>
      <c r="AU8706" s="31"/>
      <c r="AV8706" s="31"/>
      <c r="AW8706" s="31"/>
      <c r="AX8706" s="31"/>
      <c r="AY8706" s="31"/>
      <c r="AZ8706" s="31"/>
      <c r="BA8706" s="31"/>
      <c r="BB8706" s="31"/>
      <c r="BC8706" s="31"/>
      <c r="BD8706" s="31"/>
      <c r="BE8706" s="31"/>
      <c r="BF8706" s="31"/>
      <c r="BG8706" s="31"/>
      <c r="BH8706" s="31"/>
      <c r="BI8706" s="31"/>
      <c r="BJ8706" s="31"/>
      <c r="BK8706" s="31"/>
      <c r="BL8706" s="31"/>
      <c r="BM8706" s="31"/>
      <c r="BN8706" s="31"/>
      <c r="BO8706" s="31"/>
      <c r="BP8706" s="31"/>
      <c r="BQ8706" s="31"/>
      <c r="BR8706" s="31"/>
      <c r="BS8706" s="31"/>
      <c r="BT8706" s="31"/>
      <c r="BU8706" s="31"/>
      <c r="BV8706" s="31"/>
      <c r="BW8706" s="31"/>
      <c r="BX8706" s="31"/>
      <c r="BY8706" s="31"/>
      <c r="BZ8706" s="31"/>
      <c r="CA8706" s="31"/>
      <c r="CB8706" s="31"/>
      <c r="CC8706" s="31"/>
    </row>
    <row r="8707" spans="5:81" customFormat="1" x14ac:dyDescent="0.25">
      <c r="E8707"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replace('0000038/4/38/03/2023', '/', '.');</v>
      </c>
      <c r="F8707" s="31"/>
      <c r="G8707" s="31"/>
      <c r="H8707" s="31"/>
      <c r="I8707" s="31"/>
      <c r="J8707" s="31"/>
      <c r="K8707" s="31"/>
      <c r="L8707" s="31"/>
      <c r="M8707" s="31"/>
      <c r="N8707" s="31"/>
      <c r="O8707" s="31"/>
      <c r="P8707" s="31"/>
      <c r="Q8707" s="31"/>
      <c r="R8707" s="31"/>
      <c r="S8707" s="31"/>
      <c r="T8707" s="31"/>
      <c r="U8707" s="31"/>
      <c r="V8707" s="31"/>
      <c r="W8707" s="31"/>
      <c r="X8707" s="31"/>
      <c r="Y8707" s="31"/>
      <c r="Z8707" s="31"/>
      <c r="AA8707" s="31"/>
      <c r="AB8707" s="31"/>
      <c r="AC8707" s="31"/>
      <c r="AD8707" s="31"/>
      <c r="AE8707" s="31"/>
      <c r="AF8707" s="31"/>
      <c r="AG8707" s="31"/>
      <c r="AH8707" s="31"/>
      <c r="AI8707" s="31"/>
      <c r="AJ8707" s="31"/>
      <c r="AK8707" s="31"/>
      <c r="AL8707" s="31"/>
      <c r="AM8707" s="31"/>
      <c r="AN8707" s="31"/>
      <c r="AO8707" s="31"/>
      <c r="AP8707" s="31"/>
      <c r="AQ8707" s="31"/>
      <c r="AR8707" s="31"/>
      <c r="AS8707" s="31"/>
      <c r="AT8707" s="31"/>
      <c r="AU8707" s="31"/>
      <c r="AV8707" s="31"/>
      <c r="AW8707" s="31"/>
      <c r="AX8707" s="31"/>
      <c r="AY8707" s="31"/>
      <c r="AZ8707" s="31"/>
      <c r="BA8707" s="31"/>
      <c r="BB8707" s="31"/>
      <c r="BC8707" s="31"/>
      <c r="BD8707" s="31"/>
      <c r="BE8707" s="31"/>
      <c r="BF8707" s="31"/>
      <c r="BG8707" s="31"/>
      <c r="BH8707" s="31"/>
      <c r="BI8707" s="31"/>
      <c r="BJ8707" s="31"/>
      <c r="BK8707" s="31"/>
      <c r="BL8707" s="31"/>
      <c r="BM8707" s="31"/>
      <c r="BN8707" s="31"/>
      <c r="BO8707" s="31"/>
      <c r="BP8707" s="31"/>
      <c r="BQ8707" s="31"/>
      <c r="BR8707" s="31"/>
      <c r="BS8707" s="31"/>
      <c r="BT8707" s="31"/>
      <c r="BU8707" s="31"/>
      <c r="BV8707" s="31"/>
      <c r="BW8707" s="31"/>
      <c r="BX8707" s="31"/>
      <c r="BY8707" s="31"/>
      <c r="BZ8707" s="31"/>
      <c r="CA8707" s="31"/>
      <c r="CB8707" s="31"/>
      <c r="CC8707" s="31"/>
    </row>
    <row r="8708" spans="5:81" customFormat="1" x14ac:dyDescent="0.25">
      <c r="E8708" s="30" t="str">
        <f t="shared" si="46"/>
        <v>update IFINOPL.dbo.AGREEMENT_ASSET set BILLING_TO_NPWP = '028858413034000', NPWP_NAME = 'PT. FORIN MAJU LOGISTIK', NPWP_ADDRESS = 'KOMPLEK CITY RESORT RESIDENCE RUKAN MALIBU BLOK J, 3&amp;5, CENGKARENG TIMUR, CENGKARENG, KOTA ADM. JAKARTA BARAT, DKI JAKARTA, 11730' where AGREEMENT_NO = replace('0000039/4/01/11/2023', '/', '.');</v>
      </c>
      <c r="F8708" s="31"/>
      <c r="G8708" s="31"/>
      <c r="H8708" s="31"/>
      <c r="I8708" s="31"/>
      <c r="J8708" s="31"/>
      <c r="K8708" s="31"/>
      <c r="L8708" s="31"/>
      <c r="M8708" s="31"/>
      <c r="N8708" s="31"/>
      <c r="O8708" s="31"/>
      <c r="P8708" s="31"/>
      <c r="Q8708" s="31"/>
      <c r="R8708" s="31"/>
      <c r="S8708" s="31"/>
      <c r="T8708" s="31"/>
      <c r="U8708" s="31"/>
      <c r="V8708" s="31"/>
      <c r="W8708" s="31"/>
      <c r="X8708" s="31"/>
      <c r="Y8708" s="31"/>
      <c r="Z8708" s="31"/>
      <c r="AA8708" s="31"/>
      <c r="AB8708" s="31"/>
      <c r="AC8708" s="31"/>
      <c r="AD8708" s="31"/>
      <c r="AE8708" s="31"/>
      <c r="AF8708" s="31"/>
      <c r="AG8708" s="31"/>
      <c r="AH8708" s="31"/>
      <c r="AI8708" s="31"/>
      <c r="AJ8708" s="31"/>
      <c r="AK8708" s="31"/>
      <c r="AL8708" s="31"/>
      <c r="AM8708" s="31"/>
      <c r="AN8708" s="31"/>
      <c r="AO8708" s="31"/>
      <c r="AP8708" s="31"/>
      <c r="AQ8708" s="31"/>
      <c r="AR8708" s="31"/>
      <c r="AS8708" s="31"/>
      <c r="AT8708" s="31"/>
      <c r="AU8708" s="31"/>
      <c r="AV8708" s="31"/>
      <c r="AW8708" s="31"/>
      <c r="AX8708" s="31"/>
      <c r="AY8708" s="31"/>
      <c r="AZ8708" s="31"/>
      <c r="BA8708" s="31"/>
      <c r="BB8708" s="31"/>
      <c r="BC8708" s="31"/>
      <c r="BD8708" s="31"/>
      <c r="BE8708" s="31"/>
      <c r="BF8708" s="31"/>
      <c r="BG8708" s="31"/>
      <c r="BH8708" s="31"/>
      <c r="BI8708" s="31"/>
      <c r="BJ8708" s="31"/>
      <c r="BK8708" s="31"/>
      <c r="BL8708" s="31"/>
      <c r="BM8708" s="31"/>
      <c r="BN8708" s="31"/>
      <c r="BO8708" s="31"/>
      <c r="BP8708" s="31"/>
      <c r="BQ8708" s="31"/>
      <c r="BR8708" s="31"/>
      <c r="BS8708" s="31"/>
      <c r="BT8708" s="31"/>
      <c r="BU8708" s="31"/>
      <c r="BV8708" s="31"/>
      <c r="BW8708" s="31"/>
      <c r="BX8708" s="31"/>
      <c r="BY8708" s="31"/>
      <c r="BZ8708" s="31"/>
      <c r="CA8708" s="31"/>
      <c r="CB8708" s="31"/>
      <c r="CC8708" s="31"/>
    </row>
    <row r="8709" spans="5:81" customFormat="1" x14ac:dyDescent="0.25">
      <c r="E8709"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replace('0000039/4/06/09/2022', '/', '.');</v>
      </c>
      <c r="F8709" s="31"/>
      <c r="G8709" s="31"/>
      <c r="H8709" s="31"/>
      <c r="I8709" s="31"/>
      <c r="J8709" s="31"/>
      <c r="K8709" s="31"/>
      <c r="L8709" s="31"/>
      <c r="M8709" s="31"/>
      <c r="N8709" s="31"/>
      <c r="O8709" s="31"/>
      <c r="P8709" s="31"/>
      <c r="Q8709" s="31"/>
      <c r="R8709" s="31"/>
      <c r="S8709" s="31"/>
      <c r="T8709" s="31"/>
      <c r="U8709" s="31"/>
      <c r="V8709" s="31"/>
      <c r="W8709" s="31"/>
      <c r="X8709" s="31"/>
      <c r="Y8709" s="31"/>
      <c r="Z8709" s="31"/>
      <c r="AA8709" s="31"/>
      <c r="AB8709" s="31"/>
      <c r="AC8709" s="31"/>
      <c r="AD8709" s="31"/>
      <c r="AE8709" s="31"/>
      <c r="AF8709" s="31"/>
      <c r="AG8709" s="31"/>
      <c r="AH8709" s="31"/>
      <c r="AI8709" s="31"/>
      <c r="AJ8709" s="31"/>
      <c r="AK8709" s="31"/>
      <c r="AL8709" s="31"/>
      <c r="AM8709" s="31"/>
      <c r="AN8709" s="31"/>
      <c r="AO8709" s="31"/>
      <c r="AP8709" s="31"/>
      <c r="AQ8709" s="31"/>
      <c r="AR8709" s="31"/>
      <c r="AS8709" s="31"/>
      <c r="AT8709" s="31"/>
      <c r="AU8709" s="31"/>
      <c r="AV8709" s="31"/>
      <c r="AW8709" s="31"/>
      <c r="AX8709" s="31"/>
      <c r="AY8709" s="31"/>
      <c r="AZ8709" s="31"/>
      <c r="BA8709" s="31"/>
      <c r="BB8709" s="31"/>
      <c r="BC8709" s="31"/>
      <c r="BD8709" s="31"/>
      <c r="BE8709" s="31"/>
      <c r="BF8709" s="31"/>
      <c r="BG8709" s="31"/>
      <c r="BH8709" s="31"/>
      <c r="BI8709" s="31"/>
      <c r="BJ8709" s="31"/>
      <c r="BK8709" s="31"/>
      <c r="BL8709" s="31"/>
      <c r="BM8709" s="31"/>
      <c r="BN8709" s="31"/>
      <c r="BO8709" s="31"/>
      <c r="BP8709" s="31"/>
      <c r="BQ8709" s="31"/>
      <c r="BR8709" s="31"/>
      <c r="BS8709" s="31"/>
      <c r="BT8709" s="31"/>
      <c r="BU8709" s="31"/>
      <c r="BV8709" s="31"/>
      <c r="BW8709" s="31"/>
      <c r="BX8709" s="31"/>
      <c r="BY8709" s="31"/>
      <c r="BZ8709" s="31"/>
      <c r="CA8709" s="31"/>
      <c r="CB8709" s="31"/>
      <c r="CC8709" s="31"/>
    </row>
    <row r="8710" spans="5:81" customFormat="1" x14ac:dyDescent="0.25">
      <c r="E8710"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replace('0000039/4/38/03/2023', '/', '.');</v>
      </c>
      <c r="F8710" s="31"/>
      <c r="G8710" s="31"/>
      <c r="H8710" s="31"/>
      <c r="I8710" s="31"/>
      <c r="J8710" s="31"/>
      <c r="K8710" s="31"/>
      <c r="L8710" s="31"/>
      <c r="M8710" s="31"/>
      <c r="N8710" s="31"/>
      <c r="O8710" s="31"/>
      <c r="P8710" s="31"/>
      <c r="Q8710" s="31"/>
      <c r="R8710" s="31"/>
      <c r="S8710" s="31"/>
      <c r="T8710" s="31"/>
      <c r="U8710" s="31"/>
      <c r="V8710" s="31"/>
      <c r="W8710" s="31"/>
      <c r="X8710" s="31"/>
      <c r="Y8710" s="31"/>
      <c r="Z8710" s="31"/>
      <c r="AA8710" s="31"/>
      <c r="AB8710" s="31"/>
      <c r="AC8710" s="31"/>
      <c r="AD8710" s="31"/>
      <c r="AE8710" s="31"/>
      <c r="AF8710" s="31"/>
      <c r="AG8710" s="31"/>
      <c r="AH8710" s="31"/>
      <c r="AI8710" s="31"/>
      <c r="AJ8710" s="31"/>
      <c r="AK8710" s="31"/>
      <c r="AL8710" s="31"/>
      <c r="AM8710" s="31"/>
      <c r="AN8710" s="31"/>
      <c r="AO8710" s="31"/>
      <c r="AP8710" s="31"/>
      <c r="AQ8710" s="31"/>
      <c r="AR8710" s="31"/>
      <c r="AS8710" s="31"/>
      <c r="AT8710" s="31"/>
      <c r="AU8710" s="31"/>
      <c r="AV8710" s="31"/>
      <c r="AW8710" s="31"/>
      <c r="AX8710" s="31"/>
      <c r="AY8710" s="31"/>
      <c r="AZ8710" s="31"/>
      <c r="BA8710" s="31"/>
      <c r="BB8710" s="31"/>
      <c r="BC8710" s="31"/>
      <c r="BD8710" s="31"/>
      <c r="BE8710" s="31"/>
      <c r="BF8710" s="31"/>
      <c r="BG8710" s="31"/>
      <c r="BH8710" s="31"/>
      <c r="BI8710" s="31"/>
      <c r="BJ8710" s="31"/>
      <c r="BK8710" s="31"/>
      <c r="BL8710" s="31"/>
      <c r="BM8710" s="31"/>
      <c r="BN8710" s="31"/>
      <c r="BO8710" s="31"/>
      <c r="BP8710" s="31"/>
      <c r="BQ8710" s="31"/>
      <c r="BR8710" s="31"/>
      <c r="BS8710" s="31"/>
      <c r="BT8710" s="31"/>
      <c r="BU8710" s="31"/>
      <c r="BV8710" s="31"/>
      <c r="BW8710" s="31"/>
      <c r="BX8710" s="31"/>
      <c r="BY8710" s="31"/>
      <c r="BZ8710" s="31"/>
      <c r="CA8710" s="31"/>
      <c r="CB8710" s="31"/>
      <c r="CC8710" s="31"/>
    </row>
    <row r="8711" spans="5:81" customFormat="1" x14ac:dyDescent="0.25">
      <c r="E8711" s="30" t="str">
        <f t="shared" si="46"/>
        <v>update IFINOPL.dbo.AGREEMENT_ASSET set BILLING_TO_NPWP = '313388712413000', NPWP_NAME = 'PT. ARTHA MAS GRAHA ANDALAN', NPWP_ADDRESS = 'Ruko Cikarang Central City Blok B No. 11, Jl. Raya Cibarusah Km. 10, Cikarang Selatan, Sukadami, Cikarang Sel., Kabupaten Bekasi, Jawa Barat 17530' where AGREEMENT_NO = replace('0000040/4/01/11/2023', '/', '.');</v>
      </c>
      <c r="F8711" s="31"/>
      <c r="G8711" s="31"/>
      <c r="H8711" s="31"/>
      <c r="I8711" s="31"/>
      <c r="J8711" s="31"/>
      <c r="K8711" s="31"/>
      <c r="L8711" s="31"/>
      <c r="M8711" s="31"/>
      <c r="N8711" s="31"/>
      <c r="O8711" s="31"/>
      <c r="P8711" s="31"/>
      <c r="Q8711" s="31"/>
      <c r="R8711" s="31"/>
      <c r="S8711" s="31"/>
      <c r="T8711" s="31"/>
      <c r="U8711" s="31"/>
      <c r="V8711" s="31"/>
      <c r="W8711" s="31"/>
      <c r="X8711" s="31"/>
      <c r="Y8711" s="31"/>
      <c r="Z8711" s="31"/>
      <c r="AA8711" s="31"/>
      <c r="AB8711" s="31"/>
      <c r="AC8711" s="31"/>
      <c r="AD8711" s="31"/>
      <c r="AE8711" s="31"/>
      <c r="AF8711" s="31"/>
      <c r="AG8711" s="31"/>
      <c r="AH8711" s="31"/>
      <c r="AI8711" s="31"/>
      <c r="AJ8711" s="31"/>
      <c r="AK8711" s="31"/>
      <c r="AL8711" s="31"/>
      <c r="AM8711" s="31"/>
      <c r="AN8711" s="31"/>
      <c r="AO8711" s="31"/>
      <c r="AP8711" s="31"/>
      <c r="AQ8711" s="31"/>
      <c r="AR8711" s="31"/>
      <c r="AS8711" s="31"/>
      <c r="AT8711" s="31"/>
      <c r="AU8711" s="31"/>
      <c r="AV8711" s="31"/>
      <c r="AW8711" s="31"/>
      <c r="AX8711" s="31"/>
      <c r="AY8711" s="31"/>
      <c r="AZ8711" s="31"/>
      <c r="BA8711" s="31"/>
      <c r="BB8711" s="31"/>
      <c r="BC8711" s="31"/>
      <c r="BD8711" s="31"/>
      <c r="BE8711" s="31"/>
      <c r="BF8711" s="31"/>
      <c r="BG8711" s="31"/>
      <c r="BH8711" s="31"/>
      <c r="BI8711" s="31"/>
      <c r="BJ8711" s="31"/>
      <c r="BK8711" s="31"/>
      <c r="BL8711" s="31"/>
      <c r="BM8711" s="31"/>
      <c r="BN8711" s="31"/>
      <c r="BO8711" s="31"/>
      <c r="BP8711" s="31"/>
      <c r="BQ8711" s="31"/>
      <c r="BR8711" s="31"/>
      <c r="BS8711" s="31"/>
      <c r="BT8711" s="31"/>
      <c r="BU8711" s="31"/>
      <c r="BV8711" s="31"/>
      <c r="BW8711" s="31"/>
      <c r="BX8711" s="31"/>
      <c r="BY8711" s="31"/>
      <c r="BZ8711" s="31"/>
      <c r="CA8711" s="31"/>
      <c r="CB8711" s="31"/>
      <c r="CC8711" s="31"/>
    </row>
    <row r="8712" spans="5:81" customFormat="1" x14ac:dyDescent="0.25">
      <c r="E8712"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replace('0000040/4/06/12/2022', '/', '.');</v>
      </c>
      <c r="F8712" s="31"/>
      <c r="G8712" s="31"/>
      <c r="H8712" s="31"/>
      <c r="I8712" s="31"/>
      <c r="J8712" s="31"/>
      <c r="K8712" s="31"/>
      <c r="L8712" s="31"/>
      <c r="M8712" s="31"/>
      <c r="N8712" s="31"/>
      <c r="O8712" s="31"/>
      <c r="P8712" s="31"/>
      <c r="Q8712" s="31"/>
      <c r="R8712" s="31"/>
      <c r="S8712" s="31"/>
      <c r="T8712" s="31"/>
      <c r="U8712" s="31"/>
      <c r="V8712" s="31"/>
      <c r="W8712" s="31"/>
      <c r="X8712" s="31"/>
      <c r="Y8712" s="31"/>
      <c r="Z8712" s="31"/>
      <c r="AA8712" s="31"/>
      <c r="AB8712" s="31"/>
      <c r="AC8712" s="31"/>
      <c r="AD8712" s="31"/>
      <c r="AE8712" s="31"/>
      <c r="AF8712" s="31"/>
      <c r="AG8712" s="31"/>
      <c r="AH8712" s="31"/>
      <c r="AI8712" s="31"/>
      <c r="AJ8712" s="31"/>
      <c r="AK8712" s="31"/>
      <c r="AL8712" s="31"/>
      <c r="AM8712" s="31"/>
      <c r="AN8712" s="31"/>
      <c r="AO8712" s="31"/>
      <c r="AP8712" s="31"/>
      <c r="AQ8712" s="31"/>
      <c r="AR8712" s="31"/>
      <c r="AS8712" s="31"/>
      <c r="AT8712" s="31"/>
      <c r="AU8712" s="31"/>
      <c r="AV8712" s="31"/>
      <c r="AW8712" s="31"/>
      <c r="AX8712" s="31"/>
      <c r="AY8712" s="31"/>
      <c r="AZ8712" s="31"/>
      <c r="BA8712" s="31"/>
      <c r="BB8712" s="31"/>
      <c r="BC8712" s="31"/>
      <c r="BD8712" s="31"/>
      <c r="BE8712" s="31"/>
      <c r="BF8712" s="31"/>
      <c r="BG8712" s="31"/>
      <c r="BH8712" s="31"/>
      <c r="BI8712" s="31"/>
      <c r="BJ8712" s="31"/>
      <c r="BK8712" s="31"/>
      <c r="BL8712" s="31"/>
      <c r="BM8712" s="31"/>
      <c r="BN8712" s="31"/>
      <c r="BO8712" s="31"/>
      <c r="BP8712" s="31"/>
      <c r="BQ8712" s="31"/>
      <c r="BR8712" s="31"/>
      <c r="BS8712" s="31"/>
      <c r="BT8712" s="31"/>
      <c r="BU8712" s="31"/>
      <c r="BV8712" s="31"/>
      <c r="BW8712" s="31"/>
      <c r="BX8712" s="31"/>
      <c r="BY8712" s="31"/>
      <c r="BZ8712" s="31"/>
      <c r="CA8712" s="31"/>
      <c r="CB8712" s="31"/>
      <c r="CC8712" s="31"/>
    </row>
    <row r="8713" spans="5:81" customFormat="1" x14ac:dyDescent="0.25">
      <c r="E8713"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replace('0000040/4/38/03/2023', '/', '.');</v>
      </c>
      <c r="F8713" s="31"/>
      <c r="G8713" s="31"/>
      <c r="H8713" s="31"/>
      <c r="I8713" s="31"/>
      <c r="J8713" s="31"/>
      <c r="K8713" s="31"/>
      <c r="L8713" s="31"/>
      <c r="M8713" s="31"/>
      <c r="N8713" s="31"/>
      <c r="O8713" s="31"/>
      <c r="P8713" s="31"/>
      <c r="Q8713" s="31"/>
      <c r="R8713" s="31"/>
      <c r="S8713" s="31"/>
      <c r="T8713" s="31"/>
      <c r="U8713" s="31"/>
      <c r="V8713" s="31"/>
      <c r="W8713" s="31"/>
      <c r="X8713" s="31"/>
      <c r="Y8713" s="31"/>
      <c r="Z8713" s="31"/>
      <c r="AA8713" s="31"/>
      <c r="AB8713" s="31"/>
      <c r="AC8713" s="31"/>
      <c r="AD8713" s="31"/>
      <c r="AE8713" s="31"/>
      <c r="AF8713" s="31"/>
      <c r="AG8713" s="31"/>
      <c r="AH8713" s="31"/>
      <c r="AI8713" s="31"/>
      <c r="AJ8713" s="31"/>
      <c r="AK8713" s="31"/>
      <c r="AL8713" s="31"/>
      <c r="AM8713" s="31"/>
      <c r="AN8713" s="31"/>
      <c r="AO8713" s="31"/>
      <c r="AP8713" s="31"/>
      <c r="AQ8713" s="31"/>
      <c r="AR8713" s="31"/>
      <c r="AS8713" s="31"/>
      <c r="AT8713" s="31"/>
      <c r="AU8713" s="31"/>
      <c r="AV8713" s="31"/>
      <c r="AW8713" s="31"/>
      <c r="AX8713" s="31"/>
      <c r="AY8713" s="31"/>
      <c r="AZ8713" s="31"/>
      <c r="BA8713" s="31"/>
      <c r="BB8713" s="31"/>
      <c r="BC8713" s="31"/>
      <c r="BD8713" s="31"/>
      <c r="BE8713" s="31"/>
      <c r="BF8713" s="31"/>
      <c r="BG8713" s="31"/>
      <c r="BH8713" s="31"/>
      <c r="BI8713" s="31"/>
      <c r="BJ8713" s="31"/>
      <c r="BK8713" s="31"/>
      <c r="BL8713" s="31"/>
      <c r="BM8713" s="31"/>
      <c r="BN8713" s="31"/>
      <c r="BO8713" s="31"/>
      <c r="BP8713" s="31"/>
      <c r="BQ8713" s="31"/>
      <c r="BR8713" s="31"/>
      <c r="BS8713" s="31"/>
      <c r="BT8713" s="31"/>
      <c r="BU8713" s="31"/>
      <c r="BV8713" s="31"/>
      <c r="BW8713" s="31"/>
      <c r="BX8713" s="31"/>
      <c r="BY8713" s="31"/>
      <c r="BZ8713" s="31"/>
      <c r="CA8713" s="31"/>
      <c r="CB8713" s="31"/>
      <c r="CC8713" s="31"/>
    </row>
    <row r="8714" spans="5:81" customFormat="1" x14ac:dyDescent="0.25">
      <c r="E8714" s="30" t="str">
        <f t="shared" si="46"/>
        <v>update IFINOPL.dbo.AGREEMENT_ASSET set BILLING_TO_NPWP = '018699975059000', NPWP_NAME = 'PT. VEOLIA WATER TECHNOLOGIES INDONESIA', NPWP_ADDRESS = 'GEDUNG VENTURA LANTAI 6 SUITE 605 JL RA KARTINI NO 26 CILANDAK BARAT, CILANDAK BARAT, CILANDAK, KOTA ADM. JAKARTA SELATAN, DKI JAKARTA, 12430' where AGREEMENT_NO = replace('0000041/4/01/11/2023', '/', '.');</v>
      </c>
      <c r="F8714" s="31"/>
      <c r="G8714" s="31"/>
      <c r="H8714" s="31"/>
      <c r="I8714" s="31"/>
      <c r="J8714" s="31"/>
      <c r="K8714" s="31"/>
      <c r="L8714" s="31"/>
      <c r="M8714" s="31"/>
      <c r="N8714" s="31"/>
      <c r="O8714" s="31"/>
      <c r="P8714" s="31"/>
      <c r="Q8714" s="31"/>
      <c r="R8714" s="31"/>
      <c r="S8714" s="31"/>
      <c r="T8714" s="31"/>
      <c r="U8714" s="31"/>
      <c r="V8714" s="31"/>
      <c r="W8714" s="31"/>
      <c r="X8714" s="31"/>
      <c r="Y8714" s="31"/>
      <c r="Z8714" s="31"/>
      <c r="AA8714" s="31"/>
      <c r="AB8714" s="31"/>
      <c r="AC8714" s="31"/>
      <c r="AD8714" s="31"/>
      <c r="AE8714" s="31"/>
      <c r="AF8714" s="31"/>
      <c r="AG8714" s="31"/>
      <c r="AH8714" s="31"/>
      <c r="AI8714" s="31"/>
      <c r="AJ8714" s="31"/>
      <c r="AK8714" s="31"/>
      <c r="AL8714" s="31"/>
      <c r="AM8714" s="31"/>
      <c r="AN8714" s="31"/>
      <c r="AO8714" s="31"/>
      <c r="AP8714" s="31"/>
      <c r="AQ8714" s="31"/>
      <c r="AR8714" s="31"/>
      <c r="AS8714" s="31"/>
      <c r="AT8714" s="31"/>
      <c r="AU8714" s="31"/>
      <c r="AV8714" s="31"/>
      <c r="AW8714" s="31"/>
      <c r="AX8714" s="31"/>
      <c r="AY8714" s="31"/>
      <c r="AZ8714" s="31"/>
      <c r="BA8714" s="31"/>
      <c r="BB8714" s="31"/>
      <c r="BC8714" s="31"/>
      <c r="BD8714" s="31"/>
      <c r="BE8714" s="31"/>
      <c r="BF8714" s="31"/>
      <c r="BG8714" s="31"/>
      <c r="BH8714" s="31"/>
      <c r="BI8714" s="31"/>
      <c r="BJ8714" s="31"/>
      <c r="BK8714" s="31"/>
      <c r="BL8714" s="31"/>
      <c r="BM8714" s="31"/>
      <c r="BN8714" s="31"/>
      <c r="BO8714" s="31"/>
      <c r="BP8714" s="31"/>
      <c r="BQ8714" s="31"/>
      <c r="BR8714" s="31"/>
      <c r="BS8714" s="31"/>
      <c r="BT8714" s="31"/>
      <c r="BU8714" s="31"/>
      <c r="BV8714" s="31"/>
      <c r="BW8714" s="31"/>
      <c r="BX8714" s="31"/>
      <c r="BY8714" s="31"/>
      <c r="BZ8714" s="31"/>
      <c r="CA8714" s="31"/>
      <c r="CB8714" s="31"/>
      <c r="CC8714" s="31"/>
    </row>
    <row r="8715" spans="5:81" customFormat="1" x14ac:dyDescent="0.25">
      <c r="E8715"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replace('0000041/4/06/12/2022', '/', '.');</v>
      </c>
      <c r="F8715" s="31"/>
      <c r="G8715" s="31"/>
      <c r="H8715" s="31"/>
      <c r="I8715" s="31"/>
      <c r="J8715" s="31"/>
      <c r="K8715" s="31"/>
      <c r="L8715" s="31"/>
      <c r="M8715" s="31"/>
      <c r="N8715" s="31"/>
      <c r="O8715" s="31"/>
      <c r="P8715" s="31"/>
      <c r="Q8715" s="31"/>
      <c r="R8715" s="31"/>
      <c r="S8715" s="31"/>
      <c r="T8715" s="31"/>
      <c r="U8715" s="31"/>
      <c r="V8715" s="31"/>
      <c r="W8715" s="31"/>
      <c r="X8715" s="31"/>
      <c r="Y8715" s="31"/>
      <c r="Z8715" s="31"/>
      <c r="AA8715" s="31"/>
      <c r="AB8715" s="31"/>
      <c r="AC8715" s="31"/>
      <c r="AD8715" s="31"/>
      <c r="AE8715" s="31"/>
      <c r="AF8715" s="31"/>
      <c r="AG8715" s="31"/>
      <c r="AH8715" s="31"/>
      <c r="AI8715" s="31"/>
      <c r="AJ8715" s="31"/>
      <c r="AK8715" s="31"/>
      <c r="AL8715" s="31"/>
      <c r="AM8715" s="31"/>
      <c r="AN8715" s="31"/>
      <c r="AO8715" s="31"/>
      <c r="AP8715" s="31"/>
      <c r="AQ8715" s="31"/>
      <c r="AR8715" s="31"/>
      <c r="AS8715" s="31"/>
      <c r="AT8715" s="31"/>
      <c r="AU8715" s="31"/>
      <c r="AV8715" s="31"/>
      <c r="AW8715" s="31"/>
      <c r="AX8715" s="31"/>
      <c r="AY8715" s="31"/>
      <c r="AZ8715" s="31"/>
      <c r="BA8715" s="31"/>
      <c r="BB8715" s="31"/>
      <c r="BC8715" s="31"/>
      <c r="BD8715" s="31"/>
      <c r="BE8715" s="31"/>
      <c r="BF8715" s="31"/>
      <c r="BG8715" s="31"/>
      <c r="BH8715" s="31"/>
      <c r="BI8715" s="31"/>
      <c r="BJ8715" s="31"/>
      <c r="BK8715" s="31"/>
      <c r="BL8715" s="31"/>
      <c r="BM8715" s="31"/>
      <c r="BN8715" s="31"/>
      <c r="BO8715" s="31"/>
      <c r="BP8715" s="31"/>
      <c r="BQ8715" s="31"/>
      <c r="BR8715" s="31"/>
      <c r="BS8715" s="31"/>
      <c r="BT8715" s="31"/>
      <c r="BU8715" s="31"/>
      <c r="BV8715" s="31"/>
      <c r="BW8715" s="31"/>
      <c r="BX8715" s="31"/>
      <c r="BY8715" s="31"/>
      <c r="BZ8715" s="31"/>
      <c r="CA8715" s="31"/>
      <c r="CB8715" s="31"/>
      <c r="CC8715" s="31"/>
    </row>
    <row r="8716" spans="5:81" customFormat="1" x14ac:dyDescent="0.25">
      <c r="E8716"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replace('0000041/4/38/03/2023', '/', '.');</v>
      </c>
      <c r="F8716" s="31"/>
      <c r="G8716" s="31"/>
      <c r="H8716" s="31"/>
      <c r="I8716" s="31"/>
      <c r="J8716" s="31"/>
      <c r="K8716" s="31"/>
      <c r="L8716" s="31"/>
      <c r="M8716" s="31"/>
      <c r="N8716" s="31"/>
      <c r="O8716" s="31"/>
      <c r="P8716" s="31"/>
      <c r="Q8716" s="31"/>
      <c r="R8716" s="31"/>
      <c r="S8716" s="31"/>
      <c r="T8716" s="31"/>
      <c r="U8716" s="31"/>
      <c r="V8716" s="31"/>
      <c r="W8716" s="31"/>
      <c r="X8716" s="31"/>
      <c r="Y8716" s="31"/>
      <c r="Z8716" s="31"/>
      <c r="AA8716" s="31"/>
      <c r="AB8716" s="31"/>
      <c r="AC8716" s="31"/>
      <c r="AD8716" s="31"/>
      <c r="AE8716" s="31"/>
      <c r="AF8716" s="31"/>
      <c r="AG8716" s="31"/>
      <c r="AH8716" s="31"/>
      <c r="AI8716" s="31"/>
      <c r="AJ8716" s="31"/>
      <c r="AK8716" s="31"/>
      <c r="AL8716" s="31"/>
      <c r="AM8716" s="31"/>
      <c r="AN8716" s="31"/>
      <c r="AO8716" s="31"/>
      <c r="AP8716" s="31"/>
      <c r="AQ8716" s="31"/>
      <c r="AR8716" s="31"/>
      <c r="AS8716" s="31"/>
      <c r="AT8716" s="31"/>
      <c r="AU8716" s="31"/>
      <c r="AV8716" s="31"/>
      <c r="AW8716" s="31"/>
      <c r="AX8716" s="31"/>
      <c r="AY8716" s="31"/>
      <c r="AZ8716" s="31"/>
      <c r="BA8716" s="31"/>
      <c r="BB8716" s="31"/>
      <c r="BC8716" s="31"/>
      <c r="BD8716" s="31"/>
      <c r="BE8716" s="31"/>
      <c r="BF8716" s="31"/>
      <c r="BG8716" s="31"/>
      <c r="BH8716" s="31"/>
      <c r="BI8716" s="31"/>
      <c r="BJ8716" s="31"/>
      <c r="BK8716" s="31"/>
      <c r="BL8716" s="31"/>
      <c r="BM8716" s="31"/>
      <c r="BN8716" s="31"/>
      <c r="BO8716" s="31"/>
      <c r="BP8716" s="31"/>
      <c r="BQ8716" s="31"/>
      <c r="BR8716" s="31"/>
      <c r="BS8716" s="31"/>
      <c r="BT8716" s="31"/>
      <c r="BU8716" s="31"/>
      <c r="BV8716" s="31"/>
      <c r="BW8716" s="31"/>
      <c r="BX8716" s="31"/>
      <c r="BY8716" s="31"/>
      <c r="BZ8716" s="31"/>
      <c r="CA8716" s="31"/>
      <c r="CB8716" s="31"/>
      <c r="CC8716" s="31"/>
    </row>
    <row r="8717" spans="5:81" customFormat="1" x14ac:dyDescent="0.25">
      <c r="E8717" s="30" t="str">
        <f t="shared" si="46"/>
        <v>update IFINOPL.dbo.AGREEMENT_ASSET set BILLING_TO_NPWP = '015397102643002', NPWP_NAME = 'PT. TIKI JALUR NUGRAHA EKAKURIR', NPWP_ADDRESS = 'JL RAYA BANDARA JUANDA KM. 2 - 3 RT.010 RW.003 SEMAMBUNG, GEDANGAN, SIDOARJO, JAWA TIMUR 61254 INDONESIA' where AGREEMENT_NO = replace('0000042/4/03/05/2021', '/', '.');</v>
      </c>
      <c r="F8717" s="31"/>
      <c r="G8717" s="31"/>
      <c r="H8717" s="31"/>
      <c r="I8717" s="31"/>
      <c r="J8717" s="31"/>
      <c r="K8717" s="31"/>
      <c r="L8717" s="31"/>
      <c r="M8717" s="31"/>
      <c r="N8717" s="31"/>
      <c r="O8717" s="31"/>
      <c r="P8717" s="31"/>
      <c r="Q8717" s="31"/>
      <c r="R8717" s="31"/>
      <c r="S8717" s="31"/>
      <c r="T8717" s="31"/>
      <c r="U8717" s="31"/>
      <c r="V8717" s="31"/>
      <c r="W8717" s="31"/>
      <c r="X8717" s="31"/>
      <c r="Y8717" s="31"/>
      <c r="Z8717" s="31"/>
      <c r="AA8717" s="31"/>
      <c r="AB8717" s="31"/>
      <c r="AC8717" s="31"/>
      <c r="AD8717" s="31"/>
      <c r="AE8717" s="31"/>
      <c r="AF8717" s="31"/>
      <c r="AG8717" s="31"/>
      <c r="AH8717" s="31"/>
      <c r="AI8717" s="31"/>
      <c r="AJ8717" s="31"/>
      <c r="AK8717" s="31"/>
      <c r="AL8717" s="31"/>
      <c r="AM8717" s="31"/>
      <c r="AN8717" s="31"/>
      <c r="AO8717" s="31"/>
      <c r="AP8717" s="31"/>
      <c r="AQ8717" s="31"/>
      <c r="AR8717" s="31"/>
      <c r="AS8717" s="31"/>
      <c r="AT8717" s="31"/>
      <c r="AU8717" s="31"/>
      <c r="AV8717" s="31"/>
      <c r="AW8717" s="31"/>
      <c r="AX8717" s="31"/>
      <c r="AY8717" s="31"/>
      <c r="AZ8717" s="31"/>
      <c r="BA8717" s="31"/>
      <c r="BB8717" s="31"/>
      <c r="BC8717" s="31"/>
      <c r="BD8717" s="31"/>
      <c r="BE8717" s="31"/>
      <c r="BF8717" s="31"/>
      <c r="BG8717" s="31"/>
      <c r="BH8717" s="31"/>
      <c r="BI8717" s="31"/>
      <c r="BJ8717" s="31"/>
      <c r="BK8717" s="31"/>
      <c r="BL8717" s="31"/>
      <c r="BM8717" s="31"/>
      <c r="BN8717" s="31"/>
      <c r="BO8717" s="31"/>
      <c r="BP8717" s="31"/>
      <c r="BQ8717" s="31"/>
      <c r="BR8717" s="31"/>
      <c r="BS8717" s="31"/>
      <c r="BT8717" s="31"/>
      <c r="BU8717" s="31"/>
      <c r="BV8717" s="31"/>
      <c r="BW8717" s="31"/>
      <c r="BX8717" s="31"/>
      <c r="BY8717" s="31"/>
      <c r="BZ8717" s="31"/>
      <c r="CA8717" s="31"/>
      <c r="CB8717" s="31"/>
      <c r="CC8717" s="31"/>
    </row>
    <row r="8718" spans="5:81" customFormat="1" x14ac:dyDescent="0.25">
      <c r="E8718"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replace('0000042/4/06/12/2022', '/', '.');</v>
      </c>
      <c r="F8718" s="31"/>
      <c r="G8718" s="31"/>
      <c r="H8718" s="31"/>
      <c r="I8718" s="31"/>
      <c r="J8718" s="31"/>
      <c r="K8718" s="31"/>
      <c r="L8718" s="31"/>
      <c r="M8718" s="31"/>
      <c r="N8718" s="31"/>
      <c r="O8718" s="31"/>
      <c r="P8718" s="31"/>
      <c r="Q8718" s="31"/>
      <c r="R8718" s="31"/>
      <c r="S8718" s="31"/>
      <c r="T8718" s="31"/>
      <c r="U8718" s="31"/>
      <c r="V8718" s="31"/>
      <c r="W8718" s="31"/>
      <c r="X8718" s="31"/>
      <c r="Y8718" s="31"/>
      <c r="Z8718" s="31"/>
      <c r="AA8718" s="31"/>
      <c r="AB8718" s="31"/>
      <c r="AC8718" s="31"/>
      <c r="AD8718" s="31"/>
      <c r="AE8718" s="31"/>
      <c r="AF8718" s="31"/>
      <c r="AG8718" s="31"/>
      <c r="AH8718" s="31"/>
      <c r="AI8718" s="31"/>
      <c r="AJ8718" s="31"/>
      <c r="AK8718" s="31"/>
      <c r="AL8718" s="31"/>
      <c r="AM8718" s="31"/>
      <c r="AN8718" s="31"/>
      <c r="AO8718" s="31"/>
      <c r="AP8718" s="31"/>
      <c r="AQ8718" s="31"/>
      <c r="AR8718" s="31"/>
      <c r="AS8718" s="31"/>
      <c r="AT8718" s="31"/>
      <c r="AU8718" s="31"/>
      <c r="AV8718" s="31"/>
      <c r="AW8718" s="31"/>
      <c r="AX8718" s="31"/>
      <c r="AY8718" s="31"/>
      <c r="AZ8718" s="31"/>
      <c r="BA8718" s="31"/>
      <c r="BB8718" s="31"/>
      <c r="BC8718" s="31"/>
      <c r="BD8718" s="31"/>
      <c r="BE8718" s="31"/>
      <c r="BF8718" s="31"/>
      <c r="BG8718" s="31"/>
      <c r="BH8718" s="31"/>
      <c r="BI8718" s="31"/>
      <c r="BJ8718" s="31"/>
      <c r="BK8718" s="31"/>
      <c r="BL8718" s="31"/>
      <c r="BM8718" s="31"/>
      <c r="BN8718" s="31"/>
      <c r="BO8718" s="31"/>
      <c r="BP8718" s="31"/>
      <c r="BQ8718" s="31"/>
      <c r="BR8718" s="31"/>
      <c r="BS8718" s="31"/>
      <c r="BT8718" s="31"/>
      <c r="BU8718" s="31"/>
      <c r="BV8718" s="31"/>
      <c r="BW8718" s="31"/>
      <c r="BX8718" s="31"/>
      <c r="BY8718" s="31"/>
      <c r="BZ8718" s="31"/>
      <c r="CA8718" s="31"/>
      <c r="CB8718" s="31"/>
      <c r="CC8718" s="31"/>
    </row>
    <row r="8719" spans="5:81" customFormat="1" x14ac:dyDescent="0.25">
      <c r="E8719" s="30" t="str">
        <f t="shared" si="46"/>
        <v>update IFINOPL.dbo.AGREEMENT_ASSET set BILLING_TO_NPWP = '707602835643000', NPWP_NAME = 'PT. GRAHA MOBIL INDONESIA', NPWP_ADDRESS = 'JL. PANGLIMA SUDIRMAN RUKO NO.1 RT.002 RW.002 SIDOKUMPUL, GRESIK, GRESIK, JAWA TIMUR 61111 INDONESIA' where AGREEMENT_NO = replace('0000043/4/03/04/2021', '/', '.');</v>
      </c>
      <c r="F8719" s="31"/>
      <c r="G8719" s="31"/>
      <c r="H8719" s="31"/>
      <c r="I8719" s="31"/>
      <c r="J8719" s="31"/>
      <c r="K8719" s="31"/>
      <c r="L8719" s="31"/>
      <c r="M8719" s="31"/>
      <c r="N8719" s="31"/>
      <c r="O8719" s="31"/>
      <c r="P8719" s="31"/>
      <c r="Q8719" s="31"/>
      <c r="R8719" s="31"/>
      <c r="S8719" s="31"/>
      <c r="T8719" s="31"/>
      <c r="U8719" s="31"/>
      <c r="V8719" s="31"/>
      <c r="W8719" s="31"/>
      <c r="X8719" s="31"/>
      <c r="Y8719" s="31"/>
      <c r="Z8719" s="31"/>
      <c r="AA8719" s="31"/>
      <c r="AB8719" s="31"/>
      <c r="AC8719" s="31"/>
      <c r="AD8719" s="31"/>
      <c r="AE8719" s="31"/>
      <c r="AF8719" s="31"/>
      <c r="AG8719" s="31"/>
      <c r="AH8719" s="31"/>
      <c r="AI8719" s="31"/>
      <c r="AJ8719" s="31"/>
      <c r="AK8719" s="31"/>
      <c r="AL8719" s="31"/>
      <c r="AM8719" s="31"/>
      <c r="AN8719" s="31"/>
      <c r="AO8719" s="31"/>
      <c r="AP8719" s="31"/>
      <c r="AQ8719" s="31"/>
      <c r="AR8719" s="31"/>
      <c r="AS8719" s="31"/>
      <c r="AT8719" s="31"/>
      <c r="AU8719" s="31"/>
      <c r="AV8719" s="31"/>
      <c r="AW8719" s="31"/>
      <c r="AX8719" s="31"/>
      <c r="AY8719" s="31"/>
      <c r="AZ8719" s="31"/>
      <c r="BA8719" s="31"/>
      <c r="BB8719" s="31"/>
      <c r="BC8719" s="31"/>
      <c r="BD8719" s="31"/>
      <c r="BE8719" s="31"/>
      <c r="BF8719" s="31"/>
      <c r="BG8719" s="31"/>
      <c r="BH8719" s="31"/>
      <c r="BI8719" s="31"/>
      <c r="BJ8719" s="31"/>
      <c r="BK8719" s="31"/>
      <c r="BL8719" s="31"/>
      <c r="BM8719" s="31"/>
      <c r="BN8719" s="31"/>
      <c r="BO8719" s="31"/>
      <c r="BP8719" s="31"/>
      <c r="BQ8719" s="31"/>
      <c r="BR8719" s="31"/>
      <c r="BS8719" s="31"/>
      <c r="BT8719" s="31"/>
      <c r="BU8719" s="31"/>
      <c r="BV8719" s="31"/>
      <c r="BW8719" s="31"/>
      <c r="BX8719" s="31"/>
      <c r="BY8719" s="31"/>
      <c r="BZ8719" s="31"/>
      <c r="CA8719" s="31"/>
      <c r="CB8719" s="31"/>
      <c r="CC8719" s="31"/>
    </row>
    <row r="8720" spans="5:81" customFormat="1" x14ac:dyDescent="0.25">
      <c r="E8720" s="30" t="str">
        <f t="shared" si="46"/>
        <v>update IFINOPL.dbo.AGREEMENT_ASSET set BILLING_TO_NPWP = '849097456542000', NPWP_NAME = 'PT. RASKITA WIRA JAYA', NPWP_ADDRESS = 'JL. PAINGAN NO. 104 KRODAN, MAGUWOHARJO, DEPOK, KAB.SLEMAN, DAERAH ISTIMEWA YOGYAKARTA, 55598' where AGREEMENT_NO = replace('0000043/4/06/02/2023', '/', '.');</v>
      </c>
      <c r="F8720" s="31"/>
      <c r="G8720" s="31"/>
      <c r="H8720" s="31"/>
      <c r="I8720" s="31"/>
      <c r="J8720" s="31"/>
      <c r="K8720" s="31"/>
      <c r="L8720" s="31"/>
      <c r="M8720" s="31"/>
      <c r="N8720" s="31"/>
      <c r="O8720" s="31"/>
      <c r="P8720" s="31"/>
      <c r="Q8720" s="31"/>
      <c r="R8720" s="31"/>
      <c r="S8720" s="31"/>
      <c r="T8720" s="31"/>
      <c r="U8720" s="31"/>
      <c r="V8720" s="31"/>
      <c r="W8720" s="31"/>
      <c r="X8720" s="31"/>
      <c r="Y8720" s="31"/>
      <c r="Z8720" s="31"/>
      <c r="AA8720" s="31"/>
      <c r="AB8720" s="31"/>
      <c r="AC8720" s="31"/>
      <c r="AD8720" s="31"/>
      <c r="AE8720" s="31"/>
      <c r="AF8720" s="31"/>
      <c r="AG8720" s="31"/>
      <c r="AH8720" s="31"/>
      <c r="AI8720" s="31"/>
      <c r="AJ8720" s="31"/>
      <c r="AK8720" s="31"/>
      <c r="AL8720" s="31"/>
      <c r="AM8720" s="31"/>
      <c r="AN8720" s="31"/>
      <c r="AO8720" s="31"/>
      <c r="AP8720" s="31"/>
      <c r="AQ8720" s="31"/>
      <c r="AR8720" s="31"/>
      <c r="AS8720" s="31"/>
      <c r="AT8720" s="31"/>
      <c r="AU8720" s="31"/>
      <c r="AV8720" s="31"/>
      <c r="AW8720" s="31"/>
      <c r="AX8720" s="31"/>
      <c r="AY8720" s="31"/>
      <c r="AZ8720" s="31"/>
      <c r="BA8720" s="31"/>
      <c r="BB8720" s="31"/>
      <c r="BC8720" s="31"/>
      <c r="BD8720" s="31"/>
      <c r="BE8720" s="31"/>
      <c r="BF8720" s="31"/>
      <c r="BG8720" s="31"/>
      <c r="BH8720" s="31"/>
      <c r="BI8720" s="31"/>
      <c r="BJ8720" s="31"/>
      <c r="BK8720" s="31"/>
      <c r="BL8720" s="31"/>
      <c r="BM8720" s="31"/>
      <c r="BN8720" s="31"/>
      <c r="BO8720" s="31"/>
      <c r="BP8720" s="31"/>
      <c r="BQ8720" s="31"/>
      <c r="BR8720" s="31"/>
      <c r="BS8720" s="31"/>
      <c r="BT8720" s="31"/>
      <c r="BU8720" s="31"/>
      <c r="BV8720" s="31"/>
      <c r="BW8720" s="31"/>
      <c r="BX8720" s="31"/>
      <c r="BY8720" s="31"/>
      <c r="BZ8720" s="31"/>
      <c r="CA8720" s="31"/>
      <c r="CB8720" s="31"/>
      <c r="CC8720" s="31"/>
    </row>
    <row r="8721" spans="5:81" customFormat="1" x14ac:dyDescent="0.25">
      <c r="E8721" s="30" t="str">
        <f t="shared" si="46"/>
        <v>update IFINOPL.dbo.AGREEMENT_ASSET set BILLING_TO_NPWP = '849097456542000', NPWP_NAME = 'PT. RASKITA WIRA JAYA', NPWP_ADDRESS = 'JL. SIDOMOYO KM 1.5 GANG ULU-ULU NO 323 RT.003 RW.011 KEL.SIDOMOYO KEC.GODEAN KOTA/KAB.SLEMAN DI YOGYAKARTA 55264' where AGREEMENT_NO = replace('0000043/4/06/02/2023', '/', '.');</v>
      </c>
      <c r="F8721" s="31"/>
      <c r="G8721" s="31"/>
      <c r="H8721" s="31"/>
      <c r="I8721" s="31"/>
      <c r="J8721" s="31"/>
      <c r="K8721" s="31"/>
      <c r="L8721" s="31"/>
      <c r="M8721" s="31"/>
      <c r="N8721" s="31"/>
      <c r="O8721" s="31"/>
      <c r="P8721" s="31"/>
      <c r="Q8721" s="31"/>
      <c r="R8721" s="31"/>
      <c r="S8721" s="31"/>
      <c r="T8721" s="31"/>
      <c r="U8721" s="31"/>
      <c r="V8721" s="31"/>
      <c r="W8721" s="31"/>
      <c r="X8721" s="31"/>
      <c r="Y8721" s="31"/>
      <c r="Z8721" s="31"/>
      <c r="AA8721" s="31"/>
      <c r="AB8721" s="31"/>
      <c r="AC8721" s="31"/>
      <c r="AD8721" s="31"/>
      <c r="AE8721" s="31"/>
      <c r="AF8721" s="31"/>
      <c r="AG8721" s="31"/>
      <c r="AH8721" s="31"/>
      <c r="AI8721" s="31"/>
      <c r="AJ8721" s="31"/>
      <c r="AK8721" s="31"/>
      <c r="AL8721" s="31"/>
      <c r="AM8721" s="31"/>
      <c r="AN8721" s="31"/>
      <c r="AO8721" s="31"/>
      <c r="AP8721" s="31"/>
      <c r="AQ8721" s="31"/>
      <c r="AR8721" s="31"/>
      <c r="AS8721" s="31"/>
      <c r="AT8721" s="31"/>
      <c r="AU8721" s="31"/>
      <c r="AV8721" s="31"/>
      <c r="AW8721" s="31"/>
      <c r="AX8721" s="31"/>
      <c r="AY8721" s="31"/>
      <c r="AZ8721" s="31"/>
      <c r="BA8721" s="31"/>
      <c r="BB8721" s="31"/>
      <c r="BC8721" s="31"/>
      <c r="BD8721" s="31"/>
      <c r="BE8721" s="31"/>
      <c r="BF8721" s="31"/>
      <c r="BG8721" s="31"/>
      <c r="BH8721" s="31"/>
      <c r="BI8721" s="31"/>
      <c r="BJ8721" s="31"/>
      <c r="BK8721" s="31"/>
      <c r="BL8721" s="31"/>
      <c r="BM8721" s="31"/>
      <c r="BN8721" s="31"/>
      <c r="BO8721" s="31"/>
      <c r="BP8721" s="31"/>
      <c r="BQ8721" s="31"/>
      <c r="BR8721" s="31"/>
      <c r="BS8721" s="31"/>
      <c r="BT8721" s="31"/>
      <c r="BU8721" s="31"/>
      <c r="BV8721" s="31"/>
      <c r="BW8721" s="31"/>
      <c r="BX8721" s="31"/>
      <c r="BY8721" s="31"/>
      <c r="BZ8721" s="31"/>
      <c r="CA8721" s="31"/>
      <c r="CB8721" s="31"/>
      <c r="CC8721" s="31"/>
    </row>
    <row r="8722" spans="5:81" customFormat="1" x14ac:dyDescent="0.25">
      <c r="E8722" s="30" t="str">
        <f t="shared" si="46"/>
        <v>update IFINOPL.dbo.AGREEMENT_ASSET set BILLING_TO_NPWP = '849097456542000', NPWP_NAME = 'PT. RASKITA WIRA JAYA', NPWP_ADDRESS = 'JL. PAINGAN NO. 104 KRODAN, MAGUWOHARJO, DEPOK, KAB.SLEMAN, DAERAH ISTIMEWA YOGYAKARTA, 55598' where AGREEMENT_NO = replace('0000043/4/06/02/2023', '/', '.');</v>
      </c>
      <c r="F8722" s="31"/>
      <c r="G8722" s="31"/>
      <c r="H8722" s="31"/>
      <c r="I8722" s="31"/>
      <c r="J8722" s="31"/>
      <c r="K8722" s="31"/>
      <c r="L8722" s="31"/>
      <c r="M8722" s="31"/>
      <c r="N8722" s="31"/>
      <c r="O8722" s="31"/>
      <c r="P8722" s="31"/>
      <c r="Q8722" s="31"/>
      <c r="R8722" s="31"/>
      <c r="S8722" s="31"/>
      <c r="T8722" s="31"/>
      <c r="U8722" s="31"/>
      <c r="V8722" s="31"/>
      <c r="W8722" s="31"/>
      <c r="X8722" s="31"/>
      <c r="Y8722" s="31"/>
      <c r="Z8722" s="31"/>
      <c r="AA8722" s="31"/>
      <c r="AB8722" s="31"/>
      <c r="AC8722" s="31"/>
      <c r="AD8722" s="31"/>
      <c r="AE8722" s="31"/>
      <c r="AF8722" s="31"/>
      <c r="AG8722" s="31"/>
      <c r="AH8722" s="31"/>
      <c r="AI8722" s="31"/>
      <c r="AJ8722" s="31"/>
      <c r="AK8722" s="31"/>
      <c r="AL8722" s="31"/>
      <c r="AM8722" s="31"/>
      <c r="AN8722" s="31"/>
      <c r="AO8722" s="31"/>
      <c r="AP8722" s="31"/>
      <c r="AQ8722" s="31"/>
      <c r="AR8722" s="31"/>
      <c r="AS8722" s="31"/>
      <c r="AT8722" s="31"/>
      <c r="AU8722" s="31"/>
      <c r="AV8722" s="31"/>
      <c r="AW8722" s="31"/>
      <c r="AX8722" s="31"/>
      <c r="AY8722" s="31"/>
      <c r="AZ8722" s="31"/>
      <c r="BA8722" s="31"/>
      <c r="BB8722" s="31"/>
      <c r="BC8722" s="31"/>
      <c r="BD8722" s="31"/>
      <c r="BE8722" s="31"/>
      <c r="BF8722" s="31"/>
      <c r="BG8722" s="31"/>
      <c r="BH8722" s="31"/>
      <c r="BI8722" s="31"/>
      <c r="BJ8722" s="31"/>
      <c r="BK8722" s="31"/>
      <c r="BL8722" s="31"/>
      <c r="BM8722" s="31"/>
      <c r="BN8722" s="31"/>
      <c r="BO8722" s="31"/>
      <c r="BP8722" s="31"/>
      <c r="BQ8722" s="31"/>
      <c r="BR8722" s="31"/>
      <c r="BS8722" s="31"/>
      <c r="BT8722" s="31"/>
      <c r="BU8722" s="31"/>
      <c r="BV8722" s="31"/>
      <c r="BW8722" s="31"/>
      <c r="BX8722" s="31"/>
      <c r="BY8722" s="31"/>
      <c r="BZ8722" s="31"/>
      <c r="CA8722" s="31"/>
      <c r="CB8722" s="31"/>
      <c r="CC8722" s="31"/>
    </row>
    <row r="8723" spans="5:81" customFormat="1" x14ac:dyDescent="0.25">
      <c r="E8723" s="30" t="str">
        <f t="shared" si="46"/>
        <v>update IFINOPL.dbo.AGREEMENT_ASSET set BILLING_TO_NPWP = '849097456542000', NPWP_NAME = 'PT. RASKITA WIRA JAYA', NPWP_ADDRESS = 'JL. SIDOMOYO KM 1.5 GANG ULU-ULU NO 323 RT.003 RW.011 KEL.SIDOMOYO KEC.GODEAN KOTA/KAB.SLEMAN DI YOGYAKARTA 55264' where AGREEMENT_NO = replace('0000043/4/06/02/2023', '/', '.');</v>
      </c>
      <c r="F8723" s="31"/>
      <c r="G8723" s="31"/>
      <c r="H8723" s="31"/>
      <c r="I8723" s="31"/>
      <c r="J8723" s="31"/>
      <c r="K8723" s="31"/>
      <c r="L8723" s="31"/>
      <c r="M8723" s="31"/>
      <c r="N8723" s="31"/>
      <c r="O8723" s="31"/>
      <c r="P8723" s="31"/>
      <c r="Q8723" s="31"/>
      <c r="R8723" s="31"/>
      <c r="S8723" s="31"/>
      <c r="T8723" s="31"/>
      <c r="U8723" s="31"/>
      <c r="V8723" s="31"/>
      <c r="W8723" s="31"/>
      <c r="X8723" s="31"/>
      <c r="Y8723" s="31"/>
      <c r="Z8723" s="31"/>
      <c r="AA8723" s="31"/>
      <c r="AB8723" s="31"/>
      <c r="AC8723" s="31"/>
      <c r="AD8723" s="31"/>
      <c r="AE8723" s="31"/>
      <c r="AF8723" s="31"/>
      <c r="AG8723" s="31"/>
      <c r="AH8723" s="31"/>
      <c r="AI8723" s="31"/>
      <c r="AJ8723" s="31"/>
      <c r="AK8723" s="31"/>
      <c r="AL8723" s="31"/>
      <c r="AM8723" s="31"/>
      <c r="AN8723" s="31"/>
      <c r="AO8723" s="31"/>
      <c r="AP8723" s="31"/>
      <c r="AQ8723" s="31"/>
      <c r="AR8723" s="31"/>
      <c r="AS8723" s="31"/>
      <c r="AT8723" s="31"/>
      <c r="AU8723" s="31"/>
      <c r="AV8723" s="31"/>
      <c r="AW8723" s="31"/>
      <c r="AX8723" s="31"/>
      <c r="AY8723" s="31"/>
      <c r="AZ8723" s="31"/>
      <c r="BA8723" s="31"/>
      <c r="BB8723" s="31"/>
      <c r="BC8723" s="31"/>
      <c r="BD8723" s="31"/>
      <c r="BE8723" s="31"/>
      <c r="BF8723" s="31"/>
      <c r="BG8723" s="31"/>
      <c r="BH8723" s="31"/>
      <c r="BI8723" s="31"/>
      <c r="BJ8723" s="31"/>
      <c r="BK8723" s="31"/>
      <c r="BL8723" s="31"/>
      <c r="BM8723" s="31"/>
      <c r="BN8723" s="31"/>
      <c r="BO8723" s="31"/>
      <c r="BP8723" s="31"/>
      <c r="BQ8723" s="31"/>
      <c r="BR8723" s="31"/>
      <c r="BS8723" s="31"/>
      <c r="BT8723" s="31"/>
      <c r="BU8723" s="31"/>
      <c r="BV8723" s="31"/>
      <c r="BW8723" s="31"/>
      <c r="BX8723" s="31"/>
      <c r="BY8723" s="31"/>
      <c r="BZ8723" s="31"/>
      <c r="CA8723" s="31"/>
      <c r="CB8723" s="31"/>
      <c r="CC8723" s="31"/>
    </row>
    <row r="8724" spans="5:81" customFormat="1" x14ac:dyDescent="0.25">
      <c r="E8724" s="30" t="str">
        <f t="shared" si="46"/>
        <v>update IFINOPL.dbo.AGREEMENT_ASSET set BILLING_TO_NPWP = '016743767092000', NPWP_NAME = 'PT. TIRTA INVESTAMA', NPWP_ADDRESS = 'RDTX Place Lt. 5-9, Jl. Prof. Dr. Satrio Kav. 3, Karet Kuningan, Setiabudi, Jakarta Selatan 12940' where AGREEMENT_NO = replace('0000043/4/10/11/2023', '/', '.');</v>
      </c>
      <c r="F8724" s="31"/>
      <c r="G8724" s="31"/>
      <c r="H8724" s="31"/>
      <c r="I8724" s="31"/>
      <c r="J8724" s="31"/>
      <c r="K8724" s="31"/>
      <c r="L8724" s="31"/>
      <c r="M8724" s="31"/>
      <c r="N8724" s="31"/>
      <c r="O8724" s="31"/>
      <c r="P8724" s="31"/>
      <c r="Q8724" s="31"/>
      <c r="R8724" s="31"/>
      <c r="S8724" s="31"/>
      <c r="T8724" s="31"/>
      <c r="U8724" s="31"/>
      <c r="V8724" s="31"/>
      <c r="W8724" s="31"/>
      <c r="X8724" s="31"/>
      <c r="Y8724" s="31"/>
      <c r="Z8724" s="31"/>
      <c r="AA8724" s="31"/>
      <c r="AB8724" s="31"/>
      <c r="AC8724" s="31"/>
      <c r="AD8724" s="31"/>
      <c r="AE8724" s="31"/>
      <c r="AF8724" s="31"/>
      <c r="AG8724" s="31"/>
      <c r="AH8724" s="31"/>
      <c r="AI8724" s="31"/>
      <c r="AJ8724" s="31"/>
      <c r="AK8724" s="31"/>
      <c r="AL8724" s="31"/>
      <c r="AM8724" s="31"/>
      <c r="AN8724" s="31"/>
      <c r="AO8724" s="31"/>
      <c r="AP8724" s="31"/>
      <c r="AQ8724" s="31"/>
      <c r="AR8724" s="31"/>
      <c r="AS8724" s="31"/>
      <c r="AT8724" s="31"/>
      <c r="AU8724" s="31"/>
      <c r="AV8724" s="31"/>
      <c r="AW8724" s="31"/>
      <c r="AX8724" s="31"/>
      <c r="AY8724" s="31"/>
      <c r="AZ8724" s="31"/>
      <c r="BA8724" s="31"/>
      <c r="BB8724" s="31"/>
      <c r="BC8724" s="31"/>
      <c r="BD8724" s="31"/>
      <c r="BE8724" s="31"/>
      <c r="BF8724" s="31"/>
      <c r="BG8724" s="31"/>
      <c r="BH8724" s="31"/>
      <c r="BI8724" s="31"/>
      <c r="BJ8724" s="31"/>
      <c r="BK8724" s="31"/>
      <c r="BL8724" s="31"/>
      <c r="BM8724" s="31"/>
      <c r="BN8724" s="31"/>
      <c r="BO8724" s="31"/>
      <c r="BP8724" s="31"/>
      <c r="BQ8724" s="31"/>
      <c r="BR8724" s="31"/>
      <c r="BS8724" s="31"/>
      <c r="BT8724" s="31"/>
      <c r="BU8724" s="31"/>
      <c r="BV8724" s="31"/>
      <c r="BW8724" s="31"/>
      <c r="BX8724" s="31"/>
      <c r="BY8724" s="31"/>
      <c r="BZ8724" s="31"/>
      <c r="CA8724" s="31"/>
      <c r="CB8724" s="31"/>
      <c r="CC8724" s="31"/>
    </row>
    <row r="8725" spans="5:81" customFormat="1" x14ac:dyDescent="0.25">
      <c r="E8725"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replace('0000043/4/38/04/2023', '/', '.');</v>
      </c>
      <c r="F8725" s="31"/>
      <c r="G8725" s="31"/>
      <c r="H8725" s="31"/>
      <c r="I8725" s="31"/>
      <c r="J8725" s="31"/>
      <c r="K8725" s="31"/>
      <c r="L8725" s="31"/>
      <c r="M8725" s="31"/>
      <c r="N8725" s="31"/>
      <c r="O8725" s="31"/>
      <c r="P8725" s="31"/>
      <c r="Q8725" s="31"/>
      <c r="R8725" s="31"/>
      <c r="S8725" s="31"/>
      <c r="T8725" s="31"/>
      <c r="U8725" s="31"/>
      <c r="V8725" s="31"/>
      <c r="W8725" s="31"/>
      <c r="X8725" s="31"/>
      <c r="Y8725" s="31"/>
      <c r="Z8725" s="31"/>
      <c r="AA8725" s="31"/>
      <c r="AB8725" s="31"/>
      <c r="AC8725" s="31"/>
      <c r="AD8725" s="31"/>
      <c r="AE8725" s="31"/>
      <c r="AF8725" s="31"/>
      <c r="AG8725" s="31"/>
      <c r="AH8725" s="31"/>
      <c r="AI8725" s="31"/>
      <c r="AJ8725" s="31"/>
      <c r="AK8725" s="31"/>
      <c r="AL8725" s="31"/>
      <c r="AM8725" s="31"/>
      <c r="AN8725" s="31"/>
      <c r="AO8725" s="31"/>
      <c r="AP8725" s="31"/>
      <c r="AQ8725" s="31"/>
      <c r="AR8725" s="31"/>
      <c r="AS8725" s="31"/>
      <c r="AT8725" s="31"/>
      <c r="AU8725" s="31"/>
      <c r="AV8725" s="31"/>
      <c r="AW8725" s="31"/>
      <c r="AX8725" s="31"/>
      <c r="AY8725" s="31"/>
      <c r="AZ8725" s="31"/>
      <c r="BA8725" s="31"/>
      <c r="BB8725" s="31"/>
      <c r="BC8725" s="31"/>
      <c r="BD8725" s="31"/>
      <c r="BE8725" s="31"/>
      <c r="BF8725" s="31"/>
      <c r="BG8725" s="31"/>
      <c r="BH8725" s="31"/>
      <c r="BI8725" s="31"/>
      <c r="BJ8725" s="31"/>
      <c r="BK8725" s="31"/>
      <c r="BL8725" s="31"/>
      <c r="BM8725" s="31"/>
      <c r="BN8725" s="31"/>
      <c r="BO8725" s="31"/>
      <c r="BP8725" s="31"/>
      <c r="BQ8725" s="31"/>
      <c r="BR8725" s="31"/>
      <c r="BS8725" s="31"/>
      <c r="BT8725" s="31"/>
      <c r="BU8725" s="31"/>
      <c r="BV8725" s="31"/>
      <c r="BW8725" s="31"/>
      <c r="BX8725" s="31"/>
      <c r="BY8725" s="31"/>
      <c r="BZ8725" s="31"/>
      <c r="CA8725" s="31"/>
      <c r="CB8725" s="31"/>
      <c r="CC8725" s="31"/>
    </row>
    <row r="8726" spans="5:81" customFormat="1" x14ac:dyDescent="0.25">
      <c r="E8726" s="30" t="str">
        <f t="shared" si="46"/>
        <v>update IFINOPL.dbo.AGREEMENT_ASSET set BILLING_TO_NPWP = '849097456542000', NPWP_NAME = 'PT. RASKITA WIRA JAYA', NPWP_ADDRESS = 'JL. PAINGAN NO. 104 KRODAN, MAGUWOHARJO, DEPOK, KAB.SLEMAN, DAERAH ISTIMEWA YOGYAKARTA, 55598' where AGREEMENT_NO = replace('0000044/4/06/02/2023', '/', '.');</v>
      </c>
      <c r="F8726" s="31"/>
      <c r="G8726" s="31"/>
      <c r="H8726" s="31"/>
      <c r="I8726" s="31"/>
      <c r="J8726" s="31"/>
      <c r="K8726" s="31"/>
      <c r="L8726" s="31"/>
      <c r="M8726" s="31"/>
      <c r="N8726" s="31"/>
      <c r="O8726" s="31"/>
      <c r="P8726" s="31"/>
      <c r="Q8726" s="31"/>
      <c r="R8726" s="31"/>
      <c r="S8726" s="31"/>
      <c r="T8726" s="31"/>
      <c r="U8726" s="31"/>
      <c r="V8726" s="31"/>
      <c r="W8726" s="31"/>
      <c r="X8726" s="31"/>
      <c r="Y8726" s="31"/>
      <c r="Z8726" s="31"/>
      <c r="AA8726" s="31"/>
      <c r="AB8726" s="31"/>
      <c r="AC8726" s="31"/>
      <c r="AD8726" s="31"/>
      <c r="AE8726" s="31"/>
      <c r="AF8726" s="31"/>
      <c r="AG8726" s="31"/>
      <c r="AH8726" s="31"/>
      <c r="AI8726" s="31"/>
      <c r="AJ8726" s="31"/>
      <c r="AK8726" s="31"/>
      <c r="AL8726" s="31"/>
      <c r="AM8726" s="31"/>
      <c r="AN8726" s="31"/>
      <c r="AO8726" s="31"/>
      <c r="AP8726" s="31"/>
      <c r="AQ8726" s="31"/>
      <c r="AR8726" s="31"/>
      <c r="AS8726" s="31"/>
      <c r="AT8726" s="31"/>
      <c r="AU8726" s="31"/>
      <c r="AV8726" s="31"/>
      <c r="AW8726" s="31"/>
      <c r="AX8726" s="31"/>
      <c r="AY8726" s="31"/>
      <c r="AZ8726" s="31"/>
      <c r="BA8726" s="31"/>
      <c r="BB8726" s="31"/>
      <c r="BC8726" s="31"/>
      <c r="BD8726" s="31"/>
      <c r="BE8726" s="31"/>
      <c r="BF8726" s="31"/>
      <c r="BG8726" s="31"/>
      <c r="BH8726" s="31"/>
      <c r="BI8726" s="31"/>
      <c r="BJ8726" s="31"/>
      <c r="BK8726" s="31"/>
      <c r="BL8726" s="31"/>
      <c r="BM8726" s="31"/>
      <c r="BN8726" s="31"/>
      <c r="BO8726" s="31"/>
      <c r="BP8726" s="31"/>
      <c r="BQ8726" s="31"/>
      <c r="BR8726" s="31"/>
      <c r="BS8726" s="31"/>
      <c r="BT8726" s="31"/>
      <c r="BU8726" s="31"/>
      <c r="BV8726" s="31"/>
      <c r="BW8726" s="31"/>
      <c r="BX8726" s="31"/>
      <c r="BY8726" s="31"/>
      <c r="BZ8726" s="31"/>
      <c r="CA8726" s="31"/>
      <c r="CB8726" s="31"/>
      <c r="CC8726" s="31"/>
    </row>
    <row r="8727" spans="5:81" customFormat="1" x14ac:dyDescent="0.25">
      <c r="E8727"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replace('0000044/4/38/04/2023', '/', '.');</v>
      </c>
      <c r="F8727" s="31"/>
      <c r="G8727" s="31"/>
      <c r="H8727" s="31"/>
      <c r="I8727" s="31"/>
      <c r="J8727" s="31"/>
      <c r="K8727" s="31"/>
      <c r="L8727" s="31"/>
      <c r="M8727" s="31"/>
      <c r="N8727" s="31"/>
      <c r="O8727" s="31"/>
      <c r="P8727" s="31"/>
      <c r="Q8727" s="31"/>
      <c r="R8727" s="31"/>
      <c r="S8727" s="31"/>
      <c r="T8727" s="31"/>
      <c r="U8727" s="31"/>
      <c r="V8727" s="31"/>
      <c r="W8727" s="31"/>
      <c r="X8727" s="31"/>
      <c r="Y8727" s="31"/>
      <c r="Z8727" s="31"/>
      <c r="AA8727" s="31"/>
      <c r="AB8727" s="31"/>
      <c r="AC8727" s="31"/>
      <c r="AD8727" s="31"/>
      <c r="AE8727" s="31"/>
      <c r="AF8727" s="31"/>
      <c r="AG8727" s="31"/>
      <c r="AH8727" s="31"/>
      <c r="AI8727" s="31"/>
      <c r="AJ8727" s="31"/>
      <c r="AK8727" s="31"/>
      <c r="AL8727" s="31"/>
      <c r="AM8727" s="31"/>
      <c r="AN8727" s="31"/>
      <c r="AO8727" s="31"/>
      <c r="AP8727" s="31"/>
      <c r="AQ8727" s="31"/>
      <c r="AR8727" s="31"/>
      <c r="AS8727" s="31"/>
      <c r="AT8727" s="31"/>
      <c r="AU8727" s="31"/>
      <c r="AV8727" s="31"/>
      <c r="AW8727" s="31"/>
      <c r="AX8727" s="31"/>
      <c r="AY8727" s="31"/>
      <c r="AZ8727" s="31"/>
      <c r="BA8727" s="31"/>
      <c r="BB8727" s="31"/>
      <c r="BC8727" s="31"/>
      <c r="BD8727" s="31"/>
      <c r="BE8727" s="31"/>
      <c r="BF8727" s="31"/>
      <c r="BG8727" s="31"/>
      <c r="BH8727" s="31"/>
      <c r="BI8727" s="31"/>
      <c r="BJ8727" s="31"/>
      <c r="BK8727" s="31"/>
      <c r="BL8727" s="31"/>
      <c r="BM8727" s="31"/>
      <c r="BN8727" s="31"/>
      <c r="BO8727" s="31"/>
      <c r="BP8727" s="31"/>
      <c r="BQ8727" s="31"/>
      <c r="BR8727" s="31"/>
      <c r="BS8727" s="31"/>
      <c r="BT8727" s="31"/>
      <c r="BU8727" s="31"/>
      <c r="BV8727" s="31"/>
      <c r="BW8727" s="31"/>
      <c r="BX8727" s="31"/>
      <c r="BY8727" s="31"/>
      <c r="BZ8727" s="31"/>
      <c r="CA8727" s="31"/>
      <c r="CB8727" s="31"/>
      <c r="CC8727" s="31"/>
    </row>
    <row r="8728" spans="5:81" customFormat="1" x14ac:dyDescent="0.25">
      <c r="E8728"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replace('0000045/4/06/12/2022', '/', '.');</v>
      </c>
      <c r="F8728" s="31"/>
      <c r="G8728" s="31"/>
      <c r="H8728" s="31"/>
      <c r="I8728" s="31"/>
      <c r="J8728" s="31"/>
      <c r="K8728" s="31"/>
      <c r="L8728" s="31"/>
      <c r="M8728" s="31"/>
      <c r="N8728" s="31"/>
      <c r="O8728" s="31"/>
      <c r="P8728" s="31"/>
      <c r="Q8728" s="31"/>
      <c r="R8728" s="31"/>
      <c r="S8728" s="31"/>
      <c r="T8728" s="31"/>
      <c r="U8728" s="31"/>
      <c r="V8728" s="31"/>
      <c r="W8728" s="31"/>
      <c r="X8728" s="31"/>
      <c r="Y8728" s="31"/>
      <c r="Z8728" s="31"/>
      <c r="AA8728" s="31"/>
      <c r="AB8728" s="31"/>
      <c r="AC8728" s="31"/>
      <c r="AD8728" s="31"/>
      <c r="AE8728" s="31"/>
      <c r="AF8728" s="31"/>
      <c r="AG8728" s="31"/>
      <c r="AH8728" s="31"/>
      <c r="AI8728" s="31"/>
      <c r="AJ8728" s="31"/>
      <c r="AK8728" s="31"/>
      <c r="AL8728" s="31"/>
      <c r="AM8728" s="31"/>
      <c r="AN8728" s="31"/>
      <c r="AO8728" s="31"/>
      <c r="AP8728" s="31"/>
      <c r="AQ8728" s="31"/>
      <c r="AR8728" s="31"/>
      <c r="AS8728" s="31"/>
      <c r="AT8728" s="31"/>
      <c r="AU8728" s="31"/>
      <c r="AV8728" s="31"/>
      <c r="AW8728" s="31"/>
      <c r="AX8728" s="31"/>
      <c r="AY8728" s="31"/>
      <c r="AZ8728" s="31"/>
      <c r="BA8728" s="31"/>
      <c r="BB8728" s="31"/>
      <c r="BC8728" s="31"/>
      <c r="BD8728" s="31"/>
      <c r="BE8728" s="31"/>
      <c r="BF8728" s="31"/>
      <c r="BG8728" s="31"/>
      <c r="BH8728" s="31"/>
      <c r="BI8728" s="31"/>
      <c r="BJ8728" s="31"/>
      <c r="BK8728" s="31"/>
      <c r="BL8728" s="31"/>
      <c r="BM8728" s="31"/>
      <c r="BN8728" s="31"/>
      <c r="BO8728" s="31"/>
      <c r="BP8728" s="31"/>
      <c r="BQ8728" s="31"/>
      <c r="BR8728" s="31"/>
      <c r="BS8728" s="31"/>
      <c r="BT8728" s="31"/>
      <c r="BU8728" s="31"/>
      <c r="BV8728" s="31"/>
      <c r="BW8728" s="31"/>
      <c r="BX8728" s="31"/>
      <c r="BY8728" s="31"/>
      <c r="BZ8728" s="31"/>
      <c r="CA8728" s="31"/>
      <c r="CB8728" s="31"/>
      <c r="CC8728" s="31"/>
    </row>
    <row r="8729" spans="5:81" customFormat="1" x14ac:dyDescent="0.25">
      <c r="E8729" s="30" t="str">
        <f t="shared" si="46"/>
        <v>update IFINOPL.dbo.AGREEMENT_ASSET set BILLING_TO_NPWP = '016743767092000', NPWP_NAME = 'PT. TIRTA INVESTAMA', NPWP_ADDRESS = 'RDTX Place Lt. 5, Jl. Prof. Dr. Satrio Kav. 3, Karet Kuningan, Setiabudi, Jakarta Selatan 12940' where AGREEMENT_NO = replace('0000045/4/10/11/2023', '/', '.');</v>
      </c>
      <c r="F8729" s="31"/>
      <c r="G8729" s="31"/>
      <c r="H8729" s="31"/>
      <c r="I8729" s="31"/>
      <c r="J8729" s="31"/>
      <c r="K8729" s="31"/>
      <c r="L8729" s="31"/>
      <c r="M8729" s="31"/>
      <c r="N8729" s="31"/>
      <c r="O8729" s="31"/>
      <c r="P8729" s="31"/>
      <c r="Q8729" s="31"/>
      <c r="R8729" s="31"/>
      <c r="S8729" s="31"/>
      <c r="T8729" s="31"/>
      <c r="U8729" s="31"/>
      <c r="V8729" s="31"/>
      <c r="W8729" s="31"/>
      <c r="X8729" s="31"/>
      <c r="Y8729" s="31"/>
      <c r="Z8729" s="31"/>
      <c r="AA8729" s="31"/>
      <c r="AB8729" s="31"/>
      <c r="AC8729" s="31"/>
      <c r="AD8729" s="31"/>
      <c r="AE8729" s="31"/>
      <c r="AF8729" s="31"/>
      <c r="AG8729" s="31"/>
      <c r="AH8729" s="31"/>
      <c r="AI8729" s="31"/>
      <c r="AJ8729" s="31"/>
      <c r="AK8729" s="31"/>
      <c r="AL8729" s="31"/>
      <c r="AM8729" s="31"/>
      <c r="AN8729" s="31"/>
      <c r="AO8729" s="31"/>
      <c r="AP8729" s="31"/>
      <c r="AQ8729" s="31"/>
      <c r="AR8729" s="31"/>
      <c r="AS8729" s="31"/>
      <c r="AT8729" s="31"/>
      <c r="AU8729" s="31"/>
      <c r="AV8729" s="31"/>
      <c r="AW8729" s="31"/>
      <c r="AX8729" s="31"/>
      <c r="AY8729" s="31"/>
      <c r="AZ8729" s="31"/>
      <c r="BA8729" s="31"/>
      <c r="BB8729" s="31"/>
      <c r="BC8729" s="31"/>
      <c r="BD8729" s="31"/>
      <c r="BE8729" s="31"/>
      <c r="BF8729" s="31"/>
      <c r="BG8729" s="31"/>
      <c r="BH8729" s="31"/>
      <c r="BI8729" s="31"/>
      <c r="BJ8729" s="31"/>
      <c r="BK8729" s="31"/>
      <c r="BL8729" s="31"/>
      <c r="BM8729" s="31"/>
      <c r="BN8729" s="31"/>
      <c r="BO8729" s="31"/>
      <c r="BP8729" s="31"/>
      <c r="BQ8729" s="31"/>
      <c r="BR8729" s="31"/>
      <c r="BS8729" s="31"/>
      <c r="BT8729" s="31"/>
      <c r="BU8729" s="31"/>
      <c r="BV8729" s="31"/>
      <c r="BW8729" s="31"/>
      <c r="BX8729" s="31"/>
      <c r="BY8729" s="31"/>
      <c r="BZ8729" s="31"/>
      <c r="CA8729" s="31"/>
      <c r="CB8729" s="31"/>
      <c r="CC8729" s="31"/>
    </row>
    <row r="8730" spans="5:81" customFormat="1" x14ac:dyDescent="0.25">
      <c r="E8730"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replace('0000045/4/38/04/2023', '/', '.');</v>
      </c>
      <c r="F8730" s="31"/>
      <c r="G8730" s="31"/>
      <c r="H8730" s="31"/>
      <c r="I8730" s="31"/>
      <c r="J8730" s="31"/>
      <c r="K8730" s="31"/>
      <c r="L8730" s="31"/>
      <c r="M8730" s="31"/>
      <c r="N8730" s="31"/>
      <c r="O8730" s="31"/>
      <c r="P8730" s="31"/>
      <c r="Q8730" s="31"/>
      <c r="R8730" s="31"/>
      <c r="S8730" s="31"/>
      <c r="T8730" s="31"/>
      <c r="U8730" s="31"/>
      <c r="V8730" s="31"/>
      <c r="W8730" s="31"/>
      <c r="X8730" s="31"/>
      <c r="Y8730" s="31"/>
      <c r="Z8730" s="31"/>
      <c r="AA8730" s="31"/>
      <c r="AB8730" s="31"/>
      <c r="AC8730" s="31"/>
      <c r="AD8730" s="31"/>
      <c r="AE8730" s="31"/>
      <c r="AF8730" s="31"/>
      <c r="AG8730" s="31"/>
      <c r="AH8730" s="31"/>
      <c r="AI8730" s="31"/>
      <c r="AJ8730" s="31"/>
      <c r="AK8730" s="31"/>
      <c r="AL8730" s="31"/>
      <c r="AM8730" s="31"/>
      <c r="AN8730" s="31"/>
      <c r="AO8730" s="31"/>
      <c r="AP8730" s="31"/>
      <c r="AQ8730" s="31"/>
      <c r="AR8730" s="31"/>
      <c r="AS8730" s="31"/>
      <c r="AT8730" s="31"/>
      <c r="AU8730" s="31"/>
      <c r="AV8730" s="31"/>
      <c r="AW8730" s="31"/>
      <c r="AX8730" s="31"/>
      <c r="AY8730" s="31"/>
      <c r="AZ8730" s="31"/>
      <c r="BA8730" s="31"/>
      <c r="BB8730" s="31"/>
      <c r="BC8730" s="31"/>
      <c r="BD8730" s="31"/>
      <c r="BE8730" s="31"/>
      <c r="BF8730" s="31"/>
      <c r="BG8730" s="31"/>
      <c r="BH8730" s="31"/>
      <c r="BI8730" s="31"/>
      <c r="BJ8730" s="31"/>
      <c r="BK8730" s="31"/>
      <c r="BL8730" s="31"/>
      <c r="BM8730" s="31"/>
      <c r="BN8730" s="31"/>
      <c r="BO8730" s="31"/>
      <c r="BP8730" s="31"/>
      <c r="BQ8730" s="31"/>
      <c r="BR8730" s="31"/>
      <c r="BS8730" s="31"/>
      <c r="BT8730" s="31"/>
      <c r="BU8730" s="31"/>
      <c r="BV8730" s="31"/>
      <c r="BW8730" s="31"/>
      <c r="BX8730" s="31"/>
      <c r="BY8730" s="31"/>
      <c r="BZ8730" s="31"/>
      <c r="CA8730" s="31"/>
      <c r="CB8730" s="31"/>
      <c r="CC8730" s="31"/>
    </row>
    <row r="8731" spans="5:81" customFormat="1" x14ac:dyDescent="0.25">
      <c r="E8731"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replace('0000046/4/06/12/2022', '/', '.');</v>
      </c>
      <c r="F8731" s="31"/>
      <c r="G8731" s="31"/>
      <c r="H8731" s="31"/>
      <c r="I8731" s="31"/>
      <c r="J8731" s="31"/>
      <c r="K8731" s="31"/>
      <c r="L8731" s="31"/>
      <c r="M8731" s="31"/>
      <c r="N8731" s="31"/>
      <c r="O8731" s="31"/>
      <c r="P8731" s="31"/>
      <c r="Q8731" s="31"/>
      <c r="R8731" s="31"/>
      <c r="S8731" s="31"/>
      <c r="T8731" s="31"/>
      <c r="U8731" s="31"/>
      <c r="V8731" s="31"/>
      <c r="W8731" s="31"/>
      <c r="X8731" s="31"/>
      <c r="Y8731" s="31"/>
      <c r="Z8731" s="31"/>
      <c r="AA8731" s="31"/>
      <c r="AB8731" s="31"/>
      <c r="AC8731" s="31"/>
      <c r="AD8731" s="31"/>
      <c r="AE8731" s="31"/>
      <c r="AF8731" s="31"/>
      <c r="AG8731" s="31"/>
      <c r="AH8731" s="31"/>
      <c r="AI8731" s="31"/>
      <c r="AJ8731" s="31"/>
      <c r="AK8731" s="31"/>
      <c r="AL8731" s="31"/>
      <c r="AM8731" s="31"/>
      <c r="AN8731" s="31"/>
      <c r="AO8731" s="31"/>
      <c r="AP8731" s="31"/>
      <c r="AQ8731" s="31"/>
      <c r="AR8731" s="31"/>
      <c r="AS8731" s="31"/>
      <c r="AT8731" s="31"/>
      <c r="AU8731" s="31"/>
      <c r="AV8731" s="31"/>
      <c r="AW8731" s="31"/>
      <c r="AX8731" s="31"/>
      <c r="AY8731" s="31"/>
      <c r="AZ8731" s="31"/>
      <c r="BA8731" s="31"/>
      <c r="BB8731" s="31"/>
      <c r="BC8731" s="31"/>
      <c r="BD8731" s="31"/>
      <c r="BE8731" s="31"/>
      <c r="BF8731" s="31"/>
      <c r="BG8731" s="31"/>
      <c r="BH8731" s="31"/>
      <c r="BI8731" s="31"/>
      <c r="BJ8731" s="31"/>
      <c r="BK8731" s="31"/>
      <c r="BL8731" s="31"/>
      <c r="BM8731" s="31"/>
      <c r="BN8731" s="31"/>
      <c r="BO8731" s="31"/>
      <c r="BP8731" s="31"/>
      <c r="BQ8731" s="31"/>
      <c r="BR8731" s="31"/>
      <c r="BS8731" s="31"/>
      <c r="BT8731" s="31"/>
      <c r="BU8731" s="31"/>
      <c r="BV8731" s="31"/>
      <c r="BW8731" s="31"/>
      <c r="BX8731" s="31"/>
      <c r="BY8731" s="31"/>
      <c r="BZ8731" s="31"/>
      <c r="CA8731" s="31"/>
      <c r="CB8731" s="31"/>
      <c r="CC8731" s="31"/>
    </row>
    <row r="8732" spans="5:81" customFormat="1" x14ac:dyDescent="0.25">
      <c r="E8732"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replace('0000046/4/38/05/2023', '/', '.');</v>
      </c>
      <c r="F8732" s="31"/>
      <c r="G8732" s="31"/>
      <c r="H8732" s="31"/>
      <c r="I8732" s="31"/>
      <c r="J8732" s="31"/>
      <c r="K8732" s="31"/>
      <c r="L8732" s="31"/>
      <c r="M8732" s="31"/>
      <c r="N8732" s="31"/>
      <c r="O8732" s="31"/>
      <c r="P8732" s="31"/>
      <c r="Q8732" s="31"/>
      <c r="R8732" s="31"/>
      <c r="S8732" s="31"/>
      <c r="T8732" s="31"/>
      <c r="U8732" s="31"/>
      <c r="V8732" s="31"/>
      <c r="W8732" s="31"/>
      <c r="X8732" s="31"/>
      <c r="Y8732" s="31"/>
      <c r="Z8732" s="31"/>
      <c r="AA8732" s="31"/>
      <c r="AB8732" s="31"/>
      <c r="AC8732" s="31"/>
      <c r="AD8732" s="31"/>
      <c r="AE8732" s="31"/>
      <c r="AF8732" s="31"/>
      <c r="AG8732" s="31"/>
      <c r="AH8732" s="31"/>
      <c r="AI8732" s="31"/>
      <c r="AJ8732" s="31"/>
      <c r="AK8732" s="31"/>
      <c r="AL8732" s="31"/>
      <c r="AM8732" s="31"/>
      <c r="AN8732" s="31"/>
      <c r="AO8732" s="31"/>
      <c r="AP8732" s="31"/>
      <c r="AQ8732" s="31"/>
      <c r="AR8732" s="31"/>
      <c r="AS8732" s="31"/>
      <c r="AT8732" s="31"/>
      <c r="AU8732" s="31"/>
      <c r="AV8732" s="31"/>
      <c r="AW8732" s="31"/>
      <c r="AX8732" s="31"/>
      <c r="AY8732" s="31"/>
      <c r="AZ8732" s="31"/>
      <c r="BA8732" s="31"/>
      <c r="BB8732" s="31"/>
      <c r="BC8732" s="31"/>
      <c r="BD8732" s="31"/>
      <c r="BE8732" s="31"/>
      <c r="BF8732" s="31"/>
      <c r="BG8732" s="31"/>
      <c r="BH8732" s="31"/>
      <c r="BI8732" s="31"/>
      <c r="BJ8732" s="31"/>
      <c r="BK8732" s="31"/>
      <c r="BL8732" s="31"/>
      <c r="BM8732" s="31"/>
      <c r="BN8732" s="31"/>
      <c r="BO8732" s="31"/>
      <c r="BP8732" s="31"/>
      <c r="BQ8732" s="31"/>
      <c r="BR8732" s="31"/>
      <c r="BS8732" s="31"/>
      <c r="BT8732" s="31"/>
      <c r="BU8732" s="31"/>
      <c r="BV8732" s="31"/>
      <c r="BW8732" s="31"/>
      <c r="BX8732" s="31"/>
      <c r="BY8732" s="31"/>
      <c r="BZ8732" s="31"/>
      <c r="CA8732" s="31"/>
      <c r="CB8732" s="31"/>
      <c r="CC8732" s="31"/>
    </row>
    <row r="8733" spans="5:81" customFormat="1" x14ac:dyDescent="0.25">
      <c r="E8733" s="30" t="str">
        <f t="shared" si="46"/>
        <v>update IFINOPL.dbo.AGREEMENT_ASSET set BILLING_TO_NPWP = '907109722508000', NPWP_NAME = 'PT. ALTADANA MITRA GEMILANG', NPWP_ADDRESS = 'JL HOS COKROAMINOTO I H-16 RT.001 RW.003 KEL.BARUSARI KEC.SEMARANG SELATAN KOTA/KAB.KOTA SEMARANG JAWA TENGAH 50245' where AGREEMENT_NO = replace('0000047/4/06/08/2023', '/', '.');</v>
      </c>
      <c r="F8733" s="31"/>
      <c r="G8733" s="31"/>
      <c r="H8733" s="31"/>
      <c r="I8733" s="31"/>
      <c r="J8733" s="31"/>
      <c r="K8733" s="31"/>
      <c r="L8733" s="31"/>
      <c r="M8733" s="31"/>
      <c r="N8733" s="31"/>
      <c r="O8733" s="31"/>
      <c r="P8733" s="31"/>
      <c r="Q8733" s="31"/>
      <c r="R8733" s="31"/>
      <c r="S8733" s="31"/>
      <c r="T8733" s="31"/>
      <c r="U8733" s="31"/>
      <c r="V8733" s="31"/>
      <c r="W8733" s="31"/>
      <c r="X8733" s="31"/>
      <c r="Y8733" s="31"/>
      <c r="Z8733" s="31"/>
      <c r="AA8733" s="31"/>
      <c r="AB8733" s="31"/>
      <c r="AC8733" s="31"/>
      <c r="AD8733" s="31"/>
      <c r="AE8733" s="31"/>
      <c r="AF8733" s="31"/>
      <c r="AG8733" s="31"/>
      <c r="AH8733" s="31"/>
      <c r="AI8733" s="31"/>
      <c r="AJ8733" s="31"/>
      <c r="AK8733" s="31"/>
      <c r="AL8733" s="31"/>
      <c r="AM8733" s="31"/>
      <c r="AN8733" s="31"/>
      <c r="AO8733" s="31"/>
      <c r="AP8733" s="31"/>
      <c r="AQ8733" s="31"/>
      <c r="AR8733" s="31"/>
      <c r="AS8733" s="31"/>
      <c r="AT8733" s="31"/>
      <c r="AU8733" s="31"/>
      <c r="AV8733" s="31"/>
      <c r="AW8733" s="31"/>
      <c r="AX8733" s="31"/>
      <c r="AY8733" s="31"/>
      <c r="AZ8733" s="31"/>
      <c r="BA8733" s="31"/>
      <c r="BB8733" s="31"/>
      <c r="BC8733" s="31"/>
      <c r="BD8733" s="31"/>
      <c r="BE8733" s="31"/>
      <c r="BF8733" s="31"/>
      <c r="BG8733" s="31"/>
      <c r="BH8733" s="31"/>
      <c r="BI8733" s="31"/>
      <c r="BJ8733" s="31"/>
      <c r="BK8733" s="31"/>
      <c r="BL8733" s="31"/>
      <c r="BM8733" s="31"/>
      <c r="BN8733" s="31"/>
      <c r="BO8733" s="31"/>
      <c r="BP8733" s="31"/>
      <c r="BQ8733" s="31"/>
      <c r="BR8733" s="31"/>
      <c r="BS8733" s="31"/>
      <c r="BT8733" s="31"/>
      <c r="BU8733" s="31"/>
      <c r="BV8733" s="31"/>
      <c r="BW8733" s="31"/>
      <c r="BX8733" s="31"/>
      <c r="BY8733" s="31"/>
      <c r="BZ8733" s="31"/>
      <c r="CA8733" s="31"/>
      <c r="CB8733" s="31"/>
      <c r="CC8733" s="31"/>
    </row>
    <row r="8734" spans="5:81" customFormat="1" x14ac:dyDescent="0.25">
      <c r="E8734" s="30" t="str">
        <f t="shared" si="46"/>
        <v>update IFINOPL.dbo.AGREEMENT_ASSET set BILLING_TO_NPWP = '011405081092000', NPWP_NAME = 'PT. SARIHUSADA GENERASI MAHARDIKA', NPWP_ADDRESS = 'JL KUSUMANEGARA KOTAK POS 37, MUJA MUJU, UMBULHARJO, KOTA YOGYAKARTA, DAERAH ISTIMEWA YOGYAKARTA' where AGREEMENT_NO = replace('0000047/4/10/11/2023', '/', '.');</v>
      </c>
      <c r="F8734" s="31"/>
      <c r="G8734" s="31"/>
      <c r="H8734" s="31"/>
      <c r="I8734" s="31"/>
      <c r="J8734" s="31"/>
      <c r="K8734" s="31"/>
      <c r="L8734" s="31"/>
      <c r="M8734" s="31"/>
      <c r="N8734" s="31"/>
      <c r="O8734" s="31"/>
      <c r="P8734" s="31"/>
      <c r="Q8734" s="31"/>
      <c r="R8734" s="31"/>
      <c r="S8734" s="31"/>
      <c r="T8734" s="31"/>
      <c r="U8734" s="31"/>
      <c r="V8734" s="31"/>
      <c r="W8734" s="31"/>
      <c r="X8734" s="31"/>
      <c r="Y8734" s="31"/>
      <c r="Z8734" s="31"/>
      <c r="AA8734" s="31"/>
      <c r="AB8734" s="31"/>
      <c r="AC8734" s="31"/>
      <c r="AD8734" s="31"/>
      <c r="AE8734" s="31"/>
      <c r="AF8734" s="31"/>
      <c r="AG8734" s="31"/>
      <c r="AH8734" s="31"/>
      <c r="AI8734" s="31"/>
      <c r="AJ8734" s="31"/>
      <c r="AK8734" s="31"/>
      <c r="AL8734" s="31"/>
      <c r="AM8734" s="31"/>
      <c r="AN8734" s="31"/>
      <c r="AO8734" s="31"/>
      <c r="AP8734" s="31"/>
      <c r="AQ8734" s="31"/>
      <c r="AR8734" s="31"/>
      <c r="AS8734" s="31"/>
      <c r="AT8734" s="31"/>
      <c r="AU8734" s="31"/>
      <c r="AV8734" s="31"/>
      <c r="AW8734" s="31"/>
      <c r="AX8734" s="31"/>
      <c r="AY8734" s="31"/>
      <c r="AZ8734" s="31"/>
      <c r="BA8734" s="31"/>
      <c r="BB8734" s="31"/>
      <c r="BC8734" s="31"/>
      <c r="BD8734" s="31"/>
      <c r="BE8734" s="31"/>
      <c r="BF8734" s="31"/>
      <c r="BG8734" s="31"/>
      <c r="BH8734" s="31"/>
      <c r="BI8734" s="31"/>
      <c r="BJ8734" s="31"/>
      <c r="BK8734" s="31"/>
      <c r="BL8734" s="31"/>
      <c r="BM8734" s="31"/>
      <c r="BN8734" s="31"/>
      <c r="BO8734" s="31"/>
      <c r="BP8734" s="31"/>
      <c r="BQ8734" s="31"/>
      <c r="BR8734" s="31"/>
      <c r="BS8734" s="31"/>
      <c r="BT8734" s="31"/>
      <c r="BU8734" s="31"/>
      <c r="BV8734" s="31"/>
      <c r="BW8734" s="31"/>
      <c r="BX8734" s="31"/>
      <c r="BY8734" s="31"/>
      <c r="BZ8734" s="31"/>
      <c r="CA8734" s="31"/>
      <c r="CB8734" s="31"/>
      <c r="CC8734" s="31"/>
    </row>
    <row r="8735" spans="5:81" customFormat="1" x14ac:dyDescent="0.25">
      <c r="E8735"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replace('0000047/4/38/05/2023', '/', '.');</v>
      </c>
      <c r="F8735" s="31"/>
      <c r="G8735" s="31"/>
      <c r="H8735" s="31"/>
      <c r="I8735" s="31"/>
      <c r="J8735" s="31"/>
      <c r="K8735" s="31"/>
      <c r="L8735" s="31"/>
      <c r="M8735" s="31"/>
      <c r="N8735" s="31"/>
      <c r="O8735" s="31"/>
      <c r="P8735" s="31"/>
      <c r="Q8735" s="31"/>
      <c r="R8735" s="31"/>
      <c r="S8735" s="31"/>
      <c r="T8735" s="31"/>
      <c r="U8735" s="31"/>
      <c r="V8735" s="31"/>
      <c r="W8735" s="31"/>
      <c r="X8735" s="31"/>
      <c r="Y8735" s="31"/>
      <c r="Z8735" s="31"/>
      <c r="AA8735" s="31"/>
      <c r="AB8735" s="31"/>
      <c r="AC8735" s="31"/>
      <c r="AD8735" s="31"/>
      <c r="AE8735" s="31"/>
      <c r="AF8735" s="31"/>
      <c r="AG8735" s="31"/>
      <c r="AH8735" s="31"/>
      <c r="AI8735" s="31"/>
      <c r="AJ8735" s="31"/>
      <c r="AK8735" s="31"/>
      <c r="AL8735" s="31"/>
      <c r="AM8735" s="31"/>
      <c r="AN8735" s="31"/>
      <c r="AO8735" s="31"/>
      <c r="AP8735" s="31"/>
      <c r="AQ8735" s="31"/>
      <c r="AR8735" s="31"/>
      <c r="AS8735" s="31"/>
      <c r="AT8735" s="31"/>
      <c r="AU8735" s="31"/>
      <c r="AV8735" s="31"/>
      <c r="AW8735" s="31"/>
      <c r="AX8735" s="31"/>
      <c r="AY8735" s="31"/>
      <c r="AZ8735" s="31"/>
      <c r="BA8735" s="31"/>
      <c r="BB8735" s="31"/>
      <c r="BC8735" s="31"/>
      <c r="BD8735" s="31"/>
      <c r="BE8735" s="31"/>
      <c r="BF8735" s="31"/>
      <c r="BG8735" s="31"/>
      <c r="BH8735" s="31"/>
      <c r="BI8735" s="31"/>
      <c r="BJ8735" s="31"/>
      <c r="BK8735" s="31"/>
      <c r="BL8735" s="31"/>
      <c r="BM8735" s="31"/>
      <c r="BN8735" s="31"/>
      <c r="BO8735" s="31"/>
      <c r="BP8735" s="31"/>
      <c r="BQ8735" s="31"/>
      <c r="BR8735" s="31"/>
      <c r="BS8735" s="31"/>
      <c r="BT8735" s="31"/>
      <c r="BU8735" s="31"/>
      <c r="BV8735" s="31"/>
      <c r="BW8735" s="31"/>
      <c r="BX8735" s="31"/>
      <c r="BY8735" s="31"/>
      <c r="BZ8735" s="31"/>
      <c r="CA8735" s="31"/>
      <c r="CB8735" s="31"/>
      <c r="CC8735" s="31"/>
    </row>
    <row r="8736" spans="5:81" customFormat="1" x14ac:dyDescent="0.25">
      <c r="E8736" s="30" t="str">
        <f t="shared" si="46"/>
        <v>update IFINOPL.dbo.AGREEMENT_ASSET set BILLING_TO_NPWP = '317106755003000', NPWP_NAME = 'PT. GLOBAL SINERGI TEKNIKINDO', NPWP_ADDRESS = 'LIPPO TOWER HOLLAND VILLAGE LT 27 UNIT 2707 JL LETJEN SUPRAPTO, KAV 60,1, CEMPAKA PUTIH TIMUR,, CEMPAKA PUTIH , KOTA ADM. JAKARTA PUSAT, DKI JAKARTA,10150' where AGREEMENT_NO = replace('0000048/4/01/11/2023', '/', '.');</v>
      </c>
      <c r="F8736" s="31"/>
      <c r="G8736" s="31"/>
      <c r="H8736" s="31"/>
      <c r="I8736" s="31"/>
      <c r="J8736" s="31"/>
      <c r="K8736" s="31"/>
      <c r="L8736" s="31"/>
      <c r="M8736" s="31"/>
      <c r="N8736" s="31"/>
      <c r="O8736" s="31"/>
      <c r="P8736" s="31"/>
      <c r="Q8736" s="31"/>
      <c r="R8736" s="31"/>
      <c r="S8736" s="31"/>
      <c r="T8736" s="31"/>
      <c r="U8736" s="31"/>
      <c r="V8736" s="31"/>
      <c r="W8736" s="31"/>
      <c r="X8736" s="31"/>
      <c r="Y8736" s="31"/>
      <c r="Z8736" s="31"/>
      <c r="AA8736" s="31"/>
      <c r="AB8736" s="31"/>
      <c r="AC8736" s="31"/>
      <c r="AD8736" s="31"/>
      <c r="AE8736" s="31"/>
      <c r="AF8736" s="31"/>
      <c r="AG8736" s="31"/>
      <c r="AH8736" s="31"/>
      <c r="AI8736" s="31"/>
      <c r="AJ8736" s="31"/>
      <c r="AK8736" s="31"/>
      <c r="AL8736" s="31"/>
      <c r="AM8736" s="31"/>
      <c r="AN8736" s="31"/>
      <c r="AO8736" s="31"/>
      <c r="AP8736" s="31"/>
      <c r="AQ8736" s="31"/>
      <c r="AR8736" s="31"/>
      <c r="AS8736" s="31"/>
      <c r="AT8736" s="31"/>
      <c r="AU8736" s="31"/>
      <c r="AV8736" s="31"/>
      <c r="AW8736" s="31"/>
      <c r="AX8736" s="31"/>
      <c r="AY8736" s="31"/>
      <c r="AZ8736" s="31"/>
      <c r="BA8736" s="31"/>
      <c r="BB8736" s="31"/>
      <c r="BC8736" s="31"/>
      <c r="BD8736" s="31"/>
      <c r="BE8736" s="31"/>
      <c r="BF8736" s="31"/>
      <c r="BG8736" s="31"/>
      <c r="BH8736" s="31"/>
      <c r="BI8736" s="31"/>
      <c r="BJ8736" s="31"/>
      <c r="BK8736" s="31"/>
      <c r="BL8736" s="31"/>
      <c r="BM8736" s="31"/>
      <c r="BN8736" s="31"/>
      <c r="BO8736" s="31"/>
      <c r="BP8736" s="31"/>
      <c r="BQ8736" s="31"/>
      <c r="BR8736" s="31"/>
      <c r="BS8736" s="31"/>
      <c r="BT8736" s="31"/>
      <c r="BU8736" s="31"/>
      <c r="BV8736" s="31"/>
      <c r="BW8736" s="31"/>
      <c r="BX8736" s="31"/>
      <c r="BY8736" s="31"/>
      <c r="BZ8736" s="31"/>
      <c r="CA8736" s="31"/>
      <c r="CB8736" s="31"/>
      <c r="CC8736" s="31"/>
    </row>
    <row r="8737" spans="5:81" customFormat="1" x14ac:dyDescent="0.25">
      <c r="E8737"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replace('0000048/4/38/05/2023', '/', '.');</v>
      </c>
      <c r="F8737" s="31"/>
      <c r="G8737" s="31"/>
      <c r="H8737" s="31"/>
      <c r="I8737" s="31"/>
      <c r="J8737" s="31"/>
      <c r="K8737" s="31"/>
      <c r="L8737" s="31"/>
      <c r="M8737" s="31"/>
      <c r="N8737" s="31"/>
      <c r="O8737" s="31"/>
      <c r="P8737" s="31"/>
      <c r="Q8737" s="31"/>
      <c r="R8737" s="31"/>
      <c r="S8737" s="31"/>
      <c r="T8737" s="31"/>
      <c r="U8737" s="31"/>
      <c r="V8737" s="31"/>
      <c r="W8737" s="31"/>
      <c r="X8737" s="31"/>
      <c r="Y8737" s="31"/>
      <c r="Z8737" s="31"/>
      <c r="AA8737" s="31"/>
      <c r="AB8737" s="31"/>
      <c r="AC8737" s="31"/>
      <c r="AD8737" s="31"/>
      <c r="AE8737" s="31"/>
      <c r="AF8737" s="31"/>
      <c r="AG8737" s="31"/>
      <c r="AH8737" s="31"/>
      <c r="AI8737" s="31"/>
      <c r="AJ8737" s="31"/>
      <c r="AK8737" s="31"/>
      <c r="AL8737" s="31"/>
      <c r="AM8737" s="31"/>
      <c r="AN8737" s="31"/>
      <c r="AO8737" s="31"/>
      <c r="AP8737" s="31"/>
      <c r="AQ8737" s="31"/>
      <c r="AR8737" s="31"/>
      <c r="AS8737" s="31"/>
      <c r="AT8737" s="31"/>
      <c r="AU8737" s="31"/>
      <c r="AV8737" s="31"/>
      <c r="AW8737" s="31"/>
      <c r="AX8737" s="31"/>
      <c r="AY8737" s="31"/>
      <c r="AZ8737" s="31"/>
      <c r="BA8737" s="31"/>
      <c r="BB8737" s="31"/>
      <c r="BC8737" s="31"/>
      <c r="BD8737" s="31"/>
      <c r="BE8737" s="31"/>
      <c r="BF8737" s="31"/>
      <c r="BG8737" s="31"/>
      <c r="BH8737" s="31"/>
      <c r="BI8737" s="31"/>
      <c r="BJ8737" s="31"/>
      <c r="BK8737" s="31"/>
      <c r="BL8737" s="31"/>
      <c r="BM8737" s="31"/>
      <c r="BN8737" s="31"/>
      <c r="BO8737" s="31"/>
      <c r="BP8737" s="31"/>
      <c r="BQ8737" s="31"/>
      <c r="BR8737" s="31"/>
      <c r="BS8737" s="31"/>
      <c r="BT8737" s="31"/>
      <c r="BU8737" s="31"/>
      <c r="BV8737" s="31"/>
      <c r="BW8737" s="31"/>
      <c r="BX8737" s="31"/>
      <c r="BY8737" s="31"/>
      <c r="BZ8737" s="31"/>
      <c r="CA8737" s="31"/>
      <c r="CB8737" s="31"/>
      <c r="CC8737" s="31"/>
    </row>
    <row r="8738" spans="5:81" customFormat="1" x14ac:dyDescent="0.25">
      <c r="E8738" s="30" t="str">
        <f t="shared" si="46"/>
        <v>update IFINOPL.dbo.AGREEMENT_ASSET set BILLING_TO_NPWP = '666255948003000', NPWP_NAME = 'PT. GLOBAL SINERGI MANUFACTURING', NPWP_ADDRESS = 'Jl. Pemuda No. 73B RT 004 RW 009 Kel. Pulo Gadung, Jakarta Timur, DKI Jakarta,' where AGREEMENT_NO = replace('0000049/4/01/11/2023', '/', '.');</v>
      </c>
      <c r="F8738" s="31"/>
      <c r="G8738" s="31"/>
      <c r="H8738" s="31"/>
      <c r="I8738" s="31"/>
      <c r="J8738" s="31"/>
      <c r="K8738" s="31"/>
      <c r="L8738" s="31"/>
      <c r="M8738" s="31"/>
      <c r="N8738" s="31"/>
      <c r="O8738" s="31"/>
      <c r="P8738" s="31"/>
      <c r="Q8738" s="31"/>
      <c r="R8738" s="31"/>
      <c r="S8738" s="31"/>
      <c r="T8738" s="31"/>
      <c r="U8738" s="31"/>
      <c r="V8738" s="31"/>
      <c r="W8738" s="31"/>
      <c r="X8738" s="31"/>
      <c r="Y8738" s="31"/>
      <c r="Z8738" s="31"/>
      <c r="AA8738" s="31"/>
      <c r="AB8738" s="31"/>
      <c r="AC8738" s="31"/>
      <c r="AD8738" s="31"/>
      <c r="AE8738" s="31"/>
      <c r="AF8738" s="31"/>
      <c r="AG8738" s="31"/>
      <c r="AH8738" s="31"/>
      <c r="AI8738" s="31"/>
      <c r="AJ8738" s="31"/>
      <c r="AK8738" s="31"/>
      <c r="AL8738" s="31"/>
      <c r="AM8738" s="31"/>
      <c r="AN8738" s="31"/>
      <c r="AO8738" s="31"/>
      <c r="AP8738" s="31"/>
      <c r="AQ8738" s="31"/>
      <c r="AR8738" s="31"/>
      <c r="AS8738" s="31"/>
      <c r="AT8738" s="31"/>
      <c r="AU8738" s="31"/>
      <c r="AV8738" s="31"/>
      <c r="AW8738" s="31"/>
      <c r="AX8738" s="31"/>
      <c r="AY8738" s="31"/>
      <c r="AZ8738" s="31"/>
      <c r="BA8738" s="31"/>
      <c r="BB8738" s="31"/>
      <c r="BC8738" s="31"/>
      <c r="BD8738" s="31"/>
      <c r="BE8738" s="31"/>
      <c r="BF8738" s="31"/>
      <c r="BG8738" s="31"/>
      <c r="BH8738" s="31"/>
      <c r="BI8738" s="31"/>
      <c r="BJ8738" s="31"/>
      <c r="BK8738" s="31"/>
      <c r="BL8738" s="31"/>
      <c r="BM8738" s="31"/>
      <c r="BN8738" s="31"/>
      <c r="BO8738" s="31"/>
      <c r="BP8738" s="31"/>
      <c r="BQ8738" s="31"/>
      <c r="BR8738" s="31"/>
      <c r="BS8738" s="31"/>
      <c r="BT8738" s="31"/>
      <c r="BU8738" s="31"/>
      <c r="BV8738" s="31"/>
      <c r="BW8738" s="31"/>
      <c r="BX8738" s="31"/>
      <c r="BY8738" s="31"/>
      <c r="BZ8738" s="31"/>
      <c r="CA8738" s="31"/>
      <c r="CB8738" s="31"/>
      <c r="CC8738" s="31"/>
    </row>
    <row r="8739" spans="5:81" customFormat="1" x14ac:dyDescent="0.25">
      <c r="E8739"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replace('0000049/4/38/05/2023', '/', '.');</v>
      </c>
      <c r="F8739" s="31"/>
      <c r="G8739" s="31"/>
      <c r="H8739" s="31"/>
      <c r="I8739" s="31"/>
      <c r="J8739" s="31"/>
      <c r="K8739" s="31"/>
      <c r="L8739" s="31"/>
      <c r="M8739" s="31"/>
      <c r="N8739" s="31"/>
      <c r="O8739" s="31"/>
      <c r="P8739" s="31"/>
      <c r="Q8739" s="31"/>
      <c r="R8739" s="31"/>
      <c r="S8739" s="31"/>
      <c r="T8739" s="31"/>
      <c r="U8739" s="31"/>
      <c r="V8739" s="31"/>
      <c r="W8739" s="31"/>
      <c r="X8739" s="31"/>
      <c r="Y8739" s="31"/>
      <c r="Z8739" s="31"/>
      <c r="AA8739" s="31"/>
      <c r="AB8739" s="31"/>
      <c r="AC8739" s="31"/>
      <c r="AD8739" s="31"/>
      <c r="AE8739" s="31"/>
      <c r="AF8739" s="31"/>
      <c r="AG8739" s="31"/>
      <c r="AH8739" s="31"/>
      <c r="AI8739" s="31"/>
      <c r="AJ8739" s="31"/>
      <c r="AK8739" s="31"/>
      <c r="AL8739" s="31"/>
      <c r="AM8739" s="31"/>
      <c r="AN8739" s="31"/>
      <c r="AO8739" s="31"/>
      <c r="AP8739" s="31"/>
      <c r="AQ8739" s="31"/>
      <c r="AR8739" s="31"/>
      <c r="AS8739" s="31"/>
      <c r="AT8739" s="31"/>
      <c r="AU8739" s="31"/>
      <c r="AV8739" s="31"/>
      <c r="AW8739" s="31"/>
      <c r="AX8739" s="31"/>
      <c r="AY8739" s="31"/>
      <c r="AZ8739" s="31"/>
      <c r="BA8739" s="31"/>
      <c r="BB8739" s="31"/>
      <c r="BC8739" s="31"/>
      <c r="BD8739" s="31"/>
      <c r="BE8739" s="31"/>
      <c r="BF8739" s="31"/>
      <c r="BG8739" s="31"/>
      <c r="BH8739" s="31"/>
      <c r="BI8739" s="31"/>
      <c r="BJ8739" s="31"/>
      <c r="BK8739" s="31"/>
      <c r="BL8739" s="31"/>
      <c r="BM8739" s="31"/>
      <c r="BN8739" s="31"/>
      <c r="BO8739" s="31"/>
      <c r="BP8739" s="31"/>
      <c r="BQ8739" s="31"/>
      <c r="BR8739" s="31"/>
      <c r="BS8739" s="31"/>
      <c r="BT8739" s="31"/>
      <c r="BU8739" s="31"/>
      <c r="BV8739" s="31"/>
      <c r="BW8739" s="31"/>
      <c r="BX8739" s="31"/>
      <c r="BY8739" s="31"/>
      <c r="BZ8739" s="31"/>
      <c r="CA8739" s="31"/>
      <c r="CB8739" s="31"/>
      <c r="CC8739" s="31"/>
    </row>
    <row r="8740" spans="5:81" customFormat="1" x14ac:dyDescent="0.25">
      <c r="E8740" s="30" t="str">
        <f t="shared" si="46"/>
        <v>update IFINOPL.dbo.AGREEMENT_ASSET set BILLING_TO_NPWP = '625517503412000', NPWP_NAME = 'PT. AMANAH KREASI LOGISTIK', NPWP_ADDRESS = 'Batavia Residence, KP.Tipar NO 105N RT 00, Mekarsari, Cimanggis, Kota Depok Jawa Barat' where AGREEMENT_NO = replace('0000050/4/08/11/2023', '/', '.');</v>
      </c>
      <c r="F8740" s="31"/>
      <c r="G8740" s="31"/>
      <c r="H8740" s="31"/>
      <c r="I8740" s="31"/>
      <c r="J8740" s="31"/>
      <c r="K8740" s="31"/>
      <c r="L8740" s="31"/>
      <c r="M8740" s="31"/>
      <c r="N8740" s="31"/>
      <c r="O8740" s="31"/>
      <c r="P8740" s="31"/>
      <c r="Q8740" s="31"/>
      <c r="R8740" s="31"/>
      <c r="S8740" s="31"/>
      <c r="T8740" s="31"/>
      <c r="U8740" s="31"/>
      <c r="V8740" s="31"/>
      <c r="W8740" s="31"/>
      <c r="X8740" s="31"/>
      <c r="Y8740" s="31"/>
      <c r="Z8740" s="31"/>
      <c r="AA8740" s="31"/>
      <c r="AB8740" s="31"/>
      <c r="AC8740" s="31"/>
      <c r="AD8740" s="31"/>
      <c r="AE8740" s="31"/>
      <c r="AF8740" s="31"/>
      <c r="AG8740" s="31"/>
      <c r="AH8740" s="31"/>
      <c r="AI8740" s="31"/>
      <c r="AJ8740" s="31"/>
      <c r="AK8740" s="31"/>
      <c r="AL8740" s="31"/>
      <c r="AM8740" s="31"/>
      <c r="AN8740" s="31"/>
      <c r="AO8740" s="31"/>
      <c r="AP8740" s="31"/>
      <c r="AQ8740" s="31"/>
      <c r="AR8740" s="31"/>
      <c r="AS8740" s="31"/>
      <c r="AT8740" s="31"/>
      <c r="AU8740" s="31"/>
      <c r="AV8740" s="31"/>
      <c r="AW8740" s="31"/>
      <c r="AX8740" s="31"/>
      <c r="AY8740" s="31"/>
      <c r="AZ8740" s="31"/>
      <c r="BA8740" s="31"/>
      <c r="BB8740" s="31"/>
      <c r="BC8740" s="31"/>
      <c r="BD8740" s="31"/>
      <c r="BE8740" s="31"/>
      <c r="BF8740" s="31"/>
      <c r="BG8740" s="31"/>
      <c r="BH8740" s="31"/>
      <c r="BI8740" s="31"/>
      <c r="BJ8740" s="31"/>
      <c r="BK8740" s="31"/>
      <c r="BL8740" s="31"/>
      <c r="BM8740" s="31"/>
      <c r="BN8740" s="31"/>
      <c r="BO8740" s="31"/>
      <c r="BP8740" s="31"/>
      <c r="BQ8740" s="31"/>
      <c r="BR8740" s="31"/>
      <c r="BS8740" s="31"/>
      <c r="BT8740" s="31"/>
      <c r="BU8740" s="31"/>
      <c r="BV8740" s="31"/>
      <c r="BW8740" s="31"/>
      <c r="BX8740" s="31"/>
      <c r="BY8740" s="31"/>
      <c r="BZ8740" s="31"/>
      <c r="CA8740" s="31"/>
      <c r="CB8740" s="31"/>
      <c r="CC8740" s="31"/>
    </row>
    <row r="8741" spans="5:81" customFormat="1" x14ac:dyDescent="0.25">
      <c r="E8741"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replace('0000050/4/38/05/2023', '/', '.');</v>
      </c>
      <c r="F8741" s="31"/>
      <c r="G8741" s="31"/>
      <c r="H8741" s="31"/>
      <c r="I8741" s="31"/>
      <c r="J8741" s="31"/>
      <c r="K8741" s="31"/>
      <c r="L8741" s="31"/>
      <c r="M8741" s="31"/>
      <c r="N8741" s="31"/>
      <c r="O8741" s="31"/>
      <c r="P8741" s="31"/>
      <c r="Q8741" s="31"/>
      <c r="R8741" s="31"/>
      <c r="S8741" s="31"/>
      <c r="T8741" s="31"/>
      <c r="U8741" s="31"/>
      <c r="V8741" s="31"/>
      <c r="W8741" s="31"/>
      <c r="X8741" s="31"/>
      <c r="Y8741" s="31"/>
      <c r="Z8741" s="31"/>
      <c r="AA8741" s="31"/>
      <c r="AB8741" s="31"/>
      <c r="AC8741" s="31"/>
      <c r="AD8741" s="31"/>
      <c r="AE8741" s="31"/>
      <c r="AF8741" s="31"/>
      <c r="AG8741" s="31"/>
      <c r="AH8741" s="31"/>
      <c r="AI8741" s="31"/>
      <c r="AJ8741" s="31"/>
      <c r="AK8741" s="31"/>
      <c r="AL8741" s="31"/>
      <c r="AM8741" s="31"/>
      <c r="AN8741" s="31"/>
      <c r="AO8741" s="31"/>
      <c r="AP8741" s="31"/>
      <c r="AQ8741" s="31"/>
      <c r="AR8741" s="31"/>
      <c r="AS8741" s="31"/>
      <c r="AT8741" s="31"/>
      <c r="AU8741" s="31"/>
      <c r="AV8741" s="31"/>
      <c r="AW8741" s="31"/>
      <c r="AX8741" s="31"/>
      <c r="AY8741" s="31"/>
      <c r="AZ8741" s="31"/>
      <c r="BA8741" s="31"/>
      <c r="BB8741" s="31"/>
      <c r="BC8741" s="31"/>
      <c r="BD8741" s="31"/>
      <c r="BE8741" s="31"/>
      <c r="BF8741" s="31"/>
      <c r="BG8741" s="31"/>
      <c r="BH8741" s="31"/>
      <c r="BI8741" s="31"/>
      <c r="BJ8741" s="31"/>
      <c r="BK8741" s="31"/>
      <c r="BL8741" s="31"/>
      <c r="BM8741" s="31"/>
      <c r="BN8741" s="31"/>
      <c r="BO8741" s="31"/>
      <c r="BP8741" s="31"/>
      <c r="BQ8741" s="31"/>
      <c r="BR8741" s="31"/>
      <c r="BS8741" s="31"/>
      <c r="BT8741" s="31"/>
      <c r="BU8741" s="31"/>
      <c r="BV8741" s="31"/>
      <c r="BW8741" s="31"/>
      <c r="BX8741" s="31"/>
      <c r="BY8741" s="31"/>
      <c r="BZ8741" s="31"/>
      <c r="CA8741" s="31"/>
      <c r="CB8741" s="31"/>
      <c r="CC8741" s="31"/>
    </row>
    <row r="8742" spans="5:81" customFormat="1" x14ac:dyDescent="0.25">
      <c r="E8742" s="30" t="str">
        <f t="shared" si="46"/>
        <v>update IFINOPL.dbo.AGREEMENT_ASSET set BILLING_TO_NPWP = '943436055039000', NPWP_NAME = 'PT. ASAR ADIPATI INTI', NPWP_ADDRESS = 'JL. ARJUNA UTARA NO.9, RT.001 RW.002 KEL.DURI KEPA KEC.KEBON JERUK KOTA/KAB.JAKARTA BARAT DKI JAKARTA 11510' where AGREEMENT_NO = replace('0000051/4/38/05/2023', '/', '.');</v>
      </c>
      <c r="F8742" s="31"/>
      <c r="G8742" s="31"/>
      <c r="H8742" s="31"/>
      <c r="I8742" s="31"/>
      <c r="J8742" s="31"/>
      <c r="K8742" s="31"/>
      <c r="L8742" s="31"/>
      <c r="M8742" s="31"/>
      <c r="N8742" s="31"/>
      <c r="O8742" s="31"/>
      <c r="P8742" s="31"/>
      <c r="Q8742" s="31"/>
      <c r="R8742" s="31"/>
      <c r="S8742" s="31"/>
      <c r="T8742" s="31"/>
      <c r="U8742" s="31"/>
      <c r="V8742" s="31"/>
      <c r="W8742" s="31"/>
      <c r="X8742" s="31"/>
      <c r="Y8742" s="31"/>
      <c r="Z8742" s="31"/>
      <c r="AA8742" s="31"/>
      <c r="AB8742" s="31"/>
      <c r="AC8742" s="31"/>
      <c r="AD8742" s="31"/>
      <c r="AE8742" s="31"/>
      <c r="AF8742" s="31"/>
      <c r="AG8742" s="31"/>
      <c r="AH8742" s="31"/>
      <c r="AI8742" s="31"/>
      <c r="AJ8742" s="31"/>
      <c r="AK8742" s="31"/>
      <c r="AL8742" s="31"/>
      <c r="AM8742" s="31"/>
      <c r="AN8742" s="31"/>
      <c r="AO8742" s="31"/>
      <c r="AP8742" s="31"/>
      <c r="AQ8742" s="31"/>
      <c r="AR8742" s="31"/>
      <c r="AS8742" s="31"/>
      <c r="AT8742" s="31"/>
      <c r="AU8742" s="31"/>
      <c r="AV8742" s="31"/>
      <c r="AW8742" s="31"/>
      <c r="AX8742" s="31"/>
      <c r="AY8742" s="31"/>
      <c r="AZ8742" s="31"/>
      <c r="BA8742" s="31"/>
      <c r="BB8742" s="31"/>
      <c r="BC8742" s="31"/>
      <c r="BD8742" s="31"/>
      <c r="BE8742" s="31"/>
      <c r="BF8742" s="31"/>
      <c r="BG8742" s="31"/>
      <c r="BH8742" s="31"/>
      <c r="BI8742" s="31"/>
      <c r="BJ8742" s="31"/>
      <c r="BK8742" s="31"/>
      <c r="BL8742" s="31"/>
      <c r="BM8742" s="31"/>
      <c r="BN8742" s="31"/>
      <c r="BO8742" s="31"/>
      <c r="BP8742" s="31"/>
      <c r="BQ8742" s="31"/>
      <c r="BR8742" s="31"/>
      <c r="BS8742" s="31"/>
      <c r="BT8742" s="31"/>
      <c r="BU8742" s="31"/>
      <c r="BV8742" s="31"/>
      <c r="BW8742" s="31"/>
      <c r="BX8742" s="31"/>
      <c r="BY8742" s="31"/>
      <c r="BZ8742" s="31"/>
      <c r="CA8742" s="31"/>
      <c r="CB8742" s="31"/>
      <c r="CC8742" s="31"/>
    </row>
    <row r="8743" spans="5:81" customFormat="1" x14ac:dyDescent="0.25">
      <c r="E8743"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replace('0000052/4/38/05/2023', '/', '.');</v>
      </c>
      <c r="F8743" s="31"/>
      <c r="G8743" s="31"/>
      <c r="H8743" s="31"/>
      <c r="I8743" s="31"/>
      <c r="J8743" s="31"/>
      <c r="K8743" s="31"/>
      <c r="L8743" s="31"/>
      <c r="M8743" s="31"/>
      <c r="N8743" s="31"/>
      <c r="O8743" s="31"/>
      <c r="P8743" s="31"/>
      <c r="Q8743" s="31"/>
      <c r="R8743" s="31"/>
      <c r="S8743" s="31"/>
      <c r="T8743" s="31"/>
      <c r="U8743" s="31"/>
      <c r="V8743" s="31"/>
      <c r="W8743" s="31"/>
      <c r="X8743" s="31"/>
      <c r="Y8743" s="31"/>
      <c r="Z8743" s="31"/>
      <c r="AA8743" s="31"/>
      <c r="AB8743" s="31"/>
      <c r="AC8743" s="31"/>
      <c r="AD8743" s="31"/>
      <c r="AE8743" s="31"/>
      <c r="AF8743" s="31"/>
      <c r="AG8743" s="31"/>
      <c r="AH8743" s="31"/>
      <c r="AI8743" s="31"/>
      <c r="AJ8743" s="31"/>
      <c r="AK8743" s="31"/>
      <c r="AL8743" s="31"/>
      <c r="AM8743" s="31"/>
      <c r="AN8743" s="31"/>
      <c r="AO8743" s="31"/>
      <c r="AP8743" s="31"/>
      <c r="AQ8743" s="31"/>
      <c r="AR8743" s="31"/>
      <c r="AS8743" s="31"/>
      <c r="AT8743" s="31"/>
      <c r="AU8743" s="31"/>
      <c r="AV8743" s="31"/>
      <c r="AW8743" s="31"/>
      <c r="AX8743" s="31"/>
      <c r="AY8743" s="31"/>
      <c r="AZ8743" s="31"/>
      <c r="BA8743" s="31"/>
      <c r="BB8743" s="31"/>
      <c r="BC8743" s="31"/>
      <c r="BD8743" s="31"/>
      <c r="BE8743" s="31"/>
      <c r="BF8743" s="31"/>
      <c r="BG8743" s="31"/>
      <c r="BH8743" s="31"/>
      <c r="BI8743" s="31"/>
      <c r="BJ8743" s="31"/>
      <c r="BK8743" s="31"/>
      <c r="BL8743" s="31"/>
      <c r="BM8743" s="31"/>
      <c r="BN8743" s="31"/>
      <c r="BO8743" s="31"/>
      <c r="BP8743" s="31"/>
      <c r="BQ8743" s="31"/>
      <c r="BR8743" s="31"/>
      <c r="BS8743" s="31"/>
      <c r="BT8743" s="31"/>
      <c r="BU8743" s="31"/>
      <c r="BV8743" s="31"/>
      <c r="BW8743" s="31"/>
      <c r="BX8743" s="31"/>
      <c r="BY8743" s="31"/>
      <c r="BZ8743" s="31"/>
      <c r="CA8743" s="31"/>
      <c r="CB8743" s="31"/>
      <c r="CC8743" s="31"/>
    </row>
    <row r="8744" spans="5:81" customFormat="1" x14ac:dyDescent="0.25">
      <c r="E8744"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replace('0000054/4/38/05/2023', '/', '.');</v>
      </c>
      <c r="F8744" s="31"/>
      <c r="G8744" s="31"/>
      <c r="H8744" s="31"/>
      <c r="I8744" s="31"/>
      <c r="J8744" s="31"/>
      <c r="K8744" s="31"/>
      <c r="L8744" s="31"/>
      <c r="M8744" s="31"/>
      <c r="N8744" s="31"/>
      <c r="O8744" s="31"/>
      <c r="P8744" s="31"/>
      <c r="Q8744" s="31"/>
      <c r="R8744" s="31"/>
      <c r="S8744" s="31"/>
      <c r="T8744" s="31"/>
      <c r="U8744" s="31"/>
      <c r="V8744" s="31"/>
      <c r="W8744" s="31"/>
      <c r="X8744" s="31"/>
      <c r="Y8744" s="31"/>
      <c r="Z8744" s="31"/>
      <c r="AA8744" s="31"/>
      <c r="AB8744" s="31"/>
      <c r="AC8744" s="31"/>
      <c r="AD8744" s="31"/>
      <c r="AE8744" s="31"/>
      <c r="AF8744" s="31"/>
      <c r="AG8744" s="31"/>
      <c r="AH8744" s="31"/>
      <c r="AI8744" s="31"/>
      <c r="AJ8744" s="31"/>
      <c r="AK8744" s="31"/>
      <c r="AL8744" s="31"/>
      <c r="AM8744" s="31"/>
      <c r="AN8744" s="31"/>
      <c r="AO8744" s="31"/>
      <c r="AP8744" s="31"/>
      <c r="AQ8744" s="31"/>
      <c r="AR8744" s="31"/>
      <c r="AS8744" s="31"/>
      <c r="AT8744" s="31"/>
      <c r="AU8744" s="31"/>
      <c r="AV8744" s="31"/>
      <c r="AW8744" s="31"/>
      <c r="AX8744" s="31"/>
      <c r="AY8744" s="31"/>
      <c r="AZ8744" s="31"/>
      <c r="BA8744" s="31"/>
      <c r="BB8744" s="31"/>
      <c r="BC8744" s="31"/>
      <c r="BD8744" s="31"/>
      <c r="BE8744" s="31"/>
      <c r="BF8744" s="31"/>
      <c r="BG8744" s="31"/>
      <c r="BH8744" s="31"/>
      <c r="BI8744" s="31"/>
      <c r="BJ8744" s="31"/>
      <c r="BK8744" s="31"/>
      <c r="BL8744" s="31"/>
      <c r="BM8744" s="31"/>
      <c r="BN8744" s="31"/>
      <c r="BO8744" s="31"/>
      <c r="BP8744" s="31"/>
      <c r="BQ8744" s="31"/>
      <c r="BR8744" s="31"/>
      <c r="BS8744" s="31"/>
      <c r="BT8744" s="31"/>
      <c r="BU8744" s="31"/>
      <c r="BV8744" s="31"/>
      <c r="BW8744" s="31"/>
      <c r="BX8744" s="31"/>
      <c r="BY8744" s="31"/>
      <c r="BZ8744" s="31"/>
      <c r="CA8744" s="31"/>
      <c r="CB8744" s="31"/>
      <c r="CC8744" s="31"/>
    </row>
    <row r="8745" spans="5:81" customFormat="1" x14ac:dyDescent="0.25">
      <c r="E8745" s="30" t="str">
        <f t="shared" si="46"/>
        <v>update IFINOPL.dbo.AGREEMENT_ASSET set BILLING_TO_NPWP = '016743767092000', NPWP_NAME = 'PT. TIRTA INVESTAMA', NPWP_ADDRESS = 'GEDUNG RDTX PLACE LT 5-9 JL PROF DR SATRIO KAV 3 KARET KUNINGAN SETIABUDI KOTA ADM JAKARTA SELATAN DKI JAKARTA 12940' where AGREEMENT_NO = replace('0000055/4/10/11/2023', '/', '.');</v>
      </c>
      <c r="F8745" s="31"/>
      <c r="G8745" s="31"/>
      <c r="H8745" s="31"/>
      <c r="I8745" s="31"/>
      <c r="J8745" s="31"/>
      <c r="K8745" s="31"/>
      <c r="L8745" s="31"/>
      <c r="M8745" s="31"/>
      <c r="N8745" s="31"/>
      <c r="O8745" s="31"/>
      <c r="P8745" s="31"/>
      <c r="Q8745" s="31"/>
      <c r="R8745" s="31"/>
      <c r="S8745" s="31"/>
      <c r="T8745" s="31"/>
      <c r="U8745" s="31"/>
      <c r="V8745" s="31"/>
      <c r="W8745" s="31"/>
      <c r="X8745" s="31"/>
      <c r="Y8745" s="31"/>
      <c r="Z8745" s="31"/>
      <c r="AA8745" s="31"/>
      <c r="AB8745" s="31"/>
      <c r="AC8745" s="31"/>
      <c r="AD8745" s="31"/>
      <c r="AE8745" s="31"/>
      <c r="AF8745" s="31"/>
      <c r="AG8745" s="31"/>
      <c r="AH8745" s="31"/>
      <c r="AI8745" s="31"/>
      <c r="AJ8745" s="31"/>
      <c r="AK8745" s="31"/>
      <c r="AL8745" s="31"/>
      <c r="AM8745" s="31"/>
      <c r="AN8745" s="31"/>
      <c r="AO8745" s="31"/>
      <c r="AP8745" s="31"/>
      <c r="AQ8745" s="31"/>
      <c r="AR8745" s="31"/>
      <c r="AS8745" s="31"/>
      <c r="AT8745" s="31"/>
      <c r="AU8745" s="31"/>
      <c r="AV8745" s="31"/>
      <c r="AW8745" s="31"/>
      <c r="AX8745" s="31"/>
      <c r="AY8745" s="31"/>
      <c r="AZ8745" s="31"/>
      <c r="BA8745" s="31"/>
      <c r="BB8745" s="31"/>
      <c r="BC8745" s="31"/>
      <c r="BD8745" s="31"/>
      <c r="BE8745" s="31"/>
      <c r="BF8745" s="31"/>
      <c r="BG8745" s="31"/>
      <c r="BH8745" s="31"/>
      <c r="BI8745" s="31"/>
      <c r="BJ8745" s="31"/>
      <c r="BK8745" s="31"/>
      <c r="BL8745" s="31"/>
      <c r="BM8745" s="31"/>
      <c r="BN8745" s="31"/>
      <c r="BO8745" s="31"/>
      <c r="BP8745" s="31"/>
      <c r="BQ8745" s="31"/>
      <c r="BR8745" s="31"/>
      <c r="BS8745" s="31"/>
      <c r="BT8745" s="31"/>
      <c r="BU8745" s="31"/>
      <c r="BV8745" s="31"/>
      <c r="BW8745" s="31"/>
      <c r="BX8745" s="31"/>
      <c r="BY8745" s="31"/>
      <c r="BZ8745" s="31"/>
      <c r="CA8745" s="31"/>
      <c r="CB8745" s="31"/>
      <c r="CC8745" s="31"/>
    </row>
    <row r="8746" spans="5:81" customFormat="1" x14ac:dyDescent="0.25">
      <c r="E8746" s="30" t="str">
        <f t="shared" si="46"/>
        <v>update IFINOPL.dbo.AGREEMENT_ASSET set BILLING_TO_NPWP = '427781075047000', NPWP_NAME = 'PT. GLOBAL JET CARGO', NPWP_ADDRESS = 'LANDMARK PLUIT TOWER B9 LANTAI 11 RT.004 RW.010 KEL.PEJAGALAN KEC.PENJARINGAN KOTA/KAB.JAKARTA UTARA DKI JAKARTA 14450' where AGREEMENT_NO = replace('0000055/4/38/05/2023', '/', '.');</v>
      </c>
      <c r="F8746" s="31"/>
      <c r="G8746" s="31"/>
      <c r="H8746" s="31"/>
      <c r="I8746" s="31"/>
      <c r="J8746" s="31"/>
      <c r="K8746" s="31"/>
      <c r="L8746" s="31"/>
      <c r="M8746" s="31"/>
      <c r="N8746" s="31"/>
      <c r="O8746" s="31"/>
      <c r="P8746" s="31"/>
      <c r="Q8746" s="31"/>
      <c r="R8746" s="31"/>
      <c r="S8746" s="31"/>
      <c r="T8746" s="31"/>
      <c r="U8746" s="31"/>
      <c r="V8746" s="31"/>
      <c r="W8746" s="31"/>
      <c r="X8746" s="31"/>
      <c r="Y8746" s="31"/>
      <c r="Z8746" s="31"/>
      <c r="AA8746" s="31"/>
      <c r="AB8746" s="31"/>
      <c r="AC8746" s="31"/>
      <c r="AD8746" s="31"/>
      <c r="AE8746" s="31"/>
      <c r="AF8746" s="31"/>
      <c r="AG8746" s="31"/>
      <c r="AH8746" s="31"/>
      <c r="AI8746" s="31"/>
      <c r="AJ8746" s="31"/>
      <c r="AK8746" s="31"/>
      <c r="AL8746" s="31"/>
      <c r="AM8746" s="31"/>
      <c r="AN8746" s="31"/>
      <c r="AO8746" s="31"/>
      <c r="AP8746" s="31"/>
      <c r="AQ8746" s="31"/>
      <c r="AR8746" s="31"/>
      <c r="AS8746" s="31"/>
      <c r="AT8746" s="31"/>
      <c r="AU8746" s="31"/>
      <c r="AV8746" s="31"/>
      <c r="AW8746" s="31"/>
      <c r="AX8746" s="31"/>
      <c r="AY8746" s="31"/>
      <c r="AZ8746" s="31"/>
      <c r="BA8746" s="31"/>
      <c r="BB8746" s="31"/>
      <c r="BC8746" s="31"/>
      <c r="BD8746" s="31"/>
      <c r="BE8746" s="31"/>
      <c r="BF8746" s="31"/>
      <c r="BG8746" s="31"/>
      <c r="BH8746" s="31"/>
      <c r="BI8746" s="31"/>
      <c r="BJ8746" s="31"/>
      <c r="BK8746" s="31"/>
      <c r="BL8746" s="31"/>
      <c r="BM8746" s="31"/>
      <c r="BN8746" s="31"/>
      <c r="BO8746" s="31"/>
      <c r="BP8746" s="31"/>
      <c r="BQ8746" s="31"/>
      <c r="BR8746" s="31"/>
      <c r="BS8746" s="31"/>
      <c r="BT8746" s="31"/>
      <c r="BU8746" s="31"/>
      <c r="BV8746" s="31"/>
      <c r="BW8746" s="31"/>
      <c r="BX8746" s="31"/>
      <c r="BY8746" s="31"/>
      <c r="BZ8746" s="31"/>
      <c r="CA8746" s="31"/>
      <c r="CB8746" s="31"/>
      <c r="CC8746" s="31"/>
    </row>
    <row r="8747" spans="5:81" customFormat="1" x14ac:dyDescent="0.25">
      <c r="E8747" s="30" t="str">
        <f t="shared" ref="E8747:E8810" si="47">"update IFINOPL.dbo.AGREEMENT_ASSET set BILLING_TO_NPWP = '" &amp; TRIM(SUBSTITUTE(BW5815, "|", "")) &amp; "', NPWP_NAME = '" &amp; TRIM(CF5815) &amp; "', NPWP_ADDRESS = '" &amp; TRIM(CX5815) &amp; "' where AGREEMENT_NO = replace('" &amp; TRIM(E5815) &amp; "', '/', '.');"</f>
        <v>update IFINOPL.dbo.AGREEMENT_ASSET set BILLING_TO_NPWP = '710559436036000', NPWP_NAME = 'PT. PREMIUM EKSPRES SISTEM', NPWP_ADDRESS = 'Prof. Dr. Latumenten I No. 6 RT. 001 / RW 005 Kel. Jelambar Kec. Grogol Petamburan' where AGREEMENT_NO = replace('0000056/4/01/11/2023', '/', '.');</v>
      </c>
      <c r="F8747" s="31"/>
      <c r="G8747" s="31"/>
      <c r="H8747" s="31"/>
      <c r="I8747" s="31"/>
      <c r="J8747" s="31"/>
      <c r="K8747" s="31"/>
      <c r="L8747" s="31"/>
      <c r="M8747" s="31"/>
      <c r="N8747" s="31"/>
      <c r="O8747" s="31"/>
      <c r="P8747" s="31"/>
      <c r="Q8747" s="31"/>
      <c r="R8747" s="31"/>
      <c r="S8747" s="31"/>
      <c r="T8747" s="31"/>
      <c r="U8747" s="31"/>
      <c r="V8747" s="31"/>
      <c r="W8747" s="31"/>
      <c r="X8747" s="31"/>
      <c r="Y8747" s="31"/>
      <c r="Z8747" s="31"/>
      <c r="AA8747" s="31"/>
      <c r="AB8747" s="31"/>
      <c r="AC8747" s="31"/>
      <c r="AD8747" s="31"/>
      <c r="AE8747" s="31"/>
      <c r="AF8747" s="31"/>
      <c r="AG8747" s="31"/>
      <c r="AH8747" s="31"/>
      <c r="AI8747" s="31"/>
      <c r="AJ8747" s="31"/>
      <c r="AK8747" s="31"/>
      <c r="AL8747" s="31"/>
      <c r="AM8747" s="31"/>
      <c r="AN8747" s="31"/>
      <c r="AO8747" s="31"/>
      <c r="AP8747" s="31"/>
      <c r="AQ8747" s="31"/>
      <c r="AR8747" s="31"/>
      <c r="AS8747" s="31"/>
      <c r="AT8747" s="31"/>
      <c r="AU8747" s="31"/>
      <c r="AV8747" s="31"/>
      <c r="AW8747" s="31"/>
      <c r="AX8747" s="31"/>
      <c r="AY8747" s="31"/>
      <c r="AZ8747" s="31"/>
      <c r="BA8747" s="31"/>
      <c r="BB8747" s="31"/>
      <c r="BC8747" s="31"/>
      <c r="BD8747" s="31"/>
      <c r="BE8747" s="31"/>
      <c r="BF8747" s="31"/>
      <c r="BG8747" s="31"/>
      <c r="BH8747" s="31"/>
      <c r="BI8747" s="31"/>
      <c r="BJ8747" s="31"/>
      <c r="BK8747" s="31"/>
      <c r="BL8747" s="31"/>
      <c r="BM8747" s="31"/>
      <c r="BN8747" s="31"/>
      <c r="BO8747" s="31"/>
      <c r="BP8747" s="31"/>
      <c r="BQ8747" s="31"/>
      <c r="BR8747" s="31"/>
      <c r="BS8747" s="31"/>
      <c r="BT8747" s="31"/>
      <c r="BU8747" s="31"/>
      <c r="BV8747" s="31"/>
      <c r="BW8747" s="31"/>
      <c r="BX8747" s="31"/>
      <c r="BY8747" s="31"/>
      <c r="BZ8747" s="31"/>
      <c r="CA8747" s="31"/>
      <c r="CB8747" s="31"/>
      <c r="CC8747" s="31"/>
    </row>
    <row r="8748" spans="5:81" customFormat="1" x14ac:dyDescent="0.25">
      <c r="E8748"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replace('0000056/4/38/05/2023', '/', '.');</v>
      </c>
      <c r="F8748" s="31"/>
      <c r="G8748" s="31"/>
      <c r="H8748" s="31"/>
      <c r="I8748" s="31"/>
      <c r="J8748" s="31"/>
      <c r="K8748" s="31"/>
      <c r="L8748" s="31"/>
      <c r="M8748" s="31"/>
      <c r="N8748" s="31"/>
      <c r="O8748" s="31"/>
      <c r="P8748" s="31"/>
      <c r="Q8748" s="31"/>
      <c r="R8748" s="31"/>
      <c r="S8748" s="31"/>
      <c r="T8748" s="31"/>
      <c r="U8748" s="31"/>
      <c r="V8748" s="31"/>
      <c r="W8748" s="31"/>
      <c r="X8748" s="31"/>
      <c r="Y8748" s="31"/>
      <c r="Z8748" s="31"/>
      <c r="AA8748" s="31"/>
      <c r="AB8748" s="31"/>
      <c r="AC8748" s="31"/>
      <c r="AD8748" s="31"/>
      <c r="AE8748" s="31"/>
      <c r="AF8748" s="31"/>
      <c r="AG8748" s="31"/>
      <c r="AH8748" s="31"/>
      <c r="AI8748" s="31"/>
      <c r="AJ8748" s="31"/>
      <c r="AK8748" s="31"/>
      <c r="AL8748" s="31"/>
      <c r="AM8748" s="31"/>
      <c r="AN8748" s="31"/>
      <c r="AO8748" s="31"/>
      <c r="AP8748" s="31"/>
      <c r="AQ8748" s="31"/>
      <c r="AR8748" s="31"/>
      <c r="AS8748" s="31"/>
      <c r="AT8748" s="31"/>
      <c r="AU8748" s="31"/>
      <c r="AV8748" s="31"/>
      <c r="AW8748" s="31"/>
      <c r="AX8748" s="31"/>
      <c r="AY8748" s="31"/>
      <c r="AZ8748" s="31"/>
      <c r="BA8748" s="31"/>
      <c r="BB8748" s="31"/>
      <c r="BC8748" s="31"/>
      <c r="BD8748" s="31"/>
      <c r="BE8748" s="31"/>
      <c r="BF8748" s="31"/>
      <c r="BG8748" s="31"/>
      <c r="BH8748" s="31"/>
      <c r="BI8748" s="31"/>
      <c r="BJ8748" s="31"/>
      <c r="BK8748" s="31"/>
      <c r="BL8748" s="31"/>
      <c r="BM8748" s="31"/>
      <c r="BN8748" s="31"/>
      <c r="BO8748" s="31"/>
      <c r="BP8748" s="31"/>
      <c r="BQ8748" s="31"/>
      <c r="BR8748" s="31"/>
      <c r="BS8748" s="31"/>
      <c r="BT8748" s="31"/>
      <c r="BU8748" s="31"/>
      <c r="BV8748" s="31"/>
      <c r="BW8748" s="31"/>
      <c r="BX8748" s="31"/>
      <c r="BY8748" s="31"/>
      <c r="BZ8748" s="31"/>
      <c r="CA8748" s="31"/>
      <c r="CB8748" s="31"/>
      <c r="CC8748" s="31"/>
    </row>
    <row r="8749" spans="5:81" customFormat="1" x14ac:dyDescent="0.25">
      <c r="E8749" s="30" t="str">
        <f t="shared" si="47"/>
        <v>update IFINOPL.dbo.AGREEMENT_ASSET set BILLING_TO_NPWP = '015397102643002', NPWP_NAME = 'PT. TIKI JALUR NUGRAHA EKAKURIR', NPWP_ADDRESS = 'LINGKAR TIMUR NO 1 PERGUDANGAN SINAR BUDURAN 1, SIWALANPANJI BUDURAN, KABUPATEN SIDOARJO, JAWA TIMUR' where AGREEMENT_NO = replace('0000057/4/03/08/2021', '/', '.');</v>
      </c>
      <c r="F8749" s="31"/>
      <c r="G8749" s="31"/>
      <c r="H8749" s="31"/>
      <c r="I8749" s="31"/>
      <c r="J8749" s="31"/>
      <c r="K8749" s="31"/>
      <c r="L8749" s="31"/>
      <c r="M8749" s="31"/>
      <c r="N8749" s="31"/>
      <c r="O8749" s="31"/>
      <c r="P8749" s="31"/>
      <c r="Q8749" s="31"/>
      <c r="R8749" s="31"/>
      <c r="S8749" s="31"/>
      <c r="T8749" s="31"/>
      <c r="U8749" s="31"/>
      <c r="V8749" s="31"/>
      <c r="W8749" s="31"/>
      <c r="X8749" s="31"/>
      <c r="Y8749" s="31"/>
      <c r="Z8749" s="31"/>
      <c r="AA8749" s="31"/>
      <c r="AB8749" s="31"/>
      <c r="AC8749" s="31"/>
      <c r="AD8749" s="31"/>
      <c r="AE8749" s="31"/>
      <c r="AF8749" s="31"/>
      <c r="AG8749" s="31"/>
      <c r="AH8749" s="31"/>
      <c r="AI8749" s="31"/>
      <c r="AJ8749" s="31"/>
      <c r="AK8749" s="31"/>
      <c r="AL8749" s="31"/>
      <c r="AM8749" s="31"/>
      <c r="AN8749" s="31"/>
      <c r="AO8749" s="31"/>
      <c r="AP8749" s="31"/>
      <c r="AQ8749" s="31"/>
      <c r="AR8749" s="31"/>
      <c r="AS8749" s="31"/>
      <c r="AT8749" s="31"/>
      <c r="AU8749" s="31"/>
      <c r="AV8749" s="31"/>
      <c r="AW8749" s="31"/>
      <c r="AX8749" s="31"/>
      <c r="AY8749" s="31"/>
      <c r="AZ8749" s="31"/>
      <c r="BA8749" s="31"/>
      <c r="BB8749" s="31"/>
      <c r="BC8749" s="31"/>
      <c r="BD8749" s="31"/>
      <c r="BE8749" s="31"/>
      <c r="BF8749" s="31"/>
      <c r="BG8749" s="31"/>
      <c r="BH8749" s="31"/>
      <c r="BI8749" s="31"/>
      <c r="BJ8749" s="31"/>
      <c r="BK8749" s="31"/>
      <c r="BL8749" s="31"/>
      <c r="BM8749" s="31"/>
      <c r="BN8749" s="31"/>
      <c r="BO8749" s="31"/>
      <c r="BP8749" s="31"/>
      <c r="BQ8749" s="31"/>
      <c r="BR8749" s="31"/>
      <c r="BS8749" s="31"/>
      <c r="BT8749" s="31"/>
      <c r="BU8749" s="31"/>
      <c r="BV8749" s="31"/>
      <c r="BW8749" s="31"/>
      <c r="BX8749" s="31"/>
      <c r="BY8749" s="31"/>
      <c r="BZ8749" s="31"/>
      <c r="CA8749" s="31"/>
      <c r="CB8749" s="31"/>
      <c r="CC8749" s="31"/>
    </row>
    <row r="8750" spans="5:81" customFormat="1" x14ac:dyDescent="0.25">
      <c r="E8750"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replace('0000057/4/38/05/2023', '/', '.');</v>
      </c>
      <c r="F8750" s="31"/>
      <c r="G8750" s="31"/>
      <c r="H8750" s="31"/>
      <c r="I8750" s="31"/>
      <c r="J8750" s="31"/>
      <c r="K8750" s="31"/>
      <c r="L8750" s="31"/>
      <c r="M8750" s="31"/>
      <c r="N8750" s="31"/>
      <c r="O8750" s="31"/>
      <c r="P8750" s="31"/>
      <c r="Q8750" s="31"/>
      <c r="R8750" s="31"/>
      <c r="S8750" s="31"/>
      <c r="T8750" s="31"/>
      <c r="U8750" s="31"/>
      <c r="V8750" s="31"/>
      <c r="W8750" s="31"/>
      <c r="X8750" s="31"/>
      <c r="Y8750" s="31"/>
      <c r="Z8750" s="31"/>
      <c r="AA8750" s="31"/>
      <c r="AB8750" s="31"/>
      <c r="AC8750" s="31"/>
      <c r="AD8750" s="31"/>
      <c r="AE8750" s="31"/>
      <c r="AF8750" s="31"/>
      <c r="AG8750" s="31"/>
      <c r="AH8750" s="31"/>
      <c r="AI8750" s="31"/>
      <c r="AJ8750" s="31"/>
      <c r="AK8750" s="31"/>
      <c r="AL8750" s="31"/>
      <c r="AM8750" s="31"/>
      <c r="AN8750" s="31"/>
      <c r="AO8750" s="31"/>
      <c r="AP8750" s="31"/>
      <c r="AQ8750" s="31"/>
      <c r="AR8750" s="31"/>
      <c r="AS8750" s="31"/>
      <c r="AT8750" s="31"/>
      <c r="AU8750" s="31"/>
      <c r="AV8750" s="31"/>
      <c r="AW8750" s="31"/>
      <c r="AX8750" s="31"/>
      <c r="AY8750" s="31"/>
      <c r="AZ8750" s="31"/>
      <c r="BA8750" s="31"/>
      <c r="BB8750" s="31"/>
      <c r="BC8750" s="31"/>
      <c r="BD8750" s="31"/>
      <c r="BE8750" s="31"/>
      <c r="BF8750" s="31"/>
      <c r="BG8750" s="31"/>
      <c r="BH8750" s="31"/>
      <c r="BI8750" s="31"/>
      <c r="BJ8750" s="31"/>
      <c r="BK8750" s="31"/>
      <c r="BL8750" s="31"/>
      <c r="BM8750" s="31"/>
      <c r="BN8750" s="31"/>
      <c r="BO8750" s="31"/>
      <c r="BP8750" s="31"/>
      <c r="BQ8750" s="31"/>
      <c r="BR8750" s="31"/>
      <c r="BS8750" s="31"/>
      <c r="BT8750" s="31"/>
      <c r="BU8750" s="31"/>
      <c r="BV8750" s="31"/>
      <c r="BW8750" s="31"/>
      <c r="BX8750" s="31"/>
      <c r="BY8750" s="31"/>
      <c r="BZ8750" s="31"/>
      <c r="CA8750" s="31"/>
      <c r="CB8750" s="31"/>
      <c r="CC8750" s="31"/>
    </row>
    <row r="8751" spans="5:81" customFormat="1" x14ac:dyDescent="0.25">
      <c r="E8751" s="30" t="str">
        <f t="shared" si="47"/>
        <v>update IFINOPL.dbo.AGREEMENT_ASSET set BILLING_TO_NPWP = '940218001617000', NPWP_NAME = 'PT. SETA JASA TRANS', NPWP_ADDRESS = 'PERUM GRIYA WISATA BLOK O-5/12 RT.023 RW.007 KEDENSARI, TANGGULANGIN, SIDOARJO, JAWA TIMUR 61272 INDONESIA' where AGREEMENT_NO = replace('0000058/4/03/08/2021', '/', '.');</v>
      </c>
      <c r="F8751" s="31"/>
      <c r="G8751" s="31"/>
      <c r="H8751" s="31"/>
      <c r="I8751" s="31"/>
      <c r="J8751" s="31"/>
      <c r="K8751" s="31"/>
      <c r="L8751" s="31"/>
      <c r="M8751" s="31"/>
      <c r="N8751" s="31"/>
      <c r="O8751" s="31"/>
      <c r="P8751" s="31"/>
      <c r="Q8751" s="31"/>
      <c r="R8751" s="31"/>
      <c r="S8751" s="31"/>
      <c r="T8751" s="31"/>
      <c r="U8751" s="31"/>
      <c r="V8751" s="31"/>
      <c r="W8751" s="31"/>
      <c r="X8751" s="31"/>
      <c r="Y8751" s="31"/>
      <c r="Z8751" s="31"/>
      <c r="AA8751" s="31"/>
      <c r="AB8751" s="31"/>
      <c r="AC8751" s="31"/>
      <c r="AD8751" s="31"/>
      <c r="AE8751" s="31"/>
      <c r="AF8751" s="31"/>
      <c r="AG8751" s="31"/>
      <c r="AH8751" s="31"/>
      <c r="AI8751" s="31"/>
      <c r="AJ8751" s="31"/>
      <c r="AK8751" s="31"/>
      <c r="AL8751" s="31"/>
      <c r="AM8751" s="31"/>
      <c r="AN8751" s="31"/>
      <c r="AO8751" s="31"/>
      <c r="AP8751" s="31"/>
      <c r="AQ8751" s="31"/>
      <c r="AR8751" s="31"/>
      <c r="AS8751" s="31"/>
      <c r="AT8751" s="31"/>
      <c r="AU8751" s="31"/>
      <c r="AV8751" s="31"/>
      <c r="AW8751" s="31"/>
      <c r="AX8751" s="31"/>
      <c r="AY8751" s="31"/>
      <c r="AZ8751" s="31"/>
      <c r="BA8751" s="31"/>
      <c r="BB8751" s="31"/>
      <c r="BC8751" s="31"/>
      <c r="BD8751" s="31"/>
      <c r="BE8751" s="31"/>
      <c r="BF8751" s="31"/>
      <c r="BG8751" s="31"/>
      <c r="BH8751" s="31"/>
      <c r="BI8751" s="31"/>
      <c r="BJ8751" s="31"/>
      <c r="BK8751" s="31"/>
      <c r="BL8751" s="31"/>
      <c r="BM8751" s="31"/>
      <c r="BN8751" s="31"/>
      <c r="BO8751" s="31"/>
      <c r="BP8751" s="31"/>
      <c r="BQ8751" s="31"/>
      <c r="BR8751" s="31"/>
      <c r="BS8751" s="31"/>
      <c r="BT8751" s="31"/>
      <c r="BU8751" s="31"/>
      <c r="BV8751" s="31"/>
      <c r="BW8751" s="31"/>
      <c r="BX8751" s="31"/>
      <c r="BY8751" s="31"/>
      <c r="BZ8751" s="31"/>
      <c r="CA8751" s="31"/>
      <c r="CB8751" s="31"/>
      <c r="CC8751" s="31"/>
    </row>
    <row r="8752" spans="5:81" customFormat="1" x14ac:dyDescent="0.25">
      <c r="E8752"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replace('0000058/4/38/05/2023', '/', '.');</v>
      </c>
      <c r="F8752" s="31"/>
      <c r="G8752" s="31"/>
      <c r="H8752" s="31"/>
      <c r="I8752" s="31"/>
      <c r="J8752" s="31"/>
      <c r="K8752" s="31"/>
      <c r="L8752" s="31"/>
      <c r="M8752" s="31"/>
      <c r="N8752" s="31"/>
      <c r="O8752" s="31"/>
      <c r="P8752" s="31"/>
      <c r="Q8752" s="31"/>
      <c r="R8752" s="31"/>
      <c r="S8752" s="31"/>
      <c r="T8752" s="31"/>
      <c r="U8752" s="31"/>
      <c r="V8752" s="31"/>
      <c r="W8752" s="31"/>
      <c r="X8752" s="31"/>
      <c r="Y8752" s="31"/>
      <c r="Z8752" s="31"/>
      <c r="AA8752" s="31"/>
      <c r="AB8752" s="31"/>
      <c r="AC8752" s="31"/>
      <c r="AD8752" s="31"/>
      <c r="AE8752" s="31"/>
      <c r="AF8752" s="31"/>
      <c r="AG8752" s="31"/>
      <c r="AH8752" s="31"/>
      <c r="AI8752" s="31"/>
      <c r="AJ8752" s="31"/>
      <c r="AK8752" s="31"/>
      <c r="AL8752" s="31"/>
      <c r="AM8752" s="31"/>
      <c r="AN8752" s="31"/>
      <c r="AO8752" s="31"/>
      <c r="AP8752" s="31"/>
      <c r="AQ8752" s="31"/>
      <c r="AR8752" s="31"/>
      <c r="AS8752" s="31"/>
      <c r="AT8752" s="31"/>
      <c r="AU8752" s="31"/>
      <c r="AV8752" s="31"/>
      <c r="AW8752" s="31"/>
      <c r="AX8752" s="31"/>
      <c r="AY8752" s="31"/>
      <c r="AZ8752" s="31"/>
      <c r="BA8752" s="31"/>
      <c r="BB8752" s="31"/>
      <c r="BC8752" s="31"/>
      <c r="BD8752" s="31"/>
      <c r="BE8752" s="31"/>
      <c r="BF8752" s="31"/>
      <c r="BG8752" s="31"/>
      <c r="BH8752" s="31"/>
      <c r="BI8752" s="31"/>
      <c r="BJ8752" s="31"/>
      <c r="BK8752" s="31"/>
      <c r="BL8752" s="31"/>
      <c r="BM8752" s="31"/>
      <c r="BN8752" s="31"/>
      <c r="BO8752" s="31"/>
      <c r="BP8752" s="31"/>
      <c r="BQ8752" s="31"/>
      <c r="BR8752" s="31"/>
      <c r="BS8752" s="31"/>
      <c r="BT8752" s="31"/>
      <c r="BU8752" s="31"/>
      <c r="BV8752" s="31"/>
      <c r="BW8752" s="31"/>
      <c r="BX8752" s="31"/>
      <c r="BY8752" s="31"/>
      <c r="BZ8752" s="31"/>
      <c r="CA8752" s="31"/>
      <c r="CB8752" s="31"/>
      <c r="CC8752" s="31"/>
    </row>
    <row r="8753" spans="5:81" customFormat="1" x14ac:dyDescent="0.25">
      <c r="E8753" s="30" t="str">
        <f t="shared" si="47"/>
        <v>update IFINOPL.dbo.AGREEMENT_ASSET set BILLING_TO_NPWP = '940218001617000', NPWP_NAME = 'PT. SETA JASA TRANS', NPWP_ADDRESS = 'PERUM GRIYA WISATA BLOK O-5/12 RT.023 RW.007 KEDENSARI, TANGGULANGIN, SIDOARJO, JAWA TIMUR 61272 INDONESIA' where AGREEMENT_NO = replace('0000059/4/03/09/2021', '/', '.');</v>
      </c>
      <c r="F8753" s="31"/>
      <c r="G8753" s="31"/>
      <c r="H8753" s="31"/>
      <c r="I8753" s="31"/>
      <c r="J8753" s="31"/>
      <c r="K8753" s="31"/>
      <c r="L8753" s="31"/>
      <c r="M8753" s="31"/>
      <c r="N8753" s="31"/>
      <c r="O8753" s="31"/>
      <c r="P8753" s="31"/>
      <c r="Q8753" s="31"/>
      <c r="R8753" s="31"/>
      <c r="S8753" s="31"/>
      <c r="T8753" s="31"/>
      <c r="U8753" s="31"/>
      <c r="V8753" s="31"/>
      <c r="W8753" s="31"/>
      <c r="X8753" s="31"/>
      <c r="Y8753" s="31"/>
      <c r="Z8753" s="31"/>
      <c r="AA8753" s="31"/>
      <c r="AB8753" s="31"/>
      <c r="AC8753" s="31"/>
      <c r="AD8753" s="31"/>
      <c r="AE8753" s="31"/>
      <c r="AF8753" s="31"/>
      <c r="AG8753" s="31"/>
      <c r="AH8753" s="31"/>
      <c r="AI8753" s="31"/>
      <c r="AJ8753" s="31"/>
      <c r="AK8753" s="31"/>
      <c r="AL8753" s="31"/>
      <c r="AM8753" s="31"/>
      <c r="AN8753" s="31"/>
      <c r="AO8753" s="31"/>
      <c r="AP8753" s="31"/>
      <c r="AQ8753" s="31"/>
      <c r="AR8753" s="31"/>
      <c r="AS8753" s="31"/>
      <c r="AT8753" s="31"/>
      <c r="AU8753" s="31"/>
      <c r="AV8753" s="31"/>
      <c r="AW8753" s="31"/>
      <c r="AX8753" s="31"/>
      <c r="AY8753" s="31"/>
      <c r="AZ8753" s="31"/>
      <c r="BA8753" s="31"/>
      <c r="BB8753" s="31"/>
      <c r="BC8753" s="31"/>
      <c r="BD8753" s="31"/>
      <c r="BE8753" s="31"/>
      <c r="BF8753" s="31"/>
      <c r="BG8753" s="31"/>
      <c r="BH8753" s="31"/>
      <c r="BI8753" s="31"/>
      <c r="BJ8753" s="31"/>
      <c r="BK8753" s="31"/>
      <c r="BL8753" s="31"/>
      <c r="BM8753" s="31"/>
      <c r="BN8753" s="31"/>
      <c r="BO8753" s="31"/>
      <c r="BP8753" s="31"/>
      <c r="BQ8753" s="31"/>
      <c r="BR8753" s="31"/>
      <c r="BS8753" s="31"/>
      <c r="BT8753" s="31"/>
      <c r="BU8753" s="31"/>
      <c r="BV8753" s="31"/>
      <c r="BW8753" s="31"/>
      <c r="BX8753" s="31"/>
      <c r="BY8753" s="31"/>
      <c r="BZ8753" s="31"/>
      <c r="CA8753" s="31"/>
      <c r="CB8753" s="31"/>
      <c r="CC8753" s="31"/>
    </row>
    <row r="8754" spans="5:81" customFormat="1" x14ac:dyDescent="0.25">
      <c r="E8754" s="30" t="str">
        <f t="shared" si="47"/>
        <v>update IFINOPL.dbo.AGREEMENT_ASSET set BILLING_TO_NPWP = '016743767092000', NPWP_NAME = 'PT. TIRTA INVESTAMA', NPWP_ADDRESS = 'GEDUNG RDTX PLACE LT 5-9 JL PROF DR. SATRIO KAV3, KARET KUNINGAN SETIABUDI, ADM. JAKARTA SELATAN, DKI JAKARTA, 12940' where AGREEMENT_NO = replace('0000059/4/10/11/2023', '/', '.');</v>
      </c>
      <c r="F8754" s="31"/>
      <c r="G8754" s="31"/>
      <c r="H8754" s="31"/>
      <c r="I8754" s="31"/>
      <c r="J8754" s="31"/>
      <c r="K8754" s="31"/>
      <c r="L8754" s="31"/>
      <c r="M8754" s="31"/>
      <c r="N8754" s="31"/>
      <c r="O8754" s="31"/>
      <c r="P8754" s="31"/>
      <c r="Q8754" s="31"/>
      <c r="R8754" s="31"/>
      <c r="S8754" s="31"/>
      <c r="T8754" s="31"/>
      <c r="U8754" s="31"/>
      <c r="V8754" s="31"/>
      <c r="W8754" s="31"/>
      <c r="X8754" s="31"/>
      <c r="Y8754" s="31"/>
      <c r="Z8754" s="31"/>
      <c r="AA8754" s="31"/>
      <c r="AB8754" s="31"/>
      <c r="AC8754" s="31"/>
      <c r="AD8754" s="31"/>
      <c r="AE8754" s="31"/>
      <c r="AF8754" s="31"/>
      <c r="AG8754" s="31"/>
      <c r="AH8754" s="31"/>
      <c r="AI8754" s="31"/>
      <c r="AJ8754" s="31"/>
      <c r="AK8754" s="31"/>
      <c r="AL8754" s="31"/>
      <c r="AM8754" s="31"/>
      <c r="AN8754" s="31"/>
      <c r="AO8754" s="31"/>
      <c r="AP8754" s="31"/>
      <c r="AQ8754" s="31"/>
      <c r="AR8754" s="31"/>
      <c r="AS8754" s="31"/>
      <c r="AT8754" s="31"/>
      <c r="AU8754" s="31"/>
      <c r="AV8754" s="31"/>
      <c r="AW8754" s="31"/>
      <c r="AX8754" s="31"/>
      <c r="AY8754" s="31"/>
      <c r="AZ8754" s="31"/>
      <c r="BA8754" s="31"/>
      <c r="BB8754" s="31"/>
      <c r="BC8754" s="31"/>
      <c r="BD8754" s="31"/>
      <c r="BE8754" s="31"/>
      <c r="BF8754" s="31"/>
      <c r="BG8754" s="31"/>
      <c r="BH8754" s="31"/>
      <c r="BI8754" s="31"/>
      <c r="BJ8754" s="31"/>
      <c r="BK8754" s="31"/>
      <c r="BL8754" s="31"/>
      <c r="BM8754" s="31"/>
      <c r="BN8754" s="31"/>
      <c r="BO8754" s="31"/>
      <c r="BP8754" s="31"/>
      <c r="BQ8754" s="31"/>
      <c r="BR8754" s="31"/>
      <c r="BS8754" s="31"/>
      <c r="BT8754" s="31"/>
      <c r="BU8754" s="31"/>
      <c r="BV8754" s="31"/>
      <c r="BW8754" s="31"/>
      <c r="BX8754" s="31"/>
      <c r="BY8754" s="31"/>
      <c r="BZ8754" s="31"/>
      <c r="CA8754" s="31"/>
      <c r="CB8754" s="31"/>
      <c r="CC8754" s="31"/>
    </row>
    <row r="8755" spans="5:81" customFormat="1" x14ac:dyDescent="0.25">
      <c r="E8755"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replace('0000059/4/38/06/2023', '/', '.');</v>
      </c>
      <c r="F8755" s="31"/>
      <c r="G8755" s="31"/>
      <c r="H8755" s="31"/>
      <c r="I8755" s="31"/>
      <c r="J8755" s="31"/>
      <c r="K8755" s="31"/>
      <c r="L8755" s="31"/>
      <c r="M8755" s="31"/>
      <c r="N8755" s="31"/>
      <c r="O8755" s="31"/>
      <c r="P8755" s="31"/>
      <c r="Q8755" s="31"/>
      <c r="R8755" s="31"/>
      <c r="S8755" s="31"/>
      <c r="T8755" s="31"/>
      <c r="U8755" s="31"/>
      <c r="V8755" s="31"/>
      <c r="W8755" s="31"/>
      <c r="X8755" s="31"/>
      <c r="Y8755" s="31"/>
      <c r="Z8755" s="31"/>
      <c r="AA8755" s="31"/>
      <c r="AB8755" s="31"/>
      <c r="AC8755" s="31"/>
      <c r="AD8755" s="31"/>
      <c r="AE8755" s="31"/>
      <c r="AF8755" s="31"/>
      <c r="AG8755" s="31"/>
      <c r="AH8755" s="31"/>
      <c r="AI8755" s="31"/>
      <c r="AJ8755" s="31"/>
      <c r="AK8755" s="31"/>
      <c r="AL8755" s="31"/>
      <c r="AM8755" s="31"/>
      <c r="AN8755" s="31"/>
      <c r="AO8755" s="31"/>
      <c r="AP8755" s="31"/>
      <c r="AQ8755" s="31"/>
      <c r="AR8755" s="31"/>
      <c r="AS8755" s="31"/>
      <c r="AT8755" s="31"/>
      <c r="AU8755" s="31"/>
      <c r="AV8755" s="31"/>
      <c r="AW8755" s="31"/>
      <c r="AX8755" s="31"/>
      <c r="AY8755" s="31"/>
      <c r="AZ8755" s="31"/>
      <c r="BA8755" s="31"/>
      <c r="BB8755" s="31"/>
      <c r="BC8755" s="31"/>
      <c r="BD8755" s="31"/>
      <c r="BE8755" s="31"/>
      <c r="BF8755" s="31"/>
      <c r="BG8755" s="31"/>
      <c r="BH8755" s="31"/>
      <c r="BI8755" s="31"/>
      <c r="BJ8755" s="31"/>
      <c r="BK8755" s="31"/>
      <c r="BL8755" s="31"/>
      <c r="BM8755" s="31"/>
      <c r="BN8755" s="31"/>
      <c r="BO8755" s="31"/>
      <c r="BP8755" s="31"/>
      <c r="BQ8755" s="31"/>
      <c r="BR8755" s="31"/>
      <c r="BS8755" s="31"/>
      <c r="BT8755" s="31"/>
      <c r="BU8755" s="31"/>
      <c r="BV8755" s="31"/>
      <c r="BW8755" s="31"/>
      <c r="BX8755" s="31"/>
      <c r="BY8755" s="31"/>
      <c r="BZ8755" s="31"/>
      <c r="CA8755" s="31"/>
      <c r="CB8755" s="31"/>
      <c r="CC8755" s="31"/>
    </row>
    <row r="8756" spans="5:81" customFormat="1" x14ac:dyDescent="0.25">
      <c r="E8756" s="30" t="str">
        <f t="shared" si="47"/>
        <v>update IFINOPL.dbo.AGREEMENT_ASSET set BILLING_TO_NPWP = '738056928609000', NPWP_NAME = 'PT. KARYA NIAGA ABADI', NPWP_ADDRESS = 'JL BANDARA IR H JUANDA NO: 81 RT.021 RW.006 SEMAMBUNG, GEDANGAN, SIDOARJO, JAWA TIMUR 61254 INDONESIA' where AGREEMENT_NO = replace('0000060/4/03/08/2021', '/', '.');</v>
      </c>
      <c r="F8756" s="31"/>
      <c r="G8756" s="31"/>
      <c r="H8756" s="31"/>
      <c r="I8756" s="31"/>
      <c r="J8756" s="31"/>
      <c r="K8756" s="31"/>
      <c r="L8756" s="31"/>
      <c r="M8756" s="31"/>
      <c r="N8756" s="31"/>
      <c r="O8756" s="31"/>
      <c r="P8756" s="31"/>
      <c r="Q8756" s="31"/>
      <c r="R8756" s="31"/>
      <c r="S8756" s="31"/>
      <c r="T8756" s="31"/>
      <c r="U8756" s="31"/>
      <c r="V8756" s="31"/>
      <c r="W8756" s="31"/>
      <c r="X8756" s="31"/>
      <c r="Y8756" s="31"/>
      <c r="Z8756" s="31"/>
      <c r="AA8756" s="31"/>
      <c r="AB8756" s="31"/>
      <c r="AC8756" s="31"/>
      <c r="AD8756" s="31"/>
      <c r="AE8756" s="31"/>
      <c r="AF8756" s="31"/>
      <c r="AG8756" s="31"/>
      <c r="AH8756" s="31"/>
      <c r="AI8756" s="31"/>
      <c r="AJ8756" s="31"/>
      <c r="AK8756" s="31"/>
      <c r="AL8756" s="31"/>
      <c r="AM8756" s="31"/>
      <c r="AN8756" s="31"/>
      <c r="AO8756" s="31"/>
      <c r="AP8756" s="31"/>
      <c r="AQ8756" s="31"/>
      <c r="AR8756" s="31"/>
      <c r="AS8756" s="31"/>
      <c r="AT8756" s="31"/>
      <c r="AU8756" s="31"/>
      <c r="AV8756" s="31"/>
      <c r="AW8756" s="31"/>
      <c r="AX8756" s="31"/>
      <c r="AY8756" s="31"/>
      <c r="AZ8756" s="31"/>
      <c r="BA8756" s="31"/>
      <c r="BB8756" s="31"/>
      <c r="BC8756" s="31"/>
      <c r="BD8756" s="31"/>
      <c r="BE8756" s="31"/>
      <c r="BF8756" s="31"/>
      <c r="BG8756" s="31"/>
      <c r="BH8756" s="31"/>
      <c r="BI8756" s="31"/>
      <c r="BJ8756" s="31"/>
      <c r="BK8756" s="31"/>
      <c r="BL8756" s="31"/>
      <c r="BM8756" s="31"/>
      <c r="BN8756" s="31"/>
      <c r="BO8756" s="31"/>
      <c r="BP8756" s="31"/>
      <c r="BQ8756" s="31"/>
      <c r="BR8756" s="31"/>
      <c r="BS8756" s="31"/>
      <c r="BT8756" s="31"/>
      <c r="BU8756" s="31"/>
      <c r="BV8756" s="31"/>
      <c r="BW8756" s="31"/>
      <c r="BX8756" s="31"/>
      <c r="BY8756" s="31"/>
      <c r="BZ8756" s="31"/>
      <c r="CA8756" s="31"/>
      <c r="CB8756" s="31"/>
      <c r="CC8756" s="31"/>
    </row>
    <row r="8757" spans="5:81" customFormat="1" x14ac:dyDescent="0.25">
      <c r="E8757"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replace('0000060/4/38/06/2023', '/', '.');</v>
      </c>
      <c r="F8757" s="31"/>
      <c r="G8757" s="31"/>
      <c r="H8757" s="31"/>
      <c r="I8757" s="31"/>
      <c r="J8757" s="31"/>
      <c r="K8757" s="31"/>
      <c r="L8757" s="31"/>
      <c r="M8757" s="31"/>
      <c r="N8757" s="31"/>
      <c r="O8757" s="31"/>
      <c r="P8757" s="31"/>
      <c r="Q8757" s="31"/>
      <c r="R8757" s="31"/>
      <c r="S8757" s="31"/>
      <c r="T8757" s="31"/>
      <c r="U8757" s="31"/>
      <c r="V8757" s="31"/>
      <c r="W8757" s="31"/>
      <c r="X8757" s="31"/>
      <c r="Y8757" s="31"/>
      <c r="Z8757" s="31"/>
      <c r="AA8757" s="31"/>
      <c r="AB8757" s="31"/>
      <c r="AC8757" s="31"/>
      <c r="AD8757" s="31"/>
      <c r="AE8757" s="31"/>
      <c r="AF8757" s="31"/>
      <c r="AG8757" s="31"/>
      <c r="AH8757" s="31"/>
      <c r="AI8757" s="31"/>
      <c r="AJ8757" s="31"/>
      <c r="AK8757" s="31"/>
      <c r="AL8757" s="31"/>
      <c r="AM8757" s="31"/>
      <c r="AN8757" s="31"/>
      <c r="AO8757" s="31"/>
      <c r="AP8757" s="31"/>
      <c r="AQ8757" s="31"/>
      <c r="AR8757" s="31"/>
      <c r="AS8757" s="31"/>
      <c r="AT8757" s="31"/>
      <c r="AU8757" s="31"/>
      <c r="AV8757" s="31"/>
      <c r="AW8757" s="31"/>
      <c r="AX8757" s="31"/>
      <c r="AY8757" s="31"/>
      <c r="AZ8757" s="31"/>
      <c r="BA8757" s="31"/>
      <c r="BB8757" s="31"/>
      <c r="BC8757" s="31"/>
      <c r="BD8757" s="31"/>
      <c r="BE8757" s="31"/>
      <c r="BF8757" s="31"/>
      <c r="BG8757" s="31"/>
      <c r="BH8757" s="31"/>
      <c r="BI8757" s="31"/>
      <c r="BJ8757" s="31"/>
      <c r="BK8757" s="31"/>
      <c r="BL8757" s="31"/>
      <c r="BM8757" s="31"/>
      <c r="BN8757" s="31"/>
      <c r="BO8757" s="31"/>
      <c r="BP8757" s="31"/>
      <c r="BQ8757" s="31"/>
      <c r="BR8757" s="31"/>
      <c r="BS8757" s="31"/>
      <c r="BT8757" s="31"/>
      <c r="BU8757" s="31"/>
      <c r="BV8757" s="31"/>
      <c r="BW8757" s="31"/>
      <c r="BX8757" s="31"/>
      <c r="BY8757" s="31"/>
      <c r="BZ8757" s="31"/>
      <c r="CA8757" s="31"/>
      <c r="CB8757" s="31"/>
      <c r="CC8757" s="31"/>
    </row>
    <row r="8758" spans="5:81" customFormat="1" x14ac:dyDescent="0.25">
      <c r="E8758" s="30" t="str">
        <f t="shared" si="47"/>
        <v>update IFINOPL.dbo.AGREEMENT_ASSET set BILLING_TO_NPWP = '738056928609000', NPWP_NAME = 'PT. KARYA NIAGA ABADI', NPWP_ADDRESS = 'JL BANDARA IR H JUANDA NO: 81 RT.021 RW.006 SEMAMBUNG, GEDANGAN, SIDOARJO, JAWA TIMUR 61254 INDONESIA' where AGREEMENT_NO = replace('0000061/4/03/08/2021', '/', '.');</v>
      </c>
      <c r="F8758" s="31"/>
      <c r="G8758" s="31"/>
      <c r="H8758" s="31"/>
      <c r="I8758" s="31"/>
      <c r="J8758" s="31"/>
      <c r="K8758" s="31"/>
      <c r="L8758" s="31"/>
      <c r="M8758" s="31"/>
      <c r="N8758" s="31"/>
      <c r="O8758" s="31"/>
      <c r="P8758" s="31"/>
      <c r="Q8758" s="31"/>
      <c r="R8758" s="31"/>
      <c r="S8758" s="31"/>
      <c r="T8758" s="31"/>
      <c r="U8758" s="31"/>
      <c r="V8758" s="31"/>
      <c r="W8758" s="31"/>
      <c r="X8758" s="31"/>
      <c r="Y8758" s="31"/>
      <c r="Z8758" s="31"/>
      <c r="AA8758" s="31"/>
      <c r="AB8758" s="31"/>
      <c r="AC8758" s="31"/>
      <c r="AD8758" s="31"/>
      <c r="AE8758" s="31"/>
      <c r="AF8758" s="31"/>
      <c r="AG8758" s="31"/>
      <c r="AH8758" s="31"/>
      <c r="AI8758" s="31"/>
      <c r="AJ8758" s="31"/>
      <c r="AK8758" s="31"/>
      <c r="AL8758" s="31"/>
      <c r="AM8758" s="31"/>
      <c r="AN8758" s="31"/>
      <c r="AO8758" s="31"/>
      <c r="AP8758" s="31"/>
      <c r="AQ8758" s="31"/>
      <c r="AR8758" s="31"/>
      <c r="AS8758" s="31"/>
      <c r="AT8758" s="31"/>
      <c r="AU8758" s="31"/>
      <c r="AV8758" s="31"/>
      <c r="AW8758" s="31"/>
      <c r="AX8758" s="31"/>
      <c r="AY8758" s="31"/>
      <c r="AZ8758" s="31"/>
      <c r="BA8758" s="31"/>
      <c r="BB8758" s="31"/>
      <c r="BC8758" s="31"/>
      <c r="BD8758" s="31"/>
      <c r="BE8758" s="31"/>
      <c r="BF8758" s="31"/>
      <c r="BG8758" s="31"/>
      <c r="BH8758" s="31"/>
      <c r="BI8758" s="31"/>
      <c r="BJ8758" s="31"/>
      <c r="BK8758" s="31"/>
      <c r="BL8758" s="31"/>
      <c r="BM8758" s="31"/>
      <c r="BN8758" s="31"/>
      <c r="BO8758" s="31"/>
      <c r="BP8758" s="31"/>
      <c r="BQ8758" s="31"/>
      <c r="BR8758" s="31"/>
      <c r="BS8758" s="31"/>
      <c r="BT8758" s="31"/>
      <c r="BU8758" s="31"/>
      <c r="BV8758" s="31"/>
      <c r="BW8758" s="31"/>
      <c r="BX8758" s="31"/>
      <c r="BY8758" s="31"/>
      <c r="BZ8758" s="31"/>
      <c r="CA8758" s="31"/>
      <c r="CB8758" s="31"/>
      <c r="CC8758" s="31"/>
    </row>
    <row r="8759" spans="5:81" customFormat="1" x14ac:dyDescent="0.25">
      <c r="E8759" s="30" t="str">
        <f t="shared" si="47"/>
        <v>update IFINOPL.dbo.AGREEMENT_ASSET set BILLING_TO_NPWP = '027182278059000', NPWP_NAME = 'PT. DOOSAN HEAVY INDUSTRIES INDONESIA', NPWP_ADDRESS = 'GEDUNG PLAZA KEBON JERUK JL. RAYA PERJUANGAN D7-D8 RT.01 RW.07 KEBON JERUK, KEBON JERUK, JAKARTA BARAT, DKI JAKARTA 11530 INDONESIA' where AGREEMENT_NO = replace('0000061/4/04/10/2020', '/', '.');</v>
      </c>
      <c r="F8759" s="31"/>
      <c r="G8759" s="31"/>
      <c r="H8759" s="31"/>
      <c r="I8759" s="31"/>
      <c r="J8759" s="31"/>
      <c r="K8759" s="31"/>
      <c r="L8759" s="31"/>
      <c r="M8759" s="31"/>
      <c r="N8759" s="31"/>
      <c r="O8759" s="31"/>
      <c r="P8759" s="31"/>
      <c r="Q8759" s="31"/>
      <c r="R8759" s="31"/>
      <c r="S8759" s="31"/>
      <c r="T8759" s="31"/>
      <c r="U8759" s="31"/>
      <c r="V8759" s="31"/>
      <c r="W8759" s="31"/>
      <c r="X8759" s="31"/>
      <c r="Y8759" s="31"/>
      <c r="Z8759" s="31"/>
      <c r="AA8759" s="31"/>
      <c r="AB8759" s="31"/>
      <c r="AC8759" s="31"/>
      <c r="AD8759" s="31"/>
      <c r="AE8759" s="31"/>
      <c r="AF8759" s="31"/>
      <c r="AG8759" s="31"/>
      <c r="AH8759" s="31"/>
      <c r="AI8759" s="31"/>
      <c r="AJ8759" s="31"/>
      <c r="AK8759" s="31"/>
      <c r="AL8759" s="31"/>
      <c r="AM8759" s="31"/>
      <c r="AN8759" s="31"/>
      <c r="AO8759" s="31"/>
      <c r="AP8759" s="31"/>
      <c r="AQ8759" s="31"/>
      <c r="AR8759" s="31"/>
      <c r="AS8759" s="31"/>
      <c r="AT8759" s="31"/>
      <c r="AU8759" s="31"/>
      <c r="AV8759" s="31"/>
      <c r="AW8759" s="31"/>
      <c r="AX8759" s="31"/>
      <c r="AY8759" s="31"/>
      <c r="AZ8759" s="31"/>
      <c r="BA8759" s="31"/>
      <c r="BB8759" s="31"/>
      <c r="BC8759" s="31"/>
      <c r="BD8759" s="31"/>
      <c r="BE8759" s="31"/>
      <c r="BF8759" s="31"/>
      <c r="BG8759" s="31"/>
      <c r="BH8759" s="31"/>
      <c r="BI8759" s="31"/>
      <c r="BJ8759" s="31"/>
      <c r="BK8759" s="31"/>
      <c r="BL8759" s="31"/>
      <c r="BM8759" s="31"/>
      <c r="BN8759" s="31"/>
      <c r="BO8759" s="31"/>
      <c r="BP8759" s="31"/>
      <c r="BQ8759" s="31"/>
      <c r="BR8759" s="31"/>
      <c r="BS8759" s="31"/>
      <c r="BT8759" s="31"/>
      <c r="BU8759" s="31"/>
      <c r="BV8759" s="31"/>
      <c r="BW8759" s="31"/>
      <c r="BX8759" s="31"/>
      <c r="BY8759" s="31"/>
      <c r="BZ8759" s="31"/>
      <c r="CA8759" s="31"/>
      <c r="CB8759" s="31"/>
      <c r="CC8759" s="31"/>
    </row>
    <row r="8760" spans="5:81" customFormat="1" x14ac:dyDescent="0.25">
      <c r="E8760"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replace('0000061/4/38/06/2023', '/', '.');</v>
      </c>
      <c r="F8760" s="31"/>
      <c r="G8760" s="31"/>
      <c r="H8760" s="31"/>
      <c r="I8760" s="31"/>
      <c r="J8760" s="31"/>
      <c r="K8760" s="31"/>
      <c r="L8760" s="31"/>
      <c r="M8760" s="31"/>
      <c r="N8760" s="31"/>
      <c r="O8760" s="31"/>
      <c r="P8760" s="31"/>
      <c r="Q8760" s="31"/>
      <c r="R8760" s="31"/>
      <c r="S8760" s="31"/>
      <c r="T8760" s="31"/>
      <c r="U8760" s="31"/>
      <c r="V8760" s="31"/>
      <c r="W8760" s="31"/>
      <c r="X8760" s="31"/>
      <c r="Y8760" s="31"/>
      <c r="Z8760" s="31"/>
      <c r="AA8760" s="31"/>
      <c r="AB8760" s="31"/>
      <c r="AC8760" s="31"/>
      <c r="AD8760" s="31"/>
      <c r="AE8760" s="31"/>
      <c r="AF8760" s="31"/>
      <c r="AG8760" s="31"/>
      <c r="AH8760" s="31"/>
      <c r="AI8760" s="31"/>
      <c r="AJ8760" s="31"/>
      <c r="AK8760" s="31"/>
      <c r="AL8760" s="31"/>
      <c r="AM8760" s="31"/>
      <c r="AN8760" s="31"/>
      <c r="AO8760" s="31"/>
      <c r="AP8760" s="31"/>
      <c r="AQ8760" s="31"/>
      <c r="AR8760" s="31"/>
      <c r="AS8760" s="31"/>
      <c r="AT8760" s="31"/>
      <c r="AU8760" s="31"/>
      <c r="AV8760" s="31"/>
      <c r="AW8760" s="31"/>
      <c r="AX8760" s="31"/>
      <c r="AY8760" s="31"/>
      <c r="AZ8760" s="31"/>
      <c r="BA8760" s="31"/>
      <c r="BB8760" s="31"/>
      <c r="BC8760" s="31"/>
      <c r="BD8760" s="31"/>
      <c r="BE8760" s="31"/>
      <c r="BF8760" s="31"/>
      <c r="BG8760" s="31"/>
      <c r="BH8760" s="31"/>
      <c r="BI8760" s="31"/>
      <c r="BJ8760" s="31"/>
      <c r="BK8760" s="31"/>
      <c r="BL8760" s="31"/>
      <c r="BM8760" s="31"/>
      <c r="BN8760" s="31"/>
      <c r="BO8760" s="31"/>
      <c r="BP8760" s="31"/>
      <c r="BQ8760" s="31"/>
      <c r="BR8760" s="31"/>
      <c r="BS8760" s="31"/>
      <c r="BT8760" s="31"/>
      <c r="BU8760" s="31"/>
      <c r="BV8760" s="31"/>
      <c r="BW8760" s="31"/>
      <c r="BX8760" s="31"/>
      <c r="BY8760" s="31"/>
      <c r="BZ8760" s="31"/>
      <c r="CA8760" s="31"/>
      <c r="CB8760" s="31"/>
      <c r="CC8760" s="31"/>
    </row>
    <row r="8761" spans="5:81" customFormat="1" x14ac:dyDescent="0.25">
      <c r="E8761" s="30" t="str">
        <f t="shared" si="47"/>
        <v>update IFINOPL.dbo.AGREEMENT_ASSET set BILLING_TO_NPWP = '738056928609000', NPWP_NAME = 'PT. KARYA NIAGA ABADI', NPWP_ADDRESS = 'JL BANDARA IR H JUANDA NO: 81 RT.021 RW.006 SEMAMBUNG, GEDANGAN, SIDOARJO, JAWA TIMUR 61254 INDONESIA' where AGREEMENT_NO = replace('0000062/4/03/08/2021', '/', '.');</v>
      </c>
      <c r="F8761" s="31"/>
      <c r="G8761" s="31"/>
      <c r="H8761" s="31"/>
      <c r="I8761" s="31"/>
      <c r="J8761" s="31"/>
      <c r="K8761" s="31"/>
      <c r="L8761" s="31"/>
      <c r="M8761" s="31"/>
      <c r="N8761" s="31"/>
      <c r="O8761" s="31"/>
      <c r="P8761" s="31"/>
      <c r="Q8761" s="31"/>
      <c r="R8761" s="31"/>
      <c r="S8761" s="31"/>
      <c r="T8761" s="31"/>
      <c r="U8761" s="31"/>
      <c r="V8761" s="31"/>
      <c r="W8761" s="31"/>
      <c r="X8761" s="31"/>
      <c r="Y8761" s="31"/>
      <c r="Z8761" s="31"/>
      <c r="AA8761" s="31"/>
      <c r="AB8761" s="31"/>
      <c r="AC8761" s="31"/>
      <c r="AD8761" s="31"/>
      <c r="AE8761" s="31"/>
      <c r="AF8761" s="31"/>
      <c r="AG8761" s="31"/>
      <c r="AH8761" s="31"/>
      <c r="AI8761" s="31"/>
      <c r="AJ8761" s="31"/>
      <c r="AK8761" s="31"/>
      <c r="AL8761" s="31"/>
      <c r="AM8761" s="31"/>
      <c r="AN8761" s="31"/>
      <c r="AO8761" s="31"/>
      <c r="AP8761" s="31"/>
      <c r="AQ8761" s="31"/>
      <c r="AR8761" s="31"/>
      <c r="AS8761" s="31"/>
      <c r="AT8761" s="31"/>
      <c r="AU8761" s="31"/>
      <c r="AV8761" s="31"/>
      <c r="AW8761" s="31"/>
      <c r="AX8761" s="31"/>
      <c r="AY8761" s="31"/>
      <c r="AZ8761" s="31"/>
      <c r="BA8761" s="31"/>
      <c r="BB8761" s="31"/>
      <c r="BC8761" s="31"/>
      <c r="BD8761" s="31"/>
      <c r="BE8761" s="31"/>
      <c r="BF8761" s="31"/>
      <c r="BG8761" s="31"/>
      <c r="BH8761" s="31"/>
      <c r="BI8761" s="31"/>
      <c r="BJ8761" s="31"/>
      <c r="BK8761" s="31"/>
      <c r="BL8761" s="31"/>
      <c r="BM8761" s="31"/>
      <c r="BN8761" s="31"/>
      <c r="BO8761" s="31"/>
      <c r="BP8761" s="31"/>
      <c r="BQ8761" s="31"/>
      <c r="BR8761" s="31"/>
      <c r="BS8761" s="31"/>
      <c r="BT8761" s="31"/>
      <c r="BU8761" s="31"/>
      <c r="BV8761" s="31"/>
      <c r="BW8761" s="31"/>
      <c r="BX8761" s="31"/>
      <c r="BY8761" s="31"/>
      <c r="BZ8761" s="31"/>
      <c r="CA8761" s="31"/>
      <c r="CB8761" s="31"/>
      <c r="CC8761" s="31"/>
    </row>
    <row r="8762" spans="5:81" customFormat="1" x14ac:dyDescent="0.25">
      <c r="E8762" s="30" t="str">
        <f t="shared" si="47"/>
        <v>update IFINOPL.dbo.AGREEMENT_ASSET set BILLING_TO_NPWP = '661728683422000', NPWP_NAME = 'PT. MANDIRI INSAN USAHA', NPWP_ADDRESS = 'JL. TAMAN MEKAR UTAMA I NO.39-41 RT.002 RW.006 KEL.MEKARWANGI KEC.BOJONGLOA KIDUL KOTA/KAB.BANDUNG JAWA BARAT 40237' where AGREEMENT_NO = replace('0000062/4/04/10/2020', '/', '.');</v>
      </c>
      <c r="F8762" s="31"/>
      <c r="G8762" s="31"/>
      <c r="H8762" s="31"/>
      <c r="I8762" s="31"/>
      <c r="J8762" s="31"/>
      <c r="K8762" s="31"/>
      <c r="L8762" s="31"/>
      <c r="M8762" s="31"/>
      <c r="N8762" s="31"/>
      <c r="O8762" s="31"/>
      <c r="P8762" s="31"/>
      <c r="Q8762" s="31"/>
      <c r="R8762" s="31"/>
      <c r="S8762" s="31"/>
      <c r="T8762" s="31"/>
      <c r="U8762" s="31"/>
      <c r="V8762" s="31"/>
      <c r="W8762" s="31"/>
      <c r="X8762" s="31"/>
      <c r="Y8762" s="31"/>
      <c r="Z8762" s="31"/>
      <c r="AA8762" s="31"/>
      <c r="AB8762" s="31"/>
      <c r="AC8762" s="31"/>
      <c r="AD8762" s="31"/>
      <c r="AE8762" s="31"/>
      <c r="AF8762" s="31"/>
      <c r="AG8762" s="31"/>
      <c r="AH8762" s="31"/>
      <c r="AI8762" s="31"/>
      <c r="AJ8762" s="31"/>
      <c r="AK8762" s="31"/>
      <c r="AL8762" s="31"/>
      <c r="AM8762" s="31"/>
      <c r="AN8762" s="31"/>
      <c r="AO8762" s="31"/>
      <c r="AP8762" s="31"/>
      <c r="AQ8762" s="31"/>
      <c r="AR8762" s="31"/>
      <c r="AS8762" s="31"/>
      <c r="AT8762" s="31"/>
      <c r="AU8762" s="31"/>
      <c r="AV8762" s="31"/>
      <c r="AW8762" s="31"/>
      <c r="AX8762" s="31"/>
      <c r="AY8762" s="31"/>
      <c r="AZ8762" s="31"/>
      <c r="BA8762" s="31"/>
      <c r="BB8762" s="31"/>
      <c r="BC8762" s="31"/>
      <c r="BD8762" s="31"/>
      <c r="BE8762" s="31"/>
      <c r="BF8762" s="31"/>
      <c r="BG8762" s="31"/>
      <c r="BH8762" s="31"/>
      <c r="BI8762" s="31"/>
      <c r="BJ8762" s="31"/>
      <c r="BK8762" s="31"/>
      <c r="BL8762" s="31"/>
      <c r="BM8762" s="31"/>
      <c r="BN8762" s="31"/>
      <c r="BO8762" s="31"/>
      <c r="BP8762" s="31"/>
      <c r="BQ8762" s="31"/>
      <c r="BR8762" s="31"/>
      <c r="BS8762" s="31"/>
      <c r="BT8762" s="31"/>
      <c r="BU8762" s="31"/>
      <c r="BV8762" s="31"/>
      <c r="BW8762" s="31"/>
      <c r="BX8762" s="31"/>
      <c r="BY8762" s="31"/>
      <c r="BZ8762" s="31"/>
      <c r="CA8762" s="31"/>
      <c r="CB8762" s="31"/>
      <c r="CC8762" s="31"/>
    </row>
    <row r="8763" spans="5:81" customFormat="1" x14ac:dyDescent="0.25">
      <c r="E8763" s="30" t="str">
        <f t="shared" si="47"/>
        <v>update IFINOPL.dbo.AGREEMENT_ASSET set BILLING_TO_NPWP = '907879282428000', NPWP_NAME = 'PT. DAMATRANS MITRA PERSADA', NPWP_ADDRESS = 'JL SETRADUTA RAYA RUKO G RT.00 RW.00 KEL.SARIJADI KEC.SUKASARI KOTA/KAB.BANDUNG JAWA BARAT 40151' where AGREEMENT_NO = replace('0000062/4/38/06/2023', '/', '.');</v>
      </c>
      <c r="F8763" s="31"/>
      <c r="G8763" s="31"/>
      <c r="H8763" s="31"/>
      <c r="I8763" s="31"/>
      <c r="J8763" s="31"/>
      <c r="K8763" s="31"/>
      <c r="L8763" s="31"/>
      <c r="M8763" s="31"/>
      <c r="N8763" s="31"/>
      <c r="O8763" s="31"/>
      <c r="P8763" s="31"/>
      <c r="Q8763" s="31"/>
      <c r="R8763" s="31"/>
      <c r="S8763" s="31"/>
      <c r="T8763" s="31"/>
      <c r="U8763" s="31"/>
      <c r="V8763" s="31"/>
      <c r="W8763" s="31"/>
      <c r="X8763" s="31"/>
      <c r="Y8763" s="31"/>
      <c r="Z8763" s="31"/>
      <c r="AA8763" s="31"/>
      <c r="AB8763" s="31"/>
      <c r="AC8763" s="31"/>
      <c r="AD8763" s="31"/>
      <c r="AE8763" s="31"/>
      <c r="AF8763" s="31"/>
      <c r="AG8763" s="31"/>
      <c r="AH8763" s="31"/>
      <c r="AI8763" s="31"/>
      <c r="AJ8763" s="31"/>
      <c r="AK8763" s="31"/>
      <c r="AL8763" s="31"/>
      <c r="AM8763" s="31"/>
      <c r="AN8763" s="31"/>
      <c r="AO8763" s="31"/>
      <c r="AP8763" s="31"/>
      <c r="AQ8763" s="31"/>
      <c r="AR8763" s="31"/>
      <c r="AS8763" s="31"/>
      <c r="AT8763" s="31"/>
      <c r="AU8763" s="31"/>
      <c r="AV8763" s="31"/>
      <c r="AW8763" s="31"/>
      <c r="AX8763" s="31"/>
      <c r="AY8763" s="31"/>
      <c r="AZ8763" s="31"/>
      <c r="BA8763" s="31"/>
      <c r="BB8763" s="31"/>
      <c r="BC8763" s="31"/>
      <c r="BD8763" s="31"/>
      <c r="BE8763" s="31"/>
      <c r="BF8763" s="31"/>
      <c r="BG8763" s="31"/>
      <c r="BH8763" s="31"/>
      <c r="BI8763" s="31"/>
      <c r="BJ8763" s="31"/>
      <c r="BK8763" s="31"/>
      <c r="BL8763" s="31"/>
      <c r="BM8763" s="31"/>
      <c r="BN8763" s="31"/>
      <c r="BO8763" s="31"/>
      <c r="BP8763" s="31"/>
      <c r="BQ8763" s="31"/>
      <c r="BR8763" s="31"/>
      <c r="BS8763" s="31"/>
      <c r="BT8763" s="31"/>
      <c r="BU8763" s="31"/>
      <c r="BV8763" s="31"/>
      <c r="BW8763" s="31"/>
      <c r="BX8763" s="31"/>
      <c r="BY8763" s="31"/>
      <c r="BZ8763" s="31"/>
      <c r="CA8763" s="31"/>
      <c r="CB8763" s="31"/>
      <c r="CC8763" s="31"/>
    </row>
    <row r="8764" spans="5:81" customFormat="1" x14ac:dyDescent="0.25">
      <c r="E8764" s="30" t="str">
        <f t="shared" si="47"/>
        <v>update IFINOPL.dbo.AGREEMENT_ASSET set BILLING_TO_NPWP = '738056928609000', NPWP_NAME = 'PT. KARYA NIAGA ABADI', NPWP_ADDRESS = 'JL BANDARA IR H JUANDA NO: 81 RT.021 RW.006 SEMAMBUNG, GEDANGAN, SIDOARJO, JAWA TIMUR 61254 INDONESIA' where AGREEMENT_NO = replace('0000063/4/03/09/2021', '/', '.');</v>
      </c>
      <c r="F8764" s="31"/>
      <c r="G8764" s="31"/>
      <c r="H8764" s="31"/>
      <c r="I8764" s="31"/>
      <c r="J8764" s="31"/>
      <c r="K8764" s="31"/>
      <c r="L8764" s="31"/>
      <c r="M8764" s="31"/>
      <c r="N8764" s="31"/>
      <c r="O8764" s="31"/>
      <c r="P8764" s="31"/>
      <c r="Q8764" s="31"/>
      <c r="R8764" s="31"/>
      <c r="S8764" s="31"/>
      <c r="T8764" s="31"/>
      <c r="U8764" s="31"/>
      <c r="V8764" s="31"/>
      <c r="W8764" s="31"/>
      <c r="X8764" s="31"/>
      <c r="Y8764" s="31"/>
      <c r="Z8764" s="31"/>
      <c r="AA8764" s="31"/>
      <c r="AB8764" s="31"/>
      <c r="AC8764" s="31"/>
      <c r="AD8764" s="31"/>
      <c r="AE8764" s="31"/>
      <c r="AF8764" s="31"/>
      <c r="AG8764" s="31"/>
      <c r="AH8764" s="31"/>
      <c r="AI8764" s="31"/>
      <c r="AJ8764" s="31"/>
      <c r="AK8764" s="31"/>
      <c r="AL8764" s="31"/>
      <c r="AM8764" s="31"/>
      <c r="AN8764" s="31"/>
      <c r="AO8764" s="31"/>
      <c r="AP8764" s="31"/>
      <c r="AQ8764" s="31"/>
      <c r="AR8764" s="31"/>
      <c r="AS8764" s="31"/>
      <c r="AT8764" s="31"/>
      <c r="AU8764" s="31"/>
      <c r="AV8764" s="31"/>
      <c r="AW8764" s="31"/>
      <c r="AX8764" s="31"/>
      <c r="AY8764" s="31"/>
      <c r="AZ8764" s="31"/>
      <c r="BA8764" s="31"/>
      <c r="BB8764" s="31"/>
      <c r="BC8764" s="31"/>
      <c r="BD8764" s="31"/>
      <c r="BE8764" s="31"/>
      <c r="BF8764" s="31"/>
      <c r="BG8764" s="31"/>
      <c r="BH8764" s="31"/>
      <c r="BI8764" s="31"/>
      <c r="BJ8764" s="31"/>
      <c r="BK8764" s="31"/>
      <c r="BL8764" s="31"/>
      <c r="BM8764" s="31"/>
      <c r="BN8764" s="31"/>
      <c r="BO8764" s="31"/>
      <c r="BP8764" s="31"/>
      <c r="BQ8764" s="31"/>
      <c r="BR8764" s="31"/>
      <c r="BS8764" s="31"/>
      <c r="BT8764" s="31"/>
      <c r="BU8764" s="31"/>
      <c r="BV8764" s="31"/>
      <c r="BW8764" s="31"/>
      <c r="BX8764" s="31"/>
      <c r="BY8764" s="31"/>
      <c r="BZ8764" s="31"/>
      <c r="CA8764" s="31"/>
      <c r="CB8764" s="31"/>
      <c r="CC8764" s="31"/>
    </row>
    <row r="8765" spans="5:81" customFormat="1" x14ac:dyDescent="0.25">
      <c r="E8765" s="30" t="str">
        <f t="shared" si="47"/>
        <v>update IFINOPL.dbo.AGREEMENT_ASSET set BILLING_TO_NPWP = '661728683422000', NPWP_NAME = 'PT. MANDIRI INSAN USAHA', NPWP_ADDRESS = 'JL. TAMAN MEKAR UTAMA I NO.39-41 RT.002 RW.006 KEL.MEKARWANGI KEC.BOJONGLOA KIDUL KOTA/KAB.BANDUNG JAWA BARAT 40237' where AGREEMENT_NO = replace('0000063/4/04/10/2020', '/', '.');</v>
      </c>
      <c r="F8765" s="31"/>
      <c r="G8765" s="31"/>
      <c r="H8765" s="31"/>
      <c r="I8765" s="31"/>
      <c r="J8765" s="31"/>
      <c r="K8765" s="31"/>
      <c r="L8765" s="31"/>
      <c r="M8765" s="31"/>
      <c r="N8765" s="31"/>
      <c r="O8765" s="31"/>
      <c r="P8765" s="31"/>
      <c r="Q8765" s="31"/>
      <c r="R8765" s="31"/>
      <c r="S8765" s="31"/>
      <c r="T8765" s="31"/>
      <c r="U8765" s="31"/>
      <c r="V8765" s="31"/>
      <c r="W8765" s="31"/>
      <c r="X8765" s="31"/>
      <c r="Y8765" s="31"/>
      <c r="Z8765" s="31"/>
      <c r="AA8765" s="31"/>
      <c r="AB8765" s="31"/>
      <c r="AC8765" s="31"/>
      <c r="AD8765" s="31"/>
      <c r="AE8765" s="31"/>
      <c r="AF8765" s="31"/>
      <c r="AG8765" s="31"/>
      <c r="AH8765" s="31"/>
      <c r="AI8765" s="31"/>
      <c r="AJ8765" s="31"/>
      <c r="AK8765" s="31"/>
      <c r="AL8765" s="31"/>
      <c r="AM8765" s="31"/>
      <c r="AN8765" s="31"/>
      <c r="AO8765" s="31"/>
      <c r="AP8765" s="31"/>
      <c r="AQ8765" s="31"/>
      <c r="AR8765" s="31"/>
      <c r="AS8765" s="31"/>
      <c r="AT8765" s="31"/>
      <c r="AU8765" s="31"/>
      <c r="AV8765" s="31"/>
      <c r="AW8765" s="31"/>
      <c r="AX8765" s="31"/>
      <c r="AY8765" s="31"/>
      <c r="AZ8765" s="31"/>
      <c r="BA8765" s="31"/>
      <c r="BB8765" s="31"/>
      <c r="BC8765" s="31"/>
      <c r="BD8765" s="31"/>
      <c r="BE8765" s="31"/>
      <c r="BF8765" s="31"/>
      <c r="BG8765" s="31"/>
      <c r="BH8765" s="31"/>
      <c r="BI8765" s="31"/>
      <c r="BJ8765" s="31"/>
      <c r="BK8765" s="31"/>
      <c r="BL8765" s="31"/>
      <c r="BM8765" s="31"/>
      <c r="BN8765" s="31"/>
      <c r="BO8765" s="31"/>
      <c r="BP8765" s="31"/>
      <c r="BQ8765" s="31"/>
      <c r="BR8765" s="31"/>
      <c r="BS8765" s="31"/>
      <c r="BT8765" s="31"/>
      <c r="BU8765" s="31"/>
      <c r="BV8765" s="31"/>
      <c r="BW8765" s="31"/>
      <c r="BX8765" s="31"/>
      <c r="BY8765" s="31"/>
      <c r="BZ8765" s="31"/>
      <c r="CA8765" s="31"/>
      <c r="CB8765" s="31"/>
      <c r="CC8765" s="31"/>
    </row>
    <row r="8766" spans="5:81" customFormat="1" x14ac:dyDescent="0.25">
      <c r="E8766"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replace('0000063/4/38/06/2023', '/', '.');</v>
      </c>
      <c r="F8766" s="31"/>
      <c r="G8766" s="31"/>
      <c r="H8766" s="31"/>
      <c r="I8766" s="31"/>
      <c r="J8766" s="31"/>
      <c r="K8766" s="31"/>
      <c r="L8766" s="31"/>
      <c r="M8766" s="31"/>
      <c r="N8766" s="31"/>
      <c r="O8766" s="31"/>
      <c r="P8766" s="31"/>
      <c r="Q8766" s="31"/>
      <c r="R8766" s="31"/>
      <c r="S8766" s="31"/>
      <c r="T8766" s="31"/>
      <c r="U8766" s="31"/>
      <c r="V8766" s="31"/>
      <c r="W8766" s="31"/>
      <c r="X8766" s="31"/>
      <c r="Y8766" s="31"/>
      <c r="Z8766" s="31"/>
      <c r="AA8766" s="31"/>
      <c r="AB8766" s="31"/>
      <c r="AC8766" s="31"/>
      <c r="AD8766" s="31"/>
      <c r="AE8766" s="31"/>
      <c r="AF8766" s="31"/>
      <c r="AG8766" s="31"/>
      <c r="AH8766" s="31"/>
      <c r="AI8766" s="31"/>
      <c r="AJ8766" s="31"/>
      <c r="AK8766" s="31"/>
      <c r="AL8766" s="31"/>
      <c r="AM8766" s="31"/>
      <c r="AN8766" s="31"/>
      <c r="AO8766" s="31"/>
      <c r="AP8766" s="31"/>
      <c r="AQ8766" s="31"/>
      <c r="AR8766" s="31"/>
      <c r="AS8766" s="31"/>
      <c r="AT8766" s="31"/>
      <c r="AU8766" s="31"/>
      <c r="AV8766" s="31"/>
      <c r="AW8766" s="31"/>
      <c r="AX8766" s="31"/>
      <c r="AY8766" s="31"/>
      <c r="AZ8766" s="31"/>
      <c r="BA8766" s="31"/>
      <c r="BB8766" s="31"/>
      <c r="BC8766" s="31"/>
      <c r="BD8766" s="31"/>
      <c r="BE8766" s="31"/>
      <c r="BF8766" s="31"/>
      <c r="BG8766" s="31"/>
      <c r="BH8766" s="31"/>
      <c r="BI8766" s="31"/>
      <c r="BJ8766" s="31"/>
      <c r="BK8766" s="31"/>
      <c r="BL8766" s="31"/>
      <c r="BM8766" s="31"/>
      <c r="BN8766" s="31"/>
      <c r="BO8766" s="31"/>
      <c r="BP8766" s="31"/>
      <c r="BQ8766" s="31"/>
      <c r="BR8766" s="31"/>
      <c r="BS8766" s="31"/>
      <c r="BT8766" s="31"/>
      <c r="BU8766" s="31"/>
      <c r="BV8766" s="31"/>
      <c r="BW8766" s="31"/>
      <c r="BX8766" s="31"/>
      <c r="BY8766" s="31"/>
      <c r="BZ8766" s="31"/>
      <c r="CA8766" s="31"/>
      <c r="CB8766" s="31"/>
      <c r="CC8766" s="31"/>
    </row>
    <row r="8767" spans="5:81" customFormat="1" x14ac:dyDescent="0.25">
      <c r="E8767" s="30" t="str">
        <f t="shared" si="47"/>
        <v>update IFINOPL.dbo.AGREEMENT_ASSET set BILLING_TO_NPWP = '738056928609000', NPWP_NAME = 'PT. KARYA NIAGA ABADI', NPWP_ADDRESS = 'JL BANDARA IR H JUANDA NO: 81 RT.021 RW.006 SEMAMBUNG, GEDANGAN, SIDOARJO, JAWA TIMUR 61254 INDONESIA' where AGREEMENT_NO = replace('0000064/4/03/09/2021', '/', '.');</v>
      </c>
      <c r="F8767" s="31"/>
      <c r="G8767" s="31"/>
      <c r="H8767" s="31"/>
      <c r="I8767" s="31"/>
      <c r="J8767" s="31"/>
      <c r="K8767" s="31"/>
      <c r="L8767" s="31"/>
      <c r="M8767" s="31"/>
      <c r="N8767" s="31"/>
      <c r="O8767" s="31"/>
      <c r="P8767" s="31"/>
      <c r="Q8767" s="31"/>
      <c r="R8767" s="31"/>
      <c r="S8767" s="31"/>
      <c r="T8767" s="31"/>
      <c r="U8767" s="31"/>
      <c r="V8767" s="31"/>
      <c r="W8767" s="31"/>
      <c r="X8767" s="31"/>
      <c r="Y8767" s="31"/>
      <c r="Z8767" s="31"/>
      <c r="AA8767" s="31"/>
      <c r="AB8767" s="31"/>
      <c r="AC8767" s="31"/>
      <c r="AD8767" s="31"/>
      <c r="AE8767" s="31"/>
      <c r="AF8767" s="31"/>
      <c r="AG8767" s="31"/>
      <c r="AH8767" s="31"/>
      <c r="AI8767" s="31"/>
      <c r="AJ8767" s="31"/>
      <c r="AK8767" s="31"/>
      <c r="AL8767" s="31"/>
      <c r="AM8767" s="31"/>
      <c r="AN8767" s="31"/>
      <c r="AO8767" s="31"/>
      <c r="AP8767" s="31"/>
      <c r="AQ8767" s="31"/>
      <c r="AR8767" s="31"/>
      <c r="AS8767" s="31"/>
      <c r="AT8767" s="31"/>
      <c r="AU8767" s="31"/>
      <c r="AV8767" s="31"/>
      <c r="AW8767" s="31"/>
      <c r="AX8767" s="31"/>
      <c r="AY8767" s="31"/>
      <c r="AZ8767" s="31"/>
      <c r="BA8767" s="31"/>
      <c r="BB8767" s="31"/>
      <c r="BC8767" s="31"/>
      <c r="BD8767" s="31"/>
      <c r="BE8767" s="31"/>
      <c r="BF8767" s="31"/>
      <c r="BG8767" s="31"/>
      <c r="BH8767" s="31"/>
      <c r="BI8767" s="31"/>
      <c r="BJ8767" s="31"/>
      <c r="BK8767" s="31"/>
      <c r="BL8767" s="31"/>
      <c r="BM8767" s="31"/>
      <c r="BN8767" s="31"/>
      <c r="BO8767" s="31"/>
      <c r="BP8767" s="31"/>
      <c r="BQ8767" s="31"/>
      <c r="BR8767" s="31"/>
      <c r="BS8767" s="31"/>
      <c r="BT8767" s="31"/>
      <c r="BU8767" s="31"/>
      <c r="BV8767" s="31"/>
      <c r="BW8767" s="31"/>
      <c r="BX8767" s="31"/>
      <c r="BY8767" s="31"/>
      <c r="BZ8767" s="31"/>
      <c r="CA8767" s="31"/>
      <c r="CB8767" s="31"/>
      <c r="CC8767" s="31"/>
    </row>
    <row r="8768" spans="5:81" customFormat="1" x14ac:dyDescent="0.25">
      <c r="E8768" s="30" t="str">
        <f t="shared" si="47"/>
        <v>update IFINOPL.dbo.AGREEMENT_ASSET set BILLING_TO_NPWP = '661728683422000', NPWP_NAME = 'PT. MANDIRI INSAN USAHA', NPWP_ADDRESS = 'JL. TAMAN MEKAR UTAMA I NO.39-41 RT.002 RW.006 KEL.MEKARWANGI KEC.BOJONGLOA KIDUL KOTA/KAB.BANDUNG JAWA BARAT 40237' where AGREEMENT_NO = replace('0000064/4/04/10/2020', '/', '.');</v>
      </c>
      <c r="F8768" s="31"/>
      <c r="G8768" s="31"/>
      <c r="H8768" s="31"/>
      <c r="I8768" s="31"/>
      <c r="J8768" s="31"/>
      <c r="K8768" s="31"/>
      <c r="L8768" s="31"/>
      <c r="M8768" s="31"/>
      <c r="N8768" s="31"/>
      <c r="O8768" s="31"/>
      <c r="P8768" s="31"/>
      <c r="Q8768" s="31"/>
      <c r="R8768" s="31"/>
      <c r="S8768" s="31"/>
      <c r="T8768" s="31"/>
      <c r="U8768" s="31"/>
      <c r="V8768" s="31"/>
      <c r="W8768" s="31"/>
      <c r="X8768" s="31"/>
      <c r="Y8768" s="31"/>
      <c r="Z8768" s="31"/>
      <c r="AA8768" s="31"/>
      <c r="AB8768" s="31"/>
      <c r="AC8768" s="31"/>
      <c r="AD8768" s="31"/>
      <c r="AE8768" s="31"/>
      <c r="AF8768" s="31"/>
      <c r="AG8768" s="31"/>
      <c r="AH8768" s="31"/>
      <c r="AI8768" s="31"/>
      <c r="AJ8768" s="31"/>
      <c r="AK8768" s="31"/>
      <c r="AL8768" s="31"/>
      <c r="AM8768" s="31"/>
      <c r="AN8768" s="31"/>
      <c r="AO8768" s="31"/>
      <c r="AP8768" s="31"/>
      <c r="AQ8768" s="31"/>
      <c r="AR8768" s="31"/>
      <c r="AS8768" s="31"/>
      <c r="AT8768" s="31"/>
      <c r="AU8768" s="31"/>
      <c r="AV8768" s="31"/>
      <c r="AW8768" s="31"/>
      <c r="AX8768" s="31"/>
      <c r="AY8768" s="31"/>
      <c r="AZ8768" s="31"/>
      <c r="BA8768" s="31"/>
      <c r="BB8768" s="31"/>
      <c r="BC8768" s="31"/>
      <c r="BD8768" s="31"/>
      <c r="BE8768" s="31"/>
      <c r="BF8768" s="31"/>
      <c r="BG8768" s="31"/>
      <c r="BH8768" s="31"/>
      <c r="BI8768" s="31"/>
      <c r="BJ8768" s="31"/>
      <c r="BK8768" s="31"/>
      <c r="BL8768" s="31"/>
      <c r="BM8768" s="31"/>
      <c r="BN8768" s="31"/>
      <c r="BO8768" s="31"/>
      <c r="BP8768" s="31"/>
      <c r="BQ8768" s="31"/>
      <c r="BR8768" s="31"/>
      <c r="BS8768" s="31"/>
      <c r="BT8768" s="31"/>
      <c r="BU8768" s="31"/>
      <c r="BV8768" s="31"/>
      <c r="BW8768" s="31"/>
      <c r="BX8768" s="31"/>
      <c r="BY8768" s="31"/>
      <c r="BZ8768" s="31"/>
      <c r="CA8768" s="31"/>
      <c r="CB8768" s="31"/>
      <c r="CC8768" s="31"/>
    </row>
    <row r="8769" spans="5:81" customFormat="1" x14ac:dyDescent="0.25">
      <c r="E8769" s="30" t="str">
        <f t="shared" si="47"/>
        <v>update IFINOPL.dbo.AGREEMENT_ASSET set BILLING_TO_NPWP = '907879282428000', NPWP_NAME = 'PT. DAMATRANS MITRA PERSADA', NPWP_ADDRESS = 'JL SETRADUTA RAYA RUKO G RT.00 RW.00 KEL.SARIJADI KEC.SUKASARI KOTA/KAB.BANDUNG JAWA BARAT 40151' where AGREEMENT_NO = replace('0000064/4/38/06/2023', '/', '.');</v>
      </c>
      <c r="F8769" s="31"/>
      <c r="G8769" s="31"/>
      <c r="H8769" s="31"/>
      <c r="I8769" s="31"/>
      <c r="J8769" s="31"/>
      <c r="K8769" s="31"/>
      <c r="L8769" s="31"/>
      <c r="M8769" s="31"/>
      <c r="N8769" s="31"/>
      <c r="O8769" s="31"/>
      <c r="P8769" s="31"/>
      <c r="Q8769" s="31"/>
      <c r="R8769" s="31"/>
      <c r="S8769" s="31"/>
      <c r="T8769" s="31"/>
      <c r="U8769" s="31"/>
      <c r="V8769" s="31"/>
      <c r="W8769" s="31"/>
      <c r="X8769" s="31"/>
      <c r="Y8769" s="31"/>
      <c r="Z8769" s="31"/>
      <c r="AA8769" s="31"/>
      <c r="AB8769" s="31"/>
      <c r="AC8769" s="31"/>
      <c r="AD8769" s="31"/>
      <c r="AE8769" s="31"/>
      <c r="AF8769" s="31"/>
      <c r="AG8769" s="31"/>
      <c r="AH8769" s="31"/>
      <c r="AI8769" s="31"/>
      <c r="AJ8769" s="31"/>
      <c r="AK8769" s="31"/>
      <c r="AL8769" s="31"/>
      <c r="AM8769" s="31"/>
      <c r="AN8769" s="31"/>
      <c r="AO8769" s="31"/>
      <c r="AP8769" s="31"/>
      <c r="AQ8769" s="31"/>
      <c r="AR8769" s="31"/>
      <c r="AS8769" s="31"/>
      <c r="AT8769" s="31"/>
      <c r="AU8769" s="31"/>
      <c r="AV8769" s="31"/>
      <c r="AW8769" s="31"/>
      <c r="AX8769" s="31"/>
      <c r="AY8769" s="31"/>
      <c r="AZ8769" s="31"/>
      <c r="BA8769" s="31"/>
      <c r="BB8769" s="31"/>
      <c r="BC8769" s="31"/>
      <c r="BD8769" s="31"/>
      <c r="BE8769" s="31"/>
      <c r="BF8769" s="31"/>
      <c r="BG8769" s="31"/>
      <c r="BH8769" s="31"/>
      <c r="BI8769" s="31"/>
      <c r="BJ8769" s="31"/>
      <c r="BK8769" s="31"/>
      <c r="BL8769" s="31"/>
      <c r="BM8769" s="31"/>
      <c r="BN8769" s="31"/>
      <c r="BO8769" s="31"/>
      <c r="BP8769" s="31"/>
      <c r="BQ8769" s="31"/>
      <c r="BR8769" s="31"/>
      <c r="BS8769" s="31"/>
      <c r="BT8769" s="31"/>
      <c r="BU8769" s="31"/>
      <c r="BV8769" s="31"/>
      <c r="BW8769" s="31"/>
      <c r="BX8769" s="31"/>
      <c r="BY8769" s="31"/>
      <c r="BZ8769" s="31"/>
      <c r="CA8769" s="31"/>
      <c r="CB8769" s="31"/>
      <c r="CC8769" s="31"/>
    </row>
    <row r="8770" spans="5:81" customFormat="1" x14ac:dyDescent="0.25">
      <c r="E8770" s="30" t="str">
        <f t="shared" si="47"/>
        <v>update IFINOPL.dbo.AGREEMENT_ASSET set BILLING_TO_NPWP = '738056928609000', NPWP_NAME = 'PT. KARYA NIAGA ABADI', NPWP_ADDRESS = 'JL BANDARA IR H JUANDA NO: 81 RT.021 RW.006 SEMAMBUNG, GEDANGAN, SIDOARJO, JAWA TIMUR 61254 INDONESIA' where AGREEMENT_NO = replace('0000065/4/03/09/2021', '/', '.');</v>
      </c>
      <c r="F8770" s="31"/>
      <c r="G8770" s="31"/>
      <c r="H8770" s="31"/>
      <c r="I8770" s="31"/>
      <c r="J8770" s="31"/>
      <c r="K8770" s="31"/>
      <c r="L8770" s="31"/>
      <c r="M8770" s="31"/>
      <c r="N8770" s="31"/>
      <c r="O8770" s="31"/>
      <c r="P8770" s="31"/>
      <c r="Q8770" s="31"/>
      <c r="R8770" s="31"/>
      <c r="S8770" s="31"/>
      <c r="T8770" s="31"/>
      <c r="U8770" s="31"/>
      <c r="V8770" s="31"/>
      <c r="W8770" s="31"/>
      <c r="X8770" s="31"/>
      <c r="Y8770" s="31"/>
      <c r="Z8770" s="31"/>
      <c r="AA8770" s="31"/>
      <c r="AB8770" s="31"/>
      <c r="AC8770" s="31"/>
      <c r="AD8770" s="31"/>
      <c r="AE8770" s="31"/>
      <c r="AF8770" s="31"/>
      <c r="AG8770" s="31"/>
      <c r="AH8770" s="31"/>
      <c r="AI8770" s="31"/>
      <c r="AJ8770" s="31"/>
      <c r="AK8770" s="31"/>
      <c r="AL8770" s="31"/>
      <c r="AM8770" s="31"/>
      <c r="AN8770" s="31"/>
      <c r="AO8770" s="31"/>
      <c r="AP8770" s="31"/>
      <c r="AQ8770" s="31"/>
      <c r="AR8770" s="31"/>
      <c r="AS8770" s="31"/>
      <c r="AT8770" s="31"/>
      <c r="AU8770" s="31"/>
      <c r="AV8770" s="31"/>
      <c r="AW8770" s="31"/>
      <c r="AX8770" s="31"/>
      <c r="AY8770" s="31"/>
      <c r="AZ8770" s="31"/>
      <c r="BA8770" s="31"/>
      <c r="BB8770" s="31"/>
      <c r="BC8770" s="31"/>
      <c r="BD8770" s="31"/>
      <c r="BE8770" s="31"/>
      <c r="BF8770" s="31"/>
      <c r="BG8770" s="31"/>
      <c r="BH8770" s="31"/>
      <c r="BI8770" s="31"/>
      <c r="BJ8770" s="31"/>
      <c r="BK8770" s="31"/>
      <c r="BL8770" s="31"/>
      <c r="BM8770" s="31"/>
      <c r="BN8770" s="31"/>
      <c r="BO8770" s="31"/>
      <c r="BP8770" s="31"/>
      <c r="BQ8770" s="31"/>
      <c r="BR8770" s="31"/>
      <c r="BS8770" s="31"/>
      <c r="BT8770" s="31"/>
      <c r="BU8770" s="31"/>
      <c r="BV8770" s="31"/>
      <c r="BW8770" s="31"/>
      <c r="BX8770" s="31"/>
      <c r="BY8770" s="31"/>
      <c r="BZ8770" s="31"/>
      <c r="CA8770" s="31"/>
      <c r="CB8770" s="31"/>
      <c r="CC8770" s="31"/>
    </row>
    <row r="8771" spans="5:81" customFormat="1" x14ac:dyDescent="0.25">
      <c r="E8771" s="30" t="str">
        <f t="shared" si="47"/>
        <v>update IFINOPL.dbo.AGREEMENT_ASSET set BILLING_TO_NPWP = '661728683422000', NPWP_NAME = 'PT. MANDIRI INSAN USAHA', NPWP_ADDRESS = 'JL. TAMAN MEKAR UTAMA I NO.39-41 RT.002 RW.006 KEL.MEKARWANGI KEC.BOJONGLOA KIDUL KOTA/KAB.BANDUNG JAWA BARAT 40237' where AGREEMENT_NO = replace('0000065/4/04/10/2020', '/', '.');</v>
      </c>
      <c r="F8771" s="31"/>
      <c r="G8771" s="31"/>
      <c r="H8771" s="31"/>
      <c r="I8771" s="31"/>
      <c r="J8771" s="31"/>
      <c r="K8771" s="31"/>
      <c r="L8771" s="31"/>
      <c r="M8771" s="31"/>
      <c r="N8771" s="31"/>
      <c r="O8771" s="31"/>
      <c r="P8771" s="31"/>
      <c r="Q8771" s="31"/>
      <c r="R8771" s="31"/>
      <c r="S8771" s="31"/>
      <c r="T8771" s="31"/>
      <c r="U8771" s="31"/>
      <c r="V8771" s="31"/>
      <c r="W8771" s="31"/>
      <c r="X8771" s="31"/>
      <c r="Y8771" s="31"/>
      <c r="Z8771" s="31"/>
      <c r="AA8771" s="31"/>
      <c r="AB8771" s="31"/>
      <c r="AC8771" s="31"/>
      <c r="AD8771" s="31"/>
      <c r="AE8771" s="31"/>
      <c r="AF8771" s="31"/>
      <c r="AG8771" s="31"/>
      <c r="AH8771" s="31"/>
      <c r="AI8771" s="31"/>
      <c r="AJ8771" s="31"/>
      <c r="AK8771" s="31"/>
      <c r="AL8771" s="31"/>
      <c r="AM8771" s="31"/>
      <c r="AN8771" s="31"/>
      <c r="AO8771" s="31"/>
      <c r="AP8771" s="31"/>
      <c r="AQ8771" s="31"/>
      <c r="AR8771" s="31"/>
      <c r="AS8771" s="31"/>
      <c r="AT8771" s="31"/>
      <c r="AU8771" s="31"/>
      <c r="AV8771" s="31"/>
      <c r="AW8771" s="31"/>
      <c r="AX8771" s="31"/>
      <c r="AY8771" s="31"/>
      <c r="AZ8771" s="31"/>
      <c r="BA8771" s="31"/>
      <c r="BB8771" s="31"/>
      <c r="BC8771" s="31"/>
      <c r="BD8771" s="31"/>
      <c r="BE8771" s="31"/>
      <c r="BF8771" s="31"/>
      <c r="BG8771" s="31"/>
      <c r="BH8771" s="31"/>
      <c r="BI8771" s="31"/>
      <c r="BJ8771" s="31"/>
      <c r="BK8771" s="31"/>
      <c r="BL8771" s="31"/>
      <c r="BM8771" s="31"/>
      <c r="BN8771" s="31"/>
      <c r="BO8771" s="31"/>
      <c r="BP8771" s="31"/>
      <c r="BQ8771" s="31"/>
      <c r="BR8771" s="31"/>
      <c r="BS8771" s="31"/>
      <c r="BT8771" s="31"/>
      <c r="BU8771" s="31"/>
      <c r="BV8771" s="31"/>
      <c r="BW8771" s="31"/>
      <c r="BX8771" s="31"/>
      <c r="BY8771" s="31"/>
      <c r="BZ8771" s="31"/>
      <c r="CA8771" s="31"/>
      <c r="CB8771" s="31"/>
      <c r="CC8771" s="31"/>
    </row>
    <row r="8772" spans="5:81" customFormat="1" x14ac:dyDescent="0.25">
      <c r="E8772"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replace('0000065/4/38/07/2023', '/', '.');</v>
      </c>
      <c r="F8772" s="31"/>
      <c r="G8772" s="31"/>
      <c r="H8772" s="31"/>
      <c r="I8772" s="31"/>
      <c r="J8772" s="31"/>
      <c r="K8772" s="31"/>
      <c r="L8772" s="31"/>
      <c r="M8772" s="31"/>
      <c r="N8772" s="31"/>
      <c r="O8772" s="31"/>
      <c r="P8772" s="31"/>
      <c r="Q8772" s="31"/>
      <c r="R8772" s="31"/>
      <c r="S8772" s="31"/>
      <c r="T8772" s="31"/>
      <c r="U8772" s="31"/>
      <c r="V8772" s="31"/>
      <c r="W8772" s="31"/>
      <c r="X8772" s="31"/>
      <c r="Y8772" s="31"/>
      <c r="Z8772" s="31"/>
      <c r="AA8772" s="31"/>
      <c r="AB8772" s="31"/>
      <c r="AC8772" s="31"/>
      <c r="AD8772" s="31"/>
      <c r="AE8772" s="31"/>
      <c r="AF8772" s="31"/>
      <c r="AG8772" s="31"/>
      <c r="AH8772" s="31"/>
      <c r="AI8772" s="31"/>
      <c r="AJ8772" s="31"/>
      <c r="AK8772" s="31"/>
      <c r="AL8772" s="31"/>
      <c r="AM8772" s="31"/>
      <c r="AN8772" s="31"/>
      <c r="AO8772" s="31"/>
      <c r="AP8772" s="31"/>
      <c r="AQ8772" s="31"/>
      <c r="AR8772" s="31"/>
      <c r="AS8772" s="31"/>
      <c r="AT8772" s="31"/>
      <c r="AU8772" s="31"/>
      <c r="AV8772" s="31"/>
      <c r="AW8772" s="31"/>
      <c r="AX8772" s="31"/>
      <c r="AY8772" s="31"/>
      <c r="AZ8772" s="31"/>
      <c r="BA8772" s="31"/>
      <c r="BB8772" s="31"/>
      <c r="BC8772" s="31"/>
      <c r="BD8772" s="31"/>
      <c r="BE8772" s="31"/>
      <c r="BF8772" s="31"/>
      <c r="BG8772" s="31"/>
      <c r="BH8772" s="31"/>
      <c r="BI8772" s="31"/>
      <c r="BJ8772" s="31"/>
      <c r="BK8772" s="31"/>
      <c r="BL8772" s="31"/>
      <c r="BM8772" s="31"/>
      <c r="BN8772" s="31"/>
      <c r="BO8772" s="31"/>
      <c r="BP8772" s="31"/>
      <c r="BQ8772" s="31"/>
      <c r="BR8772" s="31"/>
      <c r="BS8772" s="31"/>
      <c r="BT8772" s="31"/>
      <c r="BU8772" s="31"/>
      <c r="BV8772" s="31"/>
      <c r="BW8772" s="31"/>
      <c r="BX8772" s="31"/>
      <c r="BY8772" s="31"/>
      <c r="BZ8772" s="31"/>
      <c r="CA8772" s="31"/>
      <c r="CB8772" s="31"/>
      <c r="CC8772" s="31"/>
    </row>
    <row r="8773" spans="5:81" customFormat="1" x14ac:dyDescent="0.25">
      <c r="E8773" s="30" t="str">
        <f t="shared" si="47"/>
        <v>update IFINOPL.dbo.AGREEMENT_ASSET set BILLING_TO_NPWP = '738056928609000', NPWP_NAME = 'PT. KARYA NIAGA ABADI', NPWP_ADDRESS = 'JL BANDARA IR H JUANDA NO: 81 RT.021 RW.006 SEMAMBUNG, GEDANGAN, SIDOARJO, JAWA TIMUR 61254 INDONESIA' where AGREEMENT_NO = replace('0000066/4/03/10/2021', '/', '.');</v>
      </c>
      <c r="F8773" s="31"/>
      <c r="G8773" s="31"/>
      <c r="H8773" s="31"/>
      <c r="I8773" s="31"/>
      <c r="J8773" s="31"/>
      <c r="K8773" s="31"/>
      <c r="L8773" s="31"/>
      <c r="M8773" s="31"/>
      <c r="N8773" s="31"/>
      <c r="O8773" s="31"/>
      <c r="P8773" s="31"/>
      <c r="Q8773" s="31"/>
      <c r="R8773" s="31"/>
      <c r="S8773" s="31"/>
      <c r="T8773" s="31"/>
      <c r="U8773" s="31"/>
      <c r="V8773" s="31"/>
      <c r="W8773" s="31"/>
      <c r="X8773" s="31"/>
      <c r="Y8773" s="31"/>
      <c r="Z8773" s="31"/>
      <c r="AA8773" s="31"/>
      <c r="AB8773" s="31"/>
      <c r="AC8773" s="31"/>
      <c r="AD8773" s="31"/>
      <c r="AE8773" s="31"/>
      <c r="AF8773" s="31"/>
      <c r="AG8773" s="31"/>
      <c r="AH8773" s="31"/>
      <c r="AI8773" s="31"/>
      <c r="AJ8773" s="31"/>
      <c r="AK8773" s="31"/>
      <c r="AL8773" s="31"/>
      <c r="AM8773" s="31"/>
      <c r="AN8773" s="31"/>
      <c r="AO8773" s="31"/>
      <c r="AP8773" s="31"/>
      <c r="AQ8773" s="31"/>
      <c r="AR8773" s="31"/>
      <c r="AS8773" s="31"/>
      <c r="AT8773" s="31"/>
      <c r="AU8773" s="31"/>
      <c r="AV8773" s="31"/>
      <c r="AW8773" s="31"/>
      <c r="AX8773" s="31"/>
      <c r="AY8773" s="31"/>
      <c r="AZ8773" s="31"/>
      <c r="BA8773" s="31"/>
      <c r="BB8773" s="31"/>
      <c r="BC8773" s="31"/>
      <c r="BD8773" s="31"/>
      <c r="BE8773" s="31"/>
      <c r="BF8773" s="31"/>
      <c r="BG8773" s="31"/>
      <c r="BH8773" s="31"/>
      <c r="BI8773" s="31"/>
      <c r="BJ8773" s="31"/>
      <c r="BK8773" s="31"/>
      <c r="BL8773" s="31"/>
      <c r="BM8773" s="31"/>
      <c r="BN8773" s="31"/>
      <c r="BO8773" s="31"/>
      <c r="BP8773" s="31"/>
      <c r="BQ8773" s="31"/>
      <c r="BR8773" s="31"/>
      <c r="BS8773" s="31"/>
      <c r="BT8773" s="31"/>
      <c r="BU8773" s="31"/>
      <c r="BV8773" s="31"/>
      <c r="BW8773" s="31"/>
      <c r="BX8773" s="31"/>
      <c r="BY8773" s="31"/>
      <c r="BZ8773" s="31"/>
      <c r="CA8773" s="31"/>
      <c r="CB8773" s="31"/>
      <c r="CC8773" s="31"/>
    </row>
    <row r="8774" spans="5:81" customFormat="1" x14ac:dyDescent="0.25">
      <c r="E8774"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replace('0000066/4/38/07/2023', '/', '.');</v>
      </c>
      <c r="F8774" s="31"/>
      <c r="G8774" s="31"/>
      <c r="H8774" s="31"/>
      <c r="I8774" s="31"/>
      <c r="J8774" s="31"/>
      <c r="K8774" s="31"/>
      <c r="L8774" s="31"/>
      <c r="M8774" s="31"/>
      <c r="N8774" s="31"/>
      <c r="O8774" s="31"/>
      <c r="P8774" s="31"/>
      <c r="Q8774" s="31"/>
      <c r="R8774" s="31"/>
      <c r="S8774" s="31"/>
      <c r="T8774" s="31"/>
      <c r="U8774" s="31"/>
      <c r="V8774" s="31"/>
      <c r="W8774" s="31"/>
      <c r="X8774" s="31"/>
      <c r="Y8774" s="31"/>
      <c r="Z8774" s="31"/>
      <c r="AA8774" s="31"/>
      <c r="AB8774" s="31"/>
      <c r="AC8774" s="31"/>
      <c r="AD8774" s="31"/>
      <c r="AE8774" s="31"/>
      <c r="AF8774" s="31"/>
      <c r="AG8774" s="31"/>
      <c r="AH8774" s="31"/>
      <c r="AI8774" s="31"/>
      <c r="AJ8774" s="31"/>
      <c r="AK8774" s="31"/>
      <c r="AL8774" s="31"/>
      <c r="AM8774" s="31"/>
      <c r="AN8774" s="31"/>
      <c r="AO8774" s="31"/>
      <c r="AP8774" s="31"/>
      <c r="AQ8774" s="31"/>
      <c r="AR8774" s="31"/>
      <c r="AS8774" s="31"/>
      <c r="AT8774" s="31"/>
      <c r="AU8774" s="31"/>
      <c r="AV8774" s="31"/>
      <c r="AW8774" s="31"/>
      <c r="AX8774" s="31"/>
      <c r="AY8774" s="31"/>
      <c r="AZ8774" s="31"/>
      <c r="BA8774" s="31"/>
      <c r="BB8774" s="31"/>
      <c r="BC8774" s="31"/>
      <c r="BD8774" s="31"/>
      <c r="BE8774" s="31"/>
      <c r="BF8774" s="31"/>
      <c r="BG8774" s="31"/>
      <c r="BH8774" s="31"/>
      <c r="BI8774" s="31"/>
      <c r="BJ8774" s="31"/>
      <c r="BK8774" s="31"/>
      <c r="BL8774" s="31"/>
      <c r="BM8774" s="31"/>
      <c r="BN8774" s="31"/>
      <c r="BO8774" s="31"/>
      <c r="BP8774" s="31"/>
      <c r="BQ8774" s="31"/>
      <c r="BR8774" s="31"/>
      <c r="BS8774" s="31"/>
      <c r="BT8774" s="31"/>
      <c r="BU8774" s="31"/>
      <c r="BV8774" s="31"/>
      <c r="BW8774" s="31"/>
      <c r="BX8774" s="31"/>
      <c r="BY8774" s="31"/>
      <c r="BZ8774" s="31"/>
      <c r="CA8774" s="31"/>
      <c r="CB8774" s="31"/>
      <c r="CC8774" s="31"/>
    </row>
    <row r="8775" spans="5:81" customFormat="1" x14ac:dyDescent="0.25">
      <c r="E8775" s="30" t="str">
        <f t="shared" si="47"/>
        <v>update IFINOPL.dbo.AGREEMENT_ASSET set BILLING_TO_NPWP = '905169314041000', NPWP_NAME = 'PT. LIMA SEKAWAN LOGISTIK', NPWP_ADDRESS = 'KOMPLEK PURI DELTAMAS JL BANDENGAN SELATAN BLOK A2 NOMOR 37 RT 2 RW 1 KECAMATAN PENJARINGAN KELURAHAN PEJAGALAN KABUPATEN JAKARTA UTARA PROPINSI DKI JAKARTA' where AGREEMENT_NO = replace('0000067/4/01/11/2023', '/', '.');</v>
      </c>
      <c r="F8775" s="31"/>
      <c r="G8775" s="31"/>
      <c r="H8775" s="31"/>
      <c r="I8775" s="31"/>
      <c r="J8775" s="31"/>
      <c r="K8775" s="31"/>
      <c r="L8775" s="31"/>
      <c r="M8775" s="31"/>
      <c r="N8775" s="31"/>
      <c r="O8775" s="31"/>
      <c r="P8775" s="31"/>
      <c r="Q8775" s="31"/>
      <c r="R8775" s="31"/>
      <c r="S8775" s="31"/>
      <c r="T8775" s="31"/>
      <c r="U8775" s="31"/>
      <c r="V8775" s="31"/>
      <c r="W8775" s="31"/>
      <c r="X8775" s="31"/>
      <c r="Y8775" s="31"/>
      <c r="Z8775" s="31"/>
      <c r="AA8775" s="31"/>
      <c r="AB8775" s="31"/>
      <c r="AC8775" s="31"/>
      <c r="AD8775" s="31"/>
      <c r="AE8775" s="31"/>
      <c r="AF8775" s="31"/>
      <c r="AG8775" s="31"/>
      <c r="AH8775" s="31"/>
      <c r="AI8775" s="31"/>
      <c r="AJ8775" s="31"/>
      <c r="AK8775" s="31"/>
      <c r="AL8775" s="31"/>
      <c r="AM8775" s="31"/>
      <c r="AN8775" s="31"/>
      <c r="AO8775" s="31"/>
      <c r="AP8775" s="31"/>
      <c r="AQ8775" s="31"/>
      <c r="AR8775" s="31"/>
      <c r="AS8775" s="31"/>
      <c r="AT8775" s="31"/>
      <c r="AU8775" s="31"/>
      <c r="AV8775" s="31"/>
      <c r="AW8775" s="31"/>
      <c r="AX8775" s="31"/>
      <c r="AY8775" s="31"/>
      <c r="AZ8775" s="31"/>
      <c r="BA8775" s="31"/>
      <c r="BB8775" s="31"/>
      <c r="BC8775" s="31"/>
      <c r="BD8775" s="31"/>
      <c r="BE8775" s="31"/>
      <c r="BF8775" s="31"/>
      <c r="BG8775" s="31"/>
      <c r="BH8775" s="31"/>
      <c r="BI8775" s="31"/>
      <c r="BJ8775" s="31"/>
      <c r="BK8775" s="31"/>
      <c r="BL8775" s="31"/>
      <c r="BM8775" s="31"/>
      <c r="BN8775" s="31"/>
      <c r="BO8775" s="31"/>
      <c r="BP8775" s="31"/>
      <c r="BQ8775" s="31"/>
      <c r="BR8775" s="31"/>
      <c r="BS8775" s="31"/>
      <c r="BT8775" s="31"/>
      <c r="BU8775" s="31"/>
      <c r="BV8775" s="31"/>
      <c r="BW8775" s="31"/>
      <c r="BX8775" s="31"/>
      <c r="BY8775" s="31"/>
      <c r="BZ8775" s="31"/>
      <c r="CA8775" s="31"/>
      <c r="CB8775" s="31"/>
      <c r="CC8775" s="31"/>
    </row>
    <row r="8776" spans="5:81" customFormat="1" x14ac:dyDescent="0.25">
      <c r="E8776" s="30" t="str">
        <f t="shared" si="47"/>
        <v>update IFINOPL.dbo.AGREEMENT_ASSET set BILLING_TO_NPWP = '016825721641000', NPWP_NAME = 'PT. BORWITA CITRA PRIMA', NPWP_ADDRESS = 'JALAN RAYA TAMAN NO. 48 A RT.005 RW.001 TAMAN, TAMAN, SIDOARJO, JAWA TIMUR 61257 INDONESIA' where AGREEMENT_NO = replace('0000067/4/03/09/2021', '/', '.');</v>
      </c>
      <c r="F8776" s="31"/>
      <c r="G8776" s="31"/>
      <c r="H8776" s="31"/>
      <c r="I8776" s="31"/>
      <c r="J8776" s="31"/>
      <c r="K8776" s="31"/>
      <c r="L8776" s="31"/>
      <c r="M8776" s="31"/>
      <c r="N8776" s="31"/>
      <c r="O8776" s="31"/>
      <c r="P8776" s="31"/>
      <c r="Q8776" s="31"/>
      <c r="R8776" s="31"/>
      <c r="S8776" s="31"/>
      <c r="T8776" s="31"/>
      <c r="U8776" s="31"/>
      <c r="V8776" s="31"/>
      <c r="W8776" s="31"/>
      <c r="X8776" s="31"/>
      <c r="Y8776" s="31"/>
      <c r="Z8776" s="31"/>
      <c r="AA8776" s="31"/>
      <c r="AB8776" s="31"/>
      <c r="AC8776" s="31"/>
      <c r="AD8776" s="31"/>
      <c r="AE8776" s="31"/>
      <c r="AF8776" s="31"/>
      <c r="AG8776" s="31"/>
      <c r="AH8776" s="31"/>
      <c r="AI8776" s="31"/>
      <c r="AJ8776" s="31"/>
      <c r="AK8776" s="31"/>
      <c r="AL8776" s="31"/>
      <c r="AM8776" s="31"/>
      <c r="AN8776" s="31"/>
      <c r="AO8776" s="31"/>
      <c r="AP8776" s="31"/>
      <c r="AQ8776" s="31"/>
      <c r="AR8776" s="31"/>
      <c r="AS8776" s="31"/>
      <c r="AT8776" s="31"/>
      <c r="AU8776" s="31"/>
      <c r="AV8776" s="31"/>
      <c r="AW8776" s="31"/>
      <c r="AX8776" s="31"/>
      <c r="AY8776" s="31"/>
      <c r="AZ8776" s="31"/>
      <c r="BA8776" s="31"/>
      <c r="BB8776" s="31"/>
      <c r="BC8776" s="31"/>
      <c r="BD8776" s="31"/>
      <c r="BE8776" s="31"/>
      <c r="BF8776" s="31"/>
      <c r="BG8776" s="31"/>
      <c r="BH8776" s="31"/>
      <c r="BI8776" s="31"/>
      <c r="BJ8776" s="31"/>
      <c r="BK8776" s="31"/>
      <c r="BL8776" s="31"/>
      <c r="BM8776" s="31"/>
      <c r="BN8776" s="31"/>
      <c r="BO8776" s="31"/>
      <c r="BP8776" s="31"/>
      <c r="BQ8776" s="31"/>
      <c r="BR8776" s="31"/>
      <c r="BS8776" s="31"/>
      <c r="BT8776" s="31"/>
      <c r="BU8776" s="31"/>
      <c r="BV8776" s="31"/>
      <c r="BW8776" s="31"/>
      <c r="BX8776" s="31"/>
      <c r="BY8776" s="31"/>
      <c r="BZ8776" s="31"/>
      <c r="CA8776" s="31"/>
      <c r="CB8776" s="31"/>
      <c r="CC8776" s="31"/>
    </row>
    <row r="8777" spans="5:81" customFormat="1" x14ac:dyDescent="0.25">
      <c r="E8777"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replace('0000067/4/38/07/2023', '/', '.');</v>
      </c>
      <c r="F8777" s="31"/>
      <c r="G8777" s="31"/>
      <c r="H8777" s="31"/>
      <c r="I8777" s="31"/>
      <c r="J8777" s="31"/>
      <c r="K8777" s="31"/>
      <c r="L8777" s="31"/>
      <c r="M8777" s="31"/>
      <c r="N8777" s="31"/>
      <c r="O8777" s="31"/>
      <c r="P8777" s="31"/>
      <c r="Q8777" s="31"/>
      <c r="R8777" s="31"/>
      <c r="S8777" s="31"/>
      <c r="T8777" s="31"/>
      <c r="U8777" s="31"/>
      <c r="V8777" s="31"/>
      <c r="W8777" s="31"/>
      <c r="X8777" s="31"/>
      <c r="Y8777" s="31"/>
      <c r="Z8777" s="31"/>
      <c r="AA8777" s="31"/>
      <c r="AB8777" s="31"/>
      <c r="AC8777" s="31"/>
      <c r="AD8777" s="31"/>
      <c r="AE8777" s="31"/>
      <c r="AF8777" s="31"/>
      <c r="AG8777" s="31"/>
      <c r="AH8777" s="31"/>
      <c r="AI8777" s="31"/>
      <c r="AJ8777" s="31"/>
      <c r="AK8777" s="31"/>
      <c r="AL8777" s="31"/>
      <c r="AM8777" s="31"/>
      <c r="AN8777" s="31"/>
      <c r="AO8777" s="31"/>
      <c r="AP8777" s="31"/>
      <c r="AQ8777" s="31"/>
      <c r="AR8777" s="31"/>
      <c r="AS8777" s="31"/>
      <c r="AT8777" s="31"/>
      <c r="AU8777" s="31"/>
      <c r="AV8777" s="31"/>
      <c r="AW8777" s="31"/>
      <c r="AX8777" s="31"/>
      <c r="AY8777" s="31"/>
      <c r="AZ8777" s="31"/>
      <c r="BA8777" s="31"/>
      <c r="BB8777" s="31"/>
      <c r="BC8777" s="31"/>
      <c r="BD8777" s="31"/>
      <c r="BE8777" s="31"/>
      <c r="BF8777" s="31"/>
      <c r="BG8777" s="31"/>
      <c r="BH8777" s="31"/>
      <c r="BI8777" s="31"/>
      <c r="BJ8777" s="31"/>
      <c r="BK8777" s="31"/>
      <c r="BL8777" s="31"/>
      <c r="BM8777" s="31"/>
      <c r="BN8777" s="31"/>
      <c r="BO8777" s="31"/>
      <c r="BP8777" s="31"/>
      <c r="BQ8777" s="31"/>
      <c r="BR8777" s="31"/>
      <c r="BS8777" s="31"/>
      <c r="BT8777" s="31"/>
      <c r="BU8777" s="31"/>
      <c r="BV8777" s="31"/>
      <c r="BW8777" s="31"/>
      <c r="BX8777" s="31"/>
      <c r="BY8777" s="31"/>
      <c r="BZ8777" s="31"/>
      <c r="CA8777" s="31"/>
      <c r="CB8777" s="31"/>
      <c r="CC8777" s="31"/>
    </row>
    <row r="8778" spans="5:81" customFormat="1" x14ac:dyDescent="0.25">
      <c r="E8778" s="30" t="str">
        <f t="shared" si="47"/>
        <v>update IFINOPL.dbo.AGREEMENT_ASSET set BILLING_TO_NPWP = '014660138631000', NPWP_NAME = 'PT. MITRA INTERTRANS FORWARDING', NPWP_ADDRESS = 'JL ALOON ALOON PRIOK NO. 27 RT.00 RW.00 PERAK BARAT, KREMBANGAN, SURABAYA, JAWA TIMUR 60177 INDONESIA' where AGREEMENT_NO = replace('0000068/4/03/10/2021', '/', '.');</v>
      </c>
      <c r="F8778" s="31"/>
      <c r="G8778" s="31"/>
      <c r="H8778" s="31"/>
      <c r="I8778" s="31"/>
      <c r="J8778" s="31"/>
      <c r="K8778" s="31"/>
      <c r="L8778" s="31"/>
      <c r="M8778" s="31"/>
      <c r="N8778" s="31"/>
      <c r="O8778" s="31"/>
      <c r="P8778" s="31"/>
      <c r="Q8778" s="31"/>
      <c r="R8778" s="31"/>
      <c r="S8778" s="31"/>
      <c r="T8778" s="31"/>
      <c r="U8778" s="31"/>
      <c r="V8778" s="31"/>
      <c r="W8778" s="31"/>
      <c r="X8778" s="31"/>
      <c r="Y8778" s="31"/>
      <c r="Z8778" s="31"/>
      <c r="AA8778" s="31"/>
      <c r="AB8778" s="31"/>
      <c r="AC8778" s="31"/>
      <c r="AD8778" s="31"/>
      <c r="AE8778" s="31"/>
      <c r="AF8778" s="31"/>
      <c r="AG8778" s="31"/>
      <c r="AH8778" s="31"/>
      <c r="AI8778" s="31"/>
      <c r="AJ8778" s="31"/>
      <c r="AK8778" s="31"/>
      <c r="AL8778" s="31"/>
      <c r="AM8778" s="31"/>
      <c r="AN8778" s="31"/>
      <c r="AO8778" s="31"/>
      <c r="AP8778" s="31"/>
      <c r="AQ8778" s="31"/>
      <c r="AR8778" s="31"/>
      <c r="AS8778" s="31"/>
      <c r="AT8778" s="31"/>
      <c r="AU8778" s="31"/>
      <c r="AV8778" s="31"/>
      <c r="AW8778" s="31"/>
      <c r="AX8778" s="31"/>
      <c r="AY8778" s="31"/>
      <c r="AZ8778" s="31"/>
      <c r="BA8778" s="31"/>
      <c r="BB8778" s="31"/>
      <c r="BC8778" s="31"/>
      <c r="BD8778" s="31"/>
      <c r="BE8778" s="31"/>
      <c r="BF8778" s="31"/>
      <c r="BG8778" s="31"/>
      <c r="BH8778" s="31"/>
      <c r="BI8778" s="31"/>
      <c r="BJ8778" s="31"/>
      <c r="BK8778" s="31"/>
      <c r="BL8778" s="31"/>
      <c r="BM8778" s="31"/>
      <c r="BN8778" s="31"/>
      <c r="BO8778" s="31"/>
      <c r="BP8778" s="31"/>
      <c r="BQ8778" s="31"/>
      <c r="BR8778" s="31"/>
      <c r="BS8778" s="31"/>
      <c r="BT8778" s="31"/>
      <c r="BU8778" s="31"/>
      <c r="BV8778" s="31"/>
      <c r="BW8778" s="31"/>
      <c r="BX8778" s="31"/>
      <c r="BY8778" s="31"/>
      <c r="BZ8778" s="31"/>
      <c r="CA8778" s="31"/>
      <c r="CB8778" s="31"/>
      <c r="CC8778" s="31"/>
    </row>
    <row r="8779" spans="5:81" customFormat="1" x14ac:dyDescent="0.25">
      <c r="E8779"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replace('0000068/4/38/07/2023', '/', '.');</v>
      </c>
      <c r="F8779" s="31"/>
      <c r="G8779" s="31"/>
      <c r="H8779" s="31"/>
      <c r="I8779" s="31"/>
      <c r="J8779" s="31"/>
      <c r="K8779" s="31"/>
      <c r="L8779" s="31"/>
      <c r="M8779" s="31"/>
      <c r="N8779" s="31"/>
      <c r="O8779" s="31"/>
      <c r="P8779" s="31"/>
      <c r="Q8779" s="31"/>
      <c r="R8779" s="31"/>
      <c r="S8779" s="31"/>
      <c r="T8779" s="31"/>
      <c r="U8779" s="31"/>
      <c r="V8779" s="31"/>
      <c r="W8779" s="31"/>
      <c r="X8779" s="31"/>
      <c r="Y8779" s="31"/>
      <c r="Z8779" s="31"/>
      <c r="AA8779" s="31"/>
      <c r="AB8779" s="31"/>
      <c r="AC8779" s="31"/>
      <c r="AD8779" s="31"/>
      <c r="AE8779" s="31"/>
      <c r="AF8779" s="31"/>
      <c r="AG8779" s="31"/>
      <c r="AH8779" s="31"/>
      <c r="AI8779" s="31"/>
      <c r="AJ8779" s="31"/>
      <c r="AK8779" s="31"/>
      <c r="AL8779" s="31"/>
      <c r="AM8779" s="31"/>
      <c r="AN8779" s="31"/>
      <c r="AO8779" s="31"/>
      <c r="AP8779" s="31"/>
      <c r="AQ8779" s="31"/>
      <c r="AR8779" s="31"/>
      <c r="AS8779" s="31"/>
      <c r="AT8779" s="31"/>
      <c r="AU8779" s="31"/>
      <c r="AV8779" s="31"/>
      <c r="AW8779" s="31"/>
      <c r="AX8779" s="31"/>
      <c r="AY8779" s="31"/>
      <c r="AZ8779" s="31"/>
      <c r="BA8779" s="31"/>
      <c r="BB8779" s="31"/>
      <c r="BC8779" s="31"/>
      <c r="BD8779" s="31"/>
      <c r="BE8779" s="31"/>
      <c r="BF8779" s="31"/>
      <c r="BG8779" s="31"/>
      <c r="BH8779" s="31"/>
      <c r="BI8779" s="31"/>
      <c r="BJ8779" s="31"/>
      <c r="BK8779" s="31"/>
      <c r="BL8779" s="31"/>
      <c r="BM8779" s="31"/>
      <c r="BN8779" s="31"/>
      <c r="BO8779" s="31"/>
      <c r="BP8779" s="31"/>
      <c r="BQ8779" s="31"/>
      <c r="BR8779" s="31"/>
      <c r="BS8779" s="31"/>
      <c r="BT8779" s="31"/>
      <c r="BU8779" s="31"/>
      <c r="BV8779" s="31"/>
      <c r="BW8779" s="31"/>
      <c r="BX8779" s="31"/>
      <c r="BY8779" s="31"/>
      <c r="BZ8779" s="31"/>
      <c r="CA8779" s="31"/>
      <c r="CB8779" s="31"/>
      <c r="CC8779" s="31"/>
    </row>
    <row r="8780" spans="5:81" customFormat="1" x14ac:dyDescent="0.25">
      <c r="E8780"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replace('0000069/4/38/07/2023', '/', '.');</v>
      </c>
      <c r="F8780" s="31"/>
      <c r="G8780" s="31"/>
      <c r="H8780" s="31"/>
      <c r="I8780" s="31"/>
      <c r="J8780" s="31"/>
      <c r="K8780" s="31"/>
      <c r="L8780" s="31"/>
      <c r="M8780" s="31"/>
      <c r="N8780" s="31"/>
      <c r="O8780" s="31"/>
      <c r="P8780" s="31"/>
      <c r="Q8780" s="31"/>
      <c r="R8780" s="31"/>
      <c r="S8780" s="31"/>
      <c r="T8780" s="31"/>
      <c r="U8780" s="31"/>
      <c r="V8780" s="31"/>
      <c r="W8780" s="31"/>
      <c r="X8780" s="31"/>
      <c r="Y8780" s="31"/>
      <c r="Z8780" s="31"/>
      <c r="AA8780" s="31"/>
      <c r="AB8780" s="31"/>
      <c r="AC8780" s="31"/>
      <c r="AD8780" s="31"/>
      <c r="AE8780" s="31"/>
      <c r="AF8780" s="31"/>
      <c r="AG8780" s="31"/>
      <c r="AH8780" s="31"/>
      <c r="AI8780" s="31"/>
      <c r="AJ8780" s="31"/>
      <c r="AK8780" s="31"/>
      <c r="AL8780" s="31"/>
      <c r="AM8780" s="31"/>
      <c r="AN8780" s="31"/>
      <c r="AO8780" s="31"/>
      <c r="AP8780" s="31"/>
      <c r="AQ8780" s="31"/>
      <c r="AR8780" s="31"/>
      <c r="AS8780" s="31"/>
      <c r="AT8780" s="31"/>
      <c r="AU8780" s="31"/>
      <c r="AV8780" s="31"/>
      <c r="AW8780" s="31"/>
      <c r="AX8780" s="31"/>
      <c r="AY8780" s="31"/>
      <c r="AZ8780" s="31"/>
      <c r="BA8780" s="31"/>
      <c r="BB8780" s="31"/>
      <c r="BC8780" s="31"/>
      <c r="BD8780" s="31"/>
      <c r="BE8780" s="31"/>
      <c r="BF8780" s="31"/>
      <c r="BG8780" s="31"/>
      <c r="BH8780" s="31"/>
      <c r="BI8780" s="31"/>
      <c r="BJ8780" s="31"/>
      <c r="BK8780" s="31"/>
      <c r="BL8780" s="31"/>
      <c r="BM8780" s="31"/>
      <c r="BN8780" s="31"/>
      <c r="BO8780" s="31"/>
      <c r="BP8780" s="31"/>
      <c r="BQ8780" s="31"/>
      <c r="BR8780" s="31"/>
      <c r="BS8780" s="31"/>
      <c r="BT8780" s="31"/>
      <c r="BU8780" s="31"/>
      <c r="BV8780" s="31"/>
      <c r="BW8780" s="31"/>
      <c r="BX8780" s="31"/>
      <c r="BY8780" s="31"/>
      <c r="BZ8780" s="31"/>
      <c r="CA8780" s="31"/>
      <c r="CB8780" s="31"/>
      <c r="CC8780" s="31"/>
    </row>
    <row r="8781" spans="5:81" customFormat="1" x14ac:dyDescent="0.25">
      <c r="E8781" s="30" t="str">
        <f t="shared" si="47"/>
        <v>update IFINOPL.dbo.AGREEMENT_ASSET set BILLING_TO_NPWP = '016825721641000', NPWP_NAME = 'PT. BORWITA CITRA PRIMA', NPWP_ADDRESS = 'JALAN RAYA TAMAN NO. 48 A RT.005 RW.001 TAMAN, TAMAN, SIDOARJO, JAWA TIMUR 61257 INDONESIA' where AGREEMENT_NO = replace('0000070/4/03/10/2021', '/', '.');</v>
      </c>
      <c r="F8781" s="31"/>
      <c r="G8781" s="31"/>
      <c r="H8781" s="31"/>
      <c r="I8781" s="31"/>
      <c r="J8781" s="31"/>
      <c r="K8781" s="31"/>
      <c r="L8781" s="31"/>
      <c r="M8781" s="31"/>
      <c r="N8781" s="31"/>
      <c r="O8781" s="31"/>
      <c r="P8781" s="31"/>
      <c r="Q8781" s="31"/>
      <c r="R8781" s="31"/>
      <c r="S8781" s="31"/>
      <c r="T8781" s="31"/>
      <c r="U8781" s="31"/>
      <c r="V8781" s="31"/>
      <c r="W8781" s="31"/>
      <c r="X8781" s="31"/>
      <c r="Y8781" s="31"/>
      <c r="Z8781" s="31"/>
      <c r="AA8781" s="31"/>
      <c r="AB8781" s="31"/>
      <c r="AC8781" s="31"/>
      <c r="AD8781" s="31"/>
      <c r="AE8781" s="31"/>
      <c r="AF8781" s="31"/>
      <c r="AG8781" s="31"/>
      <c r="AH8781" s="31"/>
      <c r="AI8781" s="31"/>
      <c r="AJ8781" s="31"/>
      <c r="AK8781" s="31"/>
      <c r="AL8781" s="31"/>
      <c r="AM8781" s="31"/>
      <c r="AN8781" s="31"/>
      <c r="AO8781" s="31"/>
      <c r="AP8781" s="31"/>
      <c r="AQ8781" s="31"/>
      <c r="AR8781" s="31"/>
      <c r="AS8781" s="31"/>
      <c r="AT8781" s="31"/>
      <c r="AU8781" s="31"/>
      <c r="AV8781" s="31"/>
      <c r="AW8781" s="31"/>
      <c r="AX8781" s="31"/>
      <c r="AY8781" s="31"/>
      <c r="AZ8781" s="31"/>
      <c r="BA8781" s="31"/>
      <c r="BB8781" s="31"/>
      <c r="BC8781" s="31"/>
      <c r="BD8781" s="31"/>
      <c r="BE8781" s="31"/>
      <c r="BF8781" s="31"/>
      <c r="BG8781" s="31"/>
      <c r="BH8781" s="31"/>
      <c r="BI8781" s="31"/>
      <c r="BJ8781" s="31"/>
      <c r="BK8781" s="31"/>
      <c r="BL8781" s="31"/>
      <c r="BM8781" s="31"/>
      <c r="BN8781" s="31"/>
      <c r="BO8781" s="31"/>
      <c r="BP8781" s="31"/>
      <c r="BQ8781" s="31"/>
      <c r="BR8781" s="31"/>
      <c r="BS8781" s="31"/>
      <c r="BT8781" s="31"/>
      <c r="BU8781" s="31"/>
      <c r="BV8781" s="31"/>
      <c r="BW8781" s="31"/>
      <c r="BX8781" s="31"/>
      <c r="BY8781" s="31"/>
      <c r="BZ8781" s="31"/>
      <c r="CA8781" s="31"/>
      <c r="CB8781" s="31"/>
      <c r="CC8781" s="31"/>
    </row>
    <row r="8782" spans="5:81" customFormat="1" x14ac:dyDescent="0.25">
      <c r="E8782"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replace('0000070/4/38/07/2023', '/', '.');</v>
      </c>
      <c r="F8782" s="31"/>
      <c r="G8782" s="31"/>
      <c r="H8782" s="31"/>
      <c r="I8782" s="31"/>
      <c r="J8782" s="31"/>
      <c r="K8782" s="31"/>
      <c r="L8782" s="31"/>
      <c r="M8782" s="31"/>
      <c r="N8782" s="31"/>
      <c r="O8782" s="31"/>
      <c r="P8782" s="31"/>
      <c r="Q8782" s="31"/>
      <c r="R8782" s="31"/>
      <c r="S8782" s="31"/>
      <c r="T8782" s="31"/>
      <c r="U8782" s="31"/>
      <c r="V8782" s="31"/>
      <c r="W8782" s="31"/>
      <c r="X8782" s="31"/>
      <c r="Y8782" s="31"/>
      <c r="Z8782" s="31"/>
      <c r="AA8782" s="31"/>
      <c r="AB8782" s="31"/>
      <c r="AC8782" s="31"/>
      <c r="AD8782" s="31"/>
      <c r="AE8782" s="31"/>
      <c r="AF8782" s="31"/>
      <c r="AG8782" s="31"/>
      <c r="AH8782" s="31"/>
      <c r="AI8782" s="31"/>
      <c r="AJ8782" s="31"/>
      <c r="AK8782" s="31"/>
      <c r="AL8782" s="31"/>
      <c r="AM8782" s="31"/>
      <c r="AN8782" s="31"/>
      <c r="AO8782" s="31"/>
      <c r="AP8782" s="31"/>
      <c r="AQ8782" s="31"/>
      <c r="AR8782" s="31"/>
      <c r="AS8782" s="31"/>
      <c r="AT8782" s="31"/>
      <c r="AU8782" s="31"/>
      <c r="AV8782" s="31"/>
      <c r="AW8782" s="31"/>
      <c r="AX8782" s="31"/>
      <c r="AY8782" s="31"/>
      <c r="AZ8782" s="31"/>
      <c r="BA8782" s="31"/>
      <c r="BB8782" s="31"/>
      <c r="BC8782" s="31"/>
      <c r="BD8782" s="31"/>
      <c r="BE8782" s="31"/>
      <c r="BF8782" s="31"/>
      <c r="BG8782" s="31"/>
      <c r="BH8782" s="31"/>
      <c r="BI8782" s="31"/>
      <c r="BJ8782" s="31"/>
      <c r="BK8782" s="31"/>
      <c r="BL8782" s="31"/>
      <c r="BM8782" s="31"/>
      <c r="BN8782" s="31"/>
      <c r="BO8782" s="31"/>
      <c r="BP8782" s="31"/>
      <c r="BQ8782" s="31"/>
      <c r="BR8782" s="31"/>
      <c r="BS8782" s="31"/>
      <c r="BT8782" s="31"/>
      <c r="BU8782" s="31"/>
      <c r="BV8782" s="31"/>
      <c r="BW8782" s="31"/>
      <c r="BX8782" s="31"/>
      <c r="BY8782" s="31"/>
      <c r="BZ8782" s="31"/>
      <c r="CA8782" s="31"/>
      <c r="CB8782" s="31"/>
      <c r="CC8782" s="31"/>
    </row>
    <row r="8783" spans="5:81" customFormat="1" x14ac:dyDescent="0.25">
      <c r="E8783" s="30" t="str">
        <f t="shared" si="47"/>
        <v>update IFINOPL.dbo.AGREEMENT_ASSET set BILLING_TO_NPWP = '016825721641000', NPWP_NAME = 'PT. BORWITA CITRA PRIMA', NPWP_ADDRESS = 'JALAN RAYA TAMAN NO. 48 A RT.005 RW.001 TAMAN, TAMAN, SIDOARJO, JAWA TIMUR 61257 INDONESIA' where AGREEMENT_NO = replace('0000071/4/03/10/2021', '/', '.');</v>
      </c>
      <c r="F8783" s="31"/>
      <c r="G8783" s="31"/>
      <c r="H8783" s="31"/>
      <c r="I8783" s="31"/>
      <c r="J8783" s="31"/>
      <c r="K8783" s="31"/>
      <c r="L8783" s="31"/>
      <c r="M8783" s="31"/>
      <c r="N8783" s="31"/>
      <c r="O8783" s="31"/>
      <c r="P8783" s="31"/>
      <c r="Q8783" s="31"/>
      <c r="R8783" s="31"/>
      <c r="S8783" s="31"/>
      <c r="T8783" s="31"/>
      <c r="U8783" s="31"/>
      <c r="V8783" s="31"/>
      <c r="W8783" s="31"/>
      <c r="X8783" s="31"/>
      <c r="Y8783" s="31"/>
      <c r="Z8783" s="31"/>
      <c r="AA8783" s="31"/>
      <c r="AB8783" s="31"/>
      <c r="AC8783" s="31"/>
      <c r="AD8783" s="31"/>
      <c r="AE8783" s="31"/>
      <c r="AF8783" s="31"/>
      <c r="AG8783" s="31"/>
      <c r="AH8783" s="31"/>
      <c r="AI8783" s="31"/>
      <c r="AJ8783" s="31"/>
      <c r="AK8783" s="31"/>
      <c r="AL8783" s="31"/>
      <c r="AM8783" s="31"/>
      <c r="AN8783" s="31"/>
      <c r="AO8783" s="31"/>
      <c r="AP8783" s="31"/>
      <c r="AQ8783" s="31"/>
      <c r="AR8783" s="31"/>
      <c r="AS8783" s="31"/>
      <c r="AT8783" s="31"/>
      <c r="AU8783" s="31"/>
      <c r="AV8783" s="31"/>
      <c r="AW8783" s="31"/>
      <c r="AX8783" s="31"/>
      <c r="AY8783" s="31"/>
      <c r="AZ8783" s="31"/>
      <c r="BA8783" s="31"/>
      <c r="BB8783" s="31"/>
      <c r="BC8783" s="31"/>
      <c r="BD8783" s="31"/>
      <c r="BE8783" s="31"/>
      <c r="BF8783" s="31"/>
      <c r="BG8783" s="31"/>
      <c r="BH8783" s="31"/>
      <c r="BI8783" s="31"/>
      <c r="BJ8783" s="31"/>
      <c r="BK8783" s="31"/>
      <c r="BL8783" s="31"/>
      <c r="BM8783" s="31"/>
      <c r="BN8783" s="31"/>
      <c r="BO8783" s="31"/>
      <c r="BP8783" s="31"/>
      <c r="BQ8783" s="31"/>
      <c r="BR8783" s="31"/>
      <c r="BS8783" s="31"/>
      <c r="BT8783" s="31"/>
      <c r="BU8783" s="31"/>
      <c r="BV8783" s="31"/>
      <c r="BW8783" s="31"/>
      <c r="BX8783" s="31"/>
      <c r="BY8783" s="31"/>
      <c r="BZ8783" s="31"/>
      <c r="CA8783" s="31"/>
      <c r="CB8783" s="31"/>
      <c r="CC8783" s="31"/>
    </row>
    <row r="8784" spans="5:81" customFormat="1" x14ac:dyDescent="0.25">
      <c r="E8784" s="30" t="str">
        <f t="shared" si="47"/>
        <v>update IFINOPL.dbo.AGREEMENT_ASSET set BILLING_TO_NPWP = '312777832532000', NPWP_NAME = 'PT. CITRA WARNA ABADI', NPWP_ADDRESS = 'JL BAYU NO 09 RT.003 RW.010 KEL.PARANGJORO KEC.GROGOL KOTA/KAB.SUKOHARJO JAWA TENGAH 57552' where AGREEMENT_NO = replace('0000071/4/38/08/2023', '/', '.');</v>
      </c>
      <c r="F8784" s="31"/>
      <c r="G8784" s="31"/>
      <c r="H8784" s="31"/>
      <c r="I8784" s="31"/>
      <c r="J8784" s="31"/>
      <c r="K8784" s="31"/>
      <c r="L8784" s="31"/>
      <c r="M8784" s="31"/>
      <c r="N8784" s="31"/>
      <c r="O8784" s="31"/>
      <c r="P8784" s="31"/>
      <c r="Q8784" s="31"/>
      <c r="R8784" s="31"/>
      <c r="S8784" s="31"/>
      <c r="T8784" s="31"/>
      <c r="U8784" s="31"/>
      <c r="V8784" s="31"/>
      <c r="W8784" s="31"/>
      <c r="X8784" s="31"/>
      <c r="Y8784" s="31"/>
      <c r="Z8784" s="31"/>
      <c r="AA8784" s="31"/>
      <c r="AB8784" s="31"/>
      <c r="AC8784" s="31"/>
      <c r="AD8784" s="31"/>
      <c r="AE8784" s="31"/>
      <c r="AF8784" s="31"/>
      <c r="AG8784" s="31"/>
      <c r="AH8784" s="31"/>
      <c r="AI8784" s="31"/>
      <c r="AJ8784" s="31"/>
      <c r="AK8784" s="31"/>
      <c r="AL8784" s="31"/>
      <c r="AM8784" s="31"/>
      <c r="AN8784" s="31"/>
      <c r="AO8784" s="31"/>
      <c r="AP8784" s="31"/>
      <c r="AQ8784" s="31"/>
      <c r="AR8784" s="31"/>
      <c r="AS8784" s="31"/>
      <c r="AT8784" s="31"/>
      <c r="AU8784" s="31"/>
      <c r="AV8784" s="31"/>
      <c r="AW8784" s="31"/>
      <c r="AX8784" s="31"/>
      <c r="AY8784" s="31"/>
      <c r="AZ8784" s="31"/>
      <c r="BA8784" s="31"/>
      <c r="BB8784" s="31"/>
      <c r="BC8784" s="31"/>
      <c r="BD8784" s="31"/>
      <c r="BE8784" s="31"/>
      <c r="BF8784" s="31"/>
      <c r="BG8784" s="31"/>
      <c r="BH8784" s="31"/>
      <c r="BI8784" s="31"/>
      <c r="BJ8784" s="31"/>
      <c r="BK8784" s="31"/>
      <c r="BL8784" s="31"/>
      <c r="BM8784" s="31"/>
      <c r="BN8784" s="31"/>
      <c r="BO8784" s="31"/>
      <c r="BP8784" s="31"/>
      <c r="BQ8784" s="31"/>
      <c r="BR8784" s="31"/>
      <c r="BS8784" s="31"/>
      <c r="BT8784" s="31"/>
      <c r="BU8784" s="31"/>
      <c r="BV8784" s="31"/>
      <c r="BW8784" s="31"/>
      <c r="BX8784" s="31"/>
      <c r="BY8784" s="31"/>
      <c r="BZ8784" s="31"/>
      <c r="CA8784" s="31"/>
      <c r="CB8784" s="31"/>
      <c r="CC8784" s="31"/>
    </row>
    <row r="8785" spans="5:81" customFormat="1" x14ac:dyDescent="0.25">
      <c r="E8785" s="30" t="str">
        <f t="shared" si="47"/>
        <v>update IFINOPL.dbo.AGREEMENT_ASSET set BILLING_TO_NPWP = '016825721641000', NPWP_NAME = 'PT. BORWITA CITRA PRIMA', NPWP_ADDRESS = 'JALAN RAYA TAMAN NO. 48 A RT.005 RW.001 TAMAN, TAMAN, SIDOARJO, JAWA TIMUR 61257 INDONESIA' where AGREEMENT_NO = replace('0000072/4/03/10/2021', '/', '.');</v>
      </c>
      <c r="F8785" s="31"/>
      <c r="G8785" s="31"/>
      <c r="H8785" s="31"/>
      <c r="I8785" s="31"/>
      <c r="J8785" s="31"/>
      <c r="K8785" s="31"/>
      <c r="L8785" s="31"/>
      <c r="M8785" s="31"/>
      <c r="N8785" s="31"/>
      <c r="O8785" s="31"/>
      <c r="P8785" s="31"/>
      <c r="Q8785" s="31"/>
      <c r="R8785" s="31"/>
      <c r="S8785" s="31"/>
      <c r="T8785" s="31"/>
      <c r="U8785" s="31"/>
      <c r="V8785" s="31"/>
      <c r="W8785" s="31"/>
      <c r="X8785" s="31"/>
      <c r="Y8785" s="31"/>
      <c r="Z8785" s="31"/>
      <c r="AA8785" s="31"/>
      <c r="AB8785" s="31"/>
      <c r="AC8785" s="31"/>
      <c r="AD8785" s="31"/>
      <c r="AE8785" s="31"/>
      <c r="AF8785" s="31"/>
      <c r="AG8785" s="31"/>
      <c r="AH8785" s="31"/>
      <c r="AI8785" s="31"/>
      <c r="AJ8785" s="31"/>
      <c r="AK8785" s="31"/>
      <c r="AL8785" s="31"/>
      <c r="AM8785" s="31"/>
      <c r="AN8785" s="31"/>
      <c r="AO8785" s="31"/>
      <c r="AP8785" s="31"/>
      <c r="AQ8785" s="31"/>
      <c r="AR8785" s="31"/>
      <c r="AS8785" s="31"/>
      <c r="AT8785" s="31"/>
      <c r="AU8785" s="31"/>
      <c r="AV8785" s="31"/>
      <c r="AW8785" s="31"/>
      <c r="AX8785" s="31"/>
      <c r="AY8785" s="31"/>
      <c r="AZ8785" s="31"/>
      <c r="BA8785" s="31"/>
      <c r="BB8785" s="31"/>
      <c r="BC8785" s="31"/>
      <c r="BD8785" s="31"/>
      <c r="BE8785" s="31"/>
      <c r="BF8785" s="31"/>
      <c r="BG8785" s="31"/>
      <c r="BH8785" s="31"/>
      <c r="BI8785" s="31"/>
      <c r="BJ8785" s="31"/>
      <c r="BK8785" s="31"/>
      <c r="BL8785" s="31"/>
      <c r="BM8785" s="31"/>
      <c r="BN8785" s="31"/>
      <c r="BO8785" s="31"/>
      <c r="BP8785" s="31"/>
      <c r="BQ8785" s="31"/>
      <c r="BR8785" s="31"/>
      <c r="BS8785" s="31"/>
      <c r="BT8785" s="31"/>
      <c r="BU8785" s="31"/>
      <c r="BV8785" s="31"/>
      <c r="BW8785" s="31"/>
      <c r="BX8785" s="31"/>
      <c r="BY8785" s="31"/>
      <c r="BZ8785" s="31"/>
      <c r="CA8785" s="31"/>
      <c r="CB8785" s="31"/>
      <c r="CC8785" s="31"/>
    </row>
    <row r="8786" spans="5:81" customFormat="1" x14ac:dyDescent="0.25">
      <c r="E8786"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replace('0000072/4/38/08/2023', '/', '.');</v>
      </c>
      <c r="F8786" s="31"/>
      <c r="G8786" s="31"/>
      <c r="H8786" s="31"/>
      <c r="I8786" s="31"/>
      <c r="J8786" s="31"/>
      <c r="K8786" s="31"/>
      <c r="L8786" s="31"/>
      <c r="M8786" s="31"/>
      <c r="N8786" s="31"/>
      <c r="O8786" s="31"/>
      <c r="P8786" s="31"/>
      <c r="Q8786" s="31"/>
      <c r="R8786" s="31"/>
      <c r="S8786" s="31"/>
      <c r="T8786" s="31"/>
      <c r="U8786" s="31"/>
      <c r="V8786" s="31"/>
      <c r="W8786" s="31"/>
      <c r="X8786" s="31"/>
      <c r="Y8786" s="31"/>
      <c r="Z8786" s="31"/>
      <c r="AA8786" s="31"/>
      <c r="AB8786" s="31"/>
      <c r="AC8786" s="31"/>
      <c r="AD8786" s="31"/>
      <c r="AE8786" s="31"/>
      <c r="AF8786" s="31"/>
      <c r="AG8786" s="31"/>
      <c r="AH8786" s="31"/>
      <c r="AI8786" s="31"/>
      <c r="AJ8786" s="31"/>
      <c r="AK8786" s="31"/>
      <c r="AL8786" s="31"/>
      <c r="AM8786" s="31"/>
      <c r="AN8786" s="31"/>
      <c r="AO8786" s="31"/>
      <c r="AP8786" s="31"/>
      <c r="AQ8786" s="31"/>
      <c r="AR8786" s="31"/>
      <c r="AS8786" s="31"/>
      <c r="AT8786" s="31"/>
      <c r="AU8786" s="31"/>
      <c r="AV8786" s="31"/>
      <c r="AW8786" s="31"/>
      <c r="AX8786" s="31"/>
      <c r="AY8786" s="31"/>
      <c r="AZ8786" s="31"/>
      <c r="BA8786" s="31"/>
      <c r="BB8786" s="31"/>
      <c r="BC8786" s="31"/>
      <c r="BD8786" s="31"/>
      <c r="BE8786" s="31"/>
      <c r="BF8786" s="31"/>
      <c r="BG8786" s="31"/>
      <c r="BH8786" s="31"/>
      <c r="BI8786" s="31"/>
      <c r="BJ8786" s="31"/>
      <c r="BK8786" s="31"/>
      <c r="BL8786" s="31"/>
      <c r="BM8786" s="31"/>
      <c r="BN8786" s="31"/>
      <c r="BO8786" s="31"/>
      <c r="BP8786" s="31"/>
      <c r="BQ8786" s="31"/>
      <c r="BR8786" s="31"/>
      <c r="BS8786" s="31"/>
      <c r="BT8786" s="31"/>
      <c r="BU8786" s="31"/>
      <c r="BV8786" s="31"/>
      <c r="BW8786" s="31"/>
      <c r="BX8786" s="31"/>
      <c r="BY8786" s="31"/>
      <c r="BZ8786" s="31"/>
      <c r="CA8786" s="31"/>
      <c r="CB8786" s="31"/>
      <c r="CC8786" s="31"/>
    </row>
    <row r="8787" spans="5:81" customFormat="1" x14ac:dyDescent="0.25">
      <c r="E8787" s="30" t="str">
        <f t="shared" si="47"/>
        <v>update IFINOPL.dbo.AGREEMENT_ASSET set BILLING_TO_NPWP = '016825721641000', NPWP_NAME = 'PT. BORWITA CITRA PRIMA', NPWP_ADDRESS = 'JALAN RAYA TAMAN NO. 48 A RT.005 RW.001 TAMAN, TAMAN, SIDOARJO, JAWA TIMUR 61257 INDONESIA' where AGREEMENT_NO = replace('0000073/4/03/10/2021', '/', '.');</v>
      </c>
      <c r="F8787" s="31"/>
      <c r="G8787" s="31"/>
      <c r="H8787" s="31"/>
      <c r="I8787" s="31"/>
      <c r="J8787" s="31"/>
      <c r="K8787" s="31"/>
      <c r="L8787" s="31"/>
      <c r="M8787" s="31"/>
      <c r="N8787" s="31"/>
      <c r="O8787" s="31"/>
      <c r="P8787" s="31"/>
      <c r="Q8787" s="31"/>
      <c r="R8787" s="31"/>
      <c r="S8787" s="31"/>
      <c r="T8787" s="31"/>
      <c r="U8787" s="31"/>
      <c r="V8787" s="31"/>
      <c r="W8787" s="31"/>
      <c r="X8787" s="31"/>
      <c r="Y8787" s="31"/>
      <c r="Z8787" s="31"/>
      <c r="AA8787" s="31"/>
      <c r="AB8787" s="31"/>
      <c r="AC8787" s="31"/>
      <c r="AD8787" s="31"/>
      <c r="AE8787" s="31"/>
      <c r="AF8787" s="31"/>
      <c r="AG8787" s="31"/>
      <c r="AH8787" s="31"/>
      <c r="AI8787" s="31"/>
      <c r="AJ8787" s="31"/>
      <c r="AK8787" s="31"/>
      <c r="AL8787" s="31"/>
      <c r="AM8787" s="31"/>
      <c r="AN8787" s="31"/>
      <c r="AO8787" s="31"/>
      <c r="AP8787" s="31"/>
      <c r="AQ8787" s="31"/>
      <c r="AR8787" s="31"/>
      <c r="AS8787" s="31"/>
      <c r="AT8787" s="31"/>
      <c r="AU8787" s="31"/>
      <c r="AV8787" s="31"/>
      <c r="AW8787" s="31"/>
      <c r="AX8787" s="31"/>
      <c r="AY8787" s="31"/>
      <c r="AZ8787" s="31"/>
      <c r="BA8787" s="31"/>
      <c r="BB8787" s="31"/>
      <c r="BC8787" s="31"/>
      <c r="BD8787" s="31"/>
      <c r="BE8787" s="31"/>
      <c r="BF8787" s="31"/>
      <c r="BG8787" s="31"/>
      <c r="BH8787" s="31"/>
      <c r="BI8787" s="31"/>
      <c r="BJ8787" s="31"/>
      <c r="BK8787" s="31"/>
      <c r="BL8787" s="31"/>
      <c r="BM8787" s="31"/>
      <c r="BN8787" s="31"/>
      <c r="BO8787" s="31"/>
      <c r="BP8787" s="31"/>
      <c r="BQ8787" s="31"/>
      <c r="BR8787" s="31"/>
      <c r="BS8787" s="31"/>
      <c r="BT8787" s="31"/>
      <c r="BU8787" s="31"/>
      <c r="BV8787" s="31"/>
      <c r="BW8787" s="31"/>
      <c r="BX8787" s="31"/>
      <c r="BY8787" s="31"/>
      <c r="BZ8787" s="31"/>
      <c r="CA8787" s="31"/>
      <c r="CB8787" s="31"/>
      <c r="CC8787" s="31"/>
    </row>
    <row r="8788" spans="5:81" customFormat="1" x14ac:dyDescent="0.25">
      <c r="E8788"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replace('0000073/4/38/08/2023', '/', '.');</v>
      </c>
      <c r="F8788" s="31"/>
      <c r="G8788" s="31"/>
      <c r="H8788" s="31"/>
      <c r="I8788" s="31"/>
      <c r="J8788" s="31"/>
      <c r="K8788" s="31"/>
      <c r="L8788" s="31"/>
      <c r="M8788" s="31"/>
      <c r="N8788" s="31"/>
      <c r="O8788" s="31"/>
      <c r="P8788" s="31"/>
      <c r="Q8788" s="31"/>
      <c r="R8788" s="31"/>
      <c r="S8788" s="31"/>
      <c r="T8788" s="31"/>
      <c r="U8788" s="31"/>
      <c r="V8788" s="31"/>
      <c r="W8788" s="31"/>
      <c r="X8788" s="31"/>
      <c r="Y8788" s="31"/>
      <c r="Z8788" s="31"/>
      <c r="AA8788" s="31"/>
      <c r="AB8788" s="31"/>
      <c r="AC8788" s="31"/>
      <c r="AD8788" s="31"/>
      <c r="AE8788" s="31"/>
      <c r="AF8788" s="31"/>
      <c r="AG8788" s="31"/>
      <c r="AH8788" s="31"/>
      <c r="AI8788" s="31"/>
      <c r="AJ8788" s="31"/>
      <c r="AK8788" s="31"/>
      <c r="AL8788" s="31"/>
      <c r="AM8788" s="31"/>
      <c r="AN8788" s="31"/>
      <c r="AO8788" s="31"/>
      <c r="AP8788" s="31"/>
      <c r="AQ8788" s="31"/>
      <c r="AR8788" s="31"/>
      <c r="AS8788" s="31"/>
      <c r="AT8788" s="31"/>
      <c r="AU8788" s="31"/>
      <c r="AV8788" s="31"/>
      <c r="AW8788" s="31"/>
      <c r="AX8788" s="31"/>
      <c r="AY8788" s="31"/>
      <c r="AZ8788" s="31"/>
      <c r="BA8788" s="31"/>
      <c r="BB8788" s="31"/>
      <c r="BC8788" s="31"/>
      <c r="BD8788" s="31"/>
      <c r="BE8788" s="31"/>
      <c r="BF8788" s="31"/>
      <c r="BG8788" s="31"/>
      <c r="BH8788" s="31"/>
      <c r="BI8788" s="31"/>
      <c r="BJ8788" s="31"/>
      <c r="BK8788" s="31"/>
      <c r="BL8788" s="31"/>
      <c r="BM8788" s="31"/>
      <c r="BN8788" s="31"/>
      <c r="BO8788" s="31"/>
      <c r="BP8788" s="31"/>
      <c r="BQ8788" s="31"/>
      <c r="BR8788" s="31"/>
      <c r="BS8788" s="31"/>
      <c r="BT8788" s="31"/>
      <c r="BU8788" s="31"/>
      <c r="BV8788" s="31"/>
      <c r="BW8788" s="31"/>
      <c r="BX8788" s="31"/>
      <c r="BY8788" s="31"/>
      <c r="BZ8788" s="31"/>
      <c r="CA8788" s="31"/>
      <c r="CB8788" s="31"/>
      <c r="CC8788" s="31"/>
    </row>
    <row r="8789" spans="5:81" customFormat="1" x14ac:dyDescent="0.25">
      <c r="E8789" s="30" t="str">
        <f t="shared" si="47"/>
        <v>update IFINOPL.dbo.AGREEMENT_ASSET set BILLING_TO_NPWP = '707602835643000', NPWP_NAME = 'PT. GRAHA MOBIL INDONESIA', NPWP_ADDRESS = 'JL. PANGLIMA SUDIRMAN RUKO NO.1 RT.002 RW.002 SIDOKUMPUL, GRESIK, GRESIK, JAWA TIMUR 61111 INDONESIA' where AGREEMENT_NO = replace('0000074/4/03/10/2021', '/', '.');</v>
      </c>
      <c r="F8789" s="31"/>
      <c r="G8789" s="31"/>
      <c r="H8789" s="31"/>
      <c r="I8789" s="31"/>
      <c r="J8789" s="31"/>
      <c r="K8789" s="31"/>
      <c r="L8789" s="31"/>
      <c r="M8789" s="31"/>
      <c r="N8789" s="31"/>
      <c r="O8789" s="31"/>
      <c r="P8789" s="31"/>
      <c r="Q8789" s="31"/>
      <c r="R8789" s="31"/>
      <c r="S8789" s="31"/>
      <c r="T8789" s="31"/>
      <c r="U8789" s="31"/>
      <c r="V8789" s="31"/>
      <c r="W8789" s="31"/>
      <c r="X8789" s="31"/>
      <c r="Y8789" s="31"/>
      <c r="Z8789" s="31"/>
      <c r="AA8789" s="31"/>
      <c r="AB8789" s="31"/>
      <c r="AC8789" s="31"/>
      <c r="AD8789" s="31"/>
      <c r="AE8789" s="31"/>
      <c r="AF8789" s="31"/>
      <c r="AG8789" s="31"/>
      <c r="AH8789" s="31"/>
      <c r="AI8789" s="31"/>
      <c r="AJ8789" s="31"/>
      <c r="AK8789" s="31"/>
      <c r="AL8789" s="31"/>
      <c r="AM8789" s="31"/>
      <c r="AN8789" s="31"/>
      <c r="AO8789" s="31"/>
      <c r="AP8789" s="31"/>
      <c r="AQ8789" s="31"/>
      <c r="AR8789" s="31"/>
      <c r="AS8789" s="31"/>
      <c r="AT8789" s="31"/>
      <c r="AU8789" s="31"/>
      <c r="AV8789" s="31"/>
      <c r="AW8789" s="31"/>
      <c r="AX8789" s="31"/>
      <c r="AY8789" s="31"/>
      <c r="AZ8789" s="31"/>
      <c r="BA8789" s="31"/>
      <c r="BB8789" s="31"/>
      <c r="BC8789" s="31"/>
      <c r="BD8789" s="31"/>
      <c r="BE8789" s="31"/>
      <c r="BF8789" s="31"/>
      <c r="BG8789" s="31"/>
      <c r="BH8789" s="31"/>
      <c r="BI8789" s="31"/>
      <c r="BJ8789" s="31"/>
      <c r="BK8789" s="31"/>
      <c r="BL8789" s="31"/>
      <c r="BM8789" s="31"/>
      <c r="BN8789" s="31"/>
      <c r="BO8789" s="31"/>
      <c r="BP8789" s="31"/>
      <c r="BQ8789" s="31"/>
      <c r="BR8789" s="31"/>
      <c r="BS8789" s="31"/>
      <c r="BT8789" s="31"/>
      <c r="BU8789" s="31"/>
      <c r="BV8789" s="31"/>
      <c r="BW8789" s="31"/>
      <c r="BX8789" s="31"/>
      <c r="BY8789" s="31"/>
      <c r="BZ8789" s="31"/>
      <c r="CA8789" s="31"/>
      <c r="CB8789" s="31"/>
      <c r="CC8789" s="31"/>
    </row>
    <row r="8790" spans="5:81" customFormat="1" x14ac:dyDescent="0.25">
      <c r="E8790"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replace('0000074/4/38/08/2023', '/', '.');</v>
      </c>
      <c r="F8790" s="31"/>
      <c r="G8790" s="31"/>
      <c r="H8790" s="31"/>
      <c r="I8790" s="31"/>
      <c r="J8790" s="31"/>
      <c r="K8790" s="31"/>
      <c r="L8790" s="31"/>
      <c r="M8790" s="31"/>
      <c r="N8790" s="31"/>
      <c r="O8790" s="31"/>
      <c r="P8790" s="31"/>
      <c r="Q8790" s="31"/>
      <c r="R8790" s="31"/>
      <c r="S8790" s="31"/>
      <c r="T8790" s="31"/>
      <c r="U8790" s="31"/>
      <c r="V8790" s="31"/>
      <c r="W8790" s="31"/>
      <c r="X8790" s="31"/>
      <c r="Y8790" s="31"/>
      <c r="Z8790" s="31"/>
      <c r="AA8790" s="31"/>
      <c r="AB8790" s="31"/>
      <c r="AC8790" s="31"/>
      <c r="AD8790" s="31"/>
      <c r="AE8790" s="31"/>
      <c r="AF8790" s="31"/>
      <c r="AG8790" s="31"/>
      <c r="AH8790" s="31"/>
      <c r="AI8790" s="31"/>
      <c r="AJ8790" s="31"/>
      <c r="AK8790" s="31"/>
      <c r="AL8790" s="31"/>
      <c r="AM8790" s="31"/>
      <c r="AN8790" s="31"/>
      <c r="AO8790" s="31"/>
      <c r="AP8790" s="31"/>
      <c r="AQ8790" s="31"/>
      <c r="AR8790" s="31"/>
      <c r="AS8790" s="31"/>
      <c r="AT8790" s="31"/>
      <c r="AU8790" s="31"/>
      <c r="AV8790" s="31"/>
      <c r="AW8790" s="31"/>
      <c r="AX8790" s="31"/>
      <c r="AY8790" s="31"/>
      <c r="AZ8790" s="31"/>
      <c r="BA8790" s="31"/>
      <c r="BB8790" s="31"/>
      <c r="BC8790" s="31"/>
      <c r="BD8790" s="31"/>
      <c r="BE8790" s="31"/>
      <c r="BF8790" s="31"/>
      <c r="BG8790" s="31"/>
      <c r="BH8790" s="31"/>
      <c r="BI8790" s="31"/>
      <c r="BJ8790" s="31"/>
      <c r="BK8790" s="31"/>
      <c r="BL8790" s="31"/>
      <c r="BM8790" s="31"/>
      <c r="BN8790" s="31"/>
      <c r="BO8790" s="31"/>
      <c r="BP8790" s="31"/>
      <c r="BQ8790" s="31"/>
      <c r="BR8790" s="31"/>
      <c r="BS8790" s="31"/>
      <c r="BT8790" s="31"/>
      <c r="BU8790" s="31"/>
      <c r="BV8790" s="31"/>
      <c r="BW8790" s="31"/>
      <c r="BX8790" s="31"/>
      <c r="BY8790" s="31"/>
      <c r="BZ8790" s="31"/>
      <c r="CA8790" s="31"/>
      <c r="CB8790" s="31"/>
      <c r="CC8790" s="31"/>
    </row>
    <row r="8791" spans="5:81" customFormat="1" x14ac:dyDescent="0.25">
      <c r="E8791" s="30" t="str">
        <f t="shared" si="47"/>
        <v>update IFINOPL.dbo.AGREEMENT_ASSET set BILLING_TO_NPWP = '030370209426000', NPWP_NAME = 'PT. CIREBON POWER SERVICES', NPWP_ADDRESS = 'JL CIREBON - TEGAL KM 8 - 5 KANCI KULON - ASTANAJAPURA RT.00 RW.00 KANCI, ASTANAJAPURA, CIREBON, JAWA BARAT 45181 INDONESIA' where AGREEMENT_NO = replace('0000075/4/04/12/2020', '/', '.');</v>
      </c>
      <c r="F8791" s="31"/>
      <c r="G8791" s="31"/>
      <c r="H8791" s="31"/>
      <c r="I8791" s="31"/>
      <c r="J8791" s="31"/>
      <c r="K8791" s="31"/>
      <c r="L8791" s="31"/>
      <c r="M8791" s="31"/>
      <c r="N8791" s="31"/>
      <c r="O8791" s="31"/>
      <c r="P8791" s="31"/>
      <c r="Q8791" s="31"/>
      <c r="R8791" s="31"/>
      <c r="S8791" s="31"/>
      <c r="T8791" s="31"/>
      <c r="U8791" s="31"/>
      <c r="V8791" s="31"/>
      <c r="W8791" s="31"/>
      <c r="X8791" s="31"/>
      <c r="Y8791" s="31"/>
      <c r="Z8791" s="31"/>
      <c r="AA8791" s="31"/>
      <c r="AB8791" s="31"/>
      <c r="AC8791" s="31"/>
      <c r="AD8791" s="31"/>
      <c r="AE8791" s="31"/>
      <c r="AF8791" s="31"/>
      <c r="AG8791" s="31"/>
      <c r="AH8791" s="31"/>
      <c r="AI8791" s="31"/>
      <c r="AJ8791" s="31"/>
      <c r="AK8791" s="31"/>
      <c r="AL8791" s="31"/>
      <c r="AM8791" s="31"/>
      <c r="AN8791" s="31"/>
      <c r="AO8791" s="31"/>
      <c r="AP8791" s="31"/>
      <c r="AQ8791" s="31"/>
      <c r="AR8791" s="31"/>
      <c r="AS8791" s="31"/>
      <c r="AT8791" s="31"/>
      <c r="AU8791" s="31"/>
      <c r="AV8791" s="31"/>
      <c r="AW8791" s="31"/>
      <c r="AX8791" s="31"/>
      <c r="AY8791" s="31"/>
      <c r="AZ8791" s="31"/>
      <c r="BA8791" s="31"/>
      <c r="BB8791" s="31"/>
      <c r="BC8791" s="31"/>
      <c r="BD8791" s="31"/>
      <c r="BE8791" s="31"/>
      <c r="BF8791" s="31"/>
      <c r="BG8791" s="31"/>
      <c r="BH8791" s="31"/>
      <c r="BI8791" s="31"/>
      <c r="BJ8791" s="31"/>
      <c r="BK8791" s="31"/>
      <c r="BL8791" s="31"/>
      <c r="BM8791" s="31"/>
      <c r="BN8791" s="31"/>
      <c r="BO8791" s="31"/>
      <c r="BP8791" s="31"/>
      <c r="BQ8791" s="31"/>
      <c r="BR8791" s="31"/>
      <c r="BS8791" s="31"/>
      <c r="BT8791" s="31"/>
      <c r="BU8791" s="31"/>
      <c r="BV8791" s="31"/>
      <c r="BW8791" s="31"/>
      <c r="BX8791" s="31"/>
      <c r="BY8791" s="31"/>
      <c r="BZ8791" s="31"/>
      <c r="CA8791" s="31"/>
      <c r="CB8791" s="31"/>
      <c r="CC8791" s="31"/>
    </row>
    <row r="8792" spans="5:81" customFormat="1" x14ac:dyDescent="0.25">
      <c r="E8792"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replace('0000075/4/38/08/2023', '/', '.');</v>
      </c>
      <c r="F8792" s="31"/>
      <c r="G8792" s="31"/>
      <c r="H8792" s="31"/>
      <c r="I8792" s="31"/>
      <c r="J8792" s="31"/>
      <c r="K8792" s="31"/>
      <c r="L8792" s="31"/>
      <c r="M8792" s="31"/>
      <c r="N8792" s="31"/>
      <c r="O8792" s="31"/>
      <c r="P8792" s="31"/>
      <c r="Q8792" s="31"/>
      <c r="R8792" s="31"/>
      <c r="S8792" s="31"/>
      <c r="T8792" s="31"/>
      <c r="U8792" s="31"/>
      <c r="V8792" s="31"/>
      <c r="W8792" s="31"/>
      <c r="X8792" s="31"/>
      <c r="Y8792" s="31"/>
      <c r="Z8792" s="31"/>
      <c r="AA8792" s="31"/>
      <c r="AB8792" s="31"/>
      <c r="AC8792" s="31"/>
      <c r="AD8792" s="31"/>
      <c r="AE8792" s="31"/>
      <c r="AF8792" s="31"/>
      <c r="AG8792" s="31"/>
      <c r="AH8792" s="31"/>
      <c r="AI8792" s="31"/>
      <c r="AJ8792" s="31"/>
      <c r="AK8792" s="31"/>
      <c r="AL8792" s="31"/>
      <c r="AM8792" s="31"/>
      <c r="AN8792" s="31"/>
      <c r="AO8792" s="31"/>
      <c r="AP8792" s="31"/>
      <c r="AQ8792" s="31"/>
      <c r="AR8792" s="31"/>
      <c r="AS8792" s="31"/>
      <c r="AT8792" s="31"/>
      <c r="AU8792" s="31"/>
      <c r="AV8792" s="31"/>
      <c r="AW8792" s="31"/>
      <c r="AX8792" s="31"/>
      <c r="AY8792" s="31"/>
      <c r="AZ8792" s="31"/>
      <c r="BA8792" s="31"/>
      <c r="BB8792" s="31"/>
      <c r="BC8792" s="31"/>
      <c r="BD8792" s="31"/>
      <c r="BE8792" s="31"/>
      <c r="BF8792" s="31"/>
      <c r="BG8792" s="31"/>
      <c r="BH8792" s="31"/>
      <c r="BI8792" s="31"/>
      <c r="BJ8792" s="31"/>
      <c r="BK8792" s="31"/>
      <c r="BL8792" s="31"/>
      <c r="BM8792" s="31"/>
      <c r="BN8792" s="31"/>
      <c r="BO8792" s="31"/>
      <c r="BP8792" s="31"/>
      <c r="BQ8792" s="31"/>
      <c r="BR8792" s="31"/>
      <c r="BS8792" s="31"/>
      <c r="BT8792" s="31"/>
      <c r="BU8792" s="31"/>
      <c r="BV8792" s="31"/>
      <c r="BW8792" s="31"/>
      <c r="BX8792" s="31"/>
      <c r="BY8792" s="31"/>
      <c r="BZ8792" s="31"/>
      <c r="CA8792" s="31"/>
      <c r="CB8792" s="31"/>
      <c r="CC8792" s="31"/>
    </row>
    <row r="8793" spans="5:81" customFormat="1" x14ac:dyDescent="0.25">
      <c r="E8793"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replace('0000076/4/38/08/2023', '/', '.');</v>
      </c>
      <c r="F8793" s="31"/>
      <c r="G8793" s="31"/>
      <c r="H8793" s="31"/>
      <c r="I8793" s="31"/>
      <c r="J8793" s="31"/>
      <c r="K8793" s="31"/>
      <c r="L8793" s="31"/>
      <c r="M8793" s="31"/>
      <c r="N8793" s="31"/>
      <c r="O8793" s="31"/>
      <c r="P8793" s="31"/>
      <c r="Q8793" s="31"/>
      <c r="R8793" s="31"/>
      <c r="S8793" s="31"/>
      <c r="T8793" s="31"/>
      <c r="U8793" s="31"/>
      <c r="V8793" s="31"/>
      <c r="W8793" s="31"/>
      <c r="X8793" s="31"/>
      <c r="Y8793" s="31"/>
      <c r="Z8793" s="31"/>
      <c r="AA8793" s="31"/>
      <c r="AB8793" s="31"/>
      <c r="AC8793" s="31"/>
      <c r="AD8793" s="31"/>
      <c r="AE8793" s="31"/>
      <c r="AF8793" s="31"/>
      <c r="AG8793" s="31"/>
      <c r="AH8793" s="31"/>
      <c r="AI8793" s="31"/>
      <c r="AJ8793" s="31"/>
      <c r="AK8793" s="31"/>
      <c r="AL8793" s="31"/>
      <c r="AM8793" s="31"/>
      <c r="AN8793" s="31"/>
      <c r="AO8793" s="31"/>
      <c r="AP8793" s="31"/>
      <c r="AQ8793" s="31"/>
      <c r="AR8793" s="31"/>
      <c r="AS8793" s="31"/>
      <c r="AT8793" s="31"/>
      <c r="AU8793" s="31"/>
      <c r="AV8793" s="31"/>
      <c r="AW8793" s="31"/>
      <c r="AX8793" s="31"/>
      <c r="AY8793" s="31"/>
      <c r="AZ8793" s="31"/>
      <c r="BA8793" s="31"/>
      <c r="BB8793" s="31"/>
      <c r="BC8793" s="31"/>
      <c r="BD8793" s="31"/>
      <c r="BE8793" s="31"/>
      <c r="BF8793" s="31"/>
      <c r="BG8793" s="31"/>
      <c r="BH8793" s="31"/>
      <c r="BI8793" s="31"/>
      <c r="BJ8793" s="31"/>
      <c r="BK8793" s="31"/>
      <c r="BL8793" s="31"/>
      <c r="BM8793" s="31"/>
      <c r="BN8793" s="31"/>
      <c r="BO8793" s="31"/>
      <c r="BP8793" s="31"/>
      <c r="BQ8793" s="31"/>
      <c r="BR8793" s="31"/>
      <c r="BS8793" s="31"/>
      <c r="BT8793" s="31"/>
      <c r="BU8793" s="31"/>
      <c r="BV8793" s="31"/>
      <c r="BW8793" s="31"/>
      <c r="BX8793" s="31"/>
      <c r="BY8793" s="31"/>
      <c r="BZ8793" s="31"/>
      <c r="CA8793" s="31"/>
      <c r="CB8793" s="31"/>
      <c r="CC8793" s="31"/>
    </row>
    <row r="8794" spans="5:81" customFormat="1" x14ac:dyDescent="0.25">
      <c r="E8794"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replace('0000077/4/03/10/2021', '/', '.');</v>
      </c>
      <c r="F8794" s="31"/>
      <c r="G8794" s="31"/>
      <c r="H8794" s="31"/>
      <c r="I8794" s="31"/>
      <c r="J8794" s="31"/>
      <c r="K8794" s="31"/>
      <c r="L8794" s="31"/>
      <c r="M8794" s="31"/>
      <c r="N8794" s="31"/>
      <c r="O8794" s="31"/>
      <c r="P8794" s="31"/>
      <c r="Q8794" s="31"/>
      <c r="R8794" s="31"/>
      <c r="S8794" s="31"/>
      <c r="T8794" s="31"/>
      <c r="U8794" s="31"/>
      <c r="V8794" s="31"/>
      <c r="W8794" s="31"/>
      <c r="X8794" s="31"/>
      <c r="Y8794" s="31"/>
      <c r="Z8794" s="31"/>
      <c r="AA8794" s="31"/>
      <c r="AB8794" s="31"/>
      <c r="AC8794" s="31"/>
      <c r="AD8794" s="31"/>
      <c r="AE8794" s="31"/>
      <c r="AF8794" s="31"/>
      <c r="AG8794" s="31"/>
      <c r="AH8794" s="31"/>
      <c r="AI8794" s="31"/>
      <c r="AJ8794" s="31"/>
      <c r="AK8794" s="31"/>
      <c r="AL8794" s="31"/>
      <c r="AM8794" s="31"/>
      <c r="AN8794" s="31"/>
      <c r="AO8794" s="31"/>
      <c r="AP8794" s="31"/>
      <c r="AQ8794" s="31"/>
      <c r="AR8794" s="31"/>
      <c r="AS8794" s="31"/>
      <c r="AT8794" s="31"/>
      <c r="AU8794" s="31"/>
      <c r="AV8794" s="31"/>
      <c r="AW8794" s="31"/>
      <c r="AX8794" s="31"/>
      <c r="AY8794" s="31"/>
      <c r="AZ8794" s="31"/>
      <c r="BA8794" s="31"/>
      <c r="BB8794" s="31"/>
      <c r="BC8794" s="31"/>
      <c r="BD8794" s="31"/>
      <c r="BE8794" s="31"/>
      <c r="BF8794" s="31"/>
      <c r="BG8794" s="31"/>
      <c r="BH8794" s="31"/>
      <c r="BI8794" s="31"/>
      <c r="BJ8794" s="31"/>
      <c r="BK8794" s="31"/>
      <c r="BL8794" s="31"/>
      <c r="BM8794" s="31"/>
      <c r="BN8794" s="31"/>
      <c r="BO8794" s="31"/>
      <c r="BP8794" s="31"/>
      <c r="BQ8794" s="31"/>
      <c r="BR8794" s="31"/>
      <c r="BS8794" s="31"/>
      <c r="BT8794" s="31"/>
      <c r="BU8794" s="31"/>
      <c r="BV8794" s="31"/>
      <c r="BW8794" s="31"/>
      <c r="BX8794" s="31"/>
      <c r="BY8794" s="31"/>
      <c r="BZ8794" s="31"/>
      <c r="CA8794" s="31"/>
      <c r="CB8794" s="31"/>
      <c r="CC8794" s="31"/>
    </row>
    <row r="8795" spans="5:81" customFormat="1" x14ac:dyDescent="0.25">
      <c r="E8795"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replace('0000077/4/38/08/2023', '/', '.');</v>
      </c>
      <c r="F8795" s="31"/>
      <c r="G8795" s="31"/>
      <c r="H8795" s="31"/>
      <c r="I8795" s="31"/>
      <c r="J8795" s="31"/>
      <c r="K8795" s="31"/>
      <c r="L8795" s="31"/>
      <c r="M8795" s="31"/>
      <c r="N8795" s="31"/>
      <c r="O8795" s="31"/>
      <c r="P8795" s="31"/>
      <c r="Q8795" s="31"/>
      <c r="R8795" s="31"/>
      <c r="S8795" s="31"/>
      <c r="T8795" s="31"/>
      <c r="U8795" s="31"/>
      <c r="V8795" s="31"/>
      <c r="W8795" s="31"/>
      <c r="X8795" s="31"/>
      <c r="Y8795" s="31"/>
      <c r="Z8795" s="31"/>
      <c r="AA8795" s="31"/>
      <c r="AB8795" s="31"/>
      <c r="AC8795" s="31"/>
      <c r="AD8795" s="31"/>
      <c r="AE8795" s="31"/>
      <c r="AF8795" s="31"/>
      <c r="AG8795" s="31"/>
      <c r="AH8795" s="31"/>
      <c r="AI8795" s="31"/>
      <c r="AJ8795" s="31"/>
      <c r="AK8795" s="31"/>
      <c r="AL8795" s="31"/>
      <c r="AM8795" s="31"/>
      <c r="AN8795" s="31"/>
      <c r="AO8795" s="31"/>
      <c r="AP8795" s="31"/>
      <c r="AQ8795" s="31"/>
      <c r="AR8795" s="31"/>
      <c r="AS8795" s="31"/>
      <c r="AT8795" s="31"/>
      <c r="AU8795" s="31"/>
      <c r="AV8795" s="31"/>
      <c r="AW8795" s="31"/>
      <c r="AX8795" s="31"/>
      <c r="AY8795" s="31"/>
      <c r="AZ8795" s="31"/>
      <c r="BA8795" s="31"/>
      <c r="BB8795" s="31"/>
      <c r="BC8795" s="31"/>
      <c r="BD8795" s="31"/>
      <c r="BE8795" s="31"/>
      <c r="BF8795" s="31"/>
      <c r="BG8795" s="31"/>
      <c r="BH8795" s="31"/>
      <c r="BI8795" s="31"/>
      <c r="BJ8795" s="31"/>
      <c r="BK8795" s="31"/>
      <c r="BL8795" s="31"/>
      <c r="BM8795" s="31"/>
      <c r="BN8795" s="31"/>
      <c r="BO8795" s="31"/>
      <c r="BP8795" s="31"/>
      <c r="BQ8795" s="31"/>
      <c r="BR8795" s="31"/>
      <c r="BS8795" s="31"/>
      <c r="BT8795" s="31"/>
      <c r="BU8795" s="31"/>
      <c r="BV8795" s="31"/>
      <c r="BW8795" s="31"/>
      <c r="BX8795" s="31"/>
      <c r="BY8795" s="31"/>
      <c r="BZ8795" s="31"/>
      <c r="CA8795" s="31"/>
      <c r="CB8795" s="31"/>
      <c r="CC8795" s="31"/>
    </row>
    <row r="8796" spans="5:81" customFormat="1" x14ac:dyDescent="0.25">
      <c r="E8796"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replace('0000078/4/03/10/2021', '/', '.');</v>
      </c>
      <c r="F8796" s="31"/>
      <c r="G8796" s="31"/>
      <c r="H8796" s="31"/>
      <c r="I8796" s="31"/>
      <c r="J8796" s="31"/>
      <c r="K8796" s="31"/>
      <c r="L8796" s="31"/>
      <c r="M8796" s="31"/>
      <c r="N8796" s="31"/>
      <c r="O8796" s="31"/>
      <c r="P8796" s="31"/>
      <c r="Q8796" s="31"/>
      <c r="R8796" s="31"/>
      <c r="S8796" s="31"/>
      <c r="T8796" s="31"/>
      <c r="U8796" s="31"/>
      <c r="V8796" s="31"/>
      <c r="W8796" s="31"/>
      <c r="X8796" s="31"/>
      <c r="Y8796" s="31"/>
      <c r="Z8796" s="31"/>
      <c r="AA8796" s="31"/>
      <c r="AB8796" s="31"/>
      <c r="AC8796" s="31"/>
      <c r="AD8796" s="31"/>
      <c r="AE8796" s="31"/>
      <c r="AF8796" s="31"/>
      <c r="AG8796" s="31"/>
      <c r="AH8796" s="31"/>
      <c r="AI8796" s="31"/>
      <c r="AJ8796" s="31"/>
      <c r="AK8796" s="31"/>
      <c r="AL8796" s="31"/>
      <c r="AM8796" s="31"/>
      <c r="AN8796" s="31"/>
      <c r="AO8796" s="31"/>
      <c r="AP8796" s="31"/>
      <c r="AQ8796" s="31"/>
      <c r="AR8796" s="31"/>
      <c r="AS8796" s="31"/>
      <c r="AT8796" s="31"/>
      <c r="AU8796" s="31"/>
      <c r="AV8796" s="31"/>
      <c r="AW8796" s="31"/>
      <c r="AX8796" s="31"/>
      <c r="AY8796" s="31"/>
      <c r="AZ8796" s="31"/>
      <c r="BA8796" s="31"/>
      <c r="BB8796" s="31"/>
      <c r="BC8796" s="31"/>
      <c r="BD8796" s="31"/>
      <c r="BE8796" s="31"/>
      <c r="BF8796" s="31"/>
      <c r="BG8796" s="31"/>
      <c r="BH8796" s="31"/>
      <c r="BI8796" s="31"/>
      <c r="BJ8796" s="31"/>
      <c r="BK8796" s="31"/>
      <c r="BL8796" s="31"/>
      <c r="BM8796" s="31"/>
      <c r="BN8796" s="31"/>
      <c r="BO8796" s="31"/>
      <c r="BP8796" s="31"/>
      <c r="BQ8796" s="31"/>
      <c r="BR8796" s="31"/>
      <c r="BS8796" s="31"/>
      <c r="BT8796" s="31"/>
      <c r="BU8796" s="31"/>
      <c r="BV8796" s="31"/>
      <c r="BW8796" s="31"/>
      <c r="BX8796" s="31"/>
      <c r="BY8796" s="31"/>
      <c r="BZ8796" s="31"/>
      <c r="CA8796" s="31"/>
      <c r="CB8796" s="31"/>
      <c r="CC8796" s="31"/>
    </row>
    <row r="8797" spans="5:81" customFormat="1" x14ac:dyDescent="0.25">
      <c r="E8797" s="30" t="str">
        <f t="shared" si="47"/>
        <v>update IFINOPL.dbo.AGREEMENT_ASSET set BILLING_TO_NPWP = '629593971429000', NPWP_NAME = 'CV. ANTAR JAMA ADIPURA', NPWP_ADDRESS = 'JL ADI CRYSANTIUM NO 43 RT.006 RW.005 KEL.RANCABOLANG KEC.GEDEBAGE KOTA/KAB.BANDUNG JAWA BARAT 40294' where AGREEMENT_NO = replace('0000078/4/38/08/2023', '/', '.');</v>
      </c>
      <c r="F8797" s="31"/>
      <c r="G8797" s="31"/>
      <c r="H8797" s="31"/>
      <c r="I8797" s="31"/>
      <c r="J8797" s="31"/>
      <c r="K8797" s="31"/>
      <c r="L8797" s="31"/>
      <c r="M8797" s="31"/>
      <c r="N8797" s="31"/>
      <c r="O8797" s="31"/>
      <c r="P8797" s="31"/>
      <c r="Q8797" s="31"/>
      <c r="R8797" s="31"/>
      <c r="S8797" s="31"/>
      <c r="T8797" s="31"/>
      <c r="U8797" s="31"/>
      <c r="V8797" s="31"/>
      <c r="W8797" s="31"/>
      <c r="X8797" s="31"/>
      <c r="Y8797" s="31"/>
      <c r="Z8797" s="31"/>
      <c r="AA8797" s="31"/>
      <c r="AB8797" s="31"/>
      <c r="AC8797" s="31"/>
      <c r="AD8797" s="31"/>
      <c r="AE8797" s="31"/>
      <c r="AF8797" s="31"/>
      <c r="AG8797" s="31"/>
      <c r="AH8797" s="31"/>
      <c r="AI8797" s="31"/>
      <c r="AJ8797" s="31"/>
      <c r="AK8797" s="31"/>
      <c r="AL8797" s="31"/>
      <c r="AM8797" s="31"/>
      <c r="AN8797" s="31"/>
      <c r="AO8797" s="31"/>
      <c r="AP8797" s="31"/>
      <c r="AQ8797" s="31"/>
      <c r="AR8797" s="31"/>
      <c r="AS8797" s="31"/>
      <c r="AT8797" s="31"/>
      <c r="AU8797" s="31"/>
      <c r="AV8797" s="31"/>
      <c r="AW8797" s="31"/>
      <c r="AX8797" s="31"/>
      <c r="AY8797" s="31"/>
      <c r="AZ8797" s="31"/>
      <c r="BA8797" s="31"/>
      <c r="BB8797" s="31"/>
      <c r="BC8797" s="31"/>
      <c r="BD8797" s="31"/>
      <c r="BE8797" s="31"/>
      <c r="BF8797" s="31"/>
      <c r="BG8797" s="31"/>
      <c r="BH8797" s="31"/>
      <c r="BI8797" s="31"/>
      <c r="BJ8797" s="31"/>
      <c r="BK8797" s="31"/>
      <c r="BL8797" s="31"/>
      <c r="BM8797" s="31"/>
      <c r="BN8797" s="31"/>
      <c r="BO8797" s="31"/>
      <c r="BP8797" s="31"/>
      <c r="BQ8797" s="31"/>
      <c r="BR8797" s="31"/>
      <c r="BS8797" s="31"/>
      <c r="BT8797" s="31"/>
      <c r="BU8797" s="31"/>
      <c r="BV8797" s="31"/>
      <c r="BW8797" s="31"/>
      <c r="BX8797" s="31"/>
      <c r="BY8797" s="31"/>
      <c r="BZ8797" s="31"/>
      <c r="CA8797" s="31"/>
      <c r="CB8797" s="31"/>
      <c r="CC8797" s="31"/>
    </row>
    <row r="8798" spans="5:81" customFormat="1" x14ac:dyDescent="0.25">
      <c r="E8798"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replace('0000079/4/03/10/2021', '/', '.');</v>
      </c>
      <c r="F8798" s="31"/>
      <c r="G8798" s="31"/>
      <c r="H8798" s="31"/>
      <c r="I8798" s="31"/>
      <c r="J8798" s="31"/>
      <c r="K8798" s="31"/>
      <c r="L8798" s="31"/>
      <c r="M8798" s="31"/>
      <c r="N8798" s="31"/>
      <c r="O8798" s="31"/>
      <c r="P8798" s="31"/>
      <c r="Q8798" s="31"/>
      <c r="R8798" s="31"/>
      <c r="S8798" s="31"/>
      <c r="T8798" s="31"/>
      <c r="U8798" s="31"/>
      <c r="V8798" s="31"/>
      <c r="W8798" s="31"/>
      <c r="X8798" s="31"/>
      <c r="Y8798" s="31"/>
      <c r="Z8798" s="31"/>
      <c r="AA8798" s="31"/>
      <c r="AB8798" s="31"/>
      <c r="AC8798" s="31"/>
      <c r="AD8798" s="31"/>
      <c r="AE8798" s="31"/>
      <c r="AF8798" s="31"/>
      <c r="AG8798" s="31"/>
      <c r="AH8798" s="31"/>
      <c r="AI8798" s="31"/>
      <c r="AJ8798" s="31"/>
      <c r="AK8798" s="31"/>
      <c r="AL8798" s="31"/>
      <c r="AM8798" s="31"/>
      <c r="AN8798" s="31"/>
      <c r="AO8798" s="31"/>
      <c r="AP8798" s="31"/>
      <c r="AQ8798" s="31"/>
      <c r="AR8798" s="31"/>
      <c r="AS8798" s="31"/>
      <c r="AT8798" s="31"/>
      <c r="AU8798" s="31"/>
      <c r="AV8798" s="31"/>
      <c r="AW8798" s="31"/>
      <c r="AX8798" s="31"/>
      <c r="AY8798" s="31"/>
      <c r="AZ8798" s="31"/>
      <c r="BA8798" s="31"/>
      <c r="BB8798" s="31"/>
      <c r="BC8798" s="31"/>
      <c r="BD8798" s="31"/>
      <c r="BE8798" s="31"/>
      <c r="BF8798" s="31"/>
      <c r="BG8798" s="31"/>
      <c r="BH8798" s="31"/>
      <c r="BI8798" s="31"/>
      <c r="BJ8798" s="31"/>
      <c r="BK8798" s="31"/>
      <c r="BL8798" s="31"/>
      <c r="BM8798" s="31"/>
      <c r="BN8798" s="31"/>
      <c r="BO8798" s="31"/>
      <c r="BP8798" s="31"/>
      <c r="BQ8798" s="31"/>
      <c r="BR8798" s="31"/>
      <c r="BS8798" s="31"/>
      <c r="BT8798" s="31"/>
      <c r="BU8798" s="31"/>
      <c r="BV8798" s="31"/>
      <c r="BW8798" s="31"/>
      <c r="BX8798" s="31"/>
      <c r="BY8798" s="31"/>
      <c r="BZ8798" s="31"/>
      <c r="CA8798" s="31"/>
      <c r="CB8798" s="31"/>
      <c r="CC8798" s="31"/>
    </row>
    <row r="8799" spans="5:81" customFormat="1" x14ac:dyDescent="0.25">
      <c r="E8799" s="30" t="str">
        <f t="shared" si="47"/>
        <v>update IFINOPL.dbo.AGREEMENT_ASSET set BILLING_TO_NPWP = '629593971429000', NPWP_NAME = 'CV. ANTAR JAMA ADIPURA', NPWP_ADDRESS = 'JL ADI CRYSANTIUM NO 43 RT.006 RW.005 KEL.RANCABOLANG KEC.GEDEBAGE KOTA/KAB.BANDUNG JAWA BARAT 40294' where AGREEMENT_NO = replace('0000079/4/38/08/2023', '/', '.');</v>
      </c>
      <c r="F8799" s="31"/>
      <c r="G8799" s="31"/>
      <c r="H8799" s="31"/>
      <c r="I8799" s="31"/>
      <c r="J8799" s="31"/>
      <c r="K8799" s="31"/>
      <c r="L8799" s="31"/>
      <c r="M8799" s="31"/>
      <c r="N8799" s="31"/>
      <c r="O8799" s="31"/>
      <c r="P8799" s="31"/>
      <c r="Q8799" s="31"/>
      <c r="R8799" s="31"/>
      <c r="S8799" s="31"/>
      <c r="T8799" s="31"/>
      <c r="U8799" s="31"/>
      <c r="V8799" s="31"/>
      <c r="W8799" s="31"/>
      <c r="X8799" s="31"/>
      <c r="Y8799" s="31"/>
      <c r="Z8799" s="31"/>
      <c r="AA8799" s="31"/>
      <c r="AB8799" s="31"/>
      <c r="AC8799" s="31"/>
      <c r="AD8799" s="31"/>
      <c r="AE8799" s="31"/>
      <c r="AF8799" s="31"/>
      <c r="AG8799" s="31"/>
      <c r="AH8799" s="31"/>
      <c r="AI8799" s="31"/>
      <c r="AJ8799" s="31"/>
      <c r="AK8799" s="31"/>
      <c r="AL8799" s="31"/>
      <c r="AM8799" s="31"/>
      <c r="AN8799" s="31"/>
      <c r="AO8799" s="31"/>
      <c r="AP8799" s="31"/>
      <c r="AQ8799" s="31"/>
      <c r="AR8799" s="31"/>
      <c r="AS8799" s="31"/>
      <c r="AT8799" s="31"/>
      <c r="AU8799" s="31"/>
      <c r="AV8799" s="31"/>
      <c r="AW8799" s="31"/>
      <c r="AX8799" s="31"/>
      <c r="AY8799" s="31"/>
      <c r="AZ8799" s="31"/>
      <c r="BA8799" s="31"/>
      <c r="BB8799" s="31"/>
      <c r="BC8799" s="31"/>
      <c r="BD8799" s="31"/>
      <c r="BE8799" s="31"/>
      <c r="BF8799" s="31"/>
      <c r="BG8799" s="31"/>
      <c r="BH8799" s="31"/>
      <c r="BI8799" s="31"/>
      <c r="BJ8799" s="31"/>
      <c r="BK8799" s="31"/>
      <c r="BL8799" s="31"/>
      <c r="BM8799" s="31"/>
      <c r="BN8799" s="31"/>
      <c r="BO8799" s="31"/>
      <c r="BP8799" s="31"/>
      <c r="BQ8799" s="31"/>
      <c r="BR8799" s="31"/>
      <c r="BS8799" s="31"/>
      <c r="BT8799" s="31"/>
      <c r="BU8799" s="31"/>
      <c r="BV8799" s="31"/>
      <c r="BW8799" s="31"/>
      <c r="BX8799" s="31"/>
      <c r="BY8799" s="31"/>
      <c r="BZ8799" s="31"/>
      <c r="CA8799" s="31"/>
      <c r="CB8799" s="31"/>
      <c r="CC8799" s="31"/>
    </row>
    <row r="8800" spans="5:81" customFormat="1" x14ac:dyDescent="0.25">
      <c r="E8800" s="30" t="str">
        <f t="shared" si="47"/>
        <v>update IFINOPL.dbo.AGREEMENT_ASSET set BILLING_TO_NPWP = '013061346031000', NPWP_NAME = 'PT. ISTA INDONESIA', NPWP_ADDRESS = 'Jl. Letjen S Parman Kav. 35 ,Kel. Kemanggisan Kec. Palmerah' where AGREEMENT_NO = replace('0000080/4/01/12/2023', '/', '.');</v>
      </c>
      <c r="F8800" s="31"/>
      <c r="G8800" s="31"/>
      <c r="H8800" s="31"/>
      <c r="I8800" s="31"/>
      <c r="J8800" s="31"/>
      <c r="K8800" s="31"/>
      <c r="L8800" s="31"/>
      <c r="M8800" s="31"/>
      <c r="N8800" s="31"/>
      <c r="O8800" s="31"/>
      <c r="P8800" s="31"/>
      <c r="Q8800" s="31"/>
      <c r="R8800" s="31"/>
      <c r="S8800" s="31"/>
      <c r="T8800" s="31"/>
      <c r="U8800" s="31"/>
      <c r="V8800" s="31"/>
      <c r="W8800" s="31"/>
      <c r="X8800" s="31"/>
      <c r="Y8800" s="31"/>
      <c r="Z8800" s="31"/>
      <c r="AA8800" s="31"/>
      <c r="AB8800" s="31"/>
      <c r="AC8800" s="31"/>
      <c r="AD8800" s="31"/>
      <c r="AE8800" s="31"/>
      <c r="AF8800" s="31"/>
      <c r="AG8800" s="31"/>
      <c r="AH8800" s="31"/>
      <c r="AI8800" s="31"/>
      <c r="AJ8800" s="31"/>
      <c r="AK8800" s="31"/>
      <c r="AL8800" s="31"/>
      <c r="AM8800" s="31"/>
      <c r="AN8800" s="31"/>
      <c r="AO8800" s="31"/>
      <c r="AP8800" s="31"/>
      <c r="AQ8800" s="31"/>
      <c r="AR8800" s="31"/>
      <c r="AS8800" s="31"/>
      <c r="AT8800" s="31"/>
      <c r="AU8800" s="31"/>
      <c r="AV8800" s="31"/>
      <c r="AW8800" s="31"/>
      <c r="AX8800" s="31"/>
      <c r="AY8800" s="31"/>
      <c r="AZ8800" s="31"/>
      <c r="BA8800" s="31"/>
      <c r="BB8800" s="31"/>
      <c r="BC8800" s="31"/>
      <c r="BD8800" s="31"/>
      <c r="BE8800" s="31"/>
      <c r="BF8800" s="31"/>
      <c r="BG8800" s="31"/>
      <c r="BH8800" s="31"/>
      <c r="BI8800" s="31"/>
      <c r="BJ8800" s="31"/>
      <c r="BK8800" s="31"/>
      <c r="BL8800" s="31"/>
      <c r="BM8800" s="31"/>
      <c r="BN8800" s="31"/>
      <c r="BO8800" s="31"/>
      <c r="BP8800" s="31"/>
      <c r="BQ8800" s="31"/>
      <c r="BR8800" s="31"/>
      <c r="BS8800" s="31"/>
      <c r="BT8800" s="31"/>
      <c r="BU8800" s="31"/>
      <c r="BV8800" s="31"/>
      <c r="BW8800" s="31"/>
      <c r="BX8800" s="31"/>
      <c r="BY8800" s="31"/>
      <c r="BZ8800" s="31"/>
      <c r="CA8800" s="31"/>
      <c r="CB8800" s="31"/>
      <c r="CC8800" s="31"/>
    </row>
    <row r="8801" spans="5:81" customFormat="1" x14ac:dyDescent="0.25">
      <c r="E8801"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replace('0000080/4/03/10/2021', '/', '.');</v>
      </c>
      <c r="F8801" s="31"/>
      <c r="G8801" s="31"/>
      <c r="H8801" s="31"/>
      <c r="I8801" s="31"/>
      <c r="J8801" s="31"/>
      <c r="K8801" s="31"/>
      <c r="L8801" s="31"/>
      <c r="M8801" s="31"/>
      <c r="N8801" s="31"/>
      <c r="O8801" s="31"/>
      <c r="P8801" s="31"/>
      <c r="Q8801" s="31"/>
      <c r="R8801" s="31"/>
      <c r="S8801" s="31"/>
      <c r="T8801" s="31"/>
      <c r="U8801" s="31"/>
      <c r="V8801" s="31"/>
      <c r="W8801" s="31"/>
      <c r="X8801" s="31"/>
      <c r="Y8801" s="31"/>
      <c r="Z8801" s="31"/>
      <c r="AA8801" s="31"/>
      <c r="AB8801" s="31"/>
      <c r="AC8801" s="31"/>
      <c r="AD8801" s="31"/>
      <c r="AE8801" s="31"/>
      <c r="AF8801" s="31"/>
      <c r="AG8801" s="31"/>
      <c r="AH8801" s="31"/>
      <c r="AI8801" s="31"/>
      <c r="AJ8801" s="31"/>
      <c r="AK8801" s="31"/>
      <c r="AL8801" s="31"/>
      <c r="AM8801" s="31"/>
      <c r="AN8801" s="31"/>
      <c r="AO8801" s="31"/>
      <c r="AP8801" s="31"/>
      <c r="AQ8801" s="31"/>
      <c r="AR8801" s="31"/>
      <c r="AS8801" s="31"/>
      <c r="AT8801" s="31"/>
      <c r="AU8801" s="31"/>
      <c r="AV8801" s="31"/>
      <c r="AW8801" s="31"/>
      <c r="AX8801" s="31"/>
      <c r="AY8801" s="31"/>
      <c r="AZ8801" s="31"/>
      <c r="BA8801" s="31"/>
      <c r="BB8801" s="31"/>
      <c r="BC8801" s="31"/>
      <c r="BD8801" s="31"/>
      <c r="BE8801" s="31"/>
      <c r="BF8801" s="31"/>
      <c r="BG8801" s="31"/>
      <c r="BH8801" s="31"/>
      <c r="BI8801" s="31"/>
      <c r="BJ8801" s="31"/>
      <c r="BK8801" s="31"/>
      <c r="BL8801" s="31"/>
      <c r="BM8801" s="31"/>
      <c r="BN8801" s="31"/>
      <c r="BO8801" s="31"/>
      <c r="BP8801" s="31"/>
      <c r="BQ8801" s="31"/>
      <c r="BR8801" s="31"/>
      <c r="BS8801" s="31"/>
      <c r="BT8801" s="31"/>
      <c r="BU8801" s="31"/>
      <c r="BV8801" s="31"/>
      <c r="BW8801" s="31"/>
      <c r="BX8801" s="31"/>
      <c r="BY8801" s="31"/>
      <c r="BZ8801" s="31"/>
      <c r="CA8801" s="31"/>
      <c r="CB8801" s="31"/>
      <c r="CC8801" s="31"/>
    </row>
    <row r="8802" spans="5:81" customFormat="1" x14ac:dyDescent="0.25">
      <c r="E8802" s="30" t="str">
        <f t="shared" si="47"/>
        <v>update IFINOPL.dbo.AGREEMENT_ASSET set BILLING_TO_NPWP = '739417566712000', NPWP_NAME = 'PT. SURYA JAYA CARGO', NPWP_ADDRESS = 'JL MT HARYONO NO 8C RT.014 RW.005 MENTAWA BARU HULU, MENTAWA BARU KETAPANG, KOTAWARINGIN TIMUR, KALIMANTAN TENGAH 74322 INDONESIA' where AGREEMENT_NO = replace('0000080/4/38/08/2023', '/', '.');</v>
      </c>
      <c r="F8802" s="31"/>
      <c r="G8802" s="31"/>
      <c r="H8802" s="31"/>
      <c r="I8802" s="31"/>
      <c r="J8802" s="31"/>
      <c r="K8802" s="31"/>
      <c r="L8802" s="31"/>
      <c r="M8802" s="31"/>
      <c r="N8802" s="31"/>
      <c r="O8802" s="31"/>
      <c r="P8802" s="31"/>
      <c r="Q8802" s="31"/>
      <c r="R8802" s="31"/>
      <c r="S8802" s="31"/>
      <c r="T8802" s="31"/>
      <c r="U8802" s="31"/>
      <c r="V8802" s="31"/>
      <c r="W8802" s="31"/>
      <c r="X8802" s="31"/>
      <c r="Y8802" s="31"/>
      <c r="Z8802" s="31"/>
      <c r="AA8802" s="31"/>
      <c r="AB8802" s="31"/>
      <c r="AC8802" s="31"/>
      <c r="AD8802" s="31"/>
      <c r="AE8802" s="31"/>
      <c r="AF8802" s="31"/>
      <c r="AG8802" s="31"/>
      <c r="AH8802" s="31"/>
      <c r="AI8802" s="31"/>
      <c r="AJ8802" s="31"/>
      <c r="AK8802" s="31"/>
      <c r="AL8802" s="31"/>
      <c r="AM8802" s="31"/>
      <c r="AN8802" s="31"/>
      <c r="AO8802" s="31"/>
      <c r="AP8802" s="31"/>
      <c r="AQ8802" s="31"/>
      <c r="AR8802" s="31"/>
      <c r="AS8802" s="31"/>
      <c r="AT8802" s="31"/>
      <c r="AU8802" s="31"/>
      <c r="AV8802" s="31"/>
      <c r="AW8802" s="31"/>
      <c r="AX8802" s="31"/>
      <c r="AY8802" s="31"/>
      <c r="AZ8802" s="31"/>
      <c r="BA8802" s="31"/>
      <c r="BB8802" s="31"/>
      <c r="BC8802" s="31"/>
      <c r="BD8802" s="31"/>
      <c r="BE8802" s="31"/>
      <c r="BF8802" s="31"/>
      <c r="BG8802" s="31"/>
      <c r="BH8802" s="31"/>
      <c r="BI8802" s="31"/>
      <c r="BJ8802" s="31"/>
      <c r="BK8802" s="31"/>
      <c r="BL8802" s="31"/>
      <c r="BM8802" s="31"/>
      <c r="BN8802" s="31"/>
      <c r="BO8802" s="31"/>
      <c r="BP8802" s="31"/>
      <c r="BQ8802" s="31"/>
      <c r="BR8802" s="31"/>
      <c r="BS8802" s="31"/>
      <c r="BT8802" s="31"/>
      <c r="BU8802" s="31"/>
      <c r="BV8802" s="31"/>
      <c r="BW8802" s="31"/>
      <c r="BX8802" s="31"/>
      <c r="BY8802" s="31"/>
      <c r="BZ8802" s="31"/>
      <c r="CA8802" s="31"/>
      <c r="CB8802" s="31"/>
      <c r="CC8802" s="31"/>
    </row>
    <row r="8803" spans="5:81" customFormat="1" x14ac:dyDescent="0.25">
      <c r="E8803"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replace('0000081/4/03/10/2021', '/', '.');</v>
      </c>
      <c r="F8803" s="31"/>
      <c r="G8803" s="31"/>
      <c r="H8803" s="31"/>
      <c r="I8803" s="31"/>
      <c r="J8803" s="31"/>
      <c r="K8803" s="31"/>
      <c r="L8803" s="31"/>
      <c r="M8803" s="31"/>
      <c r="N8803" s="31"/>
      <c r="O8803" s="31"/>
      <c r="P8803" s="31"/>
      <c r="Q8803" s="31"/>
      <c r="R8803" s="31"/>
      <c r="S8803" s="31"/>
      <c r="T8803" s="31"/>
      <c r="U8803" s="31"/>
      <c r="V8803" s="31"/>
      <c r="W8803" s="31"/>
      <c r="X8803" s="31"/>
      <c r="Y8803" s="31"/>
      <c r="Z8803" s="31"/>
      <c r="AA8803" s="31"/>
      <c r="AB8803" s="31"/>
      <c r="AC8803" s="31"/>
      <c r="AD8803" s="31"/>
      <c r="AE8803" s="31"/>
      <c r="AF8803" s="31"/>
      <c r="AG8803" s="31"/>
      <c r="AH8803" s="31"/>
      <c r="AI8803" s="31"/>
      <c r="AJ8803" s="31"/>
      <c r="AK8803" s="31"/>
      <c r="AL8803" s="31"/>
      <c r="AM8803" s="31"/>
      <c r="AN8803" s="31"/>
      <c r="AO8803" s="31"/>
      <c r="AP8803" s="31"/>
      <c r="AQ8803" s="31"/>
      <c r="AR8803" s="31"/>
      <c r="AS8803" s="31"/>
      <c r="AT8803" s="31"/>
      <c r="AU8803" s="31"/>
      <c r="AV8803" s="31"/>
      <c r="AW8803" s="31"/>
      <c r="AX8803" s="31"/>
      <c r="AY8803" s="31"/>
      <c r="AZ8803" s="31"/>
      <c r="BA8803" s="31"/>
      <c r="BB8803" s="31"/>
      <c r="BC8803" s="31"/>
      <c r="BD8803" s="31"/>
      <c r="BE8803" s="31"/>
      <c r="BF8803" s="31"/>
      <c r="BG8803" s="31"/>
      <c r="BH8803" s="31"/>
      <c r="BI8803" s="31"/>
      <c r="BJ8803" s="31"/>
      <c r="BK8803" s="31"/>
      <c r="BL8803" s="31"/>
      <c r="BM8803" s="31"/>
      <c r="BN8803" s="31"/>
      <c r="BO8803" s="31"/>
      <c r="BP8803" s="31"/>
      <c r="BQ8803" s="31"/>
      <c r="BR8803" s="31"/>
      <c r="BS8803" s="31"/>
      <c r="BT8803" s="31"/>
      <c r="BU8803" s="31"/>
      <c r="BV8803" s="31"/>
      <c r="BW8803" s="31"/>
      <c r="BX8803" s="31"/>
      <c r="BY8803" s="31"/>
      <c r="BZ8803" s="31"/>
      <c r="CA8803" s="31"/>
      <c r="CB8803" s="31"/>
      <c r="CC8803" s="31"/>
    </row>
    <row r="8804" spans="5:81" customFormat="1" x14ac:dyDescent="0.25">
      <c r="E8804" s="30" t="str">
        <f t="shared" si="47"/>
        <v>update IFINOPL.dbo.AGREEMENT_ASSET set BILLING_TO_NPWP = '739417566712000', NPWP_NAME = 'PT. SURYA JAYA CARGO', NPWP_ADDRESS = 'JL MT HARYONO NO 8C RT.014 RW.005 MENTAWA BARU HULU, MENTAWA BARU KETAPANG, KOTAWARINGIN TIMUR, KALIMANTAN TENGAH 74322 INDONESIA' where AGREEMENT_NO = replace('0000081/4/38/08/2023', '/', '.');</v>
      </c>
      <c r="F8804" s="31"/>
      <c r="G8804" s="31"/>
      <c r="H8804" s="31"/>
      <c r="I8804" s="31"/>
      <c r="J8804" s="31"/>
      <c r="K8804" s="31"/>
      <c r="L8804" s="31"/>
      <c r="M8804" s="31"/>
      <c r="N8804" s="31"/>
      <c r="O8804" s="31"/>
      <c r="P8804" s="31"/>
      <c r="Q8804" s="31"/>
      <c r="R8804" s="31"/>
      <c r="S8804" s="31"/>
      <c r="T8804" s="31"/>
      <c r="U8804" s="31"/>
      <c r="V8804" s="31"/>
      <c r="W8804" s="31"/>
      <c r="X8804" s="31"/>
      <c r="Y8804" s="31"/>
      <c r="Z8804" s="31"/>
      <c r="AA8804" s="31"/>
      <c r="AB8804" s="31"/>
      <c r="AC8804" s="31"/>
      <c r="AD8804" s="31"/>
      <c r="AE8804" s="31"/>
      <c r="AF8804" s="31"/>
      <c r="AG8804" s="31"/>
      <c r="AH8804" s="31"/>
      <c r="AI8804" s="31"/>
      <c r="AJ8804" s="31"/>
      <c r="AK8804" s="31"/>
      <c r="AL8804" s="31"/>
      <c r="AM8804" s="31"/>
      <c r="AN8804" s="31"/>
      <c r="AO8804" s="31"/>
      <c r="AP8804" s="31"/>
      <c r="AQ8804" s="31"/>
      <c r="AR8804" s="31"/>
      <c r="AS8804" s="31"/>
      <c r="AT8804" s="31"/>
      <c r="AU8804" s="31"/>
      <c r="AV8804" s="31"/>
      <c r="AW8804" s="31"/>
      <c r="AX8804" s="31"/>
      <c r="AY8804" s="31"/>
      <c r="AZ8804" s="31"/>
      <c r="BA8804" s="31"/>
      <c r="BB8804" s="31"/>
      <c r="BC8804" s="31"/>
      <c r="BD8804" s="31"/>
      <c r="BE8804" s="31"/>
      <c r="BF8804" s="31"/>
      <c r="BG8804" s="31"/>
      <c r="BH8804" s="31"/>
      <c r="BI8804" s="31"/>
      <c r="BJ8804" s="31"/>
      <c r="BK8804" s="31"/>
      <c r="BL8804" s="31"/>
      <c r="BM8804" s="31"/>
      <c r="BN8804" s="31"/>
      <c r="BO8804" s="31"/>
      <c r="BP8804" s="31"/>
      <c r="BQ8804" s="31"/>
      <c r="BR8804" s="31"/>
      <c r="BS8804" s="31"/>
      <c r="BT8804" s="31"/>
      <c r="BU8804" s="31"/>
      <c r="BV8804" s="31"/>
      <c r="BW8804" s="31"/>
      <c r="BX8804" s="31"/>
      <c r="BY8804" s="31"/>
      <c r="BZ8804" s="31"/>
      <c r="CA8804" s="31"/>
      <c r="CB8804" s="31"/>
      <c r="CC8804" s="31"/>
    </row>
    <row r="8805" spans="5:81" customFormat="1" x14ac:dyDescent="0.25">
      <c r="E8805"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replace('0000082/4/03/10/2021', '/', '.');</v>
      </c>
      <c r="F8805" s="31"/>
      <c r="G8805" s="31"/>
      <c r="H8805" s="31"/>
      <c r="I8805" s="31"/>
      <c r="J8805" s="31"/>
      <c r="K8805" s="31"/>
      <c r="L8805" s="31"/>
      <c r="M8805" s="31"/>
      <c r="N8805" s="31"/>
      <c r="O8805" s="31"/>
      <c r="P8805" s="31"/>
      <c r="Q8805" s="31"/>
      <c r="R8805" s="31"/>
      <c r="S8805" s="31"/>
      <c r="T8805" s="31"/>
      <c r="U8805" s="31"/>
      <c r="V8805" s="31"/>
      <c r="W8805" s="31"/>
      <c r="X8805" s="31"/>
      <c r="Y8805" s="31"/>
      <c r="Z8805" s="31"/>
      <c r="AA8805" s="31"/>
      <c r="AB8805" s="31"/>
      <c r="AC8805" s="31"/>
      <c r="AD8805" s="31"/>
      <c r="AE8805" s="31"/>
      <c r="AF8805" s="31"/>
      <c r="AG8805" s="31"/>
      <c r="AH8805" s="31"/>
      <c r="AI8805" s="31"/>
      <c r="AJ8805" s="31"/>
      <c r="AK8805" s="31"/>
      <c r="AL8805" s="31"/>
      <c r="AM8805" s="31"/>
      <c r="AN8805" s="31"/>
      <c r="AO8805" s="31"/>
      <c r="AP8805" s="31"/>
      <c r="AQ8805" s="31"/>
      <c r="AR8805" s="31"/>
      <c r="AS8805" s="31"/>
      <c r="AT8805" s="31"/>
      <c r="AU8805" s="31"/>
      <c r="AV8805" s="31"/>
      <c r="AW8805" s="31"/>
      <c r="AX8805" s="31"/>
      <c r="AY8805" s="31"/>
      <c r="AZ8805" s="31"/>
      <c r="BA8805" s="31"/>
      <c r="BB8805" s="31"/>
      <c r="BC8805" s="31"/>
      <c r="BD8805" s="31"/>
      <c r="BE8805" s="31"/>
      <c r="BF8805" s="31"/>
      <c r="BG8805" s="31"/>
      <c r="BH8805" s="31"/>
      <c r="BI8805" s="31"/>
      <c r="BJ8805" s="31"/>
      <c r="BK8805" s="31"/>
      <c r="BL8805" s="31"/>
      <c r="BM8805" s="31"/>
      <c r="BN8805" s="31"/>
      <c r="BO8805" s="31"/>
      <c r="BP8805" s="31"/>
      <c r="BQ8805" s="31"/>
      <c r="BR8805" s="31"/>
      <c r="BS8805" s="31"/>
      <c r="BT8805" s="31"/>
      <c r="BU8805" s="31"/>
      <c r="BV8805" s="31"/>
      <c r="BW8805" s="31"/>
      <c r="BX8805" s="31"/>
      <c r="BY8805" s="31"/>
      <c r="BZ8805" s="31"/>
      <c r="CA8805" s="31"/>
      <c r="CB8805" s="31"/>
      <c r="CC8805" s="31"/>
    </row>
    <row r="8806" spans="5:81" customFormat="1" x14ac:dyDescent="0.25">
      <c r="E8806" s="30" t="str">
        <f t="shared" si="47"/>
        <v>update IFINOPL.dbo.AGREEMENT_ASSET set BILLING_TO_NPWP = '654115625413000', NPWP_NAME = 'PT. INDONESIA CAKRAWALA EKSPRES', NPWP_ADDRESS = 'Kawasan Industri MM2100 Jl Jawa Blok G Rt.000 Rw.000 Gandamekar . Cikarang Barat. Kab Bekasi Jawa Barat' where AGREEMENT_NO = replace('0000082/4/10/12/2023', '/', '.');</v>
      </c>
      <c r="F8806" s="31"/>
      <c r="G8806" s="31"/>
      <c r="H8806" s="31"/>
      <c r="I8806" s="31"/>
      <c r="J8806" s="31"/>
      <c r="K8806" s="31"/>
      <c r="L8806" s="31"/>
      <c r="M8806" s="31"/>
      <c r="N8806" s="31"/>
      <c r="O8806" s="31"/>
      <c r="P8806" s="31"/>
      <c r="Q8806" s="31"/>
      <c r="R8806" s="31"/>
      <c r="S8806" s="31"/>
      <c r="T8806" s="31"/>
      <c r="U8806" s="31"/>
      <c r="V8806" s="31"/>
      <c r="W8806" s="31"/>
      <c r="X8806" s="31"/>
      <c r="Y8806" s="31"/>
      <c r="Z8806" s="31"/>
      <c r="AA8806" s="31"/>
      <c r="AB8806" s="31"/>
      <c r="AC8806" s="31"/>
      <c r="AD8806" s="31"/>
      <c r="AE8806" s="31"/>
      <c r="AF8806" s="31"/>
      <c r="AG8806" s="31"/>
      <c r="AH8806" s="31"/>
      <c r="AI8806" s="31"/>
      <c r="AJ8806" s="31"/>
      <c r="AK8806" s="31"/>
      <c r="AL8806" s="31"/>
      <c r="AM8806" s="31"/>
      <c r="AN8806" s="31"/>
      <c r="AO8806" s="31"/>
      <c r="AP8806" s="31"/>
      <c r="AQ8806" s="31"/>
      <c r="AR8806" s="31"/>
      <c r="AS8806" s="31"/>
      <c r="AT8806" s="31"/>
      <c r="AU8806" s="31"/>
      <c r="AV8806" s="31"/>
      <c r="AW8806" s="31"/>
      <c r="AX8806" s="31"/>
      <c r="AY8806" s="31"/>
      <c r="AZ8806" s="31"/>
      <c r="BA8806" s="31"/>
      <c r="BB8806" s="31"/>
      <c r="BC8806" s="31"/>
      <c r="BD8806" s="31"/>
      <c r="BE8806" s="31"/>
      <c r="BF8806" s="31"/>
      <c r="BG8806" s="31"/>
      <c r="BH8806" s="31"/>
      <c r="BI8806" s="31"/>
      <c r="BJ8806" s="31"/>
      <c r="BK8806" s="31"/>
      <c r="BL8806" s="31"/>
      <c r="BM8806" s="31"/>
      <c r="BN8806" s="31"/>
      <c r="BO8806" s="31"/>
      <c r="BP8806" s="31"/>
      <c r="BQ8806" s="31"/>
      <c r="BR8806" s="31"/>
      <c r="BS8806" s="31"/>
      <c r="BT8806" s="31"/>
      <c r="BU8806" s="31"/>
      <c r="BV8806" s="31"/>
      <c r="BW8806" s="31"/>
      <c r="BX8806" s="31"/>
      <c r="BY8806" s="31"/>
      <c r="BZ8806" s="31"/>
      <c r="CA8806" s="31"/>
      <c r="CB8806" s="31"/>
      <c r="CC8806" s="31"/>
    </row>
    <row r="8807" spans="5:81" customFormat="1" x14ac:dyDescent="0.25">
      <c r="E8807"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replace('0000082/4/38/08/2023', '/', '.');</v>
      </c>
      <c r="F8807" s="31"/>
      <c r="G8807" s="31"/>
      <c r="H8807" s="31"/>
      <c r="I8807" s="31"/>
      <c r="J8807" s="31"/>
      <c r="K8807" s="31"/>
      <c r="L8807" s="31"/>
      <c r="M8807" s="31"/>
      <c r="N8807" s="31"/>
      <c r="O8807" s="31"/>
      <c r="P8807" s="31"/>
      <c r="Q8807" s="31"/>
      <c r="R8807" s="31"/>
      <c r="S8807" s="31"/>
      <c r="T8807" s="31"/>
      <c r="U8807" s="31"/>
      <c r="V8807" s="31"/>
      <c r="W8807" s="31"/>
      <c r="X8807" s="31"/>
      <c r="Y8807" s="31"/>
      <c r="Z8807" s="31"/>
      <c r="AA8807" s="31"/>
      <c r="AB8807" s="31"/>
      <c r="AC8807" s="31"/>
      <c r="AD8807" s="31"/>
      <c r="AE8807" s="31"/>
      <c r="AF8807" s="31"/>
      <c r="AG8807" s="31"/>
      <c r="AH8807" s="31"/>
      <c r="AI8807" s="31"/>
      <c r="AJ8807" s="31"/>
      <c r="AK8807" s="31"/>
      <c r="AL8807" s="31"/>
      <c r="AM8807" s="31"/>
      <c r="AN8807" s="31"/>
      <c r="AO8807" s="31"/>
      <c r="AP8807" s="31"/>
      <c r="AQ8807" s="31"/>
      <c r="AR8807" s="31"/>
      <c r="AS8807" s="31"/>
      <c r="AT8807" s="31"/>
      <c r="AU8807" s="31"/>
      <c r="AV8807" s="31"/>
      <c r="AW8807" s="31"/>
      <c r="AX8807" s="31"/>
      <c r="AY8807" s="31"/>
      <c r="AZ8807" s="31"/>
      <c r="BA8807" s="31"/>
      <c r="BB8807" s="31"/>
      <c r="BC8807" s="31"/>
      <c r="BD8807" s="31"/>
      <c r="BE8807" s="31"/>
      <c r="BF8807" s="31"/>
      <c r="BG8807" s="31"/>
      <c r="BH8807" s="31"/>
      <c r="BI8807" s="31"/>
      <c r="BJ8807" s="31"/>
      <c r="BK8807" s="31"/>
      <c r="BL8807" s="31"/>
      <c r="BM8807" s="31"/>
      <c r="BN8807" s="31"/>
      <c r="BO8807" s="31"/>
      <c r="BP8807" s="31"/>
      <c r="BQ8807" s="31"/>
      <c r="BR8807" s="31"/>
      <c r="BS8807" s="31"/>
      <c r="BT8807" s="31"/>
      <c r="BU8807" s="31"/>
      <c r="BV8807" s="31"/>
      <c r="BW8807" s="31"/>
      <c r="BX8807" s="31"/>
      <c r="BY8807" s="31"/>
      <c r="BZ8807" s="31"/>
      <c r="CA8807" s="31"/>
      <c r="CB8807" s="31"/>
      <c r="CC8807" s="31"/>
    </row>
    <row r="8808" spans="5:81" customFormat="1" x14ac:dyDescent="0.25">
      <c r="E8808"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replace('0000083/4/03/10/2021', '/', '.');</v>
      </c>
      <c r="F8808" s="31"/>
      <c r="G8808" s="31"/>
      <c r="H8808" s="31"/>
      <c r="I8808" s="31"/>
      <c r="J8808" s="31"/>
      <c r="K8808" s="31"/>
      <c r="L8808" s="31"/>
      <c r="M8808" s="31"/>
      <c r="N8808" s="31"/>
      <c r="O8808" s="31"/>
      <c r="P8808" s="31"/>
      <c r="Q8808" s="31"/>
      <c r="R8808" s="31"/>
      <c r="S8808" s="31"/>
      <c r="T8808" s="31"/>
      <c r="U8808" s="31"/>
      <c r="V8808" s="31"/>
      <c r="W8808" s="31"/>
      <c r="X8808" s="31"/>
      <c r="Y8808" s="31"/>
      <c r="Z8808" s="31"/>
      <c r="AA8808" s="31"/>
      <c r="AB8808" s="31"/>
      <c r="AC8808" s="31"/>
      <c r="AD8808" s="31"/>
      <c r="AE8808" s="31"/>
      <c r="AF8808" s="31"/>
      <c r="AG8808" s="31"/>
      <c r="AH8808" s="31"/>
      <c r="AI8808" s="31"/>
      <c r="AJ8808" s="31"/>
      <c r="AK8808" s="31"/>
      <c r="AL8808" s="31"/>
      <c r="AM8808" s="31"/>
      <c r="AN8808" s="31"/>
      <c r="AO8808" s="31"/>
      <c r="AP8808" s="31"/>
      <c r="AQ8808" s="31"/>
      <c r="AR8808" s="31"/>
      <c r="AS8808" s="31"/>
      <c r="AT8808" s="31"/>
      <c r="AU8808" s="31"/>
      <c r="AV8808" s="31"/>
      <c r="AW8808" s="31"/>
      <c r="AX8808" s="31"/>
      <c r="AY8808" s="31"/>
      <c r="AZ8808" s="31"/>
      <c r="BA8808" s="31"/>
      <c r="BB8808" s="31"/>
      <c r="BC8808" s="31"/>
      <c r="BD8808" s="31"/>
      <c r="BE8808" s="31"/>
      <c r="BF8808" s="31"/>
      <c r="BG8808" s="31"/>
      <c r="BH8808" s="31"/>
      <c r="BI8808" s="31"/>
      <c r="BJ8808" s="31"/>
      <c r="BK8808" s="31"/>
      <c r="BL8808" s="31"/>
      <c r="BM8808" s="31"/>
      <c r="BN8808" s="31"/>
      <c r="BO8808" s="31"/>
      <c r="BP8808" s="31"/>
      <c r="BQ8808" s="31"/>
      <c r="BR8808" s="31"/>
      <c r="BS8808" s="31"/>
      <c r="BT8808" s="31"/>
      <c r="BU8808" s="31"/>
      <c r="BV8808" s="31"/>
      <c r="BW8808" s="31"/>
      <c r="BX8808" s="31"/>
      <c r="BY8808" s="31"/>
      <c r="BZ8808" s="31"/>
      <c r="CA8808" s="31"/>
      <c r="CB8808" s="31"/>
      <c r="CC8808" s="31"/>
    </row>
    <row r="8809" spans="5:81" customFormat="1" x14ac:dyDescent="0.25">
      <c r="E8809" s="30" t="str">
        <f t="shared" si="47"/>
        <v>update IFINOPL.dbo.AGREEMENT_ASSET set BILLING_TO_NPWP = '427781075047000', NPWP_NAME = 'PT. GLOBAL JET CARGO', NPWP_ADDRESS = 'LANDMARK PLUIT TOWER B9 LANTAI 11 RT.004 RW.010 KEL.PEJAGALAN KEC.PENJARINGAN KOTA/KAB.JAKARTA UTARA DKI JAKARTA 14450' where AGREEMENT_NO = replace('0000083/4/38/08/2023', '/', '.');</v>
      </c>
      <c r="F8809" s="31"/>
      <c r="G8809" s="31"/>
      <c r="H8809" s="31"/>
      <c r="I8809" s="31"/>
      <c r="J8809" s="31"/>
      <c r="K8809" s="31"/>
      <c r="L8809" s="31"/>
      <c r="M8809" s="31"/>
      <c r="N8809" s="31"/>
      <c r="O8809" s="31"/>
      <c r="P8809" s="31"/>
      <c r="Q8809" s="31"/>
      <c r="R8809" s="31"/>
      <c r="S8809" s="31"/>
      <c r="T8809" s="31"/>
      <c r="U8809" s="31"/>
      <c r="V8809" s="31"/>
      <c r="W8809" s="31"/>
      <c r="X8809" s="31"/>
      <c r="Y8809" s="31"/>
      <c r="Z8809" s="31"/>
      <c r="AA8809" s="31"/>
      <c r="AB8809" s="31"/>
      <c r="AC8809" s="31"/>
      <c r="AD8809" s="31"/>
      <c r="AE8809" s="31"/>
      <c r="AF8809" s="31"/>
      <c r="AG8809" s="31"/>
      <c r="AH8809" s="31"/>
      <c r="AI8809" s="31"/>
      <c r="AJ8809" s="31"/>
      <c r="AK8809" s="31"/>
      <c r="AL8809" s="31"/>
      <c r="AM8809" s="31"/>
      <c r="AN8809" s="31"/>
      <c r="AO8809" s="31"/>
      <c r="AP8809" s="31"/>
      <c r="AQ8809" s="31"/>
      <c r="AR8809" s="31"/>
      <c r="AS8809" s="31"/>
      <c r="AT8809" s="31"/>
      <c r="AU8809" s="31"/>
      <c r="AV8809" s="31"/>
      <c r="AW8809" s="31"/>
      <c r="AX8809" s="31"/>
      <c r="AY8809" s="31"/>
      <c r="AZ8809" s="31"/>
      <c r="BA8809" s="31"/>
      <c r="BB8809" s="31"/>
      <c r="BC8809" s="31"/>
      <c r="BD8809" s="31"/>
      <c r="BE8809" s="31"/>
      <c r="BF8809" s="31"/>
      <c r="BG8809" s="31"/>
      <c r="BH8809" s="31"/>
      <c r="BI8809" s="31"/>
      <c r="BJ8809" s="31"/>
      <c r="BK8809" s="31"/>
      <c r="BL8809" s="31"/>
      <c r="BM8809" s="31"/>
      <c r="BN8809" s="31"/>
      <c r="BO8809" s="31"/>
      <c r="BP8809" s="31"/>
      <c r="BQ8809" s="31"/>
      <c r="BR8809" s="31"/>
      <c r="BS8809" s="31"/>
      <c r="BT8809" s="31"/>
      <c r="BU8809" s="31"/>
      <c r="BV8809" s="31"/>
      <c r="BW8809" s="31"/>
      <c r="BX8809" s="31"/>
      <c r="BY8809" s="31"/>
      <c r="BZ8809" s="31"/>
      <c r="CA8809" s="31"/>
      <c r="CB8809" s="31"/>
      <c r="CC8809" s="31"/>
    </row>
    <row r="8810" spans="5:81" customFormat="1" x14ac:dyDescent="0.25">
      <c r="E8810" s="30" t="str">
        <f t="shared" si="47"/>
        <v>update IFINOPL.dbo.AGREEMENT_ASSET set BILLING_TO_NPWP = '014412316631000', NPWP_NAME = 'PT. MATAHARI SAKTI', NPWP_ADDRESS = 'JL MARGOMULYO INDUSTRI I A NO. 9-13 RT.001 RW.001 KEL.TAMBAK SARIOSO KEC.ASEMROWO KOTA/KAB.SURABAYA JAWA TIMUR 60184' where AGREEMENT_NO = replace('0000084/4/03/10/2021', '/', '.');</v>
      </c>
      <c r="F8810" s="31"/>
      <c r="G8810" s="31"/>
      <c r="H8810" s="31"/>
      <c r="I8810" s="31"/>
      <c r="J8810" s="31"/>
      <c r="K8810" s="31"/>
      <c r="L8810" s="31"/>
      <c r="M8810" s="31"/>
      <c r="N8810" s="31"/>
      <c r="O8810" s="31"/>
      <c r="P8810" s="31"/>
      <c r="Q8810" s="31"/>
      <c r="R8810" s="31"/>
      <c r="S8810" s="31"/>
      <c r="T8810" s="31"/>
      <c r="U8810" s="31"/>
      <c r="V8810" s="31"/>
      <c r="W8810" s="31"/>
      <c r="X8810" s="31"/>
      <c r="Y8810" s="31"/>
      <c r="Z8810" s="31"/>
      <c r="AA8810" s="31"/>
      <c r="AB8810" s="31"/>
      <c r="AC8810" s="31"/>
      <c r="AD8810" s="31"/>
      <c r="AE8810" s="31"/>
      <c r="AF8810" s="31"/>
      <c r="AG8810" s="31"/>
      <c r="AH8810" s="31"/>
      <c r="AI8810" s="31"/>
      <c r="AJ8810" s="31"/>
      <c r="AK8810" s="31"/>
      <c r="AL8810" s="31"/>
      <c r="AM8810" s="31"/>
      <c r="AN8810" s="31"/>
      <c r="AO8810" s="31"/>
      <c r="AP8810" s="31"/>
      <c r="AQ8810" s="31"/>
      <c r="AR8810" s="31"/>
      <c r="AS8810" s="31"/>
      <c r="AT8810" s="31"/>
      <c r="AU8810" s="31"/>
      <c r="AV8810" s="31"/>
      <c r="AW8810" s="31"/>
      <c r="AX8810" s="31"/>
      <c r="AY8810" s="31"/>
      <c r="AZ8810" s="31"/>
      <c r="BA8810" s="31"/>
      <c r="BB8810" s="31"/>
      <c r="BC8810" s="31"/>
      <c r="BD8810" s="31"/>
      <c r="BE8810" s="31"/>
      <c r="BF8810" s="31"/>
      <c r="BG8810" s="31"/>
      <c r="BH8810" s="31"/>
      <c r="BI8810" s="31"/>
      <c r="BJ8810" s="31"/>
      <c r="BK8810" s="31"/>
      <c r="BL8810" s="31"/>
      <c r="BM8810" s="31"/>
      <c r="BN8810" s="31"/>
      <c r="BO8810" s="31"/>
      <c r="BP8810" s="31"/>
      <c r="BQ8810" s="31"/>
      <c r="BR8810" s="31"/>
      <c r="BS8810" s="31"/>
      <c r="BT8810" s="31"/>
      <c r="BU8810" s="31"/>
      <c r="BV8810" s="31"/>
      <c r="BW8810" s="31"/>
      <c r="BX8810" s="31"/>
      <c r="BY8810" s="31"/>
      <c r="BZ8810" s="31"/>
      <c r="CA8810" s="31"/>
      <c r="CB8810" s="31"/>
      <c r="CC8810" s="31"/>
    </row>
    <row r="8811" spans="5:81" customFormat="1" x14ac:dyDescent="0.25">
      <c r="E8811" s="30" t="str">
        <f t="shared" ref="E8811:E8874" si="48">"update IFINOPL.dbo.AGREEMENT_ASSET set BILLING_TO_NPWP = '" &amp; TRIM(SUBSTITUTE(BW5879, "|", "")) &amp; "', NPWP_NAME = '" &amp; TRIM(CF5879) &amp; "', NPWP_ADDRESS = '" &amp; TRIM(CX5879) &amp; "' where AGREEMENT_NO = replace('" &amp; TRIM(E5879) &amp; "', '/', '.');"</f>
        <v>update IFINOPL.dbo.AGREEMENT_ASSET set BILLING_TO_NPWP = '027182278059000', NPWP_NAME = 'PT. DOOSAN HEAVY INDUSTRIES INDONESIA', NPWP_ADDRESS = 'GEDUNG PLAZA KEBON JERUK JL. RAYA PERJUANGAN D7-D8 RT.01 RW.07 KEBON JERUK, KEBON JERUK, JAKARTA BARAT, DKI JAKARTA 11530 INDONESIA' where AGREEMENT_NO = replace('0000084/4/04/03/2021', '/', '.');</v>
      </c>
      <c r="F8811" s="31"/>
      <c r="G8811" s="31"/>
      <c r="H8811" s="31"/>
      <c r="I8811" s="31"/>
      <c r="J8811" s="31"/>
      <c r="K8811" s="31"/>
      <c r="L8811" s="31"/>
      <c r="M8811" s="31"/>
      <c r="N8811" s="31"/>
      <c r="O8811" s="31"/>
      <c r="P8811" s="31"/>
      <c r="Q8811" s="31"/>
      <c r="R8811" s="31"/>
      <c r="S8811" s="31"/>
      <c r="T8811" s="31"/>
      <c r="U8811" s="31"/>
      <c r="V8811" s="31"/>
      <c r="W8811" s="31"/>
      <c r="X8811" s="31"/>
      <c r="Y8811" s="31"/>
      <c r="Z8811" s="31"/>
      <c r="AA8811" s="31"/>
      <c r="AB8811" s="31"/>
      <c r="AC8811" s="31"/>
      <c r="AD8811" s="31"/>
      <c r="AE8811" s="31"/>
      <c r="AF8811" s="31"/>
      <c r="AG8811" s="31"/>
      <c r="AH8811" s="31"/>
      <c r="AI8811" s="31"/>
      <c r="AJ8811" s="31"/>
      <c r="AK8811" s="31"/>
      <c r="AL8811" s="31"/>
      <c r="AM8811" s="31"/>
      <c r="AN8811" s="31"/>
      <c r="AO8811" s="31"/>
      <c r="AP8811" s="31"/>
      <c r="AQ8811" s="31"/>
      <c r="AR8811" s="31"/>
      <c r="AS8811" s="31"/>
      <c r="AT8811" s="31"/>
      <c r="AU8811" s="31"/>
      <c r="AV8811" s="31"/>
      <c r="AW8811" s="31"/>
      <c r="AX8811" s="31"/>
      <c r="AY8811" s="31"/>
      <c r="AZ8811" s="31"/>
      <c r="BA8811" s="31"/>
      <c r="BB8811" s="31"/>
      <c r="BC8811" s="31"/>
      <c r="BD8811" s="31"/>
      <c r="BE8811" s="31"/>
      <c r="BF8811" s="31"/>
      <c r="BG8811" s="31"/>
      <c r="BH8811" s="31"/>
      <c r="BI8811" s="31"/>
      <c r="BJ8811" s="31"/>
      <c r="BK8811" s="31"/>
      <c r="BL8811" s="31"/>
      <c r="BM8811" s="31"/>
      <c r="BN8811" s="31"/>
      <c r="BO8811" s="31"/>
      <c r="BP8811" s="31"/>
      <c r="BQ8811" s="31"/>
      <c r="BR8811" s="31"/>
      <c r="BS8811" s="31"/>
      <c r="BT8811" s="31"/>
      <c r="BU8811" s="31"/>
      <c r="BV8811" s="31"/>
      <c r="BW8811" s="31"/>
      <c r="BX8811" s="31"/>
      <c r="BY8811" s="31"/>
      <c r="BZ8811" s="31"/>
      <c r="CA8811" s="31"/>
      <c r="CB8811" s="31"/>
      <c r="CC8811" s="31"/>
    </row>
    <row r="8812" spans="5:81" customFormat="1" x14ac:dyDescent="0.25">
      <c r="E8812"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replace('0000084/4/38/08/2023', '/', '.');</v>
      </c>
      <c r="F8812" s="31"/>
      <c r="G8812" s="31"/>
      <c r="H8812" s="31"/>
      <c r="I8812" s="31"/>
      <c r="J8812" s="31"/>
      <c r="K8812" s="31"/>
      <c r="L8812" s="31"/>
      <c r="M8812" s="31"/>
      <c r="N8812" s="31"/>
      <c r="O8812" s="31"/>
      <c r="P8812" s="31"/>
      <c r="Q8812" s="31"/>
      <c r="R8812" s="31"/>
      <c r="S8812" s="31"/>
      <c r="T8812" s="31"/>
      <c r="U8812" s="31"/>
      <c r="V8812" s="31"/>
      <c r="W8812" s="31"/>
      <c r="X8812" s="31"/>
      <c r="Y8812" s="31"/>
      <c r="Z8812" s="31"/>
      <c r="AA8812" s="31"/>
      <c r="AB8812" s="31"/>
      <c r="AC8812" s="31"/>
      <c r="AD8812" s="31"/>
      <c r="AE8812" s="31"/>
      <c r="AF8812" s="31"/>
      <c r="AG8812" s="31"/>
      <c r="AH8812" s="31"/>
      <c r="AI8812" s="31"/>
      <c r="AJ8812" s="31"/>
      <c r="AK8812" s="31"/>
      <c r="AL8812" s="31"/>
      <c r="AM8812" s="31"/>
      <c r="AN8812" s="31"/>
      <c r="AO8812" s="31"/>
      <c r="AP8812" s="31"/>
      <c r="AQ8812" s="31"/>
      <c r="AR8812" s="31"/>
      <c r="AS8812" s="31"/>
      <c r="AT8812" s="31"/>
      <c r="AU8812" s="31"/>
      <c r="AV8812" s="31"/>
      <c r="AW8812" s="31"/>
      <c r="AX8812" s="31"/>
      <c r="AY8812" s="31"/>
      <c r="AZ8812" s="31"/>
      <c r="BA8812" s="31"/>
      <c r="BB8812" s="31"/>
      <c r="BC8812" s="31"/>
      <c r="BD8812" s="31"/>
      <c r="BE8812" s="31"/>
      <c r="BF8812" s="31"/>
      <c r="BG8812" s="31"/>
      <c r="BH8812" s="31"/>
      <c r="BI8812" s="31"/>
      <c r="BJ8812" s="31"/>
      <c r="BK8812" s="31"/>
      <c r="BL8812" s="31"/>
      <c r="BM8812" s="31"/>
      <c r="BN8812" s="31"/>
      <c r="BO8812" s="31"/>
      <c r="BP8812" s="31"/>
      <c r="BQ8812" s="31"/>
      <c r="BR8812" s="31"/>
      <c r="BS8812" s="31"/>
      <c r="BT8812" s="31"/>
      <c r="BU8812" s="31"/>
      <c r="BV8812" s="31"/>
      <c r="BW8812" s="31"/>
      <c r="BX8812" s="31"/>
      <c r="BY8812" s="31"/>
      <c r="BZ8812" s="31"/>
      <c r="CA8812" s="31"/>
      <c r="CB8812" s="31"/>
      <c r="CC8812" s="31"/>
    </row>
    <row r="8813" spans="5:81" customFormat="1" x14ac:dyDescent="0.25">
      <c r="E8813"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replace('0000085/4/03/10/2021', '/', '.');</v>
      </c>
      <c r="F8813" s="31"/>
      <c r="G8813" s="31"/>
      <c r="H8813" s="31"/>
      <c r="I8813" s="31"/>
      <c r="J8813" s="31"/>
      <c r="K8813" s="31"/>
      <c r="L8813" s="31"/>
      <c r="M8813" s="31"/>
      <c r="N8813" s="31"/>
      <c r="O8813" s="31"/>
      <c r="P8813" s="31"/>
      <c r="Q8813" s="31"/>
      <c r="R8813" s="31"/>
      <c r="S8813" s="31"/>
      <c r="T8813" s="31"/>
      <c r="U8813" s="31"/>
      <c r="V8813" s="31"/>
      <c r="W8813" s="31"/>
      <c r="X8813" s="31"/>
      <c r="Y8813" s="31"/>
      <c r="Z8813" s="31"/>
      <c r="AA8813" s="31"/>
      <c r="AB8813" s="31"/>
      <c r="AC8813" s="31"/>
      <c r="AD8813" s="31"/>
      <c r="AE8813" s="31"/>
      <c r="AF8813" s="31"/>
      <c r="AG8813" s="31"/>
      <c r="AH8813" s="31"/>
      <c r="AI8813" s="31"/>
      <c r="AJ8813" s="31"/>
      <c r="AK8813" s="31"/>
      <c r="AL8813" s="31"/>
      <c r="AM8813" s="31"/>
      <c r="AN8813" s="31"/>
      <c r="AO8813" s="31"/>
      <c r="AP8813" s="31"/>
      <c r="AQ8813" s="31"/>
      <c r="AR8813" s="31"/>
      <c r="AS8813" s="31"/>
      <c r="AT8813" s="31"/>
      <c r="AU8813" s="31"/>
      <c r="AV8813" s="31"/>
      <c r="AW8813" s="31"/>
      <c r="AX8813" s="31"/>
      <c r="AY8813" s="31"/>
      <c r="AZ8813" s="31"/>
      <c r="BA8813" s="31"/>
      <c r="BB8813" s="31"/>
      <c r="BC8813" s="31"/>
      <c r="BD8813" s="31"/>
      <c r="BE8813" s="31"/>
      <c r="BF8813" s="31"/>
      <c r="BG8813" s="31"/>
      <c r="BH8813" s="31"/>
      <c r="BI8813" s="31"/>
      <c r="BJ8813" s="31"/>
      <c r="BK8813" s="31"/>
      <c r="BL8813" s="31"/>
      <c r="BM8813" s="31"/>
      <c r="BN8813" s="31"/>
      <c r="BO8813" s="31"/>
      <c r="BP8813" s="31"/>
      <c r="BQ8813" s="31"/>
      <c r="BR8813" s="31"/>
      <c r="BS8813" s="31"/>
      <c r="BT8813" s="31"/>
      <c r="BU8813" s="31"/>
      <c r="BV8813" s="31"/>
      <c r="BW8813" s="31"/>
      <c r="BX8813" s="31"/>
      <c r="BY8813" s="31"/>
      <c r="BZ8813" s="31"/>
      <c r="CA8813" s="31"/>
      <c r="CB8813" s="31"/>
      <c r="CC8813" s="31"/>
    </row>
    <row r="8814" spans="5:81" customFormat="1" x14ac:dyDescent="0.25">
      <c r="E8814"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replace('0000085/4/38/08/2023', '/', '.');</v>
      </c>
      <c r="F8814" s="31"/>
      <c r="G8814" s="31"/>
      <c r="H8814" s="31"/>
      <c r="I8814" s="31"/>
      <c r="J8814" s="31"/>
      <c r="K8814" s="31"/>
      <c r="L8814" s="31"/>
      <c r="M8814" s="31"/>
      <c r="N8814" s="31"/>
      <c r="O8814" s="31"/>
      <c r="P8814" s="31"/>
      <c r="Q8814" s="31"/>
      <c r="R8814" s="31"/>
      <c r="S8814" s="31"/>
      <c r="T8814" s="31"/>
      <c r="U8814" s="31"/>
      <c r="V8814" s="31"/>
      <c r="W8814" s="31"/>
      <c r="X8814" s="31"/>
      <c r="Y8814" s="31"/>
      <c r="Z8814" s="31"/>
      <c r="AA8814" s="31"/>
      <c r="AB8814" s="31"/>
      <c r="AC8814" s="31"/>
      <c r="AD8814" s="31"/>
      <c r="AE8814" s="31"/>
      <c r="AF8814" s="31"/>
      <c r="AG8814" s="31"/>
      <c r="AH8814" s="31"/>
      <c r="AI8814" s="31"/>
      <c r="AJ8814" s="31"/>
      <c r="AK8814" s="31"/>
      <c r="AL8814" s="31"/>
      <c r="AM8814" s="31"/>
      <c r="AN8814" s="31"/>
      <c r="AO8814" s="31"/>
      <c r="AP8814" s="31"/>
      <c r="AQ8814" s="31"/>
      <c r="AR8814" s="31"/>
      <c r="AS8814" s="31"/>
      <c r="AT8814" s="31"/>
      <c r="AU8814" s="31"/>
      <c r="AV8814" s="31"/>
      <c r="AW8814" s="31"/>
      <c r="AX8814" s="31"/>
      <c r="AY8814" s="31"/>
      <c r="AZ8814" s="31"/>
      <c r="BA8814" s="31"/>
      <c r="BB8814" s="31"/>
      <c r="BC8814" s="31"/>
      <c r="BD8814" s="31"/>
      <c r="BE8814" s="31"/>
      <c r="BF8814" s="31"/>
      <c r="BG8814" s="31"/>
      <c r="BH8814" s="31"/>
      <c r="BI8814" s="31"/>
      <c r="BJ8814" s="31"/>
      <c r="BK8814" s="31"/>
      <c r="BL8814" s="31"/>
      <c r="BM8814" s="31"/>
      <c r="BN8814" s="31"/>
      <c r="BO8814" s="31"/>
      <c r="BP8814" s="31"/>
      <c r="BQ8814" s="31"/>
      <c r="BR8814" s="31"/>
      <c r="BS8814" s="31"/>
      <c r="BT8814" s="31"/>
      <c r="BU8814" s="31"/>
      <c r="BV8814" s="31"/>
      <c r="BW8814" s="31"/>
      <c r="BX8814" s="31"/>
      <c r="BY8814" s="31"/>
      <c r="BZ8814" s="31"/>
      <c r="CA8814" s="31"/>
      <c r="CB8814" s="31"/>
      <c r="CC8814" s="31"/>
    </row>
    <row r="8815" spans="5:81" customFormat="1" x14ac:dyDescent="0.25">
      <c r="E8815" s="30" t="str">
        <f t="shared" si="48"/>
        <v>update IFINOPL.dbo.AGREEMENT_ASSET set BILLING_TO_NPWP = '031739873022000', NPWP_NAME = 'PT. SANWA SEIKI INDONESIA', NPWP_ADDRESS = 'WISMA NUGRA SANTANA LANTAI 10 JALAN JENDRAL SUDIRMAN KAVLING 7-8, Desa/Kelurahan Karet Tengsin, Kec. Tanah Abang, Kota Adm. Jakarta Pusat, Provinsi DKI Jakarta' where AGREEMENT_NO = replace('0000086/4/01/12/2023', '/', '.');</v>
      </c>
      <c r="F8815" s="31"/>
      <c r="G8815" s="31"/>
      <c r="H8815" s="31"/>
      <c r="I8815" s="31"/>
      <c r="J8815" s="31"/>
      <c r="K8815" s="31"/>
      <c r="L8815" s="31"/>
      <c r="M8815" s="31"/>
      <c r="N8815" s="31"/>
      <c r="O8815" s="31"/>
      <c r="P8815" s="31"/>
      <c r="Q8815" s="31"/>
      <c r="R8815" s="31"/>
      <c r="S8815" s="31"/>
      <c r="T8815" s="31"/>
      <c r="U8815" s="31"/>
      <c r="V8815" s="31"/>
      <c r="W8815" s="31"/>
      <c r="X8815" s="31"/>
      <c r="Y8815" s="31"/>
      <c r="Z8815" s="31"/>
      <c r="AA8815" s="31"/>
      <c r="AB8815" s="31"/>
      <c r="AC8815" s="31"/>
      <c r="AD8815" s="31"/>
      <c r="AE8815" s="31"/>
      <c r="AF8815" s="31"/>
      <c r="AG8815" s="31"/>
      <c r="AH8815" s="31"/>
      <c r="AI8815" s="31"/>
      <c r="AJ8815" s="31"/>
      <c r="AK8815" s="31"/>
      <c r="AL8815" s="31"/>
      <c r="AM8815" s="31"/>
      <c r="AN8815" s="31"/>
      <c r="AO8815" s="31"/>
      <c r="AP8815" s="31"/>
      <c r="AQ8815" s="31"/>
      <c r="AR8815" s="31"/>
      <c r="AS8815" s="31"/>
      <c r="AT8815" s="31"/>
      <c r="AU8815" s="31"/>
      <c r="AV8815" s="31"/>
      <c r="AW8815" s="31"/>
      <c r="AX8815" s="31"/>
      <c r="AY8815" s="31"/>
      <c r="AZ8815" s="31"/>
      <c r="BA8815" s="31"/>
      <c r="BB8815" s="31"/>
      <c r="BC8815" s="31"/>
      <c r="BD8815" s="31"/>
      <c r="BE8815" s="31"/>
      <c r="BF8815" s="31"/>
      <c r="BG8815" s="31"/>
      <c r="BH8815" s="31"/>
      <c r="BI8815" s="31"/>
      <c r="BJ8815" s="31"/>
      <c r="BK8815" s="31"/>
      <c r="BL8815" s="31"/>
      <c r="BM8815" s="31"/>
      <c r="BN8815" s="31"/>
      <c r="BO8815" s="31"/>
      <c r="BP8815" s="31"/>
      <c r="BQ8815" s="31"/>
      <c r="BR8815" s="31"/>
      <c r="BS8815" s="31"/>
      <c r="BT8815" s="31"/>
      <c r="BU8815" s="31"/>
      <c r="BV8815" s="31"/>
      <c r="BW8815" s="31"/>
      <c r="BX8815" s="31"/>
      <c r="BY8815" s="31"/>
      <c r="BZ8815" s="31"/>
      <c r="CA8815" s="31"/>
      <c r="CB8815" s="31"/>
      <c r="CC8815" s="31"/>
    </row>
    <row r="8816" spans="5:81" customFormat="1" x14ac:dyDescent="0.25">
      <c r="E8816"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replace('0000086/4/03/10/2021', '/', '.');</v>
      </c>
      <c r="F8816" s="31"/>
      <c r="G8816" s="31"/>
      <c r="H8816" s="31"/>
      <c r="I8816" s="31"/>
      <c r="J8816" s="31"/>
      <c r="K8816" s="31"/>
      <c r="L8816" s="31"/>
      <c r="M8816" s="31"/>
      <c r="N8816" s="31"/>
      <c r="O8816" s="31"/>
      <c r="P8816" s="31"/>
      <c r="Q8816" s="31"/>
      <c r="R8816" s="31"/>
      <c r="S8816" s="31"/>
      <c r="T8816" s="31"/>
      <c r="U8816" s="31"/>
      <c r="V8816" s="31"/>
      <c r="W8816" s="31"/>
      <c r="X8816" s="31"/>
      <c r="Y8816" s="31"/>
      <c r="Z8816" s="31"/>
      <c r="AA8816" s="31"/>
      <c r="AB8816" s="31"/>
      <c r="AC8816" s="31"/>
      <c r="AD8816" s="31"/>
      <c r="AE8816" s="31"/>
      <c r="AF8816" s="31"/>
      <c r="AG8816" s="31"/>
      <c r="AH8816" s="31"/>
      <c r="AI8816" s="31"/>
      <c r="AJ8816" s="31"/>
      <c r="AK8816" s="31"/>
      <c r="AL8816" s="31"/>
      <c r="AM8816" s="31"/>
      <c r="AN8816" s="31"/>
      <c r="AO8816" s="31"/>
      <c r="AP8816" s="31"/>
      <c r="AQ8816" s="31"/>
      <c r="AR8816" s="31"/>
      <c r="AS8816" s="31"/>
      <c r="AT8816" s="31"/>
      <c r="AU8816" s="31"/>
      <c r="AV8816" s="31"/>
      <c r="AW8816" s="31"/>
      <c r="AX8816" s="31"/>
      <c r="AY8816" s="31"/>
      <c r="AZ8816" s="31"/>
      <c r="BA8816" s="31"/>
      <c r="BB8816" s="31"/>
      <c r="BC8816" s="31"/>
      <c r="BD8816" s="31"/>
      <c r="BE8816" s="31"/>
      <c r="BF8816" s="31"/>
      <c r="BG8816" s="31"/>
      <c r="BH8816" s="31"/>
      <c r="BI8816" s="31"/>
      <c r="BJ8816" s="31"/>
      <c r="BK8816" s="31"/>
      <c r="BL8816" s="31"/>
      <c r="BM8816" s="31"/>
      <c r="BN8816" s="31"/>
      <c r="BO8816" s="31"/>
      <c r="BP8816" s="31"/>
      <c r="BQ8816" s="31"/>
      <c r="BR8816" s="31"/>
      <c r="BS8816" s="31"/>
      <c r="BT8816" s="31"/>
      <c r="BU8816" s="31"/>
      <c r="BV8816" s="31"/>
      <c r="BW8816" s="31"/>
      <c r="BX8816" s="31"/>
      <c r="BY8816" s="31"/>
      <c r="BZ8816" s="31"/>
      <c r="CA8816" s="31"/>
      <c r="CB8816" s="31"/>
      <c r="CC8816" s="31"/>
    </row>
    <row r="8817" spans="5:81" customFormat="1" x14ac:dyDescent="0.25">
      <c r="E8817" s="30" t="str">
        <f t="shared" si="48"/>
        <v>update IFINOPL.dbo.AGREEMENT_ASSET set BILLING_TO_NPWP = '907879282428000', NPWP_NAME = 'PT. DAMATRANS MITRA PERSADA', NPWP_ADDRESS = 'JL SETRADUTA RAYA RUKO G RT.00 RW.00 KEL.SARIJADI KEC.SUKASARI KOTA/KAB.BANDUNG JAWA BARAT 40151' where AGREEMENT_NO = replace('0000086/4/38/08/2023', '/', '.');</v>
      </c>
      <c r="F8817" s="31"/>
      <c r="G8817" s="31"/>
      <c r="H8817" s="31"/>
      <c r="I8817" s="31"/>
      <c r="J8817" s="31"/>
      <c r="K8817" s="31"/>
      <c r="L8817" s="31"/>
      <c r="M8817" s="31"/>
      <c r="N8817" s="31"/>
      <c r="O8817" s="31"/>
      <c r="P8817" s="31"/>
      <c r="Q8817" s="31"/>
      <c r="R8817" s="31"/>
      <c r="S8817" s="31"/>
      <c r="T8817" s="31"/>
      <c r="U8817" s="31"/>
      <c r="V8817" s="31"/>
      <c r="W8817" s="31"/>
      <c r="X8817" s="31"/>
      <c r="Y8817" s="31"/>
      <c r="Z8817" s="31"/>
      <c r="AA8817" s="31"/>
      <c r="AB8817" s="31"/>
      <c r="AC8817" s="31"/>
      <c r="AD8817" s="31"/>
      <c r="AE8817" s="31"/>
      <c r="AF8817" s="31"/>
      <c r="AG8817" s="31"/>
      <c r="AH8817" s="31"/>
      <c r="AI8817" s="31"/>
      <c r="AJ8817" s="31"/>
      <c r="AK8817" s="31"/>
      <c r="AL8817" s="31"/>
      <c r="AM8817" s="31"/>
      <c r="AN8817" s="31"/>
      <c r="AO8817" s="31"/>
      <c r="AP8817" s="31"/>
      <c r="AQ8817" s="31"/>
      <c r="AR8817" s="31"/>
      <c r="AS8817" s="31"/>
      <c r="AT8817" s="31"/>
      <c r="AU8817" s="31"/>
      <c r="AV8817" s="31"/>
      <c r="AW8817" s="31"/>
      <c r="AX8817" s="31"/>
      <c r="AY8817" s="31"/>
      <c r="AZ8817" s="31"/>
      <c r="BA8817" s="31"/>
      <c r="BB8817" s="31"/>
      <c r="BC8817" s="31"/>
      <c r="BD8817" s="31"/>
      <c r="BE8817" s="31"/>
      <c r="BF8817" s="31"/>
      <c r="BG8817" s="31"/>
      <c r="BH8817" s="31"/>
      <c r="BI8817" s="31"/>
      <c r="BJ8817" s="31"/>
      <c r="BK8817" s="31"/>
      <c r="BL8817" s="31"/>
      <c r="BM8817" s="31"/>
      <c r="BN8817" s="31"/>
      <c r="BO8817" s="31"/>
      <c r="BP8817" s="31"/>
      <c r="BQ8817" s="31"/>
      <c r="BR8817" s="31"/>
      <c r="BS8817" s="31"/>
      <c r="BT8817" s="31"/>
      <c r="BU8817" s="31"/>
      <c r="BV8817" s="31"/>
      <c r="BW8817" s="31"/>
      <c r="BX8817" s="31"/>
      <c r="BY8817" s="31"/>
      <c r="BZ8817" s="31"/>
      <c r="CA8817" s="31"/>
      <c r="CB8817" s="31"/>
      <c r="CC8817" s="31"/>
    </row>
    <row r="8818" spans="5:81" customFormat="1" x14ac:dyDescent="0.25">
      <c r="E8818" s="30" t="str">
        <f t="shared" si="48"/>
        <v>update IFINOPL.dbo.AGREEMENT_ASSET set BILLING_TO_NPWP = '015855752722001', NPWP_NAME = 'PT. SUMALINDO HUTANI JAYA', NPWP_ADDRESS = 'JL.HM.ARDAN (EX RING ROAD II) NO.65 RT 001 SEMPAJA UTARA SAMARINDA UTARA SAMARINDA-KALIMANTAN TIMUR' where AGREEMENT_NO = replace('0000087/4/01/12/2023', '/', '.');</v>
      </c>
      <c r="F8818" s="31"/>
      <c r="G8818" s="31"/>
      <c r="H8818" s="31"/>
      <c r="I8818" s="31"/>
      <c r="J8818" s="31"/>
      <c r="K8818" s="31"/>
      <c r="L8818" s="31"/>
      <c r="M8818" s="31"/>
      <c r="N8818" s="31"/>
      <c r="O8818" s="31"/>
      <c r="P8818" s="31"/>
      <c r="Q8818" s="31"/>
      <c r="R8818" s="31"/>
      <c r="S8818" s="31"/>
      <c r="T8818" s="31"/>
      <c r="U8818" s="31"/>
      <c r="V8818" s="31"/>
      <c r="W8818" s="31"/>
      <c r="X8818" s="31"/>
      <c r="Y8818" s="31"/>
      <c r="Z8818" s="31"/>
      <c r="AA8818" s="31"/>
      <c r="AB8818" s="31"/>
      <c r="AC8818" s="31"/>
      <c r="AD8818" s="31"/>
      <c r="AE8818" s="31"/>
      <c r="AF8818" s="31"/>
      <c r="AG8818" s="31"/>
      <c r="AH8818" s="31"/>
      <c r="AI8818" s="31"/>
      <c r="AJ8818" s="31"/>
      <c r="AK8818" s="31"/>
      <c r="AL8818" s="31"/>
      <c r="AM8818" s="31"/>
      <c r="AN8818" s="31"/>
      <c r="AO8818" s="31"/>
      <c r="AP8818" s="31"/>
      <c r="AQ8818" s="31"/>
      <c r="AR8818" s="31"/>
      <c r="AS8818" s="31"/>
      <c r="AT8818" s="31"/>
      <c r="AU8818" s="31"/>
      <c r="AV8818" s="31"/>
      <c r="AW8818" s="31"/>
      <c r="AX8818" s="31"/>
      <c r="AY8818" s="31"/>
      <c r="AZ8818" s="31"/>
      <c r="BA8818" s="31"/>
      <c r="BB8818" s="31"/>
      <c r="BC8818" s="31"/>
      <c r="BD8818" s="31"/>
      <c r="BE8818" s="31"/>
      <c r="BF8818" s="31"/>
      <c r="BG8818" s="31"/>
      <c r="BH8818" s="31"/>
      <c r="BI8818" s="31"/>
      <c r="BJ8818" s="31"/>
      <c r="BK8818" s="31"/>
      <c r="BL8818" s="31"/>
      <c r="BM8818" s="31"/>
      <c r="BN8818" s="31"/>
      <c r="BO8818" s="31"/>
      <c r="BP8818" s="31"/>
      <c r="BQ8818" s="31"/>
      <c r="BR8818" s="31"/>
      <c r="BS8818" s="31"/>
      <c r="BT8818" s="31"/>
      <c r="BU8818" s="31"/>
      <c r="BV8818" s="31"/>
      <c r="BW8818" s="31"/>
      <c r="BX8818" s="31"/>
      <c r="BY8818" s="31"/>
      <c r="BZ8818" s="31"/>
      <c r="CA8818" s="31"/>
      <c r="CB8818" s="31"/>
      <c r="CC8818" s="31"/>
    </row>
    <row r="8819" spans="5:81" customFormat="1" x14ac:dyDescent="0.25">
      <c r="E8819" s="30" t="str">
        <f t="shared" si="48"/>
        <v>update IFINOPL.dbo.AGREEMENT_ASSET set BILLING_TO_NPWP = '024195653021000', NPWP_NAME = 'PT. PEJAGAN PEMALANG TOL ROAD', NPWP_ADDRESS = 'JL. MT HARYONO KAV 10 CAWANG RT.011 RW.011 CIPINANG CEMPEDAK, JATINEGARA, JAKARTA TIMUR, DKI JAKARTA 13340 INDONESIA' where AGREEMENT_NO = replace('0000087/4/04/05/2021', '/', '.');</v>
      </c>
      <c r="F8819" s="31"/>
      <c r="G8819" s="31"/>
      <c r="H8819" s="31"/>
      <c r="I8819" s="31"/>
      <c r="J8819" s="31"/>
      <c r="K8819" s="31"/>
      <c r="L8819" s="31"/>
      <c r="M8819" s="31"/>
      <c r="N8819" s="31"/>
      <c r="O8819" s="31"/>
      <c r="P8819" s="31"/>
      <c r="Q8819" s="31"/>
      <c r="R8819" s="31"/>
      <c r="S8819" s="31"/>
      <c r="T8819" s="31"/>
      <c r="U8819" s="31"/>
      <c r="V8819" s="31"/>
      <c r="W8819" s="31"/>
      <c r="X8819" s="31"/>
      <c r="Y8819" s="31"/>
      <c r="Z8819" s="31"/>
      <c r="AA8819" s="31"/>
      <c r="AB8819" s="31"/>
      <c r="AC8819" s="31"/>
      <c r="AD8819" s="31"/>
      <c r="AE8819" s="31"/>
      <c r="AF8819" s="31"/>
      <c r="AG8819" s="31"/>
      <c r="AH8819" s="31"/>
      <c r="AI8819" s="31"/>
      <c r="AJ8819" s="31"/>
      <c r="AK8819" s="31"/>
      <c r="AL8819" s="31"/>
      <c r="AM8819" s="31"/>
      <c r="AN8819" s="31"/>
      <c r="AO8819" s="31"/>
      <c r="AP8819" s="31"/>
      <c r="AQ8819" s="31"/>
      <c r="AR8819" s="31"/>
      <c r="AS8819" s="31"/>
      <c r="AT8819" s="31"/>
      <c r="AU8819" s="31"/>
      <c r="AV8819" s="31"/>
      <c r="AW8819" s="31"/>
      <c r="AX8819" s="31"/>
      <c r="AY8819" s="31"/>
      <c r="AZ8819" s="31"/>
      <c r="BA8819" s="31"/>
      <c r="BB8819" s="31"/>
      <c r="BC8819" s="31"/>
      <c r="BD8819" s="31"/>
      <c r="BE8819" s="31"/>
      <c r="BF8819" s="31"/>
      <c r="BG8819" s="31"/>
      <c r="BH8819" s="31"/>
      <c r="BI8819" s="31"/>
      <c r="BJ8819" s="31"/>
      <c r="BK8819" s="31"/>
      <c r="BL8819" s="31"/>
      <c r="BM8819" s="31"/>
      <c r="BN8819" s="31"/>
      <c r="BO8819" s="31"/>
      <c r="BP8819" s="31"/>
      <c r="BQ8819" s="31"/>
      <c r="BR8819" s="31"/>
      <c r="BS8819" s="31"/>
      <c r="BT8819" s="31"/>
      <c r="BU8819" s="31"/>
      <c r="BV8819" s="31"/>
      <c r="BW8819" s="31"/>
      <c r="BX8819" s="31"/>
      <c r="BY8819" s="31"/>
      <c r="BZ8819" s="31"/>
      <c r="CA8819" s="31"/>
      <c r="CB8819" s="31"/>
      <c r="CC8819" s="31"/>
    </row>
    <row r="8820" spans="5:81" customFormat="1" x14ac:dyDescent="0.25">
      <c r="E8820" s="30" t="str">
        <f t="shared" si="48"/>
        <v>update IFINOPL.dbo.AGREEMENT_ASSET set BILLING_TO_NPWP = '629593971429000', NPWP_NAME = 'CV. ANTAR JAMA ADIPURA', NPWP_ADDRESS = 'JL ADI CRYSANTIUM NO 43 RT.006 RW.005 KEL.RANCABOLANG KEC.GEDEBAGE KOTA/KAB.BANDUNG JAWA BARAT 40294' where AGREEMENT_NO = replace('0000087/4/38/08/2023', '/', '.');</v>
      </c>
      <c r="F8820" s="31"/>
      <c r="G8820" s="31"/>
      <c r="H8820" s="31"/>
      <c r="I8820" s="31"/>
      <c r="J8820" s="31"/>
      <c r="K8820" s="31"/>
      <c r="L8820" s="31"/>
      <c r="M8820" s="31"/>
      <c r="N8820" s="31"/>
      <c r="O8820" s="31"/>
      <c r="P8820" s="31"/>
      <c r="Q8820" s="31"/>
      <c r="R8820" s="31"/>
      <c r="S8820" s="31"/>
      <c r="T8820" s="31"/>
      <c r="U8820" s="31"/>
      <c r="V8820" s="31"/>
      <c r="W8820" s="31"/>
      <c r="X8820" s="31"/>
      <c r="Y8820" s="31"/>
      <c r="Z8820" s="31"/>
      <c r="AA8820" s="31"/>
      <c r="AB8820" s="31"/>
      <c r="AC8820" s="31"/>
      <c r="AD8820" s="31"/>
      <c r="AE8820" s="31"/>
      <c r="AF8820" s="31"/>
      <c r="AG8820" s="31"/>
      <c r="AH8820" s="31"/>
      <c r="AI8820" s="31"/>
      <c r="AJ8820" s="31"/>
      <c r="AK8820" s="31"/>
      <c r="AL8820" s="31"/>
      <c r="AM8820" s="31"/>
      <c r="AN8820" s="31"/>
      <c r="AO8820" s="31"/>
      <c r="AP8820" s="31"/>
      <c r="AQ8820" s="31"/>
      <c r="AR8820" s="31"/>
      <c r="AS8820" s="31"/>
      <c r="AT8820" s="31"/>
      <c r="AU8820" s="31"/>
      <c r="AV8820" s="31"/>
      <c r="AW8820" s="31"/>
      <c r="AX8820" s="31"/>
      <c r="AY8820" s="31"/>
      <c r="AZ8820" s="31"/>
      <c r="BA8820" s="31"/>
      <c r="BB8820" s="31"/>
      <c r="BC8820" s="31"/>
      <c r="BD8820" s="31"/>
      <c r="BE8820" s="31"/>
      <c r="BF8820" s="31"/>
      <c r="BG8820" s="31"/>
      <c r="BH8820" s="31"/>
      <c r="BI8820" s="31"/>
      <c r="BJ8820" s="31"/>
      <c r="BK8820" s="31"/>
      <c r="BL8820" s="31"/>
      <c r="BM8820" s="31"/>
      <c r="BN8820" s="31"/>
      <c r="BO8820" s="31"/>
      <c r="BP8820" s="31"/>
      <c r="BQ8820" s="31"/>
      <c r="BR8820" s="31"/>
      <c r="BS8820" s="31"/>
      <c r="BT8820" s="31"/>
      <c r="BU8820" s="31"/>
      <c r="BV8820" s="31"/>
      <c r="BW8820" s="31"/>
      <c r="BX8820" s="31"/>
      <c r="BY8820" s="31"/>
      <c r="BZ8820" s="31"/>
      <c r="CA8820" s="31"/>
      <c r="CB8820" s="31"/>
      <c r="CC8820" s="31"/>
    </row>
    <row r="8821" spans="5:81" customFormat="1" x14ac:dyDescent="0.25">
      <c r="E8821" s="30" t="str">
        <f t="shared" si="48"/>
        <v>update IFINOPL.dbo.AGREEMENT_ASSET set BILLING_TO_NPWP = '905169314041000', NPWP_NAME = 'PT. LIMA SEKAWAN LOGISTIK', NPWP_ADDRESS = 'KOMPLEK PURI DELTAMAS JL BANDENGAN SELATAN BLOK A2 NOMOR 37 RT 2 RW 1 KECAMATAN PENJARINGAN KELURAHAN PEJAGALAN KABUPATEN JAKARTA UTARA PROPINSI DKI JAKARTA' where AGREEMENT_NO = replace('0000088/4/01/12/2023', '/', '.');</v>
      </c>
      <c r="F8821" s="31"/>
      <c r="G8821" s="31"/>
      <c r="H8821" s="31"/>
      <c r="I8821" s="31"/>
      <c r="J8821" s="31"/>
      <c r="K8821" s="31"/>
      <c r="L8821" s="31"/>
      <c r="M8821" s="31"/>
      <c r="N8821" s="31"/>
      <c r="O8821" s="31"/>
      <c r="P8821" s="31"/>
      <c r="Q8821" s="31"/>
      <c r="R8821" s="31"/>
      <c r="S8821" s="31"/>
      <c r="T8821" s="31"/>
      <c r="U8821" s="31"/>
      <c r="V8821" s="31"/>
      <c r="W8821" s="31"/>
      <c r="X8821" s="31"/>
      <c r="Y8821" s="31"/>
      <c r="Z8821" s="31"/>
      <c r="AA8821" s="31"/>
      <c r="AB8821" s="31"/>
      <c r="AC8821" s="31"/>
      <c r="AD8821" s="31"/>
      <c r="AE8821" s="31"/>
      <c r="AF8821" s="31"/>
      <c r="AG8821" s="31"/>
      <c r="AH8821" s="31"/>
      <c r="AI8821" s="31"/>
      <c r="AJ8821" s="31"/>
      <c r="AK8821" s="31"/>
      <c r="AL8821" s="31"/>
      <c r="AM8821" s="31"/>
      <c r="AN8821" s="31"/>
      <c r="AO8821" s="31"/>
      <c r="AP8821" s="31"/>
      <c r="AQ8821" s="31"/>
      <c r="AR8821" s="31"/>
      <c r="AS8821" s="31"/>
      <c r="AT8821" s="31"/>
      <c r="AU8821" s="31"/>
      <c r="AV8821" s="31"/>
      <c r="AW8821" s="31"/>
      <c r="AX8821" s="31"/>
      <c r="AY8821" s="31"/>
      <c r="AZ8821" s="31"/>
      <c r="BA8821" s="31"/>
      <c r="BB8821" s="31"/>
      <c r="BC8821" s="31"/>
      <c r="BD8821" s="31"/>
      <c r="BE8821" s="31"/>
      <c r="BF8821" s="31"/>
      <c r="BG8821" s="31"/>
      <c r="BH8821" s="31"/>
      <c r="BI8821" s="31"/>
      <c r="BJ8821" s="31"/>
      <c r="BK8821" s="31"/>
      <c r="BL8821" s="31"/>
      <c r="BM8821" s="31"/>
      <c r="BN8821" s="31"/>
      <c r="BO8821" s="31"/>
      <c r="BP8821" s="31"/>
      <c r="BQ8821" s="31"/>
      <c r="BR8821" s="31"/>
      <c r="BS8821" s="31"/>
      <c r="BT8821" s="31"/>
      <c r="BU8821" s="31"/>
      <c r="BV8821" s="31"/>
      <c r="BW8821" s="31"/>
      <c r="BX8821" s="31"/>
      <c r="BY8821" s="31"/>
      <c r="BZ8821" s="31"/>
      <c r="CA8821" s="31"/>
      <c r="CB8821" s="31"/>
      <c r="CC8821" s="31"/>
    </row>
    <row r="8822" spans="5:81" customFormat="1" x14ac:dyDescent="0.25">
      <c r="E8822" s="30" t="str">
        <f t="shared" si="48"/>
        <v>update IFINOPL.dbo.AGREEMENT_ASSET set BILLING_TO_NPWP = '016825721641000', NPWP_NAME = 'PT. BORWITA CITRA PRIMA', NPWP_ADDRESS = 'JALAN RAYA TAMAN NO. 48 A RT.005 RW.001 TAMAN, TAMAN, SIDOARJO, JAWA TIMUR 61257 INDONESIA' where AGREEMENT_NO = replace('0000088/4/03/11/2021', '/', '.');</v>
      </c>
      <c r="F8822" s="31"/>
      <c r="G8822" s="31"/>
      <c r="H8822" s="31"/>
      <c r="I8822" s="31"/>
      <c r="J8822" s="31"/>
      <c r="K8822" s="31"/>
      <c r="L8822" s="31"/>
      <c r="M8822" s="31"/>
      <c r="N8822" s="31"/>
      <c r="O8822" s="31"/>
      <c r="P8822" s="31"/>
      <c r="Q8822" s="31"/>
      <c r="R8822" s="31"/>
      <c r="S8822" s="31"/>
      <c r="T8822" s="31"/>
      <c r="U8822" s="31"/>
      <c r="V8822" s="31"/>
      <c r="W8822" s="31"/>
      <c r="X8822" s="31"/>
      <c r="Y8822" s="31"/>
      <c r="Z8822" s="31"/>
      <c r="AA8822" s="31"/>
      <c r="AB8822" s="31"/>
      <c r="AC8822" s="31"/>
      <c r="AD8822" s="31"/>
      <c r="AE8822" s="31"/>
      <c r="AF8822" s="31"/>
      <c r="AG8822" s="31"/>
      <c r="AH8822" s="31"/>
      <c r="AI8822" s="31"/>
      <c r="AJ8822" s="31"/>
      <c r="AK8822" s="31"/>
      <c r="AL8822" s="31"/>
      <c r="AM8822" s="31"/>
      <c r="AN8822" s="31"/>
      <c r="AO8822" s="31"/>
      <c r="AP8822" s="31"/>
      <c r="AQ8822" s="31"/>
      <c r="AR8822" s="31"/>
      <c r="AS8822" s="31"/>
      <c r="AT8822" s="31"/>
      <c r="AU8822" s="31"/>
      <c r="AV8822" s="31"/>
      <c r="AW8822" s="31"/>
      <c r="AX8822" s="31"/>
      <c r="AY8822" s="31"/>
      <c r="AZ8822" s="31"/>
      <c r="BA8822" s="31"/>
      <c r="BB8822" s="31"/>
      <c r="BC8822" s="31"/>
      <c r="BD8822" s="31"/>
      <c r="BE8822" s="31"/>
      <c r="BF8822" s="31"/>
      <c r="BG8822" s="31"/>
      <c r="BH8822" s="31"/>
      <c r="BI8822" s="31"/>
      <c r="BJ8822" s="31"/>
      <c r="BK8822" s="31"/>
      <c r="BL8822" s="31"/>
      <c r="BM8822" s="31"/>
      <c r="BN8822" s="31"/>
      <c r="BO8822" s="31"/>
      <c r="BP8822" s="31"/>
      <c r="BQ8822" s="31"/>
      <c r="BR8822" s="31"/>
      <c r="BS8822" s="31"/>
      <c r="BT8822" s="31"/>
      <c r="BU8822" s="31"/>
      <c r="BV8822" s="31"/>
      <c r="BW8822" s="31"/>
      <c r="BX8822" s="31"/>
      <c r="BY8822" s="31"/>
      <c r="BZ8822" s="31"/>
      <c r="CA8822" s="31"/>
      <c r="CB8822" s="31"/>
      <c r="CC8822" s="31"/>
    </row>
    <row r="8823" spans="5:81" customFormat="1" x14ac:dyDescent="0.25">
      <c r="E8823" s="30" t="str">
        <f t="shared" si="48"/>
        <v>update IFINOPL.dbo.AGREEMENT_ASSET set BILLING_TO_NPWP = '024195653021000', NPWP_NAME = 'PT. PEJAGAN PEMALANG TOL ROAD', NPWP_ADDRESS = 'JL. MT HARYONO KAV 10 CAWANG RT.011 RW.011 CIPINANG CEMPEDAK, JATINEGARA, JAKARTA TIMUR, DKI JAKARTA 13340 INDONESIA' where AGREEMENT_NO = replace('0000088/4/04/06/2021', '/', '.');</v>
      </c>
      <c r="F8823" s="31"/>
      <c r="G8823" s="31"/>
      <c r="H8823" s="31"/>
      <c r="I8823" s="31"/>
      <c r="J8823" s="31"/>
      <c r="K8823" s="31"/>
      <c r="L8823" s="31"/>
      <c r="M8823" s="31"/>
      <c r="N8823" s="31"/>
      <c r="O8823" s="31"/>
      <c r="P8823" s="31"/>
      <c r="Q8823" s="31"/>
      <c r="R8823" s="31"/>
      <c r="S8823" s="31"/>
      <c r="T8823" s="31"/>
      <c r="U8823" s="31"/>
      <c r="V8823" s="31"/>
      <c r="W8823" s="31"/>
      <c r="X8823" s="31"/>
      <c r="Y8823" s="31"/>
      <c r="Z8823" s="31"/>
      <c r="AA8823" s="31"/>
      <c r="AB8823" s="31"/>
      <c r="AC8823" s="31"/>
      <c r="AD8823" s="31"/>
      <c r="AE8823" s="31"/>
      <c r="AF8823" s="31"/>
      <c r="AG8823" s="31"/>
      <c r="AH8823" s="31"/>
      <c r="AI8823" s="31"/>
      <c r="AJ8823" s="31"/>
      <c r="AK8823" s="31"/>
      <c r="AL8823" s="31"/>
      <c r="AM8823" s="31"/>
      <c r="AN8823" s="31"/>
      <c r="AO8823" s="31"/>
      <c r="AP8823" s="31"/>
      <c r="AQ8823" s="31"/>
      <c r="AR8823" s="31"/>
      <c r="AS8823" s="31"/>
      <c r="AT8823" s="31"/>
      <c r="AU8823" s="31"/>
      <c r="AV8823" s="31"/>
      <c r="AW8823" s="31"/>
      <c r="AX8823" s="31"/>
      <c r="AY8823" s="31"/>
      <c r="AZ8823" s="31"/>
      <c r="BA8823" s="31"/>
      <c r="BB8823" s="31"/>
      <c r="BC8823" s="31"/>
      <c r="BD8823" s="31"/>
      <c r="BE8823" s="31"/>
      <c r="BF8823" s="31"/>
      <c r="BG8823" s="31"/>
      <c r="BH8823" s="31"/>
      <c r="BI8823" s="31"/>
      <c r="BJ8823" s="31"/>
      <c r="BK8823" s="31"/>
      <c r="BL8823" s="31"/>
      <c r="BM8823" s="31"/>
      <c r="BN8823" s="31"/>
      <c r="BO8823" s="31"/>
      <c r="BP8823" s="31"/>
      <c r="BQ8823" s="31"/>
      <c r="BR8823" s="31"/>
      <c r="BS8823" s="31"/>
      <c r="BT8823" s="31"/>
      <c r="BU8823" s="31"/>
      <c r="BV8823" s="31"/>
      <c r="BW8823" s="31"/>
      <c r="BX8823" s="31"/>
      <c r="BY8823" s="31"/>
      <c r="BZ8823" s="31"/>
      <c r="CA8823" s="31"/>
      <c r="CB8823" s="31"/>
      <c r="CC8823" s="31"/>
    </row>
    <row r="8824" spans="5:81" customFormat="1" x14ac:dyDescent="0.25">
      <c r="E8824" s="30" t="str">
        <f t="shared" si="48"/>
        <v>update IFINOPL.dbo.AGREEMENT_ASSET set BILLING_TO_NPWP = '629593971429000', NPWP_NAME = 'CV. ANTAR JAMA ADIPURA', NPWP_ADDRESS = 'JL ADI CRYSANTIUM NO 43 RT.006 RW.005 KEL.RANCABOLANG KEC.GEDEBAGE KOTA/KAB.BANDUNG JAWA BARAT 40294' where AGREEMENT_NO = replace('0000088/4/38/08/2023', '/', '.');</v>
      </c>
      <c r="F8824" s="31"/>
      <c r="G8824" s="31"/>
      <c r="H8824" s="31"/>
      <c r="I8824" s="31"/>
      <c r="J8824" s="31"/>
      <c r="K8824" s="31"/>
      <c r="L8824" s="31"/>
      <c r="M8824" s="31"/>
      <c r="N8824" s="31"/>
      <c r="O8824" s="31"/>
      <c r="P8824" s="31"/>
      <c r="Q8824" s="31"/>
      <c r="R8824" s="31"/>
      <c r="S8824" s="31"/>
      <c r="T8824" s="31"/>
      <c r="U8824" s="31"/>
      <c r="V8824" s="31"/>
      <c r="W8824" s="31"/>
      <c r="X8824" s="31"/>
      <c r="Y8824" s="31"/>
      <c r="Z8824" s="31"/>
      <c r="AA8824" s="31"/>
      <c r="AB8824" s="31"/>
      <c r="AC8824" s="31"/>
      <c r="AD8824" s="31"/>
      <c r="AE8824" s="31"/>
      <c r="AF8824" s="31"/>
      <c r="AG8824" s="31"/>
      <c r="AH8824" s="31"/>
      <c r="AI8824" s="31"/>
      <c r="AJ8824" s="31"/>
      <c r="AK8824" s="31"/>
      <c r="AL8824" s="31"/>
      <c r="AM8824" s="31"/>
      <c r="AN8824" s="31"/>
      <c r="AO8824" s="31"/>
      <c r="AP8824" s="31"/>
      <c r="AQ8824" s="31"/>
      <c r="AR8824" s="31"/>
      <c r="AS8824" s="31"/>
      <c r="AT8824" s="31"/>
      <c r="AU8824" s="31"/>
      <c r="AV8824" s="31"/>
      <c r="AW8824" s="31"/>
      <c r="AX8824" s="31"/>
      <c r="AY8824" s="31"/>
      <c r="AZ8824" s="31"/>
      <c r="BA8824" s="31"/>
      <c r="BB8824" s="31"/>
      <c r="BC8824" s="31"/>
      <c r="BD8824" s="31"/>
      <c r="BE8824" s="31"/>
      <c r="BF8824" s="31"/>
      <c r="BG8824" s="31"/>
      <c r="BH8824" s="31"/>
      <c r="BI8824" s="31"/>
      <c r="BJ8824" s="31"/>
      <c r="BK8824" s="31"/>
      <c r="BL8824" s="31"/>
      <c r="BM8824" s="31"/>
      <c r="BN8824" s="31"/>
      <c r="BO8824" s="31"/>
      <c r="BP8824" s="31"/>
      <c r="BQ8824" s="31"/>
      <c r="BR8824" s="31"/>
      <c r="BS8824" s="31"/>
      <c r="BT8824" s="31"/>
      <c r="BU8824" s="31"/>
      <c r="BV8824" s="31"/>
      <c r="BW8824" s="31"/>
      <c r="BX8824" s="31"/>
      <c r="BY8824" s="31"/>
      <c r="BZ8824" s="31"/>
      <c r="CA8824" s="31"/>
      <c r="CB8824" s="31"/>
      <c r="CC8824" s="31"/>
    </row>
    <row r="8825" spans="5:81" customFormat="1" x14ac:dyDescent="0.25">
      <c r="E8825" s="30" t="str">
        <f t="shared" si="48"/>
        <v>update IFINOPL.dbo.AGREEMENT_ASSET set BILLING_TO_NPWP = '024195653021000', NPWP_NAME = 'PT. PEJAGAN PEMALANG TOL ROAD', NPWP_ADDRESS = 'JL. MT HARYONO KAV 10 CAWANG RT.011 RW.011 CIPINANG CEMPEDAK, JATINEGARA, JAKARTA TIMUR, DKI JAKARTA 13340 INDONESIA' where AGREEMENT_NO = replace('0000089/4/04/06/2021', '/', '.');</v>
      </c>
      <c r="F8825" s="31"/>
      <c r="G8825" s="31"/>
      <c r="H8825" s="31"/>
      <c r="I8825" s="31"/>
      <c r="J8825" s="31"/>
      <c r="K8825" s="31"/>
      <c r="L8825" s="31"/>
      <c r="M8825" s="31"/>
      <c r="N8825" s="31"/>
      <c r="O8825" s="31"/>
      <c r="P8825" s="31"/>
      <c r="Q8825" s="31"/>
      <c r="R8825" s="31"/>
      <c r="S8825" s="31"/>
      <c r="T8825" s="31"/>
      <c r="U8825" s="31"/>
      <c r="V8825" s="31"/>
      <c r="W8825" s="31"/>
      <c r="X8825" s="31"/>
      <c r="Y8825" s="31"/>
      <c r="Z8825" s="31"/>
      <c r="AA8825" s="31"/>
      <c r="AB8825" s="31"/>
      <c r="AC8825" s="31"/>
      <c r="AD8825" s="31"/>
      <c r="AE8825" s="31"/>
      <c r="AF8825" s="31"/>
      <c r="AG8825" s="31"/>
      <c r="AH8825" s="31"/>
      <c r="AI8825" s="31"/>
      <c r="AJ8825" s="31"/>
      <c r="AK8825" s="31"/>
      <c r="AL8825" s="31"/>
      <c r="AM8825" s="31"/>
      <c r="AN8825" s="31"/>
      <c r="AO8825" s="31"/>
      <c r="AP8825" s="31"/>
      <c r="AQ8825" s="31"/>
      <c r="AR8825" s="31"/>
      <c r="AS8825" s="31"/>
      <c r="AT8825" s="31"/>
      <c r="AU8825" s="31"/>
      <c r="AV8825" s="31"/>
      <c r="AW8825" s="31"/>
      <c r="AX8825" s="31"/>
      <c r="AY8825" s="31"/>
      <c r="AZ8825" s="31"/>
      <c r="BA8825" s="31"/>
      <c r="BB8825" s="31"/>
      <c r="BC8825" s="31"/>
      <c r="BD8825" s="31"/>
      <c r="BE8825" s="31"/>
      <c r="BF8825" s="31"/>
      <c r="BG8825" s="31"/>
      <c r="BH8825" s="31"/>
      <c r="BI8825" s="31"/>
      <c r="BJ8825" s="31"/>
      <c r="BK8825" s="31"/>
      <c r="BL8825" s="31"/>
      <c r="BM8825" s="31"/>
      <c r="BN8825" s="31"/>
      <c r="BO8825" s="31"/>
      <c r="BP8825" s="31"/>
      <c r="BQ8825" s="31"/>
      <c r="BR8825" s="31"/>
      <c r="BS8825" s="31"/>
      <c r="BT8825" s="31"/>
      <c r="BU8825" s="31"/>
      <c r="BV8825" s="31"/>
      <c r="BW8825" s="31"/>
      <c r="BX8825" s="31"/>
      <c r="BY8825" s="31"/>
      <c r="BZ8825" s="31"/>
      <c r="CA8825" s="31"/>
      <c r="CB8825" s="31"/>
      <c r="CC8825" s="31"/>
    </row>
    <row r="8826" spans="5:81" customFormat="1" x14ac:dyDescent="0.25">
      <c r="E8826"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replace('0000089/4/38/08/2023', '/', '.');</v>
      </c>
      <c r="F8826" s="31"/>
      <c r="G8826" s="31"/>
      <c r="H8826" s="31"/>
      <c r="I8826" s="31"/>
      <c r="J8826" s="31"/>
      <c r="K8826" s="31"/>
      <c r="L8826" s="31"/>
      <c r="M8826" s="31"/>
      <c r="N8826" s="31"/>
      <c r="O8826" s="31"/>
      <c r="P8826" s="31"/>
      <c r="Q8826" s="31"/>
      <c r="R8826" s="31"/>
      <c r="S8826" s="31"/>
      <c r="T8826" s="31"/>
      <c r="U8826" s="31"/>
      <c r="V8826" s="31"/>
      <c r="W8826" s="31"/>
      <c r="X8826" s="31"/>
      <c r="Y8826" s="31"/>
      <c r="Z8826" s="31"/>
      <c r="AA8826" s="31"/>
      <c r="AB8826" s="31"/>
      <c r="AC8826" s="31"/>
      <c r="AD8826" s="31"/>
      <c r="AE8826" s="31"/>
      <c r="AF8826" s="31"/>
      <c r="AG8826" s="31"/>
      <c r="AH8826" s="31"/>
      <c r="AI8826" s="31"/>
      <c r="AJ8826" s="31"/>
      <c r="AK8826" s="31"/>
      <c r="AL8826" s="31"/>
      <c r="AM8826" s="31"/>
      <c r="AN8826" s="31"/>
      <c r="AO8826" s="31"/>
      <c r="AP8826" s="31"/>
      <c r="AQ8826" s="31"/>
      <c r="AR8826" s="31"/>
      <c r="AS8826" s="31"/>
      <c r="AT8826" s="31"/>
      <c r="AU8826" s="31"/>
      <c r="AV8826" s="31"/>
      <c r="AW8826" s="31"/>
      <c r="AX8826" s="31"/>
      <c r="AY8826" s="31"/>
      <c r="AZ8826" s="31"/>
      <c r="BA8826" s="31"/>
      <c r="BB8826" s="31"/>
      <c r="BC8826" s="31"/>
      <c r="BD8826" s="31"/>
      <c r="BE8826" s="31"/>
      <c r="BF8826" s="31"/>
      <c r="BG8826" s="31"/>
      <c r="BH8826" s="31"/>
      <c r="BI8826" s="31"/>
      <c r="BJ8826" s="31"/>
      <c r="BK8826" s="31"/>
      <c r="BL8826" s="31"/>
      <c r="BM8826" s="31"/>
      <c r="BN8826" s="31"/>
      <c r="BO8826" s="31"/>
      <c r="BP8826" s="31"/>
      <c r="BQ8826" s="31"/>
      <c r="BR8826" s="31"/>
      <c r="BS8826" s="31"/>
      <c r="BT8826" s="31"/>
      <c r="BU8826" s="31"/>
      <c r="BV8826" s="31"/>
      <c r="BW8826" s="31"/>
      <c r="BX8826" s="31"/>
      <c r="BY8826" s="31"/>
      <c r="BZ8826" s="31"/>
      <c r="CA8826" s="31"/>
      <c r="CB8826" s="31"/>
      <c r="CC8826" s="31"/>
    </row>
    <row r="8827" spans="5:81" customFormat="1" x14ac:dyDescent="0.25">
      <c r="E8827" s="30" t="str">
        <f t="shared" si="48"/>
        <v>update IFINOPL.dbo.AGREEMENT_ASSET set BILLING_TO_NPWP = '629593971429000', NPWP_NAME = 'CV. ANTAR JAMA ADIPURA', NPWP_ADDRESS = 'JL ADI CRYSANTIUM NO 43 RT.006 RW.005 KEL.RANCABOLANG KEC.GEDEBAGE KOTA/KAB.BANDUNG JAWA BARAT 40294' where AGREEMENT_NO = replace('0000090/4/38/08/2023', '/', '.');</v>
      </c>
      <c r="F8827" s="31"/>
      <c r="G8827" s="31"/>
      <c r="H8827" s="31"/>
      <c r="I8827" s="31"/>
      <c r="J8827" s="31"/>
      <c r="K8827" s="31"/>
      <c r="L8827" s="31"/>
      <c r="M8827" s="31"/>
      <c r="N8827" s="31"/>
      <c r="O8827" s="31"/>
      <c r="P8827" s="31"/>
      <c r="Q8827" s="31"/>
      <c r="R8827" s="31"/>
      <c r="S8827" s="31"/>
      <c r="T8827" s="31"/>
      <c r="U8827" s="31"/>
      <c r="V8827" s="31"/>
      <c r="W8827" s="31"/>
      <c r="X8827" s="31"/>
      <c r="Y8827" s="31"/>
      <c r="Z8827" s="31"/>
      <c r="AA8827" s="31"/>
      <c r="AB8827" s="31"/>
      <c r="AC8827" s="31"/>
      <c r="AD8827" s="31"/>
      <c r="AE8827" s="31"/>
      <c r="AF8827" s="31"/>
      <c r="AG8827" s="31"/>
      <c r="AH8827" s="31"/>
      <c r="AI8827" s="31"/>
      <c r="AJ8827" s="31"/>
      <c r="AK8827" s="31"/>
      <c r="AL8827" s="31"/>
      <c r="AM8827" s="31"/>
      <c r="AN8827" s="31"/>
      <c r="AO8827" s="31"/>
      <c r="AP8827" s="31"/>
      <c r="AQ8827" s="31"/>
      <c r="AR8827" s="31"/>
      <c r="AS8827" s="31"/>
      <c r="AT8827" s="31"/>
      <c r="AU8827" s="31"/>
      <c r="AV8827" s="31"/>
      <c r="AW8827" s="31"/>
      <c r="AX8827" s="31"/>
      <c r="AY8827" s="31"/>
      <c r="AZ8827" s="31"/>
      <c r="BA8827" s="31"/>
      <c r="BB8827" s="31"/>
      <c r="BC8827" s="31"/>
      <c r="BD8827" s="31"/>
      <c r="BE8827" s="31"/>
      <c r="BF8827" s="31"/>
      <c r="BG8827" s="31"/>
      <c r="BH8827" s="31"/>
      <c r="BI8827" s="31"/>
      <c r="BJ8827" s="31"/>
      <c r="BK8827" s="31"/>
      <c r="BL8827" s="31"/>
      <c r="BM8827" s="31"/>
      <c r="BN8827" s="31"/>
      <c r="BO8827" s="31"/>
      <c r="BP8827" s="31"/>
      <c r="BQ8827" s="31"/>
      <c r="BR8827" s="31"/>
      <c r="BS8827" s="31"/>
      <c r="BT8827" s="31"/>
      <c r="BU8827" s="31"/>
      <c r="BV8827" s="31"/>
      <c r="BW8827" s="31"/>
      <c r="BX8827" s="31"/>
      <c r="BY8827" s="31"/>
      <c r="BZ8827" s="31"/>
      <c r="CA8827" s="31"/>
      <c r="CB8827" s="31"/>
      <c r="CC8827" s="31"/>
    </row>
    <row r="8828" spans="5:81" customFormat="1" x14ac:dyDescent="0.25">
      <c r="E8828" s="30" t="str">
        <f t="shared" si="48"/>
        <v>update IFINOPL.dbo.AGREEMENT_ASSET set BILLING_TO_NPWP = '027182278059000', NPWP_NAME = 'PT. DOOSAN HEAVY INDUSTRIES INDONESIA', NPWP_ADDRESS = 'GEDUNG PLAZA KEBON JERUK JL. RAYA PERJUANGAN D7-D8 RT.01 RW.07 KEBON JERUK, KEBON JERUK, JAKARTA BARAT, DKI JAKARTA 11530 INDONESIA' where AGREEMENT_NO = replace('0000091/4/04/06/2021', '/', '.');</v>
      </c>
      <c r="F8828" s="31"/>
      <c r="G8828" s="31"/>
      <c r="H8828" s="31"/>
      <c r="I8828" s="31"/>
      <c r="J8828" s="31"/>
      <c r="K8828" s="31"/>
      <c r="L8828" s="31"/>
      <c r="M8828" s="31"/>
      <c r="N8828" s="31"/>
      <c r="O8828" s="31"/>
      <c r="P8828" s="31"/>
      <c r="Q8828" s="31"/>
      <c r="R8828" s="31"/>
      <c r="S8828" s="31"/>
      <c r="T8828" s="31"/>
      <c r="U8828" s="31"/>
      <c r="V8828" s="31"/>
      <c r="W8828" s="31"/>
      <c r="X8828" s="31"/>
      <c r="Y8828" s="31"/>
      <c r="Z8828" s="31"/>
      <c r="AA8828" s="31"/>
      <c r="AB8828" s="31"/>
      <c r="AC8828" s="31"/>
      <c r="AD8828" s="31"/>
      <c r="AE8828" s="31"/>
      <c r="AF8828" s="31"/>
      <c r="AG8828" s="31"/>
      <c r="AH8828" s="31"/>
      <c r="AI8828" s="31"/>
      <c r="AJ8828" s="31"/>
      <c r="AK8828" s="31"/>
      <c r="AL8828" s="31"/>
      <c r="AM8828" s="31"/>
      <c r="AN8828" s="31"/>
      <c r="AO8828" s="31"/>
      <c r="AP8828" s="31"/>
      <c r="AQ8828" s="31"/>
      <c r="AR8828" s="31"/>
      <c r="AS8828" s="31"/>
      <c r="AT8828" s="31"/>
      <c r="AU8828" s="31"/>
      <c r="AV8828" s="31"/>
      <c r="AW8828" s="31"/>
      <c r="AX8828" s="31"/>
      <c r="AY8828" s="31"/>
      <c r="AZ8828" s="31"/>
      <c r="BA8828" s="31"/>
      <c r="BB8828" s="31"/>
      <c r="BC8828" s="31"/>
      <c r="BD8828" s="31"/>
      <c r="BE8828" s="31"/>
      <c r="BF8828" s="31"/>
      <c r="BG8828" s="31"/>
      <c r="BH8828" s="31"/>
      <c r="BI8828" s="31"/>
      <c r="BJ8828" s="31"/>
      <c r="BK8828" s="31"/>
      <c r="BL8828" s="31"/>
      <c r="BM8828" s="31"/>
      <c r="BN8828" s="31"/>
      <c r="BO8828" s="31"/>
      <c r="BP8828" s="31"/>
      <c r="BQ8828" s="31"/>
      <c r="BR8828" s="31"/>
      <c r="BS8828" s="31"/>
      <c r="BT8828" s="31"/>
      <c r="BU8828" s="31"/>
      <c r="BV8828" s="31"/>
      <c r="BW8828" s="31"/>
      <c r="BX8828" s="31"/>
      <c r="BY8828" s="31"/>
      <c r="BZ8828" s="31"/>
      <c r="CA8828" s="31"/>
      <c r="CB8828" s="31"/>
      <c r="CC8828" s="31"/>
    </row>
    <row r="8829" spans="5:81" customFormat="1" x14ac:dyDescent="0.25">
      <c r="E8829" s="30" t="str">
        <f t="shared" si="48"/>
        <v>update IFINOPL.dbo.AGREEMENT_ASSET set BILLING_TO_NPWP = '629593971429000', NPWP_NAME = 'CV. ANTAR JAMA ADIPURA', NPWP_ADDRESS = 'JL ADI CRYSANTIUM NO 43 RT.006 RW.005 KEL.RANCABOLANG KEC.GEDEBAGE KOTA/KAB.BANDUNG JAWA BARAT 40294' where AGREEMENT_NO = replace('0000091/4/38/08/2023', '/', '.');</v>
      </c>
      <c r="F8829" s="31"/>
      <c r="G8829" s="31"/>
      <c r="H8829" s="31"/>
      <c r="I8829" s="31"/>
      <c r="J8829" s="31"/>
      <c r="K8829" s="31"/>
      <c r="L8829" s="31"/>
      <c r="M8829" s="31"/>
      <c r="N8829" s="31"/>
      <c r="O8829" s="31"/>
      <c r="P8829" s="31"/>
      <c r="Q8829" s="31"/>
      <c r="R8829" s="31"/>
      <c r="S8829" s="31"/>
      <c r="T8829" s="31"/>
      <c r="U8829" s="31"/>
      <c r="V8829" s="31"/>
      <c r="W8829" s="31"/>
      <c r="X8829" s="31"/>
      <c r="Y8829" s="31"/>
      <c r="Z8829" s="31"/>
      <c r="AA8829" s="31"/>
      <c r="AB8829" s="31"/>
      <c r="AC8829" s="31"/>
      <c r="AD8829" s="31"/>
      <c r="AE8829" s="31"/>
      <c r="AF8829" s="31"/>
      <c r="AG8829" s="31"/>
      <c r="AH8829" s="31"/>
      <c r="AI8829" s="31"/>
      <c r="AJ8829" s="31"/>
      <c r="AK8829" s="31"/>
      <c r="AL8829" s="31"/>
      <c r="AM8829" s="31"/>
      <c r="AN8829" s="31"/>
      <c r="AO8829" s="31"/>
      <c r="AP8829" s="31"/>
      <c r="AQ8829" s="31"/>
      <c r="AR8829" s="31"/>
      <c r="AS8829" s="31"/>
      <c r="AT8829" s="31"/>
      <c r="AU8829" s="31"/>
      <c r="AV8829" s="31"/>
      <c r="AW8829" s="31"/>
      <c r="AX8829" s="31"/>
      <c r="AY8829" s="31"/>
      <c r="AZ8829" s="31"/>
      <c r="BA8829" s="31"/>
      <c r="BB8829" s="31"/>
      <c r="BC8829" s="31"/>
      <c r="BD8829" s="31"/>
      <c r="BE8829" s="31"/>
      <c r="BF8829" s="31"/>
      <c r="BG8829" s="31"/>
      <c r="BH8829" s="31"/>
      <c r="BI8829" s="31"/>
      <c r="BJ8829" s="31"/>
      <c r="BK8829" s="31"/>
      <c r="BL8829" s="31"/>
      <c r="BM8829" s="31"/>
      <c r="BN8829" s="31"/>
      <c r="BO8829" s="31"/>
      <c r="BP8829" s="31"/>
      <c r="BQ8829" s="31"/>
      <c r="BR8829" s="31"/>
      <c r="BS8829" s="31"/>
      <c r="BT8829" s="31"/>
      <c r="BU8829" s="31"/>
      <c r="BV8829" s="31"/>
      <c r="BW8829" s="31"/>
      <c r="BX8829" s="31"/>
      <c r="BY8829" s="31"/>
      <c r="BZ8829" s="31"/>
      <c r="CA8829" s="31"/>
      <c r="CB8829" s="31"/>
      <c r="CC8829" s="31"/>
    </row>
    <row r="8830" spans="5:81" customFormat="1" x14ac:dyDescent="0.25">
      <c r="E8830" s="30" t="str">
        <f t="shared" si="48"/>
        <v>update IFINOPL.dbo.AGREEMENT_ASSET set BILLING_TO_NPWP = '629593971429000', NPWP_NAME = 'CV. ANTAR JAMA ADIPURA', NPWP_ADDRESS = 'JL ADI CRYSANTIUM NO 43 RT.006 RW.005 KEL.RANCABOLANG KEC.GEDEBAGE KOTA/KAB.BANDUNG JAWA BARAT 40294' where AGREEMENT_NO = replace('0000092/4/38/08/2023', '/', '.');</v>
      </c>
      <c r="F8830" s="31"/>
      <c r="G8830" s="31"/>
      <c r="H8830" s="31"/>
      <c r="I8830" s="31"/>
      <c r="J8830" s="31"/>
      <c r="K8830" s="31"/>
      <c r="L8830" s="31"/>
      <c r="M8830" s="31"/>
      <c r="N8830" s="31"/>
      <c r="O8830" s="31"/>
      <c r="P8830" s="31"/>
      <c r="Q8830" s="31"/>
      <c r="R8830" s="31"/>
      <c r="S8830" s="31"/>
      <c r="T8830" s="31"/>
      <c r="U8830" s="31"/>
      <c r="V8830" s="31"/>
      <c r="W8830" s="31"/>
      <c r="X8830" s="31"/>
      <c r="Y8830" s="31"/>
      <c r="Z8830" s="31"/>
      <c r="AA8830" s="31"/>
      <c r="AB8830" s="31"/>
      <c r="AC8830" s="31"/>
      <c r="AD8830" s="31"/>
      <c r="AE8830" s="31"/>
      <c r="AF8830" s="31"/>
      <c r="AG8830" s="31"/>
      <c r="AH8830" s="31"/>
      <c r="AI8830" s="31"/>
      <c r="AJ8830" s="31"/>
      <c r="AK8830" s="31"/>
      <c r="AL8830" s="31"/>
      <c r="AM8830" s="31"/>
      <c r="AN8830" s="31"/>
      <c r="AO8830" s="31"/>
      <c r="AP8830" s="31"/>
      <c r="AQ8830" s="31"/>
      <c r="AR8830" s="31"/>
      <c r="AS8830" s="31"/>
      <c r="AT8830" s="31"/>
      <c r="AU8830" s="31"/>
      <c r="AV8830" s="31"/>
      <c r="AW8830" s="31"/>
      <c r="AX8830" s="31"/>
      <c r="AY8830" s="31"/>
      <c r="AZ8830" s="31"/>
      <c r="BA8830" s="31"/>
      <c r="BB8830" s="31"/>
      <c r="BC8830" s="31"/>
      <c r="BD8830" s="31"/>
      <c r="BE8830" s="31"/>
      <c r="BF8830" s="31"/>
      <c r="BG8830" s="31"/>
      <c r="BH8830" s="31"/>
      <c r="BI8830" s="31"/>
      <c r="BJ8830" s="31"/>
      <c r="BK8830" s="31"/>
      <c r="BL8830" s="31"/>
      <c r="BM8830" s="31"/>
      <c r="BN8830" s="31"/>
      <c r="BO8830" s="31"/>
      <c r="BP8830" s="31"/>
      <c r="BQ8830" s="31"/>
      <c r="BR8830" s="31"/>
      <c r="BS8830" s="31"/>
      <c r="BT8830" s="31"/>
      <c r="BU8830" s="31"/>
      <c r="BV8830" s="31"/>
      <c r="BW8830" s="31"/>
      <c r="BX8830" s="31"/>
      <c r="BY8830" s="31"/>
      <c r="BZ8830" s="31"/>
      <c r="CA8830" s="31"/>
      <c r="CB8830" s="31"/>
      <c r="CC8830" s="31"/>
    </row>
    <row r="8831" spans="5:81" customFormat="1" x14ac:dyDescent="0.25">
      <c r="E8831" s="30" t="str">
        <f t="shared" si="48"/>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replace('0000093/4/01/12/2023', '/', '.');</v>
      </c>
      <c r="F8831" s="31"/>
      <c r="G8831" s="31"/>
      <c r="H8831" s="31"/>
      <c r="I8831" s="31"/>
      <c r="J8831" s="31"/>
      <c r="K8831" s="31"/>
      <c r="L8831" s="31"/>
      <c r="M8831" s="31"/>
      <c r="N8831" s="31"/>
      <c r="O8831" s="31"/>
      <c r="P8831" s="31"/>
      <c r="Q8831" s="31"/>
      <c r="R8831" s="31"/>
      <c r="S8831" s="31"/>
      <c r="T8831" s="31"/>
      <c r="U8831" s="31"/>
      <c r="V8831" s="31"/>
      <c r="W8831" s="31"/>
      <c r="X8831" s="31"/>
      <c r="Y8831" s="31"/>
      <c r="Z8831" s="31"/>
      <c r="AA8831" s="31"/>
      <c r="AB8831" s="31"/>
      <c r="AC8831" s="31"/>
      <c r="AD8831" s="31"/>
      <c r="AE8831" s="31"/>
      <c r="AF8831" s="31"/>
      <c r="AG8831" s="31"/>
      <c r="AH8831" s="31"/>
      <c r="AI8831" s="31"/>
      <c r="AJ8831" s="31"/>
      <c r="AK8831" s="31"/>
      <c r="AL8831" s="31"/>
      <c r="AM8831" s="31"/>
      <c r="AN8831" s="31"/>
      <c r="AO8831" s="31"/>
      <c r="AP8831" s="31"/>
      <c r="AQ8831" s="31"/>
      <c r="AR8831" s="31"/>
      <c r="AS8831" s="31"/>
      <c r="AT8831" s="31"/>
      <c r="AU8831" s="31"/>
      <c r="AV8831" s="31"/>
      <c r="AW8831" s="31"/>
      <c r="AX8831" s="31"/>
      <c r="AY8831" s="31"/>
      <c r="AZ8831" s="31"/>
      <c r="BA8831" s="31"/>
      <c r="BB8831" s="31"/>
      <c r="BC8831" s="31"/>
      <c r="BD8831" s="31"/>
      <c r="BE8831" s="31"/>
      <c r="BF8831" s="31"/>
      <c r="BG8831" s="31"/>
      <c r="BH8831" s="31"/>
      <c r="BI8831" s="31"/>
      <c r="BJ8831" s="31"/>
      <c r="BK8831" s="31"/>
      <c r="BL8831" s="31"/>
      <c r="BM8831" s="31"/>
      <c r="BN8831" s="31"/>
      <c r="BO8831" s="31"/>
      <c r="BP8831" s="31"/>
      <c r="BQ8831" s="31"/>
      <c r="BR8831" s="31"/>
      <c r="BS8831" s="31"/>
      <c r="BT8831" s="31"/>
      <c r="BU8831" s="31"/>
      <c r="BV8831" s="31"/>
      <c r="BW8831" s="31"/>
      <c r="BX8831" s="31"/>
      <c r="BY8831" s="31"/>
      <c r="BZ8831" s="31"/>
      <c r="CA8831" s="31"/>
      <c r="CB8831" s="31"/>
      <c r="CC8831" s="31"/>
    </row>
    <row r="8832" spans="5:81" customFormat="1" x14ac:dyDescent="0.25">
      <c r="E8832" s="30" t="str">
        <f t="shared" si="48"/>
        <v>update IFINOPL.dbo.AGREEMENT_ASSET set BILLING_TO_NPWP = '016825721641000', NPWP_NAME = 'PT. BORWITA CITRA PRIMA', NPWP_ADDRESS = 'JALAN RAYA TAMAN NO. 48 A RT.005 RW.001 TAMAN, TAMAN, SIDOARJO, JAWA TIMUR 61257 INDONESIA' where AGREEMENT_NO = replace('0000093/4/03/12/2021', '/', '.');</v>
      </c>
      <c r="F8832" s="31"/>
      <c r="G8832" s="31"/>
      <c r="H8832" s="31"/>
      <c r="I8832" s="31"/>
      <c r="J8832" s="31"/>
      <c r="K8832" s="31"/>
      <c r="L8832" s="31"/>
      <c r="M8832" s="31"/>
      <c r="N8832" s="31"/>
      <c r="O8832" s="31"/>
      <c r="P8832" s="31"/>
      <c r="Q8832" s="31"/>
      <c r="R8832" s="31"/>
      <c r="S8832" s="31"/>
      <c r="T8832" s="31"/>
      <c r="U8832" s="31"/>
      <c r="V8832" s="31"/>
      <c r="W8832" s="31"/>
      <c r="X8832" s="31"/>
      <c r="Y8832" s="31"/>
      <c r="Z8832" s="31"/>
      <c r="AA8832" s="31"/>
      <c r="AB8832" s="31"/>
      <c r="AC8832" s="31"/>
      <c r="AD8832" s="31"/>
      <c r="AE8832" s="31"/>
      <c r="AF8832" s="31"/>
      <c r="AG8832" s="31"/>
      <c r="AH8832" s="31"/>
      <c r="AI8832" s="31"/>
      <c r="AJ8832" s="31"/>
      <c r="AK8832" s="31"/>
      <c r="AL8832" s="31"/>
      <c r="AM8832" s="31"/>
      <c r="AN8832" s="31"/>
      <c r="AO8832" s="31"/>
      <c r="AP8832" s="31"/>
      <c r="AQ8832" s="31"/>
      <c r="AR8832" s="31"/>
      <c r="AS8832" s="31"/>
      <c r="AT8832" s="31"/>
      <c r="AU8832" s="31"/>
      <c r="AV8832" s="31"/>
      <c r="AW8832" s="31"/>
      <c r="AX8832" s="31"/>
      <c r="AY8832" s="31"/>
      <c r="AZ8832" s="31"/>
      <c r="BA8832" s="31"/>
      <c r="BB8832" s="31"/>
      <c r="BC8832" s="31"/>
      <c r="BD8832" s="31"/>
      <c r="BE8832" s="31"/>
      <c r="BF8832" s="31"/>
      <c r="BG8832" s="31"/>
      <c r="BH8832" s="31"/>
      <c r="BI8832" s="31"/>
      <c r="BJ8832" s="31"/>
      <c r="BK8832" s="31"/>
      <c r="BL8832" s="31"/>
      <c r="BM8832" s="31"/>
      <c r="BN8832" s="31"/>
      <c r="BO8832" s="31"/>
      <c r="BP8832" s="31"/>
      <c r="BQ8832" s="31"/>
      <c r="BR8832" s="31"/>
      <c r="BS8832" s="31"/>
      <c r="BT8832" s="31"/>
      <c r="BU8832" s="31"/>
      <c r="BV8832" s="31"/>
      <c r="BW8832" s="31"/>
      <c r="BX8832" s="31"/>
      <c r="BY8832" s="31"/>
      <c r="BZ8832" s="31"/>
      <c r="CA8832" s="31"/>
      <c r="CB8832" s="31"/>
      <c r="CC8832" s="31"/>
    </row>
    <row r="8833" spans="5:81" customFormat="1" x14ac:dyDescent="0.25">
      <c r="E8833"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replace('0000093/4/38/09/2023', '/', '.');</v>
      </c>
      <c r="F8833" s="31"/>
      <c r="G8833" s="31"/>
      <c r="H8833" s="31"/>
      <c r="I8833" s="31"/>
      <c r="J8833" s="31"/>
      <c r="K8833" s="31"/>
      <c r="L8833" s="31"/>
      <c r="M8833" s="31"/>
      <c r="N8833" s="31"/>
      <c r="O8833" s="31"/>
      <c r="P8833" s="31"/>
      <c r="Q8833" s="31"/>
      <c r="R8833" s="31"/>
      <c r="S8833" s="31"/>
      <c r="T8833" s="31"/>
      <c r="U8833" s="31"/>
      <c r="V8833" s="31"/>
      <c r="W8833" s="31"/>
      <c r="X8833" s="31"/>
      <c r="Y8833" s="31"/>
      <c r="Z8833" s="31"/>
      <c r="AA8833" s="31"/>
      <c r="AB8833" s="31"/>
      <c r="AC8833" s="31"/>
      <c r="AD8833" s="31"/>
      <c r="AE8833" s="31"/>
      <c r="AF8833" s="31"/>
      <c r="AG8833" s="31"/>
      <c r="AH8833" s="31"/>
      <c r="AI8833" s="31"/>
      <c r="AJ8833" s="31"/>
      <c r="AK8833" s="31"/>
      <c r="AL8833" s="31"/>
      <c r="AM8833" s="31"/>
      <c r="AN8833" s="31"/>
      <c r="AO8833" s="31"/>
      <c r="AP8833" s="31"/>
      <c r="AQ8833" s="31"/>
      <c r="AR8833" s="31"/>
      <c r="AS8833" s="31"/>
      <c r="AT8833" s="31"/>
      <c r="AU8833" s="31"/>
      <c r="AV8833" s="31"/>
      <c r="AW8833" s="31"/>
      <c r="AX8833" s="31"/>
      <c r="AY8833" s="31"/>
      <c r="AZ8833" s="31"/>
      <c r="BA8833" s="31"/>
      <c r="BB8833" s="31"/>
      <c r="BC8833" s="31"/>
      <c r="BD8833" s="31"/>
      <c r="BE8833" s="31"/>
      <c r="BF8833" s="31"/>
      <c r="BG8833" s="31"/>
      <c r="BH8833" s="31"/>
      <c r="BI8833" s="31"/>
      <c r="BJ8833" s="31"/>
      <c r="BK8833" s="31"/>
      <c r="BL8833" s="31"/>
      <c r="BM8833" s="31"/>
      <c r="BN8833" s="31"/>
      <c r="BO8833" s="31"/>
      <c r="BP8833" s="31"/>
      <c r="BQ8833" s="31"/>
      <c r="BR8833" s="31"/>
      <c r="BS8833" s="31"/>
      <c r="BT8833" s="31"/>
      <c r="BU8833" s="31"/>
      <c r="BV8833" s="31"/>
      <c r="BW8833" s="31"/>
      <c r="BX8833" s="31"/>
      <c r="BY8833" s="31"/>
      <c r="BZ8833" s="31"/>
      <c r="CA8833" s="31"/>
      <c r="CB8833" s="31"/>
      <c r="CC8833" s="31"/>
    </row>
    <row r="8834" spans="5:81" customFormat="1" x14ac:dyDescent="0.25">
      <c r="E8834" s="30" t="str">
        <f t="shared" si="48"/>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replace('0000094/4/01/12/2023', '/', '.');</v>
      </c>
      <c r="F8834" s="31"/>
      <c r="G8834" s="31"/>
      <c r="H8834" s="31"/>
      <c r="I8834" s="31"/>
      <c r="J8834" s="31"/>
      <c r="K8834" s="31"/>
      <c r="L8834" s="31"/>
      <c r="M8834" s="31"/>
      <c r="N8834" s="31"/>
      <c r="O8834" s="31"/>
      <c r="P8834" s="31"/>
      <c r="Q8834" s="31"/>
      <c r="R8834" s="31"/>
      <c r="S8834" s="31"/>
      <c r="T8834" s="31"/>
      <c r="U8834" s="31"/>
      <c r="V8834" s="31"/>
      <c r="W8834" s="31"/>
      <c r="X8834" s="31"/>
      <c r="Y8834" s="31"/>
      <c r="Z8834" s="31"/>
      <c r="AA8834" s="31"/>
      <c r="AB8834" s="31"/>
      <c r="AC8834" s="31"/>
      <c r="AD8834" s="31"/>
      <c r="AE8834" s="31"/>
      <c r="AF8834" s="31"/>
      <c r="AG8834" s="31"/>
      <c r="AH8834" s="31"/>
      <c r="AI8834" s="31"/>
      <c r="AJ8834" s="31"/>
      <c r="AK8834" s="31"/>
      <c r="AL8834" s="31"/>
      <c r="AM8834" s="31"/>
      <c r="AN8834" s="31"/>
      <c r="AO8834" s="31"/>
      <c r="AP8834" s="31"/>
      <c r="AQ8834" s="31"/>
      <c r="AR8834" s="31"/>
      <c r="AS8834" s="31"/>
      <c r="AT8834" s="31"/>
      <c r="AU8834" s="31"/>
      <c r="AV8834" s="31"/>
      <c r="AW8834" s="31"/>
      <c r="AX8834" s="31"/>
      <c r="AY8834" s="31"/>
      <c r="AZ8834" s="31"/>
      <c r="BA8834" s="31"/>
      <c r="BB8834" s="31"/>
      <c r="BC8834" s="31"/>
      <c r="BD8834" s="31"/>
      <c r="BE8834" s="31"/>
      <c r="BF8834" s="31"/>
      <c r="BG8834" s="31"/>
      <c r="BH8834" s="31"/>
      <c r="BI8834" s="31"/>
      <c r="BJ8834" s="31"/>
      <c r="BK8834" s="31"/>
      <c r="BL8834" s="31"/>
      <c r="BM8834" s="31"/>
      <c r="BN8834" s="31"/>
      <c r="BO8834" s="31"/>
      <c r="BP8834" s="31"/>
      <c r="BQ8834" s="31"/>
      <c r="BR8834" s="31"/>
      <c r="BS8834" s="31"/>
      <c r="BT8834" s="31"/>
      <c r="BU8834" s="31"/>
      <c r="BV8834" s="31"/>
      <c r="BW8834" s="31"/>
      <c r="BX8834" s="31"/>
      <c r="BY8834" s="31"/>
      <c r="BZ8834" s="31"/>
      <c r="CA8834" s="31"/>
      <c r="CB8834" s="31"/>
      <c r="CC8834" s="31"/>
    </row>
    <row r="8835" spans="5:81" customFormat="1" x14ac:dyDescent="0.25">
      <c r="E8835" s="30" t="str">
        <f t="shared" si="48"/>
        <v>update IFINOPL.dbo.AGREEMENT_ASSET set BILLING_TO_NPWP = '010832905651000', NPWP_NAME = 'PT. GUNTNER INDONESIA', NPWP_ADDRESS = 'DESA WONOKOYO RT.00 RW.00 WONOKOYO, BEJI, KAB. PASURUAN, JAWA TIMUR 67154 INDONESIA' where AGREEMENT_NO = replace('0000094/4/03/12/2021', '/', '.');</v>
      </c>
      <c r="F8835" s="31"/>
      <c r="G8835" s="31"/>
      <c r="H8835" s="31"/>
      <c r="I8835" s="31"/>
      <c r="J8835" s="31"/>
      <c r="K8835" s="31"/>
      <c r="L8835" s="31"/>
      <c r="M8835" s="31"/>
      <c r="N8835" s="31"/>
      <c r="O8835" s="31"/>
      <c r="P8835" s="31"/>
      <c r="Q8835" s="31"/>
      <c r="R8835" s="31"/>
      <c r="S8835" s="31"/>
      <c r="T8835" s="31"/>
      <c r="U8835" s="31"/>
      <c r="V8835" s="31"/>
      <c r="W8835" s="31"/>
      <c r="X8835" s="31"/>
      <c r="Y8835" s="31"/>
      <c r="Z8835" s="31"/>
      <c r="AA8835" s="31"/>
      <c r="AB8835" s="31"/>
      <c r="AC8835" s="31"/>
      <c r="AD8835" s="31"/>
      <c r="AE8835" s="31"/>
      <c r="AF8835" s="31"/>
      <c r="AG8835" s="31"/>
      <c r="AH8835" s="31"/>
      <c r="AI8835" s="31"/>
      <c r="AJ8835" s="31"/>
      <c r="AK8835" s="31"/>
      <c r="AL8835" s="31"/>
      <c r="AM8835" s="31"/>
      <c r="AN8835" s="31"/>
      <c r="AO8835" s="31"/>
      <c r="AP8835" s="31"/>
      <c r="AQ8835" s="31"/>
      <c r="AR8835" s="31"/>
      <c r="AS8835" s="31"/>
      <c r="AT8835" s="31"/>
      <c r="AU8835" s="31"/>
      <c r="AV8835" s="31"/>
      <c r="AW8835" s="31"/>
      <c r="AX8835" s="31"/>
      <c r="AY8835" s="31"/>
      <c r="AZ8835" s="31"/>
      <c r="BA8835" s="31"/>
      <c r="BB8835" s="31"/>
      <c r="BC8835" s="31"/>
      <c r="BD8835" s="31"/>
      <c r="BE8835" s="31"/>
      <c r="BF8835" s="31"/>
      <c r="BG8835" s="31"/>
      <c r="BH8835" s="31"/>
      <c r="BI8835" s="31"/>
      <c r="BJ8835" s="31"/>
      <c r="BK8835" s="31"/>
      <c r="BL8835" s="31"/>
      <c r="BM8835" s="31"/>
      <c r="BN8835" s="31"/>
      <c r="BO8835" s="31"/>
      <c r="BP8835" s="31"/>
      <c r="BQ8835" s="31"/>
      <c r="BR8835" s="31"/>
      <c r="BS8835" s="31"/>
      <c r="BT8835" s="31"/>
      <c r="BU8835" s="31"/>
      <c r="BV8835" s="31"/>
      <c r="BW8835" s="31"/>
      <c r="BX8835" s="31"/>
      <c r="BY8835" s="31"/>
      <c r="BZ8835" s="31"/>
      <c r="CA8835" s="31"/>
      <c r="CB8835" s="31"/>
      <c r="CC8835" s="31"/>
    </row>
    <row r="8836" spans="5:81" customFormat="1" x14ac:dyDescent="0.25">
      <c r="E8836" s="30" t="str">
        <f t="shared" si="48"/>
        <v>update IFINOPL.dbo.AGREEMENT_ASSET set BILLING_TO_NPWP = '030370209426000', NPWP_NAME = 'PT. CIREBON POWER SERVICES', NPWP_ADDRESS = 'JL CIREBON - TEGAL KM 8 - 5 KANCI KULON - ASTANAJAPURA RT.00 RW.00 KANCI, ASTANAJAPURA, CIREBON, JAWA BARAT 45181 INDONESIA' where AGREEMENT_NO = replace('0000094/4/04/06/2021', '/', '.');</v>
      </c>
      <c r="F8836" s="31"/>
      <c r="G8836" s="31"/>
      <c r="H8836" s="31"/>
      <c r="I8836" s="31"/>
      <c r="J8836" s="31"/>
      <c r="K8836" s="31"/>
      <c r="L8836" s="31"/>
      <c r="M8836" s="31"/>
      <c r="N8836" s="31"/>
      <c r="O8836" s="31"/>
      <c r="P8836" s="31"/>
      <c r="Q8836" s="31"/>
      <c r="R8836" s="31"/>
      <c r="S8836" s="31"/>
      <c r="T8836" s="31"/>
      <c r="U8836" s="31"/>
      <c r="V8836" s="31"/>
      <c r="W8836" s="31"/>
      <c r="X8836" s="31"/>
      <c r="Y8836" s="31"/>
      <c r="Z8836" s="31"/>
      <c r="AA8836" s="31"/>
      <c r="AB8836" s="31"/>
      <c r="AC8836" s="31"/>
      <c r="AD8836" s="31"/>
      <c r="AE8836" s="31"/>
      <c r="AF8836" s="31"/>
      <c r="AG8836" s="31"/>
      <c r="AH8836" s="31"/>
      <c r="AI8836" s="31"/>
      <c r="AJ8836" s="31"/>
      <c r="AK8836" s="31"/>
      <c r="AL8836" s="31"/>
      <c r="AM8836" s="31"/>
      <c r="AN8836" s="31"/>
      <c r="AO8836" s="31"/>
      <c r="AP8836" s="31"/>
      <c r="AQ8836" s="31"/>
      <c r="AR8836" s="31"/>
      <c r="AS8836" s="31"/>
      <c r="AT8836" s="31"/>
      <c r="AU8836" s="31"/>
      <c r="AV8836" s="31"/>
      <c r="AW8836" s="31"/>
      <c r="AX8836" s="31"/>
      <c r="AY8836" s="31"/>
      <c r="AZ8836" s="31"/>
      <c r="BA8836" s="31"/>
      <c r="BB8836" s="31"/>
      <c r="BC8836" s="31"/>
      <c r="BD8836" s="31"/>
      <c r="BE8836" s="31"/>
      <c r="BF8836" s="31"/>
      <c r="BG8836" s="31"/>
      <c r="BH8836" s="31"/>
      <c r="BI8836" s="31"/>
      <c r="BJ8836" s="31"/>
      <c r="BK8836" s="31"/>
      <c r="BL8836" s="31"/>
      <c r="BM8836" s="31"/>
      <c r="BN8836" s="31"/>
      <c r="BO8836" s="31"/>
      <c r="BP8836" s="31"/>
      <c r="BQ8836" s="31"/>
      <c r="BR8836" s="31"/>
      <c r="BS8836" s="31"/>
      <c r="BT8836" s="31"/>
      <c r="BU8836" s="31"/>
      <c r="BV8836" s="31"/>
      <c r="BW8836" s="31"/>
      <c r="BX8836" s="31"/>
      <c r="BY8836" s="31"/>
      <c r="BZ8836" s="31"/>
      <c r="CA8836" s="31"/>
      <c r="CB8836" s="31"/>
      <c r="CC8836" s="31"/>
    </row>
    <row r="8837" spans="5:81" customFormat="1" x14ac:dyDescent="0.25">
      <c r="E8837"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replace('0000094/4/38/09/2023', '/', '.');</v>
      </c>
      <c r="F8837" s="31"/>
      <c r="G8837" s="31"/>
      <c r="H8837" s="31"/>
      <c r="I8837" s="31"/>
      <c r="J8837" s="31"/>
      <c r="K8837" s="31"/>
      <c r="L8837" s="31"/>
      <c r="M8837" s="31"/>
      <c r="N8837" s="31"/>
      <c r="O8837" s="31"/>
      <c r="P8837" s="31"/>
      <c r="Q8837" s="31"/>
      <c r="R8837" s="31"/>
      <c r="S8837" s="31"/>
      <c r="T8837" s="31"/>
      <c r="U8837" s="31"/>
      <c r="V8837" s="31"/>
      <c r="W8837" s="31"/>
      <c r="X8837" s="31"/>
      <c r="Y8837" s="31"/>
      <c r="Z8837" s="31"/>
      <c r="AA8837" s="31"/>
      <c r="AB8837" s="31"/>
      <c r="AC8837" s="31"/>
      <c r="AD8837" s="31"/>
      <c r="AE8837" s="31"/>
      <c r="AF8837" s="31"/>
      <c r="AG8837" s="31"/>
      <c r="AH8837" s="31"/>
      <c r="AI8837" s="31"/>
      <c r="AJ8837" s="31"/>
      <c r="AK8837" s="31"/>
      <c r="AL8837" s="31"/>
      <c r="AM8837" s="31"/>
      <c r="AN8837" s="31"/>
      <c r="AO8837" s="31"/>
      <c r="AP8837" s="31"/>
      <c r="AQ8837" s="31"/>
      <c r="AR8837" s="31"/>
      <c r="AS8837" s="31"/>
      <c r="AT8837" s="31"/>
      <c r="AU8837" s="31"/>
      <c r="AV8837" s="31"/>
      <c r="AW8837" s="31"/>
      <c r="AX8837" s="31"/>
      <c r="AY8837" s="31"/>
      <c r="AZ8837" s="31"/>
      <c r="BA8837" s="31"/>
      <c r="BB8837" s="31"/>
      <c r="BC8837" s="31"/>
      <c r="BD8837" s="31"/>
      <c r="BE8837" s="31"/>
      <c r="BF8837" s="31"/>
      <c r="BG8837" s="31"/>
      <c r="BH8837" s="31"/>
      <c r="BI8837" s="31"/>
      <c r="BJ8837" s="31"/>
      <c r="BK8837" s="31"/>
      <c r="BL8837" s="31"/>
      <c r="BM8837" s="31"/>
      <c r="BN8837" s="31"/>
      <c r="BO8837" s="31"/>
      <c r="BP8837" s="31"/>
      <c r="BQ8837" s="31"/>
      <c r="BR8837" s="31"/>
      <c r="BS8837" s="31"/>
      <c r="BT8837" s="31"/>
      <c r="BU8837" s="31"/>
      <c r="BV8837" s="31"/>
      <c r="BW8837" s="31"/>
      <c r="BX8837" s="31"/>
      <c r="BY8837" s="31"/>
      <c r="BZ8837" s="31"/>
      <c r="CA8837" s="31"/>
      <c r="CB8837" s="31"/>
      <c r="CC8837" s="31"/>
    </row>
    <row r="8838" spans="5:81" customFormat="1" x14ac:dyDescent="0.25">
      <c r="E8838" s="30" t="str">
        <f t="shared" si="48"/>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replace('0000095/4/01/12/2023', '/', '.');</v>
      </c>
      <c r="F8838" s="31"/>
      <c r="G8838" s="31"/>
      <c r="H8838" s="31"/>
      <c r="I8838" s="31"/>
      <c r="J8838" s="31"/>
      <c r="K8838" s="31"/>
      <c r="L8838" s="31"/>
      <c r="M8838" s="31"/>
      <c r="N8838" s="31"/>
      <c r="O8838" s="31"/>
      <c r="P8838" s="31"/>
      <c r="Q8838" s="31"/>
      <c r="R8838" s="31"/>
      <c r="S8838" s="31"/>
      <c r="T8838" s="31"/>
      <c r="U8838" s="31"/>
      <c r="V8838" s="31"/>
      <c r="W8838" s="31"/>
      <c r="X8838" s="31"/>
      <c r="Y8838" s="31"/>
      <c r="Z8838" s="31"/>
      <c r="AA8838" s="31"/>
      <c r="AB8838" s="31"/>
      <c r="AC8838" s="31"/>
      <c r="AD8838" s="31"/>
      <c r="AE8838" s="31"/>
      <c r="AF8838" s="31"/>
      <c r="AG8838" s="31"/>
      <c r="AH8838" s="31"/>
      <c r="AI8838" s="31"/>
      <c r="AJ8838" s="31"/>
      <c r="AK8838" s="31"/>
      <c r="AL8838" s="31"/>
      <c r="AM8838" s="31"/>
      <c r="AN8838" s="31"/>
      <c r="AO8838" s="31"/>
      <c r="AP8838" s="31"/>
      <c r="AQ8838" s="31"/>
      <c r="AR8838" s="31"/>
      <c r="AS8838" s="31"/>
      <c r="AT8838" s="31"/>
      <c r="AU8838" s="31"/>
      <c r="AV8838" s="31"/>
      <c r="AW8838" s="31"/>
      <c r="AX8838" s="31"/>
      <c r="AY8838" s="31"/>
      <c r="AZ8838" s="31"/>
      <c r="BA8838" s="31"/>
      <c r="BB8838" s="31"/>
      <c r="BC8838" s="31"/>
      <c r="BD8838" s="31"/>
      <c r="BE8838" s="31"/>
      <c r="BF8838" s="31"/>
      <c r="BG8838" s="31"/>
      <c r="BH8838" s="31"/>
      <c r="BI8838" s="31"/>
      <c r="BJ8838" s="31"/>
      <c r="BK8838" s="31"/>
      <c r="BL8838" s="31"/>
      <c r="BM8838" s="31"/>
      <c r="BN8838" s="31"/>
      <c r="BO8838" s="31"/>
      <c r="BP8838" s="31"/>
      <c r="BQ8838" s="31"/>
      <c r="BR8838" s="31"/>
      <c r="BS8838" s="31"/>
      <c r="BT8838" s="31"/>
      <c r="BU8838" s="31"/>
      <c r="BV8838" s="31"/>
      <c r="BW8838" s="31"/>
      <c r="BX8838" s="31"/>
      <c r="BY8838" s="31"/>
      <c r="BZ8838" s="31"/>
      <c r="CA8838" s="31"/>
      <c r="CB8838" s="31"/>
      <c r="CC8838" s="31"/>
    </row>
    <row r="8839" spans="5:81" customFormat="1" x14ac:dyDescent="0.25">
      <c r="E8839"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replace('0000095/4/03/12/2021', '/', '.');</v>
      </c>
      <c r="F8839" s="31"/>
      <c r="G8839" s="31"/>
      <c r="H8839" s="31"/>
      <c r="I8839" s="31"/>
      <c r="J8839" s="31"/>
      <c r="K8839" s="31"/>
      <c r="L8839" s="31"/>
      <c r="M8839" s="31"/>
      <c r="N8839" s="31"/>
      <c r="O8839" s="31"/>
      <c r="P8839" s="31"/>
      <c r="Q8839" s="31"/>
      <c r="R8839" s="31"/>
      <c r="S8839" s="31"/>
      <c r="T8839" s="31"/>
      <c r="U8839" s="31"/>
      <c r="V8839" s="31"/>
      <c r="W8839" s="31"/>
      <c r="X8839" s="31"/>
      <c r="Y8839" s="31"/>
      <c r="Z8839" s="31"/>
      <c r="AA8839" s="31"/>
      <c r="AB8839" s="31"/>
      <c r="AC8839" s="31"/>
      <c r="AD8839" s="31"/>
      <c r="AE8839" s="31"/>
      <c r="AF8839" s="31"/>
      <c r="AG8839" s="31"/>
      <c r="AH8839" s="31"/>
      <c r="AI8839" s="31"/>
      <c r="AJ8839" s="31"/>
      <c r="AK8839" s="31"/>
      <c r="AL8839" s="31"/>
      <c r="AM8839" s="31"/>
      <c r="AN8839" s="31"/>
      <c r="AO8839" s="31"/>
      <c r="AP8839" s="31"/>
      <c r="AQ8839" s="31"/>
      <c r="AR8839" s="31"/>
      <c r="AS8839" s="31"/>
      <c r="AT8839" s="31"/>
      <c r="AU8839" s="31"/>
      <c r="AV8839" s="31"/>
      <c r="AW8839" s="31"/>
      <c r="AX8839" s="31"/>
      <c r="AY8839" s="31"/>
      <c r="AZ8839" s="31"/>
      <c r="BA8839" s="31"/>
      <c r="BB8839" s="31"/>
      <c r="BC8839" s="31"/>
      <c r="BD8839" s="31"/>
      <c r="BE8839" s="31"/>
      <c r="BF8839" s="31"/>
      <c r="BG8839" s="31"/>
      <c r="BH8839" s="31"/>
      <c r="BI8839" s="31"/>
      <c r="BJ8839" s="31"/>
      <c r="BK8839" s="31"/>
      <c r="BL8839" s="31"/>
      <c r="BM8839" s="31"/>
      <c r="BN8839" s="31"/>
      <c r="BO8839" s="31"/>
      <c r="BP8839" s="31"/>
      <c r="BQ8839" s="31"/>
      <c r="BR8839" s="31"/>
      <c r="BS8839" s="31"/>
      <c r="BT8839" s="31"/>
      <c r="BU8839" s="31"/>
      <c r="BV8839" s="31"/>
      <c r="BW8839" s="31"/>
      <c r="BX8839" s="31"/>
      <c r="BY8839" s="31"/>
      <c r="BZ8839" s="31"/>
      <c r="CA8839" s="31"/>
      <c r="CB8839" s="31"/>
      <c r="CC8839" s="31"/>
    </row>
    <row r="8840" spans="5:81" customFormat="1" x14ac:dyDescent="0.25">
      <c r="E8840" s="30" t="str">
        <f t="shared" si="48"/>
        <v>update IFINOPL.dbo.AGREEMENT_ASSET set BILLING_TO_NPWP = '030370209426000', NPWP_NAME = 'PT. CIREBON POWER SERVICES', NPWP_ADDRESS = 'JL CIREBON - TEGAL KM 8 - 5 KANCI KULON - ASTANAJAPURA RT.00 RW.00 KANCI, ASTANAJAPURA, CIREBON, JAWA BARAT 45181 INDONESIA' where AGREEMENT_NO = replace('0000095/4/04/06/2021', '/', '.');</v>
      </c>
      <c r="F8840" s="31"/>
      <c r="G8840" s="31"/>
      <c r="H8840" s="31"/>
      <c r="I8840" s="31"/>
      <c r="J8840" s="31"/>
      <c r="K8840" s="31"/>
      <c r="L8840" s="31"/>
      <c r="M8840" s="31"/>
      <c r="N8840" s="31"/>
      <c r="O8840" s="31"/>
      <c r="P8840" s="31"/>
      <c r="Q8840" s="31"/>
      <c r="R8840" s="31"/>
      <c r="S8840" s="31"/>
      <c r="T8840" s="31"/>
      <c r="U8840" s="31"/>
      <c r="V8840" s="31"/>
      <c r="W8840" s="31"/>
      <c r="X8840" s="31"/>
      <c r="Y8840" s="31"/>
      <c r="Z8840" s="31"/>
      <c r="AA8840" s="31"/>
      <c r="AB8840" s="31"/>
      <c r="AC8840" s="31"/>
      <c r="AD8840" s="31"/>
      <c r="AE8840" s="31"/>
      <c r="AF8840" s="31"/>
      <c r="AG8840" s="31"/>
      <c r="AH8840" s="31"/>
      <c r="AI8840" s="31"/>
      <c r="AJ8840" s="31"/>
      <c r="AK8840" s="31"/>
      <c r="AL8840" s="31"/>
      <c r="AM8840" s="31"/>
      <c r="AN8840" s="31"/>
      <c r="AO8840" s="31"/>
      <c r="AP8840" s="31"/>
      <c r="AQ8840" s="31"/>
      <c r="AR8840" s="31"/>
      <c r="AS8840" s="31"/>
      <c r="AT8840" s="31"/>
      <c r="AU8840" s="31"/>
      <c r="AV8840" s="31"/>
      <c r="AW8840" s="31"/>
      <c r="AX8840" s="31"/>
      <c r="AY8840" s="31"/>
      <c r="AZ8840" s="31"/>
      <c r="BA8840" s="31"/>
      <c r="BB8840" s="31"/>
      <c r="BC8840" s="31"/>
      <c r="BD8840" s="31"/>
      <c r="BE8840" s="31"/>
      <c r="BF8840" s="31"/>
      <c r="BG8840" s="31"/>
      <c r="BH8840" s="31"/>
      <c r="BI8840" s="31"/>
      <c r="BJ8840" s="31"/>
      <c r="BK8840" s="31"/>
      <c r="BL8840" s="31"/>
      <c r="BM8840" s="31"/>
      <c r="BN8840" s="31"/>
      <c r="BO8840" s="31"/>
      <c r="BP8840" s="31"/>
      <c r="BQ8840" s="31"/>
      <c r="BR8840" s="31"/>
      <c r="BS8840" s="31"/>
      <c r="BT8840" s="31"/>
      <c r="BU8840" s="31"/>
      <c r="BV8840" s="31"/>
      <c r="BW8840" s="31"/>
      <c r="BX8840" s="31"/>
      <c r="BY8840" s="31"/>
      <c r="BZ8840" s="31"/>
      <c r="CA8840" s="31"/>
      <c r="CB8840" s="31"/>
      <c r="CC8840" s="31"/>
    </row>
    <row r="8841" spans="5:81" customFormat="1" x14ac:dyDescent="0.25">
      <c r="E8841" s="30" t="str">
        <f t="shared" si="48"/>
        <v>update IFINOPL.dbo.AGREEMENT_ASSET set BILLING_TO_NPWP = '013008222038000', NPWP_NAME = 'PT. ULTRA PRIMA ABADI', NPWP_ADDRESS = 'JL. DAAN MOGOT KM. 16 RT.000 RW.000 KEL.SEMANAN KEC.KALIDERES KOTA/KAB.JAKARTA BARAT DKI JAKARTA 11850' where AGREEMENT_NO = replace('0000095/4/38/09/2023', '/', '.');</v>
      </c>
      <c r="F8841" s="31"/>
      <c r="G8841" s="31"/>
      <c r="H8841" s="31"/>
      <c r="I8841" s="31"/>
      <c r="J8841" s="31"/>
      <c r="K8841" s="31"/>
      <c r="L8841" s="31"/>
      <c r="M8841" s="31"/>
      <c r="N8841" s="31"/>
      <c r="O8841" s="31"/>
      <c r="P8841" s="31"/>
      <c r="Q8841" s="31"/>
      <c r="R8841" s="31"/>
      <c r="S8841" s="31"/>
      <c r="T8841" s="31"/>
      <c r="U8841" s="31"/>
      <c r="V8841" s="31"/>
      <c r="W8841" s="31"/>
      <c r="X8841" s="31"/>
      <c r="Y8841" s="31"/>
      <c r="Z8841" s="31"/>
      <c r="AA8841" s="31"/>
      <c r="AB8841" s="31"/>
      <c r="AC8841" s="31"/>
      <c r="AD8841" s="31"/>
      <c r="AE8841" s="31"/>
      <c r="AF8841" s="31"/>
      <c r="AG8841" s="31"/>
      <c r="AH8841" s="31"/>
      <c r="AI8841" s="31"/>
      <c r="AJ8841" s="31"/>
      <c r="AK8841" s="31"/>
      <c r="AL8841" s="31"/>
      <c r="AM8841" s="31"/>
      <c r="AN8841" s="31"/>
      <c r="AO8841" s="31"/>
      <c r="AP8841" s="31"/>
      <c r="AQ8841" s="31"/>
      <c r="AR8841" s="31"/>
      <c r="AS8841" s="31"/>
      <c r="AT8841" s="31"/>
      <c r="AU8841" s="31"/>
      <c r="AV8841" s="31"/>
      <c r="AW8841" s="31"/>
      <c r="AX8841" s="31"/>
      <c r="AY8841" s="31"/>
      <c r="AZ8841" s="31"/>
      <c r="BA8841" s="31"/>
      <c r="BB8841" s="31"/>
      <c r="BC8841" s="31"/>
      <c r="BD8841" s="31"/>
      <c r="BE8841" s="31"/>
      <c r="BF8841" s="31"/>
      <c r="BG8841" s="31"/>
      <c r="BH8841" s="31"/>
      <c r="BI8841" s="31"/>
      <c r="BJ8841" s="31"/>
      <c r="BK8841" s="31"/>
      <c r="BL8841" s="31"/>
      <c r="BM8841" s="31"/>
      <c r="BN8841" s="31"/>
      <c r="BO8841" s="31"/>
      <c r="BP8841" s="31"/>
      <c r="BQ8841" s="31"/>
      <c r="BR8841" s="31"/>
      <c r="BS8841" s="31"/>
      <c r="BT8841" s="31"/>
      <c r="BU8841" s="31"/>
      <c r="BV8841" s="31"/>
      <c r="BW8841" s="31"/>
      <c r="BX8841" s="31"/>
      <c r="BY8841" s="31"/>
      <c r="BZ8841" s="31"/>
      <c r="CA8841" s="31"/>
      <c r="CB8841" s="31"/>
      <c r="CC8841" s="31"/>
    </row>
    <row r="8842" spans="5:81" customFormat="1" x14ac:dyDescent="0.25">
      <c r="E8842" s="30" t="str">
        <f t="shared" si="48"/>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replace('0000096/4/01/12/2023', '/', '.');</v>
      </c>
      <c r="F8842" s="31"/>
      <c r="G8842" s="31"/>
      <c r="H8842" s="31"/>
      <c r="I8842" s="31"/>
      <c r="J8842" s="31"/>
      <c r="K8842" s="31"/>
      <c r="L8842" s="31"/>
      <c r="M8842" s="31"/>
      <c r="N8842" s="31"/>
      <c r="O8842" s="31"/>
      <c r="P8842" s="31"/>
      <c r="Q8842" s="31"/>
      <c r="R8842" s="31"/>
      <c r="S8842" s="31"/>
      <c r="T8842" s="31"/>
      <c r="U8842" s="31"/>
      <c r="V8842" s="31"/>
      <c r="W8842" s="31"/>
      <c r="X8842" s="31"/>
      <c r="Y8842" s="31"/>
      <c r="Z8842" s="31"/>
      <c r="AA8842" s="31"/>
      <c r="AB8842" s="31"/>
      <c r="AC8842" s="31"/>
      <c r="AD8842" s="31"/>
      <c r="AE8842" s="31"/>
      <c r="AF8842" s="31"/>
      <c r="AG8842" s="31"/>
      <c r="AH8842" s="31"/>
      <c r="AI8842" s="31"/>
      <c r="AJ8842" s="31"/>
      <c r="AK8842" s="31"/>
      <c r="AL8842" s="31"/>
      <c r="AM8842" s="31"/>
      <c r="AN8842" s="31"/>
      <c r="AO8842" s="31"/>
      <c r="AP8842" s="31"/>
      <c r="AQ8842" s="31"/>
      <c r="AR8842" s="31"/>
      <c r="AS8842" s="31"/>
      <c r="AT8842" s="31"/>
      <c r="AU8842" s="31"/>
      <c r="AV8842" s="31"/>
      <c r="AW8842" s="31"/>
      <c r="AX8842" s="31"/>
      <c r="AY8842" s="31"/>
      <c r="AZ8842" s="31"/>
      <c r="BA8842" s="31"/>
      <c r="BB8842" s="31"/>
      <c r="BC8842" s="31"/>
      <c r="BD8842" s="31"/>
      <c r="BE8842" s="31"/>
      <c r="BF8842" s="31"/>
      <c r="BG8842" s="31"/>
      <c r="BH8842" s="31"/>
      <c r="BI8842" s="31"/>
      <c r="BJ8842" s="31"/>
      <c r="BK8842" s="31"/>
      <c r="BL8842" s="31"/>
      <c r="BM8842" s="31"/>
      <c r="BN8842" s="31"/>
      <c r="BO8842" s="31"/>
      <c r="BP8842" s="31"/>
      <c r="BQ8842" s="31"/>
      <c r="BR8842" s="31"/>
      <c r="BS8842" s="31"/>
      <c r="BT8842" s="31"/>
      <c r="BU8842" s="31"/>
      <c r="BV8842" s="31"/>
      <c r="BW8842" s="31"/>
      <c r="BX8842" s="31"/>
      <c r="BY8842" s="31"/>
      <c r="BZ8842" s="31"/>
      <c r="CA8842" s="31"/>
      <c r="CB8842" s="31"/>
      <c r="CC8842" s="31"/>
    </row>
    <row r="8843" spans="5:81" customFormat="1" x14ac:dyDescent="0.25">
      <c r="E8843"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replace('0000096/4/03/12/2021', '/', '.');</v>
      </c>
      <c r="F8843" s="31"/>
      <c r="G8843" s="31"/>
      <c r="H8843" s="31"/>
      <c r="I8843" s="31"/>
      <c r="J8843" s="31"/>
      <c r="K8843" s="31"/>
      <c r="L8843" s="31"/>
      <c r="M8843" s="31"/>
      <c r="N8843" s="31"/>
      <c r="O8843" s="31"/>
      <c r="P8843" s="31"/>
      <c r="Q8843" s="31"/>
      <c r="R8843" s="31"/>
      <c r="S8843" s="31"/>
      <c r="T8843" s="31"/>
      <c r="U8843" s="31"/>
      <c r="V8843" s="31"/>
      <c r="W8843" s="31"/>
      <c r="X8843" s="31"/>
      <c r="Y8843" s="31"/>
      <c r="Z8843" s="31"/>
      <c r="AA8843" s="31"/>
      <c r="AB8843" s="31"/>
      <c r="AC8843" s="31"/>
      <c r="AD8843" s="31"/>
      <c r="AE8843" s="31"/>
      <c r="AF8843" s="31"/>
      <c r="AG8843" s="31"/>
      <c r="AH8843" s="31"/>
      <c r="AI8843" s="31"/>
      <c r="AJ8843" s="31"/>
      <c r="AK8843" s="31"/>
      <c r="AL8843" s="31"/>
      <c r="AM8843" s="31"/>
      <c r="AN8843" s="31"/>
      <c r="AO8843" s="31"/>
      <c r="AP8843" s="31"/>
      <c r="AQ8843" s="31"/>
      <c r="AR8843" s="31"/>
      <c r="AS8843" s="31"/>
      <c r="AT8843" s="31"/>
      <c r="AU8843" s="31"/>
      <c r="AV8843" s="31"/>
      <c r="AW8843" s="31"/>
      <c r="AX8843" s="31"/>
      <c r="AY8843" s="31"/>
      <c r="AZ8843" s="31"/>
      <c r="BA8843" s="31"/>
      <c r="BB8843" s="31"/>
      <c r="BC8843" s="31"/>
      <c r="BD8843" s="31"/>
      <c r="BE8843" s="31"/>
      <c r="BF8843" s="31"/>
      <c r="BG8843" s="31"/>
      <c r="BH8843" s="31"/>
      <c r="BI8843" s="31"/>
      <c r="BJ8843" s="31"/>
      <c r="BK8843" s="31"/>
      <c r="BL8843" s="31"/>
      <c r="BM8843" s="31"/>
      <c r="BN8843" s="31"/>
      <c r="BO8843" s="31"/>
      <c r="BP8843" s="31"/>
      <c r="BQ8843" s="31"/>
      <c r="BR8843" s="31"/>
      <c r="BS8843" s="31"/>
      <c r="BT8843" s="31"/>
      <c r="BU8843" s="31"/>
      <c r="BV8843" s="31"/>
      <c r="BW8843" s="31"/>
      <c r="BX8843" s="31"/>
      <c r="BY8843" s="31"/>
      <c r="BZ8843" s="31"/>
      <c r="CA8843" s="31"/>
      <c r="CB8843" s="31"/>
      <c r="CC8843" s="31"/>
    </row>
    <row r="8844" spans="5:81" customFormat="1" x14ac:dyDescent="0.25">
      <c r="E8844" s="30" t="str">
        <f t="shared" si="48"/>
        <v>update IFINOPL.dbo.AGREEMENT_ASSET set BILLING_TO_NPWP = '030370209426000', NPWP_NAME = 'PT. CIREBON POWER SERVICES', NPWP_ADDRESS = 'JL CIREBON - TEGAL KM 8 - 5 KANCI KULON - ASTANAJAPURA RT.00 RW.00 KANCI, ASTANAJAPURA, CIREBON, JAWA BARAT 45181 INDONESIA' where AGREEMENT_NO = replace('0000096/4/04/06/2021', '/', '.');</v>
      </c>
      <c r="F8844" s="31"/>
      <c r="G8844" s="31"/>
      <c r="H8844" s="31"/>
      <c r="I8844" s="31"/>
      <c r="J8844" s="31"/>
      <c r="K8844" s="31"/>
      <c r="L8844" s="31"/>
      <c r="M8844" s="31"/>
      <c r="N8844" s="31"/>
      <c r="O8844" s="31"/>
      <c r="P8844" s="31"/>
      <c r="Q8844" s="31"/>
      <c r="R8844" s="31"/>
      <c r="S8844" s="31"/>
      <c r="T8844" s="31"/>
      <c r="U8844" s="31"/>
      <c r="V8844" s="31"/>
      <c r="W8844" s="31"/>
      <c r="X8844" s="31"/>
      <c r="Y8844" s="31"/>
      <c r="Z8844" s="31"/>
      <c r="AA8844" s="31"/>
      <c r="AB8844" s="31"/>
      <c r="AC8844" s="31"/>
      <c r="AD8844" s="31"/>
      <c r="AE8844" s="31"/>
      <c r="AF8844" s="31"/>
      <c r="AG8844" s="31"/>
      <c r="AH8844" s="31"/>
      <c r="AI8844" s="31"/>
      <c r="AJ8844" s="31"/>
      <c r="AK8844" s="31"/>
      <c r="AL8844" s="31"/>
      <c r="AM8844" s="31"/>
      <c r="AN8844" s="31"/>
      <c r="AO8844" s="31"/>
      <c r="AP8844" s="31"/>
      <c r="AQ8844" s="31"/>
      <c r="AR8844" s="31"/>
      <c r="AS8844" s="31"/>
      <c r="AT8844" s="31"/>
      <c r="AU8844" s="31"/>
      <c r="AV8844" s="31"/>
      <c r="AW8844" s="31"/>
      <c r="AX8844" s="31"/>
      <c r="AY8844" s="31"/>
      <c r="AZ8844" s="31"/>
      <c r="BA8844" s="31"/>
      <c r="BB8844" s="31"/>
      <c r="BC8844" s="31"/>
      <c r="BD8844" s="31"/>
      <c r="BE8844" s="31"/>
      <c r="BF8844" s="31"/>
      <c r="BG8844" s="31"/>
      <c r="BH8844" s="31"/>
      <c r="BI8844" s="31"/>
      <c r="BJ8844" s="31"/>
      <c r="BK8844" s="31"/>
      <c r="BL8844" s="31"/>
      <c r="BM8844" s="31"/>
      <c r="BN8844" s="31"/>
      <c r="BO8844" s="31"/>
      <c r="BP8844" s="31"/>
      <c r="BQ8844" s="31"/>
      <c r="BR8844" s="31"/>
      <c r="BS8844" s="31"/>
      <c r="BT8844" s="31"/>
      <c r="BU8844" s="31"/>
      <c r="BV8844" s="31"/>
      <c r="BW8844" s="31"/>
      <c r="BX8844" s="31"/>
      <c r="BY8844" s="31"/>
      <c r="BZ8844" s="31"/>
      <c r="CA8844" s="31"/>
      <c r="CB8844" s="31"/>
      <c r="CC8844" s="31"/>
    </row>
    <row r="8845" spans="5:81" customFormat="1" x14ac:dyDescent="0.25">
      <c r="E8845"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replace('0000096/4/38/09/2023', '/', '.');</v>
      </c>
      <c r="F8845" s="31"/>
      <c r="G8845" s="31"/>
      <c r="H8845" s="31"/>
      <c r="I8845" s="31"/>
      <c r="J8845" s="31"/>
      <c r="K8845" s="31"/>
      <c r="L8845" s="31"/>
      <c r="M8845" s="31"/>
      <c r="N8845" s="31"/>
      <c r="O8845" s="31"/>
      <c r="P8845" s="31"/>
      <c r="Q8845" s="31"/>
      <c r="R8845" s="31"/>
      <c r="S8845" s="31"/>
      <c r="T8845" s="31"/>
      <c r="U8845" s="31"/>
      <c r="V8845" s="31"/>
      <c r="W8845" s="31"/>
      <c r="X8845" s="31"/>
      <c r="Y8845" s="31"/>
      <c r="Z8845" s="31"/>
      <c r="AA8845" s="31"/>
      <c r="AB8845" s="31"/>
      <c r="AC8845" s="31"/>
      <c r="AD8845" s="31"/>
      <c r="AE8845" s="31"/>
      <c r="AF8845" s="31"/>
      <c r="AG8845" s="31"/>
      <c r="AH8845" s="31"/>
      <c r="AI8845" s="31"/>
      <c r="AJ8845" s="31"/>
      <c r="AK8845" s="31"/>
      <c r="AL8845" s="31"/>
      <c r="AM8845" s="31"/>
      <c r="AN8845" s="31"/>
      <c r="AO8845" s="31"/>
      <c r="AP8845" s="31"/>
      <c r="AQ8845" s="31"/>
      <c r="AR8845" s="31"/>
      <c r="AS8845" s="31"/>
      <c r="AT8845" s="31"/>
      <c r="AU8845" s="31"/>
      <c r="AV8845" s="31"/>
      <c r="AW8845" s="31"/>
      <c r="AX8845" s="31"/>
      <c r="AY8845" s="31"/>
      <c r="AZ8845" s="31"/>
      <c r="BA8845" s="31"/>
      <c r="BB8845" s="31"/>
      <c r="BC8845" s="31"/>
      <c r="BD8845" s="31"/>
      <c r="BE8845" s="31"/>
      <c r="BF8845" s="31"/>
      <c r="BG8845" s="31"/>
      <c r="BH8845" s="31"/>
      <c r="BI8845" s="31"/>
      <c r="BJ8845" s="31"/>
      <c r="BK8845" s="31"/>
      <c r="BL8845" s="31"/>
      <c r="BM8845" s="31"/>
      <c r="BN8845" s="31"/>
      <c r="BO8845" s="31"/>
      <c r="BP8845" s="31"/>
      <c r="BQ8845" s="31"/>
      <c r="BR8845" s="31"/>
      <c r="BS8845" s="31"/>
      <c r="BT8845" s="31"/>
      <c r="BU8845" s="31"/>
      <c r="BV8845" s="31"/>
      <c r="BW8845" s="31"/>
      <c r="BX8845" s="31"/>
      <c r="BY8845" s="31"/>
      <c r="BZ8845" s="31"/>
      <c r="CA8845" s="31"/>
      <c r="CB8845" s="31"/>
      <c r="CC8845" s="31"/>
    </row>
    <row r="8846" spans="5:81" customFormat="1" x14ac:dyDescent="0.25">
      <c r="E8846"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replace('0000097/4/03/12/2021', '/', '.');</v>
      </c>
      <c r="F8846" s="31"/>
      <c r="G8846" s="31"/>
      <c r="H8846" s="31"/>
      <c r="I8846" s="31"/>
      <c r="J8846" s="31"/>
      <c r="K8846" s="31"/>
      <c r="L8846" s="31"/>
      <c r="M8846" s="31"/>
      <c r="N8846" s="31"/>
      <c r="O8846" s="31"/>
      <c r="P8846" s="31"/>
      <c r="Q8846" s="31"/>
      <c r="R8846" s="31"/>
      <c r="S8846" s="31"/>
      <c r="T8846" s="31"/>
      <c r="U8846" s="31"/>
      <c r="V8846" s="31"/>
      <c r="W8846" s="31"/>
      <c r="X8846" s="31"/>
      <c r="Y8846" s="31"/>
      <c r="Z8846" s="31"/>
      <c r="AA8846" s="31"/>
      <c r="AB8846" s="31"/>
      <c r="AC8846" s="31"/>
      <c r="AD8846" s="31"/>
      <c r="AE8846" s="31"/>
      <c r="AF8846" s="31"/>
      <c r="AG8846" s="31"/>
      <c r="AH8846" s="31"/>
      <c r="AI8846" s="31"/>
      <c r="AJ8846" s="31"/>
      <c r="AK8846" s="31"/>
      <c r="AL8846" s="31"/>
      <c r="AM8846" s="31"/>
      <c r="AN8846" s="31"/>
      <c r="AO8846" s="31"/>
      <c r="AP8846" s="31"/>
      <c r="AQ8846" s="31"/>
      <c r="AR8846" s="31"/>
      <c r="AS8846" s="31"/>
      <c r="AT8846" s="31"/>
      <c r="AU8846" s="31"/>
      <c r="AV8846" s="31"/>
      <c r="AW8846" s="31"/>
      <c r="AX8846" s="31"/>
      <c r="AY8846" s="31"/>
      <c r="AZ8846" s="31"/>
      <c r="BA8846" s="31"/>
      <c r="BB8846" s="31"/>
      <c r="BC8846" s="31"/>
      <c r="BD8846" s="31"/>
      <c r="BE8846" s="31"/>
      <c r="BF8846" s="31"/>
      <c r="BG8846" s="31"/>
      <c r="BH8846" s="31"/>
      <c r="BI8846" s="31"/>
      <c r="BJ8846" s="31"/>
      <c r="BK8846" s="31"/>
      <c r="BL8846" s="31"/>
      <c r="BM8846" s="31"/>
      <c r="BN8846" s="31"/>
      <c r="BO8846" s="31"/>
      <c r="BP8846" s="31"/>
      <c r="BQ8846" s="31"/>
      <c r="BR8846" s="31"/>
      <c r="BS8846" s="31"/>
      <c r="BT8846" s="31"/>
      <c r="BU8846" s="31"/>
      <c r="BV8846" s="31"/>
      <c r="BW8846" s="31"/>
      <c r="BX8846" s="31"/>
      <c r="BY8846" s="31"/>
      <c r="BZ8846" s="31"/>
      <c r="CA8846" s="31"/>
      <c r="CB8846" s="31"/>
      <c r="CC8846" s="31"/>
    </row>
    <row r="8847" spans="5:81" customFormat="1" x14ac:dyDescent="0.25">
      <c r="E8847" s="30" t="str">
        <f t="shared" si="48"/>
        <v>update IFINOPL.dbo.AGREEMENT_ASSET set BILLING_TO_NPWP = '030370209426000', NPWP_NAME = 'PT. CIREBON POWER SERVICES', NPWP_ADDRESS = 'JL CIREBON - TEGAL KM 8 - 5 KANCI KULON - ASTANAJAPURA RT.00 RW.00 KANCI, ASTANAJAPURA, CIREBON, JAWA BARAT 45181 INDONESIA' where AGREEMENT_NO = replace('0000097/4/04/06/2021', '/', '.');</v>
      </c>
      <c r="F8847" s="31"/>
      <c r="G8847" s="31"/>
      <c r="H8847" s="31"/>
      <c r="I8847" s="31"/>
      <c r="J8847" s="31"/>
      <c r="K8847" s="31"/>
      <c r="L8847" s="31"/>
      <c r="M8847" s="31"/>
      <c r="N8847" s="31"/>
      <c r="O8847" s="31"/>
      <c r="P8847" s="31"/>
      <c r="Q8847" s="31"/>
      <c r="R8847" s="31"/>
      <c r="S8847" s="31"/>
      <c r="T8847" s="31"/>
      <c r="U8847" s="31"/>
      <c r="V8847" s="31"/>
      <c r="W8847" s="31"/>
      <c r="X8847" s="31"/>
      <c r="Y8847" s="31"/>
      <c r="Z8847" s="31"/>
      <c r="AA8847" s="31"/>
      <c r="AB8847" s="31"/>
      <c r="AC8847" s="31"/>
      <c r="AD8847" s="31"/>
      <c r="AE8847" s="31"/>
      <c r="AF8847" s="31"/>
      <c r="AG8847" s="31"/>
      <c r="AH8847" s="31"/>
      <c r="AI8847" s="31"/>
      <c r="AJ8847" s="31"/>
      <c r="AK8847" s="31"/>
      <c r="AL8847" s="31"/>
      <c r="AM8847" s="31"/>
      <c r="AN8847" s="31"/>
      <c r="AO8847" s="31"/>
      <c r="AP8847" s="31"/>
      <c r="AQ8847" s="31"/>
      <c r="AR8847" s="31"/>
      <c r="AS8847" s="31"/>
      <c r="AT8847" s="31"/>
      <c r="AU8847" s="31"/>
      <c r="AV8847" s="31"/>
      <c r="AW8847" s="31"/>
      <c r="AX8847" s="31"/>
      <c r="AY8847" s="31"/>
      <c r="AZ8847" s="31"/>
      <c r="BA8847" s="31"/>
      <c r="BB8847" s="31"/>
      <c r="BC8847" s="31"/>
      <c r="BD8847" s="31"/>
      <c r="BE8847" s="31"/>
      <c r="BF8847" s="31"/>
      <c r="BG8847" s="31"/>
      <c r="BH8847" s="31"/>
      <c r="BI8847" s="31"/>
      <c r="BJ8847" s="31"/>
      <c r="BK8847" s="31"/>
      <c r="BL8847" s="31"/>
      <c r="BM8847" s="31"/>
      <c r="BN8847" s="31"/>
      <c r="BO8847" s="31"/>
      <c r="BP8847" s="31"/>
      <c r="BQ8847" s="31"/>
      <c r="BR8847" s="31"/>
      <c r="BS8847" s="31"/>
      <c r="BT8847" s="31"/>
      <c r="BU8847" s="31"/>
      <c r="BV8847" s="31"/>
      <c r="BW8847" s="31"/>
      <c r="BX8847" s="31"/>
      <c r="BY8847" s="31"/>
      <c r="BZ8847" s="31"/>
      <c r="CA8847" s="31"/>
      <c r="CB8847" s="31"/>
      <c r="CC8847" s="31"/>
    </row>
    <row r="8848" spans="5:81" customFormat="1" x14ac:dyDescent="0.25">
      <c r="E8848" s="30" t="str">
        <f t="shared" si="48"/>
        <v>update IFINOPL.dbo.AGREEMENT_ASSET set BILLING_TO_NPWP = '412841017043000', NPWP_NAME = 'PT. ONINDONESIA SISTEM TEKNOLOGI', NPWP_ADDRESS = 'Menara Satu Sentra Kelapa Gading Lt.1 Jl. Boulevard Raya, Desa/Kelurahan Kelapa Gading Barat, Kec. Kelapa Gading, Kota Adm. Jakarta Utara, Provinsi DKI Jakarta' where AGREEMENT_NO = replace('0000097/4/08/12/2023', '/', '.');</v>
      </c>
      <c r="F8848" s="31"/>
      <c r="G8848" s="31"/>
      <c r="H8848" s="31"/>
      <c r="I8848" s="31"/>
      <c r="J8848" s="31"/>
      <c r="K8848" s="31"/>
      <c r="L8848" s="31"/>
      <c r="M8848" s="31"/>
      <c r="N8848" s="31"/>
      <c r="O8848" s="31"/>
      <c r="P8848" s="31"/>
      <c r="Q8848" s="31"/>
      <c r="R8848" s="31"/>
      <c r="S8848" s="31"/>
      <c r="T8848" s="31"/>
      <c r="U8848" s="31"/>
      <c r="V8848" s="31"/>
      <c r="W8848" s="31"/>
      <c r="X8848" s="31"/>
      <c r="Y8848" s="31"/>
      <c r="Z8848" s="31"/>
      <c r="AA8848" s="31"/>
      <c r="AB8848" s="31"/>
      <c r="AC8848" s="31"/>
      <c r="AD8848" s="31"/>
      <c r="AE8848" s="31"/>
      <c r="AF8848" s="31"/>
      <c r="AG8848" s="31"/>
      <c r="AH8848" s="31"/>
      <c r="AI8848" s="31"/>
      <c r="AJ8848" s="31"/>
      <c r="AK8848" s="31"/>
      <c r="AL8848" s="31"/>
      <c r="AM8848" s="31"/>
      <c r="AN8848" s="31"/>
      <c r="AO8848" s="31"/>
      <c r="AP8848" s="31"/>
      <c r="AQ8848" s="31"/>
      <c r="AR8848" s="31"/>
      <c r="AS8848" s="31"/>
      <c r="AT8848" s="31"/>
      <c r="AU8848" s="31"/>
      <c r="AV8848" s="31"/>
      <c r="AW8848" s="31"/>
      <c r="AX8848" s="31"/>
      <c r="AY8848" s="31"/>
      <c r="AZ8848" s="31"/>
      <c r="BA8848" s="31"/>
      <c r="BB8848" s="31"/>
      <c r="BC8848" s="31"/>
      <c r="BD8848" s="31"/>
      <c r="BE8848" s="31"/>
      <c r="BF8848" s="31"/>
      <c r="BG8848" s="31"/>
      <c r="BH8848" s="31"/>
      <c r="BI8848" s="31"/>
      <c r="BJ8848" s="31"/>
      <c r="BK8848" s="31"/>
      <c r="BL8848" s="31"/>
      <c r="BM8848" s="31"/>
      <c r="BN8848" s="31"/>
      <c r="BO8848" s="31"/>
      <c r="BP8848" s="31"/>
      <c r="BQ8848" s="31"/>
      <c r="BR8848" s="31"/>
      <c r="BS8848" s="31"/>
      <c r="BT8848" s="31"/>
      <c r="BU8848" s="31"/>
      <c r="BV8848" s="31"/>
      <c r="BW8848" s="31"/>
      <c r="BX8848" s="31"/>
      <c r="BY8848" s="31"/>
      <c r="BZ8848" s="31"/>
      <c r="CA8848" s="31"/>
      <c r="CB8848" s="31"/>
      <c r="CC8848" s="31"/>
    </row>
    <row r="8849" spans="5:81" customFormat="1" x14ac:dyDescent="0.25">
      <c r="E8849"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replace('0000097/4/38/09/2023', '/', '.');</v>
      </c>
      <c r="F8849" s="31"/>
      <c r="G8849" s="31"/>
      <c r="H8849" s="31"/>
      <c r="I8849" s="31"/>
      <c r="J8849" s="31"/>
      <c r="K8849" s="31"/>
      <c r="L8849" s="31"/>
      <c r="M8849" s="31"/>
      <c r="N8849" s="31"/>
      <c r="O8849" s="31"/>
      <c r="P8849" s="31"/>
      <c r="Q8849" s="31"/>
      <c r="R8849" s="31"/>
      <c r="S8849" s="31"/>
      <c r="T8849" s="31"/>
      <c r="U8849" s="31"/>
      <c r="V8849" s="31"/>
      <c r="W8849" s="31"/>
      <c r="X8849" s="31"/>
      <c r="Y8849" s="31"/>
      <c r="Z8849" s="31"/>
      <c r="AA8849" s="31"/>
      <c r="AB8849" s="31"/>
      <c r="AC8849" s="31"/>
      <c r="AD8849" s="31"/>
      <c r="AE8849" s="31"/>
      <c r="AF8849" s="31"/>
      <c r="AG8849" s="31"/>
      <c r="AH8849" s="31"/>
      <c r="AI8849" s="31"/>
      <c r="AJ8849" s="31"/>
      <c r="AK8849" s="31"/>
      <c r="AL8849" s="31"/>
      <c r="AM8849" s="31"/>
      <c r="AN8849" s="31"/>
      <c r="AO8849" s="31"/>
      <c r="AP8849" s="31"/>
      <c r="AQ8849" s="31"/>
      <c r="AR8849" s="31"/>
      <c r="AS8849" s="31"/>
      <c r="AT8849" s="31"/>
      <c r="AU8849" s="31"/>
      <c r="AV8849" s="31"/>
      <c r="AW8849" s="31"/>
      <c r="AX8849" s="31"/>
      <c r="AY8849" s="31"/>
      <c r="AZ8849" s="31"/>
      <c r="BA8849" s="31"/>
      <c r="BB8849" s="31"/>
      <c r="BC8849" s="31"/>
      <c r="BD8849" s="31"/>
      <c r="BE8849" s="31"/>
      <c r="BF8849" s="31"/>
      <c r="BG8849" s="31"/>
      <c r="BH8849" s="31"/>
      <c r="BI8849" s="31"/>
      <c r="BJ8849" s="31"/>
      <c r="BK8849" s="31"/>
      <c r="BL8849" s="31"/>
      <c r="BM8849" s="31"/>
      <c r="BN8849" s="31"/>
      <c r="BO8849" s="31"/>
      <c r="BP8849" s="31"/>
      <c r="BQ8849" s="31"/>
      <c r="BR8849" s="31"/>
      <c r="BS8849" s="31"/>
      <c r="BT8849" s="31"/>
      <c r="BU8849" s="31"/>
      <c r="BV8849" s="31"/>
      <c r="BW8849" s="31"/>
      <c r="BX8849" s="31"/>
      <c r="BY8849" s="31"/>
      <c r="BZ8849" s="31"/>
      <c r="CA8849" s="31"/>
      <c r="CB8849" s="31"/>
      <c r="CC8849" s="31"/>
    </row>
    <row r="8850" spans="5:81" customFormat="1" x14ac:dyDescent="0.25">
      <c r="E8850" s="30" t="str">
        <f t="shared" si="48"/>
        <v>update IFINOPL.dbo.AGREEMENT_ASSET set BILLING_TO_NPWP = '014412316631000', NPWP_NAME = 'PT. MATAHARI SAKTI', NPWP_ADDRESS = 'JL MARGOMULYO INDUSTRI I A NO. 9-13 RT.001 RW.001 KEL.TAMBAK SARIOSO KEC.ASEMROWO KOTA/KAB.SURABAYA JAWA TIMUR 60184' where AGREEMENT_NO = replace('0000098/4/03/12/2021', '/', '.');</v>
      </c>
      <c r="F8850" s="31"/>
      <c r="G8850" s="31"/>
      <c r="H8850" s="31"/>
      <c r="I8850" s="31"/>
      <c r="J8850" s="31"/>
      <c r="K8850" s="31"/>
      <c r="L8850" s="31"/>
      <c r="M8850" s="31"/>
      <c r="N8850" s="31"/>
      <c r="O8850" s="31"/>
      <c r="P8850" s="31"/>
      <c r="Q8850" s="31"/>
      <c r="R8850" s="31"/>
      <c r="S8850" s="31"/>
      <c r="T8850" s="31"/>
      <c r="U8850" s="31"/>
      <c r="V8850" s="31"/>
      <c r="W8850" s="31"/>
      <c r="X8850" s="31"/>
      <c r="Y8850" s="31"/>
      <c r="Z8850" s="31"/>
      <c r="AA8850" s="31"/>
      <c r="AB8850" s="31"/>
      <c r="AC8850" s="31"/>
      <c r="AD8850" s="31"/>
      <c r="AE8850" s="31"/>
      <c r="AF8850" s="31"/>
      <c r="AG8850" s="31"/>
      <c r="AH8850" s="31"/>
      <c r="AI8850" s="31"/>
      <c r="AJ8850" s="31"/>
      <c r="AK8850" s="31"/>
      <c r="AL8850" s="31"/>
      <c r="AM8850" s="31"/>
      <c r="AN8850" s="31"/>
      <c r="AO8850" s="31"/>
      <c r="AP8850" s="31"/>
      <c r="AQ8850" s="31"/>
      <c r="AR8850" s="31"/>
      <c r="AS8850" s="31"/>
      <c r="AT8850" s="31"/>
      <c r="AU8850" s="31"/>
      <c r="AV8850" s="31"/>
      <c r="AW8850" s="31"/>
      <c r="AX8850" s="31"/>
      <c r="AY8850" s="31"/>
      <c r="AZ8850" s="31"/>
      <c r="BA8850" s="31"/>
      <c r="BB8850" s="31"/>
      <c r="BC8850" s="31"/>
      <c r="BD8850" s="31"/>
      <c r="BE8850" s="31"/>
      <c r="BF8850" s="31"/>
      <c r="BG8850" s="31"/>
      <c r="BH8850" s="31"/>
      <c r="BI8850" s="31"/>
      <c r="BJ8850" s="31"/>
      <c r="BK8850" s="31"/>
      <c r="BL8850" s="31"/>
      <c r="BM8850" s="31"/>
      <c r="BN8850" s="31"/>
      <c r="BO8850" s="31"/>
      <c r="BP8850" s="31"/>
      <c r="BQ8850" s="31"/>
      <c r="BR8850" s="31"/>
      <c r="BS8850" s="31"/>
      <c r="BT8850" s="31"/>
      <c r="BU8850" s="31"/>
      <c r="BV8850" s="31"/>
      <c r="BW8850" s="31"/>
      <c r="BX8850" s="31"/>
      <c r="BY8850" s="31"/>
      <c r="BZ8850" s="31"/>
      <c r="CA8850" s="31"/>
      <c r="CB8850" s="31"/>
      <c r="CC8850" s="31"/>
    </row>
    <row r="8851" spans="5:81" customFormat="1" x14ac:dyDescent="0.25">
      <c r="E8851" s="30" t="str">
        <f t="shared" si="48"/>
        <v>update IFINOPL.dbo.AGREEMENT_ASSET set BILLING_TO_NPWP = '024195653021000', NPWP_NAME = 'PT. PEJAGAN PEMALANG TOL ROAD', NPWP_ADDRESS = 'JL. MT HARYONO KAV 10 CAWANG RT.011 RW.011 CIPINANG CEMPEDAK, JATINEGARA, JAKARTA TIMUR, DKI JAKARTA 13340 INDONESIA' where AGREEMENT_NO = replace('0000098/4/04/07/2021', '/', '.');</v>
      </c>
      <c r="F8851" s="31"/>
      <c r="G8851" s="31"/>
      <c r="H8851" s="31"/>
      <c r="I8851" s="31"/>
      <c r="J8851" s="31"/>
      <c r="K8851" s="31"/>
      <c r="L8851" s="31"/>
      <c r="M8851" s="31"/>
      <c r="N8851" s="31"/>
      <c r="O8851" s="31"/>
      <c r="P8851" s="31"/>
      <c r="Q8851" s="31"/>
      <c r="R8851" s="31"/>
      <c r="S8851" s="31"/>
      <c r="T8851" s="31"/>
      <c r="U8851" s="31"/>
      <c r="V8851" s="31"/>
      <c r="W8851" s="31"/>
      <c r="X8851" s="31"/>
      <c r="Y8851" s="31"/>
      <c r="Z8851" s="31"/>
      <c r="AA8851" s="31"/>
      <c r="AB8851" s="31"/>
      <c r="AC8851" s="31"/>
      <c r="AD8851" s="31"/>
      <c r="AE8851" s="31"/>
      <c r="AF8851" s="31"/>
      <c r="AG8851" s="31"/>
      <c r="AH8851" s="31"/>
      <c r="AI8851" s="31"/>
      <c r="AJ8851" s="31"/>
      <c r="AK8851" s="31"/>
      <c r="AL8851" s="31"/>
      <c r="AM8851" s="31"/>
      <c r="AN8851" s="31"/>
      <c r="AO8851" s="31"/>
      <c r="AP8851" s="31"/>
      <c r="AQ8851" s="31"/>
      <c r="AR8851" s="31"/>
      <c r="AS8851" s="31"/>
      <c r="AT8851" s="31"/>
      <c r="AU8851" s="31"/>
      <c r="AV8851" s="31"/>
      <c r="AW8851" s="31"/>
      <c r="AX8851" s="31"/>
      <c r="AY8851" s="31"/>
      <c r="AZ8851" s="31"/>
      <c r="BA8851" s="31"/>
      <c r="BB8851" s="31"/>
      <c r="BC8851" s="31"/>
      <c r="BD8851" s="31"/>
      <c r="BE8851" s="31"/>
      <c r="BF8851" s="31"/>
      <c r="BG8851" s="31"/>
      <c r="BH8851" s="31"/>
      <c r="BI8851" s="31"/>
      <c r="BJ8851" s="31"/>
      <c r="BK8851" s="31"/>
      <c r="BL8851" s="31"/>
      <c r="BM8851" s="31"/>
      <c r="BN8851" s="31"/>
      <c r="BO8851" s="31"/>
      <c r="BP8851" s="31"/>
      <c r="BQ8851" s="31"/>
      <c r="BR8851" s="31"/>
      <c r="BS8851" s="31"/>
      <c r="BT8851" s="31"/>
      <c r="BU8851" s="31"/>
      <c r="BV8851" s="31"/>
      <c r="BW8851" s="31"/>
      <c r="BX8851" s="31"/>
      <c r="BY8851" s="31"/>
      <c r="BZ8851" s="31"/>
      <c r="CA8851" s="31"/>
      <c r="CB8851" s="31"/>
      <c r="CC8851" s="31"/>
    </row>
    <row r="8852" spans="5:81" customFormat="1" x14ac:dyDescent="0.25">
      <c r="E8852"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replace('0000098/4/38/09/2023', '/', '.');</v>
      </c>
      <c r="F8852" s="31"/>
      <c r="G8852" s="31"/>
      <c r="H8852" s="31"/>
      <c r="I8852" s="31"/>
      <c r="J8852" s="31"/>
      <c r="K8852" s="31"/>
      <c r="L8852" s="31"/>
      <c r="M8852" s="31"/>
      <c r="N8852" s="31"/>
      <c r="O8852" s="31"/>
      <c r="P8852" s="31"/>
      <c r="Q8852" s="31"/>
      <c r="R8852" s="31"/>
      <c r="S8852" s="31"/>
      <c r="T8852" s="31"/>
      <c r="U8852" s="31"/>
      <c r="V8852" s="31"/>
      <c r="W8852" s="31"/>
      <c r="X8852" s="31"/>
      <c r="Y8852" s="31"/>
      <c r="Z8852" s="31"/>
      <c r="AA8852" s="31"/>
      <c r="AB8852" s="31"/>
      <c r="AC8852" s="31"/>
      <c r="AD8852" s="31"/>
      <c r="AE8852" s="31"/>
      <c r="AF8852" s="31"/>
      <c r="AG8852" s="31"/>
      <c r="AH8852" s="31"/>
      <c r="AI8852" s="31"/>
      <c r="AJ8852" s="31"/>
      <c r="AK8852" s="31"/>
      <c r="AL8852" s="31"/>
      <c r="AM8852" s="31"/>
      <c r="AN8852" s="31"/>
      <c r="AO8852" s="31"/>
      <c r="AP8852" s="31"/>
      <c r="AQ8852" s="31"/>
      <c r="AR8852" s="31"/>
      <c r="AS8852" s="31"/>
      <c r="AT8852" s="31"/>
      <c r="AU8852" s="31"/>
      <c r="AV8852" s="31"/>
      <c r="AW8852" s="31"/>
      <c r="AX8852" s="31"/>
      <c r="AY8852" s="31"/>
      <c r="AZ8852" s="31"/>
      <c r="BA8852" s="31"/>
      <c r="BB8852" s="31"/>
      <c r="BC8852" s="31"/>
      <c r="BD8852" s="31"/>
      <c r="BE8852" s="31"/>
      <c r="BF8852" s="31"/>
      <c r="BG8852" s="31"/>
      <c r="BH8852" s="31"/>
      <c r="BI8852" s="31"/>
      <c r="BJ8852" s="31"/>
      <c r="BK8852" s="31"/>
      <c r="BL8852" s="31"/>
      <c r="BM8852" s="31"/>
      <c r="BN8852" s="31"/>
      <c r="BO8852" s="31"/>
      <c r="BP8852" s="31"/>
      <c r="BQ8852" s="31"/>
      <c r="BR8852" s="31"/>
      <c r="BS8852" s="31"/>
      <c r="BT8852" s="31"/>
      <c r="BU8852" s="31"/>
      <c r="BV8852" s="31"/>
      <c r="BW8852" s="31"/>
      <c r="BX8852" s="31"/>
      <c r="BY8852" s="31"/>
      <c r="BZ8852" s="31"/>
      <c r="CA8852" s="31"/>
      <c r="CB8852" s="31"/>
      <c r="CC8852" s="31"/>
    </row>
    <row r="8853" spans="5:81" customFormat="1" x14ac:dyDescent="0.25">
      <c r="E8853" s="30" t="str">
        <f t="shared" si="48"/>
        <v>update IFINOPL.dbo.AGREEMENT_ASSET set BILLING_TO_NPWP = '010029445093000', NPWP_NAME = 'PT. GRAHA SARANA DUTA', NPWP_ADDRESS = 'JL. KEBON SIRIH NO. 10-12 GAMBIR RT.00 RW.00 GAMBIR, GAMBIR, JAKARTA PUSAT, DKI JAKARTA 10110 INDONESIA' where AGREEMENT_NO = replace('0000099/4/04/08/2021', '/', '.');</v>
      </c>
      <c r="F8853" s="31"/>
      <c r="G8853" s="31"/>
      <c r="H8853" s="31"/>
      <c r="I8853" s="31"/>
      <c r="J8853" s="31"/>
      <c r="K8853" s="31"/>
      <c r="L8853" s="31"/>
      <c r="M8853" s="31"/>
      <c r="N8853" s="31"/>
      <c r="O8853" s="31"/>
      <c r="P8853" s="31"/>
      <c r="Q8853" s="31"/>
      <c r="R8853" s="31"/>
      <c r="S8853" s="31"/>
      <c r="T8853" s="31"/>
      <c r="U8853" s="31"/>
      <c r="V8853" s="31"/>
      <c r="W8853" s="31"/>
      <c r="X8853" s="31"/>
      <c r="Y8853" s="31"/>
      <c r="Z8853" s="31"/>
      <c r="AA8853" s="31"/>
      <c r="AB8853" s="31"/>
      <c r="AC8853" s="31"/>
      <c r="AD8853" s="31"/>
      <c r="AE8853" s="31"/>
      <c r="AF8853" s="31"/>
      <c r="AG8853" s="31"/>
      <c r="AH8853" s="31"/>
      <c r="AI8853" s="31"/>
      <c r="AJ8853" s="31"/>
      <c r="AK8853" s="31"/>
      <c r="AL8853" s="31"/>
      <c r="AM8853" s="31"/>
      <c r="AN8853" s="31"/>
      <c r="AO8853" s="31"/>
      <c r="AP8853" s="31"/>
      <c r="AQ8853" s="31"/>
      <c r="AR8853" s="31"/>
      <c r="AS8853" s="31"/>
      <c r="AT8853" s="31"/>
      <c r="AU8853" s="31"/>
      <c r="AV8853" s="31"/>
      <c r="AW8853" s="31"/>
      <c r="AX8853" s="31"/>
      <c r="AY8853" s="31"/>
      <c r="AZ8853" s="31"/>
      <c r="BA8853" s="31"/>
      <c r="BB8853" s="31"/>
      <c r="BC8853" s="31"/>
      <c r="BD8853" s="31"/>
      <c r="BE8853" s="31"/>
      <c r="BF8853" s="31"/>
      <c r="BG8853" s="31"/>
      <c r="BH8853" s="31"/>
      <c r="BI8853" s="31"/>
      <c r="BJ8853" s="31"/>
      <c r="BK8853" s="31"/>
      <c r="BL8853" s="31"/>
      <c r="BM8853" s="31"/>
      <c r="BN8853" s="31"/>
      <c r="BO8853" s="31"/>
      <c r="BP8853" s="31"/>
      <c r="BQ8853" s="31"/>
      <c r="BR8853" s="31"/>
      <c r="BS8853" s="31"/>
      <c r="BT8853" s="31"/>
      <c r="BU8853" s="31"/>
      <c r="BV8853" s="31"/>
      <c r="BW8853" s="31"/>
      <c r="BX8853" s="31"/>
      <c r="BY8853" s="31"/>
      <c r="BZ8853" s="31"/>
      <c r="CA8853" s="31"/>
      <c r="CB8853" s="31"/>
      <c r="CC8853" s="31"/>
    </row>
    <row r="8854" spans="5:81" customFormat="1" x14ac:dyDescent="0.25">
      <c r="E8854" s="30" t="str">
        <f t="shared" si="48"/>
        <v>update IFINOPL.dbo.AGREEMENT_ASSET set BILLING_TO_NPWP = '027182278059000', NPWP_NAME = 'PT. DOOSAN HEAVY INDUSTRIES INDONESIA', NPWP_ADDRESS = 'GEDUNG PLAZA KEBON JERUK JL. RAYA PERJUANGAN D7-D8 RT.01 RW.07 KEBON JERUK, KEBON JERUK, JAKARTA BARAT, DKI JAKARTA 11530 INDONESIA' where AGREEMENT_NO = replace('0000100/4/04/08/2021', '/', '.');</v>
      </c>
      <c r="F8854" s="31"/>
      <c r="G8854" s="31"/>
      <c r="H8854" s="31"/>
      <c r="I8854" s="31"/>
      <c r="J8854" s="31"/>
      <c r="K8854" s="31"/>
      <c r="L8854" s="31"/>
      <c r="M8854" s="31"/>
      <c r="N8854" s="31"/>
      <c r="O8854" s="31"/>
      <c r="P8854" s="31"/>
      <c r="Q8854" s="31"/>
      <c r="R8854" s="31"/>
      <c r="S8854" s="31"/>
      <c r="T8854" s="31"/>
      <c r="U8854" s="31"/>
      <c r="V8854" s="31"/>
      <c r="W8854" s="31"/>
      <c r="X8854" s="31"/>
      <c r="Y8854" s="31"/>
      <c r="Z8854" s="31"/>
      <c r="AA8854" s="31"/>
      <c r="AB8854" s="31"/>
      <c r="AC8854" s="31"/>
      <c r="AD8854" s="31"/>
      <c r="AE8854" s="31"/>
      <c r="AF8854" s="31"/>
      <c r="AG8854" s="31"/>
      <c r="AH8854" s="31"/>
      <c r="AI8854" s="31"/>
      <c r="AJ8854" s="31"/>
      <c r="AK8854" s="31"/>
      <c r="AL8854" s="31"/>
      <c r="AM8854" s="31"/>
      <c r="AN8854" s="31"/>
      <c r="AO8854" s="31"/>
      <c r="AP8854" s="31"/>
      <c r="AQ8854" s="31"/>
      <c r="AR8854" s="31"/>
      <c r="AS8854" s="31"/>
      <c r="AT8854" s="31"/>
      <c r="AU8854" s="31"/>
      <c r="AV8854" s="31"/>
      <c r="AW8854" s="31"/>
      <c r="AX8854" s="31"/>
      <c r="AY8854" s="31"/>
      <c r="AZ8854" s="31"/>
      <c r="BA8854" s="31"/>
      <c r="BB8854" s="31"/>
      <c r="BC8854" s="31"/>
      <c r="BD8854" s="31"/>
      <c r="BE8854" s="31"/>
      <c r="BF8854" s="31"/>
      <c r="BG8854" s="31"/>
      <c r="BH8854" s="31"/>
      <c r="BI8854" s="31"/>
      <c r="BJ8854" s="31"/>
      <c r="BK8854" s="31"/>
      <c r="BL8854" s="31"/>
      <c r="BM8854" s="31"/>
      <c r="BN8854" s="31"/>
      <c r="BO8854" s="31"/>
      <c r="BP8854" s="31"/>
      <c r="BQ8854" s="31"/>
      <c r="BR8854" s="31"/>
      <c r="BS8854" s="31"/>
      <c r="BT8854" s="31"/>
      <c r="BU8854" s="31"/>
      <c r="BV8854" s="31"/>
      <c r="BW8854" s="31"/>
      <c r="BX8854" s="31"/>
      <c r="BY8854" s="31"/>
      <c r="BZ8854" s="31"/>
      <c r="CA8854" s="31"/>
      <c r="CB8854" s="31"/>
      <c r="CC8854" s="31"/>
    </row>
    <row r="8855" spans="5:81" customFormat="1" x14ac:dyDescent="0.25">
      <c r="E8855" s="30" t="str">
        <f t="shared" si="48"/>
        <v>update IFINOPL.dbo.AGREEMENT_ASSET set BILLING_TO_NPWP = '629593971429000', NPWP_NAME = 'CV. ANTAR JAMA ADIPURA', NPWP_ADDRESS = 'JL ADI CRYSANTIUM NO 43 RT.006 RW.005 KEL.RANCABOLANG KEC.GEDEBAGE KOTA/KAB.BANDUNG JAWA BARAT 40294' where AGREEMENT_NO = replace('0000100/4/38/09/2023', '/', '.');</v>
      </c>
      <c r="F8855" s="31"/>
      <c r="G8855" s="31"/>
      <c r="H8855" s="31"/>
      <c r="I8855" s="31"/>
      <c r="J8855" s="31"/>
      <c r="K8855" s="31"/>
      <c r="L8855" s="31"/>
      <c r="M8855" s="31"/>
      <c r="N8855" s="31"/>
      <c r="O8855" s="31"/>
      <c r="P8855" s="31"/>
      <c r="Q8855" s="31"/>
      <c r="R8855" s="31"/>
      <c r="S8855" s="31"/>
      <c r="T8855" s="31"/>
      <c r="U8855" s="31"/>
      <c r="V8855" s="31"/>
      <c r="W8855" s="31"/>
      <c r="X8855" s="31"/>
      <c r="Y8855" s="31"/>
      <c r="Z8855" s="31"/>
      <c r="AA8855" s="31"/>
      <c r="AB8855" s="31"/>
      <c r="AC8855" s="31"/>
      <c r="AD8855" s="31"/>
      <c r="AE8855" s="31"/>
      <c r="AF8855" s="31"/>
      <c r="AG8855" s="31"/>
      <c r="AH8855" s="31"/>
      <c r="AI8855" s="31"/>
      <c r="AJ8855" s="31"/>
      <c r="AK8855" s="31"/>
      <c r="AL8855" s="31"/>
      <c r="AM8855" s="31"/>
      <c r="AN8855" s="31"/>
      <c r="AO8855" s="31"/>
      <c r="AP8855" s="31"/>
      <c r="AQ8855" s="31"/>
      <c r="AR8855" s="31"/>
      <c r="AS8855" s="31"/>
      <c r="AT8855" s="31"/>
      <c r="AU8855" s="31"/>
      <c r="AV8855" s="31"/>
      <c r="AW8855" s="31"/>
      <c r="AX8855" s="31"/>
      <c r="AY8855" s="31"/>
      <c r="AZ8855" s="31"/>
      <c r="BA8855" s="31"/>
      <c r="BB8855" s="31"/>
      <c r="BC8855" s="31"/>
      <c r="BD8855" s="31"/>
      <c r="BE8855" s="31"/>
      <c r="BF8855" s="31"/>
      <c r="BG8855" s="31"/>
      <c r="BH8855" s="31"/>
      <c r="BI8855" s="31"/>
      <c r="BJ8855" s="31"/>
      <c r="BK8855" s="31"/>
      <c r="BL8855" s="31"/>
      <c r="BM8855" s="31"/>
      <c r="BN8855" s="31"/>
      <c r="BO8855" s="31"/>
      <c r="BP8855" s="31"/>
      <c r="BQ8855" s="31"/>
      <c r="BR8855" s="31"/>
      <c r="BS8855" s="31"/>
      <c r="BT8855" s="31"/>
      <c r="BU8855" s="31"/>
      <c r="BV8855" s="31"/>
      <c r="BW8855" s="31"/>
      <c r="BX8855" s="31"/>
      <c r="BY8855" s="31"/>
      <c r="BZ8855" s="31"/>
      <c r="CA8855" s="31"/>
      <c r="CB8855" s="31"/>
      <c r="CC8855" s="31"/>
    </row>
    <row r="8856" spans="5:81" customFormat="1" x14ac:dyDescent="0.25">
      <c r="E8856" s="30" t="str">
        <f t="shared" si="48"/>
        <v>update IFINOPL.dbo.AGREEMENT_ASSET set BILLING_TO_NPWP = '027182278059000', NPWP_NAME = 'PT. DOOSAN HEAVY INDUSTRIES INDONESIA', NPWP_ADDRESS = 'GEDUNG PLAZA KEBON JERUK JL. RAYA PERJUANGAN D7-D8 RT.01 RW.07 KEBON JERUK, KEBON JERUK, JAKARTA BARAT, DKI JAKARTA 11530 INDONESIA' where AGREEMENT_NO = replace('0000101/4/04/10/2021', '/', '.');</v>
      </c>
      <c r="F8856" s="31"/>
      <c r="G8856" s="31"/>
      <c r="H8856" s="31"/>
      <c r="I8856" s="31"/>
      <c r="J8856" s="31"/>
      <c r="K8856" s="31"/>
      <c r="L8856" s="31"/>
      <c r="M8856" s="31"/>
      <c r="N8856" s="31"/>
      <c r="O8856" s="31"/>
      <c r="P8856" s="31"/>
      <c r="Q8856" s="31"/>
      <c r="R8856" s="31"/>
      <c r="S8856" s="31"/>
      <c r="T8856" s="31"/>
      <c r="U8856" s="31"/>
      <c r="V8856" s="31"/>
      <c r="W8856" s="31"/>
      <c r="X8856" s="31"/>
      <c r="Y8856" s="31"/>
      <c r="Z8856" s="31"/>
      <c r="AA8856" s="31"/>
      <c r="AB8856" s="31"/>
      <c r="AC8856" s="31"/>
      <c r="AD8856" s="31"/>
      <c r="AE8856" s="31"/>
      <c r="AF8856" s="31"/>
      <c r="AG8856" s="31"/>
      <c r="AH8856" s="31"/>
      <c r="AI8856" s="31"/>
      <c r="AJ8856" s="31"/>
      <c r="AK8856" s="31"/>
      <c r="AL8856" s="31"/>
      <c r="AM8856" s="31"/>
      <c r="AN8856" s="31"/>
      <c r="AO8856" s="31"/>
      <c r="AP8856" s="31"/>
      <c r="AQ8856" s="31"/>
      <c r="AR8856" s="31"/>
      <c r="AS8856" s="31"/>
      <c r="AT8856" s="31"/>
      <c r="AU8856" s="31"/>
      <c r="AV8856" s="31"/>
      <c r="AW8856" s="31"/>
      <c r="AX8856" s="31"/>
      <c r="AY8856" s="31"/>
      <c r="AZ8856" s="31"/>
      <c r="BA8856" s="31"/>
      <c r="BB8856" s="31"/>
      <c r="BC8856" s="31"/>
      <c r="BD8856" s="31"/>
      <c r="BE8856" s="31"/>
      <c r="BF8856" s="31"/>
      <c r="BG8856" s="31"/>
      <c r="BH8856" s="31"/>
      <c r="BI8856" s="31"/>
      <c r="BJ8856" s="31"/>
      <c r="BK8856" s="31"/>
      <c r="BL8856" s="31"/>
      <c r="BM8856" s="31"/>
      <c r="BN8856" s="31"/>
      <c r="BO8856" s="31"/>
      <c r="BP8856" s="31"/>
      <c r="BQ8856" s="31"/>
      <c r="BR8856" s="31"/>
      <c r="BS8856" s="31"/>
      <c r="BT8856" s="31"/>
      <c r="BU8856" s="31"/>
      <c r="BV8856" s="31"/>
      <c r="BW8856" s="31"/>
      <c r="BX8856" s="31"/>
      <c r="BY8856" s="31"/>
      <c r="BZ8856" s="31"/>
      <c r="CA8856" s="31"/>
      <c r="CB8856" s="31"/>
      <c r="CC8856" s="31"/>
    </row>
    <row r="8857" spans="5:81" customFormat="1" x14ac:dyDescent="0.25">
      <c r="E8857" s="30" t="str">
        <f t="shared" si="48"/>
        <v>update IFINOPL.dbo.AGREEMENT_ASSET set BILLING_TO_NPWP = '427781075047000', NPWP_NAME = 'PT. GLOBAL JET CARGO', NPWP_ADDRESS = 'LANDMARK PLUIT TOWER BLOK B1 LANTAI 9A, JL. PLUIT SELATAN RAYA RT. 004 RW. 010' where AGREEMENT_NO = replace('0000101/4/38/09/2023', '/', '.');</v>
      </c>
      <c r="F8857" s="31"/>
      <c r="G8857" s="31"/>
      <c r="H8857" s="31"/>
      <c r="I8857" s="31"/>
      <c r="J8857" s="31"/>
      <c r="K8857" s="31"/>
      <c r="L8857" s="31"/>
      <c r="M8857" s="31"/>
      <c r="N8857" s="31"/>
      <c r="O8857" s="31"/>
      <c r="P8857" s="31"/>
      <c r="Q8857" s="31"/>
      <c r="R8857" s="31"/>
      <c r="S8857" s="31"/>
      <c r="T8857" s="31"/>
      <c r="U8857" s="31"/>
      <c r="V8857" s="31"/>
      <c r="W8857" s="31"/>
      <c r="X8857" s="31"/>
      <c r="Y8857" s="31"/>
      <c r="Z8857" s="31"/>
      <c r="AA8857" s="31"/>
      <c r="AB8857" s="31"/>
      <c r="AC8857" s="31"/>
      <c r="AD8857" s="31"/>
      <c r="AE8857" s="31"/>
      <c r="AF8857" s="31"/>
      <c r="AG8857" s="31"/>
      <c r="AH8857" s="31"/>
      <c r="AI8857" s="31"/>
      <c r="AJ8857" s="31"/>
      <c r="AK8857" s="31"/>
      <c r="AL8857" s="31"/>
      <c r="AM8857" s="31"/>
      <c r="AN8857" s="31"/>
      <c r="AO8857" s="31"/>
      <c r="AP8857" s="31"/>
      <c r="AQ8857" s="31"/>
      <c r="AR8857" s="31"/>
      <c r="AS8857" s="31"/>
      <c r="AT8857" s="31"/>
      <c r="AU8857" s="31"/>
      <c r="AV8857" s="31"/>
      <c r="AW8857" s="31"/>
      <c r="AX8857" s="31"/>
      <c r="AY8857" s="31"/>
      <c r="AZ8857" s="31"/>
      <c r="BA8857" s="31"/>
      <c r="BB8857" s="31"/>
      <c r="BC8857" s="31"/>
      <c r="BD8857" s="31"/>
      <c r="BE8857" s="31"/>
      <c r="BF8857" s="31"/>
      <c r="BG8857" s="31"/>
      <c r="BH8857" s="31"/>
      <c r="BI8857" s="31"/>
      <c r="BJ8857" s="31"/>
      <c r="BK8857" s="31"/>
      <c r="BL8857" s="31"/>
      <c r="BM8857" s="31"/>
      <c r="BN8857" s="31"/>
      <c r="BO8857" s="31"/>
      <c r="BP8857" s="31"/>
      <c r="BQ8857" s="31"/>
      <c r="BR8857" s="31"/>
      <c r="BS8857" s="31"/>
      <c r="BT8857" s="31"/>
      <c r="BU8857" s="31"/>
      <c r="BV8857" s="31"/>
      <c r="BW8857" s="31"/>
      <c r="BX8857" s="31"/>
      <c r="BY8857" s="31"/>
      <c r="BZ8857" s="31"/>
      <c r="CA8857" s="31"/>
      <c r="CB8857" s="31"/>
      <c r="CC8857" s="31"/>
    </row>
    <row r="8858" spans="5:81" customFormat="1" x14ac:dyDescent="0.25">
      <c r="E8858" s="30" t="str">
        <f t="shared" si="48"/>
        <v>update IFINOPL.dbo.AGREEMENT_ASSET set BILLING_TO_NPWP = '016825721641000', NPWP_NAME = 'PT. BORWITA CITRA PRIMA', NPWP_ADDRESS = 'JALAN RAYA TAMAN NO. 48 A RT.005 RW.001 TAMAN, TAMAN, SIDOARJO, JAWA TIMUR 61257 INDONESIA' where AGREEMENT_NO = replace('0000102/4/03/12/2021', '/', '.');</v>
      </c>
      <c r="F8858" s="31"/>
      <c r="G8858" s="31"/>
      <c r="H8858" s="31"/>
      <c r="I8858" s="31"/>
      <c r="J8858" s="31"/>
      <c r="K8858" s="31"/>
      <c r="L8858" s="31"/>
      <c r="M8858" s="31"/>
      <c r="N8858" s="31"/>
      <c r="O8858" s="31"/>
      <c r="P8858" s="31"/>
      <c r="Q8858" s="31"/>
      <c r="R8858" s="31"/>
      <c r="S8858" s="31"/>
      <c r="T8858" s="31"/>
      <c r="U8858" s="31"/>
      <c r="V8858" s="31"/>
      <c r="W8858" s="31"/>
      <c r="X8858" s="31"/>
      <c r="Y8858" s="31"/>
      <c r="Z8858" s="31"/>
      <c r="AA8858" s="31"/>
      <c r="AB8858" s="31"/>
      <c r="AC8858" s="31"/>
      <c r="AD8858" s="31"/>
      <c r="AE8858" s="31"/>
      <c r="AF8858" s="31"/>
      <c r="AG8858" s="31"/>
      <c r="AH8858" s="31"/>
      <c r="AI8858" s="31"/>
      <c r="AJ8858" s="31"/>
      <c r="AK8858" s="31"/>
      <c r="AL8858" s="31"/>
      <c r="AM8858" s="31"/>
      <c r="AN8858" s="31"/>
      <c r="AO8858" s="31"/>
      <c r="AP8858" s="31"/>
      <c r="AQ8858" s="31"/>
      <c r="AR8858" s="31"/>
      <c r="AS8858" s="31"/>
      <c r="AT8858" s="31"/>
      <c r="AU8858" s="31"/>
      <c r="AV8858" s="31"/>
      <c r="AW8858" s="31"/>
      <c r="AX8858" s="31"/>
      <c r="AY8858" s="31"/>
      <c r="AZ8858" s="31"/>
      <c r="BA8858" s="31"/>
      <c r="BB8858" s="31"/>
      <c r="BC8858" s="31"/>
      <c r="BD8858" s="31"/>
      <c r="BE8858" s="31"/>
      <c r="BF8858" s="31"/>
      <c r="BG8858" s="31"/>
      <c r="BH8858" s="31"/>
      <c r="BI8858" s="31"/>
      <c r="BJ8858" s="31"/>
      <c r="BK8858" s="31"/>
      <c r="BL8858" s="31"/>
      <c r="BM8858" s="31"/>
      <c r="BN8858" s="31"/>
      <c r="BO8858" s="31"/>
      <c r="BP8858" s="31"/>
      <c r="BQ8858" s="31"/>
      <c r="BR8858" s="31"/>
      <c r="BS8858" s="31"/>
      <c r="BT8858" s="31"/>
      <c r="BU8858" s="31"/>
      <c r="BV8858" s="31"/>
      <c r="BW8858" s="31"/>
      <c r="BX8858" s="31"/>
      <c r="BY8858" s="31"/>
      <c r="BZ8858" s="31"/>
      <c r="CA8858" s="31"/>
      <c r="CB8858" s="31"/>
      <c r="CC8858" s="31"/>
    </row>
    <row r="8859" spans="5:81" customFormat="1" x14ac:dyDescent="0.25">
      <c r="E8859" s="30" t="str">
        <f t="shared" si="48"/>
        <v>update IFINOPL.dbo.AGREEMENT_ASSET set BILLING_TO_NPWP = '026243790058000', NPWP_NAME = 'PT. CIREBON ELECTRIC POWER', NPWP_ADDRESS = 'PONDOK INDAH OFFICE TOWER 3 LANTAI 23 JL. SULTAN ISKANDAR MUDA KAV. V-TA RT.00 RW.00 PONDOK PINANG, KEBAYORAN LAMA, JAKARTA SELATAN, DKI JAKARTA 12310 INDONESIA' where AGREEMENT_NO = replace('0000102/4/04/07/2021', '/', '.');</v>
      </c>
      <c r="F8859" s="31"/>
      <c r="G8859" s="31"/>
      <c r="H8859" s="31"/>
      <c r="I8859" s="31"/>
      <c r="J8859" s="31"/>
      <c r="K8859" s="31"/>
      <c r="L8859" s="31"/>
      <c r="M8859" s="31"/>
      <c r="N8859" s="31"/>
      <c r="O8859" s="31"/>
      <c r="P8859" s="31"/>
      <c r="Q8859" s="31"/>
      <c r="R8859" s="31"/>
      <c r="S8859" s="31"/>
      <c r="T8859" s="31"/>
      <c r="U8859" s="31"/>
      <c r="V8859" s="31"/>
      <c r="W8859" s="31"/>
      <c r="X8859" s="31"/>
      <c r="Y8859" s="31"/>
      <c r="Z8859" s="31"/>
      <c r="AA8859" s="31"/>
      <c r="AB8859" s="31"/>
      <c r="AC8859" s="31"/>
      <c r="AD8859" s="31"/>
      <c r="AE8859" s="31"/>
      <c r="AF8859" s="31"/>
      <c r="AG8859" s="31"/>
      <c r="AH8859" s="31"/>
      <c r="AI8859" s="31"/>
      <c r="AJ8859" s="31"/>
      <c r="AK8859" s="31"/>
      <c r="AL8859" s="31"/>
      <c r="AM8859" s="31"/>
      <c r="AN8859" s="31"/>
      <c r="AO8859" s="31"/>
      <c r="AP8859" s="31"/>
      <c r="AQ8859" s="31"/>
      <c r="AR8859" s="31"/>
      <c r="AS8859" s="31"/>
      <c r="AT8859" s="31"/>
      <c r="AU8859" s="31"/>
      <c r="AV8859" s="31"/>
      <c r="AW8859" s="31"/>
      <c r="AX8859" s="31"/>
      <c r="AY8859" s="31"/>
      <c r="AZ8859" s="31"/>
      <c r="BA8859" s="31"/>
      <c r="BB8859" s="31"/>
      <c r="BC8859" s="31"/>
      <c r="BD8859" s="31"/>
      <c r="BE8859" s="31"/>
      <c r="BF8859" s="31"/>
      <c r="BG8859" s="31"/>
      <c r="BH8859" s="31"/>
      <c r="BI8859" s="31"/>
      <c r="BJ8859" s="31"/>
      <c r="BK8859" s="31"/>
      <c r="BL8859" s="31"/>
      <c r="BM8859" s="31"/>
      <c r="BN8859" s="31"/>
      <c r="BO8859" s="31"/>
      <c r="BP8859" s="31"/>
      <c r="BQ8859" s="31"/>
      <c r="BR8859" s="31"/>
      <c r="BS8859" s="31"/>
      <c r="BT8859" s="31"/>
      <c r="BU8859" s="31"/>
      <c r="BV8859" s="31"/>
      <c r="BW8859" s="31"/>
      <c r="BX8859" s="31"/>
      <c r="BY8859" s="31"/>
      <c r="BZ8859" s="31"/>
      <c r="CA8859" s="31"/>
      <c r="CB8859" s="31"/>
      <c r="CC8859" s="31"/>
    </row>
    <row r="8860" spans="5:81" customFormat="1" x14ac:dyDescent="0.25">
      <c r="E8860" s="30" t="str">
        <f t="shared" si="48"/>
        <v>update IFINOPL.dbo.AGREEMENT_ASSET set BILLING_TO_NPWP = '961454998643000', NPWP_NAME = 'PT. JAGAD TOTAL LOGISTIC EXPRESS', NPWP_ADDRESS = 'NANAS UTARA 2,21 RT.00 RW.00 KEL.WARU KEC.WARU KOTA/KAB.SIDOARJO JAWA TIMUR 61256' where AGREEMENT_NO = replace('0000102/4/38/09/2023', '/', '.');</v>
      </c>
      <c r="F8860" s="31"/>
      <c r="G8860" s="31"/>
      <c r="H8860" s="31"/>
      <c r="I8860" s="31"/>
      <c r="J8860" s="31"/>
      <c r="K8860" s="31"/>
      <c r="L8860" s="31"/>
      <c r="M8860" s="31"/>
      <c r="N8860" s="31"/>
      <c r="O8860" s="31"/>
      <c r="P8860" s="31"/>
      <c r="Q8860" s="31"/>
      <c r="R8860" s="31"/>
      <c r="S8860" s="31"/>
      <c r="T8860" s="31"/>
      <c r="U8860" s="31"/>
      <c r="V8860" s="31"/>
      <c r="W8860" s="31"/>
      <c r="X8860" s="31"/>
      <c r="Y8860" s="31"/>
      <c r="Z8860" s="31"/>
      <c r="AA8860" s="31"/>
      <c r="AB8860" s="31"/>
      <c r="AC8860" s="31"/>
      <c r="AD8860" s="31"/>
      <c r="AE8860" s="31"/>
      <c r="AF8860" s="31"/>
      <c r="AG8860" s="31"/>
      <c r="AH8860" s="31"/>
      <c r="AI8860" s="31"/>
      <c r="AJ8860" s="31"/>
      <c r="AK8860" s="31"/>
      <c r="AL8860" s="31"/>
      <c r="AM8860" s="31"/>
      <c r="AN8860" s="31"/>
      <c r="AO8860" s="31"/>
      <c r="AP8860" s="31"/>
      <c r="AQ8860" s="31"/>
      <c r="AR8860" s="31"/>
      <c r="AS8860" s="31"/>
      <c r="AT8860" s="31"/>
      <c r="AU8860" s="31"/>
      <c r="AV8860" s="31"/>
      <c r="AW8860" s="31"/>
      <c r="AX8860" s="31"/>
      <c r="AY8860" s="31"/>
      <c r="AZ8860" s="31"/>
      <c r="BA8860" s="31"/>
      <c r="BB8860" s="31"/>
      <c r="BC8860" s="31"/>
      <c r="BD8860" s="31"/>
      <c r="BE8860" s="31"/>
      <c r="BF8860" s="31"/>
      <c r="BG8860" s="31"/>
      <c r="BH8860" s="31"/>
      <c r="BI8860" s="31"/>
      <c r="BJ8860" s="31"/>
      <c r="BK8860" s="31"/>
      <c r="BL8860" s="31"/>
      <c r="BM8860" s="31"/>
      <c r="BN8860" s="31"/>
      <c r="BO8860" s="31"/>
      <c r="BP8860" s="31"/>
      <c r="BQ8860" s="31"/>
      <c r="BR8860" s="31"/>
      <c r="BS8860" s="31"/>
      <c r="BT8860" s="31"/>
      <c r="BU8860" s="31"/>
      <c r="BV8860" s="31"/>
      <c r="BW8860" s="31"/>
      <c r="BX8860" s="31"/>
      <c r="BY8860" s="31"/>
      <c r="BZ8860" s="31"/>
      <c r="CA8860" s="31"/>
      <c r="CB8860" s="31"/>
      <c r="CC8860" s="31"/>
    </row>
    <row r="8861" spans="5:81" customFormat="1" x14ac:dyDescent="0.25">
      <c r="E8861" s="30" t="str">
        <f t="shared" si="48"/>
        <v>update IFINOPL.dbo.AGREEMENT_ASSET set BILLING_TO_NPWP = '013925961038000', NPWP_NAME = 'PT. TUMBAKMAS NIAGASAKTI', NPWP_ADDRESS = 'LETJEN S PARMAN NO 32-34 RT.00 RW.00 KEMANGGISAN, PALMERAH, JAKARTA BARAT, DKI JAKARTA 11480 INDONESIA' where AGREEMENT_NO = replace('0000103/4/03/12/2021', '/', '.');</v>
      </c>
      <c r="F8861" s="31"/>
      <c r="G8861" s="31"/>
      <c r="H8861" s="31"/>
      <c r="I8861" s="31"/>
      <c r="J8861" s="31"/>
      <c r="K8861" s="31"/>
      <c r="L8861" s="31"/>
      <c r="M8861" s="31"/>
      <c r="N8861" s="31"/>
      <c r="O8861" s="31"/>
      <c r="P8861" s="31"/>
      <c r="Q8861" s="31"/>
      <c r="R8861" s="31"/>
      <c r="S8861" s="31"/>
      <c r="T8861" s="31"/>
      <c r="U8861" s="31"/>
      <c r="V8861" s="31"/>
      <c r="W8861" s="31"/>
      <c r="X8861" s="31"/>
      <c r="Y8861" s="31"/>
      <c r="Z8861" s="31"/>
      <c r="AA8861" s="31"/>
      <c r="AB8861" s="31"/>
      <c r="AC8861" s="31"/>
      <c r="AD8861" s="31"/>
      <c r="AE8861" s="31"/>
      <c r="AF8861" s="31"/>
      <c r="AG8861" s="31"/>
      <c r="AH8861" s="31"/>
      <c r="AI8861" s="31"/>
      <c r="AJ8861" s="31"/>
      <c r="AK8861" s="31"/>
      <c r="AL8861" s="31"/>
      <c r="AM8861" s="31"/>
      <c r="AN8861" s="31"/>
      <c r="AO8861" s="31"/>
      <c r="AP8861" s="31"/>
      <c r="AQ8861" s="31"/>
      <c r="AR8861" s="31"/>
      <c r="AS8861" s="31"/>
      <c r="AT8861" s="31"/>
      <c r="AU8861" s="31"/>
      <c r="AV8861" s="31"/>
      <c r="AW8861" s="31"/>
      <c r="AX8861" s="31"/>
      <c r="AY8861" s="31"/>
      <c r="AZ8861" s="31"/>
      <c r="BA8861" s="31"/>
      <c r="BB8861" s="31"/>
      <c r="BC8861" s="31"/>
      <c r="BD8861" s="31"/>
      <c r="BE8861" s="31"/>
      <c r="BF8861" s="31"/>
      <c r="BG8861" s="31"/>
      <c r="BH8861" s="31"/>
      <c r="BI8861" s="31"/>
      <c r="BJ8861" s="31"/>
      <c r="BK8861" s="31"/>
      <c r="BL8861" s="31"/>
      <c r="BM8861" s="31"/>
      <c r="BN8861" s="31"/>
      <c r="BO8861" s="31"/>
      <c r="BP8861" s="31"/>
      <c r="BQ8861" s="31"/>
      <c r="BR8861" s="31"/>
      <c r="BS8861" s="31"/>
      <c r="BT8861" s="31"/>
      <c r="BU8861" s="31"/>
      <c r="BV8861" s="31"/>
      <c r="BW8861" s="31"/>
      <c r="BX8861" s="31"/>
      <c r="BY8861" s="31"/>
      <c r="BZ8861" s="31"/>
      <c r="CA8861" s="31"/>
      <c r="CB8861" s="31"/>
      <c r="CC8861" s="31"/>
    </row>
    <row r="8862" spans="5:81" customFormat="1" x14ac:dyDescent="0.25">
      <c r="E8862" s="30" t="str">
        <f t="shared" si="48"/>
        <v>update IFINOPL.dbo.AGREEMENT_ASSET set BILLING_TO_NPWP = '011050945093000', NPWP_NAME = 'PT. BANK SYARIAH INDONESIA, TBK', NPWP_ADDRESS = 'GEDUNG THE TOWER JL GATOT SUBROTO RT.000 RW.000 KEL.KARET SEMANGGI KEC.SETIA BUDI KOTA/KAB.JAKARTA SELATAN DKI JAKARTA 12930' where AGREEMENT_NO = replace('0000103/4/04/10/2021', '/', '.');</v>
      </c>
      <c r="F8862" s="31"/>
      <c r="G8862" s="31"/>
      <c r="H8862" s="31"/>
      <c r="I8862" s="31"/>
      <c r="J8862" s="31"/>
      <c r="K8862" s="31"/>
      <c r="L8862" s="31"/>
      <c r="M8862" s="31"/>
      <c r="N8862" s="31"/>
      <c r="O8862" s="31"/>
      <c r="P8862" s="31"/>
      <c r="Q8862" s="31"/>
      <c r="R8862" s="31"/>
      <c r="S8862" s="31"/>
      <c r="T8862" s="31"/>
      <c r="U8862" s="31"/>
      <c r="V8862" s="31"/>
      <c r="W8862" s="31"/>
      <c r="X8862" s="31"/>
      <c r="Y8862" s="31"/>
      <c r="Z8862" s="31"/>
      <c r="AA8862" s="31"/>
      <c r="AB8862" s="31"/>
      <c r="AC8862" s="31"/>
      <c r="AD8862" s="31"/>
      <c r="AE8862" s="31"/>
      <c r="AF8862" s="31"/>
      <c r="AG8862" s="31"/>
      <c r="AH8862" s="31"/>
      <c r="AI8862" s="31"/>
      <c r="AJ8862" s="31"/>
      <c r="AK8862" s="31"/>
      <c r="AL8862" s="31"/>
      <c r="AM8862" s="31"/>
      <c r="AN8862" s="31"/>
      <c r="AO8862" s="31"/>
      <c r="AP8862" s="31"/>
      <c r="AQ8862" s="31"/>
      <c r="AR8862" s="31"/>
      <c r="AS8862" s="31"/>
      <c r="AT8862" s="31"/>
      <c r="AU8862" s="31"/>
      <c r="AV8862" s="31"/>
      <c r="AW8862" s="31"/>
      <c r="AX8862" s="31"/>
      <c r="AY8862" s="31"/>
      <c r="AZ8862" s="31"/>
      <c r="BA8862" s="31"/>
      <c r="BB8862" s="31"/>
      <c r="BC8862" s="31"/>
      <c r="BD8862" s="31"/>
      <c r="BE8862" s="31"/>
      <c r="BF8862" s="31"/>
      <c r="BG8862" s="31"/>
      <c r="BH8862" s="31"/>
      <c r="BI8862" s="31"/>
      <c r="BJ8862" s="31"/>
      <c r="BK8862" s="31"/>
      <c r="BL8862" s="31"/>
      <c r="BM8862" s="31"/>
      <c r="BN8862" s="31"/>
      <c r="BO8862" s="31"/>
      <c r="BP8862" s="31"/>
      <c r="BQ8862" s="31"/>
      <c r="BR8862" s="31"/>
      <c r="BS8862" s="31"/>
      <c r="BT8862" s="31"/>
      <c r="BU8862" s="31"/>
      <c r="BV8862" s="31"/>
      <c r="BW8862" s="31"/>
      <c r="BX8862" s="31"/>
      <c r="BY8862" s="31"/>
      <c r="BZ8862" s="31"/>
      <c r="CA8862" s="31"/>
      <c r="CB8862" s="31"/>
      <c r="CC8862" s="31"/>
    </row>
    <row r="8863" spans="5:81" customFormat="1" x14ac:dyDescent="0.25">
      <c r="E8863"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replace('0000103/4/38/09/2023', '/', '.');</v>
      </c>
      <c r="F8863" s="31"/>
      <c r="G8863" s="31"/>
      <c r="H8863" s="31"/>
      <c r="I8863" s="31"/>
      <c r="J8863" s="31"/>
      <c r="K8863" s="31"/>
      <c r="L8863" s="31"/>
      <c r="M8863" s="31"/>
      <c r="N8863" s="31"/>
      <c r="O8863" s="31"/>
      <c r="P8863" s="31"/>
      <c r="Q8863" s="31"/>
      <c r="R8863" s="31"/>
      <c r="S8863" s="31"/>
      <c r="T8863" s="31"/>
      <c r="U8863" s="31"/>
      <c r="V8863" s="31"/>
      <c r="W8863" s="31"/>
      <c r="X8863" s="31"/>
      <c r="Y8863" s="31"/>
      <c r="Z8863" s="31"/>
      <c r="AA8863" s="31"/>
      <c r="AB8863" s="31"/>
      <c r="AC8863" s="31"/>
      <c r="AD8863" s="31"/>
      <c r="AE8863" s="31"/>
      <c r="AF8863" s="31"/>
      <c r="AG8863" s="31"/>
      <c r="AH8863" s="31"/>
      <c r="AI8863" s="31"/>
      <c r="AJ8863" s="31"/>
      <c r="AK8863" s="31"/>
      <c r="AL8863" s="31"/>
      <c r="AM8863" s="31"/>
      <c r="AN8863" s="31"/>
      <c r="AO8863" s="31"/>
      <c r="AP8863" s="31"/>
      <c r="AQ8863" s="31"/>
      <c r="AR8863" s="31"/>
      <c r="AS8863" s="31"/>
      <c r="AT8863" s="31"/>
      <c r="AU8863" s="31"/>
      <c r="AV8863" s="31"/>
      <c r="AW8863" s="31"/>
      <c r="AX8863" s="31"/>
      <c r="AY8863" s="31"/>
      <c r="AZ8863" s="31"/>
      <c r="BA8863" s="31"/>
      <c r="BB8863" s="31"/>
      <c r="BC8863" s="31"/>
      <c r="BD8863" s="31"/>
      <c r="BE8863" s="31"/>
      <c r="BF8863" s="31"/>
      <c r="BG8863" s="31"/>
      <c r="BH8863" s="31"/>
      <c r="BI8863" s="31"/>
      <c r="BJ8863" s="31"/>
      <c r="BK8863" s="31"/>
      <c r="BL8863" s="31"/>
      <c r="BM8863" s="31"/>
      <c r="BN8863" s="31"/>
      <c r="BO8863" s="31"/>
      <c r="BP8863" s="31"/>
      <c r="BQ8863" s="31"/>
      <c r="BR8863" s="31"/>
      <c r="BS8863" s="31"/>
      <c r="BT8863" s="31"/>
      <c r="BU8863" s="31"/>
      <c r="BV8863" s="31"/>
      <c r="BW8863" s="31"/>
      <c r="BX8863" s="31"/>
      <c r="BY8863" s="31"/>
      <c r="BZ8863" s="31"/>
      <c r="CA8863" s="31"/>
      <c r="CB8863" s="31"/>
      <c r="CC8863" s="31"/>
    </row>
    <row r="8864" spans="5:81" customFormat="1" x14ac:dyDescent="0.25">
      <c r="E8864" s="30" t="str">
        <f t="shared" si="48"/>
        <v>update IFINOPL.dbo.AGREEMENT_ASSET set BILLING_TO_NPWP = '010832905651000', NPWP_NAME = 'PT. GUNTNER INDONESIA', NPWP_ADDRESS = 'DESA WONOKOYO RT.00 RW.00 WONOKOYO, BEJI, KAB. PASURUAN, JAWA TIMUR 67154 INDONESIA' where AGREEMENT_NO = replace('0000104/4/03/12/2021', '/', '.');</v>
      </c>
      <c r="F8864" s="31"/>
      <c r="G8864" s="31"/>
      <c r="H8864" s="31"/>
      <c r="I8864" s="31"/>
      <c r="J8864" s="31"/>
      <c r="K8864" s="31"/>
      <c r="L8864" s="31"/>
      <c r="M8864" s="31"/>
      <c r="N8864" s="31"/>
      <c r="O8864" s="31"/>
      <c r="P8864" s="31"/>
      <c r="Q8864" s="31"/>
      <c r="R8864" s="31"/>
      <c r="S8864" s="31"/>
      <c r="T8864" s="31"/>
      <c r="U8864" s="31"/>
      <c r="V8864" s="31"/>
      <c r="W8864" s="31"/>
      <c r="X8864" s="31"/>
      <c r="Y8864" s="31"/>
      <c r="Z8864" s="31"/>
      <c r="AA8864" s="31"/>
      <c r="AB8864" s="31"/>
      <c r="AC8864" s="31"/>
      <c r="AD8864" s="31"/>
      <c r="AE8864" s="31"/>
      <c r="AF8864" s="31"/>
      <c r="AG8864" s="31"/>
      <c r="AH8864" s="31"/>
      <c r="AI8864" s="31"/>
      <c r="AJ8864" s="31"/>
      <c r="AK8864" s="31"/>
      <c r="AL8864" s="31"/>
      <c r="AM8864" s="31"/>
      <c r="AN8864" s="31"/>
      <c r="AO8864" s="31"/>
      <c r="AP8864" s="31"/>
      <c r="AQ8864" s="31"/>
      <c r="AR8864" s="31"/>
      <c r="AS8864" s="31"/>
      <c r="AT8864" s="31"/>
      <c r="AU8864" s="31"/>
      <c r="AV8864" s="31"/>
      <c r="AW8864" s="31"/>
      <c r="AX8864" s="31"/>
      <c r="AY8864" s="31"/>
      <c r="AZ8864" s="31"/>
      <c r="BA8864" s="31"/>
      <c r="BB8864" s="31"/>
      <c r="BC8864" s="31"/>
      <c r="BD8864" s="31"/>
      <c r="BE8864" s="31"/>
      <c r="BF8864" s="31"/>
      <c r="BG8864" s="31"/>
      <c r="BH8864" s="31"/>
      <c r="BI8864" s="31"/>
      <c r="BJ8864" s="31"/>
      <c r="BK8864" s="31"/>
      <c r="BL8864" s="31"/>
      <c r="BM8864" s="31"/>
      <c r="BN8864" s="31"/>
      <c r="BO8864" s="31"/>
      <c r="BP8864" s="31"/>
      <c r="BQ8864" s="31"/>
      <c r="BR8864" s="31"/>
      <c r="BS8864" s="31"/>
      <c r="BT8864" s="31"/>
      <c r="BU8864" s="31"/>
      <c r="BV8864" s="31"/>
      <c r="BW8864" s="31"/>
      <c r="BX8864" s="31"/>
      <c r="BY8864" s="31"/>
      <c r="BZ8864" s="31"/>
      <c r="CA8864" s="31"/>
      <c r="CB8864" s="31"/>
      <c r="CC8864" s="31"/>
    </row>
    <row r="8865" spans="5:81" customFormat="1" x14ac:dyDescent="0.25">
      <c r="E8865" s="30" t="str">
        <f t="shared" si="48"/>
        <v>update IFINOPL.dbo.AGREEMENT_ASSET set BILLING_TO_NPWP = '010029445093000', NPWP_NAME = 'PT. GRAHA SARANA DUTA', NPWP_ADDRESS = 'JL. KEBON SIRIH NO. 10-12 GAMBIR RT.00 RW.00 GAMBIR, GAMBIR, JAKARTA PUSAT, DKI JAKARTA 10110 INDONESIA' where AGREEMENT_NO = replace('0000104/4/04/10/2021', '/', '.');</v>
      </c>
      <c r="F8865" s="31"/>
      <c r="G8865" s="31"/>
      <c r="H8865" s="31"/>
      <c r="I8865" s="31"/>
      <c r="J8865" s="31"/>
      <c r="K8865" s="31"/>
      <c r="L8865" s="31"/>
      <c r="M8865" s="31"/>
      <c r="N8865" s="31"/>
      <c r="O8865" s="31"/>
      <c r="P8865" s="31"/>
      <c r="Q8865" s="31"/>
      <c r="R8865" s="31"/>
      <c r="S8865" s="31"/>
      <c r="T8865" s="31"/>
      <c r="U8865" s="31"/>
      <c r="V8865" s="31"/>
      <c r="W8865" s="31"/>
      <c r="X8865" s="31"/>
      <c r="Y8865" s="31"/>
      <c r="Z8865" s="31"/>
      <c r="AA8865" s="31"/>
      <c r="AB8865" s="31"/>
      <c r="AC8865" s="31"/>
      <c r="AD8865" s="31"/>
      <c r="AE8865" s="31"/>
      <c r="AF8865" s="31"/>
      <c r="AG8865" s="31"/>
      <c r="AH8865" s="31"/>
      <c r="AI8865" s="31"/>
      <c r="AJ8865" s="31"/>
      <c r="AK8865" s="31"/>
      <c r="AL8865" s="31"/>
      <c r="AM8865" s="31"/>
      <c r="AN8865" s="31"/>
      <c r="AO8865" s="31"/>
      <c r="AP8865" s="31"/>
      <c r="AQ8865" s="31"/>
      <c r="AR8865" s="31"/>
      <c r="AS8865" s="31"/>
      <c r="AT8865" s="31"/>
      <c r="AU8865" s="31"/>
      <c r="AV8865" s="31"/>
      <c r="AW8865" s="31"/>
      <c r="AX8865" s="31"/>
      <c r="AY8865" s="31"/>
      <c r="AZ8865" s="31"/>
      <c r="BA8865" s="31"/>
      <c r="BB8865" s="31"/>
      <c r="BC8865" s="31"/>
      <c r="BD8865" s="31"/>
      <c r="BE8865" s="31"/>
      <c r="BF8865" s="31"/>
      <c r="BG8865" s="31"/>
      <c r="BH8865" s="31"/>
      <c r="BI8865" s="31"/>
      <c r="BJ8865" s="31"/>
      <c r="BK8865" s="31"/>
      <c r="BL8865" s="31"/>
      <c r="BM8865" s="31"/>
      <c r="BN8865" s="31"/>
      <c r="BO8865" s="31"/>
      <c r="BP8865" s="31"/>
      <c r="BQ8865" s="31"/>
      <c r="BR8865" s="31"/>
      <c r="BS8865" s="31"/>
      <c r="BT8865" s="31"/>
      <c r="BU8865" s="31"/>
      <c r="BV8865" s="31"/>
      <c r="BW8865" s="31"/>
      <c r="BX8865" s="31"/>
      <c r="BY8865" s="31"/>
      <c r="BZ8865" s="31"/>
      <c r="CA8865" s="31"/>
      <c r="CB8865" s="31"/>
      <c r="CC8865" s="31"/>
    </row>
    <row r="8866" spans="5:81" customFormat="1" x14ac:dyDescent="0.25">
      <c r="E8866" s="30" t="str">
        <f t="shared" si="48"/>
        <v>update IFINOPL.dbo.AGREEMENT_ASSET set BILLING_TO_NPWP = '312777832532000', NPWP_NAME = 'PT. CITRA WARNA ABADI', NPWP_ADDRESS = 'JL BAYU NO 09 RT.003 RW.010 KEL.PARANGJORO KEC.GROGOL KOTA/KAB.SUKOHARJO JAWA TENGAH 57552' where AGREEMENT_NO = replace('0000104/4/38/09/2023', '/', '.');</v>
      </c>
      <c r="F8866" s="31"/>
      <c r="G8866" s="31"/>
      <c r="H8866" s="31"/>
      <c r="I8866" s="31"/>
      <c r="J8866" s="31"/>
      <c r="K8866" s="31"/>
      <c r="L8866" s="31"/>
      <c r="M8866" s="31"/>
      <c r="N8866" s="31"/>
      <c r="O8866" s="31"/>
      <c r="P8866" s="31"/>
      <c r="Q8866" s="31"/>
      <c r="R8866" s="31"/>
      <c r="S8866" s="31"/>
      <c r="T8866" s="31"/>
      <c r="U8866" s="31"/>
      <c r="V8866" s="31"/>
      <c r="W8866" s="31"/>
      <c r="X8866" s="31"/>
      <c r="Y8866" s="31"/>
      <c r="Z8866" s="31"/>
      <c r="AA8866" s="31"/>
      <c r="AB8866" s="31"/>
      <c r="AC8866" s="31"/>
      <c r="AD8866" s="31"/>
      <c r="AE8866" s="31"/>
      <c r="AF8866" s="31"/>
      <c r="AG8866" s="31"/>
      <c r="AH8866" s="31"/>
      <c r="AI8866" s="31"/>
      <c r="AJ8866" s="31"/>
      <c r="AK8866" s="31"/>
      <c r="AL8866" s="31"/>
      <c r="AM8866" s="31"/>
      <c r="AN8866" s="31"/>
      <c r="AO8866" s="31"/>
      <c r="AP8866" s="31"/>
      <c r="AQ8866" s="31"/>
      <c r="AR8866" s="31"/>
      <c r="AS8866" s="31"/>
      <c r="AT8866" s="31"/>
      <c r="AU8866" s="31"/>
      <c r="AV8866" s="31"/>
      <c r="AW8866" s="31"/>
      <c r="AX8866" s="31"/>
      <c r="AY8866" s="31"/>
      <c r="AZ8866" s="31"/>
      <c r="BA8866" s="31"/>
      <c r="BB8866" s="31"/>
      <c r="BC8866" s="31"/>
      <c r="BD8866" s="31"/>
      <c r="BE8866" s="31"/>
      <c r="BF8866" s="31"/>
      <c r="BG8866" s="31"/>
      <c r="BH8866" s="31"/>
      <c r="BI8866" s="31"/>
      <c r="BJ8866" s="31"/>
      <c r="BK8866" s="31"/>
      <c r="BL8866" s="31"/>
      <c r="BM8866" s="31"/>
      <c r="BN8866" s="31"/>
      <c r="BO8866" s="31"/>
      <c r="BP8866" s="31"/>
      <c r="BQ8866" s="31"/>
      <c r="BR8866" s="31"/>
      <c r="BS8866" s="31"/>
      <c r="BT8866" s="31"/>
      <c r="BU8866" s="31"/>
      <c r="BV8866" s="31"/>
      <c r="BW8866" s="31"/>
      <c r="BX8866" s="31"/>
      <c r="BY8866" s="31"/>
      <c r="BZ8866" s="31"/>
      <c r="CA8866" s="31"/>
      <c r="CB8866" s="31"/>
      <c r="CC8866" s="31"/>
    </row>
    <row r="8867" spans="5:81" customFormat="1" x14ac:dyDescent="0.25">
      <c r="E8867" s="30" t="str">
        <f t="shared" si="48"/>
        <v>update IFINOPL.dbo.AGREEMENT_ASSET set BILLING_TO_NPWP = '907879282428000', NPWP_NAME = 'PT. DAMATRANS MITRA PERSADA', NPWP_ADDRESS = 'JL SETRADUTA RAYA RUKO G RT.00 RW.00 KEL.SARIJADI KEC.SUKASARI KOTA/KAB.BANDUNG JAWA BARAT 40151' where AGREEMENT_NO = replace('0000105/4/38/09/2023', '/', '.');</v>
      </c>
      <c r="F8867" s="31"/>
      <c r="G8867" s="31"/>
      <c r="H8867" s="31"/>
      <c r="I8867" s="31"/>
      <c r="J8867" s="31"/>
      <c r="K8867" s="31"/>
      <c r="L8867" s="31"/>
      <c r="M8867" s="31"/>
      <c r="N8867" s="31"/>
      <c r="O8867" s="31"/>
      <c r="P8867" s="31"/>
      <c r="Q8867" s="31"/>
      <c r="R8867" s="31"/>
      <c r="S8867" s="31"/>
      <c r="T8867" s="31"/>
      <c r="U8867" s="31"/>
      <c r="V8867" s="31"/>
      <c r="W8867" s="31"/>
      <c r="X8867" s="31"/>
      <c r="Y8867" s="31"/>
      <c r="Z8867" s="31"/>
      <c r="AA8867" s="31"/>
      <c r="AB8867" s="31"/>
      <c r="AC8867" s="31"/>
      <c r="AD8867" s="31"/>
      <c r="AE8867" s="31"/>
      <c r="AF8867" s="31"/>
      <c r="AG8867" s="31"/>
      <c r="AH8867" s="31"/>
      <c r="AI8867" s="31"/>
      <c r="AJ8867" s="31"/>
      <c r="AK8867" s="31"/>
      <c r="AL8867" s="31"/>
      <c r="AM8867" s="31"/>
      <c r="AN8867" s="31"/>
      <c r="AO8867" s="31"/>
      <c r="AP8867" s="31"/>
      <c r="AQ8867" s="31"/>
      <c r="AR8867" s="31"/>
      <c r="AS8867" s="31"/>
      <c r="AT8867" s="31"/>
      <c r="AU8867" s="31"/>
      <c r="AV8867" s="31"/>
      <c r="AW8867" s="31"/>
      <c r="AX8867" s="31"/>
      <c r="AY8867" s="31"/>
      <c r="AZ8867" s="31"/>
      <c r="BA8867" s="31"/>
      <c r="BB8867" s="31"/>
      <c r="BC8867" s="31"/>
      <c r="BD8867" s="31"/>
      <c r="BE8867" s="31"/>
      <c r="BF8867" s="31"/>
      <c r="BG8867" s="31"/>
      <c r="BH8867" s="31"/>
      <c r="BI8867" s="31"/>
      <c r="BJ8867" s="31"/>
      <c r="BK8867" s="31"/>
      <c r="BL8867" s="31"/>
      <c r="BM8867" s="31"/>
      <c r="BN8867" s="31"/>
      <c r="BO8867" s="31"/>
      <c r="BP8867" s="31"/>
      <c r="BQ8867" s="31"/>
      <c r="BR8867" s="31"/>
      <c r="BS8867" s="31"/>
      <c r="BT8867" s="31"/>
      <c r="BU8867" s="31"/>
      <c r="BV8867" s="31"/>
      <c r="BW8867" s="31"/>
      <c r="BX8867" s="31"/>
      <c r="BY8867" s="31"/>
      <c r="BZ8867" s="31"/>
      <c r="CA8867" s="31"/>
      <c r="CB8867" s="31"/>
      <c r="CC8867" s="31"/>
    </row>
    <row r="8868" spans="5:81" customFormat="1" x14ac:dyDescent="0.25">
      <c r="E8868"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replace('0000106/4/38/09/2023', '/', '.');</v>
      </c>
      <c r="F8868" s="31"/>
      <c r="G8868" s="31"/>
      <c r="H8868" s="31"/>
      <c r="I8868" s="31"/>
      <c r="J8868" s="31"/>
      <c r="K8868" s="31"/>
      <c r="L8868" s="31"/>
      <c r="M8868" s="31"/>
      <c r="N8868" s="31"/>
      <c r="O8868" s="31"/>
      <c r="P8868" s="31"/>
      <c r="Q8868" s="31"/>
      <c r="R8868" s="31"/>
      <c r="S8868" s="31"/>
      <c r="T8868" s="31"/>
      <c r="U8868" s="31"/>
      <c r="V8868" s="31"/>
      <c r="W8868" s="31"/>
      <c r="X8868" s="31"/>
      <c r="Y8868" s="31"/>
      <c r="Z8868" s="31"/>
      <c r="AA8868" s="31"/>
      <c r="AB8868" s="31"/>
      <c r="AC8868" s="31"/>
      <c r="AD8868" s="31"/>
      <c r="AE8868" s="31"/>
      <c r="AF8868" s="31"/>
      <c r="AG8868" s="31"/>
      <c r="AH8868" s="31"/>
      <c r="AI8868" s="31"/>
      <c r="AJ8868" s="31"/>
      <c r="AK8868" s="31"/>
      <c r="AL8868" s="31"/>
      <c r="AM8868" s="31"/>
      <c r="AN8868" s="31"/>
      <c r="AO8868" s="31"/>
      <c r="AP8868" s="31"/>
      <c r="AQ8868" s="31"/>
      <c r="AR8868" s="31"/>
      <c r="AS8868" s="31"/>
      <c r="AT8868" s="31"/>
      <c r="AU8868" s="31"/>
      <c r="AV8868" s="31"/>
      <c r="AW8868" s="31"/>
      <c r="AX8868" s="31"/>
      <c r="AY8868" s="31"/>
      <c r="AZ8868" s="31"/>
      <c r="BA8868" s="31"/>
      <c r="BB8868" s="31"/>
      <c r="BC8868" s="31"/>
      <c r="BD8868" s="31"/>
      <c r="BE8868" s="31"/>
      <c r="BF8868" s="31"/>
      <c r="BG8868" s="31"/>
      <c r="BH8868" s="31"/>
      <c r="BI8868" s="31"/>
      <c r="BJ8868" s="31"/>
      <c r="BK8868" s="31"/>
      <c r="BL8868" s="31"/>
      <c r="BM8868" s="31"/>
      <c r="BN8868" s="31"/>
      <c r="BO8868" s="31"/>
      <c r="BP8868" s="31"/>
      <c r="BQ8868" s="31"/>
      <c r="BR8868" s="31"/>
      <c r="BS8868" s="31"/>
      <c r="BT8868" s="31"/>
      <c r="BU8868" s="31"/>
      <c r="BV8868" s="31"/>
      <c r="BW8868" s="31"/>
      <c r="BX8868" s="31"/>
      <c r="BY8868" s="31"/>
      <c r="BZ8868" s="31"/>
      <c r="CA8868" s="31"/>
      <c r="CB8868" s="31"/>
      <c r="CC8868" s="31"/>
    </row>
    <row r="8869" spans="5:81" customFormat="1" x14ac:dyDescent="0.25">
      <c r="E8869" s="30" t="str">
        <f t="shared" si="48"/>
        <v>update IFINOPL.dbo.AGREEMENT_ASSET set BILLING_TO_NPWP = '021856430016000', NPWP_NAME = 'PT. KINARYA SELARAS PIRANTI', NPWP_ADDRESS = 'JL. TB. SIMATUPANG NO. 4 RT.000 RW.000 CILANDAK BARAT, CILANDAK, JAKARTA SELATAN, DKI JAKARTA 12430 INDONESIA' where AGREEMENT_NO = replace('0000107/4/04/12/2021', '/', '.');</v>
      </c>
      <c r="F8869" s="31"/>
      <c r="G8869" s="31"/>
      <c r="H8869" s="31"/>
      <c r="I8869" s="31"/>
      <c r="J8869" s="31"/>
      <c r="K8869" s="31"/>
      <c r="L8869" s="31"/>
      <c r="M8869" s="31"/>
      <c r="N8869" s="31"/>
      <c r="O8869" s="31"/>
      <c r="P8869" s="31"/>
      <c r="Q8869" s="31"/>
      <c r="R8869" s="31"/>
      <c r="S8869" s="31"/>
      <c r="T8869" s="31"/>
      <c r="U8869" s="31"/>
      <c r="V8869" s="31"/>
      <c r="W8869" s="31"/>
      <c r="X8869" s="31"/>
      <c r="Y8869" s="31"/>
      <c r="Z8869" s="31"/>
      <c r="AA8869" s="31"/>
      <c r="AB8869" s="31"/>
      <c r="AC8869" s="31"/>
      <c r="AD8869" s="31"/>
      <c r="AE8869" s="31"/>
      <c r="AF8869" s="31"/>
      <c r="AG8869" s="31"/>
      <c r="AH8869" s="31"/>
      <c r="AI8869" s="31"/>
      <c r="AJ8869" s="31"/>
      <c r="AK8869" s="31"/>
      <c r="AL8869" s="31"/>
      <c r="AM8869" s="31"/>
      <c r="AN8869" s="31"/>
      <c r="AO8869" s="31"/>
      <c r="AP8869" s="31"/>
      <c r="AQ8869" s="31"/>
      <c r="AR8869" s="31"/>
      <c r="AS8869" s="31"/>
      <c r="AT8869" s="31"/>
      <c r="AU8869" s="31"/>
      <c r="AV8869" s="31"/>
      <c r="AW8869" s="31"/>
      <c r="AX8869" s="31"/>
      <c r="AY8869" s="31"/>
      <c r="AZ8869" s="31"/>
      <c r="BA8869" s="31"/>
      <c r="BB8869" s="31"/>
      <c r="BC8869" s="31"/>
      <c r="BD8869" s="31"/>
      <c r="BE8869" s="31"/>
      <c r="BF8869" s="31"/>
      <c r="BG8869" s="31"/>
      <c r="BH8869" s="31"/>
      <c r="BI8869" s="31"/>
      <c r="BJ8869" s="31"/>
      <c r="BK8869" s="31"/>
      <c r="BL8869" s="31"/>
      <c r="BM8869" s="31"/>
      <c r="BN8869" s="31"/>
      <c r="BO8869" s="31"/>
      <c r="BP8869" s="31"/>
      <c r="BQ8869" s="31"/>
      <c r="BR8869" s="31"/>
      <c r="BS8869" s="31"/>
      <c r="BT8869" s="31"/>
      <c r="BU8869" s="31"/>
      <c r="BV8869" s="31"/>
      <c r="BW8869" s="31"/>
      <c r="BX8869" s="31"/>
      <c r="BY8869" s="31"/>
      <c r="BZ8869" s="31"/>
      <c r="CA8869" s="31"/>
      <c r="CB8869" s="31"/>
      <c r="CC8869" s="31"/>
    </row>
    <row r="8870" spans="5:81" customFormat="1" x14ac:dyDescent="0.25">
      <c r="E8870"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replace('0000107/4/38/09/2023', '/', '.');</v>
      </c>
      <c r="F8870" s="31"/>
      <c r="G8870" s="31"/>
      <c r="H8870" s="31"/>
      <c r="I8870" s="31"/>
      <c r="J8870" s="31"/>
      <c r="K8870" s="31"/>
      <c r="L8870" s="31"/>
      <c r="M8870" s="31"/>
      <c r="N8870" s="31"/>
      <c r="O8870" s="31"/>
      <c r="P8870" s="31"/>
      <c r="Q8870" s="31"/>
      <c r="R8870" s="31"/>
      <c r="S8870" s="31"/>
      <c r="T8870" s="31"/>
      <c r="U8870" s="31"/>
      <c r="V8870" s="31"/>
      <c r="W8870" s="31"/>
      <c r="X8870" s="31"/>
      <c r="Y8870" s="31"/>
      <c r="Z8870" s="31"/>
      <c r="AA8870" s="31"/>
      <c r="AB8870" s="31"/>
      <c r="AC8870" s="31"/>
      <c r="AD8870" s="31"/>
      <c r="AE8870" s="31"/>
      <c r="AF8870" s="31"/>
      <c r="AG8870" s="31"/>
      <c r="AH8870" s="31"/>
      <c r="AI8870" s="31"/>
      <c r="AJ8870" s="31"/>
      <c r="AK8870" s="31"/>
      <c r="AL8870" s="31"/>
      <c r="AM8870" s="31"/>
      <c r="AN8870" s="31"/>
      <c r="AO8870" s="31"/>
      <c r="AP8870" s="31"/>
      <c r="AQ8870" s="31"/>
      <c r="AR8870" s="31"/>
      <c r="AS8870" s="31"/>
      <c r="AT8870" s="31"/>
      <c r="AU8870" s="31"/>
      <c r="AV8870" s="31"/>
      <c r="AW8870" s="31"/>
      <c r="AX8870" s="31"/>
      <c r="AY8870" s="31"/>
      <c r="AZ8870" s="31"/>
      <c r="BA8870" s="31"/>
      <c r="BB8870" s="31"/>
      <c r="BC8870" s="31"/>
      <c r="BD8870" s="31"/>
      <c r="BE8870" s="31"/>
      <c r="BF8870" s="31"/>
      <c r="BG8870" s="31"/>
      <c r="BH8870" s="31"/>
      <c r="BI8870" s="31"/>
      <c r="BJ8870" s="31"/>
      <c r="BK8870" s="31"/>
      <c r="BL8870" s="31"/>
      <c r="BM8870" s="31"/>
      <c r="BN8870" s="31"/>
      <c r="BO8870" s="31"/>
      <c r="BP8870" s="31"/>
      <c r="BQ8870" s="31"/>
      <c r="BR8870" s="31"/>
      <c r="BS8870" s="31"/>
      <c r="BT8870" s="31"/>
      <c r="BU8870" s="31"/>
      <c r="BV8870" s="31"/>
      <c r="BW8870" s="31"/>
      <c r="BX8870" s="31"/>
      <c r="BY8870" s="31"/>
      <c r="BZ8870" s="31"/>
      <c r="CA8870" s="31"/>
      <c r="CB8870" s="31"/>
      <c r="CC8870" s="31"/>
    </row>
    <row r="8871" spans="5:81" customFormat="1" x14ac:dyDescent="0.25">
      <c r="E8871" s="30" t="str">
        <f t="shared" si="48"/>
        <v>update IFINOPL.dbo.AGREEMENT_ASSET set BILLING_TO_NPWP = '316483148422000', NPWP_NAME = 'PT PINUS MERAH ABADI', NPWP_ADDRESS = 'JL. SOEKARNO HATTA NO. 112 RT.07 RW.05 BABAKAN CIPARAY, BABAKAN CIPARAY, BANDUNG, JAWA BARAT 40223 INDONESIA' where AGREEMENT_NO = replace('0000108/4/04/12/2021', '/', '.');</v>
      </c>
      <c r="F8871" s="31"/>
      <c r="G8871" s="31"/>
      <c r="H8871" s="31"/>
      <c r="I8871" s="31"/>
      <c r="J8871" s="31"/>
      <c r="K8871" s="31"/>
      <c r="L8871" s="31"/>
      <c r="M8871" s="31"/>
      <c r="N8871" s="31"/>
      <c r="O8871" s="31"/>
      <c r="P8871" s="31"/>
      <c r="Q8871" s="31"/>
      <c r="R8871" s="31"/>
      <c r="S8871" s="31"/>
      <c r="T8871" s="31"/>
      <c r="U8871" s="31"/>
      <c r="V8871" s="31"/>
      <c r="W8871" s="31"/>
      <c r="X8871" s="31"/>
      <c r="Y8871" s="31"/>
      <c r="Z8871" s="31"/>
      <c r="AA8871" s="31"/>
      <c r="AB8871" s="31"/>
      <c r="AC8871" s="31"/>
      <c r="AD8871" s="31"/>
      <c r="AE8871" s="31"/>
      <c r="AF8871" s="31"/>
      <c r="AG8871" s="31"/>
      <c r="AH8871" s="31"/>
      <c r="AI8871" s="31"/>
      <c r="AJ8871" s="31"/>
      <c r="AK8871" s="31"/>
      <c r="AL8871" s="31"/>
      <c r="AM8871" s="31"/>
      <c r="AN8871" s="31"/>
      <c r="AO8871" s="31"/>
      <c r="AP8871" s="31"/>
      <c r="AQ8871" s="31"/>
      <c r="AR8871" s="31"/>
      <c r="AS8871" s="31"/>
      <c r="AT8871" s="31"/>
      <c r="AU8871" s="31"/>
      <c r="AV8871" s="31"/>
      <c r="AW8871" s="31"/>
      <c r="AX8871" s="31"/>
      <c r="AY8871" s="31"/>
      <c r="AZ8871" s="31"/>
      <c r="BA8871" s="31"/>
      <c r="BB8871" s="31"/>
      <c r="BC8871" s="31"/>
      <c r="BD8871" s="31"/>
      <c r="BE8871" s="31"/>
      <c r="BF8871" s="31"/>
      <c r="BG8871" s="31"/>
      <c r="BH8871" s="31"/>
      <c r="BI8871" s="31"/>
      <c r="BJ8871" s="31"/>
      <c r="BK8871" s="31"/>
      <c r="BL8871" s="31"/>
      <c r="BM8871" s="31"/>
      <c r="BN8871" s="31"/>
      <c r="BO8871" s="31"/>
      <c r="BP8871" s="31"/>
      <c r="BQ8871" s="31"/>
      <c r="BR8871" s="31"/>
      <c r="BS8871" s="31"/>
      <c r="BT8871" s="31"/>
      <c r="BU8871" s="31"/>
      <c r="BV8871" s="31"/>
      <c r="BW8871" s="31"/>
      <c r="BX8871" s="31"/>
      <c r="BY8871" s="31"/>
      <c r="BZ8871" s="31"/>
      <c r="CA8871" s="31"/>
      <c r="CB8871" s="31"/>
      <c r="CC8871" s="31"/>
    </row>
    <row r="8872" spans="5:81" customFormat="1" x14ac:dyDescent="0.25">
      <c r="E8872" s="30" t="str">
        <f t="shared" si="48"/>
        <v>update IFINOPL.dbo.AGREEMENT_ASSET set BILLING_TO_NPWP = '629593971429000', NPWP_NAME = 'CV. ANTAR JAMA ADIPURA', NPWP_ADDRESS = 'JL ADI CRYSANTIUM NO 43 RT.006 RW.005 KEL.RANCABOLANG KEC.GEDEBAGE KOTA/KAB.BANDUNG JAWA BARAT 40294' where AGREEMENT_NO = replace('0000108/4/38/09/2023', '/', '.');</v>
      </c>
      <c r="F8872" s="31"/>
      <c r="G8872" s="31"/>
      <c r="H8872" s="31"/>
      <c r="I8872" s="31"/>
      <c r="J8872" s="31"/>
      <c r="K8872" s="31"/>
      <c r="L8872" s="31"/>
      <c r="M8872" s="31"/>
      <c r="N8872" s="31"/>
      <c r="O8872" s="31"/>
      <c r="P8872" s="31"/>
      <c r="Q8872" s="31"/>
      <c r="R8872" s="31"/>
      <c r="S8872" s="31"/>
      <c r="T8872" s="31"/>
      <c r="U8872" s="31"/>
      <c r="V8872" s="31"/>
      <c r="W8872" s="31"/>
      <c r="X8872" s="31"/>
      <c r="Y8872" s="31"/>
      <c r="Z8872" s="31"/>
      <c r="AA8872" s="31"/>
      <c r="AB8872" s="31"/>
      <c r="AC8872" s="31"/>
      <c r="AD8872" s="31"/>
      <c r="AE8872" s="31"/>
      <c r="AF8872" s="31"/>
      <c r="AG8872" s="31"/>
      <c r="AH8872" s="31"/>
      <c r="AI8872" s="31"/>
      <c r="AJ8872" s="31"/>
      <c r="AK8872" s="31"/>
      <c r="AL8872" s="31"/>
      <c r="AM8872" s="31"/>
      <c r="AN8872" s="31"/>
      <c r="AO8872" s="31"/>
      <c r="AP8872" s="31"/>
      <c r="AQ8872" s="31"/>
      <c r="AR8872" s="31"/>
      <c r="AS8872" s="31"/>
      <c r="AT8872" s="31"/>
      <c r="AU8872" s="31"/>
      <c r="AV8872" s="31"/>
      <c r="AW8872" s="31"/>
      <c r="AX8872" s="31"/>
      <c r="AY8872" s="31"/>
      <c r="AZ8872" s="31"/>
      <c r="BA8872" s="31"/>
      <c r="BB8872" s="31"/>
      <c r="BC8872" s="31"/>
      <c r="BD8872" s="31"/>
      <c r="BE8872" s="31"/>
      <c r="BF8872" s="31"/>
      <c r="BG8872" s="31"/>
      <c r="BH8872" s="31"/>
      <c r="BI8872" s="31"/>
      <c r="BJ8872" s="31"/>
      <c r="BK8872" s="31"/>
      <c r="BL8872" s="31"/>
      <c r="BM8872" s="31"/>
      <c r="BN8872" s="31"/>
      <c r="BO8872" s="31"/>
      <c r="BP8872" s="31"/>
      <c r="BQ8872" s="31"/>
      <c r="BR8872" s="31"/>
      <c r="BS8872" s="31"/>
      <c r="BT8872" s="31"/>
      <c r="BU8872" s="31"/>
      <c r="BV8872" s="31"/>
      <c r="BW8872" s="31"/>
      <c r="BX8872" s="31"/>
      <c r="BY8872" s="31"/>
      <c r="BZ8872" s="31"/>
      <c r="CA8872" s="31"/>
      <c r="CB8872" s="31"/>
      <c r="CC8872" s="31"/>
    </row>
    <row r="8873" spans="5:81" customFormat="1" x14ac:dyDescent="0.25">
      <c r="E8873" s="30" t="str">
        <f t="shared" si="48"/>
        <v>update IFINOPL.dbo.AGREEMENT_ASSET set BILLING_TO_NPWP = '316483148422000', NPWP_NAME = 'PT PINUS MERAH ABADI', NPWP_ADDRESS = 'JL. SOEKARNO HATTA NO. 112 RT.07 RW.05 BABAKAN CIPARAY, BABAKAN CIPARAY, BANDUNG, JAWA BARAT 40223 INDONESIA' where AGREEMENT_NO = replace('0000109/4/04/12/2021', '/', '.');</v>
      </c>
      <c r="F8873" s="31"/>
      <c r="G8873" s="31"/>
      <c r="H8873" s="31"/>
      <c r="I8873" s="31"/>
      <c r="J8873" s="31"/>
      <c r="K8873" s="31"/>
      <c r="L8873" s="31"/>
      <c r="M8873" s="31"/>
      <c r="N8873" s="31"/>
      <c r="O8873" s="31"/>
      <c r="P8873" s="31"/>
      <c r="Q8873" s="31"/>
      <c r="R8873" s="31"/>
      <c r="S8873" s="31"/>
      <c r="T8873" s="31"/>
      <c r="U8873" s="31"/>
      <c r="V8873" s="31"/>
      <c r="W8873" s="31"/>
      <c r="X8873" s="31"/>
      <c r="Y8873" s="31"/>
      <c r="Z8873" s="31"/>
      <c r="AA8873" s="31"/>
      <c r="AB8873" s="31"/>
      <c r="AC8873" s="31"/>
      <c r="AD8873" s="31"/>
      <c r="AE8873" s="31"/>
      <c r="AF8873" s="31"/>
      <c r="AG8873" s="31"/>
      <c r="AH8873" s="31"/>
      <c r="AI8873" s="31"/>
      <c r="AJ8873" s="31"/>
      <c r="AK8873" s="31"/>
      <c r="AL8873" s="31"/>
      <c r="AM8873" s="31"/>
      <c r="AN8873" s="31"/>
      <c r="AO8873" s="31"/>
      <c r="AP8873" s="31"/>
      <c r="AQ8873" s="31"/>
      <c r="AR8873" s="31"/>
      <c r="AS8873" s="31"/>
      <c r="AT8873" s="31"/>
      <c r="AU8873" s="31"/>
      <c r="AV8873" s="31"/>
      <c r="AW8873" s="31"/>
      <c r="AX8873" s="31"/>
      <c r="AY8873" s="31"/>
      <c r="AZ8873" s="31"/>
      <c r="BA8873" s="31"/>
      <c r="BB8873" s="31"/>
      <c r="BC8873" s="31"/>
      <c r="BD8873" s="31"/>
      <c r="BE8873" s="31"/>
      <c r="BF8873" s="31"/>
      <c r="BG8873" s="31"/>
      <c r="BH8873" s="31"/>
      <c r="BI8873" s="31"/>
      <c r="BJ8873" s="31"/>
      <c r="BK8873" s="31"/>
      <c r="BL8873" s="31"/>
      <c r="BM8873" s="31"/>
      <c r="BN8873" s="31"/>
      <c r="BO8873" s="31"/>
      <c r="BP8873" s="31"/>
      <c r="BQ8873" s="31"/>
      <c r="BR8873" s="31"/>
      <c r="BS8873" s="31"/>
      <c r="BT8873" s="31"/>
      <c r="BU8873" s="31"/>
      <c r="BV8873" s="31"/>
      <c r="BW8873" s="31"/>
      <c r="BX8873" s="31"/>
      <c r="BY8873" s="31"/>
      <c r="BZ8873" s="31"/>
      <c r="CA8873" s="31"/>
      <c r="CB8873" s="31"/>
      <c r="CC8873" s="31"/>
    </row>
    <row r="8874" spans="5:81" customFormat="1" x14ac:dyDescent="0.25">
      <c r="E8874" s="30" t="str">
        <f t="shared" si="48"/>
        <v>update IFINOPL.dbo.AGREEMENT_ASSET set BILLING_TO_NPWP = '427781075047000', NPWP_NAME = 'PT. GLOBAL JET CARGO', NPWP_ADDRESS = 'LANDMARK PLUIT TOWER B9 LANTAI 11 RT.004 RW.010 KEL.PEJAGALAN KEC.PENJARINGAN KOTA/KAB.JAKARTA UTARA DKI JAKARTA 14450' where AGREEMENT_NO = replace('0000109/4/38/09/2023', '/', '.');</v>
      </c>
      <c r="F8874" s="31"/>
      <c r="G8874" s="31"/>
      <c r="H8874" s="31"/>
      <c r="I8874" s="31"/>
      <c r="J8874" s="31"/>
      <c r="K8874" s="31"/>
      <c r="L8874" s="31"/>
      <c r="M8874" s="31"/>
      <c r="N8874" s="31"/>
      <c r="O8874" s="31"/>
      <c r="P8874" s="31"/>
      <c r="Q8874" s="31"/>
      <c r="R8874" s="31"/>
      <c r="S8874" s="31"/>
      <c r="T8874" s="31"/>
      <c r="U8874" s="31"/>
      <c r="V8874" s="31"/>
      <c r="W8874" s="31"/>
      <c r="X8874" s="31"/>
      <c r="Y8874" s="31"/>
      <c r="Z8874" s="31"/>
      <c r="AA8874" s="31"/>
      <c r="AB8874" s="31"/>
      <c r="AC8874" s="31"/>
      <c r="AD8874" s="31"/>
      <c r="AE8874" s="31"/>
      <c r="AF8874" s="31"/>
      <c r="AG8874" s="31"/>
      <c r="AH8874" s="31"/>
      <c r="AI8874" s="31"/>
      <c r="AJ8874" s="31"/>
      <c r="AK8874" s="31"/>
      <c r="AL8874" s="31"/>
      <c r="AM8874" s="31"/>
      <c r="AN8874" s="31"/>
      <c r="AO8874" s="31"/>
      <c r="AP8874" s="31"/>
      <c r="AQ8874" s="31"/>
      <c r="AR8874" s="31"/>
      <c r="AS8874" s="31"/>
      <c r="AT8874" s="31"/>
      <c r="AU8874" s="31"/>
      <c r="AV8874" s="31"/>
      <c r="AW8874" s="31"/>
      <c r="AX8874" s="31"/>
      <c r="AY8874" s="31"/>
      <c r="AZ8874" s="31"/>
      <c r="BA8874" s="31"/>
      <c r="BB8874" s="31"/>
      <c r="BC8874" s="31"/>
      <c r="BD8874" s="31"/>
      <c r="BE8874" s="31"/>
      <c r="BF8874" s="31"/>
      <c r="BG8874" s="31"/>
      <c r="BH8874" s="31"/>
      <c r="BI8874" s="31"/>
      <c r="BJ8874" s="31"/>
      <c r="BK8874" s="31"/>
      <c r="BL8874" s="31"/>
      <c r="BM8874" s="31"/>
      <c r="BN8874" s="31"/>
      <c r="BO8874" s="31"/>
      <c r="BP8874" s="31"/>
      <c r="BQ8874" s="31"/>
      <c r="BR8874" s="31"/>
      <c r="BS8874" s="31"/>
      <c r="BT8874" s="31"/>
      <c r="BU8874" s="31"/>
      <c r="BV8874" s="31"/>
      <c r="BW8874" s="31"/>
      <c r="BX8874" s="31"/>
      <c r="BY8874" s="31"/>
      <c r="BZ8874" s="31"/>
      <c r="CA8874" s="31"/>
      <c r="CB8874" s="31"/>
      <c r="CC8874" s="31"/>
    </row>
    <row r="8875" spans="5:81" customFormat="1" x14ac:dyDescent="0.25">
      <c r="E8875" s="30" t="str">
        <f t="shared" ref="E8875:E8938" si="49">"update IFINOPL.dbo.AGREEMENT_ASSET set BILLING_TO_NPWP = '" &amp; TRIM(SUBSTITUTE(BW5943, "|", "")) &amp; "', NPWP_NAME = '" &amp; TRIM(CF5943) &amp; "', NPWP_ADDRESS = '" &amp; TRIM(CX5943) &amp; "' where AGREEMENT_NO = replace('" &amp; TRIM(E5943) &amp; "', '/', '.');"</f>
        <v>update IFINOPL.dbo.AGREEMENT_ASSET set BILLING_TO_NPWP = '316483148422000', NPWP_NAME = 'PT PINUS MERAH ABADI', NPWP_ADDRESS = 'JL. SOEKARNO HATTA NO. 112 RT.07 RW.05 BABAKAN CIPARAY, BABAKAN CIPARAY, BANDUNG, JAWA BARAT 40223 INDONESIA' where AGREEMENT_NO = replace('0000110/4/04/12/2021', '/', '.');</v>
      </c>
      <c r="F8875" s="31"/>
      <c r="G8875" s="31"/>
      <c r="H8875" s="31"/>
      <c r="I8875" s="31"/>
      <c r="J8875" s="31"/>
      <c r="K8875" s="31"/>
      <c r="L8875" s="31"/>
      <c r="M8875" s="31"/>
      <c r="N8875" s="31"/>
      <c r="O8875" s="31"/>
      <c r="P8875" s="31"/>
      <c r="Q8875" s="31"/>
      <c r="R8875" s="31"/>
      <c r="S8875" s="31"/>
      <c r="T8875" s="31"/>
      <c r="U8875" s="31"/>
      <c r="V8875" s="31"/>
      <c r="W8875" s="31"/>
      <c r="X8875" s="31"/>
      <c r="Y8875" s="31"/>
      <c r="Z8875" s="31"/>
      <c r="AA8875" s="31"/>
      <c r="AB8875" s="31"/>
      <c r="AC8875" s="31"/>
      <c r="AD8875" s="31"/>
      <c r="AE8875" s="31"/>
      <c r="AF8875" s="31"/>
      <c r="AG8875" s="31"/>
      <c r="AH8875" s="31"/>
      <c r="AI8875" s="31"/>
      <c r="AJ8875" s="31"/>
      <c r="AK8875" s="31"/>
      <c r="AL8875" s="31"/>
      <c r="AM8875" s="31"/>
      <c r="AN8875" s="31"/>
      <c r="AO8875" s="31"/>
      <c r="AP8875" s="31"/>
      <c r="AQ8875" s="31"/>
      <c r="AR8875" s="31"/>
      <c r="AS8875" s="31"/>
      <c r="AT8875" s="31"/>
      <c r="AU8875" s="31"/>
      <c r="AV8875" s="31"/>
      <c r="AW8875" s="31"/>
      <c r="AX8875" s="31"/>
      <c r="AY8875" s="31"/>
      <c r="AZ8875" s="31"/>
      <c r="BA8875" s="31"/>
      <c r="BB8875" s="31"/>
      <c r="BC8875" s="31"/>
      <c r="BD8875" s="31"/>
      <c r="BE8875" s="31"/>
      <c r="BF8875" s="31"/>
      <c r="BG8875" s="31"/>
      <c r="BH8875" s="31"/>
      <c r="BI8875" s="31"/>
      <c r="BJ8875" s="31"/>
      <c r="BK8875" s="31"/>
      <c r="BL8875" s="31"/>
      <c r="BM8875" s="31"/>
      <c r="BN8875" s="31"/>
      <c r="BO8875" s="31"/>
      <c r="BP8875" s="31"/>
      <c r="BQ8875" s="31"/>
      <c r="BR8875" s="31"/>
      <c r="BS8875" s="31"/>
      <c r="BT8875" s="31"/>
      <c r="BU8875" s="31"/>
      <c r="BV8875" s="31"/>
      <c r="BW8875" s="31"/>
      <c r="BX8875" s="31"/>
      <c r="BY8875" s="31"/>
      <c r="BZ8875" s="31"/>
      <c r="CA8875" s="31"/>
      <c r="CB8875" s="31"/>
      <c r="CC8875" s="31"/>
    </row>
    <row r="8876" spans="5:81" customFormat="1" x14ac:dyDescent="0.25">
      <c r="E8876" s="30" t="str">
        <f t="shared" si="49"/>
        <v>update IFINOPL.dbo.AGREEMENT_ASSET set BILLING_TO_NPWP = '427781075047000', NPWP_NAME = 'PT. GLOBAL JET CARGO', NPWP_ADDRESS = 'LANDMARK PLUIT TOWER B9 LANTAI 11 RT.004 RW.010 KEL.PEJAGALAN KEC.PENJARINGAN KOTA/KAB.JAKARTA UTARA DKI JAKARTA 14450' where AGREEMENT_NO = replace('0000110/4/38/09/2023', '/', '.');</v>
      </c>
      <c r="F8876" s="31"/>
      <c r="G8876" s="31"/>
      <c r="H8876" s="31"/>
      <c r="I8876" s="31"/>
      <c r="J8876" s="31"/>
      <c r="K8876" s="31"/>
      <c r="L8876" s="31"/>
      <c r="M8876" s="31"/>
      <c r="N8876" s="31"/>
      <c r="O8876" s="31"/>
      <c r="P8876" s="31"/>
      <c r="Q8876" s="31"/>
      <c r="R8876" s="31"/>
      <c r="S8876" s="31"/>
      <c r="T8876" s="31"/>
      <c r="U8876" s="31"/>
      <c r="V8876" s="31"/>
      <c r="W8876" s="31"/>
      <c r="X8876" s="31"/>
      <c r="Y8876" s="31"/>
      <c r="Z8876" s="31"/>
      <c r="AA8876" s="31"/>
      <c r="AB8876" s="31"/>
      <c r="AC8876" s="31"/>
      <c r="AD8876" s="31"/>
      <c r="AE8876" s="31"/>
      <c r="AF8876" s="31"/>
      <c r="AG8876" s="31"/>
      <c r="AH8876" s="31"/>
      <c r="AI8876" s="31"/>
      <c r="AJ8876" s="31"/>
      <c r="AK8876" s="31"/>
      <c r="AL8876" s="31"/>
      <c r="AM8876" s="31"/>
      <c r="AN8876" s="31"/>
      <c r="AO8876" s="31"/>
      <c r="AP8876" s="31"/>
      <c r="AQ8876" s="31"/>
      <c r="AR8876" s="31"/>
      <c r="AS8876" s="31"/>
      <c r="AT8876" s="31"/>
      <c r="AU8876" s="31"/>
      <c r="AV8876" s="31"/>
      <c r="AW8876" s="31"/>
      <c r="AX8876" s="31"/>
      <c r="AY8876" s="31"/>
      <c r="AZ8876" s="31"/>
      <c r="BA8876" s="31"/>
      <c r="BB8876" s="31"/>
      <c r="BC8876" s="31"/>
      <c r="BD8876" s="31"/>
      <c r="BE8876" s="31"/>
      <c r="BF8876" s="31"/>
      <c r="BG8876" s="31"/>
      <c r="BH8876" s="31"/>
      <c r="BI8876" s="31"/>
      <c r="BJ8876" s="31"/>
      <c r="BK8876" s="31"/>
      <c r="BL8876" s="31"/>
      <c r="BM8876" s="31"/>
      <c r="BN8876" s="31"/>
      <c r="BO8876" s="31"/>
      <c r="BP8876" s="31"/>
      <c r="BQ8876" s="31"/>
      <c r="BR8876" s="31"/>
      <c r="BS8876" s="31"/>
      <c r="BT8876" s="31"/>
      <c r="BU8876" s="31"/>
      <c r="BV8876" s="31"/>
      <c r="BW8876" s="31"/>
      <c r="BX8876" s="31"/>
      <c r="BY8876" s="31"/>
      <c r="BZ8876" s="31"/>
      <c r="CA8876" s="31"/>
      <c r="CB8876" s="31"/>
      <c r="CC8876" s="31"/>
    </row>
    <row r="8877" spans="5:81" customFormat="1" x14ac:dyDescent="0.25">
      <c r="E8877" s="30" t="str">
        <f t="shared" si="49"/>
        <v>update IFINOPL.dbo.AGREEMENT_ASSET set BILLING_TO_NPWP = '316483148422000', NPWP_NAME = 'PT PINUS MERAH ABADI', NPWP_ADDRESS = 'JL. SOEKARNO HATTA NO. 112 RT.07 RW.05 BABAKAN CIPARAY, BABAKAN CIPARAY, BANDUNG, JAWA BARAT 40223 INDONESIA' where AGREEMENT_NO = replace('0000111/4/04/12/2021', '/', '.');</v>
      </c>
      <c r="F8877" s="31"/>
      <c r="G8877" s="31"/>
      <c r="H8877" s="31"/>
      <c r="I8877" s="31"/>
      <c r="J8877" s="31"/>
      <c r="K8877" s="31"/>
      <c r="L8877" s="31"/>
      <c r="M8877" s="31"/>
      <c r="N8877" s="31"/>
      <c r="O8877" s="31"/>
      <c r="P8877" s="31"/>
      <c r="Q8877" s="31"/>
      <c r="R8877" s="31"/>
      <c r="S8877" s="31"/>
      <c r="T8877" s="31"/>
      <c r="U8877" s="31"/>
      <c r="V8877" s="31"/>
      <c r="W8877" s="31"/>
      <c r="X8877" s="31"/>
      <c r="Y8877" s="31"/>
      <c r="Z8877" s="31"/>
      <c r="AA8877" s="31"/>
      <c r="AB8877" s="31"/>
      <c r="AC8877" s="31"/>
      <c r="AD8877" s="31"/>
      <c r="AE8877" s="31"/>
      <c r="AF8877" s="31"/>
      <c r="AG8877" s="31"/>
      <c r="AH8877" s="31"/>
      <c r="AI8877" s="31"/>
      <c r="AJ8877" s="31"/>
      <c r="AK8877" s="31"/>
      <c r="AL8877" s="31"/>
      <c r="AM8877" s="31"/>
      <c r="AN8877" s="31"/>
      <c r="AO8877" s="31"/>
      <c r="AP8877" s="31"/>
      <c r="AQ8877" s="31"/>
      <c r="AR8877" s="31"/>
      <c r="AS8877" s="31"/>
      <c r="AT8877" s="31"/>
      <c r="AU8877" s="31"/>
      <c r="AV8877" s="31"/>
      <c r="AW8877" s="31"/>
      <c r="AX8877" s="31"/>
      <c r="AY8877" s="31"/>
      <c r="AZ8877" s="31"/>
      <c r="BA8877" s="31"/>
      <c r="BB8877" s="31"/>
      <c r="BC8877" s="31"/>
      <c r="BD8877" s="31"/>
      <c r="BE8877" s="31"/>
      <c r="BF8877" s="31"/>
      <c r="BG8877" s="31"/>
      <c r="BH8877" s="31"/>
      <c r="BI8877" s="31"/>
      <c r="BJ8877" s="31"/>
      <c r="BK8877" s="31"/>
      <c r="BL8877" s="31"/>
      <c r="BM8877" s="31"/>
      <c r="BN8877" s="31"/>
      <c r="BO8877" s="31"/>
      <c r="BP8877" s="31"/>
      <c r="BQ8877" s="31"/>
      <c r="BR8877" s="31"/>
      <c r="BS8877" s="31"/>
      <c r="BT8877" s="31"/>
      <c r="BU8877" s="31"/>
      <c r="BV8877" s="31"/>
      <c r="BW8877" s="31"/>
      <c r="BX8877" s="31"/>
      <c r="BY8877" s="31"/>
      <c r="BZ8877" s="31"/>
      <c r="CA8877" s="31"/>
      <c r="CB8877" s="31"/>
      <c r="CC8877" s="31"/>
    </row>
    <row r="8878" spans="5:81" customFormat="1" x14ac:dyDescent="0.25">
      <c r="E8878" s="30" t="str">
        <f t="shared" si="49"/>
        <v>update IFINOPL.dbo.AGREEMENT_ASSET set BILLING_TO_NPWP = '427781075047000', NPWP_NAME = 'PT. GLOBAL JET CARGO', NPWP_ADDRESS = 'LANDMARK PLUIT TOWER B9 LANTAI 11 RT.004 RW.010 KEL.PEJAGALAN KEC.PENJARINGAN KOTA/KAB.JAKARTA UTARA DKI JAKARTA 14450' where AGREEMENT_NO = replace('0000111/4/38/09/2023', '/', '.');</v>
      </c>
      <c r="F8878" s="31"/>
      <c r="G8878" s="31"/>
      <c r="H8878" s="31"/>
      <c r="I8878" s="31"/>
      <c r="J8878" s="31"/>
      <c r="K8878" s="31"/>
      <c r="L8878" s="31"/>
      <c r="M8878" s="31"/>
      <c r="N8878" s="31"/>
      <c r="O8878" s="31"/>
      <c r="P8878" s="31"/>
      <c r="Q8878" s="31"/>
      <c r="R8878" s="31"/>
      <c r="S8878" s="31"/>
      <c r="T8878" s="31"/>
      <c r="U8878" s="31"/>
      <c r="V8878" s="31"/>
      <c r="W8878" s="31"/>
      <c r="X8878" s="31"/>
      <c r="Y8878" s="31"/>
      <c r="Z8878" s="31"/>
      <c r="AA8878" s="31"/>
      <c r="AB8878" s="31"/>
      <c r="AC8878" s="31"/>
      <c r="AD8878" s="31"/>
      <c r="AE8878" s="31"/>
      <c r="AF8878" s="31"/>
      <c r="AG8878" s="31"/>
      <c r="AH8878" s="31"/>
      <c r="AI8878" s="31"/>
      <c r="AJ8878" s="31"/>
      <c r="AK8878" s="31"/>
      <c r="AL8878" s="31"/>
      <c r="AM8878" s="31"/>
      <c r="AN8878" s="31"/>
      <c r="AO8878" s="31"/>
      <c r="AP8878" s="31"/>
      <c r="AQ8878" s="31"/>
      <c r="AR8878" s="31"/>
      <c r="AS8878" s="31"/>
      <c r="AT8878" s="31"/>
      <c r="AU8878" s="31"/>
      <c r="AV8878" s="31"/>
      <c r="AW8878" s="31"/>
      <c r="AX8878" s="31"/>
      <c r="AY8878" s="31"/>
      <c r="AZ8878" s="31"/>
      <c r="BA8878" s="31"/>
      <c r="BB8878" s="31"/>
      <c r="BC8878" s="31"/>
      <c r="BD8878" s="31"/>
      <c r="BE8878" s="31"/>
      <c r="BF8878" s="31"/>
      <c r="BG8878" s="31"/>
      <c r="BH8878" s="31"/>
      <c r="BI8878" s="31"/>
      <c r="BJ8878" s="31"/>
      <c r="BK8878" s="31"/>
      <c r="BL8878" s="31"/>
      <c r="BM8878" s="31"/>
      <c r="BN8878" s="31"/>
      <c r="BO8878" s="31"/>
      <c r="BP8878" s="31"/>
      <c r="BQ8878" s="31"/>
      <c r="BR8878" s="31"/>
      <c r="BS8878" s="31"/>
      <c r="BT8878" s="31"/>
      <c r="BU8878" s="31"/>
      <c r="BV8878" s="31"/>
      <c r="BW8878" s="31"/>
      <c r="BX8878" s="31"/>
      <c r="BY8878" s="31"/>
      <c r="BZ8878" s="31"/>
      <c r="CA8878" s="31"/>
      <c r="CB8878" s="31"/>
      <c r="CC8878" s="31"/>
    </row>
    <row r="8879" spans="5:81" customFormat="1" x14ac:dyDescent="0.25">
      <c r="E8879" s="30" t="str">
        <f t="shared" si="49"/>
        <v>update IFINOPL.dbo.AGREEMENT_ASSET set BILLING_TO_NPWP = '316483148422000', NPWP_NAME = 'PT PINUS MERAH ABADI', NPWP_ADDRESS = 'JL. SOEKARNO HATTA NO. 112 RT.07 RW.05 BABAKAN CIPARAY, BABAKAN CIPARAY, BANDUNG, JAWA BARAT 40223 INDONESIA' where AGREEMENT_NO = replace('0000112/4/04/12/2021', '/', '.');</v>
      </c>
      <c r="F8879" s="31"/>
      <c r="G8879" s="31"/>
      <c r="H8879" s="31"/>
      <c r="I8879" s="31"/>
      <c r="J8879" s="31"/>
      <c r="K8879" s="31"/>
      <c r="L8879" s="31"/>
      <c r="M8879" s="31"/>
      <c r="N8879" s="31"/>
      <c r="O8879" s="31"/>
      <c r="P8879" s="31"/>
      <c r="Q8879" s="31"/>
      <c r="R8879" s="31"/>
      <c r="S8879" s="31"/>
      <c r="T8879" s="31"/>
      <c r="U8879" s="31"/>
      <c r="V8879" s="31"/>
      <c r="W8879" s="31"/>
      <c r="X8879" s="31"/>
      <c r="Y8879" s="31"/>
      <c r="Z8879" s="31"/>
      <c r="AA8879" s="31"/>
      <c r="AB8879" s="31"/>
      <c r="AC8879" s="31"/>
      <c r="AD8879" s="31"/>
      <c r="AE8879" s="31"/>
      <c r="AF8879" s="31"/>
      <c r="AG8879" s="31"/>
      <c r="AH8879" s="31"/>
      <c r="AI8879" s="31"/>
      <c r="AJ8879" s="31"/>
      <c r="AK8879" s="31"/>
      <c r="AL8879" s="31"/>
      <c r="AM8879" s="31"/>
      <c r="AN8879" s="31"/>
      <c r="AO8879" s="31"/>
      <c r="AP8879" s="31"/>
      <c r="AQ8879" s="31"/>
      <c r="AR8879" s="31"/>
      <c r="AS8879" s="31"/>
      <c r="AT8879" s="31"/>
      <c r="AU8879" s="31"/>
      <c r="AV8879" s="31"/>
      <c r="AW8879" s="31"/>
      <c r="AX8879" s="31"/>
      <c r="AY8879" s="31"/>
      <c r="AZ8879" s="31"/>
      <c r="BA8879" s="31"/>
      <c r="BB8879" s="31"/>
      <c r="BC8879" s="31"/>
      <c r="BD8879" s="31"/>
      <c r="BE8879" s="31"/>
      <c r="BF8879" s="31"/>
      <c r="BG8879" s="31"/>
      <c r="BH8879" s="31"/>
      <c r="BI8879" s="31"/>
      <c r="BJ8879" s="31"/>
      <c r="BK8879" s="31"/>
      <c r="BL8879" s="31"/>
      <c r="BM8879" s="31"/>
      <c r="BN8879" s="31"/>
      <c r="BO8879" s="31"/>
      <c r="BP8879" s="31"/>
      <c r="BQ8879" s="31"/>
      <c r="BR8879" s="31"/>
      <c r="BS8879" s="31"/>
      <c r="BT8879" s="31"/>
      <c r="BU8879" s="31"/>
      <c r="BV8879" s="31"/>
      <c r="BW8879" s="31"/>
      <c r="BX8879" s="31"/>
      <c r="BY8879" s="31"/>
      <c r="BZ8879" s="31"/>
      <c r="CA8879" s="31"/>
      <c r="CB8879" s="31"/>
      <c r="CC8879" s="31"/>
    </row>
    <row r="8880" spans="5:81" customFormat="1" x14ac:dyDescent="0.25">
      <c r="E8880" s="30" t="str">
        <f t="shared" si="49"/>
        <v>update IFINOPL.dbo.AGREEMENT_ASSET set BILLING_TO_NPWP = '739417566712000', NPWP_NAME = 'PT. SURYA JAYA CARGO', NPWP_ADDRESS = 'JL MT HARYONO NO 8C RT.014 RW.005 MENTAWA BARU HULU, MENTAWA BARU KETAPANG, KOTAWARINGIN TIMUR, KALIMANTAN TENGAH 74322 INDONESIA' where AGREEMENT_NO = replace('0000112/4/38/09/2023', '/', '.');</v>
      </c>
      <c r="F8880" s="31"/>
      <c r="G8880" s="31"/>
      <c r="H8880" s="31"/>
      <c r="I8880" s="31"/>
      <c r="J8880" s="31"/>
      <c r="K8880" s="31"/>
      <c r="L8880" s="31"/>
      <c r="M8880" s="31"/>
      <c r="N8880" s="31"/>
      <c r="O8880" s="31"/>
      <c r="P8880" s="31"/>
      <c r="Q8880" s="31"/>
      <c r="R8880" s="31"/>
      <c r="S8880" s="31"/>
      <c r="T8880" s="31"/>
      <c r="U8880" s="31"/>
      <c r="V8880" s="31"/>
      <c r="W8880" s="31"/>
      <c r="X8880" s="31"/>
      <c r="Y8880" s="31"/>
      <c r="Z8880" s="31"/>
      <c r="AA8880" s="31"/>
      <c r="AB8880" s="31"/>
      <c r="AC8880" s="31"/>
      <c r="AD8880" s="31"/>
      <c r="AE8880" s="31"/>
      <c r="AF8880" s="31"/>
      <c r="AG8880" s="31"/>
      <c r="AH8880" s="31"/>
      <c r="AI8880" s="31"/>
      <c r="AJ8880" s="31"/>
      <c r="AK8880" s="31"/>
      <c r="AL8880" s="31"/>
      <c r="AM8880" s="31"/>
      <c r="AN8880" s="31"/>
      <c r="AO8880" s="31"/>
      <c r="AP8880" s="31"/>
      <c r="AQ8880" s="31"/>
      <c r="AR8880" s="31"/>
      <c r="AS8880" s="31"/>
      <c r="AT8880" s="31"/>
      <c r="AU8880" s="31"/>
      <c r="AV8880" s="31"/>
      <c r="AW8880" s="31"/>
      <c r="AX8880" s="31"/>
      <c r="AY8880" s="31"/>
      <c r="AZ8880" s="31"/>
      <c r="BA8880" s="31"/>
      <c r="BB8880" s="31"/>
      <c r="BC8880" s="31"/>
      <c r="BD8880" s="31"/>
      <c r="BE8880" s="31"/>
      <c r="BF8880" s="31"/>
      <c r="BG8880" s="31"/>
      <c r="BH8880" s="31"/>
      <c r="BI8880" s="31"/>
      <c r="BJ8880" s="31"/>
      <c r="BK8880" s="31"/>
      <c r="BL8880" s="31"/>
      <c r="BM8880" s="31"/>
      <c r="BN8880" s="31"/>
      <c r="BO8880" s="31"/>
      <c r="BP8880" s="31"/>
      <c r="BQ8880" s="31"/>
      <c r="BR8880" s="31"/>
      <c r="BS8880" s="31"/>
      <c r="BT8880" s="31"/>
      <c r="BU8880" s="31"/>
      <c r="BV8880" s="31"/>
      <c r="BW8880" s="31"/>
      <c r="BX8880" s="31"/>
      <c r="BY8880" s="31"/>
      <c r="BZ8880" s="31"/>
      <c r="CA8880" s="31"/>
      <c r="CB8880" s="31"/>
      <c r="CC8880" s="31"/>
    </row>
    <row r="8881" spans="5:81" customFormat="1" x14ac:dyDescent="0.25">
      <c r="E8881" s="30" t="str">
        <f t="shared" si="49"/>
        <v>update IFINOPL.dbo.AGREEMENT_ASSET set BILLING_TO_NPWP = '015397102643002', NPWP_NAME = 'PT. TIKI JALUR NUGRAHA EKAKURIR', NPWP_ADDRESS = 'LINGKAR TIMUR NO 1 PERGUDANGAN SINAR BUDURAN 1, SIWALANPANJI BUDURAN, KABUPATEN SIDOARJO, JAWA TIMUR' where AGREEMENT_NO = replace('0000113/4/03/01/2022', '/', '.');</v>
      </c>
      <c r="F8881" s="31"/>
      <c r="G8881" s="31"/>
      <c r="H8881" s="31"/>
      <c r="I8881" s="31"/>
      <c r="J8881" s="31"/>
      <c r="K8881" s="31"/>
      <c r="L8881" s="31"/>
      <c r="M8881" s="31"/>
      <c r="N8881" s="31"/>
      <c r="O8881" s="31"/>
      <c r="P8881" s="31"/>
      <c r="Q8881" s="31"/>
      <c r="R8881" s="31"/>
      <c r="S8881" s="31"/>
      <c r="T8881" s="31"/>
      <c r="U8881" s="31"/>
      <c r="V8881" s="31"/>
      <c r="W8881" s="31"/>
      <c r="X8881" s="31"/>
      <c r="Y8881" s="31"/>
      <c r="Z8881" s="31"/>
      <c r="AA8881" s="31"/>
      <c r="AB8881" s="31"/>
      <c r="AC8881" s="31"/>
      <c r="AD8881" s="31"/>
      <c r="AE8881" s="31"/>
      <c r="AF8881" s="31"/>
      <c r="AG8881" s="31"/>
      <c r="AH8881" s="31"/>
      <c r="AI8881" s="31"/>
      <c r="AJ8881" s="31"/>
      <c r="AK8881" s="31"/>
      <c r="AL8881" s="31"/>
      <c r="AM8881" s="31"/>
      <c r="AN8881" s="31"/>
      <c r="AO8881" s="31"/>
      <c r="AP8881" s="31"/>
      <c r="AQ8881" s="31"/>
      <c r="AR8881" s="31"/>
      <c r="AS8881" s="31"/>
      <c r="AT8881" s="31"/>
      <c r="AU8881" s="31"/>
      <c r="AV8881" s="31"/>
      <c r="AW8881" s="31"/>
      <c r="AX8881" s="31"/>
      <c r="AY8881" s="31"/>
      <c r="AZ8881" s="31"/>
      <c r="BA8881" s="31"/>
      <c r="BB8881" s="31"/>
      <c r="BC8881" s="31"/>
      <c r="BD8881" s="31"/>
      <c r="BE8881" s="31"/>
      <c r="BF8881" s="31"/>
      <c r="BG8881" s="31"/>
      <c r="BH8881" s="31"/>
      <c r="BI8881" s="31"/>
      <c r="BJ8881" s="31"/>
      <c r="BK8881" s="31"/>
      <c r="BL8881" s="31"/>
      <c r="BM8881" s="31"/>
      <c r="BN8881" s="31"/>
      <c r="BO8881" s="31"/>
      <c r="BP8881" s="31"/>
      <c r="BQ8881" s="31"/>
      <c r="BR8881" s="31"/>
      <c r="BS8881" s="31"/>
      <c r="BT8881" s="31"/>
      <c r="BU8881" s="31"/>
      <c r="BV8881" s="31"/>
      <c r="BW8881" s="31"/>
      <c r="BX8881" s="31"/>
      <c r="BY8881" s="31"/>
      <c r="BZ8881" s="31"/>
      <c r="CA8881" s="31"/>
      <c r="CB8881" s="31"/>
      <c r="CC8881" s="31"/>
    </row>
    <row r="8882" spans="5:81" customFormat="1" x14ac:dyDescent="0.25">
      <c r="E8882" s="30" t="str">
        <f t="shared" si="49"/>
        <v>update IFINOPL.dbo.AGREEMENT_ASSET set BILLING_TO_NPWP = '316483148422000', NPWP_NAME = 'PT PINUS MERAH ABADI', NPWP_ADDRESS = 'JL. SOEKARNO HATTA NO. 112 RT.07 RW.05 BABAKAN CIPARAY, BABAKAN CIPARAY, BANDUNG, JAWA BARAT 40223 INDONESIA' where AGREEMENT_NO = replace('0000113/4/04/12/2021', '/', '.');</v>
      </c>
      <c r="F8882" s="31"/>
      <c r="G8882" s="31"/>
      <c r="H8882" s="31"/>
      <c r="I8882" s="31"/>
      <c r="J8882" s="31"/>
      <c r="K8882" s="31"/>
      <c r="L8882" s="31"/>
      <c r="M8882" s="31"/>
      <c r="N8882" s="31"/>
      <c r="O8882" s="31"/>
      <c r="P8882" s="31"/>
      <c r="Q8882" s="31"/>
      <c r="R8882" s="31"/>
      <c r="S8882" s="31"/>
      <c r="T8882" s="31"/>
      <c r="U8882" s="31"/>
      <c r="V8882" s="31"/>
      <c r="W8882" s="31"/>
      <c r="X8882" s="31"/>
      <c r="Y8882" s="31"/>
      <c r="Z8882" s="31"/>
      <c r="AA8882" s="31"/>
      <c r="AB8882" s="31"/>
      <c r="AC8882" s="31"/>
      <c r="AD8882" s="31"/>
      <c r="AE8882" s="31"/>
      <c r="AF8882" s="31"/>
      <c r="AG8882" s="31"/>
      <c r="AH8882" s="31"/>
      <c r="AI8882" s="31"/>
      <c r="AJ8882" s="31"/>
      <c r="AK8882" s="31"/>
      <c r="AL8882" s="31"/>
      <c r="AM8882" s="31"/>
      <c r="AN8882" s="31"/>
      <c r="AO8882" s="31"/>
      <c r="AP8882" s="31"/>
      <c r="AQ8882" s="31"/>
      <c r="AR8882" s="31"/>
      <c r="AS8882" s="31"/>
      <c r="AT8882" s="31"/>
      <c r="AU8882" s="31"/>
      <c r="AV8882" s="31"/>
      <c r="AW8882" s="31"/>
      <c r="AX8882" s="31"/>
      <c r="AY8882" s="31"/>
      <c r="AZ8882" s="31"/>
      <c r="BA8882" s="31"/>
      <c r="BB8882" s="31"/>
      <c r="BC8882" s="31"/>
      <c r="BD8882" s="31"/>
      <c r="BE8882" s="31"/>
      <c r="BF8882" s="31"/>
      <c r="BG8882" s="31"/>
      <c r="BH8882" s="31"/>
      <c r="BI8882" s="31"/>
      <c r="BJ8882" s="31"/>
      <c r="BK8882" s="31"/>
      <c r="BL8882" s="31"/>
      <c r="BM8882" s="31"/>
      <c r="BN8882" s="31"/>
      <c r="BO8882" s="31"/>
      <c r="BP8882" s="31"/>
      <c r="BQ8882" s="31"/>
      <c r="BR8882" s="31"/>
      <c r="BS8882" s="31"/>
      <c r="BT8882" s="31"/>
      <c r="BU8882" s="31"/>
      <c r="BV8882" s="31"/>
      <c r="BW8882" s="31"/>
      <c r="BX8882" s="31"/>
      <c r="BY8882" s="31"/>
      <c r="BZ8882" s="31"/>
      <c r="CA8882" s="31"/>
      <c r="CB8882" s="31"/>
      <c r="CC8882" s="31"/>
    </row>
    <row r="8883" spans="5:81" customFormat="1" x14ac:dyDescent="0.25">
      <c r="E8883" s="30" t="str">
        <f t="shared" si="49"/>
        <v>update IFINOPL.dbo.AGREEMENT_ASSET set BILLING_TO_NPWP = '407496348642000', NPWP_NAME = 'PT. ZARLY TRANS COMPANI', NPWP_ADDRESS = 'DSN PADANGAN RT.013 RW.005 RT.00 RW.00 KEL.RANDUPADANGAN KEC.MENGANTI KOTA/KAB.GRESIK JAWA TIMUR 61174' where AGREEMENT_NO = replace('0000113/4/38/10/2023', '/', '.');</v>
      </c>
      <c r="F8883" s="31"/>
      <c r="G8883" s="31"/>
      <c r="H8883" s="31"/>
      <c r="I8883" s="31"/>
      <c r="J8883" s="31"/>
      <c r="K8883" s="31"/>
      <c r="L8883" s="31"/>
      <c r="M8883" s="31"/>
      <c r="N8883" s="31"/>
      <c r="O8883" s="31"/>
      <c r="P8883" s="31"/>
      <c r="Q8883" s="31"/>
      <c r="R8883" s="31"/>
      <c r="S8883" s="31"/>
      <c r="T8883" s="31"/>
      <c r="U8883" s="31"/>
      <c r="V8883" s="31"/>
      <c r="W8883" s="31"/>
      <c r="X8883" s="31"/>
      <c r="Y8883" s="31"/>
      <c r="Z8883" s="31"/>
      <c r="AA8883" s="31"/>
      <c r="AB8883" s="31"/>
      <c r="AC8883" s="31"/>
      <c r="AD8883" s="31"/>
      <c r="AE8883" s="31"/>
      <c r="AF8883" s="31"/>
      <c r="AG8883" s="31"/>
      <c r="AH8883" s="31"/>
      <c r="AI8883" s="31"/>
      <c r="AJ8883" s="31"/>
      <c r="AK8883" s="31"/>
      <c r="AL8883" s="31"/>
      <c r="AM8883" s="31"/>
      <c r="AN8883" s="31"/>
      <c r="AO8883" s="31"/>
      <c r="AP8883" s="31"/>
      <c r="AQ8883" s="31"/>
      <c r="AR8883" s="31"/>
      <c r="AS8883" s="31"/>
      <c r="AT8883" s="31"/>
      <c r="AU8883" s="31"/>
      <c r="AV8883" s="31"/>
      <c r="AW8883" s="31"/>
      <c r="AX8883" s="31"/>
      <c r="AY8883" s="31"/>
      <c r="AZ8883" s="31"/>
      <c r="BA8883" s="31"/>
      <c r="BB8883" s="31"/>
      <c r="BC8883" s="31"/>
      <c r="BD8883" s="31"/>
      <c r="BE8883" s="31"/>
      <c r="BF8883" s="31"/>
      <c r="BG8883" s="31"/>
      <c r="BH8883" s="31"/>
      <c r="BI8883" s="31"/>
      <c r="BJ8883" s="31"/>
      <c r="BK8883" s="31"/>
      <c r="BL8883" s="31"/>
      <c r="BM8883" s="31"/>
      <c r="BN8883" s="31"/>
      <c r="BO8883" s="31"/>
      <c r="BP8883" s="31"/>
      <c r="BQ8883" s="31"/>
      <c r="BR8883" s="31"/>
      <c r="BS8883" s="31"/>
      <c r="BT8883" s="31"/>
      <c r="BU8883" s="31"/>
      <c r="BV8883" s="31"/>
      <c r="BW8883" s="31"/>
      <c r="BX8883" s="31"/>
      <c r="BY8883" s="31"/>
      <c r="BZ8883" s="31"/>
      <c r="CA8883" s="31"/>
      <c r="CB8883" s="31"/>
      <c r="CC8883" s="31"/>
    </row>
    <row r="8884" spans="5:81" customFormat="1" x14ac:dyDescent="0.25">
      <c r="E8884" s="30" t="str">
        <f t="shared" si="49"/>
        <v>update IFINOPL.dbo.AGREEMENT_ASSET set BILLING_TO_NPWP = '011370657605000', NPWP_NAME = 'PT. BORWITA INDAH', NPWP_ADDRESS = 'GEDUNG AIA CENTRAL LT. 40 ZONA 5&amp;6, JL. JEN. SUDIRMAN NO.48A, KARET SEMANGGI, SETIABUDI, KOTA ADM. JAKARTA SELATAN, DKI JAKARTA' where AGREEMENT_NO = replace('0000114/4/03/02/2022', '/', '.');</v>
      </c>
      <c r="F8884" s="31"/>
      <c r="G8884" s="31"/>
      <c r="H8884" s="31"/>
      <c r="I8884" s="31"/>
      <c r="J8884" s="31"/>
      <c r="K8884" s="31"/>
      <c r="L8884" s="31"/>
      <c r="M8884" s="31"/>
      <c r="N8884" s="31"/>
      <c r="O8884" s="31"/>
      <c r="P8884" s="31"/>
      <c r="Q8884" s="31"/>
      <c r="R8884" s="31"/>
      <c r="S8884" s="31"/>
      <c r="T8884" s="31"/>
      <c r="U8884" s="31"/>
      <c r="V8884" s="31"/>
      <c r="W8884" s="31"/>
      <c r="X8884" s="31"/>
      <c r="Y8884" s="31"/>
      <c r="Z8884" s="31"/>
      <c r="AA8884" s="31"/>
      <c r="AB8884" s="31"/>
      <c r="AC8884" s="31"/>
      <c r="AD8884" s="31"/>
      <c r="AE8884" s="31"/>
      <c r="AF8884" s="31"/>
      <c r="AG8884" s="31"/>
      <c r="AH8884" s="31"/>
      <c r="AI8884" s="31"/>
      <c r="AJ8884" s="31"/>
      <c r="AK8884" s="31"/>
      <c r="AL8884" s="31"/>
      <c r="AM8884" s="31"/>
      <c r="AN8884" s="31"/>
      <c r="AO8884" s="31"/>
      <c r="AP8884" s="31"/>
      <c r="AQ8884" s="31"/>
      <c r="AR8884" s="31"/>
      <c r="AS8884" s="31"/>
      <c r="AT8884" s="31"/>
      <c r="AU8884" s="31"/>
      <c r="AV8884" s="31"/>
      <c r="AW8884" s="31"/>
      <c r="AX8884" s="31"/>
      <c r="AY8884" s="31"/>
      <c r="AZ8884" s="31"/>
      <c r="BA8884" s="31"/>
      <c r="BB8884" s="31"/>
      <c r="BC8884" s="31"/>
      <c r="BD8884" s="31"/>
      <c r="BE8884" s="31"/>
      <c r="BF8884" s="31"/>
      <c r="BG8884" s="31"/>
      <c r="BH8884" s="31"/>
      <c r="BI8884" s="31"/>
      <c r="BJ8884" s="31"/>
      <c r="BK8884" s="31"/>
      <c r="BL8884" s="31"/>
      <c r="BM8884" s="31"/>
      <c r="BN8884" s="31"/>
      <c r="BO8884" s="31"/>
      <c r="BP8884" s="31"/>
      <c r="BQ8884" s="31"/>
      <c r="BR8884" s="31"/>
      <c r="BS8884" s="31"/>
      <c r="BT8884" s="31"/>
      <c r="BU8884" s="31"/>
      <c r="BV8884" s="31"/>
      <c r="BW8884" s="31"/>
      <c r="BX8884" s="31"/>
      <c r="BY8884" s="31"/>
      <c r="BZ8884" s="31"/>
      <c r="CA8884" s="31"/>
      <c r="CB8884" s="31"/>
      <c r="CC8884" s="31"/>
    </row>
    <row r="8885" spans="5:81" customFormat="1" x14ac:dyDescent="0.25">
      <c r="E8885" s="30" t="str">
        <f t="shared" si="49"/>
        <v>update IFINOPL.dbo.AGREEMENT_ASSET set BILLING_TO_NPWP = '316483148422000', NPWP_NAME = 'PT PINUS MERAH ABADI', NPWP_ADDRESS = 'JL. SOEKARNO HATTA NO. 112 RT.07 RW.05 BABAKAN CIPARAY, BABAKAN CIPARAY, BANDUNG, JAWA BARAT 40223 INDONESIA' where AGREEMENT_NO = replace('0000114/4/04/12/2021', '/', '.');</v>
      </c>
      <c r="F8885" s="31"/>
      <c r="G8885" s="31"/>
      <c r="H8885" s="31"/>
      <c r="I8885" s="31"/>
      <c r="J8885" s="31"/>
      <c r="K8885" s="31"/>
      <c r="L8885" s="31"/>
      <c r="M8885" s="31"/>
      <c r="N8885" s="31"/>
      <c r="O8885" s="31"/>
      <c r="P8885" s="31"/>
      <c r="Q8885" s="31"/>
      <c r="R8885" s="31"/>
      <c r="S8885" s="31"/>
      <c r="T8885" s="31"/>
      <c r="U8885" s="31"/>
      <c r="V8885" s="31"/>
      <c r="W8885" s="31"/>
      <c r="X8885" s="31"/>
      <c r="Y8885" s="31"/>
      <c r="Z8885" s="31"/>
      <c r="AA8885" s="31"/>
      <c r="AB8885" s="31"/>
      <c r="AC8885" s="31"/>
      <c r="AD8885" s="31"/>
      <c r="AE8885" s="31"/>
      <c r="AF8885" s="31"/>
      <c r="AG8885" s="31"/>
      <c r="AH8885" s="31"/>
      <c r="AI8885" s="31"/>
      <c r="AJ8885" s="31"/>
      <c r="AK8885" s="31"/>
      <c r="AL8885" s="31"/>
      <c r="AM8885" s="31"/>
      <c r="AN8885" s="31"/>
      <c r="AO8885" s="31"/>
      <c r="AP8885" s="31"/>
      <c r="AQ8885" s="31"/>
      <c r="AR8885" s="31"/>
      <c r="AS8885" s="31"/>
      <c r="AT8885" s="31"/>
      <c r="AU8885" s="31"/>
      <c r="AV8885" s="31"/>
      <c r="AW8885" s="31"/>
      <c r="AX8885" s="31"/>
      <c r="AY8885" s="31"/>
      <c r="AZ8885" s="31"/>
      <c r="BA8885" s="31"/>
      <c r="BB8885" s="31"/>
      <c r="BC8885" s="31"/>
      <c r="BD8885" s="31"/>
      <c r="BE8885" s="31"/>
      <c r="BF8885" s="31"/>
      <c r="BG8885" s="31"/>
      <c r="BH8885" s="31"/>
      <c r="BI8885" s="31"/>
      <c r="BJ8885" s="31"/>
      <c r="BK8885" s="31"/>
      <c r="BL8885" s="31"/>
      <c r="BM8885" s="31"/>
      <c r="BN8885" s="31"/>
      <c r="BO8885" s="31"/>
      <c r="BP8885" s="31"/>
      <c r="BQ8885" s="31"/>
      <c r="BR8885" s="31"/>
      <c r="BS8885" s="31"/>
      <c r="BT8885" s="31"/>
      <c r="BU8885" s="31"/>
      <c r="BV8885" s="31"/>
      <c r="BW8885" s="31"/>
      <c r="BX8885" s="31"/>
      <c r="BY8885" s="31"/>
      <c r="BZ8885" s="31"/>
      <c r="CA8885" s="31"/>
      <c r="CB8885" s="31"/>
      <c r="CC8885" s="31"/>
    </row>
    <row r="8886" spans="5:81" customFormat="1" x14ac:dyDescent="0.25">
      <c r="E8886" s="30" t="str">
        <f t="shared" si="49"/>
        <v>update IFINOPL.dbo.AGREEMENT_ASSET set BILLING_TO_NPWP = '013008222038000', NPWP_NAME = 'PT. ULTRA PRIMA ABADI', NPWP_ADDRESS = 'JL. DAAN MOGOT KM. 16 RT.000 RW.000 KEL.SEMANAN KEC.KALIDERES KOTA/KAB.JAKARTA BARAT DKI JAKARTA 11850' where AGREEMENT_NO = replace('0000114/4/38/10/2023', '/', '.');</v>
      </c>
      <c r="F8886" s="31"/>
      <c r="G8886" s="31"/>
      <c r="H8886" s="31"/>
      <c r="I8886" s="31"/>
      <c r="J8886" s="31"/>
      <c r="K8886" s="31"/>
      <c r="L8886" s="31"/>
      <c r="M8886" s="31"/>
      <c r="N8886" s="31"/>
      <c r="O8886" s="31"/>
      <c r="P8886" s="31"/>
      <c r="Q8886" s="31"/>
      <c r="R8886" s="31"/>
      <c r="S8886" s="31"/>
      <c r="T8886" s="31"/>
      <c r="U8886" s="31"/>
      <c r="V8886" s="31"/>
      <c r="W8886" s="31"/>
      <c r="X8886" s="31"/>
      <c r="Y8886" s="31"/>
      <c r="Z8886" s="31"/>
      <c r="AA8886" s="31"/>
      <c r="AB8886" s="31"/>
      <c r="AC8886" s="31"/>
      <c r="AD8886" s="31"/>
      <c r="AE8886" s="31"/>
      <c r="AF8886" s="31"/>
      <c r="AG8886" s="31"/>
      <c r="AH8886" s="31"/>
      <c r="AI8886" s="31"/>
      <c r="AJ8886" s="31"/>
      <c r="AK8886" s="31"/>
      <c r="AL8886" s="31"/>
      <c r="AM8886" s="31"/>
      <c r="AN8886" s="31"/>
      <c r="AO8886" s="31"/>
      <c r="AP8886" s="31"/>
      <c r="AQ8886" s="31"/>
      <c r="AR8886" s="31"/>
      <c r="AS8886" s="31"/>
      <c r="AT8886" s="31"/>
      <c r="AU8886" s="31"/>
      <c r="AV8886" s="31"/>
      <c r="AW8886" s="31"/>
      <c r="AX8886" s="31"/>
      <c r="AY8886" s="31"/>
      <c r="AZ8886" s="31"/>
      <c r="BA8886" s="31"/>
      <c r="BB8886" s="31"/>
      <c r="BC8886" s="31"/>
      <c r="BD8886" s="31"/>
      <c r="BE8886" s="31"/>
      <c r="BF8886" s="31"/>
      <c r="BG8886" s="31"/>
      <c r="BH8886" s="31"/>
      <c r="BI8886" s="31"/>
      <c r="BJ8886" s="31"/>
      <c r="BK8886" s="31"/>
      <c r="BL8886" s="31"/>
      <c r="BM8886" s="31"/>
      <c r="BN8886" s="31"/>
      <c r="BO8886" s="31"/>
      <c r="BP8886" s="31"/>
      <c r="BQ8886" s="31"/>
      <c r="BR8886" s="31"/>
      <c r="BS8886" s="31"/>
      <c r="BT8886" s="31"/>
      <c r="BU8886" s="31"/>
      <c r="BV8886" s="31"/>
      <c r="BW8886" s="31"/>
      <c r="BX8886" s="31"/>
      <c r="BY8886" s="31"/>
      <c r="BZ8886" s="31"/>
      <c r="CA8886" s="31"/>
      <c r="CB8886" s="31"/>
      <c r="CC8886" s="31"/>
    </row>
    <row r="8887" spans="5:81" customFormat="1" x14ac:dyDescent="0.25">
      <c r="E8887" s="30" t="str">
        <f t="shared" si="49"/>
        <v>update IFINOPL.dbo.AGREEMENT_ASSET set BILLING_TO_NPWP = '316483148422000', NPWP_NAME = 'PT PINUS MERAH ABADI', NPWP_ADDRESS = 'JL. SOEKARNO HATTA NO. 112 RT.07 RW.05 BABAKAN CIPARAY, BABAKAN CIPARAY, BANDUNG, JAWA BARAT 40223 INDONESIA' where AGREEMENT_NO = replace('0000115/4/04/12/2021', '/', '.');</v>
      </c>
      <c r="F8887" s="31"/>
      <c r="G8887" s="31"/>
      <c r="H8887" s="31"/>
      <c r="I8887" s="31"/>
      <c r="J8887" s="31"/>
      <c r="K8887" s="31"/>
      <c r="L8887" s="31"/>
      <c r="M8887" s="31"/>
      <c r="N8887" s="31"/>
      <c r="O8887" s="31"/>
      <c r="P8887" s="31"/>
      <c r="Q8887" s="31"/>
      <c r="R8887" s="31"/>
      <c r="S8887" s="31"/>
      <c r="T8887" s="31"/>
      <c r="U8887" s="31"/>
      <c r="V8887" s="31"/>
      <c r="W8887" s="31"/>
      <c r="X8887" s="31"/>
      <c r="Y8887" s="31"/>
      <c r="Z8887" s="31"/>
      <c r="AA8887" s="31"/>
      <c r="AB8887" s="31"/>
      <c r="AC8887" s="31"/>
      <c r="AD8887" s="31"/>
      <c r="AE8887" s="31"/>
      <c r="AF8887" s="31"/>
      <c r="AG8887" s="31"/>
      <c r="AH8887" s="31"/>
      <c r="AI8887" s="31"/>
      <c r="AJ8887" s="31"/>
      <c r="AK8887" s="31"/>
      <c r="AL8887" s="31"/>
      <c r="AM8887" s="31"/>
      <c r="AN8887" s="31"/>
      <c r="AO8887" s="31"/>
      <c r="AP8887" s="31"/>
      <c r="AQ8887" s="31"/>
      <c r="AR8887" s="31"/>
      <c r="AS8887" s="31"/>
      <c r="AT8887" s="31"/>
      <c r="AU8887" s="31"/>
      <c r="AV8887" s="31"/>
      <c r="AW8887" s="31"/>
      <c r="AX8887" s="31"/>
      <c r="AY8887" s="31"/>
      <c r="AZ8887" s="31"/>
      <c r="BA8887" s="31"/>
      <c r="BB8887" s="31"/>
      <c r="BC8887" s="31"/>
      <c r="BD8887" s="31"/>
      <c r="BE8887" s="31"/>
      <c r="BF8887" s="31"/>
      <c r="BG8887" s="31"/>
      <c r="BH8887" s="31"/>
      <c r="BI8887" s="31"/>
      <c r="BJ8887" s="31"/>
      <c r="BK8887" s="31"/>
      <c r="BL8887" s="31"/>
      <c r="BM8887" s="31"/>
      <c r="BN8887" s="31"/>
      <c r="BO8887" s="31"/>
      <c r="BP8887" s="31"/>
      <c r="BQ8887" s="31"/>
      <c r="BR8887" s="31"/>
      <c r="BS8887" s="31"/>
      <c r="BT8887" s="31"/>
      <c r="BU8887" s="31"/>
      <c r="BV8887" s="31"/>
      <c r="BW8887" s="31"/>
      <c r="BX8887" s="31"/>
      <c r="BY8887" s="31"/>
      <c r="BZ8887" s="31"/>
      <c r="CA8887" s="31"/>
      <c r="CB8887" s="31"/>
      <c r="CC8887" s="31"/>
    </row>
    <row r="8888" spans="5:81" customFormat="1" x14ac:dyDescent="0.25">
      <c r="E8888" s="30" t="str">
        <f t="shared" si="49"/>
        <v>update IFINOPL.dbo.AGREEMENT_ASSET set BILLING_TO_NPWP = '427781075047000', NPWP_NAME = 'PT. GLOBAL JET CARGO', NPWP_ADDRESS = 'LANDMARK PLUIT TOWER B9 LANTAI 11 RT.004 RW.010 KEL.PEJAGALAN KEC.PENJARINGAN KOTA/KAB.JAKARTA UTARA DKI JAKARTA 14450' where AGREEMENT_NO = replace('0000115/4/38/10/2023', '/', '.');</v>
      </c>
      <c r="F8888" s="31"/>
      <c r="G8888" s="31"/>
      <c r="H8888" s="31"/>
      <c r="I8888" s="31"/>
      <c r="J8888" s="31"/>
      <c r="K8888" s="31"/>
      <c r="L8888" s="31"/>
      <c r="M8888" s="31"/>
      <c r="N8888" s="31"/>
      <c r="O8888" s="31"/>
      <c r="P8888" s="31"/>
      <c r="Q8888" s="31"/>
      <c r="R8888" s="31"/>
      <c r="S8888" s="31"/>
      <c r="T8888" s="31"/>
      <c r="U8888" s="31"/>
      <c r="V8888" s="31"/>
      <c r="W8888" s="31"/>
      <c r="X8888" s="31"/>
      <c r="Y8888" s="31"/>
      <c r="Z8888" s="31"/>
      <c r="AA8888" s="31"/>
      <c r="AB8888" s="31"/>
      <c r="AC8888" s="31"/>
      <c r="AD8888" s="31"/>
      <c r="AE8888" s="31"/>
      <c r="AF8888" s="31"/>
      <c r="AG8888" s="31"/>
      <c r="AH8888" s="31"/>
      <c r="AI8888" s="31"/>
      <c r="AJ8888" s="31"/>
      <c r="AK8888" s="31"/>
      <c r="AL8888" s="31"/>
      <c r="AM8888" s="31"/>
      <c r="AN8888" s="31"/>
      <c r="AO8888" s="31"/>
      <c r="AP8888" s="31"/>
      <c r="AQ8888" s="31"/>
      <c r="AR8888" s="31"/>
      <c r="AS8888" s="31"/>
      <c r="AT8888" s="31"/>
      <c r="AU8888" s="31"/>
      <c r="AV8888" s="31"/>
      <c r="AW8888" s="31"/>
      <c r="AX8888" s="31"/>
      <c r="AY8888" s="31"/>
      <c r="AZ8888" s="31"/>
      <c r="BA8888" s="31"/>
      <c r="BB8888" s="31"/>
      <c r="BC8888" s="31"/>
      <c r="BD8888" s="31"/>
      <c r="BE8888" s="31"/>
      <c r="BF8888" s="31"/>
      <c r="BG8888" s="31"/>
      <c r="BH8888" s="31"/>
      <c r="BI8888" s="31"/>
      <c r="BJ8888" s="31"/>
      <c r="BK8888" s="31"/>
      <c r="BL8888" s="31"/>
      <c r="BM8888" s="31"/>
      <c r="BN8888" s="31"/>
      <c r="BO8888" s="31"/>
      <c r="BP8888" s="31"/>
      <c r="BQ8888" s="31"/>
      <c r="BR8888" s="31"/>
      <c r="BS8888" s="31"/>
      <c r="BT8888" s="31"/>
      <c r="BU8888" s="31"/>
      <c r="BV8888" s="31"/>
      <c r="BW8888" s="31"/>
      <c r="BX8888" s="31"/>
      <c r="BY8888" s="31"/>
      <c r="BZ8888" s="31"/>
      <c r="CA8888" s="31"/>
      <c r="CB8888" s="31"/>
      <c r="CC8888" s="31"/>
    </row>
    <row r="8889" spans="5:81" customFormat="1" x14ac:dyDescent="0.25">
      <c r="E8889" s="30" t="str">
        <f t="shared" si="49"/>
        <v>update IFINOPL.dbo.AGREEMENT_ASSET set BILLING_TO_NPWP = '010832905651000', NPWP_NAME = 'PT. GUNTNER INDONESIA', NPWP_ADDRESS = 'DESA WONOKOYO RT.00 RW.00 WONOKOYO, BEJI, KAB. PASURUAN, JAWA TIMUR 67154 INDONESIA' where AGREEMENT_NO = replace('0000116/4/03/02/2022', '/', '.');</v>
      </c>
      <c r="F8889" s="31"/>
      <c r="G8889" s="31"/>
      <c r="H8889" s="31"/>
      <c r="I8889" s="31"/>
      <c r="J8889" s="31"/>
      <c r="K8889" s="31"/>
      <c r="L8889" s="31"/>
      <c r="M8889" s="31"/>
      <c r="N8889" s="31"/>
      <c r="O8889" s="31"/>
      <c r="P8889" s="31"/>
      <c r="Q8889" s="31"/>
      <c r="R8889" s="31"/>
      <c r="S8889" s="31"/>
      <c r="T8889" s="31"/>
      <c r="U8889" s="31"/>
      <c r="V8889" s="31"/>
      <c r="W8889" s="31"/>
      <c r="X8889" s="31"/>
      <c r="Y8889" s="31"/>
      <c r="Z8889" s="31"/>
      <c r="AA8889" s="31"/>
      <c r="AB8889" s="31"/>
      <c r="AC8889" s="31"/>
      <c r="AD8889" s="31"/>
      <c r="AE8889" s="31"/>
      <c r="AF8889" s="31"/>
      <c r="AG8889" s="31"/>
      <c r="AH8889" s="31"/>
      <c r="AI8889" s="31"/>
      <c r="AJ8889" s="31"/>
      <c r="AK8889" s="31"/>
      <c r="AL8889" s="31"/>
      <c r="AM8889" s="31"/>
      <c r="AN8889" s="31"/>
      <c r="AO8889" s="31"/>
      <c r="AP8889" s="31"/>
      <c r="AQ8889" s="31"/>
      <c r="AR8889" s="31"/>
      <c r="AS8889" s="31"/>
      <c r="AT8889" s="31"/>
      <c r="AU8889" s="31"/>
      <c r="AV8889" s="31"/>
      <c r="AW8889" s="31"/>
      <c r="AX8889" s="31"/>
      <c r="AY8889" s="31"/>
      <c r="AZ8889" s="31"/>
      <c r="BA8889" s="31"/>
      <c r="BB8889" s="31"/>
      <c r="BC8889" s="31"/>
      <c r="BD8889" s="31"/>
      <c r="BE8889" s="31"/>
      <c r="BF8889" s="31"/>
      <c r="BG8889" s="31"/>
      <c r="BH8889" s="31"/>
      <c r="BI8889" s="31"/>
      <c r="BJ8889" s="31"/>
      <c r="BK8889" s="31"/>
      <c r="BL8889" s="31"/>
      <c r="BM8889" s="31"/>
      <c r="BN8889" s="31"/>
      <c r="BO8889" s="31"/>
      <c r="BP8889" s="31"/>
      <c r="BQ8889" s="31"/>
      <c r="BR8889" s="31"/>
      <c r="BS8889" s="31"/>
      <c r="BT8889" s="31"/>
      <c r="BU8889" s="31"/>
      <c r="BV8889" s="31"/>
      <c r="BW8889" s="31"/>
      <c r="BX8889" s="31"/>
      <c r="BY8889" s="31"/>
      <c r="BZ8889" s="31"/>
      <c r="CA8889" s="31"/>
      <c r="CB8889" s="31"/>
      <c r="CC8889" s="31"/>
    </row>
    <row r="8890" spans="5:81" customFormat="1" x14ac:dyDescent="0.25">
      <c r="E8890" s="30" t="str">
        <f t="shared" si="49"/>
        <v>update IFINOPL.dbo.AGREEMENT_ASSET set BILLING_TO_NPWP = '316483148422000', NPWP_NAME = 'PT PINUS MERAH ABADI', NPWP_ADDRESS = 'JL. SOEKARNO HATTA NO. 112 RT.07 RW.05 BABAKAN CIPARAY, BABAKAN CIPARAY, BANDUNG, JAWA BARAT 40223 INDONESIA' where AGREEMENT_NO = replace('0000116/4/04/12/2021', '/', '.');</v>
      </c>
      <c r="F8890" s="31"/>
      <c r="G8890" s="31"/>
      <c r="H8890" s="31"/>
      <c r="I8890" s="31"/>
      <c r="J8890" s="31"/>
      <c r="K8890" s="31"/>
      <c r="L8890" s="31"/>
      <c r="M8890" s="31"/>
      <c r="N8890" s="31"/>
      <c r="O8890" s="31"/>
      <c r="P8890" s="31"/>
      <c r="Q8890" s="31"/>
      <c r="R8890" s="31"/>
      <c r="S8890" s="31"/>
      <c r="T8890" s="31"/>
      <c r="U8890" s="31"/>
      <c r="V8890" s="31"/>
      <c r="W8890" s="31"/>
      <c r="X8890" s="31"/>
      <c r="Y8890" s="31"/>
      <c r="Z8890" s="31"/>
      <c r="AA8890" s="31"/>
      <c r="AB8890" s="31"/>
      <c r="AC8890" s="31"/>
      <c r="AD8890" s="31"/>
      <c r="AE8890" s="31"/>
      <c r="AF8890" s="31"/>
      <c r="AG8890" s="31"/>
      <c r="AH8890" s="31"/>
      <c r="AI8890" s="31"/>
      <c r="AJ8890" s="31"/>
      <c r="AK8890" s="31"/>
      <c r="AL8890" s="31"/>
      <c r="AM8890" s="31"/>
      <c r="AN8890" s="31"/>
      <c r="AO8890" s="31"/>
      <c r="AP8890" s="31"/>
      <c r="AQ8890" s="31"/>
      <c r="AR8890" s="31"/>
      <c r="AS8890" s="31"/>
      <c r="AT8890" s="31"/>
      <c r="AU8890" s="31"/>
      <c r="AV8890" s="31"/>
      <c r="AW8890" s="31"/>
      <c r="AX8890" s="31"/>
      <c r="AY8890" s="31"/>
      <c r="AZ8890" s="31"/>
      <c r="BA8890" s="31"/>
      <c r="BB8890" s="31"/>
      <c r="BC8890" s="31"/>
      <c r="BD8890" s="31"/>
      <c r="BE8890" s="31"/>
      <c r="BF8890" s="31"/>
      <c r="BG8890" s="31"/>
      <c r="BH8890" s="31"/>
      <c r="BI8890" s="31"/>
      <c r="BJ8890" s="31"/>
      <c r="BK8890" s="31"/>
      <c r="BL8890" s="31"/>
      <c r="BM8890" s="31"/>
      <c r="BN8890" s="31"/>
      <c r="BO8890" s="31"/>
      <c r="BP8890" s="31"/>
      <c r="BQ8890" s="31"/>
      <c r="BR8890" s="31"/>
      <c r="BS8890" s="31"/>
      <c r="BT8890" s="31"/>
      <c r="BU8890" s="31"/>
      <c r="BV8890" s="31"/>
      <c r="BW8890" s="31"/>
      <c r="BX8890" s="31"/>
      <c r="BY8890" s="31"/>
      <c r="BZ8890" s="31"/>
      <c r="CA8890" s="31"/>
      <c r="CB8890" s="31"/>
      <c r="CC8890" s="31"/>
    </row>
    <row r="8891" spans="5:81" customFormat="1" x14ac:dyDescent="0.25">
      <c r="E8891" s="30" t="str">
        <f t="shared" si="49"/>
        <v>update IFINOPL.dbo.AGREEMENT_ASSET set BILLING_TO_NPWP = '427781075047000', NPWP_NAME = 'PT. GLOBAL JET CARGO', NPWP_ADDRESS = 'LANDMARK PLUIT TOWER B9 LANTAI 11 RT.004 RW.010 KEL.PEJAGALAN KEC.PENJARINGAN KOTA/KAB.JAKARTA UTARA DKI JAKARTA 14450' where AGREEMENT_NO = replace('0000116/4/38/10/2023', '/', '.');</v>
      </c>
      <c r="F8891" s="31"/>
      <c r="G8891" s="31"/>
      <c r="H8891" s="31"/>
      <c r="I8891" s="31"/>
      <c r="J8891" s="31"/>
      <c r="K8891" s="31"/>
      <c r="L8891" s="31"/>
      <c r="M8891" s="31"/>
      <c r="N8891" s="31"/>
      <c r="O8891" s="31"/>
      <c r="P8891" s="31"/>
      <c r="Q8891" s="31"/>
      <c r="R8891" s="31"/>
      <c r="S8891" s="31"/>
      <c r="T8891" s="31"/>
      <c r="U8891" s="31"/>
      <c r="V8891" s="31"/>
      <c r="W8891" s="31"/>
      <c r="X8891" s="31"/>
      <c r="Y8891" s="31"/>
      <c r="Z8891" s="31"/>
      <c r="AA8891" s="31"/>
      <c r="AB8891" s="31"/>
      <c r="AC8891" s="31"/>
      <c r="AD8891" s="31"/>
      <c r="AE8891" s="31"/>
      <c r="AF8891" s="31"/>
      <c r="AG8891" s="31"/>
      <c r="AH8891" s="31"/>
      <c r="AI8891" s="31"/>
      <c r="AJ8891" s="31"/>
      <c r="AK8891" s="31"/>
      <c r="AL8891" s="31"/>
      <c r="AM8891" s="31"/>
      <c r="AN8891" s="31"/>
      <c r="AO8891" s="31"/>
      <c r="AP8891" s="31"/>
      <c r="AQ8891" s="31"/>
      <c r="AR8891" s="31"/>
      <c r="AS8891" s="31"/>
      <c r="AT8891" s="31"/>
      <c r="AU8891" s="31"/>
      <c r="AV8891" s="31"/>
      <c r="AW8891" s="31"/>
      <c r="AX8891" s="31"/>
      <c r="AY8891" s="31"/>
      <c r="AZ8891" s="31"/>
      <c r="BA8891" s="31"/>
      <c r="BB8891" s="31"/>
      <c r="BC8891" s="31"/>
      <c r="BD8891" s="31"/>
      <c r="BE8891" s="31"/>
      <c r="BF8891" s="31"/>
      <c r="BG8891" s="31"/>
      <c r="BH8891" s="31"/>
      <c r="BI8891" s="31"/>
      <c r="BJ8891" s="31"/>
      <c r="BK8891" s="31"/>
      <c r="BL8891" s="31"/>
      <c r="BM8891" s="31"/>
      <c r="BN8891" s="31"/>
      <c r="BO8891" s="31"/>
      <c r="BP8891" s="31"/>
      <c r="BQ8891" s="31"/>
      <c r="BR8891" s="31"/>
      <c r="BS8891" s="31"/>
      <c r="BT8891" s="31"/>
      <c r="BU8891" s="31"/>
      <c r="BV8891" s="31"/>
      <c r="BW8891" s="31"/>
      <c r="BX8891" s="31"/>
      <c r="BY8891" s="31"/>
      <c r="BZ8891" s="31"/>
      <c r="CA8891" s="31"/>
      <c r="CB8891" s="31"/>
      <c r="CC8891" s="31"/>
    </row>
    <row r="8892" spans="5:81" customFormat="1" x14ac:dyDescent="0.25">
      <c r="E8892" s="30" t="str">
        <f t="shared" si="49"/>
        <v>update IFINOPL.dbo.AGREEMENT_ASSET set BILLING_TO_NPWP = '010832905651000', NPWP_NAME = 'PT. GUNTNER INDONESIA', NPWP_ADDRESS = 'DESA WONOKOYO RT.00 RW.00 WONOKOYO, BEJI, KAB. PASURUAN, JAWA TIMUR 67154 INDONESIA' where AGREEMENT_NO = replace('0000117/4/03/02/2022', '/', '.');</v>
      </c>
      <c r="F8892" s="31"/>
      <c r="G8892" s="31"/>
      <c r="H8892" s="31"/>
      <c r="I8892" s="31"/>
      <c r="J8892" s="31"/>
      <c r="K8892" s="31"/>
      <c r="L8892" s="31"/>
      <c r="M8892" s="31"/>
      <c r="N8892" s="31"/>
      <c r="O8892" s="31"/>
      <c r="P8892" s="31"/>
      <c r="Q8892" s="31"/>
      <c r="R8892" s="31"/>
      <c r="S8892" s="31"/>
      <c r="T8892" s="31"/>
      <c r="U8892" s="31"/>
      <c r="V8892" s="31"/>
      <c r="W8892" s="31"/>
      <c r="X8892" s="31"/>
      <c r="Y8892" s="31"/>
      <c r="Z8892" s="31"/>
      <c r="AA8892" s="31"/>
      <c r="AB8892" s="31"/>
      <c r="AC8892" s="31"/>
      <c r="AD8892" s="31"/>
      <c r="AE8892" s="31"/>
      <c r="AF8892" s="31"/>
      <c r="AG8892" s="31"/>
      <c r="AH8892" s="31"/>
      <c r="AI8892" s="31"/>
      <c r="AJ8892" s="31"/>
      <c r="AK8892" s="31"/>
      <c r="AL8892" s="31"/>
      <c r="AM8892" s="31"/>
      <c r="AN8892" s="31"/>
      <c r="AO8892" s="31"/>
      <c r="AP8892" s="31"/>
      <c r="AQ8892" s="31"/>
      <c r="AR8892" s="31"/>
      <c r="AS8892" s="31"/>
      <c r="AT8892" s="31"/>
      <c r="AU8892" s="31"/>
      <c r="AV8892" s="31"/>
      <c r="AW8892" s="31"/>
      <c r="AX8892" s="31"/>
      <c r="AY8892" s="31"/>
      <c r="AZ8892" s="31"/>
      <c r="BA8892" s="31"/>
      <c r="BB8892" s="31"/>
      <c r="BC8892" s="31"/>
      <c r="BD8892" s="31"/>
      <c r="BE8892" s="31"/>
      <c r="BF8892" s="31"/>
      <c r="BG8892" s="31"/>
      <c r="BH8892" s="31"/>
      <c r="BI8892" s="31"/>
      <c r="BJ8892" s="31"/>
      <c r="BK8892" s="31"/>
      <c r="BL8892" s="31"/>
      <c r="BM8892" s="31"/>
      <c r="BN8892" s="31"/>
      <c r="BO8892" s="31"/>
      <c r="BP8892" s="31"/>
      <c r="BQ8892" s="31"/>
      <c r="BR8892" s="31"/>
      <c r="BS8892" s="31"/>
      <c r="BT8892" s="31"/>
      <c r="BU8892" s="31"/>
      <c r="BV8892" s="31"/>
      <c r="BW8892" s="31"/>
      <c r="BX8892" s="31"/>
      <c r="BY8892" s="31"/>
      <c r="BZ8892" s="31"/>
      <c r="CA8892" s="31"/>
      <c r="CB8892" s="31"/>
      <c r="CC8892" s="31"/>
    </row>
    <row r="8893" spans="5:81" customFormat="1" x14ac:dyDescent="0.25">
      <c r="E8893" s="30" t="str">
        <f t="shared" si="49"/>
        <v>update IFINOPL.dbo.AGREEMENT_ASSET set BILLING_TO_NPWP = '316483148422000', NPWP_NAME = 'PT PINUS MERAH ABADI', NPWP_ADDRESS = 'JL. SOEKARNO HATTA NO. 112 RT.07 RW.05 BABAKAN CIPARAY, BABAKAN CIPARAY, BANDUNG, JAWA BARAT 40223 INDONESIA' where AGREEMENT_NO = replace('0000117/4/04/12/2021', '/', '.');</v>
      </c>
      <c r="F8893" s="31"/>
      <c r="G8893" s="31"/>
      <c r="H8893" s="31"/>
      <c r="I8893" s="31"/>
      <c r="J8893" s="31"/>
      <c r="K8893" s="31"/>
      <c r="L8893" s="31"/>
      <c r="M8893" s="31"/>
      <c r="N8893" s="31"/>
      <c r="O8893" s="31"/>
      <c r="P8893" s="31"/>
      <c r="Q8893" s="31"/>
      <c r="R8893" s="31"/>
      <c r="S8893" s="31"/>
      <c r="T8893" s="31"/>
      <c r="U8893" s="31"/>
      <c r="V8893" s="31"/>
      <c r="W8893" s="31"/>
      <c r="X8893" s="31"/>
      <c r="Y8893" s="31"/>
      <c r="Z8893" s="31"/>
      <c r="AA8893" s="31"/>
      <c r="AB8893" s="31"/>
      <c r="AC8893" s="31"/>
      <c r="AD8893" s="31"/>
      <c r="AE8893" s="31"/>
      <c r="AF8893" s="31"/>
      <c r="AG8893" s="31"/>
      <c r="AH8893" s="31"/>
      <c r="AI8893" s="31"/>
      <c r="AJ8893" s="31"/>
      <c r="AK8893" s="31"/>
      <c r="AL8893" s="31"/>
      <c r="AM8893" s="31"/>
      <c r="AN8893" s="31"/>
      <c r="AO8893" s="31"/>
      <c r="AP8893" s="31"/>
      <c r="AQ8893" s="31"/>
      <c r="AR8893" s="31"/>
      <c r="AS8893" s="31"/>
      <c r="AT8893" s="31"/>
      <c r="AU8893" s="31"/>
      <c r="AV8893" s="31"/>
      <c r="AW8893" s="31"/>
      <c r="AX8893" s="31"/>
      <c r="AY8893" s="31"/>
      <c r="AZ8893" s="31"/>
      <c r="BA8893" s="31"/>
      <c r="BB8893" s="31"/>
      <c r="BC8893" s="31"/>
      <c r="BD8893" s="31"/>
      <c r="BE8893" s="31"/>
      <c r="BF8893" s="31"/>
      <c r="BG8893" s="31"/>
      <c r="BH8893" s="31"/>
      <c r="BI8893" s="31"/>
      <c r="BJ8893" s="31"/>
      <c r="BK8893" s="31"/>
      <c r="BL8893" s="31"/>
      <c r="BM8893" s="31"/>
      <c r="BN8893" s="31"/>
      <c r="BO8893" s="31"/>
      <c r="BP8893" s="31"/>
      <c r="BQ8893" s="31"/>
      <c r="BR8893" s="31"/>
      <c r="BS8893" s="31"/>
      <c r="BT8893" s="31"/>
      <c r="BU8893" s="31"/>
      <c r="BV8893" s="31"/>
      <c r="BW8893" s="31"/>
      <c r="BX8893" s="31"/>
      <c r="BY8893" s="31"/>
      <c r="BZ8893" s="31"/>
      <c r="CA8893" s="31"/>
      <c r="CB8893" s="31"/>
      <c r="CC8893" s="31"/>
    </row>
    <row r="8894" spans="5:81" customFormat="1" x14ac:dyDescent="0.25">
      <c r="E8894" s="30" t="str">
        <f t="shared" si="49"/>
        <v>update IFINOPL.dbo.AGREEMENT_ASSET set BILLING_TO_NPWP = '013008222038000', NPWP_NAME = 'PT. ULTRA PRIMA ABADI', NPWP_ADDRESS = 'JLN DAAN MOGOT KM 16, SEMANAN KALIDERES JAKARTA BARAT' where AGREEMENT_NO = replace('0000117/4/38/10/2023', '/', '.');</v>
      </c>
      <c r="F8894" s="31"/>
      <c r="G8894" s="31"/>
      <c r="H8894" s="31"/>
      <c r="I8894" s="31"/>
      <c r="J8894" s="31"/>
      <c r="K8894" s="31"/>
      <c r="L8894" s="31"/>
      <c r="M8894" s="31"/>
      <c r="N8894" s="31"/>
      <c r="O8894" s="31"/>
      <c r="P8894" s="31"/>
      <c r="Q8894" s="31"/>
      <c r="R8894" s="31"/>
      <c r="S8894" s="31"/>
      <c r="T8894" s="31"/>
      <c r="U8894" s="31"/>
      <c r="V8894" s="31"/>
      <c r="W8894" s="31"/>
      <c r="X8894" s="31"/>
      <c r="Y8894" s="31"/>
      <c r="Z8894" s="31"/>
      <c r="AA8894" s="31"/>
      <c r="AB8894" s="31"/>
      <c r="AC8894" s="31"/>
      <c r="AD8894" s="31"/>
      <c r="AE8894" s="31"/>
      <c r="AF8894" s="31"/>
      <c r="AG8894" s="31"/>
      <c r="AH8894" s="31"/>
      <c r="AI8894" s="31"/>
      <c r="AJ8894" s="31"/>
      <c r="AK8894" s="31"/>
      <c r="AL8894" s="31"/>
      <c r="AM8894" s="31"/>
      <c r="AN8894" s="31"/>
      <c r="AO8894" s="31"/>
      <c r="AP8894" s="31"/>
      <c r="AQ8894" s="31"/>
      <c r="AR8894" s="31"/>
      <c r="AS8894" s="31"/>
      <c r="AT8894" s="31"/>
      <c r="AU8894" s="31"/>
      <c r="AV8894" s="31"/>
      <c r="AW8894" s="31"/>
      <c r="AX8894" s="31"/>
      <c r="AY8894" s="31"/>
      <c r="AZ8894" s="31"/>
      <c r="BA8894" s="31"/>
      <c r="BB8894" s="31"/>
      <c r="BC8894" s="31"/>
      <c r="BD8894" s="31"/>
      <c r="BE8894" s="31"/>
      <c r="BF8894" s="31"/>
      <c r="BG8894" s="31"/>
      <c r="BH8894" s="31"/>
      <c r="BI8894" s="31"/>
      <c r="BJ8894" s="31"/>
      <c r="BK8894" s="31"/>
      <c r="BL8894" s="31"/>
      <c r="BM8894" s="31"/>
      <c r="BN8894" s="31"/>
      <c r="BO8894" s="31"/>
      <c r="BP8894" s="31"/>
      <c r="BQ8894" s="31"/>
      <c r="BR8894" s="31"/>
      <c r="BS8894" s="31"/>
      <c r="BT8894" s="31"/>
      <c r="BU8894" s="31"/>
      <c r="BV8894" s="31"/>
      <c r="BW8894" s="31"/>
      <c r="BX8894" s="31"/>
      <c r="BY8894" s="31"/>
      <c r="BZ8894" s="31"/>
      <c r="CA8894" s="31"/>
      <c r="CB8894" s="31"/>
      <c r="CC8894" s="31"/>
    </row>
    <row r="8895" spans="5:81" customFormat="1" x14ac:dyDescent="0.25">
      <c r="E8895" s="30" t="str">
        <f t="shared" si="49"/>
        <v>update IFINOPL.dbo.AGREEMENT_ASSET set BILLING_TO_NPWP = '738056928609000', NPWP_NAME = 'PT. KARYA NIAGA ABADI', NPWP_ADDRESS = 'JL BANDARA IR H JUANDA NO: 81 RT.021 RW.006 SEMAMBUNG, GEDANGAN, SIDOARJO, JAWA TIMUR 61254 INDONESIA' where AGREEMENT_NO = replace('0000118/4/03/04/2022', '/', '.');</v>
      </c>
      <c r="F8895" s="31"/>
      <c r="G8895" s="31"/>
      <c r="H8895" s="31"/>
      <c r="I8895" s="31"/>
      <c r="J8895" s="31"/>
      <c r="K8895" s="31"/>
      <c r="L8895" s="31"/>
      <c r="M8895" s="31"/>
      <c r="N8895" s="31"/>
      <c r="O8895" s="31"/>
      <c r="P8895" s="31"/>
      <c r="Q8895" s="31"/>
      <c r="R8895" s="31"/>
      <c r="S8895" s="31"/>
      <c r="T8895" s="31"/>
      <c r="U8895" s="31"/>
      <c r="V8895" s="31"/>
      <c r="W8895" s="31"/>
      <c r="X8895" s="31"/>
      <c r="Y8895" s="31"/>
      <c r="Z8895" s="31"/>
      <c r="AA8895" s="31"/>
      <c r="AB8895" s="31"/>
      <c r="AC8895" s="31"/>
      <c r="AD8895" s="31"/>
      <c r="AE8895" s="31"/>
      <c r="AF8895" s="31"/>
      <c r="AG8895" s="31"/>
      <c r="AH8895" s="31"/>
      <c r="AI8895" s="31"/>
      <c r="AJ8895" s="31"/>
      <c r="AK8895" s="31"/>
      <c r="AL8895" s="31"/>
      <c r="AM8895" s="31"/>
      <c r="AN8895" s="31"/>
      <c r="AO8895" s="31"/>
      <c r="AP8895" s="31"/>
      <c r="AQ8895" s="31"/>
      <c r="AR8895" s="31"/>
      <c r="AS8895" s="31"/>
      <c r="AT8895" s="31"/>
      <c r="AU8895" s="31"/>
      <c r="AV8895" s="31"/>
      <c r="AW8895" s="31"/>
      <c r="AX8895" s="31"/>
      <c r="AY8895" s="31"/>
      <c r="AZ8895" s="31"/>
      <c r="BA8895" s="31"/>
      <c r="BB8895" s="31"/>
      <c r="BC8895" s="31"/>
      <c r="BD8895" s="31"/>
      <c r="BE8895" s="31"/>
      <c r="BF8895" s="31"/>
      <c r="BG8895" s="31"/>
      <c r="BH8895" s="31"/>
      <c r="BI8895" s="31"/>
      <c r="BJ8895" s="31"/>
      <c r="BK8895" s="31"/>
      <c r="BL8895" s="31"/>
      <c r="BM8895" s="31"/>
      <c r="BN8895" s="31"/>
      <c r="BO8895" s="31"/>
      <c r="BP8895" s="31"/>
      <c r="BQ8895" s="31"/>
      <c r="BR8895" s="31"/>
      <c r="BS8895" s="31"/>
      <c r="BT8895" s="31"/>
      <c r="BU8895" s="31"/>
      <c r="BV8895" s="31"/>
      <c r="BW8895" s="31"/>
      <c r="BX8895" s="31"/>
      <c r="BY8895" s="31"/>
      <c r="BZ8895" s="31"/>
      <c r="CA8895" s="31"/>
      <c r="CB8895" s="31"/>
      <c r="CC8895" s="31"/>
    </row>
    <row r="8896" spans="5:81" customFormat="1" x14ac:dyDescent="0.25">
      <c r="E8896" s="30" t="str">
        <f t="shared" si="49"/>
        <v>update IFINOPL.dbo.AGREEMENT_ASSET set BILLING_TO_NPWP = '316483148422000', NPWP_NAME = 'PT PINUS MERAH ABADI', NPWP_ADDRESS = 'JL. SOEKARNO HATTA NO. 112 RT.07 RW.05 BABAKAN CIPARAY, BABAKAN CIPARAY, BANDUNG, JAWA BARAT 40223 INDONESIA' where AGREEMENT_NO = replace('0000118/4/04/12/2021', '/', '.');</v>
      </c>
      <c r="F8896" s="31"/>
      <c r="G8896" s="31"/>
      <c r="H8896" s="31"/>
      <c r="I8896" s="31"/>
      <c r="J8896" s="31"/>
      <c r="K8896" s="31"/>
      <c r="L8896" s="31"/>
      <c r="M8896" s="31"/>
      <c r="N8896" s="31"/>
      <c r="O8896" s="31"/>
      <c r="P8896" s="31"/>
      <c r="Q8896" s="31"/>
      <c r="R8896" s="31"/>
      <c r="S8896" s="31"/>
      <c r="T8896" s="31"/>
      <c r="U8896" s="31"/>
      <c r="V8896" s="31"/>
      <c r="W8896" s="31"/>
      <c r="X8896" s="31"/>
      <c r="Y8896" s="31"/>
      <c r="Z8896" s="31"/>
      <c r="AA8896" s="31"/>
      <c r="AB8896" s="31"/>
      <c r="AC8896" s="31"/>
      <c r="AD8896" s="31"/>
      <c r="AE8896" s="31"/>
      <c r="AF8896" s="31"/>
      <c r="AG8896" s="31"/>
      <c r="AH8896" s="31"/>
      <c r="AI8896" s="31"/>
      <c r="AJ8896" s="31"/>
      <c r="AK8896" s="31"/>
      <c r="AL8896" s="31"/>
      <c r="AM8896" s="31"/>
      <c r="AN8896" s="31"/>
      <c r="AO8896" s="31"/>
      <c r="AP8896" s="31"/>
      <c r="AQ8896" s="31"/>
      <c r="AR8896" s="31"/>
      <c r="AS8896" s="31"/>
      <c r="AT8896" s="31"/>
      <c r="AU8896" s="31"/>
      <c r="AV8896" s="31"/>
      <c r="AW8896" s="31"/>
      <c r="AX8896" s="31"/>
      <c r="AY8896" s="31"/>
      <c r="AZ8896" s="31"/>
      <c r="BA8896" s="31"/>
      <c r="BB8896" s="31"/>
      <c r="BC8896" s="31"/>
      <c r="BD8896" s="31"/>
      <c r="BE8896" s="31"/>
      <c r="BF8896" s="31"/>
      <c r="BG8896" s="31"/>
      <c r="BH8896" s="31"/>
      <c r="BI8896" s="31"/>
      <c r="BJ8896" s="31"/>
      <c r="BK8896" s="31"/>
      <c r="BL8896" s="31"/>
      <c r="BM8896" s="31"/>
      <c r="BN8896" s="31"/>
      <c r="BO8896" s="31"/>
      <c r="BP8896" s="31"/>
      <c r="BQ8896" s="31"/>
      <c r="BR8896" s="31"/>
      <c r="BS8896" s="31"/>
      <c r="BT8896" s="31"/>
      <c r="BU8896" s="31"/>
      <c r="BV8896" s="31"/>
      <c r="BW8896" s="31"/>
      <c r="BX8896" s="31"/>
      <c r="BY8896" s="31"/>
      <c r="BZ8896" s="31"/>
      <c r="CA8896" s="31"/>
      <c r="CB8896" s="31"/>
      <c r="CC8896" s="31"/>
    </row>
    <row r="8897" spans="5:81" customFormat="1" x14ac:dyDescent="0.25">
      <c r="E8897" s="30" t="str">
        <f t="shared" si="49"/>
        <v>update IFINOPL.dbo.AGREEMENT_ASSET set BILLING_TO_NPWP = '427781075047000', NPWP_NAME = 'PT. GLOBAL JET CARGO', NPWP_ADDRESS = 'LANDMARK PLUIT TOWER B9 LANTAI 11 RT.004 RW.010 KEL.PEJAGALAN KEC.PENJARINGAN KOTA/KAB.JAKARTA UTARA DKI JAKARTA 14450' where AGREEMENT_NO = replace('0000118/4/38/10/2023', '/', '.');</v>
      </c>
      <c r="F8897" s="31"/>
      <c r="G8897" s="31"/>
      <c r="H8897" s="31"/>
      <c r="I8897" s="31"/>
      <c r="J8897" s="31"/>
      <c r="K8897" s="31"/>
      <c r="L8897" s="31"/>
      <c r="M8897" s="31"/>
      <c r="N8897" s="31"/>
      <c r="O8897" s="31"/>
      <c r="P8897" s="31"/>
      <c r="Q8897" s="31"/>
      <c r="R8897" s="31"/>
      <c r="S8897" s="31"/>
      <c r="T8897" s="31"/>
      <c r="U8897" s="31"/>
      <c r="V8897" s="31"/>
      <c r="W8897" s="31"/>
      <c r="X8897" s="31"/>
      <c r="Y8897" s="31"/>
      <c r="Z8897" s="31"/>
      <c r="AA8897" s="31"/>
      <c r="AB8897" s="31"/>
      <c r="AC8897" s="31"/>
      <c r="AD8897" s="31"/>
      <c r="AE8897" s="31"/>
      <c r="AF8897" s="31"/>
      <c r="AG8897" s="31"/>
      <c r="AH8897" s="31"/>
      <c r="AI8897" s="31"/>
      <c r="AJ8897" s="31"/>
      <c r="AK8897" s="31"/>
      <c r="AL8897" s="31"/>
      <c r="AM8897" s="31"/>
      <c r="AN8897" s="31"/>
      <c r="AO8897" s="31"/>
      <c r="AP8897" s="31"/>
      <c r="AQ8897" s="31"/>
      <c r="AR8897" s="31"/>
      <c r="AS8897" s="31"/>
      <c r="AT8897" s="31"/>
      <c r="AU8897" s="31"/>
      <c r="AV8897" s="31"/>
      <c r="AW8897" s="31"/>
      <c r="AX8897" s="31"/>
      <c r="AY8897" s="31"/>
      <c r="AZ8897" s="31"/>
      <c r="BA8897" s="31"/>
      <c r="BB8897" s="31"/>
      <c r="BC8897" s="31"/>
      <c r="BD8897" s="31"/>
      <c r="BE8897" s="31"/>
      <c r="BF8897" s="31"/>
      <c r="BG8897" s="31"/>
      <c r="BH8897" s="31"/>
      <c r="BI8897" s="31"/>
      <c r="BJ8897" s="31"/>
      <c r="BK8897" s="31"/>
      <c r="BL8897" s="31"/>
      <c r="BM8897" s="31"/>
      <c r="BN8897" s="31"/>
      <c r="BO8897" s="31"/>
      <c r="BP8897" s="31"/>
      <c r="BQ8897" s="31"/>
      <c r="BR8897" s="31"/>
      <c r="BS8897" s="31"/>
      <c r="BT8897" s="31"/>
      <c r="BU8897" s="31"/>
      <c r="BV8897" s="31"/>
      <c r="BW8897" s="31"/>
      <c r="BX8897" s="31"/>
      <c r="BY8897" s="31"/>
      <c r="BZ8897" s="31"/>
      <c r="CA8897" s="31"/>
      <c r="CB8897" s="31"/>
      <c r="CC8897" s="31"/>
    </row>
    <row r="8898" spans="5:81" customFormat="1" x14ac:dyDescent="0.25">
      <c r="E8898" s="30" t="str">
        <f t="shared" si="49"/>
        <v>update IFINOPL.dbo.AGREEMENT_ASSET set BILLING_TO_NPWP = '738056928609000', NPWP_NAME = 'PT. KARYA NIAGA ABADI', NPWP_ADDRESS = 'JL BANDARA IR H JUANDA NO: 81 RT.021 RW.006 SEMAMBUNG, GEDANGAN, SIDOARJO, JAWA TIMUR 61254 INDONESIA' where AGREEMENT_NO = replace('0000119/4/03/03/2022', '/', '.');</v>
      </c>
      <c r="F8898" s="31"/>
      <c r="G8898" s="31"/>
      <c r="H8898" s="31"/>
      <c r="I8898" s="31"/>
      <c r="J8898" s="31"/>
      <c r="K8898" s="31"/>
      <c r="L8898" s="31"/>
      <c r="M8898" s="31"/>
      <c r="N8898" s="31"/>
      <c r="O8898" s="31"/>
      <c r="P8898" s="31"/>
      <c r="Q8898" s="31"/>
      <c r="R8898" s="31"/>
      <c r="S8898" s="31"/>
      <c r="T8898" s="31"/>
      <c r="U8898" s="31"/>
      <c r="V8898" s="31"/>
      <c r="W8898" s="31"/>
      <c r="X8898" s="31"/>
      <c r="Y8898" s="31"/>
      <c r="Z8898" s="31"/>
      <c r="AA8898" s="31"/>
      <c r="AB8898" s="31"/>
      <c r="AC8898" s="31"/>
      <c r="AD8898" s="31"/>
      <c r="AE8898" s="31"/>
      <c r="AF8898" s="31"/>
      <c r="AG8898" s="31"/>
      <c r="AH8898" s="31"/>
      <c r="AI8898" s="31"/>
      <c r="AJ8898" s="31"/>
      <c r="AK8898" s="31"/>
      <c r="AL8898" s="31"/>
      <c r="AM8898" s="31"/>
      <c r="AN8898" s="31"/>
      <c r="AO8898" s="31"/>
      <c r="AP8898" s="31"/>
      <c r="AQ8898" s="31"/>
      <c r="AR8898" s="31"/>
      <c r="AS8898" s="31"/>
      <c r="AT8898" s="31"/>
      <c r="AU8898" s="31"/>
      <c r="AV8898" s="31"/>
      <c r="AW8898" s="31"/>
      <c r="AX8898" s="31"/>
      <c r="AY8898" s="31"/>
      <c r="AZ8898" s="31"/>
      <c r="BA8898" s="31"/>
      <c r="BB8898" s="31"/>
      <c r="BC8898" s="31"/>
      <c r="BD8898" s="31"/>
      <c r="BE8898" s="31"/>
      <c r="BF8898" s="31"/>
      <c r="BG8898" s="31"/>
      <c r="BH8898" s="31"/>
      <c r="BI8898" s="31"/>
      <c r="BJ8898" s="31"/>
      <c r="BK8898" s="31"/>
      <c r="BL8898" s="31"/>
      <c r="BM8898" s="31"/>
      <c r="BN8898" s="31"/>
      <c r="BO8898" s="31"/>
      <c r="BP8898" s="31"/>
      <c r="BQ8898" s="31"/>
      <c r="BR8898" s="31"/>
      <c r="BS8898" s="31"/>
      <c r="BT8898" s="31"/>
      <c r="BU8898" s="31"/>
      <c r="BV8898" s="31"/>
      <c r="BW8898" s="31"/>
      <c r="BX8898" s="31"/>
      <c r="BY8898" s="31"/>
      <c r="BZ8898" s="31"/>
      <c r="CA8898" s="31"/>
      <c r="CB8898" s="31"/>
      <c r="CC8898" s="31"/>
    </row>
    <row r="8899" spans="5:81" customFormat="1" x14ac:dyDescent="0.25">
      <c r="E8899" s="30" t="str">
        <f t="shared" si="49"/>
        <v>update IFINOPL.dbo.AGREEMENT_ASSET set BILLING_TO_NPWP = '010029445093000', NPWP_NAME = 'PT. GRAHA SARANA DUTA', NPWP_ADDRESS = 'JL. KEBON SIRIH NO. 10-12 GAMBIR RT.00 RW.00 GAMBIR, GAMBIR, JAKARTA PUSAT, DKI JAKARTA 10110 INDONESIA' where AGREEMENT_NO = replace('0000119/4/04/12/2021', '/', '.');</v>
      </c>
      <c r="F8899" s="31"/>
      <c r="G8899" s="31"/>
      <c r="H8899" s="31"/>
      <c r="I8899" s="31"/>
      <c r="J8899" s="31"/>
      <c r="K8899" s="31"/>
      <c r="L8899" s="31"/>
      <c r="M8899" s="31"/>
      <c r="N8899" s="31"/>
      <c r="O8899" s="31"/>
      <c r="P8899" s="31"/>
      <c r="Q8899" s="31"/>
      <c r="R8899" s="31"/>
      <c r="S8899" s="31"/>
      <c r="T8899" s="31"/>
      <c r="U8899" s="31"/>
      <c r="V8899" s="31"/>
      <c r="W8899" s="31"/>
      <c r="X8899" s="31"/>
      <c r="Y8899" s="31"/>
      <c r="Z8899" s="31"/>
      <c r="AA8899" s="31"/>
      <c r="AB8899" s="31"/>
      <c r="AC8899" s="31"/>
      <c r="AD8899" s="31"/>
      <c r="AE8899" s="31"/>
      <c r="AF8899" s="31"/>
      <c r="AG8899" s="31"/>
      <c r="AH8899" s="31"/>
      <c r="AI8899" s="31"/>
      <c r="AJ8899" s="31"/>
      <c r="AK8899" s="31"/>
      <c r="AL8899" s="31"/>
      <c r="AM8899" s="31"/>
      <c r="AN8899" s="31"/>
      <c r="AO8899" s="31"/>
      <c r="AP8899" s="31"/>
      <c r="AQ8899" s="31"/>
      <c r="AR8899" s="31"/>
      <c r="AS8899" s="31"/>
      <c r="AT8899" s="31"/>
      <c r="AU8899" s="31"/>
      <c r="AV8899" s="31"/>
      <c r="AW8899" s="31"/>
      <c r="AX8899" s="31"/>
      <c r="AY8899" s="31"/>
      <c r="AZ8899" s="31"/>
      <c r="BA8899" s="31"/>
      <c r="BB8899" s="31"/>
      <c r="BC8899" s="31"/>
      <c r="BD8899" s="31"/>
      <c r="BE8899" s="31"/>
      <c r="BF8899" s="31"/>
      <c r="BG8899" s="31"/>
      <c r="BH8899" s="31"/>
      <c r="BI8899" s="31"/>
      <c r="BJ8899" s="31"/>
      <c r="BK8899" s="31"/>
      <c r="BL8899" s="31"/>
      <c r="BM8899" s="31"/>
      <c r="BN8899" s="31"/>
      <c r="BO8899" s="31"/>
      <c r="BP8899" s="31"/>
      <c r="BQ8899" s="31"/>
      <c r="BR8899" s="31"/>
      <c r="BS8899" s="31"/>
      <c r="BT8899" s="31"/>
      <c r="BU8899" s="31"/>
      <c r="BV8899" s="31"/>
      <c r="BW8899" s="31"/>
      <c r="BX8899" s="31"/>
      <c r="BY8899" s="31"/>
      <c r="BZ8899" s="31"/>
      <c r="CA8899" s="31"/>
      <c r="CB8899" s="31"/>
      <c r="CC8899" s="31"/>
    </row>
    <row r="8900" spans="5:81" customFormat="1" x14ac:dyDescent="0.25">
      <c r="E8900" s="30" t="str">
        <f t="shared" si="49"/>
        <v>update IFINOPL.dbo.AGREEMENT_ASSET set BILLING_TO_NPWP = '406209841513000', NPWP_NAME = 'CV. NAMISEV AGRO SOLUSI INDONESIA', NPWP_ADDRESS = 'TENTARA PELAJAR BLOK. - NO 889 RT. 000 RW. 0 . SIJERUK. KENDAL. KAB. KENDAL JAWA TENGAH' where AGREEMENT_NO = replace('0000119/4/38/10/2023', '/', '.');</v>
      </c>
      <c r="F8900" s="31"/>
      <c r="G8900" s="31"/>
      <c r="H8900" s="31"/>
      <c r="I8900" s="31"/>
      <c r="J8900" s="31"/>
      <c r="K8900" s="31"/>
      <c r="L8900" s="31"/>
      <c r="M8900" s="31"/>
      <c r="N8900" s="31"/>
      <c r="O8900" s="31"/>
      <c r="P8900" s="31"/>
      <c r="Q8900" s="31"/>
      <c r="R8900" s="31"/>
      <c r="S8900" s="31"/>
      <c r="T8900" s="31"/>
      <c r="U8900" s="31"/>
      <c r="V8900" s="31"/>
      <c r="W8900" s="31"/>
      <c r="X8900" s="31"/>
      <c r="Y8900" s="31"/>
      <c r="Z8900" s="31"/>
      <c r="AA8900" s="31"/>
      <c r="AB8900" s="31"/>
      <c r="AC8900" s="31"/>
      <c r="AD8900" s="31"/>
      <c r="AE8900" s="31"/>
      <c r="AF8900" s="31"/>
      <c r="AG8900" s="31"/>
      <c r="AH8900" s="31"/>
      <c r="AI8900" s="31"/>
      <c r="AJ8900" s="31"/>
      <c r="AK8900" s="31"/>
      <c r="AL8900" s="31"/>
      <c r="AM8900" s="31"/>
      <c r="AN8900" s="31"/>
      <c r="AO8900" s="31"/>
      <c r="AP8900" s="31"/>
      <c r="AQ8900" s="31"/>
      <c r="AR8900" s="31"/>
      <c r="AS8900" s="31"/>
      <c r="AT8900" s="31"/>
      <c r="AU8900" s="31"/>
      <c r="AV8900" s="31"/>
      <c r="AW8900" s="31"/>
      <c r="AX8900" s="31"/>
      <c r="AY8900" s="31"/>
      <c r="AZ8900" s="31"/>
      <c r="BA8900" s="31"/>
      <c r="BB8900" s="31"/>
      <c r="BC8900" s="31"/>
      <c r="BD8900" s="31"/>
      <c r="BE8900" s="31"/>
      <c r="BF8900" s="31"/>
      <c r="BG8900" s="31"/>
      <c r="BH8900" s="31"/>
      <c r="BI8900" s="31"/>
      <c r="BJ8900" s="31"/>
      <c r="BK8900" s="31"/>
      <c r="BL8900" s="31"/>
      <c r="BM8900" s="31"/>
      <c r="BN8900" s="31"/>
      <c r="BO8900" s="31"/>
      <c r="BP8900" s="31"/>
      <c r="BQ8900" s="31"/>
      <c r="BR8900" s="31"/>
      <c r="BS8900" s="31"/>
      <c r="BT8900" s="31"/>
      <c r="BU8900" s="31"/>
      <c r="BV8900" s="31"/>
      <c r="BW8900" s="31"/>
      <c r="BX8900" s="31"/>
      <c r="BY8900" s="31"/>
      <c r="BZ8900" s="31"/>
      <c r="CA8900" s="31"/>
      <c r="CB8900" s="31"/>
      <c r="CC8900" s="31"/>
    </row>
    <row r="8901" spans="5:81" customFormat="1" x14ac:dyDescent="0.25">
      <c r="E8901" s="30" t="str">
        <f t="shared" si="49"/>
        <v>update IFINOPL.dbo.AGREEMENT_ASSET set BILLING_TO_NPWP = '738056928609000', NPWP_NAME = 'PT. KARYA NIAGA ABADI', NPWP_ADDRESS = 'JL BANDARA IR H JUANDA NO: 81 RT.021 RW.006 SEMAMBUNG, GEDANGAN, SIDOARJO, JAWA TIMUR 61254 INDONESIA' where AGREEMENT_NO = replace('0000120/4/03/04/2022', '/', '.');</v>
      </c>
      <c r="F8901" s="31"/>
      <c r="G8901" s="31"/>
      <c r="H8901" s="31"/>
      <c r="I8901" s="31"/>
      <c r="J8901" s="31"/>
      <c r="K8901" s="31"/>
      <c r="L8901" s="31"/>
      <c r="M8901" s="31"/>
      <c r="N8901" s="31"/>
      <c r="O8901" s="31"/>
      <c r="P8901" s="31"/>
      <c r="Q8901" s="31"/>
      <c r="R8901" s="31"/>
      <c r="S8901" s="31"/>
      <c r="T8901" s="31"/>
      <c r="U8901" s="31"/>
      <c r="V8901" s="31"/>
      <c r="W8901" s="31"/>
      <c r="X8901" s="31"/>
      <c r="Y8901" s="31"/>
      <c r="Z8901" s="31"/>
      <c r="AA8901" s="31"/>
      <c r="AB8901" s="31"/>
      <c r="AC8901" s="31"/>
      <c r="AD8901" s="31"/>
      <c r="AE8901" s="31"/>
      <c r="AF8901" s="31"/>
      <c r="AG8901" s="31"/>
      <c r="AH8901" s="31"/>
      <c r="AI8901" s="31"/>
      <c r="AJ8901" s="31"/>
      <c r="AK8901" s="31"/>
      <c r="AL8901" s="31"/>
      <c r="AM8901" s="31"/>
      <c r="AN8901" s="31"/>
      <c r="AO8901" s="31"/>
      <c r="AP8901" s="31"/>
      <c r="AQ8901" s="31"/>
      <c r="AR8901" s="31"/>
      <c r="AS8901" s="31"/>
      <c r="AT8901" s="31"/>
      <c r="AU8901" s="31"/>
      <c r="AV8901" s="31"/>
      <c r="AW8901" s="31"/>
      <c r="AX8901" s="31"/>
      <c r="AY8901" s="31"/>
      <c r="AZ8901" s="31"/>
      <c r="BA8901" s="31"/>
      <c r="BB8901" s="31"/>
      <c r="BC8901" s="31"/>
      <c r="BD8901" s="31"/>
      <c r="BE8901" s="31"/>
      <c r="BF8901" s="31"/>
      <c r="BG8901" s="31"/>
      <c r="BH8901" s="31"/>
      <c r="BI8901" s="31"/>
      <c r="BJ8901" s="31"/>
      <c r="BK8901" s="31"/>
      <c r="BL8901" s="31"/>
      <c r="BM8901" s="31"/>
      <c r="BN8901" s="31"/>
      <c r="BO8901" s="31"/>
      <c r="BP8901" s="31"/>
      <c r="BQ8901" s="31"/>
      <c r="BR8901" s="31"/>
      <c r="BS8901" s="31"/>
      <c r="BT8901" s="31"/>
      <c r="BU8901" s="31"/>
      <c r="BV8901" s="31"/>
      <c r="BW8901" s="31"/>
      <c r="BX8901" s="31"/>
      <c r="BY8901" s="31"/>
      <c r="BZ8901" s="31"/>
      <c r="CA8901" s="31"/>
      <c r="CB8901" s="31"/>
      <c r="CC8901" s="31"/>
    </row>
    <row r="8902" spans="5:81" customFormat="1" x14ac:dyDescent="0.25">
      <c r="E8902" s="30" t="str">
        <f t="shared" si="49"/>
        <v>update IFINOPL.dbo.AGREEMENT_ASSET set BILLING_TO_NPWP = '407496348642000', NPWP_NAME = 'PT. ZARLY TRANS COMPANI', NPWP_ADDRESS = 'DSN PADANGAN RT. 013 RW. 005 RANDUPADANGA, MENGANTI, KAB. GRESIK JAWA TIMUR' where AGREEMENT_NO = replace('0000120/4/38/10/2023', '/', '.');</v>
      </c>
      <c r="F8902" s="31"/>
      <c r="G8902" s="31"/>
      <c r="H8902" s="31"/>
      <c r="I8902" s="31"/>
      <c r="J8902" s="31"/>
      <c r="K8902" s="31"/>
      <c r="L8902" s="31"/>
      <c r="M8902" s="31"/>
      <c r="N8902" s="31"/>
      <c r="O8902" s="31"/>
      <c r="P8902" s="31"/>
      <c r="Q8902" s="31"/>
      <c r="R8902" s="31"/>
      <c r="S8902" s="31"/>
      <c r="T8902" s="31"/>
      <c r="U8902" s="31"/>
      <c r="V8902" s="31"/>
      <c r="W8902" s="31"/>
      <c r="X8902" s="31"/>
      <c r="Y8902" s="31"/>
      <c r="Z8902" s="31"/>
      <c r="AA8902" s="31"/>
      <c r="AB8902" s="31"/>
      <c r="AC8902" s="31"/>
      <c r="AD8902" s="31"/>
      <c r="AE8902" s="31"/>
      <c r="AF8902" s="31"/>
      <c r="AG8902" s="31"/>
      <c r="AH8902" s="31"/>
      <c r="AI8902" s="31"/>
      <c r="AJ8902" s="31"/>
      <c r="AK8902" s="31"/>
      <c r="AL8902" s="31"/>
      <c r="AM8902" s="31"/>
      <c r="AN8902" s="31"/>
      <c r="AO8902" s="31"/>
      <c r="AP8902" s="31"/>
      <c r="AQ8902" s="31"/>
      <c r="AR8902" s="31"/>
      <c r="AS8902" s="31"/>
      <c r="AT8902" s="31"/>
      <c r="AU8902" s="31"/>
      <c r="AV8902" s="31"/>
      <c r="AW8902" s="31"/>
      <c r="AX8902" s="31"/>
      <c r="AY8902" s="31"/>
      <c r="AZ8902" s="31"/>
      <c r="BA8902" s="31"/>
      <c r="BB8902" s="31"/>
      <c r="BC8902" s="31"/>
      <c r="BD8902" s="31"/>
      <c r="BE8902" s="31"/>
      <c r="BF8902" s="31"/>
      <c r="BG8902" s="31"/>
      <c r="BH8902" s="31"/>
      <c r="BI8902" s="31"/>
      <c r="BJ8902" s="31"/>
      <c r="BK8902" s="31"/>
      <c r="BL8902" s="31"/>
      <c r="BM8902" s="31"/>
      <c r="BN8902" s="31"/>
      <c r="BO8902" s="31"/>
      <c r="BP8902" s="31"/>
      <c r="BQ8902" s="31"/>
      <c r="BR8902" s="31"/>
      <c r="BS8902" s="31"/>
      <c r="BT8902" s="31"/>
      <c r="BU8902" s="31"/>
      <c r="BV8902" s="31"/>
      <c r="BW8902" s="31"/>
      <c r="BX8902" s="31"/>
      <c r="BY8902" s="31"/>
      <c r="BZ8902" s="31"/>
      <c r="CA8902" s="31"/>
      <c r="CB8902" s="31"/>
      <c r="CC8902" s="31"/>
    </row>
    <row r="8903" spans="5:81" customFormat="1" x14ac:dyDescent="0.25">
      <c r="E8903" s="30" t="str">
        <f t="shared" si="49"/>
        <v>update IFINOPL.dbo.AGREEMENT_ASSET set BILLING_TO_NPWP = '738056928609000', NPWP_NAME = 'PT. KARYA NIAGA ABADI', NPWP_ADDRESS = 'JL BANDARA IR H JUANDA NO: 81 RT.021 RW.006 SEMAMBUNG, GEDANGAN, SIDOARJO, JAWA TIMUR 61254 INDONESIA' where AGREEMENT_NO = replace('0000121/4/03/03/2022', '/', '.');</v>
      </c>
      <c r="F8903" s="31"/>
      <c r="G8903" s="31"/>
      <c r="H8903" s="31"/>
      <c r="I8903" s="31"/>
      <c r="J8903" s="31"/>
      <c r="K8903" s="31"/>
      <c r="L8903" s="31"/>
      <c r="M8903" s="31"/>
      <c r="N8903" s="31"/>
      <c r="O8903" s="31"/>
      <c r="P8903" s="31"/>
      <c r="Q8903" s="31"/>
      <c r="R8903" s="31"/>
      <c r="S8903" s="31"/>
      <c r="T8903" s="31"/>
      <c r="U8903" s="31"/>
      <c r="V8903" s="31"/>
      <c r="W8903" s="31"/>
      <c r="X8903" s="31"/>
      <c r="Y8903" s="31"/>
      <c r="Z8903" s="31"/>
      <c r="AA8903" s="31"/>
      <c r="AB8903" s="31"/>
      <c r="AC8903" s="31"/>
      <c r="AD8903" s="31"/>
      <c r="AE8903" s="31"/>
      <c r="AF8903" s="31"/>
      <c r="AG8903" s="31"/>
      <c r="AH8903" s="31"/>
      <c r="AI8903" s="31"/>
      <c r="AJ8903" s="31"/>
      <c r="AK8903" s="31"/>
      <c r="AL8903" s="31"/>
      <c r="AM8903" s="31"/>
      <c r="AN8903" s="31"/>
      <c r="AO8903" s="31"/>
      <c r="AP8903" s="31"/>
      <c r="AQ8903" s="31"/>
      <c r="AR8903" s="31"/>
      <c r="AS8903" s="31"/>
      <c r="AT8903" s="31"/>
      <c r="AU8903" s="31"/>
      <c r="AV8903" s="31"/>
      <c r="AW8903" s="31"/>
      <c r="AX8903" s="31"/>
      <c r="AY8903" s="31"/>
      <c r="AZ8903" s="31"/>
      <c r="BA8903" s="31"/>
      <c r="BB8903" s="31"/>
      <c r="BC8903" s="31"/>
      <c r="BD8903" s="31"/>
      <c r="BE8903" s="31"/>
      <c r="BF8903" s="31"/>
      <c r="BG8903" s="31"/>
      <c r="BH8903" s="31"/>
      <c r="BI8903" s="31"/>
      <c r="BJ8903" s="31"/>
      <c r="BK8903" s="31"/>
      <c r="BL8903" s="31"/>
      <c r="BM8903" s="31"/>
      <c r="BN8903" s="31"/>
      <c r="BO8903" s="31"/>
      <c r="BP8903" s="31"/>
      <c r="BQ8903" s="31"/>
      <c r="BR8903" s="31"/>
      <c r="BS8903" s="31"/>
      <c r="BT8903" s="31"/>
      <c r="BU8903" s="31"/>
      <c r="BV8903" s="31"/>
      <c r="BW8903" s="31"/>
      <c r="BX8903" s="31"/>
      <c r="BY8903" s="31"/>
      <c r="BZ8903" s="31"/>
      <c r="CA8903" s="31"/>
      <c r="CB8903" s="31"/>
      <c r="CC8903" s="31"/>
    </row>
    <row r="8904" spans="5:81" customFormat="1" x14ac:dyDescent="0.25">
      <c r="E8904" s="30" t="str">
        <f t="shared" si="49"/>
        <v>update IFINOPL.dbo.AGREEMENT_ASSET set BILLING_TO_NPWP = '407496348642000', NPWP_NAME = 'PT. ZARLY TRANS COMPANI', NPWP_ADDRESS = 'DSN PADANGAN RT.013 RW.005 RT.13 RW.05 RANDUPADANGAN MENGANTI KAB. GRESIK JAWA TIMUR' where AGREEMENT_NO = replace('0000121/4/38/11/2023', '/', '.');</v>
      </c>
      <c r="F8904" s="31"/>
      <c r="G8904" s="31"/>
      <c r="H8904" s="31"/>
      <c r="I8904" s="31"/>
      <c r="J8904" s="31"/>
      <c r="K8904" s="31"/>
      <c r="L8904" s="31"/>
      <c r="M8904" s="31"/>
      <c r="N8904" s="31"/>
      <c r="O8904" s="31"/>
      <c r="P8904" s="31"/>
      <c r="Q8904" s="31"/>
      <c r="R8904" s="31"/>
      <c r="S8904" s="31"/>
      <c r="T8904" s="31"/>
      <c r="U8904" s="31"/>
      <c r="V8904" s="31"/>
      <c r="W8904" s="31"/>
      <c r="X8904" s="31"/>
      <c r="Y8904" s="31"/>
      <c r="Z8904" s="31"/>
      <c r="AA8904" s="31"/>
      <c r="AB8904" s="31"/>
      <c r="AC8904" s="31"/>
      <c r="AD8904" s="31"/>
      <c r="AE8904" s="31"/>
      <c r="AF8904" s="31"/>
      <c r="AG8904" s="31"/>
      <c r="AH8904" s="31"/>
      <c r="AI8904" s="31"/>
      <c r="AJ8904" s="31"/>
      <c r="AK8904" s="31"/>
      <c r="AL8904" s="31"/>
      <c r="AM8904" s="31"/>
      <c r="AN8904" s="31"/>
      <c r="AO8904" s="31"/>
      <c r="AP8904" s="31"/>
      <c r="AQ8904" s="31"/>
      <c r="AR8904" s="31"/>
      <c r="AS8904" s="31"/>
      <c r="AT8904" s="31"/>
      <c r="AU8904" s="31"/>
      <c r="AV8904" s="31"/>
      <c r="AW8904" s="31"/>
      <c r="AX8904" s="31"/>
      <c r="AY8904" s="31"/>
      <c r="AZ8904" s="31"/>
      <c r="BA8904" s="31"/>
      <c r="BB8904" s="31"/>
      <c r="BC8904" s="31"/>
      <c r="BD8904" s="31"/>
      <c r="BE8904" s="31"/>
      <c r="BF8904" s="31"/>
      <c r="BG8904" s="31"/>
      <c r="BH8904" s="31"/>
      <c r="BI8904" s="31"/>
      <c r="BJ8904" s="31"/>
      <c r="BK8904" s="31"/>
      <c r="BL8904" s="31"/>
      <c r="BM8904" s="31"/>
      <c r="BN8904" s="31"/>
      <c r="BO8904" s="31"/>
      <c r="BP8904" s="31"/>
      <c r="BQ8904" s="31"/>
      <c r="BR8904" s="31"/>
      <c r="BS8904" s="31"/>
      <c r="BT8904" s="31"/>
      <c r="BU8904" s="31"/>
      <c r="BV8904" s="31"/>
      <c r="BW8904" s="31"/>
      <c r="BX8904" s="31"/>
      <c r="BY8904" s="31"/>
      <c r="BZ8904" s="31"/>
      <c r="CA8904" s="31"/>
      <c r="CB8904" s="31"/>
      <c r="CC8904" s="31"/>
    </row>
    <row r="8905" spans="5:81" customFormat="1" x14ac:dyDescent="0.25">
      <c r="E8905" s="30" t="str">
        <f t="shared" si="49"/>
        <v>update IFINOPL.dbo.AGREEMENT_ASSET set BILLING_TO_NPWP = '738056928609000', NPWP_NAME = 'PT. KARYA NIAGA ABADI', NPWP_ADDRESS = 'JL BANDARA IR H JUANDA NO: 81 RT.021 RW.006 SEMAMBUNG, GEDANGAN, SIDOARJO, JAWA TIMUR 61254 INDONESIA' where AGREEMENT_NO = replace('0000122/4/03/04/2022', '/', '.');</v>
      </c>
      <c r="F8905" s="31"/>
      <c r="G8905" s="31"/>
      <c r="H8905" s="31"/>
      <c r="I8905" s="31"/>
      <c r="J8905" s="31"/>
      <c r="K8905" s="31"/>
      <c r="L8905" s="31"/>
      <c r="M8905" s="31"/>
      <c r="N8905" s="31"/>
      <c r="O8905" s="31"/>
      <c r="P8905" s="31"/>
      <c r="Q8905" s="31"/>
      <c r="R8905" s="31"/>
      <c r="S8905" s="31"/>
      <c r="T8905" s="31"/>
      <c r="U8905" s="31"/>
      <c r="V8905" s="31"/>
      <c r="W8905" s="31"/>
      <c r="X8905" s="31"/>
      <c r="Y8905" s="31"/>
      <c r="Z8905" s="31"/>
      <c r="AA8905" s="31"/>
      <c r="AB8905" s="31"/>
      <c r="AC8905" s="31"/>
      <c r="AD8905" s="31"/>
      <c r="AE8905" s="31"/>
      <c r="AF8905" s="31"/>
      <c r="AG8905" s="31"/>
      <c r="AH8905" s="31"/>
      <c r="AI8905" s="31"/>
      <c r="AJ8905" s="31"/>
      <c r="AK8905" s="31"/>
      <c r="AL8905" s="31"/>
      <c r="AM8905" s="31"/>
      <c r="AN8905" s="31"/>
      <c r="AO8905" s="31"/>
      <c r="AP8905" s="31"/>
      <c r="AQ8905" s="31"/>
      <c r="AR8905" s="31"/>
      <c r="AS8905" s="31"/>
      <c r="AT8905" s="31"/>
      <c r="AU8905" s="31"/>
      <c r="AV8905" s="31"/>
      <c r="AW8905" s="31"/>
      <c r="AX8905" s="31"/>
      <c r="AY8905" s="31"/>
      <c r="AZ8905" s="31"/>
      <c r="BA8905" s="31"/>
      <c r="BB8905" s="31"/>
      <c r="BC8905" s="31"/>
      <c r="BD8905" s="31"/>
      <c r="BE8905" s="31"/>
      <c r="BF8905" s="31"/>
      <c r="BG8905" s="31"/>
      <c r="BH8905" s="31"/>
      <c r="BI8905" s="31"/>
      <c r="BJ8905" s="31"/>
      <c r="BK8905" s="31"/>
      <c r="BL8905" s="31"/>
      <c r="BM8905" s="31"/>
      <c r="BN8905" s="31"/>
      <c r="BO8905" s="31"/>
      <c r="BP8905" s="31"/>
      <c r="BQ8905" s="31"/>
      <c r="BR8905" s="31"/>
      <c r="BS8905" s="31"/>
      <c r="BT8905" s="31"/>
      <c r="BU8905" s="31"/>
      <c r="BV8905" s="31"/>
      <c r="BW8905" s="31"/>
      <c r="BX8905" s="31"/>
      <c r="BY8905" s="31"/>
      <c r="BZ8905" s="31"/>
      <c r="CA8905" s="31"/>
      <c r="CB8905" s="31"/>
      <c r="CC8905" s="31"/>
    </row>
    <row r="8906" spans="5:81" customFormat="1" x14ac:dyDescent="0.25">
      <c r="E8906" s="30" t="str">
        <f t="shared" si="49"/>
        <v>update IFINOPL.dbo.AGREEMENT_ASSET set BILLING_TO_NPWP = '427781075047000', NPWP_NAME = 'PT. GLOBAL JET CARGO', NPWP_ADDRESS = 'LANDMARK PLUIT TOWER BLOK B1 LANTAI 9A, JL. PLUIT SELATAN RAYA RT. 004 RW. 010' where AGREEMENT_NO = replace('0000122/4/38/11/2023', '/', '.');</v>
      </c>
      <c r="F8906" s="31"/>
      <c r="G8906" s="31"/>
      <c r="H8906" s="31"/>
      <c r="I8906" s="31"/>
      <c r="J8906" s="31"/>
      <c r="K8906" s="31"/>
      <c r="L8906" s="31"/>
      <c r="M8906" s="31"/>
      <c r="N8906" s="31"/>
      <c r="O8906" s="31"/>
      <c r="P8906" s="31"/>
      <c r="Q8906" s="31"/>
      <c r="R8906" s="31"/>
      <c r="S8906" s="31"/>
      <c r="T8906" s="31"/>
      <c r="U8906" s="31"/>
      <c r="V8906" s="31"/>
      <c r="W8906" s="31"/>
      <c r="X8906" s="31"/>
      <c r="Y8906" s="31"/>
      <c r="Z8906" s="31"/>
      <c r="AA8906" s="31"/>
      <c r="AB8906" s="31"/>
      <c r="AC8906" s="31"/>
      <c r="AD8906" s="31"/>
      <c r="AE8906" s="31"/>
      <c r="AF8906" s="31"/>
      <c r="AG8906" s="31"/>
      <c r="AH8906" s="31"/>
      <c r="AI8906" s="31"/>
      <c r="AJ8906" s="31"/>
      <c r="AK8906" s="31"/>
      <c r="AL8906" s="31"/>
      <c r="AM8906" s="31"/>
      <c r="AN8906" s="31"/>
      <c r="AO8906" s="31"/>
      <c r="AP8906" s="31"/>
      <c r="AQ8906" s="31"/>
      <c r="AR8906" s="31"/>
      <c r="AS8906" s="31"/>
      <c r="AT8906" s="31"/>
      <c r="AU8906" s="31"/>
      <c r="AV8906" s="31"/>
      <c r="AW8906" s="31"/>
      <c r="AX8906" s="31"/>
      <c r="AY8906" s="31"/>
      <c r="AZ8906" s="31"/>
      <c r="BA8906" s="31"/>
      <c r="BB8906" s="31"/>
      <c r="BC8906" s="31"/>
      <c r="BD8906" s="31"/>
      <c r="BE8906" s="31"/>
      <c r="BF8906" s="31"/>
      <c r="BG8906" s="31"/>
      <c r="BH8906" s="31"/>
      <c r="BI8906" s="31"/>
      <c r="BJ8906" s="31"/>
      <c r="BK8906" s="31"/>
      <c r="BL8906" s="31"/>
      <c r="BM8906" s="31"/>
      <c r="BN8906" s="31"/>
      <c r="BO8906" s="31"/>
      <c r="BP8906" s="31"/>
      <c r="BQ8906" s="31"/>
      <c r="BR8906" s="31"/>
      <c r="BS8906" s="31"/>
      <c r="BT8906" s="31"/>
      <c r="BU8906" s="31"/>
      <c r="BV8906" s="31"/>
      <c r="BW8906" s="31"/>
      <c r="BX8906" s="31"/>
      <c r="BY8906" s="31"/>
      <c r="BZ8906" s="31"/>
      <c r="CA8906" s="31"/>
      <c r="CB8906" s="31"/>
      <c r="CC8906" s="31"/>
    </row>
    <row r="8907" spans="5:81" customFormat="1" x14ac:dyDescent="0.25">
      <c r="E8907" s="30" t="str">
        <f t="shared" si="49"/>
        <v>update IFINOPL.dbo.AGREEMENT_ASSET set BILLING_TO_NPWP = '015397102643002', NPWP_NAME = 'PT. TIKI JALUR NUGRAHA EKAKURIR', NPWP_ADDRESS = 'LINGKAR TIMUR NO 1 PERGUDANGAN SINAR BUDURAN 1, SIWALANPANJI BUDURAN, KABUPATEN SIDOARJO, JAWA TIMUR' where AGREEMENT_NO = replace('0000123/4/03/03/2022', '/', '.');</v>
      </c>
      <c r="F8907" s="31"/>
      <c r="G8907" s="31"/>
      <c r="H8907" s="31"/>
      <c r="I8907" s="31"/>
      <c r="J8907" s="31"/>
      <c r="K8907" s="31"/>
      <c r="L8907" s="31"/>
      <c r="M8907" s="31"/>
      <c r="N8907" s="31"/>
      <c r="O8907" s="31"/>
      <c r="P8907" s="31"/>
      <c r="Q8907" s="31"/>
      <c r="R8907" s="31"/>
      <c r="S8907" s="31"/>
      <c r="T8907" s="31"/>
      <c r="U8907" s="31"/>
      <c r="V8907" s="31"/>
      <c r="W8907" s="31"/>
      <c r="X8907" s="31"/>
      <c r="Y8907" s="31"/>
      <c r="Z8907" s="31"/>
      <c r="AA8907" s="31"/>
      <c r="AB8907" s="31"/>
      <c r="AC8907" s="31"/>
      <c r="AD8907" s="31"/>
      <c r="AE8907" s="31"/>
      <c r="AF8907" s="31"/>
      <c r="AG8907" s="31"/>
      <c r="AH8907" s="31"/>
      <c r="AI8907" s="31"/>
      <c r="AJ8907" s="31"/>
      <c r="AK8907" s="31"/>
      <c r="AL8907" s="31"/>
      <c r="AM8907" s="31"/>
      <c r="AN8907" s="31"/>
      <c r="AO8907" s="31"/>
      <c r="AP8907" s="31"/>
      <c r="AQ8907" s="31"/>
      <c r="AR8907" s="31"/>
      <c r="AS8907" s="31"/>
      <c r="AT8907" s="31"/>
      <c r="AU8907" s="31"/>
      <c r="AV8907" s="31"/>
      <c r="AW8907" s="31"/>
      <c r="AX8907" s="31"/>
      <c r="AY8907" s="31"/>
      <c r="AZ8907" s="31"/>
      <c r="BA8907" s="31"/>
      <c r="BB8907" s="31"/>
      <c r="BC8907" s="31"/>
      <c r="BD8907" s="31"/>
      <c r="BE8907" s="31"/>
      <c r="BF8907" s="31"/>
      <c r="BG8907" s="31"/>
      <c r="BH8907" s="31"/>
      <c r="BI8907" s="31"/>
      <c r="BJ8907" s="31"/>
      <c r="BK8907" s="31"/>
      <c r="BL8907" s="31"/>
      <c r="BM8907" s="31"/>
      <c r="BN8907" s="31"/>
      <c r="BO8907" s="31"/>
      <c r="BP8907" s="31"/>
      <c r="BQ8907" s="31"/>
      <c r="BR8907" s="31"/>
      <c r="BS8907" s="31"/>
      <c r="BT8907" s="31"/>
      <c r="BU8907" s="31"/>
      <c r="BV8907" s="31"/>
      <c r="BW8907" s="31"/>
      <c r="BX8907" s="31"/>
      <c r="BY8907" s="31"/>
      <c r="BZ8907" s="31"/>
      <c r="CA8907" s="31"/>
      <c r="CB8907" s="31"/>
      <c r="CC8907" s="31"/>
    </row>
    <row r="8908" spans="5:81" customFormat="1" x14ac:dyDescent="0.25">
      <c r="E8908" s="30" t="str">
        <f t="shared" si="49"/>
        <v>update IFINOPL.dbo.AGREEMENT_ASSET set BILLING_TO_NPWP = '013710470054000', NPWP_NAME = 'PT. ASURANSI MAXIMUS GRAHA PERSADA TBK', NPWP_ADDRESS = 'JALAN YOS SUDARSO NO. 88 RT.009 RW.011 SUNTER JAYA TANJUNG PRIOK KOTA ADM. JAKARTA UTARA DKI JAKARTA 14350 RT.009 RW.011 KEL.SUNTER AGUNG KEC.TANJUNG PRIOK KOTA/KAB.JAKARTA UTARA DKI JAKARTA 14350' where AGREEMENT_NO = replace('0000124/4/03/03/2022', '/', '.');</v>
      </c>
      <c r="F8908" s="31"/>
      <c r="G8908" s="31"/>
      <c r="H8908" s="31"/>
      <c r="I8908" s="31"/>
      <c r="J8908" s="31"/>
      <c r="K8908" s="31"/>
      <c r="L8908" s="31"/>
      <c r="M8908" s="31"/>
      <c r="N8908" s="31"/>
      <c r="O8908" s="31"/>
      <c r="P8908" s="31"/>
      <c r="Q8908" s="31"/>
      <c r="R8908" s="31"/>
      <c r="S8908" s="31"/>
      <c r="T8908" s="31"/>
      <c r="U8908" s="31"/>
      <c r="V8908" s="31"/>
      <c r="W8908" s="31"/>
      <c r="X8908" s="31"/>
      <c r="Y8908" s="31"/>
      <c r="Z8908" s="31"/>
      <c r="AA8908" s="31"/>
      <c r="AB8908" s="31"/>
      <c r="AC8908" s="31"/>
      <c r="AD8908" s="31"/>
      <c r="AE8908" s="31"/>
      <c r="AF8908" s="31"/>
      <c r="AG8908" s="31"/>
      <c r="AH8908" s="31"/>
      <c r="AI8908" s="31"/>
      <c r="AJ8908" s="31"/>
      <c r="AK8908" s="31"/>
      <c r="AL8908" s="31"/>
      <c r="AM8908" s="31"/>
      <c r="AN8908" s="31"/>
      <c r="AO8908" s="31"/>
      <c r="AP8908" s="31"/>
      <c r="AQ8908" s="31"/>
      <c r="AR8908" s="31"/>
      <c r="AS8908" s="31"/>
      <c r="AT8908" s="31"/>
      <c r="AU8908" s="31"/>
      <c r="AV8908" s="31"/>
      <c r="AW8908" s="31"/>
      <c r="AX8908" s="31"/>
      <c r="AY8908" s="31"/>
      <c r="AZ8908" s="31"/>
      <c r="BA8908" s="31"/>
      <c r="BB8908" s="31"/>
      <c r="BC8908" s="31"/>
      <c r="BD8908" s="31"/>
      <c r="BE8908" s="31"/>
      <c r="BF8908" s="31"/>
      <c r="BG8908" s="31"/>
      <c r="BH8908" s="31"/>
      <c r="BI8908" s="31"/>
      <c r="BJ8908" s="31"/>
      <c r="BK8908" s="31"/>
      <c r="BL8908" s="31"/>
      <c r="BM8908" s="31"/>
      <c r="BN8908" s="31"/>
      <c r="BO8908" s="31"/>
      <c r="BP8908" s="31"/>
      <c r="BQ8908" s="31"/>
      <c r="BR8908" s="31"/>
      <c r="BS8908" s="31"/>
      <c r="BT8908" s="31"/>
      <c r="BU8908" s="31"/>
      <c r="BV8908" s="31"/>
      <c r="BW8908" s="31"/>
      <c r="BX8908" s="31"/>
      <c r="BY8908" s="31"/>
      <c r="BZ8908" s="31"/>
      <c r="CA8908" s="31"/>
      <c r="CB8908" s="31"/>
      <c r="CC8908" s="31"/>
    </row>
    <row r="8909" spans="5:81" customFormat="1" x14ac:dyDescent="0.25">
      <c r="E8909" s="30" t="str">
        <f t="shared" si="49"/>
        <v>update IFINOPL.dbo.AGREEMENT_ASSET set BILLING_TO_NPWP = '015397102643001', NPWP_NAME = 'PT. TIKI JALUR NUGRAHA EKAKURIR', NPWP_ADDRESS = 'JL RAYA BANDARA JUANDA KM. 2 - 3 RT.010 RW.003 SEMAMBUNG, GEDANGAN, SIDOARJO, JAWA TIMUR 61254 INDONESIA' where AGREEMENT_NO = replace('0000125/4/03/02/2022', '/', '.');</v>
      </c>
      <c r="F8909" s="31"/>
      <c r="G8909" s="31"/>
      <c r="H8909" s="31"/>
      <c r="I8909" s="31"/>
      <c r="J8909" s="31"/>
      <c r="K8909" s="31"/>
      <c r="L8909" s="31"/>
      <c r="M8909" s="31"/>
      <c r="N8909" s="31"/>
      <c r="O8909" s="31"/>
      <c r="P8909" s="31"/>
      <c r="Q8909" s="31"/>
      <c r="R8909" s="31"/>
      <c r="S8909" s="31"/>
      <c r="T8909" s="31"/>
      <c r="U8909" s="31"/>
      <c r="V8909" s="31"/>
      <c r="W8909" s="31"/>
      <c r="X8909" s="31"/>
      <c r="Y8909" s="31"/>
      <c r="Z8909" s="31"/>
      <c r="AA8909" s="31"/>
      <c r="AB8909" s="31"/>
      <c r="AC8909" s="31"/>
      <c r="AD8909" s="31"/>
      <c r="AE8909" s="31"/>
      <c r="AF8909" s="31"/>
      <c r="AG8909" s="31"/>
      <c r="AH8909" s="31"/>
      <c r="AI8909" s="31"/>
      <c r="AJ8909" s="31"/>
      <c r="AK8909" s="31"/>
      <c r="AL8909" s="31"/>
      <c r="AM8909" s="31"/>
      <c r="AN8909" s="31"/>
      <c r="AO8909" s="31"/>
      <c r="AP8909" s="31"/>
      <c r="AQ8909" s="31"/>
      <c r="AR8909" s="31"/>
      <c r="AS8909" s="31"/>
      <c r="AT8909" s="31"/>
      <c r="AU8909" s="31"/>
      <c r="AV8909" s="31"/>
      <c r="AW8909" s="31"/>
      <c r="AX8909" s="31"/>
      <c r="AY8909" s="31"/>
      <c r="AZ8909" s="31"/>
      <c r="BA8909" s="31"/>
      <c r="BB8909" s="31"/>
      <c r="BC8909" s="31"/>
      <c r="BD8909" s="31"/>
      <c r="BE8909" s="31"/>
      <c r="BF8909" s="31"/>
      <c r="BG8909" s="31"/>
      <c r="BH8909" s="31"/>
      <c r="BI8909" s="31"/>
      <c r="BJ8909" s="31"/>
      <c r="BK8909" s="31"/>
      <c r="BL8909" s="31"/>
      <c r="BM8909" s="31"/>
      <c r="BN8909" s="31"/>
      <c r="BO8909" s="31"/>
      <c r="BP8909" s="31"/>
      <c r="BQ8909" s="31"/>
      <c r="BR8909" s="31"/>
      <c r="BS8909" s="31"/>
      <c r="BT8909" s="31"/>
      <c r="BU8909" s="31"/>
      <c r="BV8909" s="31"/>
      <c r="BW8909" s="31"/>
      <c r="BX8909" s="31"/>
      <c r="BY8909" s="31"/>
      <c r="BZ8909" s="31"/>
      <c r="CA8909" s="31"/>
      <c r="CB8909" s="31"/>
      <c r="CC8909" s="31"/>
    </row>
    <row r="8910" spans="5:81" customFormat="1" x14ac:dyDescent="0.25">
      <c r="E8910" s="30" t="str">
        <f t="shared" si="49"/>
        <v>update IFINOPL.dbo.AGREEMENT_ASSET set BILLING_TO_NPWP = '010832905651000', NPWP_NAME = 'PT. GUNTNER INDONESIA', NPWP_ADDRESS = 'DESA WONOKOYO RT.00 RW.00 WONOKOYO, BEJI, KAB. PASURUAN, JAWA TIMUR 67154 INDONESIA' where AGREEMENT_NO = replace('0000126/4/03/03/2022', '/', '.');</v>
      </c>
      <c r="F8910" s="31"/>
      <c r="G8910" s="31"/>
      <c r="H8910" s="31"/>
      <c r="I8910" s="31"/>
      <c r="J8910" s="31"/>
      <c r="K8910" s="31"/>
      <c r="L8910" s="31"/>
      <c r="M8910" s="31"/>
      <c r="N8910" s="31"/>
      <c r="O8910" s="31"/>
      <c r="P8910" s="31"/>
      <c r="Q8910" s="31"/>
      <c r="R8910" s="31"/>
      <c r="S8910" s="31"/>
      <c r="T8910" s="31"/>
      <c r="U8910" s="31"/>
      <c r="V8910" s="31"/>
      <c r="W8910" s="31"/>
      <c r="X8910" s="31"/>
      <c r="Y8910" s="31"/>
      <c r="Z8910" s="31"/>
      <c r="AA8910" s="31"/>
      <c r="AB8910" s="31"/>
      <c r="AC8910" s="31"/>
      <c r="AD8910" s="31"/>
      <c r="AE8910" s="31"/>
      <c r="AF8910" s="31"/>
      <c r="AG8910" s="31"/>
      <c r="AH8910" s="31"/>
      <c r="AI8910" s="31"/>
      <c r="AJ8910" s="31"/>
      <c r="AK8910" s="31"/>
      <c r="AL8910" s="31"/>
      <c r="AM8910" s="31"/>
      <c r="AN8910" s="31"/>
      <c r="AO8910" s="31"/>
      <c r="AP8910" s="31"/>
      <c r="AQ8910" s="31"/>
      <c r="AR8910" s="31"/>
      <c r="AS8910" s="31"/>
      <c r="AT8910" s="31"/>
      <c r="AU8910" s="31"/>
      <c r="AV8910" s="31"/>
      <c r="AW8910" s="31"/>
      <c r="AX8910" s="31"/>
      <c r="AY8910" s="31"/>
      <c r="AZ8910" s="31"/>
      <c r="BA8910" s="31"/>
      <c r="BB8910" s="31"/>
      <c r="BC8910" s="31"/>
      <c r="BD8910" s="31"/>
      <c r="BE8910" s="31"/>
      <c r="BF8910" s="31"/>
      <c r="BG8910" s="31"/>
      <c r="BH8910" s="31"/>
      <c r="BI8910" s="31"/>
      <c r="BJ8910" s="31"/>
      <c r="BK8910" s="31"/>
      <c r="BL8910" s="31"/>
      <c r="BM8910" s="31"/>
      <c r="BN8910" s="31"/>
      <c r="BO8910" s="31"/>
      <c r="BP8910" s="31"/>
      <c r="BQ8910" s="31"/>
      <c r="BR8910" s="31"/>
      <c r="BS8910" s="31"/>
      <c r="BT8910" s="31"/>
      <c r="BU8910" s="31"/>
      <c r="BV8910" s="31"/>
      <c r="BW8910" s="31"/>
      <c r="BX8910" s="31"/>
      <c r="BY8910" s="31"/>
      <c r="BZ8910" s="31"/>
      <c r="CA8910" s="31"/>
      <c r="CB8910" s="31"/>
      <c r="CC8910" s="31"/>
    </row>
    <row r="8911" spans="5:81" customFormat="1" x14ac:dyDescent="0.25">
      <c r="E8911" s="30" t="str">
        <f t="shared" si="49"/>
        <v>update IFINOPL.dbo.AGREEMENT_ASSET set BILLING_TO_NPWP = '015397102643001', NPWP_NAME = 'PT. TIKI JALUR NUGRAHA EKAKURIR', NPWP_ADDRESS = 'JL RAYA BANDARA JUANDA KM. 2 - 3 RT.010 RW.003 SEMAMBUNG, GEDANGAN, SIDOARJO, JAWA TIMUR 61254 INDONESIA' where AGREEMENT_NO = replace('0000128/4/03/02/2022', '/', '.');</v>
      </c>
      <c r="F8911" s="31"/>
      <c r="G8911" s="31"/>
      <c r="H8911" s="31"/>
      <c r="I8911" s="31"/>
      <c r="J8911" s="31"/>
      <c r="K8911" s="31"/>
      <c r="L8911" s="31"/>
      <c r="M8911" s="31"/>
      <c r="N8911" s="31"/>
      <c r="O8911" s="31"/>
      <c r="P8911" s="31"/>
      <c r="Q8911" s="31"/>
      <c r="R8911" s="31"/>
      <c r="S8911" s="31"/>
      <c r="T8911" s="31"/>
      <c r="U8911" s="31"/>
      <c r="V8911" s="31"/>
      <c r="W8911" s="31"/>
      <c r="X8911" s="31"/>
      <c r="Y8911" s="31"/>
      <c r="Z8911" s="31"/>
      <c r="AA8911" s="31"/>
      <c r="AB8911" s="31"/>
      <c r="AC8911" s="31"/>
      <c r="AD8911" s="31"/>
      <c r="AE8911" s="31"/>
      <c r="AF8911" s="31"/>
      <c r="AG8911" s="31"/>
      <c r="AH8911" s="31"/>
      <c r="AI8911" s="31"/>
      <c r="AJ8911" s="31"/>
      <c r="AK8911" s="31"/>
      <c r="AL8911" s="31"/>
      <c r="AM8911" s="31"/>
      <c r="AN8911" s="31"/>
      <c r="AO8911" s="31"/>
      <c r="AP8911" s="31"/>
      <c r="AQ8911" s="31"/>
      <c r="AR8911" s="31"/>
      <c r="AS8911" s="31"/>
      <c r="AT8911" s="31"/>
      <c r="AU8911" s="31"/>
      <c r="AV8911" s="31"/>
      <c r="AW8911" s="31"/>
      <c r="AX8911" s="31"/>
      <c r="AY8911" s="31"/>
      <c r="AZ8911" s="31"/>
      <c r="BA8911" s="31"/>
      <c r="BB8911" s="31"/>
      <c r="BC8911" s="31"/>
      <c r="BD8911" s="31"/>
      <c r="BE8911" s="31"/>
      <c r="BF8911" s="31"/>
      <c r="BG8911" s="31"/>
      <c r="BH8911" s="31"/>
      <c r="BI8911" s="31"/>
      <c r="BJ8911" s="31"/>
      <c r="BK8911" s="31"/>
      <c r="BL8911" s="31"/>
      <c r="BM8911" s="31"/>
      <c r="BN8911" s="31"/>
      <c r="BO8911" s="31"/>
      <c r="BP8911" s="31"/>
      <c r="BQ8911" s="31"/>
      <c r="BR8911" s="31"/>
      <c r="BS8911" s="31"/>
      <c r="BT8911" s="31"/>
      <c r="BU8911" s="31"/>
      <c r="BV8911" s="31"/>
      <c r="BW8911" s="31"/>
      <c r="BX8911" s="31"/>
      <c r="BY8911" s="31"/>
      <c r="BZ8911" s="31"/>
      <c r="CA8911" s="31"/>
      <c r="CB8911" s="31"/>
      <c r="CC8911" s="31"/>
    </row>
    <row r="8912" spans="5:81" customFormat="1" x14ac:dyDescent="0.25">
      <c r="E8912"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replace('0000128/4/04/02/2022', '/', '.');</v>
      </c>
      <c r="F8912" s="31"/>
      <c r="G8912" s="31"/>
      <c r="H8912" s="31"/>
      <c r="I8912" s="31"/>
      <c r="J8912" s="31"/>
      <c r="K8912" s="31"/>
      <c r="L8912" s="31"/>
      <c r="M8912" s="31"/>
      <c r="N8912" s="31"/>
      <c r="O8912" s="31"/>
      <c r="P8912" s="31"/>
      <c r="Q8912" s="31"/>
      <c r="R8912" s="31"/>
      <c r="S8912" s="31"/>
      <c r="T8912" s="31"/>
      <c r="U8912" s="31"/>
      <c r="V8912" s="31"/>
      <c r="W8912" s="31"/>
      <c r="X8912" s="31"/>
      <c r="Y8912" s="31"/>
      <c r="Z8912" s="31"/>
      <c r="AA8912" s="31"/>
      <c r="AB8912" s="31"/>
      <c r="AC8912" s="31"/>
      <c r="AD8912" s="31"/>
      <c r="AE8912" s="31"/>
      <c r="AF8912" s="31"/>
      <c r="AG8912" s="31"/>
      <c r="AH8912" s="31"/>
      <c r="AI8912" s="31"/>
      <c r="AJ8912" s="31"/>
      <c r="AK8912" s="31"/>
      <c r="AL8912" s="31"/>
      <c r="AM8912" s="31"/>
      <c r="AN8912" s="31"/>
      <c r="AO8912" s="31"/>
      <c r="AP8912" s="31"/>
      <c r="AQ8912" s="31"/>
      <c r="AR8912" s="31"/>
      <c r="AS8912" s="31"/>
      <c r="AT8912" s="31"/>
      <c r="AU8912" s="31"/>
      <c r="AV8912" s="31"/>
      <c r="AW8912" s="31"/>
      <c r="AX8912" s="31"/>
      <c r="AY8912" s="31"/>
      <c r="AZ8912" s="31"/>
      <c r="BA8912" s="31"/>
      <c r="BB8912" s="31"/>
      <c r="BC8912" s="31"/>
      <c r="BD8912" s="31"/>
      <c r="BE8912" s="31"/>
      <c r="BF8912" s="31"/>
      <c r="BG8912" s="31"/>
      <c r="BH8912" s="31"/>
      <c r="BI8912" s="31"/>
      <c r="BJ8912" s="31"/>
      <c r="BK8912" s="31"/>
      <c r="BL8912" s="31"/>
      <c r="BM8912" s="31"/>
      <c r="BN8912" s="31"/>
      <c r="BO8912" s="31"/>
      <c r="BP8912" s="31"/>
      <c r="BQ8912" s="31"/>
      <c r="BR8912" s="31"/>
      <c r="BS8912" s="31"/>
      <c r="BT8912" s="31"/>
      <c r="BU8912" s="31"/>
      <c r="BV8912" s="31"/>
      <c r="BW8912" s="31"/>
      <c r="BX8912" s="31"/>
      <c r="BY8912" s="31"/>
      <c r="BZ8912" s="31"/>
      <c r="CA8912" s="31"/>
      <c r="CB8912" s="31"/>
      <c r="CC8912" s="31"/>
    </row>
    <row r="8913" spans="5:81" customFormat="1" x14ac:dyDescent="0.25">
      <c r="E8913" s="30" t="str">
        <f t="shared" si="49"/>
        <v>update IFINOPL.dbo.AGREEMENT_ASSET set BILLING_TO_NPWP = '014692453054000', NPWP_NAME = 'PT. SUCOR SEKURITAS', NPWP_ADDRESS = 'GEDUNG SAHID SUDIRMAN CENTER LT. 12. JL. JEND. SUDIRMAN NO. 86 RT.00 RW.00 KEL.KARET TENGSIN KEC.TANAH ABANG KOTA/KAB.JAKARTA PUSAT DKI JAKARTA 10220' where AGREEMENT_NO = replace('0000129/4/04/03/2022', '/', '.');</v>
      </c>
      <c r="F8913" s="31"/>
      <c r="G8913" s="31"/>
      <c r="H8913" s="31"/>
      <c r="I8913" s="31"/>
      <c r="J8913" s="31"/>
      <c r="K8913" s="31"/>
      <c r="L8913" s="31"/>
      <c r="M8913" s="31"/>
      <c r="N8913" s="31"/>
      <c r="O8913" s="31"/>
      <c r="P8913" s="31"/>
      <c r="Q8913" s="31"/>
      <c r="R8913" s="31"/>
      <c r="S8913" s="31"/>
      <c r="T8913" s="31"/>
      <c r="U8913" s="31"/>
      <c r="V8913" s="31"/>
      <c r="W8913" s="31"/>
      <c r="X8913" s="31"/>
      <c r="Y8913" s="31"/>
      <c r="Z8913" s="31"/>
      <c r="AA8913" s="31"/>
      <c r="AB8913" s="31"/>
      <c r="AC8913" s="31"/>
      <c r="AD8913" s="31"/>
      <c r="AE8913" s="31"/>
      <c r="AF8913" s="31"/>
      <c r="AG8913" s="31"/>
      <c r="AH8913" s="31"/>
      <c r="AI8913" s="31"/>
      <c r="AJ8913" s="31"/>
      <c r="AK8913" s="31"/>
      <c r="AL8913" s="31"/>
      <c r="AM8913" s="31"/>
      <c r="AN8913" s="31"/>
      <c r="AO8913" s="31"/>
      <c r="AP8913" s="31"/>
      <c r="AQ8913" s="31"/>
      <c r="AR8913" s="31"/>
      <c r="AS8913" s="31"/>
      <c r="AT8913" s="31"/>
      <c r="AU8913" s="31"/>
      <c r="AV8913" s="31"/>
      <c r="AW8913" s="31"/>
      <c r="AX8913" s="31"/>
      <c r="AY8913" s="31"/>
      <c r="AZ8913" s="31"/>
      <c r="BA8913" s="31"/>
      <c r="BB8913" s="31"/>
      <c r="BC8913" s="31"/>
      <c r="BD8913" s="31"/>
      <c r="BE8913" s="31"/>
      <c r="BF8913" s="31"/>
      <c r="BG8913" s="31"/>
      <c r="BH8913" s="31"/>
      <c r="BI8913" s="31"/>
      <c r="BJ8913" s="31"/>
      <c r="BK8913" s="31"/>
      <c r="BL8913" s="31"/>
      <c r="BM8913" s="31"/>
      <c r="BN8913" s="31"/>
      <c r="BO8913" s="31"/>
      <c r="BP8913" s="31"/>
      <c r="BQ8913" s="31"/>
      <c r="BR8913" s="31"/>
      <c r="BS8913" s="31"/>
      <c r="BT8913" s="31"/>
      <c r="BU8913" s="31"/>
      <c r="BV8913" s="31"/>
      <c r="BW8913" s="31"/>
      <c r="BX8913" s="31"/>
      <c r="BY8913" s="31"/>
      <c r="BZ8913" s="31"/>
      <c r="CA8913" s="31"/>
      <c r="CB8913" s="31"/>
      <c r="CC8913" s="31"/>
    </row>
    <row r="8914" spans="5:81" customFormat="1" x14ac:dyDescent="0.25">
      <c r="E8914" s="30" t="str">
        <f t="shared" si="49"/>
        <v>update IFINOPL.dbo.AGREEMENT_ASSET set BILLING_TO_NPWP = '738056928609000', NPWP_NAME = 'PT. KARYA NIAGA ABADI', NPWP_ADDRESS = 'JL BANDARA IR H JUANDA NO: 81 RT.021 RW.006 SEMAMBUNG, GEDANGAN, SIDOARJO, JAWA TIMUR 61254 INDONESIA' where AGREEMENT_NO = replace('0000130/4/03/04/2022', '/', '.');</v>
      </c>
      <c r="F8914" s="31"/>
      <c r="G8914" s="31"/>
      <c r="H8914" s="31"/>
      <c r="I8914" s="31"/>
      <c r="J8914" s="31"/>
      <c r="K8914" s="31"/>
      <c r="L8914" s="31"/>
      <c r="M8914" s="31"/>
      <c r="N8914" s="31"/>
      <c r="O8914" s="31"/>
      <c r="P8914" s="31"/>
      <c r="Q8914" s="31"/>
      <c r="R8914" s="31"/>
      <c r="S8914" s="31"/>
      <c r="T8914" s="31"/>
      <c r="U8914" s="31"/>
      <c r="V8914" s="31"/>
      <c r="W8914" s="31"/>
      <c r="X8914" s="31"/>
      <c r="Y8914" s="31"/>
      <c r="Z8914" s="31"/>
      <c r="AA8914" s="31"/>
      <c r="AB8914" s="31"/>
      <c r="AC8914" s="31"/>
      <c r="AD8914" s="31"/>
      <c r="AE8914" s="31"/>
      <c r="AF8914" s="31"/>
      <c r="AG8914" s="31"/>
      <c r="AH8914" s="31"/>
      <c r="AI8914" s="31"/>
      <c r="AJ8914" s="31"/>
      <c r="AK8914" s="31"/>
      <c r="AL8914" s="31"/>
      <c r="AM8914" s="31"/>
      <c r="AN8914" s="31"/>
      <c r="AO8914" s="31"/>
      <c r="AP8914" s="31"/>
      <c r="AQ8914" s="31"/>
      <c r="AR8914" s="31"/>
      <c r="AS8914" s="31"/>
      <c r="AT8914" s="31"/>
      <c r="AU8914" s="31"/>
      <c r="AV8914" s="31"/>
      <c r="AW8914" s="31"/>
      <c r="AX8914" s="31"/>
      <c r="AY8914" s="31"/>
      <c r="AZ8914" s="31"/>
      <c r="BA8914" s="31"/>
      <c r="BB8914" s="31"/>
      <c r="BC8914" s="31"/>
      <c r="BD8914" s="31"/>
      <c r="BE8914" s="31"/>
      <c r="BF8914" s="31"/>
      <c r="BG8914" s="31"/>
      <c r="BH8914" s="31"/>
      <c r="BI8914" s="31"/>
      <c r="BJ8914" s="31"/>
      <c r="BK8914" s="31"/>
      <c r="BL8914" s="31"/>
      <c r="BM8914" s="31"/>
      <c r="BN8914" s="31"/>
      <c r="BO8914" s="31"/>
      <c r="BP8914" s="31"/>
      <c r="BQ8914" s="31"/>
      <c r="BR8914" s="31"/>
      <c r="BS8914" s="31"/>
      <c r="BT8914" s="31"/>
      <c r="BU8914" s="31"/>
      <c r="BV8914" s="31"/>
      <c r="BW8914" s="31"/>
      <c r="BX8914" s="31"/>
      <c r="BY8914" s="31"/>
      <c r="BZ8914" s="31"/>
      <c r="CA8914" s="31"/>
      <c r="CB8914" s="31"/>
      <c r="CC8914" s="31"/>
    </row>
    <row r="8915" spans="5:81" customFormat="1" x14ac:dyDescent="0.25">
      <c r="E8915" s="30" t="str">
        <f t="shared" si="49"/>
        <v>update IFINOPL.dbo.AGREEMENT_ASSET set BILLING_TO_NPWP = '013925961038000', NPWP_NAME = 'PT. TUMBAKMAS NIAGASAKTI', NPWP_ADDRESS = 'LETJEN S PARMAN NO 32-34 RT.00 RW.00 KEMANGGISAN, PALMERAH, JAKARTA BARAT, DKI JAKARTA 11480 INDONESIA' where AGREEMENT_NO = replace('0000130/4/04/03/2022', '/', '.');</v>
      </c>
      <c r="F8915" s="31"/>
      <c r="G8915" s="31"/>
      <c r="H8915" s="31"/>
      <c r="I8915" s="31"/>
      <c r="J8915" s="31"/>
      <c r="K8915" s="31"/>
      <c r="L8915" s="31"/>
      <c r="M8915" s="31"/>
      <c r="N8915" s="31"/>
      <c r="O8915" s="31"/>
      <c r="P8915" s="31"/>
      <c r="Q8915" s="31"/>
      <c r="R8915" s="31"/>
      <c r="S8915" s="31"/>
      <c r="T8915" s="31"/>
      <c r="U8915" s="31"/>
      <c r="V8915" s="31"/>
      <c r="W8915" s="31"/>
      <c r="X8915" s="31"/>
      <c r="Y8915" s="31"/>
      <c r="Z8915" s="31"/>
      <c r="AA8915" s="31"/>
      <c r="AB8915" s="31"/>
      <c r="AC8915" s="31"/>
      <c r="AD8915" s="31"/>
      <c r="AE8915" s="31"/>
      <c r="AF8915" s="31"/>
      <c r="AG8915" s="31"/>
      <c r="AH8915" s="31"/>
      <c r="AI8915" s="31"/>
      <c r="AJ8915" s="31"/>
      <c r="AK8915" s="31"/>
      <c r="AL8915" s="31"/>
      <c r="AM8915" s="31"/>
      <c r="AN8915" s="31"/>
      <c r="AO8915" s="31"/>
      <c r="AP8915" s="31"/>
      <c r="AQ8915" s="31"/>
      <c r="AR8915" s="31"/>
      <c r="AS8915" s="31"/>
      <c r="AT8915" s="31"/>
      <c r="AU8915" s="31"/>
      <c r="AV8915" s="31"/>
      <c r="AW8915" s="31"/>
      <c r="AX8915" s="31"/>
      <c r="AY8915" s="31"/>
      <c r="AZ8915" s="31"/>
      <c r="BA8915" s="31"/>
      <c r="BB8915" s="31"/>
      <c r="BC8915" s="31"/>
      <c r="BD8915" s="31"/>
      <c r="BE8915" s="31"/>
      <c r="BF8915" s="31"/>
      <c r="BG8915" s="31"/>
      <c r="BH8915" s="31"/>
      <c r="BI8915" s="31"/>
      <c r="BJ8915" s="31"/>
      <c r="BK8915" s="31"/>
      <c r="BL8915" s="31"/>
      <c r="BM8915" s="31"/>
      <c r="BN8915" s="31"/>
      <c r="BO8915" s="31"/>
      <c r="BP8915" s="31"/>
      <c r="BQ8915" s="31"/>
      <c r="BR8915" s="31"/>
      <c r="BS8915" s="31"/>
      <c r="BT8915" s="31"/>
      <c r="BU8915" s="31"/>
      <c r="BV8915" s="31"/>
      <c r="BW8915" s="31"/>
      <c r="BX8915" s="31"/>
      <c r="BY8915" s="31"/>
      <c r="BZ8915" s="31"/>
      <c r="CA8915" s="31"/>
      <c r="CB8915" s="31"/>
      <c r="CC8915" s="31"/>
    </row>
    <row r="8916" spans="5:81" customFormat="1" x14ac:dyDescent="0.25">
      <c r="E8916" s="30" t="str">
        <f t="shared" si="49"/>
        <v>update IFINOPL.dbo.AGREEMENT_ASSET set BILLING_TO_NPWP = '738056928609000', NPWP_NAME = 'PT. KARYA NIAGA ABADI', NPWP_ADDRESS = 'JL BANDARA IR H JUANDA NO: 81 RT.021 RW.006 SEMAMBUNG, GEDANGAN, SIDOARJO, JAWA TIMUR 61254 INDONESIA' where AGREEMENT_NO = replace('0000131/4/03/04/2022', '/', '.');</v>
      </c>
      <c r="F8916" s="31"/>
      <c r="G8916" s="31"/>
      <c r="H8916" s="31"/>
      <c r="I8916" s="31"/>
      <c r="J8916" s="31"/>
      <c r="K8916" s="31"/>
      <c r="L8916" s="31"/>
      <c r="M8916" s="31"/>
      <c r="N8916" s="31"/>
      <c r="O8916" s="31"/>
      <c r="P8916" s="31"/>
      <c r="Q8916" s="31"/>
      <c r="R8916" s="31"/>
      <c r="S8916" s="31"/>
      <c r="T8916" s="31"/>
      <c r="U8916" s="31"/>
      <c r="V8916" s="31"/>
      <c r="W8916" s="31"/>
      <c r="X8916" s="31"/>
      <c r="Y8916" s="31"/>
      <c r="Z8916" s="31"/>
      <c r="AA8916" s="31"/>
      <c r="AB8916" s="31"/>
      <c r="AC8916" s="31"/>
      <c r="AD8916" s="31"/>
      <c r="AE8916" s="31"/>
      <c r="AF8916" s="31"/>
      <c r="AG8916" s="31"/>
      <c r="AH8916" s="31"/>
      <c r="AI8916" s="31"/>
      <c r="AJ8916" s="31"/>
      <c r="AK8916" s="31"/>
      <c r="AL8916" s="31"/>
      <c r="AM8916" s="31"/>
      <c r="AN8916" s="31"/>
      <c r="AO8916" s="31"/>
      <c r="AP8916" s="31"/>
      <c r="AQ8916" s="31"/>
      <c r="AR8916" s="31"/>
      <c r="AS8916" s="31"/>
      <c r="AT8916" s="31"/>
      <c r="AU8916" s="31"/>
      <c r="AV8916" s="31"/>
      <c r="AW8916" s="31"/>
      <c r="AX8916" s="31"/>
      <c r="AY8916" s="31"/>
      <c r="AZ8916" s="31"/>
      <c r="BA8916" s="31"/>
      <c r="BB8916" s="31"/>
      <c r="BC8916" s="31"/>
      <c r="BD8916" s="31"/>
      <c r="BE8916" s="31"/>
      <c r="BF8916" s="31"/>
      <c r="BG8916" s="31"/>
      <c r="BH8916" s="31"/>
      <c r="BI8916" s="31"/>
      <c r="BJ8916" s="31"/>
      <c r="BK8916" s="31"/>
      <c r="BL8916" s="31"/>
      <c r="BM8916" s="31"/>
      <c r="BN8916" s="31"/>
      <c r="BO8916" s="31"/>
      <c r="BP8916" s="31"/>
      <c r="BQ8916" s="31"/>
      <c r="BR8916" s="31"/>
      <c r="BS8916" s="31"/>
      <c r="BT8916" s="31"/>
      <c r="BU8916" s="31"/>
      <c r="BV8916" s="31"/>
      <c r="BW8916" s="31"/>
      <c r="BX8916" s="31"/>
      <c r="BY8916" s="31"/>
      <c r="BZ8916" s="31"/>
      <c r="CA8916" s="31"/>
      <c r="CB8916" s="31"/>
      <c r="CC8916" s="31"/>
    </row>
    <row r="8917" spans="5:81" customFormat="1" x14ac:dyDescent="0.25">
      <c r="E8917" s="30" t="str">
        <f t="shared" si="49"/>
        <v>update IFINOPL.dbo.AGREEMENT_ASSET set BILLING_TO_NPWP = '013466040058000', NPWP_NAME = 'PT. PASIFIK SATELIT NUSANTARA', NPWP_ADDRESS = 'KAWASAN KARYADEKA PANCAMURNI BLOK A KAV. 3 L-A RT.00 RW.00 KEL.PASIRSARI KEC.CIKARANG SELATAN KOTA/KAB.BEKASI JAWA BARAT 17530' where AGREEMENT_NO = replace('0000131/4/04/03/2022', '/', '.');</v>
      </c>
      <c r="F8917" s="31"/>
      <c r="G8917" s="31"/>
      <c r="H8917" s="31"/>
      <c r="I8917" s="31"/>
      <c r="J8917" s="31"/>
      <c r="K8917" s="31"/>
      <c r="L8917" s="31"/>
      <c r="M8917" s="31"/>
      <c r="N8917" s="31"/>
      <c r="O8917" s="31"/>
      <c r="P8917" s="31"/>
      <c r="Q8917" s="31"/>
      <c r="R8917" s="31"/>
      <c r="S8917" s="31"/>
      <c r="T8917" s="31"/>
      <c r="U8917" s="31"/>
      <c r="V8917" s="31"/>
      <c r="W8917" s="31"/>
      <c r="X8917" s="31"/>
      <c r="Y8917" s="31"/>
      <c r="Z8917" s="31"/>
      <c r="AA8917" s="31"/>
      <c r="AB8917" s="31"/>
      <c r="AC8917" s="31"/>
      <c r="AD8917" s="31"/>
      <c r="AE8917" s="31"/>
      <c r="AF8917" s="31"/>
      <c r="AG8917" s="31"/>
      <c r="AH8917" s="31"/>
      <c r="AI8917" s="31"/>
      <c r="AJ8917" s="31"/>
      <c r="AK8917" s="31"/>
      <c r="AL8917" s="31"/>
      <c r="AM8917" s="31"/>
      <c r="AN8917" s="31"/>
      <c r="AO8917" s="31"/>
      <c r="AP8917" s="31"/>
      <c r="AQ8917" s="31"/>
      <c r="AR8917" s="31"/>
      <c r="AS8917" s="31"/>
      <c r="AT8917" s="31"/>
      <c r="AU8917" s="31"/>
      <c r="AV8917" s="31"/>
      <c r="AW8917" s="31"/>
      <c r="AX8917" s="31"/>
      <c r="AY8917" s="31"/>
      <c r="AZ8917" s="31"/>
      <c r="BA8917" s="31"/>
      <c r="BB8917" s="31"/>
      <c r="BC8917" s="31"/>
      <c r="BD8917" s="31"/>
      <c r="BE8917" s="31"/>
      <c r="BF8917" s="31"/>
      <c r="BG8917" s="31"/>
      <c r="BH8917" s="31"/>
      <c r="BI8917" s="31"/>
      <c r="BJ8917" s="31"/>
      <c r="BK8917" s="31"/>
      <c r="BL8917" s="31"/>
      <c r="BM8917" s="31"/>
      <c r="BN8917" s="31"/>
      <c r="BO8917" s="31"/>
      <c r="BP8917" s="31"/>
      <c r="BQ8917" s="31"/>
      <c r="BR8917" s="31"/>
      <c r="BS8917" s="31"/>
      <c r="BT8917" s="31"/>
      <c r="BU8917" s="31"/>
      <c r="BV8917" s="31"/>
      <c r="BW8917" s="31"/>
      <c r="BX8917" s="31"/>
      <c r="BY8917" s="31"/>
      <c r="BZ8917" s="31"/>
      <c r="CA8917" s="31"/>
      <c r="CB8917" s="31"/>
      <c r="CC8917" s="31"/>
    </row>
    <row r="8918" spans="5:81" customFormat="1" x14ac:dyDescent="0.25">
      <c r="E8918" s="30" t="str">
        <f t="shared" si="49"/>
        <v>update IFINOPL.dbo.AGREEMENT_ASSET set BILLING_TO_NPWP = '738056928609000', NPWP_NAME = 'PT. KARYA NIAGA ABADI', NPWP_ADDRESS = 'JL BANDARA IR H JUANDA NO: 81 RT.021 RW.006 SEMAMBUNG, GEDANGAN, SIDOARJO, JAWA TIMUR 61254 INDONESIA' where AGREEMENT_NO = replace('0000132/4/03/06/2022', '/', '.');</v>
      </c>
      <c r="F8918" s="31"/>
      <c r="G8918" s="31"/>
      <c r="H8918" s="31"/>
      <c r="I8918" s="31"/>
      <c r="J8918" s="31"/>
      <c r="K8918" s="31"/>
      <c r="L8918" s="31"/>
      <c r="M8918" s="31"/>
      <c r="N8918" s="31"/>
      <c r="O8918" s="31"/>
      <c r="P8918" s="31"/>
      <c r="Q8918" s="31"/>
      <c r="R8918" s="31"/>
      <c r="S8918" s="31"/>
      <c r="T8918" s="31"/>
      <c r="U8918" s="31"/>
      <c r="V8918" s="31"/>
      <c r="W8918" s="31"/>
      <c r="X8918" s="31"/>
      <c r="Y8918" s="31"/>
      <c r="Z8918" s="31"/>
      <c r="AA8918" s="31"/>
      <c r="AB8918" s="31"/>
      <c r="AC8918" s="31"/>
      <c r="AD8918" s="31"/>
      <c r="AE8918" s="31"/>
      <c r="AF8918" s="31"/>
      <c r="AG8918" s="31"/>
      <c r="AH8918" s="31"/>
      <c r="AI8918" s="31"/>
      <c r="AJ8918" s="31"/>
      <c r="AK8918" s="31"/>
      <c r="AL8918" s="31"/>
      <c r="AM8918" s="31"/>
      <c r="AN8918" s="31"/>
      <c r="AO8918" s="31"/>
      <c r="AP8918" s="31"/>
      <c r="AQ8918" s="31"/>
      <c r="AR8918" s="31"/>
      <c r="AS8918" s="31"/>
      <c r="AT8918" s="31"/>
      <c r="AU8918" s="31"/>
      <c r="AV8918" s="31"/>
      <c r="AW8918" s="31"/>
      <c r="AX8918" s="31"/>
      <c r="AY8918" s="31"/>
      <c r="AZ8918" s="31"/>
      <c r="BA8918" s="31"/>
      <c r="BB8918" s="31"/>
      <c r="BC8918" s="31"/>
      <c r="BD8918" s="31"/>
      <c r="BE8918" s="31"/>
      <c r="BF8918" s="31"/>
      <c r="BG8918" s="31"/>
      <c r="BH8918" s="31"/>
      <c r="BI8918" s="31"/>
      <c r="BJ8918" s="31"/>
      <c r="BK8918" s="31"/>
      <c r="BL8918" s="31"/>
      <c r="BM8918" s="31"/>
      <c r="BN8918" s="31"/>
      <c r="BO8918" s="31"/>
      <c r="BP8918" s="31"/>
      <c r="BQ8918" s="31"/>
      <c r="BR8918" s="31"/>
      <c r="BS8918" s="31"/>
      <c r="BT8918" s="31"/>
      <c r="BU8918" s="31"/>
      <c r="BV8918" s="31"/>
      <c r="BW8918" s="31"/>
      <c r="BX8918" s="31"/>
      <c r="BY8918" s="31"/>
      <c r="BZ8918" s="31"/>
      <c r="CA8918" s="31"/>
      <c r="CB8918" s="31"/>
      <c r="CC8918" s="31"/>
    </row>
    <row r="8919" spans="5:81" customFormat="1" x14ac:dyDescent="0.25">
      <c r="E8919" s="30" t="str">
        <f t="shared" si="49"/>
        <v>update IFINOPL.dbo.AGREEMENT_ASSET set BILLING_TO_NPWP = '738056928609000', NPWP_NAME = 'PT. KARYA NIAGA ABADI', NPWP_ADDRESS = 'JL BANDARA IR H JUANDA NO: 81 RT.021 RW.006 SEMAMBUNG, GEDANGAN, SIDOARJO, JAWA TIMUR 61254 INDONESIA' where AGREEMENT_NO = replace('0000133/4/03/06/2022', '/', '.');</v>
      </c>
      <c r="F8919" s="31"/>
      <c r="G8919" s="31"/>
      <c r="H8919" s="31"/>
      <c r="I8919" s="31"/>
      <c r="J8919" s="31"/>
      <c r="K8919" s="31"/>
      <c r="L8919" s="31"/>
      <c r="M8919" s="31"/>
      <c r="N8919" s="31"/>
      <c r="O8919" s="31"/>
      <c r="P8919" s="31"/>
      <c r="Q8919" s="31"/>
      <c r="R8919" s="31"/>
      <c r="S8919" s="31"/>
      <c r="T8919" s="31"/>
      <c r="U8919" s="31"/>
      <c r="V8919" s="31"/>
      <c r="W8919" s="31"/>
      <c r="X8919" s="31"/>
      <c r="Y8919" s="31"/>
      <c r="Z8919" s="31"/>
      <c r="AA8919" s="31"/>
      <c r="AB8919" s="31"/>
      <c r="AC8919" s="31"/>
      <c r="AD8919" s="31"/>
      <c r="AE8919" s="31"/>
      <c r="AF8919" s="31"/>
      <c r="AG8919" s="31"/>
      <c r="AH8919" s="31"/>
      <c r="AI8919" s="31"/>
      <c r="AJ8919" s="31"/>
      <c r="AK8919" s="31"/>
      <c r="AL8919" s="31"/>
      <c r="AM8919" s="31"/>
      <c r="AN8919" s="31"/>
      <c r="AO8919" s="31"/>
      <c r="AP8919" s="31"/>
      <c r="AQ8919" s="31"/>
      <c r="AR8919" s="31"/>
      <c r="AS8919" s="31"/>
      <c r="AT8919" s="31"/>
      <c r="AU8919" s="31"/>
      <c r="AV8919" s="31"/>
      <c r="AW8919" s="31"/>
      <c r="AX8919" s="31"/>
      <c r="AY8919" s="31"/>
      <c r="AZ8919" s="31"/>
      <c r="BA8919" s="31"/>
      <c r="BB8919" s="31"/>
      <c r="BC8919" s="31"/>
      <c r="BD8919" s="31"/>
      <c r="BE8919" s="31"/>
      <c r="BF8919" s="31"/>
      <c r="BG8919" s="31"/>
      <c r="BH8919" s="31"/>
      <c r="BI8919" s="31"/>
      <c r="BJ8919" s="31"/>
      <c r="BK8919" s="31"/>
      <c r="BL8919" s="31"/>
      <c r="BM8919" s="31"/>
      <c r="BN8919" s="31"/>
      <c r="BO8919" s="31"/>
      <c r="BP8919" s="31"/>
      <c r="BQ8919" s="31"/>
      <c r="BR8919" s="31"/>
      <c r="BS8919" s="31"/>
      <c r="BT8919" s="31"/>
      <c r="BU8919" s="31"/>
      <c r="BV8919" s="31"/>
      <c r="BW8919" s="31"/>
      <c r="BX8919" s="31"/>
      <c r="BY8919" s="31"/>
      <c r="BZ8919" s="31"/>
      <c r="CA8919" s="31"/>
      <c r="CB8919" s="31"/>
      <c r="CC8919" s="31"/>
    </row>
    <row r="8920" spans="5:81" customFormat="1" x14ac:dyDescent="0.25">
      <c r="E8920"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replace('0000133/4/04/03/2022', '/', '.');</v>
      </c>
      <c r="F8920" s="31"/>
      <c r="G8920" s="31"/>
      <c r="H8920" s="31"/>
      <c r="I8920" s="31"/>
      <c r="J8920" s="31"/>
      <c r="K8920" s="31"/>
      <c r="L8920" s="31"/>
      <c r="M8920" s="31"/>
      <c r="N8920" s="31"/>
      <c r="O8920" s="31"/>
      <c r="P8920" s="31"/>
      <c r="Q8920" s="31"/>
      <c r="R8920" s="31"/>
      <c r="S8920" s="31"/>
      <c r="T8920" s="31"/>
      <c r="U8920" s="31"/>
      <c r="V8920" s="31"/>
      <c r="W8920" s="31"/>
      <c r="X8920" s="31"/>
      <c r="Y8920" s="31"/>
      <c r="Z8920" s="31"/>
      <c r="AA8920" s="31"/>
      <c r="AB8920" s="31"/>
      <c r="AC8920" s="31"/>
      <c r="AD8920" s="31"/>
      <c r="AE8920" s="31"/>
      <c r="AF8920" s="31"/>
      <c r="AG8920" s="31"/>
      <c r="AH8920" s="31"/>
      <c r="AI8920" s="31"/>
      <c r="AJ8920" s="31"/>
      <c r="AK8920" s="31"/>
      <c r="AL8920" s="31"/>
      <c r="AM8920" s="31"/>
      <c r="AN8920" s="31"/>
      <c r="AO8920" s="31"/>
      <c r="AP8920" s="31"/>
      <c r="AQ8920" s="31"/>
      <c r="AR8920" s="31"/>
      <c r="AS8920" s="31"/>
      <c r="AT8920" s="31"/>
      <c r="AU8920" s="31"/>
      <c r="AV8920" s="31"/>
      <c r="AW8920" s="31"/>
      <c r="AX8920" s="31"/>
      <c r="AY8920" s="31"/>
      <c r="AZ8920" s="31"/>
      <c r="BA8920" s="31"/>
      <c r="BB8920" s="31"/>
      <c r="BC8920" s="31"/>
      <c r="BD8920" s="31"/>
      <c r="BE8920" s="31"/>
      <c r="BF8920" s="31"/>
      <c r="BG8920" s="31"/>
      <c r="BH8920" s="31"/>
      <c r="BI8920" s="31"/>
      <c r="BJ8920" s="31"/>
      <c r="BK8920" s="31"/>
      <c r="BL8920" s="31"/>
      <c r="BM8920" s="31"/>
      <c r="BN8920" s="31"/>
      <c r="BO8920" s="31"/>
      <c r="BP8920" s="31"/>
      <c r="BQ8920" s="31"/>
      <c r="BR8920" s="31"/>
      <c r="BS8920" s="31"/>
      <c r="BT8920" s="31"/>
      <c r="BU8920" s="31"/>
      <c r="BV8920" s="31"/>
      <c r="BW8920" s="31"/>
      <c r="BX8920" s="31"/>
      <c r="BY8920" s="31"/>
      <c r="BZ8920" s="31"/>
      <c r="CA8920" s="31"/>
      <c r="CB8920" s="31"/>
      <c r="CC8920" s="31"/>
    </row>
    <row r="8921" spans="5:81" customFormat="1" x14ac:dyDescent="0.25">
      <c r="E8921" s="30" t="str">
        <f t="shared" si="49"/>
        <v>update IFINOPL.dbo.AGREEMENT_ASSET set BILLING_TO_NPWP = '738056928609000', NPWP_NAME = 'PT. KARYA NIAGA ABADI', NPWP_ADDRESS = 'JL BANDARA IR H JUANDA NO: 81 RT.021 RW.006 SEMAMBUNG, GEDANGAN, SIDOARJO, JAWA TIMUR 61254 INDONESIA' where AGREEMENT_NO = replace('0000134/4/03/06/2022', '/', '.');</v>
      </c>
      <c r="F8921" s="31"/>
      <c r="G8921" s="31"/>
      <c r="H8921" s="31"/>
      <c r="I8921" s="31"/>
      <c r="J8921" s="31"/>
      <c r="K8921" s="31"/>
      <c r="L8921" s="31"/>
      <c r="M8921" s="31"/>
      <c r="N8921" s="31"/>
      <c r="O8921" s="31"/>
      <c r="P8921" s="31"/>
      <c r="Q8921" s="31"/>
      <c r="R8921" s="31"/>
      <c r="S8921" s="31"/>
      <c r="T8921" s="31"/>
      <c r="U8921" s="31"/>
      <c r="V8921" s="31"/>
      <c r="W8921" s="31"/>
      <c r="X8921" s="31"/>
      <c r="Y8921" s="31"/>
      <c r="Z8921" s="31"/>
      <c r="AA8921" s="31"/>
      <c r="AB8921" s="31"/>
      <c r="AC8921" s="31"/>
      <c r="AD8921" s="31"/>
      <c r="AE8921" s="31"/>
      <c r="AF8921" s="31"/>
      <c r="AG8921" s="31"/>
      <c r="AH8921" s="31"/>
      <c r="AI8921" s="31"/>
      <c r="AJ8921" s="31"/>
      <c r="AK8921" s="31"/>
      <c r="AL8921" s="31"/>
      <c r="AM8921" s="31"/>
      <c r="AN8921" s="31"/>
      <c r="AO8921" s="31"/>
      <c r="AP8921" s="31"/>
      <c r="AQ8921" s="31"/>
      <c r="AR8921" s="31"/>
      <c r="AS8921" s="31"/>
      <c r="AT8921" s="31"/>
      <c r="AU8921" s="31"/>
      <c r="AV8921" s="31"/>
      <c r="AW8921" s="31"/>
      <c r="AX8921" s="31"/>
      <c r="AY8921" s="31"/>
      <c r="AZ8921" s="31"/>
      <c r="BA8921" s="31"/>
      <c r="BB8921" s="31"/>
      <c r="BC8921" s="31"/>
      <c r="BD8921" s="31"/>
      <c r="BE8921" s="31"/>
      <c r="BF8921" s="31"/>
      <c r="BG8921" s="31"/>
      <c r="BH8921" s="31"/>
      <c r="BI8921" s="31"/>
      <c r="BJ8921" s="31"/>
      <c r="BK8921" s="31"/>
      <c r="BL8921" s="31"/>
      <c r="BM8921" s="31"/>
      <c r="BN8921" s="31"/>
      <c r="BO8921" s="31"/>
      <c r="BP8921" s="31"/>
      <c r="BQ8921" s="31"/>
      <c r="BR8921" s="31"/>
      <c r="BS8921" s="31"/>
      <c r="BT8921" s="31"/>
      <c r="BU8921" s="31"/>
      <c r="BV8921" s="31"/>
      <c r="BW8921" s="31"/>
      <c r="BX8921" s="31"/>
      <c r="BY8921" s="31"/>
      <c r="BZ8921" s="31"/>
      <c r="CA8921" s="31"/>
      <c r="CB8921" s="31"/>
      <c r="CC8921" s="31"/>
    </row>
    <row r="8922" spans="5:81" customFormat="1" x14ac:dyDescent="0.25">
      <c r="E8922"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replace('0000134/4/04/04/2022', '/', '.');</v>
      </c>
      <c r="F8922" s="31"/>
      <c r="G8922" s="31"/>
      <c r="H8922" s="31"/>
      <c r="I8922" s="31"/>
      <c r="J8922" s="31"/>
      <c r="K8922" s="31"/>
      <c r="L8922" s="31"/>
      <c r="M8922" s="31"/>
      <c r="N8922" s="31"/>
      <c r="O8922" s="31"/>
      <c r="P8922" s="31"/>
      <c r="Q8922" s="31"/>
      <c r="R8922" s="31"/>
      <c r="S8922" s="31"/>
      <c r="T8922" s="31"/>
      <c r="U8922" s="31"/>
      <c r="V8922" s="31"/>
      <c r="W8922" s="31"/>
      <c r="X8922" s="31"/>
      <c r="Y8922" s="31"/>
      <c r="Z8922" s="31"/>
      <c r="AA8922" s="31"/>
      <c r="AB8922" s="31"/>
      <c r="AC8922" s="31"/>
      <c r="AD8922" s="31"/>
      <c r="AE8922" s="31"/>
      <c r="AF8922" s="31"/>
      <c r="AG8922" s="31"/>
      <c r="AH8922" s="31"/>
      <c r="AI8922" s="31"/>
      <c r="AJ8922" s="31"/>
      <c r="AK8922" s="31"/>
      <c r="AL8922" s="31"/>
      <c r="AM8922" s="31"/>
      <c r="AN8922" s="31"/>
      <c r="AO8922" s="31"/>
      <c r="AP8922" s="31"/>
      <c r="AQ8922" s="31"/>
      <c r="AR8922" s="31"/>
      <c r="AS8922" s="31"/>
      <c r="AT8922" s="31"/>
      <c r="AU8922" s="31"/>
      <c r="AV8922" s="31"/>
      <c r="AW8922" s="31"/>
      <c r="AX8922" s="31"/>
      <c r="AY8922" s="31"/>
      <c r="AZ8922" s="31"/>
      <c r="BA8922" s="31"/>
      <c r="BB8922" s="31"/>
      <c r="BC8922" s="31"/>
      <c r="BD8922" s="31"/>
      <c r="BE8922" s="31"/>
      <c r="BF8922" s="31"/>
      <c r="BG8922" s="31"/>
      <c r="BH8922" s="31"/>
      <c r="BI8922" s="31"/>
      <c r="BJ8922" s="31"/>
      <c r="BK8922" s="31"/>
      <c r="BL8922" s="31"/>
      <c r="BM8922" s="31"/>
      <c r="BN8922" s="31"/>
      <c r="BO8922" s="31"/>
      <c r="BP8922" s="31"/>
      <c r="BQ8922" s="31"/>
      <c r="BR8922" s="31"/>
      <c r="BS8922" s="31"/>
      <c r="BT8922" s="31"/>
      <c r="BU8922" s="31"/>
      <c r="BV8922" s="31"/>
      <c r="BW8922" s="31"/>
      <c r="BX8922" s="31"/>
      <c r="BY8922" s="31"/>
      <c r="BZ8922" s="31"/>
      <c r="CA8922" s="31"/>
      <c r="CB8922" s="31"/>
      <c r="CC8922" s="31"/>
    </row>
    <row r="8923" spans="5:81" customFormat="1" x14ac:dyDescent="0.25">
      <c r="E8923"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replace('0000135/4/04/04/2022', '/', '.');</v>
      </c>
      <c r="F8923" s="31"/>
      <c r="G8923" s="31"/>
      <c r="H8923" s="31"/>
      <c r="I8923" s="31"/>
      <c r="J8923" s="31"/>
      <c r="K8923" s="31"/>
      <c r="L8923" s="31"/>
      <c r="M8923" s="31"/>
      <c r="N8923" s="31"/>
      <c r="O8923" s="31"/>
      <c r="P8923" s="31"/>
      <c r="Q8923" s="31"/>
      <c r="R8923" s="31"/>
      <c r="S8923" s="31"/>
      <c r="T8923" s="31"/>
      <c r="U8923" s="31"/>
      <c r="V8923" s="31"/>
      <c r="W8923" s="31"/>
      <c r="X8923" s="31"/>
      <c r="Y8923" s="31"/>
      <c r="Z8923" s="31"/>
      <c r="AA8923" s="31"/>
      <c r="AB8923" s="31"/>
      <c r="AC8923" s="31"/>
      <c r="AD8923" s="31"/>
      <c r="AE8923" s="31"/>
      <c r="AF8923" s="31"/>
      <c r="AG8923" s="31"/>
      <c r="AH8923" s="31"/>
      <c r="AI8923" s="31"/>
      <c r="AJ8923" s="31"/>
      <c r="AK8923" s="31"/>
      <c r="AL8923" s="31"/>
      <c r="AM8923" s="31"/>
      <c r="AN8923" s="31"/>
      <c r="AO8923" s="31"/>
      <c r="AP8923" s="31"/>
      <c r="AQ8923" s="31"/>
      <c r="AR8923" s="31"/>
      <c r="AS8923" s="31"/>
      <c r="AT8923" s="31"/>
      <c r="AU8923" s="31"/>
      <c r="AV8923" s="31"/>
      <c r="AW8923" s="31"/>
      <c r="AX8923" s="31"/>
      <c r="AY8923" s="31"/>
      <c r="AZ8923" s="31"/>
      <c r="BA8923" s="31"/>
      <c r="BB8923" s="31"/>
      <c r="BC8923" s="31"/>
      <c r="BD8923" s="31"/>
      <c r="BE8923" s="31"/>
      <c r="BF8923" s="31"/>
      <c r="BG8923" s="31"/>
      <c r="BH8923" s="31"/>
      <c r="BI8923" s="31"/>
      <c r="BJ8923" s="31"/>
      <c r="BK8923" s="31"/>
      <c r="BL8923" s="31"/>
      <c r="BM8923" s="31"/>
      <c r="BN8923" s="31"/>
      <c r="BO8923" s="31"/>
      <c r="BP8923" s="31"/>
      <c r="BQ8923" s="31"/>
      <c r="BR8923" s="31"/>
      <c r="BS8923" s="31"/>
      <c r="BT8923" s="31"/>
      <c r="BU8923" s="31"/>
      <c r="BV8923" s="31"/>
      <c r="BW8923" s="31"/>
      <c r="BX8923" s="31"/>
      <c r="BY8923" s="31"/>
      <c r="BZ8923" s="31"/>
      <c r="CA8923" s="31"/>
      <c r="CB8923" s="31"/>
      <c r="CC8923" s="31"/>
    </row>
    <row r="8924" spans="5:81" customFormat="1" x14ac:dyDescent="0.25">
      <c r="E8924" s="30" t="str">
        <f t="shared" si="49"/>
        <v>update IFINOPL.dbo.AGREEMENT_ASSET set BILLING_TO_NPWP = '013466040058000', NPWP_NAME = 'PT. PASIFIK SATELIT NUSANTARA', NPWP_ADDRESS = 'KAWASAN KARYADEKA PANCAMURNI BLOK A KAV. 3 L-A RT.00 RW.00 KEL.PASIRSARI KEC.CIKARANG SELATAN KOTA/KAB.BEKASI JAWA BARAT 17530' where AGREEMENT_NO = replace('0000136/4/04/04/2022', '/', '.');</v>
      </c>
      <c r="F8924" s="31"/>
      <c r="G8924" s="31"/>
      <c r="H8924" s="31"/>
      <c r="I8924" s="31"/>
      <c r="J8924" s="31"/>
      <c r="K8924" s="31"/>
      <c r="L8924" s="31"/>
      <c r="M8924" s="31"/>
      <c r="N8924" s="31"/>
      <c r="O8924" s="31"/>
      <c r="P8924" s="31"/>
      <c r="Q8924" s="31"/>
      <c r="R8924" s="31"/>
      <c r="S8924" s="31"/>
      <c r="T8924" s="31"/>
      <c r="U8924" s="31"/>
      <c r="V8924" s="31"/>
      <c r="W8924" s="31"/>
      <c r="X8924" s="31"/>
      <c r="Y8924" s="31"/>
      <c r="Z8924" s="31"/>
      <c r="AA8924" s="31"/>
      <c r="AB8924" s="31"/>
      <c r="AC8924" s="31"/>
      <c r="AD8924" s="31"/>
      <c r="AE8924" s="31"/>
      <c r="AF8924" s="31"/>
      <c r="AG8924" s="31"/>
      <c r="AH8924" s="31"/>
      <c r="AI8924" s="31"/>
      <c r="AJ8924" s="31"/>
      <c r="AK8924" s="31"/>
      <c r="AL8924" s="31"/>
      <c r="AM8924" s="31"/>
      <c r="AN8924" s="31"/>
      <c r="AO8924" s="31"/>
      <c r="AP8924" s="31"/>
      <c r="AQ8924" s="31"/>
      <c r="AR8924" s="31"/>
      <c r="AS8924" s="31"/>
      <c r="AT8924" s="31"/>
      <c r="AU8924" s="31"/>
      <c r="AV8924" s="31"/>
      <c r="AW8924" s="31"/>
      <c r="AX8924" s="31"/>
      <c r="AY8924" s="31"/>
      <c r="AZ8924" s="31"/>
      <c r="BA8924" s="31"/>
      <c r="BB8924" s="31"/>
      <c r="BC8924" s="31"/>
      <c r="BD8924" s="31"/>
      <c r="BE8924" s="31"/>
      <c r="BF8924" s="31"/>
      <c r="BG8924" s="31"/>
      <c r="BH8924" s="31"/>
      <c r="BI8924" s="31"/>
      <c r="BJ8924" s="31"/>
      <c r="BK8924" s="31"/>
      <c r="BL8924" s="31"/>
      <c r="BM8924" s="31"/>
      <c r="BN8924" s="31"/>
      <c r="BO8924" s="31"/>
      <c r="BP8924" s="31"/>
      <c r="BQ8924" s="31"/>
      <c r="BR8924" s="31"/>
      <c r="BS8924" s="31"/>
      <c r="BT8924" s="31"/>
      <c r="BU8924" s="31"/>
      <c r="BV8924" s="31"/>
      <c r="BW8924" s="31"/>
      <c r="BX8924" s="31"/>
      <c r="BY8924" s="31"/>
      <c r="BZ8924" s="31"/>
      <c r="CA8924" s="31"/>
      <c r="CB8924" s="31"/>
      <c r="CC8924" s="31"/>
    </row>
    <row r="8925" spans="5:81" customFormat="1" x14ac:dyDescent="0.25">
      <c r="E8925" s="30" t="str">
        <f t="shared" si="49"/>
        <v>update IFINOPL.dbo.AGREEMENT_ASSET set BILLING_TO_NPWP = '015397102643001', NPWP_NAME = 'PT. TIKI JALUR NUGRAHA EKAKURIR', NPWP_ADDRESS = 'JL. RAYA JUANDA KM. 2 - 3 RT.010 RW.003 SEMAMBUNG, GEDANGAN, SIDOARJO, JAWA TIMUR 61254 INDONESIA' where AGREEMENT_NO = replace('0000137/4/03/04/2022', '/', '.');</v>
      </c>
      <c r="F8925" s="31"/>
      <c r="G8925" s="31"/>
      <c r="H8925" s="31"/>
      <c r="I8925" s="31"/>
      <c r="J8925" s="31"/>
      <c r="K8925" s="31"/>
      <c r="L8925" s="31"/>
      <c r="M8925" s="31"/>
      <c r="N8925" s="31"/>
      <c r="O8925" s="31"/>
      <c r="P8925" s="31"/>
      <c r="Q8925" s="31"/>
      <c r="R8925" s="31"/>
      <c r="S8925" s="31"/>
      <c r="T8925" s="31"/>
      <c r="U8925" s="31"/>
      <c r="V8925" s="31"/>
      <c r="W8925" s="31"/>
      <c r="X8925" s="31"/>
      <c r="Y8925" s="31"/>
      <c r="Z8925" s="31"/>
      <c r="AA8925" s="31"/>
      <c r="AB8925" s="31"/>
      <c r="AC8925" s="31"/>
      <c r="AD8925" s="31"/>
      <c r="AE8925" s="31"/>
      <c r="AF8925" s="31"/>
      <c r="AG8925" s="31"/>
      <c r="AH8925" s="31"/>
      <c r="AI8925" s="31"/>
      <c r="AJ8925" s="31"/>
      <c r="AK8925" s="31"/>
      <c r="AL8925" s="31"/>
      <c r="AM8925" s="31"/>
      <c r="AN8925" s="31"/>
      <c r="AO8925" s="31"/>
      <c r="AP8925" s="31"/>
      <c r="AQ8925" s="31"/>
      <c r="AR8925" s="31"/>
      <c r="AS8925" s="31"/>
      <c r="AT8925" s="31"/>
      <c r="AU8925" s="31"/>
      <c r="AV8925" s="31"/>
      <c r="AW8925" s="31"/>
      <c r="AX8925" s="31"/>
      <c r="AY8925" s="31"/>
      <c r="AZ8925" s="31"/>
      <c r="BA8925" s="31"/>
      <c r="BB8925" s="31"/>
      <c r="BC8925" s="31"/>
      <c r="BD8925" s="31"/>
      <c r="BE8925" s="31"/>
      <c r="BF8925" s="31"/>
      <c r="BG8925" s="31"/>
      <c r="BH8925" s="31"/>
      <c r="BI8925" s="31"/>
      <c r="BJ8925" s="31"/>
      <c r="BK8925" s="31"/>
      <c r="BL8925" s="31"/>
      <c r="BM8925" s="31"/>
      <c r="BN8925" s="31"/>
      <c r="BO8925" s="31"/>
      <c r="BP8925" s="31"/>
      <c r="BQ8925" s="31"/>
      <c r="BR8925" s="31"/>
      <c r="BS8925" s="31"/>
      <c r="BT8925" s="31"/>
      <c r="BU8925" s="31"/>
      <c r="BV8925" s="31"/>
      <c r="BW8925" s="31"/>
      <c r="BX8925" s="31"/>
      <c r="BY8925" s="31"/>
      <c r="BZ8925" s="31"/>
      <c r="CA8925" s="31"/>
      <c r="CB8925" s="31"/>
      <c r="CC8925" s="31"/>
    </row>
    <row r="8926" spans="5:81" customFormat="1" x14ac:dyDescent="0.25">
      <c r="E8926"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replace('0000137/4/04/04/2022', '/', '.');</v>
      </c>
      <c r="F8926" s="31"/>
      <c r="G8926" s="31"/>
      <c r="H8926" s="31"/>
      <c r="I8926" s="31"/>
      <c r="J8926" s="31"/>
      <c r="K8926" s="31"/>
      <c r="L8926" s="31"/>
      <c r="M8926" s="31"/>
      <c r="N8926" s="31"/>
      <c r="O8926" s="31"/>
      <c r="P8926" s="31"/>
      <c r="Q8926" s="31"/>
      <c r="R8926" s="31"/>
      <c r="S8926" s="31"/>
      <c r="T8926" s="31"/>
      <c r="U8926" s="31"/>
      <c r="V8926" s="31"/>
      <c r="W8926" s="31"/>
      <c r="X8926" s="31"/>
      <c r="Y8926" s="31"/>
      <c r="Z8926" s="31"/>
      <c r="AA8926" s="31"/>
      <c r="AB8926" s="31"/>
      <c r="AC8926" s="31"/>
      <c r="AD8926" s="31"/>
      <c r="AE8926" s="31"/>
      <c r="AF8926" s="31"/>
      <c r="AG8926" s="31"/>
      <c r="AH8926" s="31"/>
      <c r="AI8926" s="31"/>
      <c r="AJ8926" s="31"/>
      <c r="AK8926" s="31"/>
      <c r="AL8926" s="31"/>
      <c r="AM8926" s="31"/>
      <c r="AN8926" s="31"/>
      <c r="AO8926" s="31"/>
      <c r="AP8926" s="31"/>
      <c r="AQ8926" s="31"/>
      <c r="AR8926" s="31"/>
      <c r="AS8926" s="31"/>
      <c r="AT8926" s="31"/>
      <c r="AU8926" s="31"/>
      <c r="AV8926" s="31"/>
      <c r="AW8926" s="31"/>
      <c r="AX8926" s="31"/>
      <c r="AY8926" s="31"/>
      <c r="AZ8926" s="31"/>
      <c r="BA8926" s="31"/>
      <c r="BB8926" s="31"/>
      <c r="BC8926" s="31"/>
      <c r="BD8926" s="31"/>
      <c r="BE8926" s="31"/>
      <c r="BF8926" s="31"/>
      <c r="BG8926" s="31"/>
      <c r="BH8926" s="31"/>
      <c r="BI8926" s="31"/>
      <c r="BJ8926" s="31"/>
      <c r="BK8926" s="31"/>
      <c r="BL8926" s="31"/>
      <c r="BM8926" s="31"/>
      <c r="BN8926" s="31"/>
      <c r="BO8926" s="31"/>
      <c r="BP8926" s="31"/>
      <c r="BQ8926" s="31"/>
      <c r="BR8926" s="31"/>
      <c r="BS8926" s="31"/>
      <c r="BT8926" s="31"/>
      <c r="BU8926" s="31"/>
      <c r="BV8926" s="31"/>
      <c r="BW8926" s="31"/>
      <c r="BX8926" s="31"/>
      <c r="BY8926" s="31"/>
      <c r="BZ8926" s="31"/>
      <c r="CA8926" s="31"/>
      <c r="CB8926" s="31"/>
      <c r="CC8926" s="31"/>
    </row>
    <row r="8927" spans="5:81" customFormat="1" x14ac:dyDescent="0.25">
      <c r="E8927"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replace('0000138/4/04/04/2022', '/', '.');</v>
      </c>
      <c r="F8927" s="31"/>
      <c r="G8927" s="31"/>
      <c r="H8927" s="31"/>
      <c r="I8927" s="31"/>
      <c r="J8927" s="31"/>
      <c r="K8927" s="31"/>
      <c r="L8927" s="31"/>
      <c r="M8927" s="31"/>
      <c r="N8927" s="31"/>
      <c r="O8927" s="31"/>
      <c r="P8927" s="31"/>
      <c r="Q8927" s="31"/>
      <c r="R8927" s="31"/>
      <c r="S8927" s="31"/>
      <c r="T8927" s="31"/>
      <c r="U8927" s="31"/>
      <c r="V8927" s="31"/>
      <c r="W8927" s="31"/>
      <c r="X8927" s="31"/>
      <c r="Y8927" s="31"/>
      <c r="Z8927" s="31"/>
      <c r="AA8927" s="31"/>
      <c r="AB8927" s="31"/>
      <c r="AC8927" s="31"/>
      <c r="AD8927" s="31"/>
      <c r="AE8927" s="31"/>
      <c r="AF8927" s="31"/>
      <c r="AG8927" s="31"/>
      <c r="AH8927" s="31"/>
      <c r="AI8927" s="31"/>
      <c r="AJ8927" s="31"/>
      <c r="AK8927" s="31"/>
      <c r="AL8927" s="31"/>
      <c r="AM8927" s="31"/>
      <c r="AN8927" s="31"/>
      <c r="AO8927" s="31"/>
      <c r="AP8927" s="31"/>
      <c r="AQ8927" s="31"/>
      <c r="AR8927" s="31"/>
      <c r="AS8927" s="31"/>
      <c r="AT8927" s="31"/>
      <c r="AU8927" s="31"/>
      <c r="AV8927" s="31"/>
      <c r="AW8927" s="31"/>
      <c r="AX8927" s="31"/>
      <c r="AY8927" s="31"/>
      <c r="AZ8927" s="31"/>
      <c r="BA8927" s="31"/>
      <c r="BB8927" s="31"/>
      <c r="BC8927" s="31"/>
      <c r="BD8927" s="31"/>
      <c r="BE8927" s="31"/>
      <c r="BF8927" s="31"/>
      <c r="BG8927" s="31"/>
      <c r="BH8927" s="31"/>
      <c r="BI8927" s="31"/>
      <c r="BJ8927" s="31"/>
      <c r="BK8927" s="31"/>
      <c r="BL8927" s="31"/>
      <c r="BM8927" s="31"/>
      <c r="BN8927" s="31"/>
      <c r="BO8927" s="31"/>
      <c r="BP8927" s="31"/>
      <c r="BQ8927" s="31"/>
      <c r="BR8927" s="31"/>
      <c r="BS8927" s="31"/>
      <c r="BT8927" s="31"/>
      <c r="BU8927" s="31"/>
      <c r="BV8927" s="31"/>
      <c r="BW8927" s="31"/>
      <c r="BX8927" s="31"/>
      <c r="BY8927" s="31"/>
      <c r="BZ8927" s="31"/>
      <c r="CA8927" s="31"/>
      <c r="CB8927" s="31"/>
      <c r="CC8927" s="31"/>
    </row>
    <row r="8928" spans="5:81" customFormat="1" x14ac:dyDescent="0.25">
      <c r="E8928" s="30" t="str">
        <f t="shared" si="49"/>
        <v>update IFINOPL.dbo.AGREEMENT_ASSET set BILLING_TO_NPWP = '014412316631000', NPWP_NAME = 'PT. MATAHARI SAKTI', NPWP_ADDRESS = 'JL MARGOMULYO INDUSTRI I A NO. 9-13 RT.001 RW.001 KEL.TAMBAK SARIOSO KEC.ASEMROWO KOTA/KAB.SURABAYA JAWA TIMUR 60184' where AGREEMENT_NO = replace('0000139/4/03/05/2022', '/', '.');</v>
      </c>
      <c r="F8928" s="31"/>
      <c r="G8928" s="31"/>
      <c r="H8928" s="31"/>
      <c r="I8928" s="31"/>
      <c r="J8928" s="31"/>
      <c r="K8928" s="31"/>
      <c r="L8928" s="31"/>
      <c r="M8928" s="31"/>
      <c r="N8928" s="31"/>
      <c r="O8928" s="31"/>
      <c r="P8928" s="31"/>
      <c r="Q8928" s="31"/>
      <c r="R8928" s="31"/>
      <c r="S8928" s="31"/>
      <c r="T8928" s="31"/>
      <c r="U8928" s="31"/>
      <c r="V8928" s="31"/>
      <c r="W8928" s="31"/>
      <c r="X8928" s="31"/>
      <c r="Y8928" s="31"/>
      <c r="Z8928" s="31"/>
      <c r="AA8928" s="31"/>
      <c r="AB8928" s="31"/>
      <c r="AC8928" s="31"/>
      <c r="AD8928" s="31"/>
      <c r="AE8928" s="31"/>
      <c r="AF8928" s="31"/>
      <c r="AG8928" s="31"/>
      <c r="AH8928" s="31"/>
      <c r="AI8928" s="31"/>
      <c r="AJ8928" s="31"/>
      <c r="AK8928" s="31"/>
      <c r="AL8928" s="31"/>
      <c r="AM8928" s="31"/>
      <c r="AN8928" s="31"/>
      <c r="AO8928" s="31"/>
      <c r="AP8928" s="31"/>
      <c r="AQ8928" s="31"/>
      <c r="AR8928" s="31"/>
      <c r="AS8928" s="31"/>
      <c r="AT8928" s="31"/>
      <c r="AU8928" s="31"/>
      <c r="AV8928" s="31"/>
      <c r="AW8928" s="31"/>
      <c r="AX8928" s="31"/>
      <c r="AY8928" s="31"/>
      <c r="AZ8928" s="31"/>
      <c r="BA8928" s="31"/>
      <c r="BB8928" s="31"/>
      <c r="BC8928" s="31"/>
      <c r="BD8928" s="31"/>
      <c r="BE8928" s="31"/>
      <c r="BF8928" s="31"/>
      <c r="BG8928" s="31"/>
      <c r="BH8928" s="31"/>
      <c r="BI8928" s="31"/>
      <c r="BJ8928" s="31"/>
      <c r="BK8928" s="31"/>
      <c r="BL8928" s="31"/>
      <c r="BM8928" s="31"/>
      <c r="BN8928" s="31"/>
      <c r="BO8928" s="31"/>
      <c r="BP8928" s="31"/>
      <c r="BQ8928" s="31"/>
      <c r="BR8928" s="31"/>
      <c r="BS8928" s="31"/>
      <c r="BT8928" s="31"/>
      <c r="BU8928" s="31"/>
      <c r="BV8928" s="31"/>
      <c r="BW8928" s="31"/>
      <c r="BX8928" s="31"/>
      <c r="BY8928" s="31"/>
      <c r="BZ8928" s="31"/>
      <c r="CA8928" s="31"/>
      <c r="CB8928" s="31"/>
      <c r="CC8928" s="31"/>
    </row>
    <row r="8929" spans="5:81" customFormat="1" x14ac:dyDescent="0.25">
      <c r="E8929"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replace('0000139/4/04/04/2022', '/', '.');</v>
      </c>
      <c r="F8929" s="31"/>
      <c r="G8929" s="31"/>
      <c r="H8929" s="31"/>
      <c r="I8929" s="31"/>
      <c r="J8929" s="31"/>
      <c r="K8929" s="31"/>
      <c r="L8929" s="31"/>
      <c r="M8929" s="31"/>
      <c r="N8929" s="31"/>
      <c r="O8929" s="31"/>
      <c r="P8929" s="31"/>
      <c r="Q8929" s="31"/>
      <c r="R8929" s="31"/>
      <c r="S8929" s="31"/>
      <c r="T8929" s="31"/>
      <c r="U8929" s="31"/>
      <c r="V8929" s="31"/>
      <c r="W8929" s="31"/>
      <c r="X8929" s="31"/>
      <c r="Y8929" s="31"/>
      <c r="Z8929" s="31"/>
      <c r="AA8929" s="31"/>
      <c r="AB8929" s="31"/>
      <c r="AC8929" s="31"/>
      <c r="AD8929" s="31"/>
      <c r="AE8929" s="31"/>
      <c r="AF8929" s="31"/>
      <c r="AG8929" s="31"/>
      <c r="AH8929" s="31"/>
      <c r="AI8929" s="31"/>
      <c r="AJ8929" s="31"/>
      <c r="AK8929" s="31"/>
      <c r="AL8929" s="31"/>
      <c r="AM8929" s="31"/>
      <c r="AN8929" s="31"/>
      <c r="AO8929" s="31"/>
      <c r="AP8929" s="31"/>
      <c r="AQ8929" s="31"/>
      <c r="AR8929" s="31"/>
      <c r="AS8929" s="31"/>
      <c r="AT8929" s="31"/>
      <c r="AU8929" s="31"/>
      <c r="AV8929" s="31"/>
      <c r="AW8929" s="31"/>
      <c r="AX8929" s="31"/>
      <c r="AY8929" s="31"/>
      <c r="AZ8929" s="31"/>
      <c r="BA8929" s="31"/>
      <c r="BB8929" s="31"/>
      <c r="BC8929" s="31"/>
      <c r="BD8929" s="31"/>
      <c r="BE8929" s="31"/>
      <c r="BF8929" s="31"/>
      <c r="BG8929" s="31"/>
      <c r="BH8929" s="31"/>
      <c r="BI8929" s="31"/>
      <c r="BJ8929" s="31"/>
      <c r="BK8929" s="31"/>
      <c r="BL8929" s="31"/>
      <c r="BM8929" s="31"/>
      <c r="BN8929" s="31"/>
      <c r="BO8929" s="31"/>
      <c r="BP8929" s="31"/>
      <c r="BQ8929" s="31"/>
      <c r="BR8929" s="31"/>
      <c r="BS8929" s="31"/>
      <c r="BT8929" s="31"/>
      <c r="BU8929" s="31"/>
      <c r="BV8929" s="31"/>
      <c r="BW8929" s="31"/>
      <c r="BX8929" s="31"/>
      <c r="BY8929" s="31"/>
      <c r="BZ8929" s="31"/>
      <c r="CA8929" s="31"/>
      <c r="CB8929" s="31"/>
      <c r="CC8929" s="31"/>
    </row>
    <row r="8930" spans="5:81" customFormat="1" x14ac:dyDescent="0.25">
      <c r="E8930"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replace('0000140/4/04/04/2022', '/', '.');</v>
      </c>
      <c r="F8930" s="31"/>
      <c r="G8930" s="31"/>
      <c r="H8930" s="31"/>
      <c r="I8930" s="31"/>
      <c r="J8930" s="31"/>
      <c r="K8930" s="31"/>
      <c r="L8930" s="31"/>
      <c r="M8930" s="31"/>
      <c r="N8930" s="31"/>
      <c r="O8930" s="31"/>
      <c r="P8930" s="31"/>
      <c r="Q8930" s="31"/>
      <c r="R8930" s="31"/>
      <c r="S8930" s="31"/>
      <c r="T8930" s="31"/>
      <c r="U8930" s="31"/>
      <c r="V8930" s="31"/>
      <c r="W8930" s="31"/>
      <c r="X8930" s="31"/>
      <c r="Y8930" s="31"/>
      <c r="Z8930" s="31"/>
      <c r="AA8930" s="31"/>
      <c r="AB8930" s="31"/>
      <c r="AC8930" s="31"/>
      <c r="AD8930" s="31"/>
      <c r="AE8930" s="31"/>
      <c r="AF8930" s="31"/>
      <c r="AG8930" s="31"/>
      <c r="AH8930" s="31"/>
      <c r="AI8930" s="31"/>
      <c r="AJ8930" s="31"/>
      <c r="AK8930" s="31"/>
      <c r="AL8930" s="31"/>
      <c r="AM8930" s="31"/>
      <c r="AN8930" s="31"/>
      <c r="AO8930" s="31"/>
      <c r="AP8930" s="31"/>
      <c r="AQ8930" s="31"/>
      <c r="AR8930" s="31"/>
      <c r="AS8930" s="31"/>
      <c r="AT8930" s="31"/>
      <c r="AU8930" s="31"/>
      <c r="AV8930" s="31"/>
      <c r="AW8930" s="31"/>
      <c r="AX8930" s="31"/>
      <c r="AY8930" s="31"/>
      <c r="AZ8930" s="31"/>
      <c r="BA8930" s="31"/>
      <c r="BB8930" s="31"/>
      <c r="BC8930" s="31"/>
      <c r="BD8930" s="31"/>
      <c r="BE8930" s="31"/>
      <c r="BF8930" s="31"/>
      <c r="BG8930" s="31"/>
      <c r="BH8930" s="31"/>
      <c r="BI8930" s="31"/>
      <c r="BJ8930" s="31"/>
      <c r="BK8930" s="31"/>
      <c r="BL8930" s="31"/>
      <c r="BM8930" s="31"/>
      <c r="BN8930" s="31"/>
      <c r="BO8930" s="31"/>
      <c r="BP8930" s="31"/>
      <c r="BQ8930" s="31"/>
      <c r="BR8930" s="31"/>
      <c r="BS8930" s="31"/>
      <c r="BT8930" s="31"/>
      <c r="BU8930" s="31"/>
      <c r="BV8930" s="31"/>
      <c r="BW8930" s="31"/>
      <c r="BX8930" s="31"/>
      <c r="BY8930" s="31"/>
      <c r="BZ8930" s="31"/>
      <c r="CA8930" s="31"/>
      <c r="CB8930" s="31"/>
      <c r="CC8930" s="31"/>
    </row>
    <row r="8931" spans="5:81" customFormat="1" x14ac:dyDescent="0.25">
      <c r="E8931" s="30" t="str">
        <f t="shared" si="49"/>
        <v>update IFINOPL.dbo.AGREEMENT_ASSET set BILLING_TO_NPWP = '015397102643001', NPWP_NAME = 'PT. TIKI JALUR NUGRAHA EKAKURIR', NPWP_ADDRESS = 'JL. RAYA JUANDA KM. 2 - 3 RT.010 RW.003 SEMAMBUNG, GEDANGAN, SIDOARJO, JAWA TIMUR 61254 INDONESIA' where AGREEMENT_NO = replace('0000141/4/03/06/2022', '/', '.');</v>
      </c>
      <c r="F8931" s="31"/>
      <c r="G8931" s="31"/>
      <c r="H8931" s="31"/>
      <c r="I8931" s="31"/>
      <c r="J8931" s="31"/>
      <c r="K8931" s="31"/>
      <c r="L8931" s="31"/>
      <c r="M8931" s="31"/>
      <c r="N8931" s="31"/>
      <c r="O8931" s="31"/>
      <c r="P8931" s="31"/>
      <c r="Q8931" s="31"/>
      <c r="R8931" s="31"/>
      <c r="S8931" s="31"/>
      <c r="T8931" s="31"/>
      <c r="U8931" s="31"/>
      <c r="V8931" s="31"/>
      <c r="W8931" s="31"/>
      <c r="X8931" s="31"/>
      <c r="Y8931" s="31"/>
      <c r="Z8931" s="31"/>
      <c r="AA8931" s="31"/>
      <c r="AB8931" s="31"/>
      <c r="AC8931" s="31"/>
      <c r="AD8931" s="31"/>
      <c r="AE8931" s="31"/>
      <c r="AF8931" s="31"/>
      <c r="AG8931" s="31"/>
      <c r="AH8931" s="31"/>
      <c r="AI8931" s="31"/>
      <c r="AJ8931" s="31"/>
      <c r="AK8931" s="31"/>
      <c r="AL8931" s="31"/>
      <c r="AM8931" s="31"/>
      <c r="AN8931" s="31"/>
      <c r="AO8931" s="31"/>
      <c r="AP8931" s="31"/>
      <c r="AQ8931" s="31"/>
      <c r="AR8931" s="31"/>
      <c r="AS8931" s="31"/>
      <c r="AT8931" s="31"/>
      <c r="AU8931" s="31"/>
      <c r="AV8931" s="31"/>
      <c r="AW8931" s="31"/>
      <c r="AX8931" s="31"/>
      <c r="AY8931" s="31"/>
      <c r="AZ8931" s="31"/>
      <c r="BA8931" s="31"/>
      <c r="BB8931" s="31"/>
      <c r="BC8931" s="31"/>
      <c r="BD8931" s="31"/>
      <c r="BE8931" s="31"/>
      <c r="BF8931" s="31"/>
      <c r="BG8931" s="31"/>
      <c r="BH8931" s="31"/>
      <c r="BI8931" s="31"/>
      <c r="BJ8931" s="31"/>
      <c r="BK8931" s="31"/>
      <c r="BL8931" s="31"/>
      <c r="BM8931" s="31"/>
      <c r="BN8931" s="31"/>
      <c r="BO8931" s="31"/>
      <c r="BP8931" s="31"/>
      <c r="BQ8931" s="31"/>
      <c r="BR8931" s="31"/>
      <c r="BS8931" s="31"/>
      <c r="BT8931" s="31"/>
      <c r="BU8931" s="31"/>
      <c r="BV8931" s="31"/>
      <c r="BW8931" s="31"/>
      <c r="BX8931" s="31"/>
      <c r="BY8931" s="31"/>
      <c r="BZ8931" s="31"/>
      <c r="CA8931" s="31"/>
      <c r="CB8931" s="31"/>
      <c r="CC8931" s="31"/>
    </row>
    <row r="8932" spans="5:81" customFormat="1" x14ac:dyDescent="0.25">
      <c r="E8932"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replace('0000141/4/04/04/2022', '/', '.');</v>
      </c>
      <c r="F8932" s="31"/>
      <c r="G8932" s="31"/>
      <c r="H8932" s="31"/>
      <c r="I8932" s="31"/>
      <c r="J8932" s="31"/>
      <c r="K8932" s="31"/>
      <c r="L8932" s="31"/>
      <c r="M8932" s="31"/>
      <c r="N8932" s="31"/>
      <c r="O8932" s="31"/>
      <c r="P8932" s="31"/>
      <c r="Q8932" s="31"/>
      <c r="R8932" s="31"/>
      <c r="S8932" s="31"/>
      <c r="T8932" s="31"/>
      <c r="U8932" s="31"/>
      <c r="V8932" s="31"/>
      <c r="W8932" s="31"/>
      <c r="X8932" s="31"/>
      <c r="Y8932" s="31"/>
      <c r="Z8932" s="31"/>
      <c r="AA8932" s="31"/>
      <c r="AB8932" s="31"/>
      <c r="AC8932" s="31"/>
      <c r="AD8932" s="31"/>
      <c r="AE8932" s="31"/>
      <c r="AF8932" s="31"/>
      <c r="AG8932" s="31"/>
      <c r="AH8932" s="31"/>
      <c r="AI8932" s="31"/>
      <c r="AJ8932" s="31"/>
      <c r="AK8932" s="31"/>
      <c r="AL8932" s="31"/>
      <c r="AM8932" s="31"/>
      <c r="AN8932" s="31"/>
      <c r="AO8932" s="31"/>
      <c r="AP8932" s="31"/>
      <c r="AQ8932" s="31"/>
      <c r="AR8932" s="31"/>
      <c r="AS8932" s="31"/>
      <c r="AT8932" s="31"/>
      <c r="AU8932" s="31"/>
      <c r="AV8932" s="31"/>
      <c r="AW8932" s="31"/>
      <c r="AX8932" s="31"/>
      <c r="AY8932" s="31"/>
      <c r="AZ8932" s="31"/>
      <c r="BA8932" s="31"/>
      <c r="BB8932" s="31"/>
      <c r="BC8932" s="31"/>
      <c r="BD8932" s="31"/>
      <c r="BE8932" s="31"/>
      <c r="BF8932" s="31"/>
      <c r="BG8932" s="31"/>
      <c r="BH8932" s="31"/>
      <c r="BI8932" s="31"/>
      <c r="BJ8932" s="31"/>
      <c r="BK8932" s="31"/>
      <c r="BL8932" s="31"/>
      <c r="BM8932" s="31"/>
      <c r="BN8932" s="31"/>
      <c r="BO8932" s="31"/>
      <c r="BP8932" s="31"/>
      <c r="BQ8932" s="31"/>
      <c r="BR8932" s="31"/>
      <c r="BS8932" s="31"/>
      <c r="BT8932" s="31"/>
      <c r="BU8932" s="31"/>
      <c r="BV8932" s="31"/>
      <c r="BW8932" s="31"/>
      <c r="BX8932" s="31"/>
      <c r="BY8932" s="31"/>
      <c r="BZ8932" s="31"/>
      <c r="CA8932" s="31"/>
      <c r="CB8932" s="31"/>
      <c r="CC8932" s="31"/>
    </row>
    <row r="8933" spans="5:81" customFormat="1" x14ac:dyDescent="0.25">
      <c r="E8933"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replace('0000142/4/04/04/2022', '/', '.');</v>
      </c>
      <c r="F8933" s="31"/>
      <c r="G8933" s="31"/>
      <c r="H8933" s="31"/>
      <c r="I8933" s="31"/>
      <c r="J8933" s="31"/>
      <c r="K8933" s="31"/>
      <c r="L8933" s="31"/>
      <c r="M8933" s="31"/>
      <c r="N8933" s="31"/>
      <c r="O8933" s="31"/>
      <c r="P8933" s="31"/>
      <c r="Q8933" s="31"/>
      <c r="R8933" s="31"/>
      <c r="S8933" s="31"/>
      <c r="T8933" s="31"/>
      <c r="U8933" s="31"/>
      <c r="V8933" s="31"/>
      <c r="W8933" s="31"/>
      <c r="X8933" s="31"/>
      <c r="Y8933" s="31"/>
      <c r="Z8933" s="31"/>
      <c r="AA8933" s="31"/>
      <c r="AB8933" s="31"/>
      <c r="AC8933" s="31"/>
      <c r="AD8933" s="31"/>
      <c r="AE8933" s="31"/>
      <c r="AF8933" s="31"/>
      <c r="AG8933" s="31"/>
      <c r="AH8933" s="31"/>
      <c r="AI8933" s="31"/>
      <c r="AJ8933" s="31"/>
      <c r="AK8933" s="31"/>
      <c r="AL8933" s="31"/>
      <c r="AM8933" s="31"/>
      <c r="AN8933" s="31"/>
      <c r="AO8933" s="31"/>
      <c r="AP8933" s="31"/>
      <c r="AQ8933" s="31"/>
      <c r="AR8933" s="31"/>
      <c r="AS8933" s="31"/>
      <c r="AT8933" s="31"/>
      <c r="AU8933" s="31"/>
      <c r="AV8933" s="31"/>
      <c r="AW8933" s="31"/>
      <c r="AX8933" s="31"/>
      <c r="AY8933" s="31"/>
      <c r="AZ8933" s="31"/>
      <c r="BA8933" s="31"/>
      <c r="BB8933" s="31"/>
      <c r="BC8933" s="31"/>
      <c r="BD8933" s="31"/>
      <c r="BE8933" s="31"/>
      <c r="BF8933" s="31"/>
      <c r="BG8933" s="31"/>
      <c r="BH8933" s="31"/>
      <c r="BI8933" s="31"/>
      <c r="BJ8933" s="31"/>
      <c r="BK8933" s="31"/>
      <c r="BL8933" s="31"/>
      <c r="BM8933" s="31"/>
      <c r="BN8933" s="31"/>
      <c r="BO8933" s="31"/>
      <c r="BP8933" s="31"/>
      <c r="BQ8933" s="31"/>
      <c r="BR8933" s="31"/>
      <c r="BS8933" s="31"/>
      <c r="BT8933" s="31"/>
      <c r="BU8933" s="31"/>
      <c r="BV8933" s="31"/>
      <c r="BW8933" s="31"/>
      <c r="BX8933" s="31"/>
      <c r="BY8933" s="31"/>
      <c r="BZ8933" s="31"/>
      <c r="CA8933" s="31"/>
      <c r="CB8933" s="31"/>
      <c r="CC8933" s="31"/>
    </row>
    <row r="8934" spans="5:81" customFormat="1" x14ac:dyDescent="0.25">
      <c r="E8934"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replace('0000143/4/04/04/2022', '/', '.');</v>
      </c>
      <c r="F8934" s="31"/>
      <c r="G8934" s="31"/>
      <c r="H8934" s="31"/>
      <c r="I8934" s="31"/>
      <c r="J8934" s="31"/>
      <c r="K8934" s="31"/>
      <c r="L8934" s="31"/>
      <c r="M8934" s="31"/>
      <c r="N8934" s="31"/>
      <c r="O8934" s="31"/>
      <c r="P8934" s="31"/>
      <c r="Q8934" s="31"/>
      <c r="R8934" s="31"/>
      <c r="S8934" s="31"/>
      <c r="T8934" s="31"/>
      <c r="U8934" s="31"/>
      <c r="V8934" s="31"/>
      <c r="W8934" s="31"/>
      <c r="X8934" s="31"/>
      <c r="Y8934" s="31"/>
      <c r="Z8934" s="31"/>
      <c r="AA8934" s="31"/>
      <c r="AB8934" s="31"/>
      <c r="AC8934" s="31"/>
      <c r="AD8934" s="31"/>
      <c r="AE8934" s="31"/>
      <c r="AF8934" s="31"/>
      <c r="AG8934" s="31"/>
      <c r="AH8934" s="31"/>
      <c r="AI8934" s="31"/>
      <c r="AJ8934" s="31"/>
      <c r="AK8934" s="31"/>
      <c r="AL8934" s="31"/>
      <c r="AM8934" s="31"/>
      <c r="AN8934" s="31"/>
      <c r="AO8934" s="31"/>
      <c r="AP8934" s="31"/>
      <c r="AQ8934" s="31"/>
      <c r="AR8934" s="31"/>
      <c r="AS8934" s="31"/>
      <c r="AT8934" s="31"/>
      <c r="AU8934" s="31"/>
      <c r="AV8934" s="31"/>
      <c r="AW8934" s="31"/>
      <c r="AX8934" s="31"/>
      <c r="AY8934" s="31"/>
      <c r="AZ8934" s="31"/>
      <c r="BA8934" s="31"/>
      <c r="BB8934" s="31"/>
      <c r="BC8934" s="31"/>
      <c r="BD8934" s="31"/>
      <c r="BE8934" s="31"/>
      <c r="BF8934" s="31"/>
      <c r="BG8934" s="31"/>
      <c r="BH8934" s="31"/>
      <c r="BI8934" s="31"/>
      <c r="BJ8934" s="31"/>
      <c r="BK8934" s="31"/>
      <c r="BL8934" s="31"/>
      <c r="BM8934" s="31"/>
      <c r="BN8934" s="31"/>
      <c r="BO8934" s="31"/>
      <c r="BP8934" s="31"/>
      <c r="BQ8934" s="31"/>
      <c r="BR8934" s="31"/>
      <c r="BS8934" s="31"/>
      <c r="BT8934" s="31"/>
      <c r="BU8934" s="31"/>
      <c r="BV8934" s="31"/>
      <c r="BW8934" s="31"/>
      <c r="BX8934" s="31"/>
      <c r="BY8934" s="31"/>
      <c r="BZ8934" s="31"/>
      <c r="CA8934" s="31"/>
      <c r="CB8934" s="31"/>
      <c r="CC8934" s="31"/>
    </row>
    <row r="8935" spans="5:81" customFormat="1" x14ac:dyDescent="0.25">
      <c r="E8935" s="30" t="str">
        <f t="shared" si="49"/>
        <v>update IFINOPL.dbo.AGREEMENT_ASSET set BILLING_TO_NPWP = '707602835643000', NPWP_NAME = 'PT. GRAHA MOBIL INDONESIA', NPWP_ADDRESS = 'JL. PANGLIMA SUDIRMAN RUKO NO.1 RT.002 RW.002 SIDOKUMPUL, GRESIK, GRESIK, JAWA TIMUR 61111 INDONESIA' where AGREEMENT_NO = replace('0000144/4/03/07/2022', '/', '.');</v>
      </c>
      <c r="F8935" s="31"/>
      <c r="G8935" s="31"/>
      <c r="H8935" s="31"/>
      <c r="I8935" s="31"/>
      <c r="J8935" s="31"/>
      <c r="K8935" s="31"/>
      <c r="L8935" s="31"/>
      <c r="M8935" s="31"/>
      <c r="N8935" s="31"/>
      <c r="O8935" s="31"/>
      <c r="P8935" s="31"/>
      <c r="Q8935" s="31"/>
      <c r="R8935" s="31"/>
      <c r="S8935" s="31"/>
      <c r="T8935" s="31"/>
      <c r="U8935" s="31"/>
      <c r="V8935" s="31"/>
      <c r="W8935" s="31"/>
      <c r="X8935" s="31"/>
      <c r="Y8935" s="31"/>
      <c r="Z8935" s="31"/>
      <c r="AA8935" s="31"/>
      <c r="AB8935" s="31"/>
      <c r="AC8935" s="31"/>
      <c r="AD8935" s="31"/>
      <c r="AE8935" s="31"/>
      <c r="AF8935" s="31"/>
      <c r="AG8935" s="31"/>
      <c r="AH8935" s="31"/>
      <c r="AI8935" s="31"/>
      <c r="AJ8935" s="31"/>
      <c r="AK8935" s="31"/>
      <c r="AL8935" s="31"/>
      <c r="AM8935" s="31"/>
      <c r="AN8935" s="31"/>
      <c r="AO8935" s="31"/>
      <c r="AP8935" s="31"/>
      <c r="AQ8935" s="31"/>
      <c r="AR8935" s="31"/>
      <c r="AS8935" s="31"/>
      <c r="AT8935" s="31"/>
      <c r="AU8935" s="31"/>
      <c r="AV8935" s="31"/>
      <c r="AW8935" s="31"/>
      <c r="AX8935" s="31"/>
      <c r="AY8935" s="31"/>
      <c r="AZ8935" s="31"/>
      <c r="BA8935" s="31"/>
      <c r="BB8935" s="31"/>
      <c r="BC8935" s="31"/>
      <c r="BD8935" s="31"/>
      <c r="BE8935" s="31"/>
      <c r="BF8935" s="31"/>
      <c r="BG8935" s="31"/>
      <c r="BH8935" s="31"/>
      <c r="BI8935" s="31"/>
      <c r="BJ8935" s="31"/>
      <c r="BK8935" s="31"/>
      <c r="BL8935" s="31"/>
      <c r="BM8935" s="31"/>
      <c r="BN8935" s="31"/>
      <c r="BO8935" s="31"/>
      <c r="BP8935" s="31"/>
      <c r="BQ8935" s="31"/>
      <c r="BR8935" s="31"/>
      <c r="BS8935" s="31"/>
      <c r="BT8935" s="31"/>
      <c r="BU8935" s="31"/>
      <c r="BV8935" s="31"/>
      <c r="BW8935" s="31"/>
      <c r="BX8935" s="31"/>
      <c r="BY8935" s="31"/>
      <c r="BZ8935" s="31"/>
      <c r="CA8935" s="31"/>
      <c r="CB8935" s="31"/>
      <c r="CC8935" s="31"/>
    </row>
    <row r="8936" spans="5:81" customFormat="1" x14ac:dyDescent="0.25">
      <c r="E8936"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replace('0000144/4/04/04/2022', '/', '.');</v>
      </c>
      <c r="F8936" s="31"/>
      <c r="G8936" s="31"/>
      <c r="H8936" s="31"/>
      <c r="I8936" s="31"/>
      <c r="J8936" s="31"/>
      <c r="K8936" s="31"/>
      <c r="L8936" s="31"/>
      <c r="M8936" s="31"/>
      <c r="N8936" s="31"/>
      <c r="O8936" s="31"/>
      <c r="P8936" s="31"/>
      <c r="Q8936" s="31"/>
      <c r="R8936" s="31"/>
      <c r="S8936" s="31"/>
      <c r="T8936" s="31"/>
      <c r="U8936" s="31"/>
      <c r="V8936" s="31"/>
      <c r="W8936" s="31"/>
      <c r="X8936" s="31"/>
      <c r="Y8936" s="31"/>
      <c r="Z8936" s="31"/>
      <c r="AA8936" s="31"/>
      <c r="AB8936" s="31"/>
      <c r="AC8936" s="31"/>
      <c r="AD8936" s="31"/>
      <c r="AE8936" s="31"/>
      <c r="AF8936" s="31"/>
      <c r="AG8936" s="31"/>
      <c r="AH8936" s="31"/>
      <c r="AI8936" s="31"/>
      <c r="AJ8936" s="31"/>
      <c r="AK8936" s="31"/>
      <c r="AL8936" s="31"/>
      <c r="AM8936" s="31"/>
      <c r="AN8936" s="31"/>
      <c r="AO8936" s="31"/>
      <c r="AP8936" s="31"/>
      <c r="AQ8936" s="31"/>
      <c r="AR8936" s="31"/>
      <c r="AS8936" s="31"/>
      <c r="AT8936" s="31"/>
      <c r="AU8936" s="31"/>
      <c r="AV8936" s="31"/>
      <c r="AW8936" s="31"/>
      <c r="AX8936" s="31"/>
      <c r="AY8936" s="31"/>
      <c r="AZ8936" s="31"/>
      <c r="BA8936" s="31"/>
      <c r="BB8936" s="31"/>
      <c r="BC8936" s="31"/>
      <c r="BD8936" s="31"/>
      <c r="BE8936" s="31"/>
      <c r="BF8936" s="31"/>
      <c r="BG8936" s="31"/>
      <c r="BH8936" s="31"/>
      <c r="BI8936" s="31"/>
      <c r="BJ8936" s="31"/>
      <c r="BK8936" s="31"/>
      <c r="BL8936" s="31"/>
      <c r="BM8936" s="31"/>
      <c r="BN8936" s="31"/>
      <c r="BO8936" s="31"/>
      <c r="BP8936" s="31"/>
      <c r="BQ8936" s="31"/>
      <c r="BR8936" s="31"/>
      <c r="BS8936" s="31"/>
      <c r="BT8936" s="31"/>
      <c r="BU8936" s="31"/>
      <c r="BV8936" s="31"/>
      <c r="BW8936" s="31"/>
      <c r="BX8936" s="31"/>
      <c r="BY8936" s="31"/>
      <c r="BZ8936" s="31"/>
      <c r="CA8936" s="31"/>
      <c r="CB8936" s="31"/>
      <c r="CC8936" s="31"/>
    </row>
    <row r="8937" spans="5:81" customFormat="1" x14ac:dyDescent="0.25">
      <c r="E8937" s="30" t="str">
        <f t="shared" si="49"/>
        <v>update IFINOPL.dbo.AGREEMENT_ASSET set BILLING_TO_NPWP = '934252594034000', NPWP_NAME = 'PT. PASIFIK PRIMA INDAH', NPWP_ADDRESS = 'JL. LINGKAR LUAR BARAT KAV. 35 - 36 RT.002 RW.003 KEL.RAWA BUAYA KEC.CENGKARENG KOTA/KAB.JAKARTA BARAT DKI JAKARTA 11740' where AGREEMENT_NO = replace('0000145/4/03/07/2022', '/', '.');</v>
      </c>
      <c r="F8937" s="31"/>
      <c r="G8937" s="31"/>
      <c r="H8937" s="31"/>
      <c r="I8937" s="31"/>
      <c r="J8937" s="31"/>
      <c r="K8937" s="31"/>
      <c r="L8937" s="31"/>
      <c r="M8937" s="31"/>
      <c r="N8937" s="31"/>
      <c r="O8937" s="31"/>
      <c r="P8937" s="31"/>
      <c r="Q8937" s="31"/>
      <c r="R8937" s="31"/>
      <c r="S8937" s="31"/>
      <c r="T8937" s="31"/>
      <c r="U8937" s="31"/>
      <c r="V8937" s="31"/>
      <c r="W8937" s="31"/>
      <c r="X8937" s="31"/>
      <c r="Y8937" s="31"/>
      <c r="Z8937" s="31"/>
      <c r="AA8937" s="31"/>
      <c r="AB8937" s="31"/>
      <c r="AC8937" s="31"/>
      <c r="AD8937" s="31"/>
      <c r="AE8937" s="31"/>
      <c r="AF8937" s="31"/>
      <c r="AG8937" s="31"/>
      <c r="AH8937" s="31"/>
      <c r="AI8937" s="31"/>
      <c r="AJ8937" s="31"/>
      <c r="AK8937" s="31"/>
      <c r="AL8937" s="31"/>
      <c r="AM8937" s="31"/>
      <c r="AN8937" s="31"/>
      <c r="AO8937" s="31"/>
      <c r="AP8937" s="31"/>
      <c r="AQ8937" s="31"/>
      <c r="AR8937" s="31"/>
      <c r="AS8937" s="31"/>
      <c r="AT8937" s="31"/>
      <c r="AU8937" s="31"/>
      <c r="AV8937" s="31"/>
      <c r="AW8937" s="31"/>
      <c r="AX8937" s="31"/>
      <c r="AY8937" s="31"/>
      <c r="AZ8937" s="31"/>
      <c r="BA8937" s="31"/>
      <c r="BB8937" s="31"/>
      <c r="BC8937" s="31"/>
      <c r="BD8937" s="31"/>
      <c r="BE8937" s="31"/>
      <c r="BF8937" s="31"/>
      <c r="BG8937" s="31"/>
      <c r="BH8937" s="31"/>
      <c r="BI8937" s="31"/>
      <c r="BJ8937" s="31"/>
      <c r="BK8937" s="31"/>
      <c r="BL8937" s="31"/>
      <c r="BM8937" s="31"/>
      <c r="BN8937" s="31"/>
      <c r="BO8937" s="31"/>
      <c r="BP8937" s="31"/>
      <c r="BQ8937" s="31"/>
      <c r="BR8937" s="31"/>
      <c r="BS8937" s="31"/>
      <c r="BT8937" s="31"/>
      <c r="BU8937" s="31"/>
      <c r="BV8937" s="31"/>
      <c r="BW8937" s="31"/>
      <c r="BX8937" s="31"/>
      <c r="BY8937" s="31"/>
      <c r="BZ8937" s="31"/>
      <c r="CA8937" s="31"/>
      <c r="CB8937" s="31"/>
      <c r="CC8937" s="31"/>
    </row>
    <row r="8938" spans="5:81" customFormat="1" x14ac:dyDescent="0.25">
      <c r="E8938" s="30" t="str">
        <f t="shared" si="49"/>
        <v>update IFINOPL.dbo.AGREEMENT_ASSET set BILLING_TO_NPWP = '021856430016000', NPWP_NAME = 'PT. KINARYA SELARAS PIRANTI', NPWP_ADDRESS = 'JL. TB. SIMATUPANG NO. 4 RT.000 RW.000 CILANDAK BARAT, CILANDAK, JAKARTA SELATAN, DKI JAKARTA 12430 INDONESIA' where AGREEMENT_NO = replace('0000145/4/04/04/2022', '/', '.');</v>
      </c>
      <c r="F8938" s="31"/>
      <c r="G8938" s="31"/>
      <c r="H8938" s="31"/>
      <c r="I8938" s="31"/>
      <c r="J8938" s="31"/>
      <c r="K8938" s="31"/>
      <c r="L8938" s="31"/>
      <c r="M8938" s="31"/>
      <c r="N8938" s="31"/>
      <c r="O8938" s="31"/>
      <c r="P8938" s="31"/>
      <c r="Q8938" s="31"/>
      <c r="R8938" s="31"/>
      <c r="S8938" s="31"/>
      <c r="T8938" s="31"/>
      <c r="U8938" s="31"/>
      <c r="V8938" s="31"/>
      <c r="W8938" s="31"/>
      <c r="X8938" s="31"/>
      <c r="Y8938" s="31"/>
      <c r="Z8938" s="31"/>
      <c r="AA8938" s="31"/>
      <c r="AB8938" s="31"/>
      <c r="AC8938" s="31"/>
      <c r="AD8938" s="31"/>
      <c r="AE8938" s="31"/>
      <c r="AF8938" s="31"/>
      <c r="AG8938" s="31"/>
      <c r="AH8938" s="31"/>
      <c r="AI8938" s="31"/>
      <c r="AJ8938" s="31"/>
      <c r="AK8938" s="31"/>
      <c r="AL8938" s="31"/>
      <c r="AM8938" s="31"/>
      <c r="AN8938" s="31"/>
      <c r="AO8938" s="31"/>
      <c r="AP8938" s="31"/>
      <c r="AQ8938" s="31"/>
      <c r="AR8938" s="31"/>
      <c r="AS8938" s="31"/>
      <c r="AT8938" s="31"/>
      <c r="AU8938" s="31"/>
      <c r="AV8938" s="31"/>
      <c r="AW8938" s="31"/>
      <c r="AX8938" s="31"/>
      <c r="AY8938" s="31"/>
      <c r="AZ8938" s="31"/>
      <c r="BA8938" s="31"/>
      <c r="BB8938" s="31"/>
      <c r="BC8938" s="31"/>
      <c r="BD8938" s="31"/>
      <c r="BE8938" s="31"/>
      <c r="BF8938" s="31"/>
      <c r="BG8938" s="31"/>
      <c r="BH8938" s="31"/>
      <c r="BI8938" s="31"/>
      <c r="BJ8938" s="31"/>
      <c r="BK8938" s="31"/>
      <c r="BL8938" s="31"/>
      <c r="BM8938" s="31"/>
      <c r="BN8938" s="31"/>
      <c r="BO8938" s="31"/>
      <c r="BP8938" s="31"/>
      <c r="BQ8938" s="31"/>
      <c r="BR8938" s="31"/>
      <c r="BS8938" s="31"/>
      <c r="BT8938" s="31"/>
      <c r="BU8938" s="31"/>
      <c r="BV8938" s="31"/>
      <c r="BW8938" s="31"/>
      <c r="BX8938" s="31"/>
      <c r="BY8938" s="31"/>
      <c r="BZ8938" s="31"/>
      <c r="CA8938" s="31"/>
      <c r="CB8938" s="31"/>
      <c r="CC8938" s="31"/>
    </row>
    <row r="8939" spans="5:81" customFormat="1" x14ac:dyDescent="0.25">
      <c r="E8939" s="30" t="str">
        <f t="shared" ref="E8939:E9002" si="50">"update IFINOPL.dbo.AGREEMENT_ASSET set BILLING_TO_NPWP = '" &amp; TRIM(SUBSTITUTE(BW6007, "|", "")) &amp; "', NPWP_NAME = '" &amp; TRIM(CF6007) &amp; "', NPWP_ADDRESS = '" &amp; TRIM(CX6007) &amp; "' where AGREEMENT_NO = replace('" &amp; TRIM(E6007) &amp; "', '/', '.');"</f>
        <v>update IFINOPL.dbo.AGREEMENT_ASSET set BILLING_TO_NPWP = '934252594034000', NPWP_NAME = 'PT. PASIFIK PRIMA INDAH', NPWP_ADDRESS = 'JL. LINGKAR LUAR BARAT KAV. 35 - 36 RT.002 RW.003 KEL.RAWA BUAYA KEC.CENGKARENG KOTA/KAB.JAKARTA BARAT DKI JAKARTA 11740' where AGREEMENT_NO = replace('0000146/4/03/07/2022', '/', '.');</v>
      </c>
      <c r="F8939" s="31"/>
      <c r="G8939" s="31"/>
      <c r="H8939" s="31"/>
      <c r="I8939" s="31"/>
      <c r="J8939" s="31"/>
      <c r="K8939" s="31"/>
      <c r="L8939" s="31"/>
      <c r="M8939" s="31"/>
      <c r="N8939" s="31"/>
      <c r="O8939" s="31"/>
      <c r="P8939" s="31"/>
      <c r="Q8939" s="31"/>
      <c r="R8939" s="31"/>
      <c r="S8939" s="31"/>
      <c r="T8939" s="31"/>
      <c r="U8939" s="31"/>
      <c r="V8939" s="31"/>
      <c r="W8939" s="31"/>
      <c r="X8939" s="31"/>
      <c r="Y8939" s="31"/>
      <c r="Z8939" s="31"/>
      <c r="AA8939" s="31"/>
      <c r="AB8939" s="31"/>
      <c r="AC8939" s="31"/>
      <c r="AD8939" s="31"/>
      <c r="AE8939" s="31"/>
      <c r="AF8939" s="31"/>
      <c r="AG8939" s="31"/>
      <c r="AH8939" s="31"/>
      <c r="AI8939" s="31"/>
      <c r="AJ8939" s="31"/>
      <c r="AK8939" s="31"/>
      <c r="AL8939" s="31"/>
      <c r="AM8939" s="31"/>
      <c r="AN8939" s="31"/>
      <c r="AO8939" s="31"/>
      <c r="AP8939" s="31"/>
      <c r="AQ8939" s="31"/>
      <c r="AR8939" s="31"/>
      <c r="AS8939" s="31"/>
      <c r="AT8939" s="31"/>
      <c r="AU8939" s="31"/>
      <c r="AV8939" s="31"/>
      <c r="AW8939" s="31"/>
      <c r="AX8939" s="31"/>
      <c r="AY8939" s="31"/>
      <c r="AZ8939" s="31"/>
      <c r="BA8939" s="31"/>
      <c r="BB8939" s="31"/>
      <c r="BC8939" s="31"/>
      <c r="BD8939" s="31"/>
      <c r="BE8939" s="31"/>
      <c r="BF8939" s="31"/>
      <c r="BG8939" s="31"/>
      <c r="BH8939" s="31"/>
      <c r="BI8939" s="31"/>
      <c r="BJ8939" s="31"/>
      <c r="BK8939" s="31"/>
      <c r="BL8939" s="31"/>
      <c r="BM8939" s="31"/>
      <c r="BN8939" s="31"/>
      <c r="BO8939" s="31"/>
      <c r="BP8939" s="31"/>
      <c r="BQ8939" s="31"/>
      <c r="BR8939" s="31"/>
      <c r="BS8939" s="31"/>
      <c r="BT8939" s="31"/>
      <c r="BU8939" s="31"/>
      <c r="BV8939" s="31"/>
      <c r="BW8939" s="31"/>
      <c r="BX8939" s="31"/>
      <c r="BY8939" s="31"/>
      <c r="BZ8939" s="31"/>
      <c r="CA8939" s="31"/>
      <c r="CB8939" s="31"/>
      <c r="CC8939" s="31"/>
    </row>
    <row r="8940" spans="5:81" customFormat="1" x14ac:dyDescent="0.25">
      <c r="E8940"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replace('0000146/4/04/04/2022', '/', '.');</v>
      </c>
      <c r="F8940" s="31"/>
      <c r="G8940" s="31"/>
      <c r="H8940" s="31"/>
      <c r="I8940" s="31"/>
      <c r="J8940" s="31"/>
      <c r="K8940" s="31"/>
      <c r="L8940" s="31"/>
      <c r="M8940" s="31"/>
      <c r="N8940" s="31"/>
      <c r="O8940" s="31"/>
      <c r="P8940" s="31"/>
      <c r="Q8940" s="31"/>
      <c r="R8940" s="31"/>
      <c r="S8940" s="31"/>
      <c r="T8940" s="31"/>
      <c r="U8940" s="31"/>
      <c r="V8940" s="31"/>
      <c r="W8940" s="31"/>
      <c r="X8940" s="31"/>
      <c r="Y8940" s="31"/>
      <c r="Z8940" s="31"/>
      <c r="AA8940" s="31"/>
      <c r="AB8940" s="31"/>
      <c r="AC8940" s="31"/>
      <c r="AD8940" s="31"/>
      <c r="AE8940" s="31"/>
      <c r="AF8940" s="31"/>
      <c r="AG8940" s="31"/>
      <c r="AH8940" s="31"/>
      <c r="AI8940" s="31"/>
      <c r="AJ8940" s="31"/>
      <c r="AK8940" s="31"/>
      <c r="AL8940" s="31"/>
      <c r="AM8940" s="31"/>
      <c r="AN8940" s="31"/>
      <c r="AO8940" s="31"/>
      <c r="AP8940" s="31"/>
      <c r="AQ8940" s="31"/>
      <c r="AR8940" s="31"/>
      <c r="AS8940" s="31"/>
      <c r="AT8940" s="31"/>
      <c r="AU8940" s="31"/>
      <c r="AV8940" s="31"/>
      <c r="AW8940" s="31"/>
      <c r="AX8940" s="31"/>
      <c r="AY8940" s="31"/>
      <c r="AZ8940" s="31"/>
      <c r="BA8940" s="31"/>
      <c r="BB8940" s="31"/>
      <c r="BC8940" s="31"/>
      <c r="BD8940" s="31"/>
      <c r="BE8940" s="31"/>
      <c r="BF8940" s="31"/>
      <c r="BG8940" s="31"/>
      <c r="BH8940" s="31"/>
      <c r="BI8940" s="31"/>
      <c r="BJ8940" s="31"/>
      <c r="BK8940" s="31"/>
      <c r="BL8940" s="31"/>
      <c r="BM8940" s="31"/>
      <c r="BN8940" s="31"/>
      <c r="BO8940" s="31"/>
      <c r="BP8940" s="31"/>
      <c r="BQ8940" s="31"/>
      <c r="BR8940" s="31"/>
      <c r="BS8940" s="31"/>
      <c r="BT8940" s="31"/>
      <c r="BU8940" s="31"/>
      <c r="BV8940" s="31"/>
      <c r="BW8940" s="31"/>
      <c r="BX8940" s="31"/>
      <c r="BY8940" s="31"/>
      <c r="BZ8940" s="31"/>
      <c r="CA8940" s="31"/>
      <c r="CB8940" s="31"/>
      <c r="CC8940" s="31"/>
    </row>
    <row r="8941" spans="5:81" customFormat="1" x14ac:dyDescent="0.25">
      <c r="E8941" s="30" t="str">
        <f t="shared" si="50"/>
        <v>update IFINOPL.dbo.AGREEMENT_ASSET set BILLING_TO_NPWP = '832389225086000', NPWP_NAME = 'PT. RACHMAT UTAMA KARGOINDO', NPWP_ADDRESS = 'RUKAN PURI BOTANICAL JUNCTION BLOK H 8 NO. 26 RT.007 RW.001 KEL.JOGLO KEC.KEMBANGAN KOTA/KAB.JAKARTA BARAT DKI JAKARTA 11640' where AGREEMENT_NO = replace('0000147/4/03/07/2022', '/', '.');</v>
      </c>
      <c r="F8941" s="31"/>
      <c r="G8941" s="31"/>
      <c r="H8941" s="31"/>
      <c r="I8941" s="31"/>
      <c r="J8941" s="31"/>
      <c r="K8941" s="31"/>
      <c r="L8941" s="31"/>
      <c r="M8941" s="31"/>
      <c r="N8941" s="31"/>
      <c r="O8941" s="31"/>
      <c r="P8941" s="31"/>
      <c r="Q8941" s="31"/>
      <c r="R8941" s="31"/>
      <c r="S8941" s="31"/>
      <c r="T8941" s="31"/>
      <c r="U8941" s="31"/>
      <c r="V8941" s="31"/>
      <c r="W8941" s="31"/>
      <c r="X8941" s="31"/>
      <c r="Y8941" s="31"/>
      <c r="Z8941" s="31"/>
      <c r="AA8941" s="31"/>
      <c r="AB8941" s="31"/>
      <c r="AC8941" s="31"/>
      <c r="AD8941" s="31"/>
      <c r="AE8941" s="31"/>
      <c r="AF8941" s="31"/>
      <c r="AG8941" s="31"/>
      <c r="AH8941" s="31"/>
      <c r="AI8941" s="31"/>
      <c r="AJ8941" s="31"/>
      <c r="AK8941" s="31"/>
      <c r="AL8941" s="31"/>
      <c r="AM8941" s="31"/>
      <c r="AN8941" s="31"/>
      <c r="AO8941" s="31"/>
      <c r="AP8941" s="31"/>
      <c r="AQ8941" s="31"/>
      <c r="AR8941" s="31"/>
      <c r="AS8941" s="31"/>
      <c r="AT8941" s="31"/>
      <c r="AU8941" s="31"/>
      <c r="AV8941" s="31"/>
      <c r="AW8941" s="31"/>
      <c r="AX8941" s="31"/>
      <c r="AY8941" s="31"/>
      <c r="AZ8941" s="31"/>
      <c r="BA8941" s="31"/>
      <c r="BB8941" s="31"/>
      <c r="BC8941" s="31"/>
      <c r="BD8941" s="31"/>
      <c r="BE8941" s="31"/>
      <c r="BF8941" s="31"/>
      <c r="BG8941" s="31"/>
      <c r="BH8941" s="31"/>
      <c r="BI8941" s="31"/>
      <c r="BJ8941" s="31"/>
      <c r="BK8941" s="31"/>
      <c r="BL8941" s="31"/>
      <c r="BM8941" s="31"/>
      <c r="BN8941" s="31"/>
      <c r="BO8941" s="31"/>
      <c r="BP8941" s="31"/>
      <c r="BQ8941" s="31"/>
      <c r="BR8941" s="31"/>
      <c r="BS8941" s="31"/>
      <c r="BT8941" s="31"/>
      <c r="BU8941" s="31"/>
      <c r="BV8941" s="31"/>
      <c r="BW8941" s="31"/>
      <c r="BX8941" s="31"/>
      <c r="BY8941" s="31"/>
      <c r="BZ8941" s="31"/>
      <c r="CA8941" s="31"/>
      <c r="CB8941" s="31"/>
      <c r="CC8941" s="31"/>
    </row>
    <row r="8942" spans="5:81" customFormat="1" x14ac:dyDescent="0.25">
      <c r="E8942" s="30" t="str">
        <f t="shared" si="50"/>
        <v>update IFINOPL.dbo.AGREEMENT_ASSET set BILLING_TO_NPWP = '013925961038000', NPWP_NAME = 'PT. TUMBAKMAS NIAGASAKTI', NPWP_ADDRESS = 'LETJEN S PARMAN NO 32-34 RT.00 RW.00 KEMANGGISAN, PALMERAH, JAKARTA BARAT, DKI JAKARTA 11480 INDONESIA' where AGREEMENT_NO = replace('0000147/4/04/04/2022', '/', '.');</v>
      </c>
      <c r="F8942" s="31"/>
      <c r="G8942" s="31"/>
      <c r="H8942" s="31"/>
      <c r="I8942" s="31"/>
      <c r="J8942" s="31"/>
      <c r="K8942" s="31"/>
      <c r="L8942" s="31"/>
      <c r="M8942" s="31"/>
      <c r="N8942" s="31"/>
      <c r="O8942" s="31"/>
      <c r="P8942" s="31"/>
      <c r="Q8942" s="31"/>
      <c r="R8942" s="31"/>
      <c r="S8942" s="31"/>
      <c r="T8942" s="31"/>
      <c r="U8942" s="31"/>
      <c r="V8942" s="31"/>
      <c r="W8942" s="31"/>
      <c r="X8942" s="31"/>
      <c r="Y8942" s="31"/>
      <c r="Z8942" s="31"/>
      <c r="AA8942" s="31"/>
      <c r="AB8942" s="31"/>
      <c r="AC8942" s="31"/>
      <c r="AD8942" s="31"/>
      <c r="AE8942" s="31"/>
      <c r="AF8942" s="31"/>
      <c r="AG8942" s="31"/>
      <c r="AH8942" s="31"/>
      <c r="AI8942" s="31"/>
      <c r="AJ8942" s="31"/>
      <c r="AK8942" s="31"/>
      <c r="AL8942" s="31"/>
      <c r="AM8942" s="31"/>
      <c r="AN8942" s="31"/>
      <c r="AO8942" s="31"/>
      <c r="AP8942" s="31"/>
      <c r="AQ8942" s="31"/>
      <c r="AR8942" s="31"/>
      <c r="AS8942" s="31"/>
      <c r="AT8942" s="31"/>
      <c r="AU8942" s="31"/>
      <c r="AV8942" s="31"/>
      <c r="AW8942" s="31"/>
      <c r="AX8942" s="31"/>
      <c r="AY8942" s="31"/>
      <c r="AZ8942" s="31"/>
      <c r="BA8942" s="31"/>
      <c r="BB8942" s="31"/>
      <c r="BC8942" s="31"/>
      <c r="BD8942" s="31"/>
      <c r="BE8942" s="31"/>
      <c r="BF8942" s="31"/>
      <c r="BG8942" s="31"/>
      <c r="BH8942" s="31"/>
      <c r="BI8942" s="31"/>
      <c r="BJ8942" s="31"/>
      <c r="BK8942" s="31"/>
      <c r="BL8942" s="31"/>
      <c r="BM8942" s="31"/>
      <c r="BN8942" s="31"/>
      <c r="BO8942" s="31"/>
      <c r="BP8942" s="31"/>
      <c r="BQ8942" s="31"/>
      <c r="BR8942" s="31"/>
      <c r="BS8942" s="31"/>
      <c r="BT8942" s="31"/>
      <c r="BU8942" s="31"/>
      <c r="BV8942" s="31"/>
      <c r="BW8942" s="31"/>
      <c r="BX8942" s="31"/>
      <c r="BY8942" s="31"/>
      <c r="BZ8942" s="31"/>
      <c r="CA8942" s="31"/>
      <c r="CB8942" s="31"/>
      <c r="CC8942" s="31"/>
    </row>
    <row r="8943" spans="5:81" customFormat="1" x14ac:dyDescent="0.25">
      <c r="E8943" s="30" t="str">
        <f t="shared" si="50"/>
        <v>update IFINOPL.dbo.AGREEMENT_ASSET set BILLING_TO_NPWP = '934252594034000', NPWP_NAME = 'PT. PASIFIK PRIMA INDAH', NPWP_ADDRESS = 'JL. LINGKAR LUAR BARAT KAV. 35 - 36 RT.002 RW.003 KEL.RAWA BUAYA KEC.CENGKARENG KOTA/KAB.JAKARTA BARAT DKI JAKARTA 11740' where AGREEMENT_NO = replace('0000148/4/03/08/2022', '/', '.');</v>
      </c>
      <c r="F8943" s="31"/>
      <c r="G8943" s="31"/>
      <c r="H8943" s="31"/>
      <c r="I8943" s="31"/>
      <c r="J8943" s="31"/>
      <c r="K8943" s="31"/>
      <c r="L8943" s="31"/>
      <c r="M8943" s="31"/>
      <c r="N8943" s="31"/>
      <c r="O8943" s="31"/>
      <c r="P8943" s="31"/>
      <c r="Q8943" s="31"/>
      <c r="R8943" s="31"/>
      <c r="S8943" s="31"/>
      <c r="T8943" s="31"/>
      <c r="U8943" s="31"/>
      <c r="V8943" s="31"/>
      <c r="W8943" s="31"/>
      <c r="X8943" s="31"/>
      <c r="Y8943" s="31"/>
      <c r="Z8943" s="31"/>
      <c r="AA8943" s="31"/>
      <c r="AB8943" s="31"/>
      <c r="AC8943" s="31"/>
      <c r="AD8943" s="31"/>
      <c r="AE8943" s="31"/>
      <c r="AF8943" s="31"/>
      <c r="AG8943" s="31"/>
      <c r="AH8943" s="31"/>
      <c r="AI8943" s="31"/>
      <c r="AJ8943" s="31"/>
      <c r="AK8943" s="31"/>
      <c r="AL8943" s="31"/>
      <c r="AM8943" s="31"/>
      <c r="AN8943" s="31"/>
      <c r="AO8943" s="31"/>
      <c r="AP8943" s="31"/>
      <c r="AQ8943" s="31"/>
      <c r="AR8943" s="31"/>
      <c r="AS8943" s="31"/>
      <c r="AT8943" s="31"/>
      <c r="AU8943" s="31"/>
      <c r="AV8943" s="31"/>
      <c r="AW8943" s="31"/>
      <c r="AX8943" s="31"/>
      <c r="AY8943" s="31"/>
      <c r="AZ8943" s="31"/>
      <c r="BA8943" s="31"/>
      <c r="BB8943" s="31"/>
      <c r="BC8943" s="31"/>
      <c r="BD8943" s="31"/>
      <c r="BE8943" s="31"/>
      <c r="BF8943" s="31"/>
      <c r="BG8943" s="31"/>
      <c r="BH8943" s="31"/>
      <c r="BI8943" s="31"/>
      <c r="BJ8943" s="31"/>
      <c r="BK8943" s="31"/>
      <c r="BL8943" s="31"/>
      <c r="BM8943" s="31"/>
      <c r="BN8943" s="31"/>
      <c r="BO8943" s="31"/>
      <c r="BP8943" s="31"/>
      <c r="BQ8943" s="31"/>
      <c r="BR8943" s="31"/>
      <c r="BS8943" s="31"/>
      <c r="BT8943" s="31"/>
      <c r="BU8943" s="31"/>
      <c r="BV8943" s="31"/>
      <c r="BW8943" s="31"/>
      <c r="BX8943" s="31"/>
      <c r="BY8943" s="31"/>
      <c r="BZ8943" s="31"/>
      <c r="CA8943" s="31"/>
      <c r="CB8943" s="31"/>
      <c r="CC8943" s="31"/>
    </row>
    <row r="8944" spans="5:81" customFormat="1" x14ac:dyDescent="0.25">
      <c r="E8944" s="30" t="str">
        <f t="shared" si="50"/>
        <v>update IFINOPL.dbo.AGREEMENT_ASSET set BILLING_TO_NPWP = '013925961038000', NPWP_NAME = 'PT. TUMBAKMAS NIAGASAKTI', NPWP_ADDRESS = 'LETJEN S PARMAN NO 32-34 RT.00 RW.00 KEMANGGISAN, PALMERAH, JAKARTA BARAT, DKI JAKARTA 11480 INDONESIA' where AGREEMENT_NO = replace('0000148/4/04/04/2022', '/', '.');</v>
      </c>
      <c r="F8944" s="31"/>
      <c r="G8944" s="31"/>
      <c r="H8944" s="31"/>
      <c r="I8944" s="31"/>
      <c r="J8944" s="31"/>
      <c r="K8944" s="31"/>
      <c r="L8944" s="31"/>
      <c r="M8944" s="31"/>
      <c r="N8944" s="31"/>
      <c r="O8944" s="31"/>
      <c r="P8944" s="31"/>
      <c r="Q8944" s="31"/>
      <c r="R8944" s="31"/>
      <c r="S8944" s="31"/>
      <c r="T8944" s="31"/>
      <c r="U8944" s="31"/>
      <c r="V8944" s="31"/>
      <c r="W8944" s="31"/>
      <c r="X8944" s="31"/>
      <c r="Y8944" s="31"/>
      <c r="Z8944" s="31"/>
      <c r="AA8944" s="31"/>
      <c r="AB8944" s="31"/>
      <c r="AC8944" s="31"/>
      <c r="AD8944" s="31"/>
      <c r="AE8944" s="31"/>
      <c r="AF8944" s="31"/>
      <c r="AG8944" s="31"/>
      <c r="AH8944" s="31"/>
      <c r="AI8944" s="31"/>
      <c r="AJ8944" s="31"/>
      <c r="AK8944" s="31"/>
      <c r="AL8944" s="31"/>
      <c r="AM8944" s="31"/>
      <c r="AN8944" s="31"/>
      <c r="AO8944" s="31"/>
      <c r="AP8944" s="31"/>
      <c r="AQ8944" s="31"/>
      <c r="AR8944" s="31"/>
      <c r="AS8944" s="31"/>
      <c r="AT8944" s="31"/>
      <c r="AU8944" s="31"/>
      <c r="AV8944" s="31"/>
      <c r="AW8944" s="31"/>
      <c r="AX8944" s="31"/>
      <c r="AY8944" s="31"/>
      <c r="AZ8944" s="31"/>
      <c r="BA8944" s="31"/>
      <c r="BB8944" s="31"/>
      <c r="BC8944" s="31"/>
      <c r="BD8944" s="31"/>
      <c r="BE8944" s="31"/>
      <c r="BF8944" s="31"/>
      <c r="BG8944" s="31"/>
      <c r="BH8944" s="31"/>
      <c r="BI8944" s="31"/>
      <c r="BJ8944" s="31"/>
      <c r="BK8944" s="31"/>
      <c r="BL8944" s="31"/>
      <c r="BM8944" s="31"/>
      <c r="BN8944" s="31"/>
      <c r="BO8944" s="31"/>
      <c r="BP8944" s="31"/>
      <c r="BQ8944" s="31"/>
      <c r="BR8944" s="31"/>
      <c r="BS8944" s="31"/>
      <c r="BT8944" s="31"/>
      <c r="BU8944" s="31"/>
      <c r="BV8944" s="31"/>
      <c r="BW8944" s="31"/>
      <c r="BX8944" s="31"/>
      <c r="BY8944" s="31"/>
      <c r="BZ8944" s="31"/>
      <c r="CA8944" s="31"/>
      <c r="CB8944" s="31"/>
      <c r="CC8944" s="31"/>
    </row>
    <row r="8945" spans="5:81" customFormat="1" x14ac:dyDescent="0.25">
      <c r="E8945"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replace('0000150/4/03/07/2022', '/', '.');</v>
      </c>
      <c r="F8945" s="31"/>
      <c r="G8945" s="31"/>
      <c r="H8945" s="31"/>
      <c r="I8945" s="31"/>
      <c r="J8945" s="31"/>
      <c r="K8945" s="31"/>
      <c r="L8945" s="31"/>
      <c r="M8945" s="31"/>
      <c r="N8945" s="31"/>
      <c r="O8945" s="31"/>
      <c r="P8945" s="31"/>
      <c r="Q8945" s="31"/>
      <c r="R8945" s="31"/>
      <c r="S8945" s="31"/>
      <c r="T8945" s="31"/>
      <c r="U8945" s="31"/>
      <c r="V8945" s="31"/>
      <c r="W8945" s="31"/>
      <c r="X8945" s="31"/>
      <c r="Y8945" s="31"/>
      <c r="Z8945" s="31"/>
      <c r="AA8945" s="31"/>
      <c r="AB8945" s="31"/>
      <c r="AC8945" s="31"/>
      <c r="AD8945" s="31"/>
      <c r="AE8945" s="31"/>
      <c r="AF8945" s="31"/>
      <c r="AG8945" s="31"/>
      <c r="AH8945" s="31"/>
      <c r="AI8945" s="31"/>
      <c r="AJ8945" s="31"/>
      <c r="AK8945" s="31"/>
      <c r="AL8945" s="31"/>
      <c r="AM8945" s="31"/>
      <c r="AN8945" s="31"/>
      <c r="AO8945" s="31"/>
      <c r="AP8945" s="31"/>
      <c r="AQ8945" s="31"/>
      <c r="AR8945" s="31"/>
      <c r="AS8945" s="31"/>
      <c r="AT8945" s="31"/>
      <c r="AU8945" s="31"/>
      <c r="AV8945" s="31"/>
      <c r="AW8945" s="31"/>
      <c r="AX8945" s="31"/>
      <c r="AY8945" s="31"/>
      <c r="AZ8945" s="31"/>
      <c r="BA8945" s="31"/>
      <c r="BB8945" s="31"/>
      <c r="BC8945" s="31"/>
      <c r="BD8945" s="31"/>
      <c r="BE8945" s="31"/>
      <c r="BF8945" s="31"/>
      <c r="BG8945" s="31"/>
      <c r="BH8945" s="31"/>
      <c r="BI8945" s="31"/>
      <c r="BJ8945" s="31"/>
      <c r="BK8945" s="31"/>
      <c r="BL8945" s="31"/>
      <c r="BM8945" s="31"/>
      <c r="BN8945" s="31"/>
      <c r="BO8945" s="31"/>
      <c r="BP8945" s="31"/>
      <c r="BQ8945" s="31"/>
      <c r="BR8945" s="31"/>
      <c r="BS8945" s="31"/>
      <c r="BT8945" s="31"/>
      <c r="BU8945" s="31"/>
      <c r="BV8945" s="31"/>
      <c r="BW8945" s="31"/>
      <c r="BX8945" s="31"/>
      <c r="BY8945" s="31"/>
      <c r="BZ8945" s="31"/>
      <c r="CA8945" s="31"/>
      <c r="CB8945" s="31"/>
      <c r="CC8945" s="31"/>
    </row>
    <row r="8946" spans="5:81" customFormat="1" x14ac:dyDescent="0.25">
      <c r="E8946"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replace('0000150/4/04/04/2022', '/', '.');</v>
      </c>
      <c r="F8946" s="31"/>
      <c r="G8946" s="31"/>
      <c r="H8946" s="31"/>
      <c r="I8946" s="31"/>
      <c r="J8946" s="31"/>
      <c r="K8946" s="31"/>
      <c r="L8946" s="31"/>
      <c r="M8946" s="31"/>
      <c r="N8946" s="31"/>
      <c r="O8946" s="31"/>
      <c r="P8946" s="31"/>
      <c r="Q8946" s="31"/>
      <c r="R8946" s="31"/>
      <c r="S8946" s="31"/>
      <c r="T8946" s="31"/>
      <c r="U8946" s="31"/>
      <c r="V8946" s="31"/>
      <c r="W8946" s="31"/>
      <c r="X8946" s="31"/>
      <c r="Y8946" s="31"/>
      <c r="Z8946" s="31"/>
      <c r="AA8946" s="31"/>
      <c r="AB8946" s="31"/>
      <c r="AC8946" s="31"/>
      <c r="AD8946" s="31"/>
      <c r="AE8946" s="31"/>
      <c r="AF8946" s="31"/>
      <c r="AG8946" s="31"/>
      <c r="AH8946" s="31"/>
      <c r="AI8946" s="31"/>
      <c r="AJ8946" s="31"/>
      <c r="AK8946" s="31"/>
      <c r="AL8946" s="31"/>
      <c r="AM8946" s="31"/>
      <c r="AN8946" s="31"/>
      <c r="AO8946" s="31"/>
      <c r="AP8946" s="31"/>
      <c r="AQ8946" s="31"/>
      <c r="AR8946" s="31"/>
      <c r="AS8946" s="31"/>
      <c r="AT8946" s="31"/>
      <c r="AU8946" s="31"/>
      <c r="AV8946" s="31"/>
      <c r="AW8946" s="31"/>
      <c r="AX8946" s="31"/>
      <c r="AY8946" s="31"/>
      <c r="AZ8946" s="31"/>
      <c r="BA8946" s="31"/>
      <c r="BB8946" s="31"/>
      <c r="BC8946" s="31"/>
      <c r="BD8946" s="31"/>
      <c r="BE8946" s="31"/>
      <c r="BF8946" s="31"/>
      <c r="BG8946" s="31"/>
      <c r="BH8946" s="31"/>
      <c r="BI8946" s="31"/>
      <c r="BJ8946" s="31"/>
      <c r="BK8946" s="31"/>
      <c r="BL8946" s="31"/>
      <c r="BM8946" s="31"/>
      <c r="BN8946" s="31"/>
      <c r="BO8946" s="31"/>
      <c r="BP8946" s="31"/>
      <c r="BQ8946" s="31"/>
      <c r="BR8946" s="31"/>
      <c r="BS8946" s="31"/>
      <c r="BT8946" s="31"/>
      <c r="BU8946" s="31"/>
      <c r="BV8946" s="31"/>
      <c r="BW8946" s="31"/>
      <c r="BX8946" s="31"/>
      <c r="BY8946" s="31"/>
      <c r="BZ8946" s="31"/>
      <c r="CA8946" s="31"/>
      <c r="CB8946" s="31"/>
      <c r="CC8946" s="31"/>
    </row>
    <row r="8947" spans="5:81" customFormat="1" x14ac:dyDescent="0.25">
      <c r="E8947" s="30" t="str">
        <f t="shared" si="50"/>
        <v>update IFINOPL.dbo.AGREEMENT_ASSET set BILLING_TO_NPWP = '832389225086000', NPWP_NAME = 'PT. RACHMAT UTAMA KARGOINDO', NPWP_ADDRESS = 'RUKAN PURI BOTANICAL JUNCTION BLOK H 8 NO. 26 RT.007 RW.001 KEL.JOGLO KEC.KEMBANGAN KOTA/KAB.JAKARTA BARAT DKI JAKARTA 11640' where AGREEMENT_NO = replace('0000151/4/03/07/2022', '/', '.');</v>
      </c>
      <c r="F8947" s="31"/>
      <c r="G8947" s="31"/>
      <c r="H8947" s="31"/>
      <c r="I8947" s="31"/>
      <c r="J8947" s="31"/>
      <c r="K8947" s="31"/>
      <c r="L8947" s="31"/>
      <c r="M8947" s="31"/>
      <c r="N8947" s="31"/>
      <c r="O8947" s="31"/>
      <c r="P8947" s="31"/>
      <c r="Q8947" s="31"/>
      <c r="R8947" s="31"/>
      <c r="S8947" s="31"/>
      <c r="T8947" s="31"/>
      <c r="U8947" s="31"/>
      <c r="V8947" s="31"/>
      <c r="W8947" s="31"/>
      <c r="X8947" s="31"/>
      <c r="Y8947" s="31"/>
      <c r="Z8947" s="31"/>
      <c r="AA8947" s="31"/>
      <c r="AB8947" s="31"/>
      <c r="AC8947" s="31"/>
      <c r="AD8947" s="31"/>
      <c r="AE8947" s="31"/>
      <c r="AF8947" s="31"/>
      <c r="AG8947" s="31"/>
      <c r="AH8947" s="31"/>
      <c r="AI8947" s="31"/>
      <c r="AJ8947" s="31"/>
      <c r="AK8947" s="31"/>
      <c r="AL8947" s="31"/>
      <c r="AM8947" s="31"/>
      <c r="AN8947" s="31"/>
      <c r="AO8947" s="31"/>
      <c r="AP8947" s="31"/>
      <c r="AQ8947" s="31"/>
      <c r="AR8947" s="31"/>
      <c r="AS8947" s="31"/>
      <c r="AT8947" s="31"/>
      <c r="AU8947" s="31"/>
      <c r="AV8947" s="31"/>
      <c r="AW8947" s="31"/>
      <c r="AX8947" s="31"/>
      <c r="AY8947" s="31"/>
      <c r="AZ8947" s="31"/>
      <c r="BA8947" s="31"/>
      <c r="BB8947" s="31"/>
      <c r="BC8947" s="31"/>
      <c r="BD8947" s="31"/>
      <c r="BE8947" s="31"/>
      <c r="BF8947" s="31"/>
      <c r="BG8947" s="31"/>
      <c r="BH8947" s="31"/>
      <c r="BI8947" s="31"/>
      <c r="BJ8947" s="31"/>
      <c r="BK8947" s="31"/>
      <c r="BL8947" s="31"/>
      <c r="BM8947" s="31"/>
      <c r="BN8947" s="31"/>
      <c r="BO8947" s="31"/>
      <c r="BP8947" s="31"/>
      <c r="BQ8947" s="31"/>
      <c r="BR8947" s="31"/>
      <c r="BS8947" s="31"/>
      <c r="BT8947" s="31"/>
      <c r="BU8947" s="31"/>
      <c r="BV8947" s="31"/>
      <c r="BW8947" s="31"/>
      <c r="BX8947" s="31"/>
      <c r="BY8947" s="31"/>
      <c r="BZ8947" s="31"/>
      <c r="CA8947" s="31"/>
      <c r="CB8947" s="31"/>
      <c r="CC8947" s="31"/>
    </row>
    <row r="8948" spans="5:81" customFormat="1" x14ac:dyDescent="0.25">
      <c r="E8948" s="30" t="str">
        <f t="shared" si="50"/>
        <v>update IFINOPL.dbo.AGREEMENT_ASSET set BILLING_TO_NPWP = '016825721641000', NPWP_NAME = 'PT. BORWITA CITRA PRIMA', NPWP_ADDRESS = 'JALAN RAYA TAMAN NO. 48 A RT.005 RW.001 TAMAN, TAMAN, SIDOARJO, JAWA TIMUR 61257 INDONESIA' where AGREEMENT_NO = replace('0000152/4/03/07/2022', '/', '.');</v>
      </c>
      <c r="F8948" s="31"/>
      <c r="G8948" s="31"/>
      <c r="H8948" s="31"/>
      <c r="I8948" s="31"/>
      <c r="J8948" s="31"/>
      <c r="K8948" s="31"/>
      <c r="L8948" s="31"/>
      <c r="M8948" s="31"/>
      <c r="N8948" s="31"/>
      <c r="O8948" s="31"/>
      <c r="P8948" s="31"/>
      <c r="Q8948" s="31"/>
      <c r="R8948" s="31"/>
      <c r="S8948" s="31"/>
      <c r="T8948" s="31"/>
      <c r="U8948" s="31"/>
      <c r="V8948" s="31"/>
      <c r="W8948" s="31"/>
      <c r="X8948" s="31"/>
      <c r="Y8948" s="31"/>
      <c r="Z8948" s="31"/>
      <c r="AA8948" s="31"/>
      <c r="AB8948" s="31"/>
      <c r="AC8948" s="31"/>
      <c r="AD8948" s="31"/>
      <c r="AE8948" s="31"/>
      <c r="AF8948" s="31"/>
      <c r="AG8948" s="31"/>
      <c r="AH8948" s="31"/>
      <c r="AI8948" s="31"/>
      <c r="AJ8948" s="31"/>
      <c r="AK8948" s="31"/>
      <c r="AL8948" s="31"/>
      <c r="AM8948" s="31"/>
      <c r="AN8948" s="31"/>
      <c r="AO8948" s="31"/>
      <c r="AP8948" s="31"/>
      <c r="AQ8948" s="31"/>
      <c r="AR8948" s="31"/>
      <c r="AS8948" s="31"/>
      <c r="AT8948" s="31"/>
      <c r="AU8948" s="31"/>
      <c r="AV8948" s="31"/>
      <c r="AW8948" s="31"/>
      <c r="AX8948" s="31"/>
      <c r="AY8948" s="31"/>
      <c r="AZ8948" s="31"/>
      <c r="BA8948" s="31"/>
      <c r="BB8948" s="31"/>
      <c r="BC8948" s="31"/>
      <c r="BD8948" s="31"/>
      <c r="BE8948" s="31"/>
      <c r="BF8948" s="31"/>
      <c r="BG8948" s="31"/>
      <c r="BH8948" s="31"/>
      <c r="BI8948" s="31"/>
      <c r="BJ8948" s="31"/>
      <c r="BK8948" s="31"/>
      <c r="BL8948" s="31"/>
      <c r="BM8948" s="31"/>
      <c r="BN8948" s="31"/>
      <c r="BO8948" s="31"/>
      <c r="BP8948" s="31"/>
      <c r="BQ8948" s="31"/>
      <c r="BR8948" s="31"/>
      <c r="BS8948" s="31"/>
      <c r="BT8948" s="31"/>
      <c r="BU8948" s="31"/>
      <c r="BV8948" s="31"/>
      <c r="BW8948" s="31"/>
      <c r="BX8948" s="31"/>
      <c r="BY8948" s="31"/>
      <c r="BZ8948" s="31"/>
      <c r="CA8948" s="31"/>
      <c r="CB8948" s="31"/>
      <c r="CC8948" s="31"/>
    </row>
    <row r="8949" spans="5:81" customFormat="1" x14ac:dyDescent="0.25">
      <c r="E8949" s="30" t="str">
        <f t="shared" si="50"/>
        <v>update IFINOPL.dbo.AGREEMENT_ASSET set BILLING_TO_NPWP = '016825721641000', NPWP_NAME = 'PT. BORWITA CITRA PRIMA', NPWP_ADDRESS = 'JALAN RAYA TAMAN NO. 48 A RT.005 RW.001 TAMAN, TAMAN, SIDOARJO, JAWA TIMUR 61257 INDONESIA' where AGREEMENT_NO = replace('0000153/4/03/07/2022', '/', '.');</v>
      </c>
      <c r="F8949" s="31"/>
      <c r="G8949" s="31"/>
      <c r="H8949" s="31"/>
      <c r="I8949" s="31"/>
      <c r="J8949" s="31"/>
      <c r="K8949" s="31"/>
      <c r="L8949" s="31"/>
      <c r="M8949" s="31"/>
      <c r="N8949" s="31"/>
      <c r="O8949" s="31"/>
      <c r="P8949" s="31"/>
      <c r="Q8949" s="31"/>
      <c r="R8949" s="31"/>
      <c r="S8949" s="31"/>
      <c r="T8949" s="31"/>
      <c r="U8949" s="31"/>
      <c r="V8949" s="31"/>
      <c r="W8949" s="31"/>
      <c r="X8949" s="31"/>
      <c r="Y8949" s="31"/>
      <c r="Z8949" s="31"/>
      <c r="AA8949" s="31"/>
      <c r="AB8949" s="31"/>
      <c r="AC8949" s="31"/>
      <c r="AD8949" s="31"/>
      <c r="AE8949" s="31"/>
      <c r="AF8949" s="31"/>
      <c r="AG8949" s="31"/>
      <c r="AH8949" s="31"/>
      <c r="AI8949" s="31"/>
      <c r="AJ8949" s="31"/>
      <c r="AK8949" s="31"/>
      <c r="AL8949" s="31"/>
      <c r="AM8949" s="31"/>
      <c r="AN8949" s="31"/>
      <c r="AO8949" s="31"/>
      <c r="AP8949" s="31"/>
      <c r="AQ8949" s="31"/>
      <c r="AR8949" s="31"/>
      <c r="AS8949" s="31"/>
      <c r="AT8949" s="31"/>
      <c r="AU8949" s="31"/>
      <c r="AV8949" s="31"/>
      <c r="AW8949" s="31"/>
      <c r="AX8949" s="31"/>
      <c r="AY8949" s="31"/>
      <c r="AZ8949" s="31"/>
      <c r="BA8949" s="31"/>
      <c r="BB8949" s="31"/>
      <c r="BC8949" s="31"/>
      <c r="BD8949" s="31"/>
      <c r="BE8949" s="31"/>
      <c r="BF8949" s="31"/>
      <c r="BG8949" s="31"/>
      <c r="BH8949" s="31"/>
      <c r="BI8949" s="31"/>
      <c r="BJ8949" s="31"/>
      <c r="BK8949" s="31"/>
      <c r="BL8949" s="31"/>
      <c r="BM8949" s="31"/>
      <c r="BN8949" s="31"/>
      <c r="BO8949" s="31"/>
      <c r="BP8949" s="31"/>
      <c r="BQ8949" s="31"/>
      <c r="BR8949" s="31"/>
      <c r="BS8949" s="31"/>
      <c r="BT8949" s="31"/>
      <c r="BU8949" s="31"/>
      <c r="BV8949" s="31"/>
      <c r="BW8949" s="31"/>
      <c r="BX8949" s="31"/>
      <c r="BY8949" s="31"/>
      <c r="BZ8949" s="31"/>
      <c r="CA8949" s="31"/>
      <c r="CB8949" s="31"/>
      <c r="CC8949" s="31"/>
    </row>
    <row r="8950" spans="5:81" customFormat="1" x14ac:dyDescent="0.25">
      <c r="E8950" s="30" t="str">
        <f t="shared" si="50"/>
        <v>update IFINOPL.dbo.AGREEMENT_ASSET set BILLING_TO_NPWP = '016825721641000', NPWP_NAME = 'PT. BORWITA CITRA PRIMA', NPWP_ADDRESS = 'JALAN RAYA TAMAN NO. 48 A RT.005 RW.001 TAMAN, TAMAN, SIDOARJO, JAWA TIMUR 61257 INDONESIA' where AGREEMENT_NO = replace('0000154/4/03/07/2022', '/', '.');</v>
      </c>
      <c r="F8950" s="31"/>
      <c r="G8950" s="31"/>
      <c r="H8950" s="31"/>
      <c r="I8950" s="31"/>
      <c r="J8950" s="31"/>
      <c r="K8950" s="31"/>
      <c r="L8950" s="31"/>
      <c r="M8950" s="31"/>
      <c r="N8950" s="31"/>
      <c r="O8950" s="31"/>
      <c r="P8950" s="31"/>
      <c r="Q8950" s="31"/>
      <c r="R8950" s="31"/>
      <c r="S8950" s="31"/>
      <c r="T8950" s="31"/>
      <c r="U8950" s="31"/>
      <c r="V8950" s="31"/>
      <c r="W8950" s="31"/>
      <c r="X8950" s="31"/>
      <c r="Y8950" s="31"/>
      <c r="Z8950" s="31"/>
      <c r="AA8950" s="31"/>
      <c r="AB8950" s="31"/>
      <c r="AC8950" s="31"/>
      <c r="AD8950" s="31"/>
      <c r="AE8950" s="31"/>
      <c r="AF8950" s="31"/>
      <c r="AG8950" s="31"/>
      <c r="AH8950" s="31"/>
      <c r="AI8950" s="31"/>
      <c r="AJ8950" s="31"/>
      <c r="AK8950" s="31"/>
      <c r="AL8950" s="31"/>
      <c r="AM8950" s="31"/>
      <c r="AN8950" s="31"/>
      <c r="AO8950" s="31"/>
      <c r="AP8950" s="31"/>
      <c r="AQ8950" s="31"/>
      <c r="AR8950" s="31"/>
      <c r="AS8950" s="31"/>
      <c r="AT8950" s="31"/>
      <c r="AU8950" s="31"/>
      <c r="AV8950" s="31"/>
      <c r="AW8950" s="31"/>
      <c r="AX8950" s="31"/>
      <c r="AY8950" s="31"/>
      <c r="AZ8950" s="31"/>
      <c r="BA8950" s="31"/>
      <c r="BB8950" s="31"/>
      <c r="BC8950" s="31"/>
      <c r="BD8950" s="31"/>
      <c r="BE8950" s="31"/>
      <c r="BF8950" s="31"/>
      <c r="BG8950" s="31"/>
      <c r="BH8950" s="31"/>
      <c r="BI8950" s="31"/>
      <c r="BJ8950" s="31"/>
      <c r="BK8950" s="31"/>
      <c r="BL8950" s="31"/>
      <c r="BM8950" s="31"/>
      <c r="BN8950" s="31"/>
      <c r="BO8950" s="31"/>
      <c r="BP8950" s="31"/>
      <c r="BQ8950" s="31"/>
      <c r="BR8950" s="31"/>
      <c r="BS8950" s="31"/>
      <c r="BT8950" s="31"/>
      <c r="BU8950" s="31"/>
      <c r="BV8950" s="31"/>
      <c r="BW8950" s="31"/>
      <c r="BX8950" s="31"/>
      <c r="BY8950" s="31"/>
      <c r="BZ8950" s="31"/>
      <c r="CA8950" s="31"/>
      <c r="CB8950" s="31"/>
      <c r="CC8950" s="31"/>
    </row>
    <row r="8951" spans="5:81" customFormat="1" x14ac:dyDescent="0.25">
      <c r="E8951" s="30" t="str">
        <f t="shared" si="50"/>
        <v>update IFINOPL.dbo.AGREEMENT_ASSET set BILLING_TO_NPWP = '010029445093000', NPWP_NAME = 'PT. GRAHA SARANA DUTA', NPWP_ADDRESS = 'JL. KEBON SIRIH NO. 10-12 GAMBIR RT.00 RW.00 GAMBIR, GAMBIR, JAKARTA PUSAT, DKI JAKARTA 10110 INDONESIA' where AGREEMENT_NO = replace('0000154/4/04/06/2022', '/', '.');</v>
      </c>
      <c r="F8951" s="31"/>
      <c r="G8951" s="31"/>
      <c r="H8951" s="31"/>
      <c r="I8951" s="31"/>
      <c r="J8951" s="31"/>
      <c r="K8951" s="31"/>
      <c r="L8951" s="31"/>
      <c r="M8951" s="31"/>
      <c r="N8951" s="31"/>
      <c r="O8951" s="31"/>
      <c r="P8951" s="31"/>
      <c r="Q8951" s="31"/>
      <c r="R8951" s="31"/>
      <c r="S8951" s="31"/>
      <c r="T8951" s="31"/>
      <c r="U8951" s="31"/>
      <c r="V8951" s="31"/>
      <c r="W8951" s="31"/>
      <c r="X8951" s="31"/>
      <c r="Y8951" s="31"/>
      <c r="Z8951" s="31"/>
      <c r="AA8951" s="31"/>
      <c r="AB8951" s="31"/>
      <c r="AC8951" s="31"/>
      <c r="AD8951" s="31"/>
      <c r="AE8951" s="31"/>
      <c r="AF8951" s="31"/>
      <c r="AG8951" s="31"/>
      <c r="AH8951" s="31"/>
      <c r="AI8951" s="31"/>
      <c r="AJ8951" s="31"/>
      <c r="AK8951" s="31"/>
      <c r="AL8951" s="31"/>
      <c r="AM8951" s="31"/>
      <c r="AN8951" s="31"/>
      <c r="AO8951" s="31"/>
      <c r="AP8951" s="31"/>
      <c r="AQ8951" s="31"/>
      <c r="AR8951" s="31"/>
      <c r="AS8951" s="31"/>
      <c r="AT8951" s="31"/>
      <c r="AU8951" s="31"/>
      <c r="AV8951" s="31"/>
      <c r="AW8951" s="31"/>
      <c r="AX8951" s="31"/>
      <c r="AY8951" s="31"/>
      <c r="AZ8951" s="31"/>
      <c r="BA8951" s="31"/>
      <c r="BB8951" s="31"/>
      <c r="BC8951" s="31"/>
      <c r="BD8951" s="31"/>
      <c r="BE8951" s="31"/>
      <c r="BF8951" s="31"/>
      <c r="BG8951" s="31"/>
      <c r="BH8951" s="31"/>
      <c r="BI8951" s="31"/>
      <c r="BJ8951" s="31"/>
      <c r="BK8951" s="31"/>
      <c r="BL8951" s="31"/>
      <c r="BM8951" s="31"/>
      <c r="BN8951" s="31"/>
      <c r="BO8951" s="31"/>
      <c r="BP8951" s="31"/>
      <c r="BQ8951" s="31"/>
      <c r="BR8951" s="31"/>
      <c r="BS8951" s="31"/>
      <c r="BT8951" s="31"/>
      <c r="BU8951" s="31"/>
      <c r="BV8951" s="31"/>
      <c r="BW8951" s="31"/>
      <c r="BX8951" s="31"/>
      <c r="BY8951" s="31"/>
      <c r="BZ8951" s="31"/>
      <c r="CA8951" s="31"/>
      <c r="CB8951" s="31"/>
      <c r="CC8951" s="31"/>
    </row>
    <row r="8952" spans="5:81" customFormat="1" x14ac:dyDescent="0.25">
      <c r="E8952" s="30" t="str">
        <f t="shared" si="50"/>
        <v>update IFINOPL.dbo.AGREEMENT_ASSET set BILLING_TO_NPWP = '015397102643002', NPWP_NAME = 'PT. TIKI JALUR NUGRAHA EKAKURIR', NPWP_ADDRESS = 'LINGKAR TIMUR NO 1 PERGUDANGAN SINAR BUDURAN 1, SIWALANPANJI BUDURAN, KABUPATEN SIDOARJO, JAWA TIMUR' where AGREEMENT_NO = replace('0000155/4/03/07/2022', '/', '.');</v>
      </c>
      <c r="F8952" s="31"/>
      <c r="G8952" s="31"/>
      <c r="H8952" s="31"/>
      <c r="I8952" s="31"/>
      <c r="J8952" s="31"/>
      <c r="K8952" s="31"/>
      <c r="L8952" s="31"/>
      <c r="M8952" s="31"/>
      <c r="N8952" s="31"/>
      <c r="O8952" s="31"/>
      <c r="P8952" s="31"/>
      <c r="Q8952" s="31"/>
      <c r="R8952" s="31"/>
      <c r="S8952" s="31"/>
      <c r="T8952" s="31"/>
      <c r="U8952" s="31"/>
      <c r="V8952" s="31"/>
      <c r="W8952" s="31"/>
      <c r="X8952" s="31"/>
      <c r="Y8952" s="31"/>
      <c r="Z8952" s="31"/>
      <c r="AA8952" s="31"/>
      <c r="AB8952" s="31"/>
      <c r="AC8952" s="31"/>
      <c r="AD8952" s="31"/>
      <c r="AE8952" s="31"/>
      <c r="AF8952" s="31"/>
      <c r="AG8952" s="31"/>
      <c r="AH8952" s="31"/>
      <c r="AI8952" s="31"/>
      <c r="AJ8952" s="31"/>
      <c r="AK8952" s="31"/>
      <c r="AL8952" s="31"/>
      <c r="AM8952" s="31"/>
      <c r="AN8952" s="31"/>
      <c r="AO8952" s="31"/>
      <c r="AP8952" s="31"/>
      <c r="AQ8952" s="31"/>
      <c r="AR8952" s="31"/>
      <c r="AS8952" s="31"/>
      <c r="AT8952" s="31"/>
      <c r="AU8952" s="31"/>
      <c r="AV8952" s="31"/>
      <c r="AW8952" s="31"/>
      <c r="AX8952" s="31"/>
      <c r="AY8952" s="31"/>
      <c r="AZ8952" s="31"/>
      <c r="BA8952" s="31"/>
      <c r="BB8952" s="31"/>
      <c r="BC8952" s="31"/>
      <c r="BD8952" s="31"/>
      <c r="BE8952" s="31"/>
      <c r="BF8952" s="31"/>
      <c r="BG8952" s="31"/>
      <c r="BH8952" s="31"/>
      <c r="BI8952" s="31"/>
      <c r="BJ8952" s="31"/>
      <c r="BK8952" s="31"/>
      <c r="BL8952" s="31"/>
      <c r="BM8952" s="31"/>
      <c r="BN8952" s="31"/>
      <c r="BO8952" s="31"/>
      <c r="BP8952" s="31"/>
      <c r="BQ8952" s="31"/>
      <c r="BR8952" s="31"/>
      <c r="BS8952" s="31"/>
      <c r="BT8952" s="31"/>
      <c r="BU8952" s="31"/>
      <c r="BV8952" s="31"/>
      <c r="BW8952" s="31"/>
      <c r="BX8952" s="31"/>
      <c r="BY8952" s="31"/>
      <c r="BZ8952" s="31"/>
      <c r="CA8952" s="31"/>
      <c r="CB8952" s="31"/>
      <c r="CC8952" s="31"/>
    </row>
    <row r="8953" spans="5:81" customFormat="1" x14ac:dyDescent="0.25">
      <c r="E8953" s="30" t="str">
        <f t="shared" si="50"/>
        <v>update IFINOPL.dbo.AGREEMENT_ASSET set BILLING_TO_NPWP = '010832905651000', NPWP_NAME = 'PT. GUNTNER INDONESIA', NPWP_ADDRESS = 'DESA WONOKOYO RT.00 RW.00 WONOKOYO, BEJI, KAB. PASURUAN, JAWA TIMUR 67154 INDONESIA' where AGREEMENT_NO = replace('0000156/4/03/08/2022', '/', '.');</v>
      </c>
      <c r="F8953" s="31"/>
      <c r="G8953" s="31"/>
      <c r="H8953" s="31"/>
      <c r="I8953" s="31"/>
      <c r="J8953" s="31"/>
      <c r="K8953" s="31"/>
      <c r="L8953" s="31"/>
      <c r="M8953" s="31"/>
      <c r="N8953" s="31"/>
      <c r="O8953" s="31"/>
      <c r="P8953" s="31"/>
      <c r="Q8953" s="31"/>
      <c r="R8953" s="31"/>
      <c r="S8953" s="31"/>
      <c r="T8953" s="31"/>
      <c r="U8953" s="31"/>
      <c r="V8953" s="31"/>
      <c r="W8953" s="31"/>
      <c r="X8953" s="31"/>
      <c r="Y8953" s="31"/>
      <c r="Z8953" s="31"/>
      <c r="AA8953" s="31"/>
      <c r="AB8953" s="31"/>
      <c r="AC8953" s="31"/>
      <c r="AD8953" s="31"/>
      <c r="AE8953" s="31"/>
      <c r="AF8953" s="31"/>
      <c r="AG8953" s="31"/>
      <c r="AH8953" s="31"/>
      <c r="AI8953" s="31"/>
      <c r="AJ8953" s="31"/>
      <c r="AK8953" s="31"/>
      <c r="AL8953" s="31"/>
      <c r="AM8953" s="31"/>
      <c r="AN8953" s="31"/>
      <c r="AO8953" s="31"/>
      <c r="AP8953" s="31"/>
      <c r="AQ8953" s="31"/>
      <c r="AR8953" s="31"/>
      <c r="AS8953" s="31"/>
      <c r="AT8953" s="31"/>
      <c r="AU8953" s="31"/>
      <c r="AV8953" s="31"/>
      <c r="AW8953" s="31"/>
      <c r="AX8953" s="31"/>
      <c r="AY8953" s="31"/>
      <c r="AZ8953" s="31"/>
      <c r="BA8953" s="31"/>
      <c r="BB8953" s="31"/>
      <c r="BC8953" s="31"/>
      <c r="BD8953" s="31"/>
      <c r="BE8953" s="31"/>
      <c r="BF8953" s="31"/>
      <c r="BG8953" s="31"/>
      <c r="BH8953" s="31"/>
      <c r="BI8953" s="31"/>
      <c r="BJ8953" s="31"/>
      <c r="BK8953" s="31"/>
      <c r="BL8953" s="31"/>
      <c r="BM8953" s="31"/>
      <c r="BN8953" s="31"/>
      <c r="BO8953" s="31"/>
      <c r="BP8953" s="31"/>
      <c r="BQ8953" s="31"/>
      <c r="BR8953" s="31"/>
      <c r="BS8953" s="31"/>
      <c r="BT8953" s="31"/>
      <c r="BU8953" s="31"/>
      <c r="BV8953" s="31"/>
      <c r="BW8953" s="31"/>
      <c r="BX8953" s="31"/>
      <c r="BY8953" s="31"/>
      <c r="BZ8953" s="31"/>
      <c r="CA8953" s="31"/>
      <c r="CB8953" s="31"/>
      <c r="CC8953" s="31"/>
    </row>
    <row r="8954" spans="5:81" customFormat="1" x14ac:dyDescent="0.25">
      <c r="E8954" s="30" t="str">
        <f t="shared" si="50"/>
        <v>update IFINOPL.dbo.AGREEMENT_ASSET set BILLING_TO_NPWP = '751916875521000', NPWP_NAME = 'PT. MAHDIYA BERKAH PURWOKERTO', NPWP_ADDRESS = 'JL. RAYA KEDUNGMALANG SUMBANG RT.001 RW.001 KEL.TAMBAKSOGRA KEC.SUMBANG KOTA/KAB.BANYUMAS JAWA TENGAH 53183' where AGREEMENT_NO = replace('0000157/4/03/08/2022', '/', '.');</v>
      </c>
      <c r="F8954" s="31"/>
      <c r="G8954" s="31"/>
      <c r="H8954" s="31"/>
      <c r="I8954" s="31"/>
      <c r="J8954" s="31"/>
      <c r="K8954" s="31"/>
      <c r="L8954" s="31"/>
      <c r="M8954" s="31"/>
      <c r="N8954" s="31"/>
      <c r="O8954" s="31"/>
      <c r="P8954" s="31"/>
      <c r="Q8954" s="31"/>
      <c r="R8954" s="31"/>
      <c r="S8954" s="31"/>
      <c r="T8954" s="31"/>
      <c r="U8954" s="31"/>
      <c r="V8954" s="31"/>
      <c r="W8954" s="31"/>
      <c r="X8954" s="31"/>
      <c r="Y8954" s="31"/>
      <c r="Z8954" s="31"/>
      <c r="AA8954" s="31"/>
      <c r="AB8954" s="31"/>
      <c r="AC8954" s="31"/>
      <c r="AD8954" s="31"/>
      <c r="AE8954" s="31"/>
      <c r="AF8954" s="31"/>
      <c r="AG8954" s="31"/>
      <c r="AH8954" s="31"/>
      <c r="AI8954" s="31"/>
      <c r="AJ8954" s="31"/>
      <c r="AK8954" s="31"/>
      <c r="AL8954" s="31"/>
      <c r="AM8954" s="31"/>
      <c r="AN8954" s="31"/>
      <c r="AO8954" s="31"/>
      <c r="AP8954" s="31"/>
      <c r="AQ8954" s="31"/>
      <c r="AR8954" s="31"/>
      <c r="AS8954" s="31"/>
      <c r="AT8954" s="31"/>
      <c r="AU8954" s="31"/>
      <c r="AV8954" s="31"/>
      <c r="AW8954" s="31"/>
      <c r="AX8954" s="31"/>
      <c r="AY8954" s="31"/>
      <c r="AZ8954" s="31"/>
      <c r="BA8954" s="31"/>
      <c r="BB8954" s="31"/>
      <c r="BC8954" s="31"/>
      <c r="BD8954" s="31"/>
      <c r="BE8954" s="31"/>
      <c r="BF8954" s="31"/>
      <c r="BG8954" s="31"/>
      <c r="BH8954" s="31"/>
      <c r="BI8954" s="31"/>
      <c r="BJ8954" s="31"/>
      <c r="BK8954" s="31"/>
      <c r="BL8954" s="31"/>
      <c r="BM8954" s="31"/>
      <c r="BN8954" s="31"/>
      <c r="BO8954" s="31"/>
      <c r="BP8954" s="31"/>
      <c r="BQ8954" s="31"/>
      <c r="BR8954" s="31"/>
      <c r="BS8954" s="31"/>
      <c r="BT8954" s="31"/>
      <c r="BU8954" s="31"/>
      <c r="BV8954" s="31"/>
      <c r="BW8954" s="31"/>
      <c r="BX8954" s="31"/>
      <c r="BY8954" s="31"/>
      <c r="BZ8954" s="31"/>
      <c r="CA8954" s="31"/>
      <c r="CB8954" s="31"/>
      <c r="CC8954" s="31"/>
    </row>
    <row r="8955" spans="5:81" customFormat="1" x14ac:dyDescent="0.25">
      <c r="E8955" s="30" t="str">
        <f t="shared" si="50"/>
        <v>update IFINOPL.dbo.AGREEMENT_ASSET set BILLING_TO_NPWP = '013925961038000', NPWP_NAME = 'PT. TUMBAKMAS NIAGASAKTI', NPWP_ADDRESS = 'LETJEN S PARMAN NO 32-34 RT.00 RW.00 KEMANGGISAN, PALMERAH, JAKARTA BARAT, DKI JAKARTA 11480 INDONESIA' where AGREEMENT_NO = replace('0000157/4/04/07/2022', '/', '.');</v>
      </c>
      <c r="F8955" s="31"/>
      <c r="G8955" s="31"/>
      <c r="H8955" s="31"/>
      <c r="I8955" s="31"/>
      <c r="J8955" s="31"/>
      <c r="K8955" s="31"/>
      <c r="L8955" s="31"/>
      <c r="M8955" s="31"/>
      <c r="N8955" s="31"/>
      <c r="O8955" s="31"/>
      <c r="P8955" s="31"/>
      <c r="Q8955" s="31"/>
      <c r="R8955" s="31"/>
      <c r="S8955" s="31"/>
      <c r="T8955" s="31"/>
      <c r="U8955" s="31"/>
      <c r="V8955" s="31"/>
      <c r="W8955" s="31"/>
      <c r="X8955" s="31"/>
      <c r="Y8955" s="31"/>
      <c r="Z8955" s="31"/>
      <c r="AA8955" s="31"/>
      <c r="AB8955" s="31"/>
      <c r="AC8955" s="31"/>
      <c r="AD8955" s="31"/>
      <c r="AE8955" s="31"/>
      <c r="AF8955" s="31"/>
      <c r="AG8955" s="31"/>
      <c r="AH8955" s="31"/>
      <c r="AI8955" s="31"/>
      <c r="AJ8955" s="31"/>
      <c r="AK8955" s="31"/>
      <c r="AL8955" s="31"/>
      <c r="AM8955" s="31"/>
      <c r="AN8955" s="31"/>
      <c r="AO8955" s="31"/>
      <c r="AP8955" s="31"/>
      <c r="AQ8955" s="31"/>
      <c r="AR8955" s="31"/>
      <c r="AS8955" s="31"/>
      <c r="AT8955" s="31"/>
      <c r="AU8955" s="31"/>
      <c r="AV8955" s="31"/>
      <c r="AW8955" s="31"/>
      <c r="AX8955" s="31"/>
      <c r="AY8955" s="31"/>
      <c r="AZ8955" s="31"/>
      <c r="BA8955" s="31"/>
      <c r="BB8955" s="31"/>
      <c r="BC8955" s="31"/>
      <c r="BD8955" s="31"/>
      <c r="BE8955" s="31"/>
      <c r="BF8955" s="31"/>
      <c r="BG8955" s="31"/>
      <c r="BH8955" s="31"/>
      <c r="BI8955" s="31"/>
      <c r="BJ8955" s="31"/>
      <c r="BK8955" s="31"/>
      <c r="BL8955" s="31"/>
      <c r="BM8955" s="31"/>
      <c r="BN8955" s="31"/>
      <c r="BO8955" s="31"/>
      <c r="BP8955" s="31"/>
      <c r="BQ8955" s="31"/>
      <c r="BR8955" s="31"/>
      <c r="BS8955" s="31"/>
      <c r="BT8955" s="31"/>
      <c r="BU8955" s="31"/>
      <c r="BV8955" s="31"/>
      <c r="BW8955" s="31"/>
      <c r="BX8955" s="31"/>
      <c r="BY8955" s="31"/>
      <c r="BZ8955" s="31"/>
      <c r="CA8955" s="31"/>
      <c r="CB8955" s="31"/>
      <c r="CC8955" s="31"/>
    </row>
    <row r="8956" spans="5:81" customFormat="1" x14ac:dyDescent="0.25">
      <c r="E8956"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replace('0000158/4/03/08/2022', '/', '.');</v>
      </c>
      <c r="F8956" s="31"/>
      <c r="G8956" s="31"/>
      <c r="H8956" s="31"/>
      <c r="I8956" s="31"/>
      <c r="J8956" s="31"/>
      <c r="K8956" s="31"/>
      <c r="L8956" s="31"/>
      <c r="M8956" s="31"/>
      <c r="N8956" s="31"/>
      <c r="O8956" s="31"/>
      <c r="P8956" s="31"/>
      <c r="Q8956" s="31"/>
      <c r="R8956" s="31"/>
      <c r="S8956" s="31"/>
      <c r="T8956" s="31"/>
      <c r="U8956" s="31"/>
      <c r="V8956" s="31"/>
      <c r="W8956" s="31"/>
      <c r="X8956" s="31"/>
      <c r="Y8956" s="31"/>
      <c r="Z8956" s="31"/>
      <c r="AA8956" s="31"/>
      <c r="AB8956" s="31"/>
      <c r="AC8956" s="31"/>
      <c r="AD8956" s="31"/>
      <c r="AE8956" s="31"/>
      <c r="AF8956" s="31"/>
      <c r="AG8956" s="31"/>
      <c r="AH8956" s="31"/>
      <c r="AI8956" s="31"/>
      <c r="AJ8956" s="31"/>
      <c r="AK8956" s="31"/>
      <c r="AL8956" s="31"/>
      <c r="AM8956" s="31"/>
      <c r="AN8956" s="31"/>
      <c r="AO8956" s="31"/>
      <c r="AP8956" s="31"/>
      <c r="AQ8956" s="31"/>
      <c r="AR8956" s="31"/>
      <c r="AS8956" s="31"/>
      <c r="AT8956" s="31"/>
      <c r="AU8956" s="31"/>
      <c r="AV8956" s="31"/>
      <c r="AW8956" s="31"/>
      <c r="AX8956" s="31"/>
      <c r="AY8956" s="31"/>
      <c r="AZ8956" s="31"/>
      <c r="BA8956" s="31"/>
      <c r="BB8956" s="31"/>
      <c r="BC8956" s="31"/>
      <c r="BD8956" s="31"/>
      <c r="BE8956" s="31"/>
      <c r="BF8956" s="31"/>
      <c r="BG8956" s="31"/>
      <c r="BH8956" s="31"/>
      <c r="BI8956" s="31"/>
      <c r="BJ8956" s="31"/>
      <c r="BK8956" s="31"/>
      <c r="BL8956" s="31"/>
      <c r="BM8956" s="31"/>
      <c r="BN8956" s="31"/>
      <c r="BO8956" s="31"/>
      <c r="BP8956" s="31"/>
      <c r="BQ8956" s="31"/>
      <c r="BR8956" s="31"/>
      <c r="BS8956" s="31"/>
      <c r="BT8956" s="31"/>
      <c r="BU8956" s="31"/>
      <c r="BV8956" s="31"/>
      <c r="BW8956" s="31"/>
      <c r="BX8956" s="31"/>
      <c r="BY8956" s="31"/>
      <c r="BZ8956" s="31"/>
      <c r="CA8956" s="31"/>
      <c r="CB8956" s="31"/>
      <c r="CC8956" s="31"/>
    </row>
    <row r="8957" spans="5:81" customFormat="1" x14ac:dyDescent="0.25">
      <c r="E8957" s="30" t="str">
        <f t="shared" si="50"/>
        <v>update IFINOPL.dbo.AGREEMENT_ASSET set BILLING_TO_NPWP = '014692453054000', NPWP_NAME = 'PT. SUCOR SEKURITAS', NPWP_ADDRESS = 'GEDUNG SAHID SUDIRMAN CENTER LT. 12. JL. JEND. SUDIRMAN NO. 86 RT.00 RW.00 KEL.KARET TENGSIN KEC.TANAH ABANG KOTA/KAB.JAKARTA PUSAT DKI JAKARTA 10220' where AGREEMENT_NO = replace('0000158/4/04/08/2022', '/', '.');</v>
      </c>
      <c r="F8957" s="31"/>
      <c r="G8957" s="31"/>
      <c r="H8957" s="31"/>
      <c r="I8957" s="31"/>
      <c r="J8957" s="31"/>
      <c r="K8957" s="31"/>
      <c r="L8957" s="31"/>
      <c r="M8957" s="31"/>
      <c r="N8957" s="31"/>
      <c r="O8957" s="31"/>
      <c r="P8957" s="31"/>
      <c r="Q8957" s="31"/>
      <c r="R8957" s="31"/>
      <c r="S8957" s="31"/>
      <c r="T8957" s="31"/>
      <c r="U8957" s="31"/>
      <c r="V8957" s="31"/>
      <c r="W8957" s="31"/>
      <c r="X8957" s="31"/>
      <c r="Y8957" s="31"/>
      <c r="Z8957" s="31"/>
      <c r="AA8957" s="31"/>
      <c r="AB8957" s="31"/>
      <c r="AC8957" s="31"/>
      <c r="AD8957" s="31"/>
      <c r="AE8957" s="31"/>
      <c r="AF8957" s="31"/>
      <c r="AG8957" s="31"/>
      <c r="AH8957" s="31"/>
      <c r="AI8957" s="31"/>
      <c r="AJ8957" s="31"/>
      <c r="AK8957" s="31"/>
      <c r="AL8957" s="31"/>
      <c r="AM8957" s="31"/>
      <c r="AN8957" s="31"/>
      <c r="AO8957" s="31"/>
      <c r="AP8957" s="31"/>
      <c r="AQ8957" s="31"/>
      <c r="AR8957" s="31"/>
      <c r="AS8957" s="31"/>
      <c r="AT8957" s="31"/>
      <c r="AU8957" s="31"/>
      <c r="AV8957" s="31"/>
      <c r="AW8957" s="31"/>
      <c r="AX8957" s="31"/>
      <c r="AY8957" s="31"/>
      <c r="AZ8957" s="31"/>
      <c r="BA8957" s="31"/>
      <c r="BB8957" s="31"/>
      <c r="BC8957" s="31"/>
      <c r="BD8957" s="31"/>
      <c r="BE8957" s="31"/>
      <c r="BF8957" s="31"/>
      <c r="BG8957" s="31"/>
      <c r="BH8957" s="31"/>
      <c r="BI8957" s="31"/>
      <c r="BJ8957" s="31"/>
      <c r="BK8957" s="31"/>
      <c r="BL8957" s="31"/>
      <c r="BM8957" s="31"/>
      <c r="BN8957" s="31"/>
      <c r="BO8957" s="31"/>
      <c r="BP8957" s="31"/>
      <c r="BQ8957" s="31"/>
      <c r="BR8957" s="31"/>
      <c r="BS8957" s="31"/>
      <c r="BT8957" s="31"/>
      <c r="BU8957" s="31"/>
      <c r="BV8957" s="31"/>
      <c r="BW8957" s="31"/>
      <c r="BX8957" s="31"/>
      <c r="BY8957" s="31"/>
      <c r="BZ8957" s="31"/>
      <c r="CA8957" s="31"/>
      <c r="CB8957" s="31"/>
      <c r="CC8957" s="31"/>
    </row>
    <row r="8958" spans="5:81" customFormat="1" x14ac:dyDescent="0.25">
      <c r="E8958"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replace('0000159/4/03/09/2022', '/', '.');</v>
      </c>
      <c r="F8958" s="31"/>
      <c r="G8958" s="31"/>
      <c r="H8958" s="31"/>
      <c r="I8958" s="31"/>
      <c r="J8958" s="31"/>
      <c r="K8958" s="31"/>
      <c r="L8958" s="31"/>
      <c r="M8958" s="31"/>
      <c r="N8958" s="31"/>
      <c r="O8958" s="31"/>
      <c r="P8958" s="31"/>
      <c r="Q8958" s="31"/>
      <c r="R8958" s="31"/>
      <c r="S8958" s="31"/>
      <c r="T8958" s="31"/>
      <c r="U8958" s="31"/>
      <c r="V8958" s="31"/>
      <c r="W8958" s="31"/>
      <c r="X8958" s="31"/>
      <c r="Y8958" s="31"/>
      <c r="Z8958" s="31"/>
      <c r="AA8958" s="31"/>
      <c r="AB8958" s="31"/>
      <c r="AC8958" s="31"/>
      <c r="AD8958" s="31"/>
      <c r="AE8958" s="31"/>
      <c r="AF8958" s="31"/>
      <c r="AG8958" s="31"/>
      <c r="AH8958" s="31"/>
      <c r="AI8958" s="31"/>
      <c r="AJ8958" s="31"/>
      <c r="AK8958" s="31"/>
      <c r="AL8958" s="31"/>
      <c r="AM8958" s="31"/>
      <c r="AN8958" s="31"/>
      <c r="AO8958" s="31"/>
      <c r="AP8958" s="31"/>
      <c r="AQ8958" s="31"/>
      <c r="AR8958" s="31"/>
      <c r="AS8958" s="31"/>
      <c r="AT8958" s="31"/>
      <c r="AU8958" s="31"/>
      <c r="AV8958" s="31"/>
      <c r="AW8958" s="31"/>
      <c r="AX8958" s="31"/>
      <c r="AY8958" s="31"/>
      <c r="AZ8958" s="31"/>
      <c r="BA8958" s="31"/>
      <c r="BB8958" s="31"/>
      <c r="BC8958" s="31"/>
      <c r="BD8958" s="31"/>
      <c r="BE8958" s="31"/>
      <c r="BF8958" s="31"/>
      <c r="BG8958" s="31"/>
      <c r="BH8958" s="31"/>
      <c r="BI8958" s="31"/>
      <c r="BJ8958" s="31"/>
      <c r="BK8958" s="31"/>
      <c r="BL8958" s="31"/>
      <c r="BM8958" s="31"/>
      <c r="BN8958" s="31"/>
      <c r="BO8958" s="31"/>
      <c r="BP8958" s="31"/>
      <c r="BQ8958" s="31"/>
      <c r="BR8958" s="31"/>
      <c r="BS8958" s="31"/>
      <c r="BT8958" s="31"/>
      <c r="BU8958" s="31"/>
      <c r="BV8958" s="31"/>
      <c r="BW8958" s="31"/>
      <c r="BX8958" s="31"/>
      <c r="BY8958" s="31"/>
      <c r="BZ8958" s="31"/>
      <c r="CA8958" s="31"/>
      <c r="CB8958" s="31"/>
      <c r="CC8958" s="31"/>
    </row>
    <row r="8959" spans="5:81" customFormat="1" x14ac:dyDescent="0.25">
      <c r="E8959" s="30" t="str">
        <f t="shared" si="50"/>
        <v>update IFINOPL.dbo.AGREEMENT_ASSET set BILLING_TO_NPWP = '013925961038000', NPWP_NAME = 'PT. TUMBAKMAS NIAGASAKTI', NPWP_ADDRESS = 'LETJEN S PARMAN NO 32-34 RT.00 RW.00 KEMANGGISAN, PALMERAH, JAKARTA BARAT, DKI JAKARTA 11480 INDONESIA' where AGREEMENT_NO = replace('0000159/4/04/07/2022', '/', '.');</v>
      </c>
      <c r="F8959" s="31"/>
      <c r="G8959" s="31"/>
      <c r="H8959" s="31"/>
      <c r="I8959" s="31"/>
      <c r="J8959" s="31"/>
      <c r="K8959" s="31"/>
      <c r="L8959" s="31"/>
      <c r="M8959" s="31"/>
      <c r="N8959" s="31"/>
      <c r="O8959" s="31"/>
      <c r="P8959" s="31"/>
      <c r="Q8959" s="31"/>
      <c r="R8959" s="31"/>
      <c r="S8959" s="31"/>
      <c r="T8959" s="31"/>
      <c r="U8959" s="31"/>
      <c r="V8959" s="31"/>
      <c r="W8959" s="31"/>
      <c r="X8959" s="31"/>
      <c r="Y8959" s="31"/>
      <c r="Z8959" s="31"/>
      <c r="AA8959" s="31"/>
      <c r="AB8959" s="31"/>
      <c r="AC8959" s="31"/>
      <c r="AD8959" s="31"/>
      <c r="AE8959" s="31"/>
      <c r="AF8959" s="31"/>
      <c r="AG8959" s="31"/>
      <c r="AH8959" s="31"/>
      <c r="AI8959" s="31"/>
      <c r="AJ8959" s="31"/>
      <c r="AK8959" s="31"/>
      <c r="AL8959" s="31"/>
      <c r="AM8959" s="31"/>
      <c r="AN8959" s="31"/>
      <c r="AO8959" s="31"/>
      <c r="AP8959" s="31"/>
      <c r="AQ8959" s="31"/>
      <c r="AR8959" s="31"/>
      <c r="AS8959" s="31"/>
      <c r="AT8959" s="31"/>
      <c r="AU8959" s="31"/>
      <c r="AV8959" s="31"/>
      <c r="AW8959" s="31"/>
      <c r="AX8959" s="31"/>
      <c r="AY8959" s="31"/>
      <c r="AZ8959" s="31"/>
      <c r="BA8959" s="31"/>
      <c r="BB8959" s="31"/>
      <c r="BC8959" s="31"/>
      <c r="BD8959" s="31"/>
      <c r="BE8959" s="31"/>
      <c r="BF8959" s="31"/>
      <c r="BG8959" s="31"/>
      <c r="BH8959" s="31"/>
      <c r="BI8959" s="31"/>
      <c r="BJ8959" s="31"/>
      <c r="BK8959" s="31"/>
      <c r="BL8959" s="31"/>
      <c r="BM8959" s="31"/>
      <c r="BN8959" s="31"/>
      <c r="BO8959" s="31"/>
      <c r="BP8959" s="31"/>
      <c r="BQ8959" s="31"/>
      <c r="BR8959" s="31"/>
      <c r="BS8959" s="31"/>
      <c r="BT8959" s="31"/>
      <c r="BU8959" s="31"/>
      <c r="BV8959" s="31"/>
      <c r="BW8959" s="31"/>
      <c r="BX8959" s="31"/>
      <c r="BY8959" s="31"/>
      <c r="BZ8959" s="31"/>
      <c r="CA8959" s="31"/>
      <c r="CB8959" s="31"/>
      <c r="CC8959" s="31"/>
    </row>
    <row r="8960" spans="5:81" customFormat="1" x14ac:dyDescent="0.25">
      <c r="E8960" s="30" t="str">
        <f t="shared" si="50"/>
        <v>update IFINOPL.dbo.AGREEMENT_ASSET set BILLING_TO_NPWP = '423043033619000', NPWP_NAME = 'PT. MAKHARYA PERKASA TRANSSINDO', NPWP_ADDRESS = 'JL. PUTRO AGUNG TIMUR BLOK C NO 15 GADING, TAMBAKSARI SURABAYA RT.008 RW.002 KEL.GADING KEC.TAMBAKSARI KOTA/KAB.SURABAYA JAWA TIMUR 60134' where AGREEMENT_NO = replace('0000160/4/03/09/2022', '/', '.');</v>
      </c>
      <c r="F8960" s="31"/>
      <c r="G8960" s="31"/>
      <c r="H8960" s="31"/>
      <c r="I8960" s="31"/>
      <c r="J8960" s="31"/>
      <c r="K8960" s="31"/>
      <c r="L8960" s="31"/>
      <c r="M8960" s="31"/>
      <c r="N8960" s="31"/>
      <c r="O8960" s="31"/>
      <c r="P8960" s="31"/>
      <c r="Q8960" s="31"/>
      <c r="R8960" s="31"/>
      <c r="S8960" s="31"/>
      <c r="T8960" s="31"/>
      <c r="U8960" s="31"/>
      <c r="V8960" s="31"/>
      <c r="W8960" s="31"/>
      <c r="X8960" s="31"/>
      <c r="Y8960" s="31"/>
      <c r="Z8960" s="31"/>
      <c r="AA8960" s="31"/>
      <c r="AB8960" s="31"/>
      <c r="AC8960" s="31"/>
      <c r="AD8960" s="31"/>
      <c r="AE8960" s="31"/>
      <c r="AF8960" s="31"/>
      <c r="AG8960" s="31"/>
      <c r="AH8960" s="31"/>
      <c r="AI8960" s="31"/>
      <c r="AJ8960" s="31"/>
      <c r="AK8960" s="31"/>
      <c r="AL8960" s="31"/>
      <c r="AM8960" s="31"/>
      <c r="AN8960" s="31"/>
      <c r="AO8960" s="31"/>
      <c r="AP8960" s="31"/>
      <c r="AQ8960" s="31"/>
      <c r="AR8960" s="31"/>
      <c r="AS8960" s="31"/>
      <c r="AT8960" s="31"/>
      <c r="AU8960" s="31"/>
      <c r="AV8960" s="31"/>
      <c r="AW8960" s="31"/>
      <c r="AX8960" s="31"/>
      <c r="AY8960" s="31"/>
      <c r="AZ8960" s="31"/>
      <c r="BA8960" s="31"/>
      <c r="BB8960" s="31"/>
      <c r="BC8960" s="31"/>
      <c r="BD8960" s="31"/>
      <c r="BE8960" s="31"/>
      <c r="BF8960" s="31"/>
      <c r="BG8960" s="31"/>
      <c r="BH8960" s="31"/>
      <c r="BI8960" s="31"/>
      <c r="BJ8960" s="31"/>
      <c r="BK8960" s="31"/>
      <c r="BL8960" s="31"/>
      <c r="BM8960" s="31"/>
      <c r="BN8960" s="31"/>
      <c r="BO8960" s="31"/>
      <c r="BP8960" s="31"/>
      <c r="BQ8960" s="31"/>
      <c r="BR8960" s="31"/>
      <c r="BS8960" s="31"/>
      <c r="BT8960" s="31"/>
      <c r="BU8960" s="31"/>
      <c r="BV8960" s="31"/>
      <c r="BW8960" s="31"/>
      <c r="BX8960" s="31"/>
      <c r="BY8960" s="31"/>
      <c r="BZ8960" s="31"/>
      <c r="CA8960" s="31"/>
      <c r="CB8960" s="31"/>
      <c r="CC8960" s="31"/>
    </row>
    <row r="8961" spans="5:81" customFormat="1" x14ac:dyDescent="0.25">
      <c r="E8961" s="30" t="str">
        <f t="shared" si="50"/>
        <v>update IFINOPL.dbo.AGREEMENT_ASSET set BILLING_TO_NPWP = '010832905651000', NPWP_NAME = 'PT. GUNTNER INDONESIA', NPWP_ADDRESS = 'DESA WONOKOYO RT.00 RW.00 WONOKOYO, BEJI, KAB. PASURUAN, JAWA TIMUR 67154 INDONESIA' where AGREEMENT_NO = replace('0000161/4/03/09/2022', '/', '.');</v>
      </c>
      <c r="F8961" s="31"/>
      <c r="G8961" s="31"/>
      <c r="H8961" s="31"/>
      <c r="I8961" s="31"/>
      <c r="J8961" s="31"/>
      <c r="K8961" s="31"/>
      <c r="L8961" s="31"/>
      <c r="M8961" s="31"/>
      <c r="N8961" s="31"/>
      <c r="O8961" s="31"/>
      <c r="P8961" s="31"/>
      <c r="Q8961" s="31"/>
      <c r="R8961" s="31"/>
      <c r="S8961" s="31"/>
      <c r="T8961" s="31"/>
      <c r="U8961" s="31"/>
      <c r="V8961" s="31"/>
      <c r="W8961" s="31"/>
      <c r="X8961" s="31"/>
      <c r="Y8961" s="31"/>
      <c r="Z8961" s="31"/>
      <c r="AA8961" s="31"/>
      <c r="AB8961" s="31"/>
      <c r="AC8961" s="31"/>
      <c r="AD8961" s="31"/>
      <c r="AE8961" s="31"/>
      <c r="AF8961" s="31"/>
      <c r="AG8961" s="31"/>
      <c r="AH8961" s="31"/>
      <c r="AI8961" s="31"/>
      <c r="AJ8961" s="31"/>
      <c r="AK8961" s="31"/>
      <c r="AL8961" s="31"/>
      <c r="AM8961" s="31"/>
      <c r="AN8961" s="31"/>
      <c r="AO8961" s="31"/>
      <c r="AP8961" s="31"/>
      <c r="AQ8961" s="31"/>
      <c r="AR8961" s="31"/>
      <c r="AS8961" s="31"/>
      <c r="AT8961" s="31"/>
      <c r="AU8961" s="31"/>
      <c r="AV8961" s="31"/>
      <c r="AW8961" s="31"/>
      <c r="AX8961" s="31"/>
      <c r="AY8961" s="31"/>
      <c r="AZ8961" s="31"/>
      <c r="BA8961" s="31"/>
      <c r="BB8961" s="31"/>
      <c r="BC8961" s="31"/>
      <c r="BD8961" s="31"/>
      <c r="BE8961" s="31"/>
      <c r="BF8961" s="31"/>
      <c r="BG8961" s="31"/>
      <c r="BH8961" s="31"/>
      <c r="BI8961" s="31"/>
      <c r="BJ8961" s="31"/>
      <c r="BK8961" s="31"/>
      <c r="BL8961" s="31"/>
      <c r="BM8961" s="31"/>
      <c r="BN8961" s="31"/>
      <c r="BO8961" s="31"/>
      <c r="BP8961" s="31"/>
      <c r="BQ8961" s="31"/>
      <c r="BR8961" s="31"/>
      <c r="BS8961" s="31"/>
      <c r="BT8961" s="31"/>
      <c r="BU8961" s="31"/>
      <c r="BV8961" s="31"/>
      <c r="BW8961" s="31"/>
      <c r="BX8961" s="31"/>
      <c r="BY8961" s="31"/>
      <c r="BZ8961" s="31"/>
      <c r="CA8961" s="31"/>
      <c r="CB8961" s="31"/>
      <c r="CC8961" s="31"/>
    </row>
    <row r="8962" spans="5:81" customFormat="1" x14ac:dyDescent="0.25">
      <c r="E8962" s="30" t="str">
        <f t="shared" si="50"/>
        <v>update IFINOPL.dbo.AGREEMENT_ASSET set BILLING_TO_NPWP = '012805941421000', NPWP_NAME = 'PT. SANSAN SAUDARATEX JAYA', NPWP_ADDRESS = 'JL CIBALIGO NO 33 RT.000 RW.000 KEL.CIBEUREUM KEC.CIMAHI SELATAN KOTA/KAB.CIMAHI JAWA BARAT 40535' where AGREEMENT_NO = replace('0000161/4/04/10/2022', '/', '.');</v>
      </c>
      <c r="F8962" s="31"/>
      <c r="G8962" s="31"/>
      <c r="H8962" s="31"/>
      <c r="I8962" s="31"/>
      <c r="J8962" s="31"/>
      <c r="K8962" s="31"/>
      <c r="L8962" s="31"/>
      <c r="M8962" s="31"/>
      <c r="N8962" s="31"/>
      <c r="O8962" s="31"/>
      <c r="P8962" s="31"/>
      <c r="Q8962" s="31"/>
      <c r="R8962" s="31"/>
      <c r="S8962" s="31"/>
      <c r="T8962" s="31"/>
      <c r="U8962" s="31"/>
      <c r="V8962" s="31"/>
      <c r="W8962" s="31"/>
      <c r="X8962" s="31"/>
      <c r="Y8962" s="31"/>
      <c r="Z8962" s="31"/>
      <c r="AA8962" s="31"/>
      <c r="AB8962" s="31"/>
      <c r="AC8962" s="31"/>
      <c r="AD8962" s="31"/>
      <c r="AE8962" s="31"/>
      <c r="AF8962" s="31"/>
      <c r="AG8962" s="31"/>
      <c r="AH8962" s="31"/>
      <c r="AI8962" s="31"/>
      <c r="AJ8962" s="31"/>
      <c r="AK8962" s="31"/>
      <c r="AL8962" s="31"/>
      <c r="AM8962" s="31"/>
      <c r="AN8962" s="31"/>
      <c r="AO8962" s="31"/>
      <c r="AP8962" s="31"/>
      <c r="AQ8962" s="31"/>
      <c r="AR8962" s="31"/>
      <c r="AS8962" s="31"/>
      <c r="AT8962" s="31"/>
      <c r="AU8962" s="31"/>
      <c r="AV8962" s="31"/>
      <c r="AW8962" s="31"/>
      <c r="AX8962" s="31"/>
      <c r="AY8962" s="31"/>
      <c r="AZ8962" s="31"/>
      <c r="BA8962" s="31"/>
      <c r="BB8962" s="31"/>
      <c r="BC8962" s="31"/>
      <c r="BD8962" s="31"/>
      <c r="BE8962" s="31"/>
      <c r="BF8962" s="31"/>
      <c r="BG8962" s="31"/>
      <c r="BH8962" s="31"/>
      <c r="BI8962" s="31"/>
      <c r="BJ8962" s="31"/>
      <c r="BK8962" s="31"/>
      <c r="BL8962" s="31"/>
      <c r="BM8962" s="31"/>
      <c r="BN8962" s="31"/>
      <c r="BO8962" s="31"/>
      <c r="BP8962" s="31"/>
      <c r="BQ8962" s="31"/>
      <c r="BR8962" s="31"/>
      <c r="BS8962" s="31"/>
      <c r="BT8962" s="31"/>
      <c r="BU8962" s="31"/>
      <c r="BV8962" s="31"/>
      <c r="BW8962" s="31"/>
      <c r="BX8962" s="31"/>
      <c r="BY8962" s="31"/>
      <c r="BZ8962" s="31"/>
      <c r="CA8962" s="31"/>
      <c r="CB8962" s="31"/>
      <c r="CC8962" s="31"/>
    </row>
    <row r="8963" spans="5:81" customFormat="1" x14ac:dyDescent="0.25">
      <c r="E8963" s="30" t="str">
        <f t="shared" si="50"/>
        <v>update IFINOPL.dbo.AGREEMENT_ASSET set BILLING_TO_NPWP = '934252594034000', NPWP_NAME = 'PT. PASIFIK PRIMA INDAH', NPWP_ADDRESS = 'JL. LINGKAR LUAR BARAT KAV. 35 - 36 RT.002 RW.003 KEL.RAWA BUAYA KEC.CENGKARENG KOTA/KAB.JAKARTA BARAT DKI JAKARTA 11740' where AGREEMENT_NO = replace('0000162/4/03/10/2022', '/', '.');</v>
      </c>
      <c r="F8963" s="31"/>
      <c r="G8963" s="31"/>
      <c r="H8963" s="31"/>
      <c r="I8963" s="31"/>
      <c r="J8963" s="31"/>
      <c r="K8963" s="31"/>
      <c r="L8963" s="31"/>
      <c r="M8963" s="31"/>
      <c r="N8963" s="31"/>
      <c r="O8963" s="31"/>
      <c r="P8963" s="31"/>
      <c r="Q8963" s="31"/>
      <c r="R8963" s="31"/>
      <c r="S8963" s="31"/>
      <c r="T8963" s="31"/>
      <c r="U8963" s="31"/>
      <c r="V8963" s="31"/>
      <c r="W8963" s="31"/>
      <c r="X8963" s="31"/>
      <c r="Y8963" s="31"/>
      <c r="Z8963" s="31"/>
      <c r="AA8963" s="31"/>
      <c r="AB8963" s="31"/>
      <c r="AC8963" s="31"/>
      <c r="AD8963" s="31"/>
      <c r="AE8963" s="31"/>
      <c r="AF8963" s="31"/>
      <c r="AG8963" s="31"/>
      <c r="AH8963" s="31"/>
      <c r="AI8963" s="31"/>
      <c r="AJ8963" s="31"/>
      <c r="AK8963" s="31"/>
      <c r="AL8963" s="31"/>
      <c r="AM8963" s="31"/>
      <c r="AN8963" s="31"/>
      <c r="AO8963" s="31"/>
      <c r="AP8963" s="31"/>
      <c r="AQ8963" s="31"/>
      <c r="AR8963" s="31"/>
      <c r="AS8963" s="31"/>
      <c r="AT8963" s="31"/>
      <c r="AU8963" s="31"/>
      <c r="AV8963" s="31"/>
      <c r="AW8963" s="31"/>
      <c r="AX8963" s="31"/>
      <c r="AY8963" s="31"/>
      <c r="AZ8963" s="31"/>
      <c r="BA8963" s="31"/>
      <c r="BB8963" s="31"/>
      <c r="BC8963" s="31"/>
      <c r="BD8963" s="31"/>
      <c r="BE8963" s="31"/>
      <c r="BF8963" s="31"/>
      <c r="BG8963" s="31"/>
      <c r="BH8963" s="31"/>
      <c r="BI8963" s="31"/>
      <c r="BJ8963" s="31"/>
      <c r="BK8963" s="31"/>
      <c r="BL8963" s="31"/>
      <c r="BM8963" s="31"/>
      <c r="BN8963" s="31"/>
      <c r="BO8963" s="31"/>
      <c r="BP8963" s="31"/>
      <c r="BQ8963" s="31"/>
      <c r="BR8963" s="31"/>
      <c r="BS8963" s="31"/>
      <c r="BT8963" s="31"/>
      <c r="BU8963" s="31"/>
      <c r="BV8963" s="31"/>
      <c r="BW8963" s="31"/>
      <c r="BX8963" s="31"/>
      <c r="BY8963" s="31"/>
      <c r="BZ8963" s="31"/>
      <c r="CA8963" s="31"/>
      <c r="CB8963" s="31"/>
      <c r="CC8963" s="31"/>
    </row>
    <row r="8964" spans="5:81" customFormat="1" x14ac:dyDescent="0.25">
      <c r="E8964"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replace('0000162/4/04/12/2022', '/', '.');</v>
      </c>
      <c r="F8964" s="31"/>
      <c r="G8964" s="31"/>
      <c r="H8964" s="31"/>
      <c r="I8964" s="31"/>
      <c r="J8964" s="31"/>
      <c r="K8964" s="31"/>
      <c r="L8964" s="31"/>
      <c r="M8964" s="31"/>
      <c r="N8964" s="31"/>
      <c r="O8964" s="31"/>
      <c r="P8964" s="31"/>
      <c r="Q8964" s="31"/>
      <c r="R8964" s="31"/>
      <c r="S8964" s="31"/>
      <c r="T8964" s="31"/>
      <c r="U8964" s="31"/>
      <c r="V8964" s="31"/>
      <c r="W8964" s="31"/>
      <c r="X8964" s="31"/>
      <c r="Y8964" s="31"/>
      <c r="Z8964" s="31"/>
      <c r="AA8964" s="31"/>
      <c r="AB8964" s="31"/>
      <c r="AC8964" s="31"/>
      <c r="AD8964" s="31"/>
      <c r="AE8964" s="31"/>
      <c r="AF8964" s="31"/>
      <c r="AG8964" s="31"/>
      <c r="AH8964" s="31"/>
      <c r="AI8964" s="31"/>
      <c r="AJ8964" s="31"/>
      <c r="AK8964" s="31"/>
      <c r="AL8964" s="31"/>
      <c r="AM8964" s="31"/>
      <c r="AN8964" s="31"/>
      <c r="AO8964" s="31"/>
      <c r="AP8964" s="31"/>
      <c r="AQ8964" s="31"/>
      <c r="AR8964" s="31"/>
      <c r="AS8964" s="31"/>
      <c r="AT8964" s="31"/>
      <c r="AU8964" s="31"/>
      <c r="AV8964" s="31"/>
      <c r="AW8964" s="31"/>
      <c r="AX8964" s="31"/>
      <c r="AY8964" s="31"/>
      <c r="AZ8964" s="31"/>
      <c r="BA8964" s="31"/>
      <c r="BB8964" s="31"/>
      <c r="BC8964" s="31"/>
      <c r="BD8964" s="31"/>
      <c r="BE8964" s="31"/>
      <c r="BF8964" s="31"/>
      <c r="BG8964" s="31"/>
      <c r="BH8964" s="31"/>
      <c r="BI8964" s="31"/>
      <c r="BJ8964" s="31"/>
      <c r="BK8964" s="31"/>
      <c r="BL8964" s="31"/>
      <c r="BM8964" s="31"/>
      <c r="BN8964" s="31"/>
      <c r="BO8964" s="31"/>
      <c r="BP8964" s="31"/>
      <c r="BQ8964" s="31"/>
      <c r="BR8964" s="31"/>
      <c r="BS8964" s="31"/>
      <c r="BT8964" s="31"/>
      <c r="BU8964" s="31"/>
      <c r="BV8964" s="31"/>
      <c r="BW8964" s="31"/>
      <c r="BX8964" s="31"/>
      <c r="BY8964" s="31"/>
      <c r="BZ8964" s="31"/>
      <c r="CA8964" s="31"/>
      <c r="CB8964" s="31"/>
      <c r="CC8964" s="31"/>
    </row>
    <row r="8965" spans="5:81" customFormat="1" x14ac:dyDescent="0.25">
      <c r="E8965" s="30" t="str">
        <f t="shared" si="50"/>
        <v>update IFINOPL.dbo.AGREEMENT_ASSET set BILLING_TO_NPWP = '934252594034000', NPWP_NAME = 'PT. PASIFIK PRIMA INDAH', NPWP_ADDRESS = 'JL. LINGKAR LUAR BARAT KAV. 35 - 36 RT.002 RW.003 KEL.RAWA BUAYA KEC.CENGKARENG KOTA/KAB.JAKARTA BARAT DKI JAKARTA 11740' where AGREEMENT_NO = replace('0000163/4/03/10/2022', '/', '.');</v>
      </c>
      <c r="F8965" s="31"/>
      <c r="G8965" s="31"/>
      <c r="H8965" s="31"/>
      <c r="I8965" s="31"/>
      <c r="J8965" s="31"/>
      <c r="K8965" s="31"/>
      <c r="L8965" s="31"/>
      <c r="M8965" s="31"/>
      <c r="N8965" s="31"/>
      <c r="O8965" s="31"/>
      <c r="P8965" s="31"/>
      <c r="Q8965" s="31"/>
      <c r="R8965" s="31"/>
      <c r="S8965" s="31"/>
      <c r="T8965" s="31"/>
      <c r="U8965" s="31"/>
      <c r="V8965" s="31"/>
      <c r="W8965" s="31"/>
      <c r="X8965" s="31"/>
      <c r="Y8965" s="31"/>
      <c r="Z8965" s="31"/>
      <c r="AA8965" s="31"/>
      <c r="AB8965" s="31"/>
      <c r="AC8965" s="31"/>
      <c r="AD8965" s="31"/>
      <c r="AE8965" s="31"/>
      <c r="AF8965" s="31"/>
      <c r="AG8965" s="31"/>
      <c r="AH8965" s="31"/>
      <c r="AI8965" s="31"/>
      <c r="AJ8965" s="31"/>
      <c r="AK8965" s="31"/>
      <c r="AL8965" s="31"/>
      <c r="AM8965" s="31"/>
      <c r="AN8965" s="31"/>
      <c r="AO8965" s="31"/>
      <c r="AP8965" s="31"/>
      <c r="AQ8965" s="31"/>
      <c r="AR8965" s="31"/>
      <c r="AS8965" s="31"/>
      <c r="AT8965" s="31"/>
      <c r="AU8965" s="31"/>
      <c r="AV8965" s="31"/>
      <c r="AW8965" s="31"/>
      <c r="AX8965" s="31"/>
      <c r="AY8965" s="31"/>
      <c r="AZ8965" s="31"/>
      <c r="BA8965" s="31"/>
      <c r="BB8965" s="31"/>
      <c r="BC8965" s="31"/>
      <c r="BD8965" s="31"/>
      <c r="BE8965" s="31"/>
      <c r="BF8965" s="31"/>
      <c r="BG8965" s="31"/>
      <c r="BH8965" s="31"/>
      <c r="BI8965" s="31"/>
      <c r="BJ8965" s="31"/>
      <c r="BK8965" s="31"/>
      <c r="BL8965" s="31"/>
      <c r="BM8965" s="31"/>
      <c r="BN8965" s="31"/>
      <c r="BO8965" s="31"/>
      <c r="BP8965" s="31"/>
      <c r="BQ8965" s="31"/>
      <c r="BR8965" s="31"/>
      <c r="BS8965" s="31"/>
      <c r="BT8965" s="31"/>
      <c r="BU8965" s="31"/>
      <c r="BV8965" s="31"/>
      <c r="BW8965" s="31"/>
      <c r="BX8965" s="31"/>
      <c r="BY8965" s="31"/>
      <c r="BZ8965" s="31"/>
      <c r="CA8965" s="31"/>
      <c r="CB8965" s="31"/>
      <c r="CC8965" s="31"/>
    </row>
    <row r="8966" spans="5:81" customFormat="1" x14ac:dyDescent="0.25">
      <c r="E8966"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replace('0000163/4/04/12/2022', '/', '.');</v>
      </c>
      <c r="F8966" s="31"/>
      <c r="G8966" s="31"/>
      <c r="H8966" s="31"/>
      <c r="I8966" s="31"/>
      <c r="J8966" s="31"/>
      <c r="K8966" s="31"/>
      <c r="L8966" s="31"/>
      <c r="M8966" s="31"/>
      <c r="N8966" s="31"/>
      <c r="O8966" s="31"/>
      <c r="P8966" s="31"/>
      <c r="Q8966" s="31"/>
      <c r="R8966" s="31"/>
      <c r="S8966" s="31"/>
      <c r="T8966" s="31"/>
      <c r="U8966" s="31"/>
      <c r="V8966" s="31"/>
      <c r="W8966" s="31"/>
      <c r="X8966" s="31"/>
      <c r="Y8966" s="31"/>
      <c r="Z8966" s="31"/>
      <c r="AA8966" s="31"/>
      <c r="AB8966" s="31"/>
      <c r="AC8966" s="31"/>
      <c r="AD8966" s="31"/>
      <c r="AE8966" s="31"/>
      <c r="AF8966" s="31"/>
      <c r="AG8966" s="31"/>
      <c r="AH8966" s="31"/>
      <c r="AI8966" s="31"/>
      <c r="AJ8966" s="31"/>
      <c r="AK8966" s="31"/>
      <c r="AL8966" s="31"/>
      <c r="AM8966" s="31"/>
      <c r="AN8966" s="31"/>
      <c r="AO8966" s="31"/>
      <c r="AP8966" s="31"/>
      <c r="AQ8966" s="31"/>
      <c r="AR8966" s="31"/>
      <c r="AS8966" s="31"/>
      <c r="AT8966" s="31"/>
      <c r="AU8966" s="31"/>
      <c r="AV8966" s="31"/>
      <c r="AW8966" s="31"/>
      <c r="AX8966" s="31"/>
      <c r="AY8966" s="31"/>
      <c r="AZ8966" s="31"/>
      <c r="BA8966" s="31"/>
      <c r="BB8966" s="31"/>
      <c r="BC8966" s="31"/>
      <c r="BD8966" s="31"/>
      <c r="BE8966" s="31"/>
      <c r="BF8966" s="31"/>
      <c r="BG8966" s="31"/>
      <c r="BH8966" s="31"/>
      <c r="BI8966" s="31"/>
      <c r="BJ8966" s="31"/>
      <c r="BK8966" s="31"/>
      <c r="BL8966" s="31"/>
      <c r="BM8966" s="31"/>
      <c r="BN8966" s="31"/>
      <c r="BO8966" s="31"/>
      <c r="BP8966" s="31"/>
      <c r="BQ8966" s="31"/>
      <c r="BR8966" s="31"/>
      <c r="BS8966" s="31"/>
      <c r="BT8966" s="31"/>
      <c r="BU8966" s="31"/>
      <c r="BV8966" s="31"/>
      <c r="BW8966" s="31"/>
      <c r="BX8966" s="31"/>
      <c r="BY8966" s="31"/>
      <c r="BZ8966" s="31"/>
      <c r="CA8966" s="31"/>
      <c r="CB8966" s="31"/>
      <c r="CC8966" s="31"/>
    </row>
    <row r="8967" spans="5:81" customFormat="1" x14ac:dyDescent="0.25">
      <c r="E8967" s="30" t="str">
        <f t="shared" si="50"/>
        <v>update IFINOPL.dbo.AGREEMENT_ASSET set BILLING_TO_NPWP = '010832905651000', NPWP_NAME = 'PT. GUNTNER INDONESIA', NPWP_ADDRESS = 'DESA WONOKOYO RT.00 RW.00 WONOKOYO, BEJI, KAB. PASURUAN, JAWA TIMUR 67154 INDONESIA' where AGREEMENT_NO = replace('0000164/4/03/10/2022', '/', '.');</v>
      </c>
      <c r="F8967" s="31"/>
      <c r="G8967" s="31"/>
      <c r="H8967" s="31"/>
      <c r="I8967" s="31"/>
      <c r="J8967" s="31"/>
      <c r="K8967" s="31"/>
      <c r="L8967" s="31"/>
      <c r="M8967" s="31"/>
      <c r="N8967" s="31"/>
      <c r="O8967" s="31"/>
      <c r="P8967" s="31"/>
      <c r="Q8967" s="31"/>
      <c r="R8967" s="31"/>
      <c r="S8967" s="31"/>
      <c r="T8967" s="31"/>
      <c r="U8967" s="31"/>
      <c r="V8967" s="31"/>
      <c r="W8967" s="31"/>
      <c r="X8967" s="31"/>
      <c r="Y8967" s="31"/>
      <c r="Z8967" s="31"/>
      <c r="AA8967" s="31"/>
      <c r="AB8967" s="31"/>
      <c r="AC8967" s="31"/>
      <c r="AD8967" s="31"/>
      <c r="AE8967" s="31"/>
      <c r="AF8967" s="31"/>
      <c r="AG8967" s="31"/>
      <c r="AH8967" s="31"/>
      <c r="AI8967" s="31"/>
      <c r="AJ8967" s="31"/>
      <c r="AK8967" s="31"/>
      <c r="AL8967" s="31"/>
      <c r="AM8967" s="31"/>
      <c r="AN8967" s="31"/>
      <c r="AO8967" s="31"/>
      <c r="AP8967" s="31"/>
      <c r="AQ8967" s="31"/>
      <c r="AR8967" s="31"/>
      <c r="AS8967" s="31"/>
      <c r="AT8967" s="31"/>
      <c r="AU8967" s="31"/>
      <c r="AV8967" s="31"/>
      <c r="AW8967" s="31"/>
      <c r="AX8967" s="31"/>
      <c r="AY8967" s="31"/>
      <c r="AZ8967" s="31"/>
      <c r="BA8967" s="31"/>
      <c r="BB8967" s="31"/>
      <c r="BC8967" s="31"/>
      <c r="BD8967" s="31"/>
      <c r="BE8967" s="31"/>
      <c r="BF8967" s="31"/>
      <c r="BG8967" s="31"/>
      <c r="BH8967" s="31"/>
      <c r="BI8967" s="31"/>
      <c r="BJ8967" s="31"/>
      <c r="BK8967" s="31"/>
      <c r="BL8967" s="31"/>
      <c r="BM8967" s="31"/>
      <c r="BN8967" s="31"/>
      <c r="BO8967" s="31"/>
      <c r="BP8967" s="31"/>
      <c r="BQ8967" s="31"/>
      <c r="BR8967" s="31"/>
      <c r="BS8967" s="31"/>
      <c r="BT8967" s="31"/>
      <c r="BU8967" s="31"/>
      <c r="BV8967" s="31"/>
      <c r="BW8967" s="31"/>
      <c r="BX8967" s="31"/>
      <c r="BY8967" s="31"/>
      <c r="BZ8967" s="31"/>
      <c r="CA8967" s="31"/>
      <c r="CB8967" s="31"/>
      <c r="CC8967" s="31"/>
    </row>
    <row r="8968" spans="5:81" customFormat="1" x14ac:dyDescent="0.25">
      <c r="E8968"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replace('0000164/4/04/12/2022', '/', '.');</v>
      </c>
      <c r="F8968" s="31"/>
      <c r="G8968" s="31"/>
      <c r="H8968" s="31"/>
      <c r="I8968" s="31"/>
      <c r="J8968" s="31"/>
      <c r="K8968" s="31"/>
      <c r="L8968" s="31"/>
      <c r="M8968" s="31"/>
      <c r="N8968" s="31"/>
      <c r="O8968" s="31"/>
      <c r="P8968" s="31"/>
      <c r="Q8968" s="31"/>
      <c r="R8968" s="31"/>
      <c r="S8968" s="31"/>
      <c r="T8968" s="31"/>
      <c r="U8968" s="31"/>
      <c r="V8968" s="31"/>
      <c r="W8968" s="31"/>
      <c r="X8968" s="31"/>
      <c r="Y8968" s="31"/>
      <c r="Z8968" s="31"/>
      <c r="AA8968" s="31"/>
      <c r="AB8968" s="31"/>
      <c r="AC8968" s="31"/>
      <c r="AD8968" s="31"/>
      <c r="AE8968" s="31"/>
      <c r="AF8968" s="31"/>
      <c r="AG8968" s="31"/>
      <c r="AH8968" s="31"/>
      <c r="AI8968" s="31"/>
      <c r="AJ8968" s="31"/>
      <c r="AK8968" s="31"/>
      <c r="AL8968" s="31"/>
      <c r="AM8968" s="31"/>
      <c r="AN8968" s="31"/>
      <c r="AO8968" s="31"/>
      <c r="AP8968" s="31"/>
      <c r="AQ8968" s="31"/>
      <c r="AR8968" s="31"/>
      <c r="AS8968" s="31"/>
      <c r="AT8968" s="31"/>
      <c r="AU8968" s="31"/>
      <c r="AV8968" s="31"/>
      <c r="AW8968" s="31"/>
      <c r="AX8968" s="31"/>
      <c r="AY8968" s="31"/>
      <c r="AZ8968" s="31"/>
      <c r="BA8968" s="31"/>
      <c r="BB8968" s="31"/>
      <c r="BC8968" s="31"/>
      <c r="BD8968" s="31"/>
      <c r="BE8968" s="31"/>
      <c r="BF8968" s="31"/>
      <c r="BG8968" s="31"/>
      <c r="BH8968" s="31"/>
      <c r="BI8968" s="31"/>
      <c r="BJ8968" s="31"/>
      <c r="BK8968" s="31"/>
      <c r="BL8968" s="31"/>
      <c r="BM8968" s="31"/>
      <c r="BN8968" s="31"/>
      <c r="BO8968" s="31"/>
      <c r="BP8968" s="31"/>
      <c r="BQ8968" s="31"/>
      <c r="BR8968" s="31"/>
      <c r="BS8968" s="31"/>
      <c r="BT8968" s="31"/>
      <c r="BU8968" s="31"/>
      <c r="BV8968" s="31"/>
      <c r="BW8968" s="31"/>
      <c r="BX8968" s="31"/>
      <c r="BY8968" s="31"/>
      <c r="BZ8968" s="31"/>
      <c r="CA8968" s="31"/>
      <c r="CB8968" s="31"/>
      <c r="CC8968" s="31"/>
    </row>
    <row r="8969" spans="5:81" customFormat="1" x14ac:dyDescent="0.25">
      <c r="E8969"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replace('0000165/4/03/10/2022', '/', '.');</v>
      </c>
      <c r="F8969" s="31"/>
      <c r="G8969" s="31"/>
      <c r="H8969" s="31"/>
      <c r="I8969" s="31"/>
      <c r="J8969" s="31"/>
      <c r="K8969" s="31"/>
      <c r="L8969" s="31"/>
      <c r="M8969" s="31"/>
      <c r="N8969" s="31"/>
      <c r="O8969" s="31"/>
      <c r="P8969" s="31"/>
      <c r="Q8969" s="31"/>
      <c r="R8969" s="31"/>
      <c r="S8969" s="31"/>
      <c r="T8969" s="31"/>
      <c r="U8969" s="31"/>
      <c r="V8969" s="31"/>
      <c r="W8969" s="31"/>
      <c r="X8969" s="31"/>
      <c r="Y8969" s="31"/>
      <c r="Z8969" s="31"/>
      <c r="AA8969" s="31"/>
      <c r="AB8969" s="31"/>
      <c r="AC8969" s="31"/>
      <c r="AD8969" s="31"/>
      <c r="AE8969" s="31"/>
      <c r="AF8969" s="31"/>
      <c r="AG8969" s="31"/>
      <c r="AH8969" s="31"/>
      <c r="AI8969" s="31"/>
      <c r="AJ8969" s="31"/>
      <c r="AK8969" s="31"/>
      <c r="AL8969" s="31"/>
      <c r="AM8969" s="31"/>
      <c r="AN8969" s="31"/>
      <c r="AO8969" s="31"/>
      <c r="AP8969" s="31"/>
      <c r="AQ8969" s="31"/>
      <c r="AR8969" s="31"/>
      <c r="AS8969" s="31"/>
      <c r="AT8969" s="31"/>
      <c r="AU8969" s="31"/>
      <c r="AV8969" s="31"/>
      <c r="AW8969" s="31"/>
      <c r="AX8969" s="31"/>
      <c r="AY8969" s="31"/>
      <c r="AZ8969" s="31"/>
      <c r="BA8969" s="31"/>
      <c r="BB8969" s="31"/>
      <c r="BC8969" s="31"/>
      <c r="BD8969" s="31"/>
      <c r="BE8969" s="31"/>
      <c r="BF8969" s="31"/>
      <c r="BG8969" s="31"/>
      <c r="BH8969" s="31"/>
      <c r="BI8969" s="31"/>
      <c r="BJ8969" s="31"/>
      <c r="BK8969" s="31"/>
      <c r="BL8969" s="31"/>
      <c r="BM8969" s="31"/>
      <c r="BN8969" s="31"/>
      <c r="BO8969" s="31"/>
      <c r="BP8969" s="31"/>
      <c r="BQ8969" s="31"/>
      <c r="BR8969" s="31"/>
      <c r="BS8969" s="31"/>
      <c r="BT8969" s="31"/>
      <c r="BU8969" s="31"/>
      <c r="BV8969" s="31"/>
      <c r="BW8969" s="31"/>
      <c r="BX8969" s="31"/>
      <c r="BY8969" s="31"/>
      <c r="BZ8969" s="31"/>
      <c r="CA8969" s="31"/>
      <c r="CB8969" s="31"/>
      <c r="CC8969" s="31"/>
    </row>
    <row r="8970" spans="5:81" customFormat="1" x14ac:dyDescent="0.25">
      <c r="E8970"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replace('0000165/4/04/12/2022', '/', '.');</v>
      </c>
      <c r="F8970" s="31"/>
      <c r="G8970" s="31"/>
      <c r="H8970" s="31"/>
      <c r="I8970" s="31"/>
      <c r="J8970" s="31"/>
      <c r="K8970" s="31"/>
      <c r="L8970" s="31"/>
      <c r="M8970" s="31"/>
      <c r="N8970" s="31"/>
      <c r="O8970" s="31"/>
      <c r="P8970" s="31"/>
      <c r="Q8970" s="31"/>
      <c r="R8970" s="31"/>
      <c r="S8970" s="31"/>
      <c r="T8970" s="31"/>
      <c r="U8970" s="31"/>
      <c r="V8970" s="31"/>
      <c r="W8970" s="31"/>
      <c r="X8970" s="31"/>
      <c r="Y8970" s="31"/>
      <c r="Z8970" s="31"/>
      <c r="AA8970" s="31"/>
      <c r="AB8970" s="31"/>
      <c r="AC8970" s="31"/>
      <c r="AD8970" s="31"/>
      <c r="AE8970" s="31"/>
      <c r="AF8970" s="31"/>
      <c r="AG8970" s="31"/>
      <c r="AH8970" s="31"/>
      <c r="AI8970" s="31"/>
      <c r="AJ8970" s="31"/>
      <c r="AK8970" s="31"/>
      <c r="AL8970" s="31"/>
      <c r="AM8970" s="31"/>
      <c r="AN8970" s="31"/>
      <c r="AO8970" s="31"/>
      <c r="AP8970" s="31"/>
      <c r="AQ8970" s="31"/>
      <c r="AR8970" s="31"/>
      <c r="AS8970" s="31"/>
      <c r="AT8970" s="31"/>
      <c r="AU8970" s="31"/>
      <c r="AV8970" s="31"/>
      <c r="AW8970" s="31"/>
      <c r="AX8970" s="31"/>
      <c r="AY8970" s="31"/>
      <c r="AZ8970" s="31"/>
      <c r="BA8970" s="31"/>
      <c r="BB8970" s="31"/>
      <c r="BC8970" s="31"/>
      <c r="BD8970" s="31"/>
      <c r="BE8970" s="31"/>
      <c r="BF8970" s="31"/>
      <c r="BG8970" s="31"/>
      <c r="BH8970" s="31"/>
      <c r="BI8970" s="31"/>
      <c r="BJ8970" s="31"/>
      <c r="BK8970" s="31"/>
      <c r="BL8970" s="31"/>
      <c r="BM8970" s="31"/>
      <c r="BN8970" s="31"/>
      <c r="BO8970" s="31"/>
      <c r="BP8970" s="31"/>
      <c r="BQ8970" s="31"/>
      <c r="BR8970" s="31"/>
      <c r="BS8970" s="31"/>
      <c r="BT8970" s="31"/>
      <c r="BU8970" s="31"/>
      <c r="BV8970" s="31"/>
      <c r="BW8970" s="31"/>
      <c r="BX8970" s="31"/>
      <c r="BY8970" s="31"/>
      <c r="BZ8970" s="31"/>
      <c r="CA8970" s="31"/>
      <c r="CB8970" s="31"/>
      <c r="CC8970" s="31"/>
    </row>
    <row r="8971" spans="5:81" customFormat="1" x14ac:dyDescent="0.25">
      <c r="E8971"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replace('0000166/4/03/10/2022', '/', '.');</v>
      </c>
      <c r="F8971" s="31"/>
      <c r="G8971" s="31"/>
      <c r="H8971" s="31"/>
      <c r="I8971" s="31"/>
      <c r="J8971" s="31"/>
      <c r="K8971" s="31"/>
      <c r="L8971" s="31"/>
      <c r="M8971" s="31"/>
      <c r="N8971" s="31"/>
      <c r="O8971" s="31"/>
      <c r="P8971" s="31"/>
      <c r="Q8971" s="31"/>
      <c r="R8971" s="31"/>
      <c r="S8971" s="31"/>
      <c r="T8971" s="31"/>
      <c r="U8971" s="31"/>
      <c r="V8971" s="31"/>
      <c r="W8971" s="31"/>
      <c r="X8971" s="31"/>
      <c r="Y8971" s="31"/>
      <c r="Z8971" s="31"/>
      <c r="AA8971" s="31"/>
      <c r="AB8971" s="31"/>
      <c r="AC8971" s="31"/>
      <c r="AD8971" s="31"/>
      <c r="AE8971" s="31"/>
      <c r="AF8971" s="31"/>
      <c r="AG8971" s="31"/>
      <c r="AH8971" s="31"/>
      <c r="AI8971" s="31"/>
      <c r="AJ8971" s="31"/>
      <c r="AK8971" s="31"/>
      <c r="AL8971" s="31"/>
      <c r="AM8971" s="31"/>
      <c r="AN8971" s="31"/>
      <c r="AO8971" s="31"/>
      <c r="AP8971" s="31"/>
      <c r="AQ8971" s="31"/>
      <c r="AR8971" s="31"/>
      <c r="AS8971" s="31"/>
      <c r="AT8971" s="31"/>
      <c r="AU8971" s="31"/>
      <c r="AV8971" s="31"/>
      <c r="AW8971" s="31"/>
      <c r="AX8971" s="31"/>
      <c r="AY8971" s="31"/>
      <c r="AZ8971" s="31"/>
      <c r="BA8971" s="31"/>
      <c r="BB8971" s="31"/>
      <c r="BC8971" s="31"/>
      <c r="BD8971" s="31"/>
      <c r="BE8971" s="31"/>
      <c r="BF8971" s="31"/>
      <c r="BG8971" s="31"/>
      <c r="BH8971" s="31"/>
      <c r="BI8971" s="31"/>
      <c r="BJ8971" s="31"/>
      <c r="BK8971" s="31"/>
      <c r="BL8971" s="31"/>
      <c r="BM8971" s="31"/>
      <c r="BN8971" s="31"/>
      <c r="BO8971" s="31"/>
      <c r="BP8971" s="31"/>
      <c r="BQ8971" s="31"/>
      <c r="BR8971" s="31"/>
      <c r="BS8971" s="31"/>
      <c r="BT8971" s="31"/>
      <c r="BU8971" s="31"/>
      <c r="BV8971" s="31"/>
      <c r="BW8971" s="31"/>
      <c r="BX8971" s="31"/>
      <c r="BY8971" s="31"/>
      <c r="BZ8971" s="31"/>
      <c r="CA8971" s="31"/>
      <c r="CB8971" s="31"/>
      <c r="CC8971" s="31"/>
    </row>
    <row r="8972" spans="5:81" customFormat="1" x14ac:dyDescent="0.25">
      <c r="E8972"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replace('0000166/4/04/12/2022', '/', '.');</v>
      </c>
      <c r="F8972" s="31"/>
      <c r="G8972" s="31"/>
      <c r="H8972" s="31"/>
      <c r="I8972" s="31"/>
      <c r="J8972" s="31"/>
      <c r="K8972" s="31"/>
      <c r="L8972" s="31"/>
      <c r="M8972" s="31"/>
      <c r="N8972" s="31"/>
      <c r="O8972" s="31"/>
      <c r="P8972" s="31"/>
      <c r="Q8972" s="31"/>
      <c r="R8972" s="31"/>
      <c r="S8972" s="31"/>
      <c r="T8972" s="31"/>
      <c r="U8972" s="31"/>
      <c r="V8972" s="31"/>
      <c r="W8972" s="31"/>
      <c r="X8972" s="31"/>
      <c r="Y8972" s="31"/>
      <c r="Z8972" s="31"/>
      <c r="AA8972" s="31"/>
      <c r="AB8972" s="31"/>
      <c r="AC8972" s="31"/>
      <c r="AD8972" s="31"/>
      <c r="AE8972" s="31"/>
      <c r="AF8972" s="31"/>
      <c r="AG8972" s="31"/>
      <c r="AH8972" s="31"/>
      <c r="AI8972" s="31"/>
      <c r="AJ8972" s="31"/>
      <c r="AK8972" s="31"/>
      <c r="AL8972" s="31"/>
      <c r="AM8972" s="31"/>
      <c r="AN8972" s="31"/>
      <c r="AO8972" s="31"/>
      <c r="AP8972" s="31"/>
      <c r="AQ8972" s="31"/>
      <c r="AR8972" s="31"/>
      <c r="AS8972" s="31"/>
      <c r="AT8972" s="31"/>
      <c r="AU8972" s="31"/>
      <c r="AV8972" s="31"/>
      <c r="AW8972" s="31"/>
      <c r="AX8972" s="31"/>
      <c r="AY8972" s="31"/>
      <c r="AZ8972" s="31"/>
      <c r="BA8972" s="31"/>
      <c r="BB8972" s="31"/>
      <c r="BC8972" s="31"/>
      <c r="BD8972" s="31"/>
      <c r="BE8972" s="31"/>
      <c r="BF8972" s="31"/>
      <c r="BG8972" s="31"/>
      <c r="BH8972" s="31"/>
      <c r="BI8972" s="31"/>
      <c r="BJ8972" s="31"/>
      <c r="BK8972" s="31"/>
      <c r="BL8972" s="31"/>
      <c r="BM8972" s="31"/>
      <c r="BN8972" s="31"/>
      <c r="BO8972" s="31"/>
      <c r="BP8972" s="31"/>
      <c r="BQ8972" s="31"/>
      <c r="BR8972" s="31"/>
      <c r="BS8972" s="31"/>
      <c r="BT8972" s="31"/>
      <c r="BU8972" s="31"/>
      <c r="BV8972" s="31"/>
      <c r="BW8972" s="31"/>
      <c r="BX8972" s="31"/>
      <c r="BY8972" s="31"/>
      <c r="BZ8972" s="31"/>
      <c r="CA8972" s="31"/>
      <c r="CB8972" s="31"/>
      <c r="CC8972" s="31"/>
    </row>
    <row r="8973" spans="5:81" customFormat="1" x14ac:dyDescent="0.25">
      <c r="E8973"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replace('0000167/4/03/10/2022', '/', '.');</v>
      </c>
      <c r="F8973" s="31"/>
      <c r="G8973" s="31"/>
      <c r="H8973" s="31"/>
      <c r="I8973" s="31"/>
      <c r="J8973" s="31"/>
      <c r="K8973" s="31"/>
      <c r="L8973" s="31"/>
      <c r="M8973" s="31"/>
      <c r="N8973" s="31"/>
      <c r="O8973" s="31"/>
      <c r="P8973" s="31"/>
      <c r="Q8973" s="31"/>
      <c r="R8973" s="31"/>
      <c r="S8973" s="31"/>
      <c r="T8973" s="31"/>
      <c r="U8973" s="31"/>
      <c r="V8973" s="31"/>
      <c r="W8973" s="31"/>
      <c r="X8973" s="31"/>
      <c r="Y8973" s="31"/>
      <c r="Z8973" s="31"/>
      <c r="AA8973" s="31"/>
      <c r="AB8973" s="31"/>
      <c r="AC8973" s="31"/>
      <c r="AD8973" s="31"/>
      <c r="AE8973" s="31"/>
      <c r="AF8973" s="31"/>
      <c r="AG8973" s="31"/>
      <c r="AH8973" s="31"/>
      <c r="AI8973" s="31"/>
      <c r="AJ8973" s="31"/>
      <c r="AK8973" s="31"/>
      <c r="AL8973" s="31"/>
      <c r="AM8973" s="31"/>
      <c r="AN8973" s="31"/>
      <c r="AO8973" s="31"/>
      <c r="AP8973" s="31"/>
      <c r="AQ8973" s="31"/>
      <c r="AR8973" s="31"/>
      <c r="AS8973" s="31"/>
      <c r="AT8973" s="31"/>
      <c r="AU8973" s="31"/>
      <c r="AV8973" s="31"/>
      <c r="AW8973" s="31"/>
      <c r="AX8973" s="31"/>
      <c r="AY8973" s="31"/>
      <c r="AZ8973" s="31"/>
      <c r="BA8973" s="31"/>
      <c r="BB8973" s="31"/>
      <c r="BC8973" s="31"/>
      <c r="BD8973" s="31"/>
      <c r="BE8973" s="31"/>
      <c r="BF8973" s="31"/>
      <c r="BG8973" s="31"/>
      <c r="BH8973" s="31"/>
      <c r="BI8973" s="31"/>
      <c r="BJ8973" s="31"/>
      <c r="BK8973" s="31"/>
      <c r="BL8973" s="31"/>
      <c r="BM8973" s="31"/>
      <c r="BN8973" s="31"/>
      <c r="BO8973" s="31"/>
      <c r="BP8973" s="31"/>
      <c r="BQ8973" s="31"/>
      <c r="BR8973" s="31"/>
      <c r="BS8973" s="31"/>
      <c r="BT8973" s="31"/>
      <c r="BU8973" s="31"/>
      <c r="BV8973" s="31"/>
      <c r="BW8973" s="31"/>
      <c r="BX8973" s="31"/>
      <c r="BY8973" s="31"/>
      <c r="BZ8973" s="31"/>
      <c r="CA8973" s="31"/>
      <c r="CB8973" s="31"/>
      <c r="CC8973" s="31"/>
    </row>
    <row r="8974" spans="5:81" customFormat="1" x14ac:dyDescent="0.25">
      <c r="E8974"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replace('0000167/4/04/12/2022', '/', '.');</v>
      </c>
      <c r="F8974" s="31"/>
      <c r="G8974" s="31"/>
      <c r="H8974" s="31"/>
      <c r="I8974" s="31"/>
      <c r="J8974" s="31"/>
      <c r="K8974" s="31"/>
      <c r="L8974" s="31"/>
      <c r="M8974" s="31"/>
      <c r="N8974" s="31"/>
      <c r="O8974" s="31"/>
      <c r="P8974" s="31"/>
      <c r="Q8974" s="31"/>
      <c r="R8974" s="31"/>
      <c r="S8974" s="31"/>
      <c r="T8974" s="31"/>
      <c r="U8974" s="31"/>
      <c r="V8974" s="31"/>
      <c r="W8974" s="31"/>
      <c r="X8974" s="31"/>
      <c r="Y8974" s="31"/>
      <c r="Z8974" s="31"/>
      <c r="AA8974" s="31"/>
      <c r="AB8974" s="31"/>
      <c r="AC8974" s="31"/>
      <c r="AD8974" s="31"/>
      <c r="AE8974" s="31"/>
      <c r="AF8974" s="31"/>
      <c r="AG8974" s="31"/>
      <c r="AH8974" s="31"/>
      <c r="AI8974" s="31"/>
      <c r="AJ8974" s="31"/>
      <c r="AK8974" s="31"/>
      <c r="AL8974" s="31"/>
      <c r="AM8974" s="31"/>
      <c r="AN8974" s="31"/>
      <c r="AO8974" s="31"/>
      <c r="AP8974" s="31"/>
      <c r="AQ8974" s="31"/>
      <c r="AR8974" s="31"/>
      <c r="AS8974" s="31"/>
      <c r="AT8974" s="31"/>
      <c r="AU8974" s="31"/>
      <c r="AV8974" s="31"/>
      <c r="AW8974" s="31"/>
      <c r="AX8974" s="31"/>
      <c r="AY8974" s="31"/>
      <c r="AZ8974" s="31"/>
      <c r="BA8974" s="31"/>
      <c r="BB8974" s="31"/>
      <c r="BC8974" s="31"/>
      <c r="BD8974" s="31"/>
      <c r="BE8974" s="31"/>
      <c r="BF8974" s="31"/>
      <c r="BG8974" s="31"/>
      <c r="BH8974" s="31"/>
      <c r="BI8974" s="31"/>
      <c r="BJ8974" s="31"/>
      <c r="BK8974" s="31"/>
      <c r="BL8974" s="31"/>
      <c r="BM8974" s="31"/>
      <c r="BN8974" s="31"/>
      <c r="BO8974" s="31"/>
      <c r="BP8974" s="31"/>
      <c r="BQ8974" s="31"/>
      <c r="BR8974" s="31"/>
      <c r="BS8974" s="31"/>
      <c r="BT8974" s="31"/>
      <c r="BU8974" s="31"/>
      <c r="BV8974" s="31"/>
      <c r="BW8974" s="31"/>
      <c r="BX8974" s="31"/>
      <c r="BY8974" s="31"/>
      <c r="BZ8974" s="31"/>
      <c r="CA8974" s="31"/>
      <c r="CB8974" s="31"/>
      <c r="CC8974" s="31"/>
    </row>
    <row r="8975" spans="5:81" customFormat="1" x14ac:dyDescent="0.25">
      <c r="E8975" s="30" t="str">
        <f t="shared" si="50"/>
        <v>update IFINOPL.dbo.AGREEMENT_ASSET set BILLING_TO_NPWP = '423043033619000', NPWP_NAME = 'PT. MAKHARYA PERKASA TRANSSINDO', NPWP_ADDRESS = 'JL. PUTRO AGUNG TIMUR BLOK C NO 15 GADING, TAMBAKSARI SURABAYA RT.008 RW.002 KEL.GADING KEC.TAMBAKSARI KOTA/KAB.SURABAYA JAWA TIMUR 60134' where AGREEMENT_NO = replace('0000168/4/03/11/2022', '/', '.');</v>
      </c>
      <c r="F8975" s="31"/>
      <c r="G8975" s="31"/>
      <c r="H8975" s="31"/>
      <c r="I8975" s="31"/>
      <c r="J8975" s="31"/>
      <c r="K8975" s="31"/>
      <c r="L8975" s="31"/>
      <c r="M8975" s="31"/>
      <c r="N8975" s="31"/>
      <c r="O8975" s="31"/>
      <c r="P8975" s="31"/>
      <c r="Q8975" s="31"/>
      <c r="R8975" s="31"/>
      <c r="S8975" s="31"/>
      <c r="T8975" s="31"/>
      <c r="U8975" s="31"/>
      <c r="V8975" s="31"/>
      <c r="W8975" s="31"/>
      <c r="X8975" s="31"/>
      <c r="Y8975" s="31"/>
      <c r="Z8975" s="31"/>
      <c r="AA8975" s="31"/>
      <c r="AB8975" s="31"/>
      <c r="AC8975" s="31"/>
      <c r="AD8975" s="31"/>
      <c r="AE8975" s="31"/>
      <c r="AF8975" s="31"/>
      <c r="AG8975" s="31"/>
      <c r="AH8975" s="31"/>
      <c r="AI8975" s="31"/>
      <c r="AJ8975" s="31"/>
      <c r="AK8975" s="31"/>
      <c r="AL8975" s="31"/>
      <c r="AM8975" s="31"/>
      <c r="AN8975" s="31"/>
      <c r="AO8975" s="31"/>
      <c r="AP8975" s="31"/>
      <c r="AQ8975" s="31"/>
      <c r="AR8975" s="31"/>
      <c r="AS8975" s="31"/>
      <c r="AT8975" s="31"/>
      <c r="AU8975" s="31"/>
      <c r="AV8975" s="31"/>
      <c r="AW8975" s="31"/>
      <c r="AX8975" s="31"/>
      <c r="AY8975" s="31"/>
      <c r="AZ8975" s="31"/>
      <c r="BA8975" s="31"/>
      <c r="BB8975" s="31"/>
      <c r="BC8975" s="31"/>
      <c r="BD8975" s="31"/>
      <c r="BE8975" s="31"/>
      <c r="BF8975" s="31"/>
      <c r="BG8975" s="31"/>
      <c r="BH8975" s="31"/>
      <c r="BI8975" s="31"/>
      <c r="BJ8975" s="31"/>
      <c r="BK8975" s="31"/>
      <c r="BL8975" s="31"/>
      <c r="BM8975" s="31"/>
      <c r="BN8975" s="31"/>
      <c r="BO8975" s="31"/>
      <c r="BP8975" s="31"/>
      <c r="BQ8975" s="31"/>
      <c r="BR8975" s="31"/>
      <c r="BS8975" s="31"/>
      <c r="BT8975" s="31"/>
      <c r="BU8975" s="31"/>
      <c r="BV8975" s="31"/>
      <c r="BW8975" s="31"/>
      <c r="BX8975" s="31"/>
      <c r="BY8975" s="31"/>
      <c r="BZ8975" s="31"/>
      <c r="CA8975" s="31"/>
      <c r="CB8975" s="31"/>
      <c r="CC8975" s="31"/>
    </row>
    <row r="8976" spans="5:81" customFormat="1" x14ac:dyDescent="0.25">
      <c r="E8976" s="30" t="str">
        <f t="shared" si="50"/>
        <v>update IFINOPL.dbo.AGREEMENT_ASSET set BILLING_TO_NPWP = '909447245445000', NPWP_NAME = 'PT. GUSTIAN PUTRA RAJA', NPWP_ADDRESS = 'KOMPLEK TAMAN KOPO INDAH II BLOK F 4 NO 14 RT.006 RW.019 KEL.MEKAR RAHAYU KEC.MARGAASIH KOTA/KAB.BANDUNG JAWA BARAT 40218' where AGREEMENT_NO = replace('0000168/4/04/01/2023', '/', '.');</v>
      </c>
      <c r="F8976" s="31"/>
      <c r="G8976" s="31"/>
      <c r="H8976" s="31"/>
      <c r="I8976" s="31"/>
      <c r="J8976" s="31"/>
      <c r="K8976" s="31"/>
      <c r="L8976" s="31"/>
      <c r="M8976" s="31"/>
      <c r="N8976" s="31"/>
      <c r="O8976" s="31"/>
      <c r="P8976" s="31"/>
      <c r="Q8976" s="31"/>
      <c r="R8976" s="31"/>
      <c r="S8976" s="31"/>
      <c r="T8976" s="31"/>
      <c r="U8976" s="31"/>
      <c r="V8976" s="31"/>
      <c r="W8976" s="31"/>
      <c r="X8976" s="31"/>
      <c r="Y8976" s="31"/>
      <c r="Z8976" s="31"/>
      <c r="AA8976" s="31"/>
      <c r="AB8976" s="31"/>
      <c r="AC8976" s="31"/>
      <c r="AD8976" s="31"/>
      <c r="AE8976" s="31"/>
      <c r="AF8976" s="31"/>
      <c r="AG8976" s="31"/>
      <c r="AH8976" s="31"/>
      <c r="AI8976" s="31"/>
      <c r="AJ8976" s="31"/>
      <c r="AK8976" s="31"/>
      <c r="AL8976" s="31"/>
      <c r="AM8976" s="31"/>
      <c r="AN8976" s="31"/>
      <c r="AO8976" s="31"/>
      <c r="AP8976" s="31"/>
      <c r="AQ8976" s="31"/>
      <c r="AR8976" s="31"/>
      <c r="AS8976" s="31"/>
      <c r="AT8976" s="31"/>
      <c r="AU8976" s="31"/>
      <c r="AV8976" s="31"/>
      <c r="AW8976" s="31"/>
      <c r="AX8976" s="31"/>
      <c r="AY8976" s="31"/>
      <c r="AZ8976" s="31"/>
      <c r="BA8976" s="31"/>
      <c r="BB8976" s="31"/>
      <c r="BC8976" s="31"/>
      <c r="BD8976" s="31"/>
      <c r="BE8976" s="31"/>
      <c r="BF8976" s="31"/>
      <c r="BG8976" s="31"/>
      <c r="BH8976" s="31"/>
      <c r="BI8976" s="31"/>
      <c r="BJ8976" s="31"/>
      <c r="BK8976" s="31"/>
      <c r="BL8976" s="31"/>
      <c r="BM8976" s="31"/>
      <c r="BN8976" s="31"/>
      <c r="BO8976" s="31"/>
      <c r="BP8976" s="31"/>
      <c r="BQ8976" s="31"/>
      <c r="BR8976" s="31"/>
      <c r="BS8976" s="31"/>
      <c r="BT8976" s="31"/>
      <c r="BU8976" s="31"/>
      <c r="BV8976" s="31"/>
      <c r="BW8976" s="31"/>
      <c r="BX8976" s="31"/>
      <c r="BY8976" s="31"/>
      <c r="BZ8976" s="31"/>
      <c r="CA8976" s="31"/>
      <c r="CB8976" s="31"/>
      <c r="CC8976" s="31"/>
    </row>
    <row r="8977" spans="5:81" customFormat="1" x14ac:dyDescent="0.25">
      <c r="E8977"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replace('0000170/4/04/01/2023', '/', '.');</v>
      </c>
      <c r="F8977" s="31"/>
      <c r="G8977" s="31"/>
      <c r="H8977" s="31"/>
      <c r="I8977" s="31"/>
      <c r="J8977" s="31"/>
      <c r="K8977" s="31"/>
      <c r="L8977" s="31"/>
      <c r="M8977" s="31"/>
      <c r="N8977" s="31"/>
      <c r="O8977" s="31"/>
      <c r="P8977" s="31"/>
      <c r="Q8977" s="31"/>
      <c r="R8977" s="31"/>
      <c r="S8977" s="31"/>
      <c r="T8977" s="31"/>
      <c r="U8977" s="31"/>
      <c r="V8977" s="31"/>
      <c r="W8977" s="31"/>
      <c r="X8977" s="31"/>
      <c r="Y8977" s="31"/>
      <c r="Z8977" s="31"/>
      <c r="AA8977" s="31"/>
      <c r="AB8977" s="31"/>
      <c r="AC8977" s="31"/>
      <c r="AD8977" s="31"/>
      <c r="AE8977" s="31"/>
      <c r="AF8977" s="31"/>
      <c r="AG8977" s="31"/>
      <c r="AH8977" s="31"/>
      <c r="AI8977" s="31"/>
      <c r="AJ8977" s="31"/>
      <c r="AK8977" s="31"/>
      <c r="AL8977" s="31"/>
      <c r="AM8977" s="31"/>
      <c r="AN8977" s="31"/>
      <c r="AO8977" s="31"/>
      <c r="AP8977" s="31"/>
      <c r="AQ8977" s="31"/>
      <c r="AR8977" s="31"/>
      <c r="AS8977" s="31"/>
      <c r="AT8977" s="31"/>
      <c r="AU8977" s="31"/>
      <c r="AV8977" s="31"/>
      <c r="AW8977" s="31"/>
      <c r="AX8977" s="31"/>
      <c r="AY8977" s="31"/>
      <c r="AZ8977" s="31"/>
      <c r="BA8977" s="31"/>
      <c r="BB8977" s="31"/>
      <c r="BC8977" s="31"/>
      <c r="BD8977" s="31"/>
      <c r="BE8977" s="31"/>
      <c r="BF8977" s="31"/>
      <c r="BG8977" s="31"/>
      <c r="BH8977" s="31"/>
      <c r="BI8977" s="31"/>
      <c r="BJ8977" s="31"/>
      <c r="BK8977" s="31"/>
      <c r="BL8977" s="31"/>
      <c r="BM8977" s="31"/>
      <c r="BN8977" s="31"/>
      <c r="BO8977" s="31"/>
      <c r="BP8977" s="31"/>
      <c r="BQ8977" s="31"/>
      <c r="BR8977" s="31"/>
      <c r="BS8977" s="31"/>
      <c r="BT8977" s="31"/>
      <c r="BU8977" s="31"/>
      <c r="BV8977" s="31"/>
      <c r="BW8977" s="31"/>
      <c r="BX8977" s="31"/>
      <c r="BY8977" s="31"/>
      <c r="BZ8977" s="31"/>
      <c r="CA8977" s="31"/>
      <c r="CB8977" s="31"/>
      <c r="CC8977" s="31"/>
    </row>
    <row r="8978" spans="5:81" customFormat="1" x14ac:dyDescent="0.25">
      <c r="E8978" s="30" t="str">
        <f t="shared" si="50"/>
        <v>update IFINOPL.dbo.AGREEMENT_ASSET set BILLING_TO_NPWP = '315577254643001', NPWP_NAME = 'PT. TELAGA BARU TRANSINDO', NPWP_ADDRESS = 'RUKO GRAHA TIRTA JL. BRIGJEND KATAMSO NO 25-27 RT.005 RW.014 KEL.KUREKSARI KEC.WARU KOTA/KAB.SIDOARJO JAWA TIMUR 61256' where AGREEMENT_NO = replace('0000171/4/03/12/2022', '/', '.');</v>
      </c>
      <c r="F8978" s="31"/>
      <c r="G8978" s="31"/>
      <c r="H8978" s="31"/>
      <c r="I8978" s="31"/>
      <c r="J8978" s="31"/>
      <c r="K8978" s="31"/>
      <c r="L8978" s="31"/>
      <c r="M8978" s="31"/>
      <c r="N8978" s="31"/>
      <c r="O8978" s="31"/>
      <c r="P8978" s="31"/>
      <c r="Q8978" s="31"/>
      <c r="R8978" s="31"/>
      <c r="S8978" s="31"/>
      <c r="T8978" s="31"/>
      <c r="U8978" s="31"/>
      <c r="V8978" s="31"/>
      <c r="W8978" s="31"/>
      <c r="X8978" s="31"/>
      <c r="Y8978" s="31"/>
      <c r="Z8978" s="31"/>
      <c r="AA8978" s="31"/>
      <c r="AB8978" s="31"/>
      <c r="AC8978" s="31"/>
      <c r="AD8978" s="31"/>
      <c r="AE8978" s="31"/>
      <c r="AF8978" s="31"/>
      <c r="AG8978" s="31"/>
      <c r="AH8978" s="31"/>
      <c r="AI8978" s="31"/>
      <c r="AJ8978" s="31"/>
      <c r="AK8978" s="31"/>
      <c r="AL8978" s="31"/>
      <c r="AM8978" s="31"/>
      <c r="AN8978" s="31"/>
      <c r="AO8978" s="31"/>
      <c r="AP8978" s="31"/>
      <c r="AQ8978" s="31"/>
      <c r="AR8978" s="31"/>
      <c r="AS8978" s="31"/>
      <c r="AT8978" s="31"/>
      <c r="AU8978" s="31"/>
      <c r="AV8978" s="31"/>
      <c r="AW8978" s="31"/>
      <c r="AX8978" s="31"/>
      <c r="AY8978" s="31"/>
      <c r="AZ8978" s="31"/>
      <c r="BA8978" s="31"/>
      <c r="BB8978" s="31"/>
      <c r="BC8978" s="31"/>
      <c r="BD8978" s="31"/>
      <c r="BE8978" s="31"/>
      <c r="BF8978" s="31"/>
      <c r="BG8978" s="31"/>
      <c r="BH8978" s="31"/>
      <c r="BI8978" s="31"/>
      <c r="BJ8978" s="31"/>
      <c r="BK8978" s="31"/>
      <c r="BL8978" s="31"/>
      <c r="BM8978" s="31"/>
      <c r="BN8978" s="31"/>
      <c r="BO8978" s="31"/>
      <c r="BP8978" s="31"/>
      <c r="BQ8978" s="31"/>
      <c r="BR8978" s="31"/>
      <c r="BS8978" s="31"/>
      <c r="BT8978" s="31"/>
      <c r="BU8978" s="31"/>
      <c r="BV8978" s="31"/>
      <c r="BW8978" s="31"/>
      <c r="BX8978" s="31"/>
      <c r="BY8978" s="31"/>
      <c r="BZ8978" s="31"/>
      <c r="CA8978" s="31"/>
      <c r="CB8978" s="31"/>
      <c r="CC8978" s="31"/>
    </row>
    <row r="8979" spans="5:81" customFormat="1" x14ac:dyDescent="0.25">
      <c r="E8979"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replace('0000171/4/04/02/2023', '/', '.');</v>
      </c>
      <c r="F8979" s="31"/>
      <c r="G8979" s="31"/>
      <c r="H8979" s="31"/>
      <c r="I8979" s="31"/>
      <c r="J8979" s="31"/>
      <c r="K8979" s="31"/>
      <c r="L8979" s="31"/>
      <c r="M8979" s="31"/>
      <c r="N8979" s="31"/>
      <c r="O8979" s="31"/>
      <c r="P8979" s="31"/>
      <c r="Q8979" s="31"/>
      <c r="R8979" s="31"/>
      <c r="S8979" s="31"/>
      <c r="T8979" s="31"/>
      <c r="U8979" s="31"/>
      <c r="V8979" s="31"/>
      <c r="W8979" s="31"/>
      <c r="X8979" s="31"/>
      <c r="Y8979" s="31"/>
      <c r="Z8979" s="31"/>
      <c r="AA8979" s="31"/>
      <c r="AB8979" s="31"/>
      <c r="AC8979" s="31"/>
      <c r="AD8979" s="31"/>
      <c r="AE8979" s="31"/>
      <c r="AF8979" s="31"/>
      <c r="AG8979" s="31"/>
      <c r="AH8979" s="31"/>
      <c r="AI8979" s="31"/>
      <c r="AJ8979" s="31"/>
      <c r="AK8979" s="31"/>
      <c r="AL8979" s="31"/>
      <c r="AM8979" s="31"/>
      <c r="AN8979" s="31"/>
      <c r="AO8979" s="31"/>
      <c r="AP8979" s="31"/>
      <c r="AQ8979" s="31"/>
      <c r="AR8979" s="31"/>
      <c r="AS8979" s="31"/>
      <c r="AT8979" s="31"/>
      <c r="AU8979" s="31"/>
      <c r="AV8979" s="31"/>
      <c r="AW8979" s="31"/>
      <c r="AX8979" s="31"/>
      <c r="AY8979" s="31"/>
      <c r="AZ8979" s="31"/>
      <c r="BA8979" s="31"/>
      <c r="BB8979" s="31"/>
      <c r="BC8979" s="31"/>
      <c r="BD8979" s="31"/>
      <c r="BE8979" s="31"/>
      <c r="BF8979" s="31"/>
      <c r="BG8979" s="31"/>
      <c r="BH8979" s="31"/>
      <c r="BI8979" s="31"/>
      <c r="BJ8979" s="31"/>
      <c r="BK8979" s="31"/>
      <c r="BL8979" s="31"/>
      <c r="BM8979" s="31"/>
      <c r="BN8979" s="31"/>
      <c r="BO8979" s="31"/>
      <c r="BP8979" s="31"/>
      <c r="BQ8979" s="31"/>
      <c r="BR8979" s="31"/>
      <c r="BS8979" s="31"/>
      <c r="BT8979" s="31"/>
      <c r="BU8979" s="31"/>
      <c r="BV8979" s="31"/>
      <c r="BW8979" s="31"/>
      <c r="BX8979" s="31"/>
      <c r="BY8979" s="31"/>
      <c r="BZ8979" s="31"/>
      <c r="CA8979" s="31"/>
      <c r="CB8979" s="31"/>
      <c r="CC8979" s="31"/>
    </row>
    <row r="8980" spans="5:81" customFormat="1" x14ac:dyDescent="0.25">
      <c r="E8980" s="30" t="str">
        <f t="shared" si="50"/>
        <v>update IFINOPL.dbo.AGREEMENT_ASSET set BILLING_TO_NPWP = '315577254643001', NPWP_NAME = 'PT. TELAGA BARU TRANSINDO', NPWP_ADDRESS = 'RUKO GRAHA TIRTA JL. BRIGJEND KATAMSO NO 25-27 RT.005 RW.014 KEL.KUREKSARI KEC.WARU KOTA/KAB.SIDOARJO JAWA TIMUR 61256' where AGREEMENT_NO = replace('0000172/4/03/12/2022', '/', '.');</v>
      </c>
      <c r="F8980" s="31"/>
      <c r="G8980" s="31"/>
      <c r="H8980" s="31"/>
      <c r="I8980" s="31"/>
      <c r="J8980" s="31"/>
      <c r="K8980" s="31"/>
      <c r="L8980" s="31"/>
      <c r="M8980" s="31"/>
      <c r="N8980" s="31"/>
      <c r="O8980" s="31"/>
      <c r="P8980" s="31"/>
      <c r="Q8980" s="31"/>
      <c r="R8980" s="31"/>
      <c r="S8980" s="31"/>
      <c r="T8980" s="31"/>
      <c r="U8980" s="31"/>
      <c r="V8980" s="31"/>
      <c r="W8980" s="31"/>
      <c r="X8980" s="31"/>
      <c r="Y8980" s="31"/>
      <c r="Z8980" s="31"/>
      <c r="AA8980" s="31"/>
      <c r="AB8980" s="31"/>
      <c r="AC8980" s="31"/>
      <c r="AD8980" s="31"/>
      <c r="AE8980" s="31"/>
      <c r="AF8980" s="31"/>
      <c r="AG8980" s="31"/>
      <c r="AH8980" s="31"/>
      <c r="AI8980" s="31"/>
      <c r="AJ8980" s="31"/>
      <c r="AK8980" s="31"/>
      <c r="AL8980" s="31"/>
      <c r="AM8980" s="31"/>
      <c r="AN8980" s="31"/>
      <c r="AO8980" s="31"/>
      <c r="AP8980" s="31"/>
      <c r="AQ8980" s="31"/>
      <c r="AR8980" s="31"/>
      <c r="AS8980" s="31"/>
      <c r="AT8980" s="31"/>
      <c r="AU8980" s="31"/>
      <c r="AV8980" s="31"/>
      <c r="AW8980" s="31"/>
      <c r="AX8980" s="31"/>
      <c r="AY8980" s="31"/>
      <c r="AZ8980" s="31"/>
      <c r="BA8980" s="31"/>
      <c r="BB8980" s="31"/>
      <c r="BC8980" s="31"/>
      <c r="BD8980" s="31"/>
      <c r="BE8980" s="31"/>
      <c r="BF8980" s="31"/>
      <c r="BG8980" s="31"/>
      <c r="BH8980" s="31"/>
      <c r="BI8980" s="31"/>
      <c r="BJ8980" s="31"/>
      <c r="BK8980" s="31"/>
      <c r="BL8980" s="31"/>
      <c r="BM8980" s="31"/>
      <c r="BN8980" s="31"/>
      <c r="BO8980" s="31"/>
      <c r="BP8980" s="31"/>
      <c r="BQ8980" s="31"/>
      <c r="BR8980" s="31"/>
      <c r="BS8980" s="31"/>
      <c r="BT8980" s="31"/>
      <c r="BU8980" s="31"/>
      <c r="BV8980" s="31"/>
      <c r="BW8980" s="31"/>
      <c r="BX8980" s="31"/>
      <c r="BY8980" s="31"/>
      <c r="BZ8980" s="31"/>
      <c r="CA8980" s="31"/>
      <c r="CB8980" s="31"/>
      <c r="CC8980" s="31"/>
    </row>
    <row r="8981" spans="5:81" customFormat="1" x14ac:dyDescent="0.25">
      <c r="E8981" s="30" t="str">
        <f t="shared" si="50"/>
        <v>update IFINOPL.dbo.AGREEMENT_ASSET set BILLING_TO_NPWP = '315109926061000', NPWP_NAME = 'PT. KINARYA ALIHDAYA MANDIRI', NPWP_ADDRESS = 'GEDUNG KINARYA SELARAS, JL TB SIMATUPANG, 4 RT.000 RW.000 KEL.CILANDAK BARAT KEC.CILANDAK KOTA/KAB.JAKARTA SELATAN DKI JAKARTA 12430' where AGREEMENT_NO = replace('0000172/4/04/02/2023', '/', '.');</v>
      </c>
      <c r="F8981" s="31"/>
      <c r="G8981" s="31"/>
      <c r="H8981" s="31"/>
      <c r="I8981" s="31"/>
      <c r="J8981" s="31"/>
      <c r="K8981" s="31"/>
      <c r="L8981" s="31"/>
      <c r="M8981" s="31"/>
      <c r="N8981" s="31"/>
      <c r="O8981" s="31"/>
      <c r="P8981" s="31"/>
      <c r="Q8981" s="31"/>
      <c r="R8981" s="31"/>
      <c r="S8981" s="31"/>
      <c r="T8981" s="31"/>
      <c r="U8981" s="31"/>
      <c r="V8981" s="31"/>
      <c r="W8981" s="31"/>
      <c r="X8981" s="31"/>
      <c r="Y8981" s="31"/>
      <c r="Z8981" s="31"/>
      <c r="AA8981" s="31"/>
      <c r="AB8981" s="31"/>
      <c r="AC8981" s="31"/>
      <c r="AD8981" s="31"/>
      <c r="AE8981" s="31"/>
      <c r="AF8981" s="31"/>
      <c r="AG8981" s="31"/>
      <c r="AH8981" s="31"/>
      <c r="AI8981" s="31"/>
      <c r="AJ8981" s="31"/>
      <c r="AK8981" s="31"/>
      <c r="AL8981" s="31"/>
      <c r="AM8981" s="31"/>
      <c r="AN8981" s="31"/>
      <c r="AO8981" s="31"/>
      <c r="AP8981" s="31"/>
      <c r="AQ8981" s="31"/>
      <c r="AR8981" s="31"/>
      <c r="AS8981" s="31"/>
      <c r="AT8981" s="31"/>
      <c r="AU8981" s="31"/>
      <c r="AV8981" s="31"/>
      <c r="AW8981" s="31"/>
      <c r="AX8981" s="31"/>
      <c r="AY8981" s="31"/>
      <c r="AZ8981" s="31"/>
      <c r="BA8981" s="31"/>
      <c r="BB8981" s="31"/>
      <c r="BC8981" s="31"/>
      <c r="BD8981" s="31"/>
      <c r="BE8981" s="31"/>
      <c r="BF8981" s="31"/>
      <c r="BG8981" s="31"/>
      <c r="BH8981" s="31"/>
      <c r="BI8981" s="31"/>
      <c r="BJ8981" s="31"/>
      <c r="BK8981" s="31"/>
      <c r="BL8981" s="31"/>
      <c r="BM8981" s="31"/>
      <c r="BN8981" s="31"/>
      <c r="BO8981" s="31"/>
      <c r="BP8981" s="31"/>
      <c r="BQ8981" s="31"/>
      <c r="BR8981" s="31"/>
      <c r="BS8981" s="31"/>
      <c r="BT8981" s="31"/>
      <c r="BU8981" s="31"/>
      <c r="BV8981" s="31"/>
      <c r="BW8981" s="31"/>
      <c r="BX8981" s="31"/>
      <c r="BY8981" s="31"/>
      <c r="BZ8981" s="31"/>
      <c r="CA8981" s="31"/>
      <c r="CB8981" s="31"/>
      <c r="CC8981" s="31"/>
    </row>
    <row r="8982" spans="5:81" customFormat="1" x14ac:dyDescent="0.25">
      <c r="E8982" s="30" t="str">
        <f t="shared" si="50"/>
        <v>update IFINOPL.dbo.AGREEMENT_ASSET set BILLING_TO_NPWP = '315109926061000', NPWP_NAME = 'PT. KINARYA ALIHDAYA MANDIRI', NPWP_ADDRESS = 'GEDUNG KISEL HUB, JL TB SIMATUPANG, 4, CILANDAK BARAT, CILANDAK, KOTA ADM. JAKARTA SELATAN, DKI JAKARTA, 12430' where AGREEMENT_NO = replace('0000172/4/04/02/2023', '/', '.');</v>
      </c>
      <c r="F8982" s="31"/>
      <c r="G8982" s="31"/>
      <c r="H8982" s="31"/>
      <c r="I8982" s="31"/>
      <c r="J8982" s="31"/>
      <c r="K8982" s="31"/>
      <c r="L8982" s="31"/>
      <c r="M8982" s="31"/>
      <c r="N8982" s="31"/>
      <c r="O8982" s="31"/>
      <c r="P8982" s="31"/>
      <c r="Q8982" s="31"/>
      <c r="R8982" s="31"/>
      <c r="S8982" s="31"/>
      <c r="T8982" s="31"/>
      <c r="U8982" s="31"/>
      <c r="V8982" s="31"/>
      <c r="W8982" s="31"/>
      <c r="X8982" s="31"/>
      <c r="Y8982" s="31"/>
      <c r="Z8982" s="31"/>
      <c r="AA8982" s="31"/>
      <c r="AB8982" s="31"/>
      <c r="AC8982" s="31"/>
      <c r="AD8982" s="31"/>
      <c r="AE8982" s="31"/>
      <c r="AF8982" s="31"/>
      <c r="AG8982" s="31"/>
      <c r="AH8982" s="31"/>
      <c r="AI8982" s="31"/>
      <c r="AJ8982" s="31"/>
      <c r="AK8982" s="31"/>
      <c r="AL8982" s="31"/>
      <c r="AM8982" s="31"/>
      <c r="AN8982" s="31"/>
      <c r="AO8982" s="31"/>
      <c r="AP8982" s="31"/>
      <c r="AQ8982" s="31"/>
      <c r="AR8982" s="31"/>
      <c r="AS8982" s="31"/>
      <c r="AT8982" s="31"/>
      <c r="AU8982" s="31"/>
      <c r="AV8982" s="31"/>
      <c r="AW8982" s="31"/>
      <c r="AX8982" s="31"/>
      <c r="AY8982" s="31"/>
      <c r="AZ8982" s="31"/>
      <c r="BA8982" s="31"/>
      <c r="BB8982" s="31"/>
      <c r="BC8982" s="31"/>
      <c r="BD8982" s="31"/>
      <c r="BE8982" s="31"/>
      <c r="BF8982" s="31"/>
      <c r="BG8982" s="31"/>
      <c r="BH8982" s="31"/>
      <c r="BI8982" s="31"/>
      <c r="BJ8982" s="31"/>
      <c r="BK8982" s="31"/>
      <c r="BL8982" s="31"/>
      <c r="BM8982" s="31"/>
      <c r="BN8982" s="31"/>
      <c r="BO8982" s="31"/>
      <c r="BP8982" s="31"/>
      <c r="BQ8982" s="31"/>
      <c r="BR8982" s="31"/>
      <c r="BS8982" s="31"/>
      <c r="BT8982" s="31"/>
      <c r="BU8982" s="31"/>
      <c r="BV8982" s="31"/>
      <c r="BW8982" s="31"/>
      <c r="BX8982" s="31"/>
      <c r="BY8982" s="31"/>
      <c r="BZ8982" s="31"/>
      <c r="CA8982" s="31"/>
      <c r="CB8982" s="31"/>
      <c r="CC8982" s="31"/>
    </row>
    <row r="8983" spans="5:81" customFormat="1" x14ac:dyDescent="0.25">
      <c r="E8983" s="30" t="str">
        <f t="shared" si="50"/>
        <v>update IFINOPL.dbo.AGREEMENT_ASSET set BILLING_TO_NPWP = '315109926061000', NPWP_NAME = 'PT. KINARYA ALIHDAYA MANDIRI', NPWP_ADDRESS = 'GEDUNG KINARYA SELARAS, JL TB SIMATUPANG, 4 RT.000 RW.000 KEL.CILANDAK BARAT KEC.CILANDAK KOTA/KAB.JAKARTA SELATAN DKI JAKARTA 12430' where AGREEMENT_NO = replace('0000172/4/04/02/2023', '/', '.');</v>
      </c>
      <c r="F8983" s="31"/>
      <c r="G8983" s="31"/>
      <c r="H8983" s="31"/>
      <c r="I8983" s="31"/>
      <c r="J8983" s="31"/>
      <c r="K8983" s="31"/>
      <c r="L8983" s="31"/>
      <c r="M8983" s="31"/>
      <c r="N8983" s="31"/>
      <c r="O8983" s="31"/>
      <c r="P8983" s="31"/>
      <c r="Q8983" s="31"/>
      <c r="R8983" s="31"/>
      <c r="S8983" s="31"/>
      <c r="T8983" s="31"/>
      <c r="U8983" s="31"/>
      <c r="V8983" s="31"/>
      <c r="W8983" s="31"/>
      <c r="X8983" s="31"/>
      <c r="Y8983" s="31"/>
      <c r="Z8983" s="31"/>
      <c r="AA8983" s="31"/>
      <c r="AB8983" s="31"/>
      <c r="AC8983" s="31"/>
      <c r="AD8983" s="31"/>
      <c r="AE8983" s="31"/>
      <c r="AF8983" s="31"/>
      <c r="AG8983" s="31"/>
      <c r="AH8983" s="31"/>
      <c r="AI8983" s="31"/>
      <c r="AJ8983" s="31"/>
      <c r="AK8983" s="31"/>
      <c r="AL8983" s="31"/>
      <c r="AM8983" s="31"/>
      <c r="AN8983" s="31"/>
      <c r="AO8983" s="31"/>
      <c r="AP8983" s="31"/>
      <c r="AQ8983" s="31"/>
      <c r="AR8983" s="31"/>
      <c r="AS8983" s="31"/>
      <c r="AT8983" s="31"/>
      <c r="AU8983" s="31"/>
      <c r="AV8983" s="31"/>
      <c r="AW8983" s="31"/>
      <c r="AX8983" s="31"/>
      <c r="AY8983" s="31"/>
      <c r="AZ8983" s="31"/>
      <c r="BA8983" s="31"/>
      <c r="BB8983" s="31"/>
      <c r="BC8983" s="31"/>
      <c r="BD8983" s="31"/>
      <c r="BE8983" s="31"/>
      <c r="BF8983" s="31"/>
      <c r="BG8983" s="31"/>
      <c r="BH8983" s="31"/>
      <c r="BI8983" s="31"/>
      <c r="BJ8983" s="31"/>
      <c r="BK8983" s="31"/>
      <c r="BL8983" s="31"/>
      <c r="BM8983" s="31"/>
      <c r="BN8983" s="31"/>
      <c r="BO8983" s="31"/>
      <c r="BP8983" s="31"/>
      <c r="BQ8983" s="31"/>
      <c r="BR8983" s="31"/>
      <c r="BS8983" s="31"/>
      <c r="BT8983" s="31"/>
      <c r="BU8983" s="31"/>
      <c r="BV8983" s="31"/>
      <c r="BW8983" s="31"/>
      <c r="BX8983" s="31"/>
      <c r="BY8983" s="31"/>
      <c r="BZ8983" s="31"/>
      <c r="CA8983" s="31"/>
      <c r="CB8983" s="31"/>
      <c r="CC8983" s="31"/>
    </row>
    <row r="8984" spans="5:81" customFormat="1" x14ac:dyDescent="0.25">
      <c r="E8984" s="30" t="str">
        <f t="shared" si="50"/>
        <v>update IFINOPL.dbo.AGREEMENT_ASSET set BILLING_TO_NPWP = '315109926061000', NPWP_NAME = 'PT. KINARYA ALIHDAYA MANDIRI', NPWP_ADDRESS = 'GEDUNG KISEL HUB, JL TB SIMATUPANG, 4, CILANDAK BARAT, CILANDAK, KOTA ADM. JAKARTA SELATAN, DKI JAKARTA, 12430' where AGREEMENT_NO = replace('0000172/4/04/02/2023', '/', '.');</v>
      </c>
      <c r="F8984" s="31"/>
      <c r="G8984" s="31"/>
      <c r="H8984" s="31"/>
      <c r="I8984" s="31"/>
      <c r="J8984" s="31"/>
      <c r="K8984" s="31"/>
      <c r="L8984" s="31"/>
      <c r="M8984" s="31"/>
      <c r="N8984" s="31"/>
      <c r="O8984" s="31"/>
      <c r="P8984" s="31"/>
      <c r="Q8984" s="31"/>
      <c r="R8984" s="31"/>
      <c r="S8984" s="31"/>
      <c r="T8984" s="31"/>
      <c r="U8984" s="31"/>
      <c r="V8984" s="31"/>
      <c r="W8984" s="31"/>
      <c r="X8984" s="31"/>
      <c r="Y8984" s="31"/>
      <c r="Z8984" s="31"/>
      <c r="AA8984" s="31"/>
      <c r="AB8984" s="31"/>
      <c r="AC8984" s="31"/>
      <c r="AD8984" s="31"/>
      <c r="AE8984" s="31"/>
      <c r="AF8984" s="31"/>
      <c r="AG8984" s="31"/>
      <c r="AH8984" s="31"/>
      <c r="AI8984" s="31"/>
      <c r="AJ8984" s="31"/>
      <c r="AK8984" s="31"/>
      <c r="AL8984" s="31"/>
      <c r="AM8984" s="31"/>
      <c r="AN8984" s="31"/>
      <c r="AO8984" s="31"/>
      <c r="AP8984" s="31"/>
      <c r="AQ8984" s="31"/>
      <c r="AR8984" s="31"/>
      <c r="AS8984" s="31"/>
      <c r="AT8984" s="31"/>
      <c r="AU8984" s="31"/>
      <c r="AV8984" s="31"/>
      <c r="AW8984" s="31"/>
      <c r="AX8984" s="31"/>
      <c r="AY8984" s="31"/>
      <c r="AZ8984" s="31"/>
      <c r="BA8984" s="31"/>
      <c r="BB8984" s="31"/>
      <c r="BC8984" s="31"/>
      <c r="BD8984" s="31"/>
      <c r="BE8984" s="31"/>
      <c r="BF8984" s="31"/>
      <c r="BG8984" s="31"/>
      <c r="BH8984" s="31"/>
      <c r="BI8984" s="31"/>
      <c r="BJ8984" s="31"/>
      <c r="BK8984" s="31"/>
      <c r="BL8984" s="31"/>
      <c r="BM8984" s="31"/>
      <c r="BN8984" s="31"/>
      <c r="BO8984" s="31"/>
      <c r="BP8984" s="31"/>
      <c r="BQ8984" s="31"/>
      <c r="BR8984" s="31"/>
      <c r="BS8984" s="31"/>
      <c r="BT8984" s="31"/>
      <c r="BU8984" s="31"/>
      <c r="BV8984" s="31"/>
      <c r="BW8984" s="31"/>
      <c r="BX8984" s="31"/>
      <c r="BY8984" s="31"/>
      <c r="BZ8984" s="31"/>
      <c r="CA8984" s="31"/>
      <c r="CB8984" s="31"/>
      <c r="CC8984" s="31"/>
    </row>
    <row r="8985" spans="5:81" customFormat="1" x14ac:dyDescent="0.25">
      <c r="E8985"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replace('0000173/4/03/12/2022', '/', '.');</v>
      </c>
      <c r="F8985" s="31"/>
      <c r="G8985" s="31"/>
      <c r="H8985" s="31"/>
      <c r="I8985" s="31"/>
      <c r="J8985" s="31"/>
      <c r="K8985" s="31"/>
      <c r="L8985" s="31"/>
      <c r="M8985" s="31"/>
      <c r="N8985" s="31"/>
      <c r="O8985" s="31"/>
      <c r="P8985" s="31"/>
      <c r="Q8985" s="31"/>
      <c r="R8985" s="31"/>
      <c r="S8985" s="31"/>
      <c r="T8985" s="31"/>
      <c r="U8985" s="31"/>
      <c r="V8985" s="31"/>
      <c r="W8985" s="31"/>
      <c r="X8985" s="31"/>
      <c r="Y8985" s="31"/>
      <c r="Z8985" s="31"/>
      <c r="AA8985" s="31"/>
      <c r="AB8985" s="31"/>
      <c r="AC8985" s="31"/>
      <c r="AD8985" s="31"/>
      <c r="AE8985" s="31"/>
      <c r="AF8985" s="31"/>
      <c r="AG8985" s="31"/>
      <c r="AH8985" s="31"/>
      <c r="AI8985" s="31"/>
      <c r="AJ8985" s="31"/>
      <c r="AK8985" s="31"/>
      <c r="AL8985" s="31"/>
      <c r="AM8985" s="31"/>
      <c r="AN8985" s="31"/>
      <c r="AO8985" s="31"/>
      <c r="AP8985" s="31"/>
      <c r="AQ8985" s="31"/>
      <c r="AR8985" s="31"/>
      <c r="AS8985" s="31"/>
      <c r="AT8985" s="31"/>
      <c r="AU8985" s="31"/>
      <c r="AV8985" s="31"/>
      <c r="AW8985" s="31"/>
      <c r="AX8985" s="31"/>
      <c r="AY8985" s="31"/>
      <c r="AZ8985" s="31"/>
      <c r="BA8985" s="31"/>
      <c r="BB8985" s="31"/>
      <c r="BC8985" s="31"/>
      <c r="BD8985" s="31"/>
      <c r="BE8985" s="31"/>
      <c r="BF8985" s="31"/>
      <c r="BG8985" s="31"/>
      <c r="BH8985" s="31"/>
      <c r="BI8985" s="31"/>
      <c r="BJ8985" s="31"/>
      <c r="BK8985" s="31"/>
      <c r="BL8985" s="31"/>
      <c r="BM8985" s="31"/>
      <c r="BN8985" s="31"/>
      <c r="BO8985" s="31"/>
      <c r="BP8985" s="31"/>
      <c r="BQ8985" s="31"/>
      <c r="BR8985" s="31"/>
      <c r="BS8985" s="31"/>
      <c r="BT8985" s="31"/>
      <c r="BU8985" s="31"/>
      <c r="BV8985" s="31"/>
      <c r="BW8985" s="31"/>
      <c r="BX8985" s="31"/>
      <c r="BY8985" s="31"/>
      <c r="BZ8985" s="31"/>
      <c r="CA8985" s="31"/>
      <c r="CB8985" s="31"/>
      <c r="CC8985" s="31"/>
    </row>
    <row r="8986" spans="5:81" customFormat="1" x14ac:dyDescent="0.25">
      <c r="E8986" s="30" t="str">
        <f t="shared" si="50"/>
        <v>update IFINOPL.dbo.AGREEMENT_ASSET set BILLING_TO_NPWP = '010029445093000', NPWP_NAME = 'PT. GRAHA SARANA DUTA', NPWP_ADDRESS = 'JL. KEBON SIRIH NO. 10-12 GAMBIR RT.00 RW.00 GAMBIR, GAMBIR, JAKARTA PUSAT, DKI JAKARTA 10110 INDONESIA' where AGREEMENT_NO = replace('0000173/4/04/02/2023', '/', '.');</v>
      </c>
      <c r="F8986" s="31"/>
      <c r="G8986" s="31"/>
      <c r="H8986" s="31"/>
      <c r="I8986" s="31"/>
      <c r="J8986" s="31"/>
      <c r="K8986" s="31"/>
      <c r="L8986" s="31"/>
      <c r="M8986" s="31"/>
      <c r="N8986" s="31"/>
      <c r="O8986" s="31"/>
      <c r="P8986" s="31"/>
      <c r="Q8986" s="31"/>
      <c r="R8986" s="31"/>
      <c r="S8986" s="31"/>
      <c r="T8986" s="31"/>
      <c r="U8986" s="31"/>
      <c r="V8986" s="31"/>
      <c r="W8986" s="31"/>
      <c r="X8986" s="31"/>
      <c r="Y8986" s="31"/>
      <c r="Z8986" s="31"/>
      <c r="AA8986" s="31"/>
      <c r="AB8986" s="31"/>
      <c r="AC8986" s="31"/>
      <c r="AD8986" s="31"/>
      <c r="AE8986" s="31"/>
      <c r="AF8986" s="31"/>
      <c r="AG8986" s="31"/>
      <c r="AH8986" s="31"/>
      <c r="AI8986" s="31"/>
      <c r="AJ8986" s="31"/>
      <c r="AK8986" s="31"/>
      <c r="AL8986" s="31"/>
      <c r="AM8986" s="31"/>
      <c r="AN8986" s="31"/>
      <c r="AO8986" s="31"/>
      <c r="AP8986" s="31"/>
      <c r="AQ8986" s="31"/>
      <c r="AR8986" s="31"/>
      <c r="AS8986" s="31"/>
      <c r="AT8986" s="31"/>
      <c r="AU8986" s="31"/>
      <c r="AV8986" s="31"/>
      <c r="AW8986" s="31"/>
      <c r="AX8986" s="31"/>
      <c r="AY8986" s="31"/>
      <c r="AZ8986" s="31"/>
      <c r="BA8986" s="31"/>
      <c r="BB8986" s="31"/>
      <c r="BC8986" s="31"/>
      <c r="BD8986" s="31"/>
      <c r="BE8986" s="31"/>
      <c r="BF8986" s="31"/>
      <c r="BG8986" s="31"/>
      <c r="BH8986" s="31"/>
      <c r="BI8986" s="31"/>
      <c r="BJ8986" s="31"/>
      <c r="BK8986" s="31"/>
      <c r="BL8986" s="31"/>
      <c r="BM8986" s="31"/>
      <c r="BN8986" s="31"/>
      <c r="BO8986" s="31"/>
      <c r="BP8986" s="31"/>
      <c r="BQ8986" s="31"/>
      <c r="BR8986" s="31"/>
      <c r="BS8986" s="31"/>
      <c r="BT8986" s="31"/>
      <c r="BU8986" s="31"/>
      <c r="BV8986" s="31"/>
      <c r="BW8986" s="31"/>
      <c r="BX8986" s="31"/>
      <c r="BY8986" s="31"/>
      <c r="BZ8986" s="31"/>
      <c r="CA8986" s="31"/>
      <c r="CB8986" s="31"/>
      <c r="CC8986" s="31"/>
    </row>
    <row r="8987" spans="5:81" customFormat="1" x14ac:dyDescent="0.25">
      <c r="E8987"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replace('0000174/4/03/12/2022', '/', '.');</v>
      </c>
      <c r="F8987" s="31"/>
      <c r="G8987" s="31"/>
      <c r="H8987" s="31"/>
      <c r="I8987" s="31"/>
      <c r="J8987" s="31"/>
      <c r="K8987" s="31"/>
      <c r="L8987" s="31"/>
      <c r="M8987" s="31"/>
      <c r="N8987" s="31"/>
      <c r="O8987" s="31"/>
      <c r="P8987" s="31"/>
      <c r="Q8987" s="31"/>
      <c r="R8987" s="31"/>
      <c r="S8987" s="31"/>
      <c r="T8987" s="31"/>
      <c r="U8987" s="31"/>
      <c r="V8987" s="31"/>
      <c r="W8987" s="31"/>
      <c r="X8987" s="31"/>
      <c r="Y8987" s="31"/>
      <c r="Z8987" s="31"/>
      <c r="AA8987" s="31"/>
      <c r="AB8987" s="31"/>
      <c r="AC8987" s="31"/>
      <c r="AD8987" s="31"/>
      <c r="AE8987" s="31"/>
      <c r="AF8987" s="31"/>
      <c r="AG8987" s="31"/>
      <c r="AH8987" s="31"/>
      <c r="AI8987" s="31"/>
      <c r="AJ8987" s="31"/>
      <c r="AK8987" s="31"/>
      <c r="AL8987" s="31"/>
      <c r="AM8987" s="31"/>
      <c r="AN8987" s="31"/>
      <c r="AO8987" s="31"/>
      <c r="AP8987" s="31"/>
      <c r="AQ8987" s="31"/>
      <c r="AR8987" s="31"/>
      <c r="AS8987" s="31"/>
      <c r="AT8987" s="31"/>
      <c r="AU8987" s="31"/>
      <c r="AV8987" s="31"/>
      <c r="AW8987" s="31"/>
      <c r="AX8987" s="31"/>
      <c r="AY8987" s="31"/>
      <c r="AZ8987" s="31"/>
      <c r="BA8987" s="31"/>
      <c r="BB8987" s="31"/>
      <c r="BC8987" s="31"/>
      <c r="BD8987" s="31"/>
      <c r="BE8987" s="31"/>
      <c r="BF8987" s="31"/>
      <c r="BG8987" s="31"/>
      <c r="BH8987" s="31"/>
      <c r="BI8987" s="31"/>
      <c r="BJ8987" s="31"/>
      <c r="BK8987" s="31"/>
      <c r="BL8987" s="31"/>
      <c r="BM8987" s="31"/>
      <c r="BN8987" s="31"/>
      <c r="BO8987" s="31"/>
      <c r="BP8987" s="31"/>
      <c r="BQ8987" s="31"/>
      <c r="BR8987" s="31"/>
      <c r="BS8987" s="31"/>
      <c r="BT8987" s="31"/>
      <c r="BU8987" s="31"/>
      <c r="BV8987" s="31"/>
      <c r="BW8987" s="31"/>
      <c r="BX8987" s="31"/>
      <c r="BY8987" s="31"/>
      <c r="BZ8987" s="31"/>
      <c r="CA8987" s="31"/>
      <c r="CB8987" s="31"/>
      <c r="CC8987" s="31"/>
    </row>
    <row r="8988" spans="5:81" customFormat="1" x14ac:dyDescent="0.25">
      <c r="E8988"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replace('0000174/4/04/04/2023', '/', '.');</v>
      </c>
      <c r="F8988" s="31"/>
      <c r="G8988" s="31"/>
      <c r="H8988" s="31"/>
      <c r="I8988" s="31"/>
      <c r="J8988" s="31"/>
      <c r="K8988" s="31"/>
      <c r="L8988" s="31"/>
      <c r="M8988" s="31"/>
      <c r="N8988" s="31"/>
      <c r="O8988" s="31"/>
      <c r="P8988" s="31"/>
      <c r="Q8988" s="31"/>
      <c r="R8988" s="31"/>
      <c r="S8988" s="31"/>
      <c r="T8988" s="31"/>
      <c r="U8988" s="31"/>
      <c r="V8988" s="31"/>
      <c r="W8988" s="31"/>
      <c r="X8988" s="31"/>
      <c r="Y8988" s="31"/>
      <c r="Z8988" s="31"/>
      <c r="AA8988" s="31"/>
      <c r="AB8988" s="31"/>
      <c r="AC8988" s="31"/>
      <c r="AD8988" s="31"/>
      <c r="AE8988" s="31"/>
      <c r="AF8988" s="31"/>
      <c r="AG8988" s="31"/>
      <c r="AH8988" s="31"/>
      <c r="AI8988" s="31"/>
      <c r="AJ8988" s="31"/>
      <c r="AK8988" s="31"/>
      <c r="AL8988" s="31"/>
      <c r="AM8988" s="31"/>
      <c r="AN8988" s="31"/>
      <c r="AO8988" s="31"/>
      <c r="AP8988" s="31"/>
      <c r="AQ8988" s="31"/>
      <c r="AR8988" s="31"/>
      <c r="AS8988" s="31"/>
      <c r="AT8988" s="31"/>
      <c r="AU8988" s="31"/>
      <c r="AV8988" s="31"/>
      <c r="AW8988" s="31"/>
      <c r="AX8988" s="31"/>
      <c r="AY8988" s="31"/>
      <c r="AZ8988" s="31"/>
      <c r="BA8988" s="31"/>
      <c r="BB8988" s="31"/>
      <c r="BC8988" s="31"/>
      <c r="BD8988" s="31"/>
      <c r="BE8988" s="31"/>
      <c r="BF8988" s="31"/>
      <c r="BG8988" s="31"/>
      <c r="BH8988" s="31"/>
      <c r="BI8988" s="31"/>
      <c r="BJ8988" s="31"/>
      <c r="BK8988" s="31"/>
      <c r="BL8988" s="31"/>
      <c r="BM8988" s="31"/>
      <c r="BN8988" s="31"/>
      <c r="BO8988" s="31"/>
      <c r="BP8988" s="31"/>
      <c r="BQ8988" s="31"/>
      <c r="BR8988" s="31"/>
      <c r="BS8988" s="31"/>
      <c r="BT8988" s="31"/>
      <c r="BU8988" s="31"/>
      <c r="BV8988" s="31"/>
      <c r="BW8988" s="31"/>
      <c r="BX8988" s="31"/>
      <c r="BY8988" s="31"/>
      <c r="BZ8988" s="31"/>
      <c r="CA8988" s="31"/>
      <c r="CB8988" s="31"/>
      <c r="CC8988" s="31"/>
    </row>
    <row r="8989" spans="5:81" customFormat="1" x14ac:dyDescent="0.25">
      <c r="E8989"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replace('0000175/4/04/04/2023', '/', '.');</v>
      </c>
      <c r="F8989" s="31"/>
      <c r="G8989" s="31"/>
      <c r="H8989" s="31"/>
      <c r="I8989" s="31"/>
      <c r="J8989" s="31"/>
      <c r="K8989" s="31"/>
      <c r="L8989" s="31"/>
      <c r="M8989" s="31"/>
      <c r="N8989" s="31"/>
      <c r="O8989" s="31"/>
      <c r="P8989" s="31"/>
      <c r="Q8989" s="31"/>
      <c r="R8989" s="31"/>
      <c r="S8989" s="31"/>
      <c r="T8989" s="31"/>
      <c r="U8989" s="31"/>
      <c r="V8989" s="31"/>
      <c r="W8989" s="31"/>
      <c r="X8989" s="31"/>
      <c r="Y8989" s="31"/>
      <c r="Z8989" s="31"/>
      <c r="AA8989" s="31"/>
      <c r="AB8989" s="31"/>
      <c r="AC8989" s="31"/>
      <c r="AD8989" s="31"/>
      <c r="AE8989" s="31"/>
      <c r="AF8989" s="31"/>
      <c r="AG8989" s="31"/>
      <c r="AH8989" s="31"/>
      <c r="AI8989" s="31"/>
      <c r="AJ8989" s="31"/>
      <c r="AK8989" s="31"/>
      <c r="AL8989" s="31"/>
      <c r="AM8989" s="31"/>
      <c r="AN8989" s="31"/>
      <c r="AO8989" s="31"/>
      <c r="AP8989" s="31"/>
      <c r="AQ8989" s="31"/>
      <c r="AR8989" s="31"/>
      <c r="AS8989" s="31"/>
      <c r="AT8989" s="31"/>
      <c r="AU8989" s="31"/>
      <c r="AV8989" s="31"/>
      <c r="AW8989" s="31"/>
      <c r="AX8989" s="31"/>
      <c r="AY8989" s="31"/>
      <c r="AZ8989" s="31"/>
      <c r="BA8989" s="31"/>
      <c r="BB8989" s="31"/>
      <c r="BC8989" s="31"/>
      <c r="BD8989" s="31"/>
      <c r="BE8989" s="31"/>
      <c r="BF8989" s="31"/>
      <c r="BG8989" s="31"/>
      <c r="BH8989" s="31"/>
      <c r="BI8989" s="31"/>
      <c r="BJ8989" s="31"/>
      <c r="BK8989" s="31"/>
      <c r="BL8989" s="31"/>
      <c r="BM8989" s="31"/>
      <c r="BN8989" s="31"/>
      <c r="BO8989" s="31"/>
      <c r="BP8989" s="31"/>
      <c r="BQ8989" s="31"/>
      <c r="BR8989" s="31"/>
      <c r="BS8989" s="31"/>
      <c r="BT8989" s="31"/>
      <c r="BU8989" s="31"/>
      <c r="BV8989" s="31"/>
      <c r="BW8989" s="31"/>
      <c r="BX8989" s="31"/>
      <c r="BY8989" s="31"/>
      <c r="BZ8989" s="31"/>
      <c r="CA8989" s="31"/>
      <c r="CB8989" s="31"/>
      <c r="CC8989" s="31"/>
    </row>
    <row r="8990" spans="5:81" customFormat="1" x14ac:dyDescent="0.25">
      <c r="E8990"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replace('0000176/4/04/04/2023', '/', '.');</v>
      </c>
      <c r="F8990" s="31"/>
      <c r="G8990" s="31"/>
      <c r="H8990" s="31"/>
      <c r="I8990" s="31"/>
      <c r="J8990" s="31"/>
      <c r="K8990" s="31"/>
      <c r="L8990" s="31"/>
      <c r="M8990" s="31"/>
      <c r="N8990" s="31"/>
      <c r="O8990" s="31"/>
      <c r="P8990" s="31"/>
      <c r="Q8990" s="31"/>
      <c r="R8990" s="31"/>
      <c r="S8990" s="31"/>
      <c r="T8990" s="31"/>
      <c r="U8990" s="31"/>
      <c r="V8990" s="31"/>
      <c r="W8990" s="31"/>
      <c r="X8990" s="31"/>
      <c r="Y8990" s="31"/>
      <c r="Z8990" s="31"/>
      <c r="AA8990" s="31"/>
      <c r="AB8990" s="31"/>
      <c r="AC8990" s="31"/>
      <c r="AD8990" s="31"/>
      <c r="AE8990" s="31"/>
      <c r="AF8990" s="31"/>
      <c r="AG8990" s="31"/>
      <c r="AH8990" s="31"/>
      <c r="AI8990" s="31"/>
      <c r="AJ8990" s="31"/>
      <c r="AK8990" s="31"/>
      <c r="AL8990" s="31"/>
      <c r="AM8990" s="31"/>
      <c r="AN8990" s="31"/>
      <c r="AO8990" s="31"/>
      <c r="AP8990" s="31"/>
      <c r="AQ8990" s="31"/>
      <c r="AR8990" s="31"/>
      <c r="AS8990" s="31"/>
      <c r="AT8990" s="31"/>
      <c r="AU8990" s="31"/>
      <c r="AV8990" s="31"/>
      <c r="AW8990" s="31"/>
      <c r="AX8990" s="31"/>
      <c r="AY8990" s="31"/>
      <c r="AZ8990" s="31"/>
      <c r="BA8990" s="31"/>
      <c r="BB8990" s="31"/>
      <c r="BC8990" s="31"/>
      <c r="BD8990" s="31"/>
      <c r="BE8990" s="31"/>
      <c r="BF8990" s="31"/>
      <c r="BG8990" s="31"/>
      <c r="BH8990" s="31"/>
      <c r="BI8990" s="31"/>
      <c r="BJ8990" s="31"/>
      <c r="BK8990" s="31"/>
      <c r="BL8990" s="31"/>
      <c r="BM8990" s="31"/>
      <c r="BN8990" s="31"/>
      <c r="BO8990" s="31"/>
      <c r="BP8990" s="31"/>
      <c r="BQ8990" s="31"/>
      <c r="BR8990" s="31"/>
      <c r="BS8990" s="31"/>
      <c r="BT8990" s="31"/>
      <c r="BU8990" s="31"/>
      <c r="BV8990" s="31"/>
      <c r="BW8990" s="31"/>
      <c r="BX8990" s="31"/>
      <c r="BY8990" s="31"/>
      <c r="BZ8990" s="31"/>
      <c r="CA8990" s="31"/>
      <c r="CB8990" s="31"/>
      <c r="CC8990" s="31"/>
    </row>
    <row r="8991" spans="5:81" customFormat="1" x14ac:dyDescent="0.25">
      <c r="E8991"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replace('0000177/4/04/04/2023', '/', '.');</v>
      </c>
      <c r="F8991" s="31"/>
      <c r="G8991" s="31"/>
      <c r="H8991" s="31"/>
      <c r="I8991" s="31"/>
      <c r="J8991" s="31"/>
      <c r="K8991" s="31"/>
      <c r="L8991" s="31"/>
      <c r="M8991" s="31"/>
      <c r="N8991" s="31"/>
      <c r="O8991" s="31"/>
      <c r="P8991" s="31"/>
      <c r="Q8991" s="31"/>
      <c r="R8991" s="31"/>
      <c r="S8991" s="31"/>
      <c r="T8991" s="31"/>
      <c r="U8991" s="31"/>
      <c r="V8991" s="31"/>
      <c r="W8991" s="31"/>
      <c r="X8991" s="31"/>
      <c r="Y8991" s="31"/>
      <c r="Z8991" s="31"/>
      <c r="AA8991" s="31"/>
      <c r="AB8991" s="31"/>
      <c r="AC8991" s="31"/>
      <c r="AD8991" s="31"/>
      <c r="AE8991" s="31"/>
      <c r="AF8991" s="31"/>
      <c r="AG8991" s="31"/>
      <c r="AH8991" s="31"/>
      <c r="AI8991" s="31"/>
      <c r="AJ8991" s="31"/>
      <c r="AK8991" s="31"/>
      <c r="AL8991" s="31"/>
      <c r="AM8991" s="31"/>
      <c r="AN8991" s="31"/>
      <c r="AO8991" s="31"/>
      <c r="AP8991" s="31"/>
      <c r="AQ8991" s="31"/>
      <c r="AR8991" s="31"/>
      <c r="AS8991" s="31"/>
      <c r="AT8991" s="31"/>
      <c r="AU8991" s="31"/>
      <c r="AV8991" s="31"/>
      <c r="AW8991" s="31"/>
      <c r="AX8991" s="31"/>
      <c r="AY8991" s="31"/>
      <c r="AZ8991" s="31"/>
      <c r="BA8991" s="31"/>
      <c r="BB8991" s="31"/>
      <c r="BC8991" s="31"/>
      <c r="BD8991" s="31"/>
      <c r="BE8991" s="31"/>
      <c r="BF8991" s="31"/>
      <c r="BG8991" s="31"/>
      <c r="BH8991" s="31"/>
      <c r="BI8991" s="31"/>
      <c r="BJ8991" s="31"/>
      <c r="BK8991" s="31"/>
      <c r="BL8991" s="31"/>
      <c r="BM8991" s="31"/>
      <c r="BN8991" s="31"/>
      <c r="BO8991" s="31"/>
      <c r="BP8991" s="31"/>
      <c r="BQ8991" s="31"/>
      <c r="BR8991" s="31"/>
      <c r="BS8991" s="31"/>
      <c r="BT8991" s="31"/>
      <c r="BU8991" s="31"/>
      <c r="BV8991" s="31"/>
      <c r="BW8991" s="31"/>
      <c r="BX8991" s="31"/>
      <c r="BY8991" s="31"/>
      <c r="BZ8991" s="31"/>
      <c r="CA8991" s="31"/>
      <c r="CB8991" s="31"/>
      <c r="CC8991" s="31"/>
    </row>
    <row r="8992" spans="5:81" customFormat="1" x14ac:dyDescent="0.25">
      <c r="E8992"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replace('0000178/4/04/04/2023', '/', '.');</v>
      </c>
      <c r="F8992" s="31"/>
      <c r="G8992" s="31"/>
      <c r="H8992" s="31"/>
      <c r="I8992" s="31"/>
      <c r="J8992" s="31"/>
      <c r="K8992" s="31"/>
      <c r="L8992" s="31"/>
      <c r="M8992" s="31"/>
      <c r="N8992" s="31"/>
      <c r="O8992" s="31"/>
      <c r="P8992" s="31"/>
      <c r="Q8992" s="31"/>
      <c r="R8992" s="31"/>
      <c r="S8992" s="31"/>
      <c r="T8992" s="31"/>
      <c r="U8992" s="31"/>
      <c r="V8992" s="31"/>
      <c r="W8992" s="31"/>
      <c r="X8992" s="31"/>
      <c r="Y8992" s="31"/>
      <c r="Z8992" s="31"/>
      <c r="AA8992" s="31"/>
      <c r="AB8992" s="31"/>
      <c r="AC8992" s="31"/>
      <c r="AD8992" s="31"/>
      <c r="AE8992" s="31"/>
      <c r="AF8992" s="31"/>
      <c r="AG8992" s="31"/>
      <c r="AH8992" s="31"/>
      <c r="AI8992" s="31"/>
      <c r="AJ8992" s="31"/>
      <c r="AK8992" s="31"/>
      <c r="AL8992" s="31"/>
      <c r="AM8992" s="31"/>
      <c r="AN8992" s="31"/>
      <c r="AO8992" s="31"/>
      <c r="AP8992" s="31"/>
      <c r="AQ8992" s="31"/>
      <c r="AR8992" s="31"/>
      <c r="AS8992" s="31"/>
      <c r="AT8992" s="31"/>
      <c r="AU8992" s="31"/>
      <c r="AV8992" s="31"/>
      <c r="AW8992" s="31"/>
      <c r="AX8992" s="31"/>
      <c r="AY8992" s="31"/>
      <c r="AZ8992" s="31"/>
      <c r="BA8992" s="31"/>
      <c r="BB8992" s="31"/>
      <c r="BC8992" s="31"/>
      <c r="BD8992" s="31"/>
      <c r="BE8992" s="31"/>
      <c r="BF8992" s="31"/>
      <c r="BG8992" s="31"/>
      <c r="BH8992" s="31"/>
      <c r="BI8992" s="31"/>
      <c r="BJ8992" s="31"/>
      <c r="BK8992" s="31"/>
      <c r="BL8992" s="31"/>
      <c r="BM8992" s="31"/>
      <c r="BN8992" s="31"/>
      <c r="BO8992" s="31"/>
      <c r="BP8992" s="31"/>
      <c r="BQ8992" s="31"/>
      <c r="BR8992" s="31"/>
      <c r="BS8992" s="31"/>
      <c r="BT8992" s="31"/>
      <c r="BU8992" s="31"/>
      <c r="BV8992" s="31"/>
      <c r="BW8992" s="31"/>
      <c r="BX8992" s="31"/>
      <c r="BY8992" s="31"/>
      <c r="BZ8992" s="31"/>
      <c r="CA8992" s="31"/>
      <c r="CB8992" s="31"/>
      <c r="CC8992" s="31"/>
    </row>
    <row r="8993" spans="5:81" customFormat="1" x14ac:dyDescent="0.25">
      <c r="E8993" s="30" t="str">
        <f t="shared" si="50"/>
        <v>update IFINOPL.dbo.AGREEMENT_ASSET set BILLING_TO_NPWP = '661728683422000', NPWP_NAME = 'PT. MANDIRI INSAN USAHA', NPWP_ADDRESS = 'JL. TAMAN MEKAR UTAMA I NO.39-41 RT.002 RW.006 KEL.MEKARWANGI KEC.BOJONGLOA KIDUL KOTA/KAB.BANDUNG JAWA BARAT 40237' where AGREEMENT_NO = replace('0000180/4/04/05/2023', '/', '.');</v>
      </c>
      <c r="F8993" s="31"/>
      <c r="G8993" s="31"/>
      <c r="H8993" s="31"/>
      <c r="I8993" s="31"/>
      <c r="J8993" s="31"/>
      <c r="K8993" s="31"/>
      <c r="L8993" s="31"/>
      <c r="M8993" s="31"/>
      <c r="N8993" s="31"/>
      <c r="O8993" s="31"/>
      <c r="P8993" s="31"/>
      <c r="Q8993" s="31"/>
      <c r="R8993" s="31"/>
      <c r="S8993" s="31"/>
      <c r="T8993" s="31"/>
      <c r="U8993" s="31"/>
      <c r="V8993" s="31"/>
      <c r="W8993" s="31"/>
      <c r="X8993" s="31"/>
      <c r="Y8993" s="31"/>
      <c r="Z8993" s="31"/>
      <c r="AA8993" s="31"/>
      <c r="AB8993" s="31"/>
      <c r="AC8993" s="31"/>
      <c r="AD8993" s="31"/>
      <c r="AE8993" s="31"/>
      <c r="AF8993" s="31"/>
      <c r="AG8993" s="31"/>
      <c r="AH8993" s="31"/>
      <c r="AI8993" s="31"/>
      <c r="AJ8993" s="31"/>
      <c r="AK8993" s="31"/>
      <c r="AL8993" s="31"/>
      <c r="AM8993" s="31"/>
      <c r="AN8993" s="31"/>
      <c r="AO8993" s="31"/>
      <c r="AP8993" s="31"/>
      <c r="AQ8993" s="31"/>
      <c r="AR8993" s="31"/>
      <c r="AS8993" s="31"/>
      <c r="AT8993" s="31"/>
      <c r="AU8993" s="31"/>
      <c r="AV8993" s="31"/>
      <c r="AW8993" s="31"/>
      <c r="AX8993" s="31"/>
      <c r="AY8993" s="31"/>
      <c r="AZ8993" s="31"/>
      <c r="BA8993" s="31"/>
      <c r="BB8993" s="31"/>
      <c r="BC8993" s="31"/>
      <c r="BD8993" s="31"/>
      <c r="BE8993" s="31"/>
      <c r="BF8993" s="31"/>
      <c r="BG8993" s="31"/>
      <c r="BH8993" s="31"/>
      <c r="BI8993" s="31"/>
      <c r="BJ8993" s="31"/>
      <c r="BK8993" s="31"/>
      <c r="BL8993" s="31"/>
      <c r="BM8993" s="31"/>
      <c r="BN8993" s="31"/>
      <c r="BO8993" s="31"/>
      <c r="BP8993" s="31"/>
      <c r="BQ8993" s="31"/>
      <c r="BR8993" s="31"/>
      <c r="BS8993" s="31"/>
      <c r="BT8993" s="31"/>
      <c r="BU8993" s="31"/>
      <c r="BV8993" s="31"/>
      <c r="BW8993" s="31"/>
      <c r="BX8993" s="31"/>
      <c r="BY8993" s="31"/>
      <c r="BZ8993" s="31"/>
      <c r="CA8993" s="31"/>
      <c r="CB8993" s="31"/>
      <c r="CC8993" s="31"/>
    </row>
    <row r="8994" spans="5:81" customFormat="1" x14ac:dyDescent="0.25">
      <c r="E8994" s="30" t="str">
        <f t="shared" si="50"/>
        <v>update IFINOPL.dbo.AGREEMENT_ASSET set BILLING_TO_NPWP = '016825721641000', NPWP_NAME = 'PT. BORWITA CITRA PRIMA', NPWP_ADDRESS = 'JALAN RAYA TAMAN NO. 48 A RT.005 RW.001 TAMAN, TAMAN, SIDOARJO, JAWA TIMUR 61257 INDONESIA' where AGREEMENT_NO = replace('0000181/4/03/12/2022', '/', '.');</v>
      </c>
      <c r="F8994" s="31"/>
      <c r="G8994" s="31"/>
      <c r="H8994" s="31"/>
      <c r="I8994" s="31"/>
      <c r="J8994" s="31"/>
      <c r="K8994" s="31"/>
      <c r="L8994" s="31"/>
      <c r="M8994" s="31"/>
      <c r="N8994" s="31"/>
      <c r="O8994" s="31"/>
      <c r="P8994" s="31"/>
      <c r="Q8994" s="31"/>
      <c r="R8994" s="31"/>
      <c r="S8994" s="31"/>
      <c r="T8994" s="31"/>
      <c r="U8994" s="31"/>
      <c r="V8994" s="31"/>
      <c r="W8994" s="31"/>
      <c r="X8994" s="31"/>
      <c r="Y8994" s="31"/>
      <c r="Z8994" s="31"/>
      <c r="AA8994" s="31"/>
      <c r="AB8994" s="31"/>
      <c r="AC8994" s="31"/>
      <c r="AD8994" s="31"/>
      <c r="AE8994" s="31"/>
      <c r="AF8994" s="31"/>
      <c r="AG8994" s="31"/>
      <c r="AH8994" s="31"/>
      <c r="AI8994" s="31"/>
      <c r="AJ8994" s="31"/>
      <c r="AK8994" s="31"/>
      <c r="AL8994" s="31"/>
      <c r="AM8994" s="31"/>
      <c r="AN8994" s="31"/>
      <c r="AO8994" s="31"/>
      <c r="AP8994" s="31"/>
      <c r="AQ8994" s="31"/>
      <c r="AR8994" s="31"/>
      <c r="AS8994" s="31"/>
      <c r="AT8994" s="31"/>
      <c r="AU8994" s="31"/>
      <c r="AV8994" s="31"/>
      <c r="AW8994" s="31"/>
      <c r="AX8994" s="31"/>
      <c r="AY8994" s="31"/>
      <c r="AZ8994" s="31"/>
      <c r="BA8994" s="31"/>
      <c r="BB8994" s="31"/>
      <c r="BC8994" s="31"/>
      <c r="BD8994" s="31"/>
      <c r="BE8994" s="31"/>
      <c r="BF8994" s="31"/>
      <c r="BG8994" s="31"/>
      <c r="BH8994" s="31"/>
      <c r="BI8994" s="31"/>
      <c r="BJ8994" s="31"/>
      <c r="BK8994" s="31"/>
      <c r="BL8994" s="31"/>
      <c r="BM8994" s="31"/>
      <c r="BN8994" s="31"/>
      <c r="BO8994" s="31"/>
      <c r="BP8994" s="31"/>
      <c r="BQ8994" s="31"/>
      <c r="BR8994" s="31"/>
      <c r="BS8994" s="31"/>
      <c r="BT8994" s="31"/>
      <c r="BU8994" s="31"/>
      <c r="BV8994" s="31"/>
      <c r="BW8994" s="31"/>
      <c r="BX8994" s="31"/>
      <c r="BY8994" s="31"/>
      <c r="BZ8994" s="31"/>
      <c r="CA8994" s="31"/>
      <c r="CB8994" s="31"/>
      <c r="CC8994" s="31"/>
    </row>
    <row r="8995" spans="5:81" customFormat="1" x14ac:dyDescent="0.25">
      <c r="E8995"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replace('0000181/4/04/05/2023', '/', '.');</v>
      </c>
      <c r="F8995" s="31"/>
      <c r="G8995" s="31"/>
      <c r="H8995" s="31"/>
      <c r="I8995" s="31"/>
      <c r="J8995" s="31"/>
      <c r="K8995" s="31"/>
      <c r="L8995" s="31"/>
      <c r="M8995" s="31"/>
      <c r="N8995" s="31"/>
      <c r="O8995" s="31"/>
      <c r="P8995" s="31"/>
      <c r="Q8995" s="31"/>
      <c r="R8995" s="31"/>
      <c r="S8995" s="31"/>
      <c r="T8995" s="31"/>
      <c r="U8995" s="31"/>
      <c r="V8995" s="31"/>
      <c r="W8995" s="31"/>
      <c r="X8995" s="31"/>
      <c r="Y8995" s="31"/>
      <c r="Z8995" s="31"/>
      <c r="AA8995" s="31"/>
      <c r="AB8995" s="31"/>
      <c r="AC8995" s="31"/>
      <c r="AD8995" s="31"/>
      <c r="AE8995" s="31"/>
      <c r="AF8995" s="31"/>
      <c r="AG8995" s="31"/>
      <c r="AH8995" s="31"/>
      <c r="AI8995" s="31"/>
      <c r="AJ8995" s="31"/>
      <c r="AK8995" s="31"/>
      <c r="AL8995" s="31"/>
      <c r="AM8995" s="31"/>
      <c r="AN8995" s="31"/>
      <c r="AO8995" s="31"/>
      <c r="AP8995" s="31"/>
      <c r="AQ8995" s="31"/>
      <c r="AR8995" s="31"/>
      <c r="AS8995" s="31"/>
      <c r="AT8995" s="31"/>
      <c r="AU8995" s="31"/>
      <c r="AV8995" s="31"/>
      <c r="AW8995" s="31"/>
      <c r="AX8995" s="31"/>
      <c r="AY8995" s="31"/>
      <c r="AZ8995" s="31"/>
      <c r="BA8995" s="31"/>
      <c r="BB8995" s="31"/>
      <c r="BC8995" s="31"/>
      <c r="BD8995" s="31"/>
      <c r="BE8995" s="31"/>
      <c r="BF8995" s="31"/>
      <c r="BG8995" s="31"/>
      <c r="BH8995" s="31"/>
      <c r="BI8995" s="31"/>
      <c r="BJ8995" s="31"/>
      <c r="BK8995" s="31"/>
      <c r="BL8995" s="31"/>
      <c r="BM8995" s="31"/>
      <c r="BN8995" s="31"/>
      <c r="BO8995" s="31"/>
      <c r="BP8995" s="31"/>
      <c r="BQ8995" s="31"/>
      <c r="BR8995" s="31"/>
      <c r="BS8995" s="31"/>
      <c r="BT8995" s="31"/>
      <c r="BU8995" s="31"/>
      <c r="BV8995" s="31"/>
      <c r="BW8995" s="31"/>
      <c r="BX8995" s="31"/>
      <c r="BY8995" s="31"/>
      <c r="BZ8995" s="31"/>
      <c r="CA8995" s="31"/>
      <c r="CB8995" s="31"/>
      <c r="CC8995" s="31"/>
    </row>
    <row r="8996" spans="5:81" customFormat="1" x14ac:dyDescent="0.25">
      <c r="E8996" s="30" t="str">
        <f t="shared" si="50"/>
        <v>update IFINOPL.dbo.AGREEMENT_ASSET set BILLING_TO_NPWP = '010832905651000', NPWP_NAME = 'PT. GUNTNER INDONESIA', NPWP_ADDRESS = 'DESA WONOKOYO RT.00 RW.00 WONOKOYO, BEJI, KAB. PASURUAN, JAWA TIMUR 67154 INDONESIA' where AGREEMENT_NO = replace('0000182/4/03/12/2022', '/', '.');</v>
      </c>
      <c r="F8996" s="31"/>
      <c r="G8996" s="31"/>
      <c r="H8996" s="31"/>
      <c r="I8996" s="31"/>
      <c r="J8996" s="31"/>
      <c r="K8996" s="31"/>
      <c r="L8996" s="31"/>
      <c r="M8996" s="31"/>
      <c r="N8996" s="31"/>
      <c r="O8996" s="31"/>
      <c r="P8996" s="31"/>
      <c r="Q8996" s="31"/>
      <c r="R8996" s="31"/>
      <c r="S8996" s="31"/>
      <c r="T8996" s="31"/>
      <c r="U8996" s="31"/>
      <c r="V8996" s="31"/>
      <c r="W8996" s="31"/>
      <c r="X8996" s="31"/>
      <c r="Y8996" s="31"/>
      <c r="Z8996" s="31"/>
      <c r="AA8996" s="31"/>
      <c r="AB8996" s="31"/>
      <c r="AC8996" s="31"/>
      <c r="AD8996" s="31"/>
      <c r="AE8996" s="31"/>
      <c r="AF8996" s="31"/>
      <c r="AG8996" s="31"/>
      <c r="AH8996" s="31"/>
      <c r="AI8996" s="31"/>
      <c r="AJ8996" s="31"/>
      <c r="AK8996" s="31"/>
      <c r="AL8996" s="31"/>
      <c r="AM8996" s="31"/>
      <c r="AN8996" s="31"/>
      <c r="AO8996" s="31"/>
      <c r="AP8996" s="31"/>
      <c r="AQ8996" s="31"/>
      <c r="AR8996" s="31"/>
      <c r="AS8996" s="31"/>
      <c r="AT8996" s="31"/>
      <c r="AU8996" s="31"/>
      <c r="AV8996" s="31"/>
      <c r="AW8996" s="31"/>
      <c r="AX8996" s="31"/>
      <c r="AY8996" s="31"/>
      <c r="AZ8996" s="31"/>
      <c r="BA8996" s="31"/>
      <c r="BB8996" s="31"/>
      <c r="BC8996" s="31"/>
      <c r="BD8996" s="31"/>
      <c r="BE8996" s="31"/>
      <c r="BF8996" s="31"/>
      <c r="BG8996" s="31"/>
      <c r="BH8996" s="31"/>
      <c r="BI8996" s="31"/>
      <c r="BJ8996" s="31"/>
      <c r="BK8996" s="31"/>
      <c r="BL8996" s="31"/>
      <c r="BM8996" s="31"/>
      <c r="BN8996" s="31"/>
      <c r="BO8996" s="31"/>
      <c r="BP8996" s="31"/>
      <c r="BQ8996" s="31"/>
      <c r="BR8996" s="31"/>
      <c r="BS8996" s="31"/>
      <c r="BT8996" s="31"/>
      <c r="BU8996" s="31"/>
      <c r="BV8996" s="31"/>
      <c r="BW8996" s="31"/>
      <c r="BX8996" s="31"/>
      <c r="BY8996" s="31"/>
      <c r="BZ8996" s="31"/>
      <c r="CA8996" s="31"/>
      <c r="CB8996" s="31"/>
      <c r="CC8996" s="31"/>
    </row>
    <row r="8997" spans="5:81" customFormat="1" x14ac:dyDescent="0.25">
      <c r="E8997" s="30" t="str">
        <f t="shared" si="50"/>
        <v>update IFINOPL.dbo.AGREEMENT_ASSET set BILLING_TO_NPWP = '014692453054000', NPWP_NAME = 'PT. SUCOR SEKURITAS', NPWP_ADDRESS = 'GEDUNG SAHID SUDIRMAN CENTER LT. 12. JL. JEND. SUDIRMAN NO. 86 RT.00 RW.00 KEL.KARET TENGSIN KEC.TANAH ABANG KOTA/KAB.JAKARTA PUSAT DKI JAKARTA 10220' where AGREEMENT_NO = replace('0000182/4/04/05/2023', '/', '.');</v>
      </c>
      <c r="F8997" s="31"/>
      <c r="G8997" s="31"/>
      <c r="H8997" s="31"/>
      <c r="I8997" s="31"/>
      <c r="J8997" s="31"/>
      <c r="K8997" s="31"/>
      <c r="L8997" s="31"/>
      <c r="M8997" s="31"/>
      <c r="N8997" s="31"/>
      <c r="O8997" s="31"/>
      <c r="P8997" s="31"/>
      <c r="Q8997" s="31"/>
      <c r="R8997" s="31"/>
      <c r="S8997" s="31"/>
      <c r="T8997" s="31"/>
      <c r="U8997" s="31"/>
      <c r="V8997" s="31"/>
      <c r="W8997" s="31"/>
      <c r="X8997" s="31"/>
      <c r="Y8997" s="31"/>
      <c r="Z8997" s="31"/>
      <c r="AA8997" s="31"/>
      <c r="AB8997" s="31"/>
      <c r="AC8997" s="31"/>
      <c r="AD8997" s="31"/>
      <c r="AE8997" s="31"/>
      <c r="AF8997" s="31"/>
      <c r="AG8997" s="31"/>
      <c r="AH8997" s="31"/>
      <c r="AI8997" s="31"/>
      <c r="AJ8997" s="31"/>
      <c r="AK8997" s="31"/>
      <c r="AL8997" s="31"/>
      <c r="AM8997" s="31"/>
      <c r="AN8997" s="31"/>
      <c r="AO8997" s="31"/>
      <c r="AP8997" s="31"/>
      <c r="AQ8997" s="31"/>
      <c r="AR8997" s="31"/>
      <c r="AS8997" s="31"/>
      <c r="AT8997" s="31"/>
      <c r="AU8997" s="31"/>
      <c r="AV8997" s="31"/>
      <c r="AW8997" s="31"/>
      <c r="AX8997" s="31"/>
      <c r="AY8997" s="31"/>
      <c r="AZ8997" s="31"/>
      <c r="BA8997" s="31"/>
      <c r="BB8997" s="31"/>
      <c r="BC8997" s="31"/>
      <c r="BD8997" s="31"/>
      <c r="BE8997" s="31"/>
      <c r="BF8997" s="31"/>
      <c r="BG8997" s="31"/>
      <c r="BH8997" s="31"/>
      <c r="BI8997" s="31"/>
      <c r="BJ8997" s="31"/>
      <c r="BK8997" s="31"/>
      <c r="BL8997" s="31"/>
      <c r="BM8997" s="31"/>
      <c r="BN8997" s="31"/>
      <c r="BO8997" s="31"/>
      <c r="BP8997" s="31"/>
      <c r="BQ8997" s="31"/>
      <c r="BR8997" s="31"/>
      <c r="BS8997" s="31"/>
      <c r="BT8997" s="31"/>
      <c r="BU8997" s="31"/>
      <c r="BV8997" s="31"/>
      <c r="BW8997" s="31"/>
      <c r="BX8997" s="31"/>
      <c r="BY8997" s="31"/>
      <c r="BZ8997" s="31"/>
      <c r="CA8997" s="31"/>
      <c r="CB8997" s="31"/>
      <c r="CC8997" s="31"/>
    </row>
    <row r="8998" spans="5:81" customFormat="1" x14ac:dyDescent="0.25">
      <c r="E8998" s="30" t="str">
        <f t="shared" si="50"/>
        <v>update IFINOPL.dbo.AGREEMENT_ASSET set BILLING_TO_NPWP = '423043033619000', NPWP_NAME = 'PT. MAKHARYA PERKASA TRANSSINDO', NPWP_ADDRESS = 'JL. PUTRO AGUNG TIMUR BLOK C NO 15 GADING, TAMBAKSARI SURABAYA RT.008 RW.002 KEL.GADING KEC.TAMBAKSARI KOTA/KAB.SURABAYA JAWA TIMUR 60134' where AGREEMENT_NO = replace('0000183/4/03/01/2023', '/', '.');</v>
      </c>
      <c r="F8998" s="31"/>
      <c r="G8998" s="31"/>
      <c r="H8998" s="31"/>
      <c r="I8998" s="31"/>
      <c r="J8998" s="31"/>
      <c r="K8998" s="31"/>
      <c r="L8998" s="31"/>
      <c r="M8998" s="31"/>
      <c r="N8998" s="31"/>
      <c r="O8998" s="31"/>
      <c r="P8998" s="31"/>
      <c r="Q8998" s="31"/>
      <c r="R8998" s="31"/>
      <c r="S8998" s="31"/>
      <c r="T8998" s="31"/>
      <c r="U8998" s="31"/>
      <c r="V8998" s="31"/>
      <c r="W8998" s="31"/>
      <c r="X8998" s="31"/>
      <c r="Y8998" s="31"/>
      <c r="Z8998" s="31"/>
      <c r="AA8998" s="31"/>
      <c r="AB8998" s="31"/>
      <c r="AC8998" s="31"/>
      <c r="AD8998" s="31"/>
      <c r="AE8998" s="31"/>
      <c r="AF8998" s="31"/>
      <c r="AG8998" s="31"/>
      <c r="AH8998" s="31"/>
      <c r="AI8998" s="31"/>
      <c r="AJ8998" s="31"/>
      <c r="AK8998" s="31"/>
      <c r="AL8998" s="31"/>
      <c r="AM8998" s="31"/>
      <c r="AN8998" s="31"/>
      <c r="AO8998" s="31"/>
      <c r="AP8998" s="31"/>
      <c r="AQ8998" s="31"/>
      <c r="AR8998" s="31"/>
      <c r="AS8998" s="31"/>
      <c r="AT8998" s="31"/>
      <c r="AU8998" s="31"/>
      <c r="AV8998" s="31"/>
      <c r="AW8998" s="31"/>
      <c r="AX8998" s="31"/>
      <c r="AY8998" s="31"/>
      <c r="AZ8998" s="31"/>
      <c r="BA8998" s="31"/>
      <c r="BB8998" s="31"/>
      <c r="BC8998" s="31"/>
      <c r="BD8998" s="31"/>
      <c r="BE8998" s="31"/>
      <c r="BF8998" s="31"/>
      <c r="BG8998" s="31"/>
      <c r="BH8998" s="31"/>
      <c r="BI8998" s="31"/>
      <c r="BJ8998" s="31"/>
      <c r="BK8998" s="31"/>
      <c r="BL8998" s="31"/>
      <c r="BM8998" s="31"/>
      <c r="BN8998" s="31"/>
      <c r="BO8998" s="31"/>
      <c r="BP8998" s="31"/>
      <c r="BQ8998" s="31"/>
      <c r="BR8998" s="31"/>
      <c r="BS8998" s="31"/>
      <c r="BT8998" s="31"/>
      <c r="BU8998" s="31"/>
      <c r="BV8998" s="31"/>
      <c r="BW8998" s="31"/>
      <c r="BX8998" s="31"/>
      <c r="BY8998" s="31"/>
      <c r="BZ8998" s="31"/>
      <c r="CA8998" s="31"/>
      <c r="CB8998" s="31"/>
      <c r="CC8998" s="31"/>
    </row>
    <row r="8999" spans="5:81" customFormat="1" x14ac:dyDescent="0.25">
      <c r="E8999" s="30" t="str">
        <f t="shared" si="50"/>
        <v>update IFINOPL.dbo.AGREEMENT_ASSET set BILLING_TO_NPWP = '606489979047000', NPWP_NAME = 'PT . ARKANA SENTOSA GEMILANG', NPWP_ADDRESS = 'OFFICE TOWER AGUNG SEDAYU GROUP, JALAN MARINA INDAH RT.001 RW.006 KEL.KAMAL MUARA KEC.PENJARINGAN KOTA/KAB.JAKARTA UTARA DKI JAKARTA 14470' where AGREEMENT_NO = replace('0000183/4/04/06/2023', '/', '.');</v>
      </c>
      <c r="F8999" s="31"/>
      <c r="G8999" s="31"/>
      <c r="H8999" s="31"/>
      <c r="I8999" s="31"/>
      <c r="J8999" s="31"/>
      <c r="K8999" s="31"/>
      <c r="L8999" s="31"/>
      <c r="M8999" s="31"/>
      <c r="N8999" s="31"/>
      <c r="O8999" s="31"/>
      <c r="P8999" s="31"/>
      <c r="Q8999" s="31"/>
      <c r="R8999" s="31"/>
      <c r="S8999" s="31"/>
      <c r="T8999" s="31"/>
      <c r="U8999" s="31"/>
      <c r="V8999" s="31"/>
      <c r="W8999" s="31"/>
      <c r="X8999" s="31"/>
      <c r="Y8999" s="31"/>
      <c r="Z8999" s="31"/>
      <c r="AA8999" s="31"/>
      <c r="AB8999" s="31"/>
      <c r="AC8999" s="31"/>
      <c r="AD8999" s="31"/>
      <c r="AE8999" s="31"/>
      <c r="AF8999" s="31"/>
      <c r="AG8999" s="31"/>
      <c r="AH8999" s="31"/>
      <c r="AI8999" s="31"/>
      <c r="AJ8999" s="31"/>
      <c r="AK8999" s="31"/>
      <c r="AL8999" s="31"/>
      <c r="AM8999" s="31"/>
      <c r="AN8999" s="31"/>
      <c r="AO8999" s="31"/>
      <c r="AP8999" s="31"/>
      <c r="AQ8999" s="31"/>
      <c r="AR8999" s="31"/>
      <c r="AS8999" s="31"/>
      <c r="AT8999" s="31"/>
      <c r="AU8999" s="31"/>
      <c r="AV8999" s="31"/>
      <c r="AW8999" s="31"/>
      <c r="AX8999" s="31"/>
      <c r="AY8999" s="31"/>
      <c r="AZ8999" s="31"/>
      <c r="BA8999" s="31"/>
      <c r="BB8999" s="31"/>
      <c r="BC8999" s="31"/>
      <c r="BD8999" s="31"/>
      <c r="BE8999" s="31"/>
      <c r="BF8999" s="31"/>
      <c r="BG8999" s="31"/>
      <c r="BH8999" s="31"/>
      <c r="BI8999" s="31"/>
      <c r="BJ8999" s="31"/>
      <c r="BK8999" s="31"/>
      <c r="BL8999" s="31"/>
      <c r="BM8999" s="31"/>
      <c r="BN8999" s="31"/>
      <c r="BO8999" s="31"/>
      <c r="BP8999" s="31"/>
      <c r="BQ8999" s="31"/>
      <c r="BR8999" s="31"/>
      <c r="BS8999" s="31"/>
      <c r="BT8999" s="31"/>
      <c r="BU8999" s="31"/>
      <c r="BV8999" s="31"/>
      <c r="BW8999" s="31"/>
      <c r="BX8999" s="31"/>
      <c r="BY8999" s="31"/>
      <c r="BZ8999" s="31"/>
      <c r="CA8999" s="31"/>
      <c r="CB8999" s="31"/>
      <c r="CC8999" s="31"/>
    </row>
    <row r="9000" spans="5:81" customFormat="1" x14ac:dyDescent="0.25">
      <c r="E9000"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replace('0000184/4/04/06/2023', '/', '.');</v>
      </c>
      <c r="F9000" s="31"/>
      <c r="G9000" s="31"/>
      <c r="H9000" s="31"/>
      <c r="I9000" s="31"/>
      <c r="J9000" s="31"/>
      <c r="K9000" s="31"/>
      <c r="L9000" s="31"/>
      <c r="M9000" s="31"/>
      <c r="N9000" s="31"/>
      <c r="O9000" s="31"/>
      <c r="P9000" s="31"/>
      <c r="Q9000" s="31"/>
      <c r="R9000" s="31"/>
      <c r="S9000" s="31"/>
      <c r="T9000" s="31"/>
      <c r="U9000" s="31"/>
      <c r="V9000" s="31"/>
      <c r="W9000" s="31"/>
      <c r="X9000" s="31"/>
      <c r="Y9000" s="31"/>
      <c r="Z9000" s="31"/>
      <c r="AA9000" s="31"/>
      <c r="AB9000" s="31"/>
      <c r="AC9000" s="31"/>
      <c r="AD9000" s="31"/>
      <c r="AE9000" s="31"/>
      <c r="AF9000" s="31"/>
      <c r="AG9000" s="31"/>
      <c r="AH9000" s="31"/>
      <c r="AI9000" s="31"/>
      <c r="AJ9000" s="31"/>
      <c r="AK9000" s="31"/>
      <c r="AL9000" s="31"/>
      <c r="AM9000" s="31"/>
      <c r="AN9000" s="31"/>
      <c r="AO9000" s="31"/>
      <c r="AP9000" s="31"/>
      <c r="AQ9000" s="31"/>
      <c r="AR9000" s="31"/>
      <c r="AS9000" s="31"/>
      <c r="AT9000" s="31"/>
      <c r="AU9000" s="31"/>
      <c r="AV9000" s="31"/>
      <c r="AW9000" s="31"/>
      <c r="AX9000" s="31"/>
      <c r="AY9000" s="31"/>
      <c r="AZ9000" s="31"/>
      <c r="BA9000" s="31"/>
      <c r="BB9000" s="31"/>
      <c r="BC9000" s="31"/>
      <c r="BD9000" s="31"/>
      <c r="BE9000" s="31"/>
      <c r="BF9000" s="31"/>
      <c r="BG9000" s="31"/>
      <c r="BH9000" s="31"/>
      <c r="BI9000" s="31"/>
      <c r="BJ9000" s="31"/>
      <c r="BK9000" s="31"/>
      <c r="BL9000" s="31"/>
      <c r="BM9000" s="31"/>
      <c r="BN9000" s="31"/>
      <c r="BO9000" s="31"/>
      <c r="BP9000" s="31"/>
      <c r="BQ9000" s="31"/>
      <c r="BR9000" s="31"/>
      <c r="BS9000" s="31"/>
      <c r="BT9000" s="31"/>
      <c r="BU9000" s="31"/>
      <c r="BV9000" s="31"/>
      <c r="BW9000" s="31"/>
      <c r="BX9000" s="31"/>
      <c r="BY9000" s="31"/>
      <c r="BZ9000" s="31"/>
      <c r="CA9000" s="31"/>
      <c r="CB9000" s="31"/>
      <c r="CC9000" s="31"/>
    </row>
    <row r="9001" spans="5:81" customFormat="1" x14ac:dyDescent="0.25">
      <c r="E9001" s="30" t="str">
        <f t="shared" si="50"/>
        <v>update IFINOPL.dbo.AGREEMENT_ASSET set BILLING_TO_NPWP = '014412316631000', NPWP_NAME = 'PT. MATAHARI SAKTI', NPWP_ADDRESS = 'JL MARGOMULYO INDUSTRI I A NO. 9-13 RT.001 RW.001 KEL.TAMBAK SARIOSO KEC.ASEMROWO KOTA/KAB.SURABAYA JAWA TIMUR 60184' where AGREEMENT_NO = replace('0000185/4/03/12/2022', '/', '.');</v>
      </c>
      <c r="F9001" s="31"/>
      <c r="G9001" s="31"/>
      <c r="H9001" s="31"/>
      <c r="I9001" s="31"/>
      <c r="J9001" s="31"/>
      <c r="K9001" s="31"/>
      <c r="L9001" s="31"/>
      <c r="M9001" s="31"/>
      <c r="N9001" s="31"/>
      <c r="O9001" s="31"/>
      <c r="P9001" s="31"/>
      <c r="Q9001" s="31"/>
      <c r="R9001" s="31"/>
      <c r="S9001" s="31"/>
      <c r="T9001" s="31"/>
      <c r="U9001" s="31"/>
      <c r="V9001" s="31"/>
      <c r="W9001" s="31"/>
      <c r="X9001" s="31"/>
      <c r="Y9001" s="31"/>
      <c r="Z9001" s="31"/>
      <c r="AA9001" s="31"/>
      <c r="AB9001" s="31"/>
      <c r="AC9001" s="31"/>
      <c r="AD9001" s="31"/>
      <c r="AE9001" s="31"/>
      <c r="AF9001" s="31"/>
      <c r="AG9001" s="31"/>
      <c r="AH9001" s="31"/>
      <c r="AI9001" s="31"/>
      <c r="AJ9001" s="31"/>
      <c r="AK9001" s="31"/>
      <c r="AL9001" s="31"/>
      <c r="AM9001" s="31"/>
      <c r="AN9001" s="31"/>
      <c r="AO9001" s="31"/>
      <c r="AP9001" s="31"/>
      <c r="AQ9001" s="31"/>
      <c r="AR9001" s="31"/>
      <c r="AS9001" s="31"/>
      <c r="AT9001" s="31"/>
      <c r="AU9001" s="31"/>
      <c r="AV9001" s="31"/>
      <c r="AW9001" s="31"/>
      <c r="AX9001" s="31"/>
      <c r="AY9001" s="31"/>
      <c r="AZ9001" s="31"/>
      <c r="BA9001" s="31"/>
      <c r="BB9001" s="31"/>
      <c r="BC9001" s="31"/>
      <c r="BD9001" s="31"/>
      <c r="BE9001" s="31"/>
      <c r="BF9001" s="31"/>
      <c r="BG9001" s="31"/>
      <c r="BH9001" s="31"/>
      <c r="BI9001" s="31"/>
      <c r="BJ9001" s="31"/>
      <c r="BK9001" s="31"/>
      <c r="BL9001" s="31"/>
      <c r="BM9001" s="31"/>
      <c r="BN9001" s="31"/>
      <c r="BO9001" s="31"/>
      <c r="BP9001" s="31"/>
      <c r="BQ9001" s="31"/>
      <c r="BR9001" s="31"/>
      <c r="BS9001" s="31"/>
      <c r="BT9001" s="31"/>
      <c r="BU9001" s="31"/>
      <c r="BV9001" s="31"/>
      <c r="BW9001" s="31"/>
      <c r="BX9001" s="31"/>
      <c r="BY9001" s="31"/>
      <c r="BZ9001" s="31"/>
      <c r="CA9001" s="31"/>
      <c r="CB9001" s="31"/>
      <c r="CC9001" s="31"/>
    </row>
    <row r="9002" spans="5:81" customFormat="1" x14ac:dyDescent="0.25">
      <c r="E9002" s="30" t="str">
        <f t="shared" si="50"/>
        <v>update IFINOPL.dbo.AGREEMENT_ASSET set BILLING_TO_NPWP = '021856430016000', NPWP_NAME = 'PT. KINARYA SELARAS PIRANTI', NPWP_ADDRESS = 'JL. TB. SIMATUPANG NO. 4 RT.000 RW.000 CILANDAK BARAT, CILANDAK, JAKARTA SELATAN, DKI JAKARTA 12430 INDONESIA' where AGREEMENT_NO = replace('0000185/4/04/06/2023', '/', '.');</v>
      </c>
      <c r="F9002" s="31"/>
      <c r="G9002" s="31"/>
      <c r="H9002" s="31"/>
      <c r="I9002" s="31"/>
      <c r="J9002" s="31"/>
      <c r="K9002" s="31"/>
      <c r="L9002" s="31"/>
      <c r="M9002" s="31"/>
      <c r="N9002" s="31"/>
      <c r="O9002" s="31"/>
      <c r="P9002" s="31"/>
      <c r="Q9002" s="31"/>
      <c r="R9002" s="31"/>
      <c r="S9002" s="31"/>
      <c r="T9002" s="31"/>
      <c r="U9002" s="31"/>
      <c r="V9002" s="31"/>
      <c r="W9002" s="31"/>
      <c r="X9002" s="31"/>
      <c r="Y9002" s="31"/>
      <c r="Z9002" s="31"/>
      <c r="AA9002" s="31"/>
      <c r="AB9002" s="31"/>
      <c r="AC9002" s="31"/>
      <c r="AD9002" s="31"/>
      <c r="AE9002" s="31"/>
      <c r="AF9002" s="31"/>
      <c r="AG9002" s="31"/>
      <c r="AH9002" s="31"/>
      <c r="AI9002" s="31"/>
      <c r="AJ9002" s="31"/>
      <c r="AK9002" s="31"/>
      <c r="AL9002" s="31"/>
      <c r="AM9002" s="31"/>
      <c r="AN9002" s="31"/>
      <c r="AO9002" s="31"/>
      <c r="AP9002" s="31"/>
      <c r="AQ9002" s="31"/>
      <c r="AR9002" s="31"/>
      <c r="AS9002" s="31"/>
      <c r="AT9002" s="31"/>
      <c r="AU9002" s="31"/>
      <c r="AV9002" s="31"/>
      <c r="AW9002" s="31"/>
      <c r="AX9002" s="31"/>
      <c r="AY9002" s="31"/>
      <c r="AZ9002" s="31"/>
      <c r="BA9002" s="31"/>
      <c r="BB9002" s="31"/>
      <c r="BC9002" s="31"/>
      <c r="BD9002" s="31"/>
      <c r="BE9002" s="31"/>
      <c r="BF9002" s="31"/>
      <c r="BG9002" s="31"/>
      <c r="BH9002" s="31"/>
      <c r="BI9002" s="31"/>
      <c r="BJ9002" s="31"/>
      <c r="BK9002" s="31"/>
      <c r="BL9002" s="31"/>
      <c r="BM9002" s="31"/>
      <c r="BN9002" s="31"/>
      <c r="BO9002" s="31"/>
      <c r="BP9002" s="31"/>
      <c r="BQ9002" s="31"/>
      <c r="BR9002" s="31"/>
      <c r="BS9002" s="31"/>
      <c r="BT9002" s="31"/>
      <c r="BU9002" s="31"/>
      <c r="BV9002" s="31"/>
      <c r="BW9002" s="31"/>
      <c r="BX9002" s="31"/>
      <c r="BY9002" s="31"/>
      <c r="BZ9002" s="31"/>
      <c r="CA9002" s="31"/>
      <c r="CB9002" s="31"/>
      <c r="CC9002" s="31"/>
    </row>
    <row r="9003" spans="5:81" customFormat="1" x14ac:dyDescent="0.25">
      <c r="E9003" s="30" t="str">
        <f t="shared" ref="E9003:E9066" si="51">"update IFINOPL.dbo.AGREEMENT_ASSET set BILLING_TO_NPWP = '" &amp; TRIM(SUBSTITUTE(BW6071, "|", "")) &amp; "', NPWP_NAME = '" &amp; TRIM(CF6071) &amp; "', NPWP_ADDRESS = '" &amp; TRIM(CX6071) &amp; "' where AGREEMENT_NO = replace('" &amp; TRIM(E6071) &amp; "', '/', '.');"</f>
        <v>update IFINOPL.dbo.AGREEMENT_ASSET set BILLING_TO_NPWP = '021856430016000', NPWP_NAME = 'PT. KINARYA SELARAS PIRANTI', NPWP_ADDRESS = 'JL. TB. SIMATUPANG NO. 4 RT.000 RW.000 CILANDAK BARAT, CILANDAK, JAKARTA SELATAN, DKI JAKARTA 12430 INDONESIA' where AGREEMENT_NO = replace('0000186/4/04/07/2023', '/', '.');</v>
      </c>
      <c r="F9003" s="31"/>
      <c r="G9003" s="31"/>
      <c r="H9003" s="31"/>
      <c r="I9003" s="31"/>
      <c r="J9003" s="31"/>
      <c r="K9003" s="31"/>
      <c r="L9003" s="31"/>
      <c r="M9003" s="31"/>
      <c r="N9003" s="31"/>
      <c r="O9003" s="31"/>
      <c r="P9003" s="31"/>
      <c r="Q9003" s="31"/>
      <c r="R9003" s="31"/>
      <c r="S9003" s="31"/>
      <c r="T9003" s="31"/>
      <c r="U9003" s="31"/>
      <c r="V9003" s="31"/>
      <c r="W9003" s="31"/>
      <c r="X9003" s="31"/>
      <c r="Y9003" s="31"/>
      <c r="Z9003" s="31"/>
      <c r="AA9003" s="31"/>
      <c r="AB9003" s="31"/>
      <c r="AC9003" s="31"/>
      <c r="AD9003" s="31"/>
      <c r="AE9003" s="31"/>
      <c r="AF9003" s="31"/>
      <c r="AG9003" s="31"/>
      <c r="AH9003" s="31"/>
      <c r="AI9003" s="31"/>
      <c r="AJ9003" s="31"/>
      <c r="AK9003" s="31"/>
      <c r="AL9003" s="31"/>
      <c r="AM9003" s="31"/>
      <c r="AN9003" s="31"/>
      <c r="AO9003" s="31"/>
      <c r="AP9003" s="31"/>
      <c r="AQ9003" s="31"/>
      <c r="AR9003" s="31"/>
      <c r="AS9003" s="31"/>
      <c r="AT9003" s="31"/>
      <c r="AU9003" s="31"/>
      <c r="AV9003" s="31"/>
      <c r="AW9003" s="31"/>
      <c r="AX9003" s="31"/>
      <c r="AY9003" s="31"/>
      <c r="AZ9003" s="31"/>
      <c r="BA9003" s="31"/>
      <c r="BB9003" s="31"/>
      <c r="BC9003" s="31"/>
      <c r="BD9003" s="31"/>
      <c r="BE9003" s="31"/>
      <c r="BF9003" s="31"/>
      <c r="BG9003" s="31"/>
      <c r="BH9003" s="31"/>
      <c r="BI9003" s="31"/>
      <c r="BJ9003" s="31"/>
      <c r="BK9003" s="31"/>
      <c r="BL9003" s="31"/>
      <c r="BM9003" s="31"/>
      <c r="BN9003" s="31"/>
      <c r="BO9003" s="31"/>
      <c r="BP9003" s="31"/>
      <c r="BQ9003" s="31"/>
      <c r="BR9003" s="31"/>
      <c r="BS9003" s="31"/>
      <c r="BT9003" s="31"/>
      <c r="BU9003" s="31"/>
      <c r="BV9003" s="31"/>
      <c r="BW9003" s="31"/>
      <c r="BX9003" s="31"/>
      <c r="BY9003" s="31"/>
      <c r="BZ9003" s="31"/>
      <c r="CA9003" s="31"/>
      <c r="CB9003" s="31"/>
      <c r="CC9003" s="31"/>
    </row>
    <row r="9004" spans="5:81" customFormat="1" x14ac:dyDescent="0.25">
      <c r="E9004" s="30" t="str">
        <f t="shared" si="51"/>
        <v>update IFINOPL.dbo.AGREEMENT_ASSET set BILLING_TO_NPWP = '015397102643001', NPWP_NAME = 'PT. TIKI JALUR NUGRAHA EKAKURIR', NPWP_ADDRESS = 'JL. RAYA JUANDA KM. 2 - 3 RT.010 RW.003 SEMAMBUNG, GEDANGAN, SIDOARJO, JAWA TIMUR 61254 INDONESIA' where AGREEMENT_NO = replace('0000187/4/03/02/2023', '/', '.');</v>
      </c>
      <c r="F9004" s="31"/>
      <c r="G9004" s="31"/>
      <c r="H9004" s="31"/>
      <c r="I9004" s="31"/>
      <c r="J9004" s="31"/>
      <c r="K9004" s="31"/>
      <c r="L9004" s="31"/>
      <c r="M9004" s="31"/>
      <c r="N9004" s="31"/>
      <c r="O9004" s="31"/>
      <c r="P9004" s="31"/>
      <c r="Q9004" s="31"/>
      <c r="R9004" s="31"/>
      <c r="S9004" s="31"/>
      <c r="T9004" s="31"/>
      <c r="U9004" s="31"/>
      <c r="V9004" s="31"/>
      <c r="W9004" s="31"/>
      <c r="X9004" s="31"/>
      <c r="Y9004" s="31"/>
      <c r="Z9004" s="31"/>
      <c r="AA9004" s="31"/>
      <c r="AB9004" s="31"/>
      <c r="AC9004" s="31"/>
      <c r="AD9004" s="31"/>
      <c r="AE9004" s="31"/>
      <c r="AF9004" s="31"/>
      <c r="AG9004" s="31"/>
      <c r="AH9004" s="31"/>
      <c r="AI9004" s="31"/>
      <c r="AJ9004" s="31"/>
      <c r="AK9004" s="31"/>
      <c r="AL9004" s="31"/>
      <c r="AM9004" s="31"/>
      <c r="AN9004" s="31"/>
      <c r="AO9004" s="31"/>
      <c r="AP9004" s="31"/>
      <c r="AQ9004" s="31"/>
      <c r="AR9004" s="31"/>
      <c r="AS9004" s="31"/>
      <c r="AT9004" s="31"/>
      <c r="AU9004" s="31"/>
      <c r="AV9004" s="31"/>
      <c r="AW9004" s="31"/>
      <c r="AX9004" s="31"/>
      <c r="AY9004" s="31"/>
      <c r="AZ9004" s="31"/>
      <c r="BA9004" s="31"/>
      <c r="BB9004" s="31"/>
      <c r="BC9004" s="31"/>
      <c r="BD9004" s="31"/>
      <c r="BE9004" s="31"/>
      <c r="BF9004" s="31"/>
      <c r="BG9004" s="31"/>
      <c r="BH9004" s="31"/>
      <c r="BI9004" s="31"/>
      <c r="BJ9004" s="31"/>
      <c r="BK9004" s="31"/>
      <c r="BL9004" s="31"/>
      <c r="BM9004" s="31"/>
      <c r="BN9004" s="31"/>
      <c r="BO9004" s="31"/>
      <c r="BP9004" s="31"/>
      <c r="BQ9004" s="31"/>
      <c r="BR9004" s="31"/>
      <c r="BS9004" s="31"/>
      <c r="BT9004" s="31"/>
      <c r="BU9004" s="31"/>
      <c r="BV9004" s="31"/>
      <c r="BW9004" s="31"/>
      <c r="BX9004" s="31"/>
      <c r="BY9004" s="31"/>
      <c r="BZ9004" s="31"/>
      <c r="CA9004" s="31"/>
      <c r="CB9004" s="31"/>
      <c r="CC9004" s="31"/>
    </row>
    <row r="9005" spans="5:81" customFormat="1" x14ac:dyDescent="0.25">
      <c r="E9005" s="30" t="str">
        <f t="shared" si="51"/>
        <v>update IFINOPL.dbo.AGREEMENT_ASSET set BILLING_TO_NPWP = '021856430016000', NPWP_NAME = 'PT. KINARYA SELARAS PIRANTI', NPWP_ADDRESS = 'JL. TB. SIMATUPANG NO. 4 RT.000 RW.000 CILANDAK BARAT, CILANDAK, JAKARTA SELATAN, DKI JAKARTA 12430 INDONESIA' where AGREEMENT_NO = replace('0000187/4/04/07/2023', '/', '.');</v>
      </c>
      <c r="F9005" s="31"/>
      <c r="G9005" s="31"/>
      <c r="H9005" s="31"/>
      <c r="I9005" s="31"/>
      <c r="J9005" s="31"/>
      <c r="K9005" s="31"/>
      <c r="L9005" s="31"/>
      <c r="M9005" s="31"/>
      <c r="N9005" s="31"/>
      <c r="O9005" s="31"/>
      <c r="P9005" s="31"/>
      <c r="Q9005" s="31"/>
      <c r="R9005" s="31"/>
      <c r="S9005" s="31"/>
      <c r="T9005" s="31"/>
      <c r="U9005" s="31"/>
      <c r="V9005" s="31"/>
      <c r="W9005" s="31"/>
      <c r="X9005" s="31"/>
      <c r="Y9005" s="31"/>
      <c r="Z9005" s="31"/>
      <c r="AA9005" s="31"/>
      <c r="AB9005" s="31"/>
      <c r="AC9005" s="31"/>
      <c r="AD9005" s="31"/>
      <c r="AE9005" s="31"/>
      <c r="AF9005" s="31"/>
      <c r="AG9005" s="31"/>
      <c r="AH9005" s="31"/>
      <c r="AI9005" s="31"/>
      <c r="AJ9005" s="31"/>
      <c r="AK9005" s="31"/>
      <c r="AL9005" s="31"/>
      <c r="AM9005" s="31"/>
      <c r="AN9005" s="31"/>
      <c r="AO9005" s="31"/>
      <c r="AP9005" s="31"/>
      <c r="AQ9005" s="31"/>
      <c r="AR9005" s="31"/>
      <c r="AS9005" s="31"/>
      <c r="AT9005" s="31"/>
      <c r="AU9005" s="31"/>
      <c r="AV9005" s="31"/>
      <c r="AW9005" s="31"/>
      <c r="AX9005" s="31"/>
      <c r="AY9005" s="31"/>
      <c r="AZ9005" s="31"/>
      <c r="BA9005" s="31"/>
      <c r="BB9005" s="31"/>
      <c r="BC9005" s="31"/>
      <c r="BD9005" s="31"/>
      <c r="BE9005" s="31"/>
      <c r="BF9005" s="31"/>
      <c r="BG9005" s="31"/>
      <c r="BH9005" s="31"/>
      <c r="BI9005" s="31"/>
      <c r="BJ9005" s="31"/>
      <c r="BK9005" s="31"/>
      <c r="BL9005" s="31"/>
      <c r="BM9005" s="31"/>
      <c r="BN9005" s="31"/>
      <c r="BO9005" s="31"/>
      <c r="BP9005" s="31"/>
      <c r="BQ9005" s="31"/>
      <c r="BR9005" s="31"/>
      <c r="BS9005" s="31"/>
      <c r="BT9005" s="31"/>
      <c r="BU9005" s="31"/>
      <c r="BV9005" s="31"/>
      <c r="BW9005" s="31"/>
      <c r="BX9005" s="31"/>
      <c r="BY9005" s="31"/>
      <c r="BZ9005" s="31"/>
      <c r="CA9005" s="31"/>
      <c r="CB9005" s="31"/>
      <c r="CC9005" s="31"/>
    </row>
    <row r="9006" spans="5:81" customFormat="1" x14ac:dyDescent="0.25">
      <c r="E9006" s="30" t="str">
        <f t="shared" si="51"/>
        <v>update IFINOPL.dbo.AGREEMENT_ASSET set BILLING_TO_NPWP = '014399877641000', NPWP_NAME = 'PT. PETROKOPINDO CIPTASELARAS', NPWP_ADDRESS = 'JALAN RAYA ROOMO, RT.003 RW.001 KEL.ROOMO KEC.MANYAR KOTA/KAB.GRESIK JAWA TIMUR 61151' where AGREEMENT_NO = replace('0000188/4/03/02/2023', '/', '.');</v>
      </c>
      <c r="F9006" s="31"/>
      <c r="G9006" s="31"/>
      <c r="H9006" s="31"/>
      <c r="I9006" s="31"/>
      <c r="J9006" s="31"/>
      <c r="K9006" s="31"/>
      <c r="L9006" s="31"/>
      <c r="M9006" s="31"/>
      <c r="N9006" s="31"/>
      <c r="O9006" s="31"/>
      <c r="P9006" s="31"/>
      <c r="Q9006" s="31"/>
      <c r="R9006" s="31"/>
      <c r="S9006" s="31"/>
      <c r="T9006" s="31"/>
      <c r="U9006" s="31"/>
      <c r="V9006" s="31"/>
      <c r="W9006" s="31"/>
      <c r="X9006" s="31"/>
      <c r="Y9006" s="31"/>
      <c r="Z9006" s="31"/>
      <c r="AA9006" s="31"/>
      <c r="AB9006" s="31"/>
      <c r="AC9006" s="31"/>
      <c r="AD9006" s="31"/>
      <c r="AE9006" s="31"/>
      <c r="AF9006" s="31"/>
      <c r="AG9006" s="31"/>
      <c r="AH9006" s="31"/>
      <c r="AI9006" s="31"/>
      <c r="AJ9006" s="31"/>
      <c r="AK9006" s="31"/>
      <c r="AL9006" s="31"/>
      <c r="AM9006" s="31"/>
      <c r="AN9006" s="31"/>
      <c r="AO9006" s="31"/>
      <c r="AP9006" s="31"/>
      <c r="AQ9006" s="31"/>
      <c r="AR9006" s="31"/>
      <c r="AS9006" s="31"/>
      <c r="AT9006" s="31"/>
      <c r="AU9006" s="31"/>
      <c r="AV9006" s="31"/>
      <c r="AW9006" s="31"/>
      <c r="AX9006" s="31"/>
      <c r="AY9006" s="31"/>
      <c r="AZ9006" s="31"/>
      <c r="BA9006" s="31"/>
      <c r="BB9006" s="31"/>
      <c r="BC9006" s="31"/>
      <c r="BD9006" s="31"/>
      <c r="BE9006" s="31"/>
      <c r="BF9006" s="31"/>
      <c r="BG9006" s="31"/>
      <c r="BH9006" s="31"/>
      <c r="BI9006" s="31"/>
      <c r="BJ9006" s="31"/>
      <c r="BK9006" s="31"/>
      <c r="BL9006" s="31"/>
      <c r="BM9006" s="31"/>
      <c r="BN9006" s="31"/>
      <c r="BO9006" s="31"/>
      <c r="BP9006" s="31"/>
      <c r="BQ9006" s="31"/>
      <c r="BR9006" s="31"/>
      <c r="BS9006" s="31"/>
      <c r="BT9006" s="31"/>
      <c r="BU9006" s="31"/>
      <c r="BV9006" s="31"/>
      <c r="BW9006" s="31"/>
      <c r="BX9006" s="31"/>
      <c r="BY9006" s="31"/>
      <c r="BZ9006" s="31"/>
      <c r="CA9006" s="31"/>
      <c r="CB9006" s="31"/>
      <c r="CC9006" s="31"/>
    </row>
    <row r="9007" spans="5:81" customFormat="1" x14ac:dyDescent="0.25">
      <c r="E9007" s="30" t="str">
        <f t="shared" si="51"/>
        <v>update IFINOPL.dbo.AGREEMENT_ASSET set BILLING_TO_NPWP = '021856430016000', NPWP_NAME = 'PT. KINARYA SELARAS PIRANTI', NPWP_ADDRESS = 'JL. TB. SIMATUPANG NO. 4 RT.000 RW.000 CILANDAK BARAT, CILANDAK, JAKARTA SELATAN, DKI JAKARTA 12430 INDONESIA' where AGREEMENT_NO = replace('0000188/4/04/07/2023', '/', '.');</v>
      </c>
      <c r="F9007" s="31"/>
      <c r="G9007" s="31"/>
      <c r="H9007" s="31"/>
      <c r="I9007" s="31"/>
      <c r="J9007" s="31"/>
      <c r="K9007" s="31"/>
      <c r="L9007" s="31"/>
      <c r="M9007" s="31"/>
      <c r="N9007" s="31"/>
      <c r="O9007" s="31"/>
      <c r="P9007" s="31"/>
      <c r="Q9007" s="31"/>
      <c r="R9007" s="31"/>
      <c r="S9007" s="31"/>
      <c r="T9007" s="31"/>
      <c r="U9007" s="31"/>
      <c r="V9007" s="31"/>
      <c r="W9007" s="31"/>
      <c r="X9007" s="31"/>
      <c r="Y9007" s="31"/>
      <c r="Z9007" s="31"/>
      <c r="AA9007" s="31"/>
      <c r="AB9007" s="31"/>
      <c r="AC9007" s="31"/>
      <c r="AD9007" s="31"/>
      <c r="AE9007" s="31"/>
      <c r="AF9007" s="31"/>
      <c r="AG9007" s="31"/>
      <c r="AH9007" s="31"/>
      <c r="AI9007" s="31"/>
      <c r="AJ9007" s="31"/>
      <c r="AK9007" s="31"/>
      <c r="AL9007" s="31"/>
      <c r="AM9007" s="31"/>
      <c r="AN9007" s="31"/>
      <c r="AO9007" s="31"/>
      <c r="AP9007" s="31"/>
      <c r="AQ9007" s="31"/>
      <c r="AR9007" s="31"/>
      <c r="AS9007" s="31"/>
      <c r="AT9007" s="31"/>
      <c r="AU9007" s="31"/>
      <c r="AV9007" s="31"/>
      <c r="AW9007" s="31"/>
      <c r="AX9007" s="31"/>
      <c r="AY9007" s="31"/>
      <c r="AZ9007" s="31"/>
      <c r="BA9007" s="31"/>
      <c r="BB9007" s="31"/>
      <c r="BC9007" s="31"/>
      <c r="BD9007" s="31"/>
      <c r="BE9007" s="31"/>
      <c r="BF9007" s="31"/>
      <c r="BG9007" s="31"/>
      <c r="BH9007" s="31"/>
      <c r="BI9007" s="31"/>
      <c r="BJ9007" s="31"/>
      <c r="BK9007" s="31"/>
      <c r="BL9007" s="31"/>
      <c r="BM9007" s="31"/>
      <c r="BN9007" s="31"/>
      <c r="BO9007" s="31"/>
      <c r="BP9007" s="31"/>
      <c r="BQ9007" s="31"/>
      <c r="BR9007" s="31"/>
      <c r="BS9007" s="31"/>
      <c r="BT9007" s="31"/>
      <c r="BU9007" s="31"/>
      <c r="BV9007" s="31"/>
      <c r="BW9007" s="31"/>
      <c r="BX9007" s="31"/>
      <c r="BY9007" s="31"/>
      <c r="BZ9007" s="31"/>
      <c r="CA9007" s="31"/>
      <c r="CB9007" s="31"/>
      <c r="CC9007" s="31"/>
    </row>
    <row r="9008" spans="5:81" customFormat="1" x14ac:dyDescent="0.25">
      <c r="E9008" s="30" t="str">
        <f t="shared" si="51"/>
        <v>update IFINOPL.dbo.AGREEMENT_ASSET set BILLING_TO_NPWP = '021856430016000', NPWP_NAME = 'PT. KINARYA SELARAS PIRANTI', NPWP_ADDRESS = 'JL. TB. SIMATUPANG NO. 4 RT.000 RW.000 CILANDAK BARAT, CILANDAK, JAKARTA SELATAN, DKI JAKARTA 12430 INDONESIA' where AGREEMENT_NO = replace('0000189/4/04/07/2023', '/', '.');</v>
      </c>
      <c r="F9008" s="31"/>
      <c r="G9008" s="31"/>
      <c r="H9008" s="31"/>
      <c r="I9008" s="31"/>
      <c r="J9008" s="31"/>
      <c r="K9008" s="31"/>
      <c r="L9008" s="31"/>
      <c r="M9008" s="31"/>
      <c r="N9008" s="31"/>
      <c r="O9008" s="31"/>
      <c r="P9008" s="31"/>
      <c r="Q9008" s="31"/>
      <c r="R9008" s="31"/>
      <c r="S9008" s="31"/>
      <c r="T9008" s="31"/>
      <c r="U9008" s="31"/>
      <c r="V9008" s="31"/>
      <c r="W9008" s="31"/>
      <c r="X9008" s="31"/>
      <c r="Y9008" s="31"/>
      <c r="Z9008" s="31"/>
      <c r="AA9008" s="31"/>
      <c r="AB9008" s="31"/>
      <c r="AC9008" s="31"/>
      <c r="AD9008" s="31"/>
      <c r="AE9008" s="31"/>
      <c r="AF9008" s="31"/>
      <c r="AG9008" s="31"/>
      <c r="AH9008" s="31"/>
      <c r="AI9008" s="31"/>
      <c r="AJ9008" s="31"/>
      <c r="AK9008" s="31"/>
      <c r="AL9008" s="31"/>
      <c r="AM9008" s="31"/>
      <c r="AN9008" s="31"/>
      <c r="AO9008" s="31"/>
      <c r="AP9008" s="31"/>
      <c r="AQ9008" s="31"/>
      <c r="AR9008" s="31"/>
      <c r="AS9008" s="31"/>
      <c r="AT9008" s="31"/>
      <c r="AU9008" s="31"/>
      <c r="AV9008" s="31"/>
      <c r="AW9008" s="31"/>
      <c r="AX9008" s="31"/>
      <c r="AY9008" s="31"/>
      <c r="AZ9008" s="31"/>
      <c r="BA9008" s="31"/>
      <c r="BB9008" s="31"/>
      <c r="BC9008" s="31"/>
      <c r="BD9008" s="31"/>
      <c r="BE9008" s="31"/>
      <c r="BF9008" s="31"/>
      <c r="BG9008" s="31"/>
      <c r="BH9008" s="31"/>
      <c r="BI9008" s="31"/>
      <c r="BJ9008" s="31"/>
      <c r="BK9008" s="31"/>
      <c r="BL9008" s="31"/>
      <c r="BM9008" s="31"/>
      <c r="BN9008" s="31"/>
      <c r="BO9008" s="31"/>
      <c r="BP9008" s="31"/>
      <c r="BQ9008" s="31"/>
      <c r="BR9008" s="31"/>
      <c r="BS9008" s="31"/>
      <c r="BT9008" s="31"/>
      <c r="BU9008" s="31"/>
      <c r="BV9008" s="31"/>
      <c r="BW9008" s="31"/>
      <c r="BX9008" s="31"/>
      <c r="BY9008" s="31"/>
      <c r="BZ9008" s="31"/>
      <c r="CA9008" s="31"/>
      <c r="CB9008" s="31"/>
      <c r="CC9008" s="31"/>
    </row>
    <row r="9009" spans="5:81" customFormat="1" x14ac:dyDescent="0.25">
      <c r="E9009" s="30" t="str">
        <f t="shared" si="51"/>
        <v>update IFINOPL.dbo.AGREEMENT_ASSET set BILLING_TO_NPWP = '021856430016000', NPWP_NAME = 'PT. KINARYA SELARAS PIRANTI', NPWP_ADDRESS = 'JL. TB. SIMATUPANG NO. 4 RT.000 RW.000 CILANDAK BARAT, CILANDAK, JAKARTA SELATAN, DKI JAKARTA 12430 INDONESIA' where AGREEMENT_NO = replace('0000190/4/04/08/2023', '/', '.');</v>
      </c>
      <c r="F9009" s="31"/>
      <c r="G9009" s="31"/>
      <c r="H9009" s="31"/>
      <c r="I9009" s="31"/>
      <c r="J9009" s="31"/>
      <c r="K9009" s="31"/>
      <c r="L9009" s="31"/>
      <c r="M9009" s="31"/>
      <c r="N9009" s="31"/>
      <c r="O9009" s="31"/>
      <c r="P9009" s="31"/>
      <c r="Q9009" s="31"/>
      <c r="R9009" s="31"/>
      <c r="S9009" s="31"/>
      <c r="T9009" s="31"/>
      <c r="U9009" s="31"/>
      <c r="V9009" s="31"/>
      <c r="W9009" s="31"/>
      <c r="X9009" s="31"/>
      <c r="Y9009" s="31"/>
      <c r="Z9009" s="31"/>
      <c r="AA9009" s="31"/>
      <c r="AB9009" s="31"/>
      <c r="AC9009" s="31"/>
      <c r="AD9009" s="31"/>
      <c r="AE9009" s="31"/>
      <c r="AF9009" s="31"/>
      <c r="AG9009" s="31"/>
      <c r="AH9009" s="31"/>
      <c r="AI9009" s="31"/>
      <c r="AJ9009" s="31"/>
      <c r="AK9009" s="31"/>
      <c r="AL9009" s="31"/>
      <c r="AM9009" s="31"/>
      <c r="AN9009" s="31"/>
      <c r="AO9009" s="31"/>
      <c r="AP9009" s="31"/>
      <c r="AQ9009" s="31"/>
      <c r="AR9009" s="31"/>
      <c r="AS9009" s="31"/>
      <c r="AT9009" s="31"/>
      <c r="AU9009" s="31"/>
      <c r="AV9009" s="31"/>
      <c r="AW9009" s="31"/>
      <c r="AX9009" s="31"/>
      <c r="AY9009" s="31"/>
      <c r="AZ9009" s="31"/>
      <c r="BA9009" s="31"/>
      <c r="BB9009" s="31"/>
      <c r="BC9009" s="31"/>
      <c r="BD9009" s="31"/>
      <c r="BE9009" s="31"/>
      <c r="BF9009" s="31"/>
      <c r="BG9009" s="31"/>
      <c r="BH9009" s="31"/>
      <c r="BI9009" s="31"/>
      <c r="BJ9009" s="31"/>
      <c r="BK9009" s="31"/>
      <c r="BL9009" s="31"/>
      <c r="BM9009" s="31"/>
      <c r="BN9009" s="31"/>
      <c r="BO9009" s="31"/>
      <c r="BP9009" s="31"/>
      <c r="BQ9009" s="31"/>
      <c r="BR9009" s="31"/>
      <c r="BS9009" s="31"/>
      <c r="BT9009" s="31"/>
      <c r="BU9009" s="31"/>
      <c r="BV9009" s="31"/>
      <c r="BW9009" s="31"/>
      <c r="BX9009" s="31"/>
      <c r="BY9009" s="31"/>
      <c r="BZ9009" s="31"/>
      <c r="CA9009" s="31"/>
      <c r="CB9009" s="31"/>
      <c r="CC9009" s="31"/>
    </row>
    <row r="9010" spans="5:81" customFormat="1" x14ac:dyDescent="0.25">
      <c r="E9010" s="30" t="str">
        <f t="shared" si="51"/>
        <v>update IFINOPL.dbo.AGREEMENT_ASSET set BILLING_TO_NPWP = '312874811602000', NPWP_NAME = 'PT. SUN PAPER SOURCE', NPWP_ADDRESS = 'DESA SUKOANYAR SUKOANYAR, NGORO, MOJOKERTO RT.000 RW.000 SUKOANYAR, NGORO, MOJOKERTO, JAWA TIMUR 61385 INDONESIA' where AGREEMENT_NO = replace('0000191/4/03/05/2023', '/', '.');</v>
      </c>
      <c r="F9010" s="31"/>
      <c r="G9010" s="31"/>
      <c r="H9010" s="31"/>
      <c r="I9010" s="31"/>
      <c r="J9010" s="31"/>
      <c r="K9010" s="31"/>
      <c r="L9010" s="31"/>
      <c r="M9010" s="31"/>
      <c r="N9010" s="31"/>
      <c r="O9010" s="31"/>
      <c r="P9010" s="31"/>
      <c r="Q9010" s="31"/>
      <c r="R9010" s="31"/>
      <c r="S9010" s="31"/>
      <c r="T9010" s="31"/>
      <c r="U9010" s="31"/>
      <c r="V9010" s="31"/>
      <c r="W9010" s="31"/>
      <c r="X9010" s="31"/>
      <c r="Y9010" s="31"/>
      <c r="Z9010" s="31"/>
      <c r="AA9010" s="31"/>
      <c r="AB9010" s="31"/>
      <c r="AC9010" s="31"/>
      <c r="AD9010" s="31"/>
      <c r="AE9010" s="31"/>
      <c r="AF9010" s="31"/>
      <c r="AG9010" s="31"/>
      <c r="AH9010" s="31"/>
      <c r="AI9010" s="31"/>
      <c r="AJ9010" s="31"/>
      <c r="AK9010" s="31"/>
      <c r="AL9010" s="31"/>
      <c r="AM9010" s="31"/>
      <c r="AN9010" s="31"/>
      <c r="AO9010" s="31"/>
      <c r="AP9010" s="31"/>
      <c r="AQ9010" s="31"/>
      <c r="AR9010" s="31"/>
      <c r="AS9010" s="31"/>
      <c r="AT9010" s="31"/>
      <c r="AU9010" s="31"/>
      <c r="AV9010" s="31"/>
      <c r="AW9010" s="31"/>
      <c r="AX9010" s="31"/>
      <c r="AY9010" s="31"/>
      <c r="AZ9010" s="31"/>
      <c r="BA9010" s="31"/>
      <c r="BB9010" s="31"/>
      <c r="BC9010" s="31"/>
      <c r="BD9010" s="31"/>
      <c r="BE9010" s="31"/>
      <c r="BF9010" s="31"/>
      <c r="BG9010" s="31"/>
      <c r="BH9010" s="31"/>
      <c r="BI9010" s="31"/>
      <c r="BJ9010" s="31"/>
      <c r="BK9010" s="31"/>
      <c r="BL9010" s="31"/>
      <c r="BM9010" s="31"/>
      <c r="BN9010" s="31"/>
      <c r="BO9010" s="31"/>
      <c r="BP9010" s="31"/>
      <c r="BQ9010" s="31"/>
      <c r="BR9010" s="31"/>
      <c r="BS9010" s="31"/>
      <c r="BT9010" s="31"/>
      <c r="BU9010" s="31"/>
      <c r="BV9010" s="31"/>
      <c r="BW9010" s="31"/>
      <c r="BX9010" s="31"/>
      <c r="BY9010" s="31"/>
      <c r="BZ9010" s="31"/>
      <c r="CA9010" s="31"/>
      <c r="CB9010" s="31"/>
      <c r="CC9010" s="31"/>
    </row>
    <row r="9011" spans="5:81" customFormat="1" x14ac:dyDescent="0.25">
      <c r="E9011" s="30" t="str">
        <f t="shared" si="51"/>
        <v>update IFINOPL.dbo.AGREEMENT_ASSET set BILLING_TO_NPWP = '021856430016000', NPWP_NAME = 'PT. KINARYA SELARAS PIRANTI', NPWP_ADDRESS = 'JL. TB. SIMATUPANG NO. 4 RT.000 RW.000 CILANDAK BARAT, CILANDAK, JAKARTA SELATAN, DKI JAKARTA 12430 INDONESIA' where AGREEMENT_NO = replace('0000191/4/04/08/2023', '/', '.');</v>
      </c>
      <c r="F9011" s="31"/>
      <c r="G9011" s="31"/>
      <c r="H9011" s="31"/>
      <c r="I9011" s="31"/>
      <c r="J9011" s="31"/>
      <c r="K9011" s="31"/>
      <c r="L9011" s="31"/>
      <c r="M9011" s="31"/>
      <c r="N9011" s="31"/>
      <c r="O9011" s="31"/>
      <c r="P9011" s="31"/>
      <c r="Q9011" s="31"/>
      <c r="R9011" s="31"/>
      <c r="S9011" s="31"/>
      <c r="T9011" s="31"/>
      <c r="U9011" s="31"/>
      <c r="V9011" s="31"/>
      <c r="W9011" s="31"/>
      <c r="X9011" s="31"/>
      <c r="Y9011" s="31"/>
      <c r="Z9011" s="31"/>
      <c r="AA9011" s="31"/>
      <c r="AB9011" s="31"/>
      <c r="AC9011" s="31"/>
      <c r="AD9011" s="31"/>
      <c r="AE9011" s="31"/>
      <c r="AF9011" s="31"/>
      <c r="AG9011" s="31"/>
      <c r="AH9011" s="31"/>
      <c r="AI9011" s="31"/>
      <c r="AJ9011" s="31"/>
      <c r="AK9011" s="31"/>
      <c r="AL9011" s="31"/>
      <c r="AM9011" s="31"/>
      <c r="AN9011" s="31"/>
      <c r="AO9011" s="31"/>
      <c r="AP9011" s="31"/>
      <c r="AQ9011" s="31"/>
      <c r="AR9011" s="31"/>
      <c r="AS9011" s="31"/>
      <c r="AT9011" s="31"/>
      <c r="AU9011" s="31"/>
      <c r="AV9011" s="31"/>
      <c r="AW9011" s="31"/>
      <c r="AX9011" s="31"/>
      <c r="AY9011" s="31"/>
      <c r="AZ9011" s="31"/>
      <c r="BA9011" s="31"/>
      <c r="BB9011" s="31"/>
      <c r="BC9011" s="31"/>
      <c r="BD9011" s="31"/>
      <c r="BE9011" s="31"/>
      <c r="BF9011" s="31"/>
      <c r="BG9011" s="31"/>
      <c r="BH9011" s="31"/>
      <c r="BI9011" s="31"/>
      <c r="BJ9011" s="31"/>
      <c r="BK9011" s="31"/>
      <c r="BL9011" s="31"/>
      <c r="BM9011" s="31"/>
      <c r="BN9011" s="31"/>
      <c r="BO9011" s="31"/>
      <c r="BP9011" s="31"/>
      <c r="BQ9011" s="31"/>
      <c r="BR9011" s="31"/>
      <c r="BS9011" s="31"/>
      <c r="BT9011" s="31"/>
      <c r="BU9011" s="31"/>
      <c r="BV9011" s="31"/>
      <c r="BW9011" s="31"/>
      <c r="BX9011" s="31"/>
      <c r="BY9011" s="31"/>
      <c r="BZ9011" s="31"/>
      <c r="CA9011" s="31"/>
      <c r="CB9011" s="31"/>
      <c r="CC9011" s="31"/>
    </row>
    <row r="9012" spans="5:81" customFormat="1" x14ac:dyDescent="0.25">
      <c r="E9012" s="30" t="str">
        <f t="shared" si="51"/>
        <v>update IFINOPL.dbo.AGREEMENT_ASSET set BILLING_TO_NPWP = '016400855062000', NPWP_NAME = 'PT. ANDIKA ENERGINDO', NPWP_ADDRESS = 'JL. LEBAK BULUS TENGAH NO 5 RT.011 RW.04 KEL.CILANDAK BARAT KEC.CILANDAK KOTA/KAB.JAKARTA SELATAN DKI JAKARTA 12430' where AGREEMENT_NO = replace('0000193/4/03/05/2023', '/', '.');</v>
      </c>
      <c r="F9012" s="31"/>
      <c r="G9012" s="31"/>
      <c r="H9012" s="31"/>
      <c r="I9012" s="31"/>
      <c r="J9012" s="31"/>
      <c r="K9012" s="31"/>
      <c r="L9012" s="31"/>
      <c r="M9012" s="31"/>
      <c r="N9012" s="31"/>
      <c r="O9012" s="31"/>
      <c r="P9012" s="31"/>
      <c r="Q9012" s="31"/>
      <c r="R9012" s="31"/>
      <c r="S9012" s="31"/>
      <c r="T9012" s="31"/>
      <c r="U9012" s="31"/>
      <c r="V9012" s="31"/>
      <c r="W9012" s="31"/>
      <c r="X9012" s="31"/>
      <c r="Y9012" s="31"/>
      <c r="Z9012" s="31"/>
      <c r="AA9012" s="31"/>
      <c r="AB9012" s="31"/>
      <c r="AC9012" s="31"/>
      <c r="AD9012" s="31"/>
      <c r="AE9012" s="31"/>
      <c r="AF9012" s="31"/>
      <c r="AG9012" s="31"/>
      <c r="AH9012" s="31"/>
      <c r="AI9012" s="31"/>
      <c r="AJ9012" s="31"/>
      <c r="AK9012" s="31"/>
      <c r="AL9012" s="31"/>
      <c r="AM9012" s="31"/>
      <c r="AN9012" s="31"/>
      <c r="AO9012" s="31"/>
      <c r="AP9012" s="31"/>
      <c r="AQ9012" s="31"/>
      <c r="AR9012" s="31"/>
      <c r="AS9012" s="31"/>
      <c r="AT9012" s="31"/>
      <c r="AU9012" s="31"/>
      <c r="AV9012" s="31"/>
      <c r="AW9012" s="31"/>
      <c r="AX9012" s="31"/>
      <c r="AY9012" s="31"/>
      <c r="AZ9012" s="31"/>
      <c r="BA9012" s="31"/>
      <c r="BB9012" s="31"/>
      <c r="BC9012" s="31"/>
      <c r="BD9012" s="31"/>
      <c r="BE9012" s="31"/>
      <c r="BF9012" s="31"/>
      <c r="BG9012" s="31"/>
      <c r="BH9012" s="31"/>
      <c r="BI9012" s="31"/>
      <c r="BJ9012" s="31"/>
      <c r="BK9012" s="31"/>
      <c r="BL9012" s="31"/>
      <c r="BM9012" s="31"/>
      <c r="BN9012" s="31"/>
      <c r="BO9012" s="31"/>
      <c r="BP9012" s="31"/>
      <c r="BQ9012" s="31"/>
      <c r="BR9012" s="31"/>
      <c r="BS9012" s="31"/>
      <c r="BT9012" s="31"/>
      <c r="BU9012" s="31"/>
      <c r="BV9012" s="31"/>
      <c r="BW9012" s="31"/>
      <c r="BX9012" s="31"/>
      <c r="BY9012" s="31"/>
      <c r="BZ9012" s="31"/>
      <c r="CA9012" s="31"/>
      <c r="CB9012" s="31"/>
      <c r="CC9012" s="31"/>
    </row>
    <row r="9013" spans="5:81" customFormat="1" x14ac:dyDescent="0.25">
      <c r="E9013" s="30" t="str">
        <f t="shared" si="51"/>
        <v>update IFINOPL.dbo.AGREEMENT_ASSET set BILLING_TO_NPWP = '751916875521000', NPWP_NAME = 'PT. MAHDIYA BERKAH PURWOKERTO', NPWP_ADDRESS = 'JL. RAYA KEDUNGMALANG SUMBANG RT.001 RW.001 KEL.TAMBAKSOGRA KEC.SUMBANG KOTA/KAB.BANYUMAS JAWA TENGAH 53183' where AGREEMENT_NO = replace('0000195/4/03/05/2023', '/', '.');</v>
      </c>
      <c r="F9013" s="31"/>
      <c r="G9013" s="31"/>
      <c r="H9013" s="31"/>
      <c r="I9013" s="31"/>
      <c r="J9013" s="31"/>
      <c r="K9013" s="31"/>
      <c r="L9013" s="31"/>
      <c r="M9013" s="31"/>
      <c r="N9013" s="31"/>
      <c r="O9013" s="31"/>
      <c r="P9013" s="31"/>
      <c r="Q9013" s="31"/>
      <c r="R9013" s="31"/>
      <c r="S9013" s="31"/>
      <c r="T9013" s="31"/>
      <c r="U9013" s="31"/>
      <c r="V9013" s="31"/>
      <c r="W9013" s="31"/>
      <c r="X9013" s="31"/>
      <c r="Y9013" s="31"/>
      <c r="Z9013" s="31"/>
      <c r="AA9013" s="31"/>
      <c r="AB9013" s="31"/>
      <c r="AC9013" s="31"/>
      <c r="AD9013" s="31"/>
      <c r="AE9013" s="31"/>
      <c r="AF9013" s="31"/>
      <c r="AG9013" s="31"/>
      <c r="AH9013" s="31"/>
      <c r="AI9013" s="31"/>
      <c r="AJ9013" s="31"/>
      <c r="AK9013" s="31"/>
      <c r="AL9013" s="31"/>
      <c r="AM9013" s="31"/>
      <c r="AN9013" s="31"/>
      <c r="AO9013" s="31"/>
      <c r="AP9013" s="31"/>
      <c r="AQ9013" s="31"/>
      <c r="AR9013" s="31"/>
      <c r="AS9013" s="31"/>
      <c r="AT9013" s="31"/>
      <c r="AU9013" s="31"/>
      <c r="AV9013" s="31"/>
      <c r="AW9013" s="31"/>
      <c r="AX9013" s="31"/>
      <c r="AY9013" s="31"/>
      <c r="AZ9013" s="31"/>
      <c r="BA9013" s="31"/>
      <c r="BB9013" s="31"/>
      <c r="BC9013" s="31"/>
      <c r="BD9013" s="31"/>
      <c r="BE9013" s="31"/>
      <c r="BF9013" s="31"/>
      <c r="BG9013" s="31"/>
      <c r="BH9013" s="31"/>
      <c r="BI9013" s="31"/>
      <c r="BJ9013" s="31"/>
      <c r="BK9013" s="31"/>
      <c r="BL9013" s="31"/>
      <c r="BM9013" s="31"/>
      <c r="BN9013" s="31"/>
      <c r="BO9013" s="31"/>
      <c r="BP9013" s="31"/>
      <c r="BQ9013" s="31"/>
      <c r="BR9013" s="31"/>
      <c r="BS9013" s="31"/>
      <c r="BT9013" s="31"/>
      <c r="BU9013" s="31"/>
      <c r="BV9013" s="31"/>
      <c r="BW9013" s="31"/>
      <c r="BX9013" s="31"/>
      <c r="BY9013" s="31"/>
      <c r="BZ9013" s="31"/>
      <c r="CA9013" s="31"/>
      <c r="CB9013" s="31"/>
      <c r="CC9013" s="31"/>
    </row>
    <row r="9014" spans="5:81" customFormat="1" x14ac:dyDescent="0.25">
      <c r="E9014" s="30" t="str">
        <f t="shared" si="51"/>
        <v>update IFINOPL.dbo.AGREEMENT_ASSET set BILLING_TO_NPWP = '011224789641000', NPWP_NAME = 'PT. GRESIK CIPTA SEJAHTERA', NPWP_ADDRESS = 'JL KIG RAYA SELATAN A-5 RT.0 RW.0 KEL.RANDUAGUNG KEC.KEBOMAS KOTA/KAB.GRESIK JAWA TIMUR 61121' where AGREEMENT_NO = replace('0000196/4/03/05/2023', '/', '.');</v>
      </c>
      <c r="F9014" s="31"/>
      <c r="G9014" s="31"/>
      <c r="H9014" s="31"/>
      <c r="I9014" s="31"/>
      <c r="J9014" s="31"/>
      <c r="K9014" s="31"/>
      <c r="L9014" s="31"/>
      <c r="M9014" s="31"/>
      <c r="N9014" s="31"/>
      <c r="O9014" s="31"/>
      <c r="P9014" s="31"/>
      <c r="Q9014" s="31"/>
      <c r="R9014" s="31"/>
      <c r="S9014" s="31"/>
      <c r="T9014" s="31"/>
      <c r="U9014" s="31"/>
      <c r="V9014" s="31"/>
      <c r="W9014" s="31"/>
      <c r="X9014" s="31"/>
      <c r="Y9014" s="31"/>
      <c r="Z9014" s="31"/>
      <c r="AA9014" s="31"/>
      <c r="AB9014" s="31"/>
      <c r="AC9014" s="31"/>
      <c r="AD9014" s="31"/>
      <c r="AE9014" s="31"/>
      <c r="AF9014" s="31"/>
      <c r="AG9014" s="31"/>
      <c r="AH9014" s="31"/>
      <c r="AI9014" s="31"/>
      <c r="AJ9014" s="31"/>
      <c r="AK9014" s="31"/>
      <c r="AL9014" s="31"/>
      <c r="AM9014" s="31"/>
      <c r="AN9014" s="31"/>
      <c r="AO9014" s="31"/>
      <c r="AP9014" s="31"/>
      <c r="AQ9014" s="31"/>
      <c r="AR9014" s="31"/>
      <c r="AS9014" s="31"/>
      <c r="AT9014" s="31"/>
      <c r="AU9014" s="31"/>
      <c r="AV9014" s="31"/>
      <c r="AW9014" s="31"/>
      <c r="AX9014" s="31"/>
      <c r="AY9014" s="31"/>
      <c r="AZ9014" s="31"/>
      <c r="BA9014" s="31"/>
      <c r="BB9014" s="31"/>
      <c r="BC9014" s="31"/>
      <c r="BD9014" s="31"/>
      <c r="BE9014" s="31"/>
      <c r="BF9014" s="31"/>
      <c r="BG9014" s="31"/>
      <c r="BH9014" s="31"/>
      <c r="BI9014" s="31"/>
      <c r="BJ9014" s="31"/>
      <c r="BK9014" s="31"/>
      <c r="BL9014" s="31"/>
      <c r="BM9014" s="31"/>
      <c r="BN9014" s="31"/>
      <c r="BO9014" s="31"/>
      <c r="BP9014" s="31"/>
      <c r="BQ9014" s="31"/>
      <c r="BR9014" s="31"/>
      <c r="BS9014" s="31"/>
      <c r="BT9014" s="31"/>
      <c r="BU9014" s="31"/>
      <c r="BV9014" s="31"/>
      <c r="BW9014" s="31"/>
      <c r="BX9014" s="31"/>
      <c r="BY9014" s="31"/>
      <c r="BZ9014" s="31"/>
      <c r="CA9014" s="31"/>
      <c r="CB9014" s="31"/>
      <c r="CC9014" s="31"/>
    </row>
    <row r="9015" spans="5:81" customFormat="1" x14ac:dyDescent="0.25">
      <c r="E9015" s="30" t="str">
        <f t="shared" si="51"/>
        <v>update IFINOPL.dbo.AGREEMENT_ASSET set BILLING_TO_NPWP = '014412316631000', NPWP_NAME = 'PT. MATAHARI SAKTI', NPWP_ADDRESS = 'JL MARGOMULYO INDUSTRI I A NO. 9-13 RT.001 RW.001 KEL.TAMBAK SARIOSO KEC.ASEMROWO KOTA/KAB.SURABAYA JAWA TIMUR 60184' where AGREEMENT_NO = replace('0000198/4/03/06/2023', '/', '.');</v>
      </c>
      <c r="F9015" s="31"/>
      <c r="G9015" s="31"/>
      <c r="H9015" s="31"/>
      <c r="I9015" s="31"/>
      <c r="J9015" s="31"/>
      <c r="K9015" s="31"/>
      <c r="L9015" s="31"/>
      <c r="M9015" s="31"/>
      <c r="N9015" s="31"/>
      <c r="O9015" s="31"/>
      <c r="P9015" s="31"/>
      <c r="Q9015" s="31"/>
      <c r="R9015" s="31"/>
      <c r="S9015" s="31"/>
      <c r="T9015" s="31"/>
      <c r="U9015" s="31"/>
      <c r="V9015" s="31"/>
      <c r="W9015" s="31"/>
      <c r="X9015" s="31"/>
      <c r="Y9015" s="31"/>
      <c r="Z9015" s="31"/>
      <c r="AA9015" s="31"/>
      <c r="AB9015" s="31"/>
      <c r="AC9015" s="31"/>
      <c r="AD9015" s="31"/>
      <c r="AE9015" s="31"/>
      <c r="AF9015" s="31"/>
      <c r="AG9015" s="31"/>
      <c r="AH9015" s="31"/>
      <c r="AI9015" s="31"/>
      <c r="AJ9015" s="31"/>
      <c r="AK9015" s="31"/>
      <c r="AL9015" s="31"/>
      <c r="AM9015" s="31"/>
      <c r="AN9015" s="31"/>
      <c r="AO9015" s="31"/>
      <c r="AP9015" s="31"/>
      <c r="AQ9015" s="31"/>
      <c r="AR9015" s="31"/>
      <c r="AS9015" s="31"/>
      <c r="AT9015" s="31"/>
      <c r="AU9015" s="31"/>
      <c r="AV9015" s="31"/>
      <c r="AW9015" s="31"/>
      <c r="AX9015" s="31"/>
      <c r="AY9015" s="31"/>
      <c r="AZ9015" s="31"/>
      <c r="BA9015" s="31"/>
      <c r="BB9015" s="31"/>
      <c r="BC9015" s="31"/>
      <c r="BD9015" s="31"/>
      <c r="BE9015" s="31"/>
      <c r="BF9015" s="31"/>
      <c r="BG9015" s="31"/>
      <c r="BH9015" s="31"/>
      <c r="BI9015" s="31"/>
      <c r="BJ9015" s="31"/>
      <c r="BK9015" s="31"/>
      <c r="BL9015" s="31"/>
      <c r="BM9015" s="31"/>
      <c r="BN9015" s="31"/>
      <c r="BO9015" s="31"/>
      <c r="BP9015" s="31"/>
      <c r="BQ9015" s="31"/>
      <c r="BR9015" s="31"/>
      <c r="BS9015" s="31"/>
      <c r="BT9015" s="31"/>
      <c r="BU9015" s="31"/>
      <c r="BV9015" s="31"/>
      <c r="BW9015" s="31"/>
      <c r="BX9015" s="31"/>
      <c r="BY9015" s="31"/>
      <c r="BZ9015" s="31"/>
      <c r="CA9015" s="31"/>
      <c r="CB9015" s="31"/>
      <c r="CC9015" s="31"/>
    </row>
    <row r="9016" spans="5:81" customFormat="1" x14ac:dyDescent="0.25">
      <c r="E9016" s="30" t="str">
        <f t="shared" si="51"/>
        <v>update IFINOPL.dbo.AGREEMENT_ASSET set BILLING_TO_NPWP = '014412316631000', NPWP_NAME = 'PT. MATAHARI SAKTI', NPWP_ADDRESS = 'JL MARGOMULYO INDUSTRI I A NO. 9-13 RT.001 RW.001 KEL.TAMBAK SARIOSO KEC.ASEMROWO KOTA/KAB.SURABAYA JAWA TIMUR 60184' where AGREEMENT_NO = replace('0000199/4/03/06/2023', '/', '.');</v>
      </c>
      <c r="F9016" s="31"/>
      <c r="G9016" s="31"/>
      <c r="H9016" s="31"/>
      <c r="I9016" s="31"/>
      <c r="J9016" s="31"/>
      <c r="K9016" s="31"/>
      <c r="L9016" s="31"/>
      <c r="M9016" s="31"/>
      <c r="N9016" s="31"/>
      <c r="O9016" s="31"/>
      <c r="P9016" s="31"/>
      <c r="Q9016" s="31"/>
      <c r="R9016" s="31"/>
      <c r="S9016" s="31"/>
      <c r="T9016" s="31"/>
      <c r="U9016" s="31"/>
      <c r="V9016" s="31"/>
      <c r="W9016" s="31"/>
      <c r="X9016" s="31"/>
      <c r="Y9016" s="31"/>
      <c r="Z9016" s="31"/>
      <c r="AA9016" s="31"/>
      <c r="AB9016" s="31"/>
      <c r="AC9016" s="31"/>
      <c r="AD9016" s="31"/>
      <c r="AE9016" s="31"/>
      <c r="AF9016" s="31"/>
      <c r="AG9016" s="31"/>
      <c r="AH9016" s="31"/>
      <c r="AI9016" s="31"/>
      <c r="AJ9016" s="31"/>
      <c r="AK9016" s="31"/>
      <c r="AL9016" s="31"/>
      <c r="AM9016" s="31"/>
      <c r="AN9016" s="31"/>
      <c r="AO9016" s="31"/>
      <c r="AP9016" s="31"/>
      <c r="AQ9016" s="31"/>
      <c r="AR9016" s="31"/>
      <c r="AS9016" s="31"/>
      <c r="AT9016" s="31"/>
      <c r="AU9016" s="31"/>
      <c r="AV9016" s="31"/>
      <c r="AW9016" s="31"/>
      <c r="AX9016" s="31"/>
      <c r="AY9016" s="31"/>
      <c r="AZ9016" s="31"/>
      <c r="BA9016" s="31"/>
      <c r="BB9016" s="31"/>
      <c r="BC9016" s="31"/>
      <c r="BD9016" s="31"/>
      <c r="BE9016" s="31"/>
      <c r="BF9016" s="31"/>
      <c r="BG9016" s="31"/>
      <c r="BH9016" s="31"/>
      <c r="BI9016" s="31"/>
      <c r="BJ9016" s="31"/>
      <c r="BK9016" s="31"/>
      <c r="BL9016" s="31"/>
      <c r="BM9016" s="31"/>
      <c r="BN9016" s="31"/>
      <c r="BO9016" s="31"/>
      <c r="BP9016" s="31"/>
      <c r="BQ9016" s="31"/>
      <c r="BR9016" s="31"/>
      <c r="BS9016" s="31"/>
      <c r="BT9016" s="31"/>
      <c r="BU9016" s="31"/>
      <c r="BV9016" s="31"/>
      <c r="BW9016" s="31"/>
      <c r="BX9016" s="31"/>
      <c r="BY9016" s="31"/>
      <c r="BZ9016" s="31"/>
      <c r="CA9016" s="31"/>
      <c r="CB9016" s="31"/>
      <c r="CC9016" s="31"/>
    </row>
    <row r="9017" spans="5:81" customFormat="1" x14ac:dyDescent="0.25">
      <c r="E9017" s="30" t="str">
        <f t="shared" si="51"/>
        <v>update IFINOPL.dbo.AGREEMENT_ASSET set BILLING_TO_NPWP = '832389225086000', NPWP_NAME = 'PT. RACHMAT UTAMA KARGOINDO', NPWP_ADDRESS = 'RUKAN PURI BOTANICAL JUNCTION BLOK H 8 NO. 26 RT.007 RW.001 KEL.JOGLO KEC.KEMBANGAN KOTA/KAB.JAKARTA BARAT DKI JAKARTA 11640' where AGREEMENT_NO = replace('0000201/4/03/07/2023', '/', '.');</v>
      </c>
      <c r="F9017" s="31"/>
      <c r="G9017" s="31"/>
      <c r="H9017" s="31"/>
      <c r="I9017" s="31"/>
      <c r="J9017" s="31"/>
      <c r="K9017" s="31"/>
      <c r="L9017" s="31"/>
      <c r="M9017" s="31"/>
      <c r="N9017" s="31"/>
      <c r="O9017" s="31"/>
      <c r="P9017" s="31"/>
      <c r="Q9017" s="31"/>
      <c r="R9017" s="31"/>
      <c r="S9017" s="31"/>
      <c r="T9017" s="31"/>
      <c r="U9017" s="31"/>
      <c r="V9017" s="31"/>
      <c r="W9017" s="31"/>
      <c r="X9017" s="31"/>
      <c r="Y9017" s="31"/>
      <c r="Z9017" s="31"/>
      <c r="AA9017" s="31"/>
      <c r="AB9017" s="31"/>
      <c r="AC9017" s="31"/>
      <c r="AD9017" s="31"/>
      <c r="AE9017" s="31"/>
      <c r="AF9017" s="31"/>
      <c r="AG9017" s="31"/>
      <c r="AH9017" s="31"/>
      <c r="AI9017" s="31"/>
      <c r="AJ9017" s="31"/>
      <c r="AK9017" s="31"/>
      <c r="AL9017" s="31"/>
      <c r="AM9017" s="31"/>
      <c r="AN9017" s="31"/>
      <c r="AO9017" s="31"/>
      <c r="AP9017" s="31"/>
      <c r="AQ9017" s="31"/>
      <c r="AR9017" s="31"/>
      <c r="AS9017" s="31"/>
      <c r="AT9017" s="31"/>
      <c r="AU9017" s="31"/>
      <c r="AV9017" s="31"/>
      <c r="AW9017" s="31"/>
      <c r="AX9017" s="31"/>
      <c r="AY9017" s="31"/>
      <c r="AZ9017" s="31"/>
      <c r="BA9017" s="31"/>
      <c r="BB9017" s="31"/>
      <c r="BC9017" s="31"/>
      <c r="BD9017" s="31"/>
      <c r="BE9017" s="31"/>
      <c r="BF9017" s="31"/>
      <c r="BG9017" s="31"/>
      <c r="BH9017" s="31"/>
      <c r="BI9017" s="31"/>
      <c r="BJ9017" s="31"/>
      <c r="BK9017" s="31"/>
      <c r="BL9017" s="31"/>
      <c r="BM9017" s="31"/>
      <c r="BN9017" s="31"/>
      <c r="BO9017" s="31"/>
      <c r="BP9017" s="31"/>
      <c r="BQ9017" s="31"/>
      <c r="BR9017" s="31"/>
      <c r="BS9017" s="31"/>
      <c r="BT9017" s="31"/>
      <c r="BU9017" s="31"/>
      <c r="BV9017" s="31"/>
      <c r="BW9017" s="31"/>
      <c r="BX9017" s="31"/>
      <c r="BY9017" s="31"/>
      <c r="BZ9017" s="31"/>
      <c r="CA9017" s="31"/>
      <c r="CB9017" s="31"/>
      <c r="CC9017" s="31"/>
    </row>
    <row r="9018" spans="5:81" customFormat="1" x14ac:dyDescent="0.25">
      <c r="E9018" s="30" t="str">
        <f t="shared" si="51"/>
        <v>update IFINOPL.dbo.AGREEMENT_ASSET set BILLING_TO_NPWP = '832389225086000', NPWP_NAME = 'PT. RACHMAT UTAMA KARGOINDO', NPWP_ADDRESS = 'RUKAN PURI BOTANICAL JUNCTION BLOK H 8 NO. 26 RT.007 RW.001 KEL.JOGLO KEC.KEMBANGAN KOTA/KAB.JAKARTA BARAT DKI JAKARTA 11640' where AGREEMENT_NO = replace('0000202/4/03/07/2023', '/', '.');</v>
      </c>
      <c r="F9018" s="31"/>
      <c r="G9018" s="31"/>
      <c r="H9018" s="31"/>
      <c r="I9018" s="31"/>
      <c r="J9018" s="31"/>
      <c r="K9018" s="31"/>
      <c r="L9018" s="31"/>
      <c r="M9018" s="31"/>
      <c r="N9018" s="31"/>
      <c r="O9018" s="31"/>
      <c r="P9018" s="31"/>
      <c r="Q9018" s="31"/>
      <c r="R9018" s="31"/>
      <c r="S9018" s="31"/>
      <c r="T9018" s="31"/>
      <c r="U9018" s="31"/>
      <c r="V9018" s="31"/>
      <c r="W9018" s="31"/>
      <c r="X9018" s="31"/>
      <c r="Y9018" s="31"/>
      <c r="Z9018" s="31"/>
      <c r="AA9018" s="31"/>
      <c r="AB9018" s="31"/>
      <c r="AC9018" s="31"/>
      <c r="AD9018" s="31"/>
      <c r="AE9018" s="31"/>
      <c r="AF9018" s="31"/>
      <c r="AG9018" s="31"/>
      <c r="AH9018" s="31"/>
      <c r="AI9018" s="31"/>
      <c r="AJ9018" s="31"/>
      <c r="AK9018" s="31"/>
      <c r="AL9018" s="31"/>
      <c r="AM9018" s="31"/>
      <c r="AN9018" s="31"/>
      <c r="AO9018" s="31"/>
      <c r="AP9018" s="31"/>
      <c r="AQ9018" s="31"/>
      <c r="AR9018" s="31"/>
      <c r="AS9018" s="31"/>
      <c r="AT9018" s="31"/>
      <c r="AU9018" s="31"/>
      <c r="AV9018" s="31"/>
      <c r="AW9018" s="31"/>
      <c r="AX9018" s="31"/>
      <c r="AY9018" s="31"/>
      <c r="AZ9018" s="31"/>
      <c r="BA9018" s="31"/>
      <c r="BB9018" s="31"/>
      <c r="BC9018" s="31"/>
      <c r="BD9018" s="31"/>
      <c r="BE9018" s="31"/>
      <c r="BF9018" s="31"/>
      <c r="BG9018" s="31"/>
      <c r="BH9018" s="31"/>
      <c r="BI9018" s="31"/>
      <c r="BJ9018" s="31"/>
      <c r="BK9018" s="31"/>
      <c r="BL9018" s="31"/>
      <c r="BM9018" s="31"/>
      <c r="BN9018" s="31"/>
      <c r="BO9018" s="31"/>
      <c r="BP9018" s="31"/>
      <c r="BQ9018" s="31"/>
      <c r="BR9018" s="31"/>
      <c r="BS9018" s="31"/>
      <c r="BT9018" s="31"/>
      <c r="BU9018" s="31"/>
      <c r="BV9018" s="31"/>
      <c r="BW9018" s="31"/>
      <c r="BX9018" s="31"/>
      <c r="BY9018" s="31"/>
      <c r="BZ9018" s="31"/>
      <c r="CA9018" s="31"/>
      <c r="CB9018" s="31"/>
      <c r="CC9018" s="31"/>
    </row>
    <row r="9019" spans="5:81" customFormat="1" x14ac:dyDescent="0.25">
      <c r="E9019" s="30" t="str">
        <f t="shared" si="51"/>
        <v>update IFINOPL.dbo.AGREEMENT_ASSET set BILLING_TO_NPWP = '015397102602001', NPWP_NAME = 'PT. TIKI JALUR NUGRAHA EKAKURIR', NPWP_ADDRESS = 'JL. PAHLAWAN NO. 25 RUKO KRANGGAN PERMAI A NO. 40 KRANGGAN KOTA MOJOKERTO JAWA TIMUR RT.000 RW.000 KEL.JAGALAN KEC.KRANGGAN KOTA/KAB.KOTA MOJOKERTO JAWA TIMUR 61321' where AGREEMENT_NO = replace('0000203/4/03/07/2023', '/', '.');</v>
      </c>
      <c r="F9019" s="31"/>
      <c r="G9019" s="31"/>
      <c r="H9019" s="31"/>
      <c r="I9019" s="31"/>
      <c r="J9019" s="31"/>
      <c r="K9019" s="31"/>
      <c r="L9019" s="31"/>
      <c r="M9019" s="31"/>
      <c r="N9019" s="31"/>
      <c r="O9019" s="31"/>
      <c r="P9019" s="31"/>
      <c r="Q9019" s="31"/>
      <c r="R9019" s="31"/>
      <c r="S9019" s="31"/>
      <c r="T9019" s="31"/>
      <c r="U9019" s="31"/>
      <c r="V9019" s="31"/>
      <c r="W9019" s="31"/>
      <c r="X9019" s="31"/>
      <c r="Y9019" s="31"/>
      <c r="Z9019" s="31"/>
      <c r="AA9019" s="31"/>
      <c r="AB9019" s="31"/>
      <c r="AC9019" s="31"/>
      <c r="AD9019" s="31"/>
      <c r="AE9019" s="31"/>
      <c r="AF9019" s="31"/>
      <c r="AG9019" s="31"/>
      <c r="AH9019" s="31"/>
      <c r="AI9019" s="31"/>
      <c r="AJ9019" s="31"/>
      <c r="AK9019" s="31"/>
      <c r="AL9019" s="31"/>
      <c r="AM9019" s="31"/>
      <c r="AN9019" s="31"/>
      <c r="AO9019" s="31"/>
      <c r="AP9019" s="31"/>
      <c r="AQ9019" s="31"/>
      <c r="AR9019" s="31"/>
      <c r="AS9019" s="31"/>
      <c r="AT9019" s="31"/>
      <c r="AU9019" s="31"/>
      <c r="AV9019" s="31"/>
      <c r="AW9019" s="31"/>
      <c r="AX9019" s="31"/>
      <c r="AY9019" s="31"/>
      <c r="AZ9019" s="31"/>
      <c r="BA9019" s="31"/>
      <c r="BB9019" s="31"/>
      <c r="BC9019" s="31"/>
      <c r="BD9019" s="31"/>
      <c r="BE9019" s="31"/>
      <c r="BF9019" s="31"/>
      <c r="BG9019" s="31"/>
      <c r="BH9019" s="31"/>
      <c r="BI9019" s="31"/>
      <c r="BJ9019" s="31"/>
      <c r="BK9019" s="31"/>
      <c r="BL9019" s="31"/>
      <c r="BM9019" s="31"/>
      <c r="BN9019" s="31"/>
      <c r="BO9019" s="31"/>
      <c r="BP9019" s="31"/>
      <c r="BQ9019" s="31"/>
      <c r="BR9019" s="31"/>
      <c r="BS9019" s="31"/>
      <c r="BT9019" s="31"/>
      <c r="BU9019" s="31"/>
      <c r="BV9019" s="31"/>
      <c r="BW9019" s="31"/>
      <c r="BX9019" s="31"/>
      <c r="BY9019" s="31"/>
      <c r="BZ9019" s="31"/>
      <c r="CA9019" s="31"/>
      <c r="CB9019" s="31"/>
      <c r="CC9019" s="31"/>
    </row>
    <row r="9020" spans="5:81" customFormat="1" x14ac:dyDescent="0.25">
      <c r="E9020" s="30" t="str">
        <f t="shared" si="51"/>
        <v>update IFINOPL.dbo.AGREEMENT_ASSET set BILLING_TO_NPWP = '015397102602001', NPWP_NAME = 'PT. TIKI JALUR NUGRAHA EKAKURIR', NPWP_ADDRESS = 'JL. PAHLAWAN NO. 25 RUKO KRANGGAN PERMAI A NO. 40 KRANGGAN KOTA MOJOKERTO JAWA TIMUR RT.000 RW.000 KEL.JAGALAN KEC.KRANGGAN KOTA/KAB.KOTA MOJOKERTO JAWA TIMUR 61321' where AGREEMENT_NO = replace('0000204/4/03/07/2023', '/', '.');</v>
      </c>
      <c r="F9020" s="31"/>
      <c r="G9020" s="31"/>
      <c r="H9020" s="31"/>
      <c r="I9020" s="31"/>
      <c r="J9020" s="31"/>
      <c r="K9020" s="31"/>
      <c r="L9020" s="31"/>
      <c r="M9020" s="31"/>
      <c r="N9020" s="31"/>
      <c r="O9020" s="31"/>
      <c r="P9020" s="31"/>
      <c r="Q9020" s="31"/>
      <c r="R9020" s="31"/>
      <c r="S9020" s="31"/>
      <c r="T9020" s="31"/>
      <c r="U9020" s="31"/>
      <c r="V9020" s="31"/>
      <c r="W9020" s="31"/>
      <c r="X9020" s="31"/>
      <c r="Y9020" s="31"/>
      <c r="Z9020" s="31"/>
      <c r="AA9020" s="31"/>
      <c r="AB9020" s="31"/>
      <c r="AC9020" s="31"/>
      <c r="AD9020" s="31"/>
      <c r="AE9020" s="31"/>
      <c r="AF9020" s="31"/>
      <c r="AG9020" s="31"/>
      <c r="AH9020" s="31"/>
      <c r="AI9020" s="31"/>
      <c r="AJ9020" s="31"/>
      <c r="AK9020" s="31"/>
      <c r="AL9020" s="31"/>
      <c r="AM9020" s="31"/>
      <c r="AN9020" s="31"/>
      <c r="AO9020" s="31"/>
      <c r="AP9020" s="31"/>
      <c r="AQ9020" s="31"/>
      <c r="AR9020" s="31"/>
      <c r="AS9020" s="31"/>
      <c r="AT9020" s="31"/>
      <c r="AU9020" s="31"/>
      <c r="AV9020" s="31"/>
      <c r="AW9020" s="31"/>
      <c r="AX9020" s="31"/>
      <c r="AY9020" s="31"/>
      <c r="AZ9020" s="31"/>
      <c r="BA9020" s="31"/>
      <c r="BB9020" s="31"/>
      <c r="BC9020" s="31"/>
      <c r="BD9020" s="31"/>
      <c r="BE9020" s="31"/>
      <c r="BF9020" s="31"/>
      <c r="BG9020" s="31"/>
      <c r="BH9020" s="31"/>
      <c r="BI9020" s="31"/>
      <c r="BJ9020" s="31"/>
      <c r="BK9020" s="31"/>
      <c r="BL9020" s="31"/>
      <c r="BM9020" s="31"/>
      <c r="BN9020" s="31"/>
      <c r="BO9020" s="31"/>
      <c r="BP9020" s="31"/>
      <c r="BQ9020" s="31"/>
      <c r="BR9020" s="31"/>
      <c r="BS9020" s="31"/>
      <c r="BT9020" s="31"/>
      <c r="BU9020" s="31"/>
      <c r="BV9020" s="31"/>
      <c r="BW9020" s="31"/>
      <c r="BX9020" s="31"/>
      <c r="BY9020" s="31"/>
      <c r="BZ9020" s="31"/>
      <c r="CA9020" s="31"/>
      <c r="CB9020" s="31"/>
      <c r="CC9020" s="31"/>
    </row>
    <row r="9021" spans="5:81" customFormat="1" x14ac:dyDescent="0.25">
      <c r="E9021" s="30" t="str">
        <f t="shared" si="51"/>
        <v>update IFINOPL.dbo.AGREEMENT_ASSET set BILLING_TO_NPWP = '016400855062000', NPWP_NAME = 'PT. ANDIKA ENERGINDO', NPWP_ADDRESS = 'JL. LEBAK BULUS TENGAH NO 5 RT.011 RW.04 KEL.CILANDAK BARAT KEC.CILANDAK KOTA/KAB.JAKARTA SELATAN DKI JAKARTA 12430' where AGREEMENT_NO = replace('0000205/4/03/08/2023', '/', '.');</v>
      </c>
      <c r="F9021" s="31"/>
      <c r="G9021" s="31"/>
      <c r="H9021" s="31"/>
      <c r="I9021" s="31"/>
      <c r="J9021" s="31"/>
      <c r="K9021" s="31"/>
      <c r="L9021" s="31"/>
      <c r="M9021" s="31"/>
      <c r="N9021" s="31"/>
      <c r="O9021" s="31"/>
      <c r="P9021" s="31"/>
      <c r="Q9021" s="31"/>
      <c r="R9021" s="31"/>
      <c r="S9021" s="31"/>
      <c r="T9021" s="31"/>
      <c r="U9021" s="31"/>
      <c r="V9021" s="31"/>
      <c r="W9021" s="31"/>
      <c r="X9021" s="31"/>
      <c r="Y9021" s="31"/>
      <c r="Z9021" s="31"/>
      <c r="AA9021" s="31"/>
      <c r="AB9021" s="31"/>
      <c r="AC9021" s="31"/>
      <c r="AD9021" s="31"/>
      <c r="AE9021" s="31"/>
      <c r="AF9021" s="31"/>
      <c r="AG9021" s="31"/>
      <c r="AH9021" s="31"/>
      <c r="AI9021" s="31"/>
      <c r="AJ9021" s="31"/>
      <c r="AK9021" s="31"/>
      <c r="AL9021" s="31"/>
      <c r="AM9021" s="31"/>
      <c r="AN9021" s="31"/>
      <c r="AO9021" s="31"/>
      <c r="AP9021" s="31"/>
      <c r="AQ9021" s="31"/>
      <c r="AR9021" s="31"/>
      <c r="AS9021" s="31"/>
      <c r="AT9021" s="31"/>
      <c r="AU9021" s="31"/>
      <c r="AV9021" s="31"/>
      <c r="AW9021" s="31"/>
      <c r="AX9021" s="31"/>
      <c r="AY9021" s="31"/>
      <c r="AZ9021" s="31"/>
      <c r="BA9021" s="31"/>
      <c r="BB9021" s="31"/>
      <c r="BC9021" s="31"/>
      <c r="BD9021" s="31"/>
      <c r="BE9021" s="31"/>
      <c r="BF9021" s="31"/>
      <c r="BG9021" s="31"/>
      <c r="BH9021" s="31"/>
      <c r="BI9021" s="31"/>
      <c r="BJ9021" s="31"/>
      <c r="BK9021" s="31"/>
      <c r="BL9021" s="31"/>
      <c r="BM9021" s="31"/>
      <c r="BN9021" s="31"/>
      <c r="BO9021" s="31"/>
      <c r="BP9021" s="31"/>
      <c r="BQ9021" s="31"/>
      <c r="BR9021" s="31"/>
      <c r="BS9021" s="31"/>
      <c r="BT9021" s="31"/>
      <c r="BU9021" s="31"/>
      <c r="BV9021" s="31"/>
      <c r="BW9021" s="31"/>
      <c r="BX9021" s="31"/>
      <c r="BY9021" s="31"/>
      <c r="BZ9021" s="31"/>
      <c r="CA9021" s="31"/>
      <c r="CB9021" s="31"/>
      <c r="CC9021" s="31"/>
    </row>
    <row r="9022" spans="5:81" customFormat="1" x14ac:dyDescent="0.25">
      <c r="E9022" s="30" t="str">
        <f t="shared" si="51"/>
        <v>update IFINOPL.dbo.AGREEMENT_ASSET set BILLING_TO_NPWP = '014412316631000', NPWP_NAME = 'PT. MATAHARI SAKTI', NPWP_ADDRESS = 'JL MARGOMULYO INDUSTRI I A NO. 9-13 RT.001 RW.001 KEL.TAMBAK SARIOSO KEC.ASEMROWO KOTA/KAB.SURABAYA JAWA TIMUR 60184' where AGREEMENT_NO = replace('0000206/4/03/08/2023', '/', '.');</v>
      </c>
      <c r="F9022" s="31"/>
      <c r="G9022" s="31"/>
      <c r="H9022" s="31"/>
      <c r="I9022" s="31"/>
      <c r="J9022" s="31"/>
      <c r="K9022" s="31"/>
      <c r="L9022" s="31"/>
      <c r="M9022" s="31"/>
      <c r="N9022" s="31"/>
      <c r="O9022" s="31"/>
      <c r="P9022" s="31"/>
      <c r="Q9022" s="31"/>
      <c r="R9022" s="31"/>
      <c r="S9022" s="31"/>
      <c r="T9022" s="31"/>
      <c r="U9022" s="31"/>
      <c r="V9022" s="31"/>
      <c r="W9022" s="31"/>
      <c r="X9022" s="31"/>
      <c r="Y9022" s="31"/>
      <c r="Z9022" s="31"/>
      <c r="AA9022" s="31"/>
      <c r="AB9022" s="31"/>
      <c r="AC9022" s="31"/>
      <c r="AD9022" s="31"/>
      <c r="AE9022" s="31"/>
      <c r="AF9022" s="31"/>
      <c r="AG9022" s="31"/>
      <c r="AH9022" s="31"/>
      <c r="AI9022" s="31"/>
      <c r="AJ9022" s="31"/>
      <c r="AK9022" s="31"/>
      <c r="AL9022" s="31"/>
      <c r="AM9022" s="31"/>
      <c r="AN9022" s="31"/>
      <c r="AO9022" s="31"/>
      <c r="AP9022" s="31"/>
      <c r="AQ9022" s="31"/>
      <c r="AR9022" s="31"/>
      <c r="AS9022" s="31"/>
      <c r="AT9022" s="31"/>
      <c r="AU9022" s="31"/>
      <c r="AV9022" s="31"/>
      <c r="AW9022" s="31"/>
      <c r="AX9022" s="31"/>
      <c r="AY9022" s="31"/>
      <c r="AZ9022" s="31"/>
      <c r="BA9022" s="31"/>
      <c r="BB9022" s="31"/>
      <c r="BC9022" s="31"/>
      <c r="BD9022" s="31"/>
      <c r="BE9022" s="31"/>
      <c r="BF9022" s="31"/>
      <c r="BG9022" s="31"/>
      <c r="BH9022" s="31"/>
      <c r="BI9022" s="31"/>
      <c r="BJ9022" s="31"/>
      <c r="BK9022" s="31"/>
      <c r="BL9022" s="31"/>
      <c r="BM9022" s="31"/>
      <c r="BN9022" s="31"/>
      <c r="BO9022" s="31"/>
      <c r="BP9022" s="31"/>
      <c r="BQ9022" s="31"/>
      <c r="BR9022" s="31"/>
      <c r="BS9022" s="31"/>
      <c r="BT9022" s="31"/>
      <c r="BU9022" s="31"/>
      <c r="BV9022" s="31"/>
      <c r="BW9022" s="31"/>
      <c r="BX9022" s="31"/>
      <c r="BY9022" s="31"/>
      <c r="BZ9022" s="31"/>
      <c r="CA9022" s="31"/>
      <c r="CB9022" s="31"/>
      <c r="CC9022" s="31"/>
    </row>
    <row r="9023" spans="5:81" customFormat="1" x14ac:dyDescent="0.25">
      <c r="E9023" s="30" t="str">
        <f t="shared" si="51"/>
        <v>update IFINOPL.dbo.AGREEMENT_ASSET set BILLING_TO_NPWP = '014412316631000', NPWP_NAME = 'PT. MATAHARI SAKTI', NPWP_ADDRESS = 'JL MARGOMULYO INDUSTRI I A NO. 9-13 RT.001 RW.001 KEL.TAMBAK SARIOSO KEC.ASEMROWO KOTA/KAB.SURABAYA JAWA TIMUR 60184' where AGREEMENT_NO = replace('0000207/4/03/08/2023', '/', '.');</v>
      </c>
      <c r="F9023" s="31"/>
      <c r="G9023" s="31"/>
      <c r="H9023" s="31"/>
      <c r="I9023" s="31"/>
      <c r="J9023" s="31"/>
      <c r="K9023" s="31"/>
      <c r="L9023" s="31"/>
      <c r="M9023" s="31"/>
      <c r="N9023" s="31"/>
      <c r="O9023" s="31"/>
      <c r="P9023" s="31"/>
      <c r="Q9023" s="31"/>
      <c r="R9023" s="31"/>
      <c r="S9023" s="31"/>
      <c r="T9023" s="31"/>
      <c r="U9023" s="31"/>
      <c r="V9023" s="31"/>
      <c r="W9023" s="31"/>
      <c r="X9023" s="31"/>
      <c r="Y9023" s="31"/>
      <c r="Z9023" s="31"/>
      <c r="AA9023" s="31"/>
      <c r="AB9023" s="31"/>
      <c r="AC9023" s="31"/>
      <c r="AD9023" s="31"/>
      <c r="AE9023" s="31"/>
      <c r="AF9023" s="31"/>
      <c r="AG9023" s="31"/>
      <c r="AH9023" s="31"/>
      <c r="AI9023" s="31"/>
      <c r="AJ9023" s="31"/>
      <c r="AK9023" s="31"/>
      <c r="AL9023" s="31"/>
      <c r="AM9023" s="31"/>
      <c r="AN9023" s="31"/>
      <c r="AO9023" s="31"/>
      <c r="AP9023" s="31"/>
      <c r="AQ9023" s="31"/>
      <c r="AR9023" s="31"/>
      <c r="AS9023" s="31"/>
      <c r="AT9023" s="31"/>
      <c r="AU9023" s="31"/>
      <c r="AV9023" s="31"/>
      <c r="AW9023" s="31"/>
      <c r="AX9023" s="31"/>
      <c r="AY9023" s="31"/>
      <c r="AZ9023" s="31"/>
      <c r="BA9023" s="31"/>
      <c r="BB9023" s="31"/>
      <c r="BC9023" s="31"/>
      <c r="BD9023" s="31"/>
      <c r="BE9023" s="31"/>
      <c r="BF9023" s="31"/>
      <c r="BG9023" s="31"/>
      <c r="BH9023" s="31"/>
      <c r="BI9023" s="31"/>
      <c r="BJ9023" s="31"/>
      <c r="BK9023" s="31"/>
      <c r="BL9023" s="31"/>
      <c r="BM9023" s="31"/>
      <c r="BN9023" s="31"/>
      <c r="BO9023" s="31"/>
      <c r="BP9023" s="31"/>
      <c r="BQ9023" s="31"/>
      <c r="BR9023" s="31"/>
      <c r="BS9023" s="31"/>
      <c r="BT9023" s="31"/>
      <c r="BU9023" s="31"/>
      <c r="BV9023" s="31"/>
      <c r="BW9023" s="31"/>
      <c r="BX9023" s="31"/>
      <c r="BY9023" s="31"/>
      <c r="BZ9023" s="31"/>
      <c r="CA9023" s="31"/>
      <c r="CB9023" s="31"/>
      <c r="CC9023" s="31"/>
    </row>
    <row r="9024" spans="5:81" customFormat="1" x14ac:dyDescent="0.25">
      <c r="E9024" s="30" t="str">
        <f t="shared" si="51"/>
        <v>update IFINOPL.dbo.AGREEMENT_ASSET set BILLING_TO_NPWP = '738056928609000', NPWP_NAME = 'PT. KARYA NIAGA ABADI', NPWP_ADDRESS = 'JL BANDARA IR H JUANDA NO: 81 RT.021 RW.006 SEMAMBUNG, GEDANGAN, SIDOARJO, JAWA TIMUR 61254 INDONESIA' where AGREEMENT_NO = replace('0000208/4/03/08/2023', '/', '.');</v>
      </c>
      <c r="F9024" s="31"/>
      <c r="G9024" s="31"/>
      <c r="H9024" s="31"/>
      <c r="I9024" s="31"/>
      <c r="J9024" s="31"/>
      <c r="K9024" s="31"/>
      <c r="L9024" s="31"/>
      <c r="M9024" s="31"/>
      <c r="N9024" s="31"/>
      <c r="O9024" s="31"/>
      <c r="P9024" s="31"/>
      <c r="Q9024" s="31"/>
      <c r="R9024" s="31"/>
      <c r="S9024" s="31"/>
      <c r="T9024" s="31"/>
      <c r="U9024" s="31"/>
      <c r="V9024" s="31"/>
      <c r="W9024" s="31"/>
      <c r="X9024" s="31"/>
      <c r="Y9024" s="31"/>
      <c r="Z9024" s="31"/>
      <c r="AA9024" s="31"/>
      <c r="AB9024" s="31"/>
      <c r="AC9024" s="31"/>
      <c r="AD9024" s="31"/>
      <c r="AE9024" s="31"/>
      <c r="AF9024" s="31"/>
      <c r="AG9024" s="31"/>
      <c r="AH9024" s="31"/>
      <c r="AI9024" s="31"/>
      <c r="AJ9024" s="31"/>
      <c r="AK9024" s="31"/>
      <c r="AL9024" s="31"/>
      <c r="AM9024" s="31"/>
      <c r="AN9024" s="31"/>
      <c r="AO9024" s="31"/>
      <c r="AP9024" s="31"/>
      <c r="AQ9024" s="31"/>
      <c r="AR9024" s="31"/>
      <c r="AS9024" s="31"/>
      <c r="AT9024" s="31"/>
      <c r="AU9024" s="31"/>
      <c r="AV9024" s="31"/>
      <c r="AW9024" s="31"/>
      <c r="AX9024" s="31"/>
      <c r="AY9024" s="31"/>
      <c r="AZ9024" s="31"/>
      <c r="BA9024" s="31"/>
      <c r="BB9024" s="31"/>
      <c r="BC9024" s="31"/>
      <c r="BD9024" s="31"/>
      <c r="BE9024" s="31"/>
      <c r="BF9024" s="31"/>
      <c r="BG9024" s="31"/>
      <c r="BH9024" s="31"/>
      <c r="BI9024" s="31"/>
      <c r="BJ9024" s="31"/>
      <c r="BK9024" s="31"/>
      <c r="BL9024" s="31"/>
      <c r="BM9024" s="31"/>
      <c r="BN9024" s="31"/>
      <c r="BO9024" s="31"/>
      <c r="BP9024" s="31"/>
      <c r="BQ9024" s="31"/>
      <c r="BR9024" s="31"/>
      <c r="BS9024" s="31"/>
      <c r="BT9024" s="31"/>
      <c r="BU9024" s="31"/>
      <c r="BV9024" s="31"/>
      <c r="BW9024" s="31"/>
      <c r="BX9024" s="31"/>
      <c r="BY9024" s="31"/>
      <c r="BZ9024" s="31"/>
      <c r="CA9024" s="31"/>
      <c r="CB9024" s="31"/>
      <c r="CC9024" s="31"/>
    </row>
    <row r="9025" spans="5:81" customFormat="1" x14ac:dyDescent="0.25">
      <c r="E9025" s="30" t="str">
        <f t="shared" si="51"/>
        <v>update IFINOPL.dbo.AGREEMENT_ASSET set BILLING_TO_NPWP = '210661195418000', NPWP_NAME = 'PT. ANUGERAH PRIMA SEJAHTERAH', NPWP_ADDRESS = 'KOMPLEK PERGUDANGAN MUTIARA KOSAMBI IB618 RT 0, RW 0, KOSAMBI, -, TANGERANG, BANTEN' where AGREEMENT_NO = replace('0000208/4/10/02/2019', '/', '.');</v>
      </c>
      <c r="F9025" s="31"/>
      <c r="G9025" s="31"/>
      <c r="H9025" s="31"/>
      <c r="I9025" s="31"/>
      <c r="J9025" s="31"/>
      <c r="K9025" s="31"/>
      <c r="L9025" s="31"/>
      <c r="M9025" s="31"/>
      <c r="N9025" s="31"/>
      <c r="O9025" s="31"/>
      <c r="P9025" s="31"/>
      <c r="Q9025" s="31"/>
      <c r="R9025" s="31"/>
      <c r="S9025" s="31"/>
      <c r="T9025" s="31"/>
      <c r="U9025" s="31"/>
      <c r="V9025" s="31"/>
      <c r="W9025" s="31"/>
      <c r="X9025" s="31"/>
      <c r="Y9025" s="31"/>
      <c r="Z9025" s="31"/>
      <c r="AA9025" s="31"/>
      <c r="AB9025" s="31"/>
      <c r="AC9025" s="31"/>
      <c r="AD9025" s="31"/>
      <c r="AE9025" s="31"/>
      <c r="AF9025" s="31"/>
      <c r="AG9025" s="31"/>
      <c r="AH9025" s="31"/>
      <c r="AI9025" s="31"/>
      <c r="AJ9025" s="31"/>
      <c r="AK9025" s="31"/>
      <c r="AL9025" s="31"/>
      <c r="AM9025" s="31"/>
      <c r="AN9025" s="31"/>
      <c r="AO9025" s="31"/>
      <c r="AP9025" s="31"/>
      <c r="AQ9025" s="31"/>
      <c r="AR9025" s="31"/>
      <c r="AS9025" s="31"/>
      <c r="AT9025" s="31"/>
      <c r="AU9025" s="31"/>
      <c r="AV9025" s="31"/>
      <c r="AW9025" s="31"/>
      <c r="AX9025" s="31"/>
      <c r="AY9025" s="31"/>
      <c r="AZ9025" s="31"/>
      <c r="BA9025" s="31"/>
      <c r="BB9025" s="31"/>
      <c r="BC9025" s="31"/>
      <c r="BD9025" s="31"/>
      <c r="BE9025" s="31"/>
      <c r="BF9025" s="31"/>
      <c r="BG9025" s="31"/>
      <c r="BH9025" s="31"/>
      <c r="BI9025" s="31"/>
      <c r="BJ9025" s="31"/>
      <c r="BK9025" s="31"/>
      <c r="BL9025" s="31"/>
      <c r="BM9025" s="31"/>
      <c r="BN9025" s="31"/>
      <c r="BO9025" s="31"/>
      <c r="BP9025" s="31"/>
      <c r="BQ9025" s="31"/>
      <c r="BR9025" s="31"/>
      <c r="BS9025" s="31"/>
      <c r="BT9025" s="31"/>
      <c r="BU9025" s="31"/>
      <c r="BV9025" s="31"/>
      <c r="BW9025" s="31"/>
      <c r="BX9025" s="31"/>
      <c r="BY9025" s="31"/>
      <c r="BZ9025" s="31"/>
      <c r="CA9025" s="31"/>
      <c r="CB9025" s="31"/>
      <c r="CC9025" s="31"/>
    </row>
    <row r="9026" spans="5:81" customFormat="1" x14ac:dyDescent="0.25">
      <c r="E9026" s="30" t="str">
        <f t="shared" si="51"/>
        <v>update IFINOPL.dbo.AGREEMENT_ASSET set BILLING_TO_NPWP = '210661195418000', NPWP_NAME = 'PT. ANUGERAH PRIMA SEJAHTERAH', NPWP_ADDRESS = 'KOMPLEK PERGUDANGAN MUTIARA KOSAMBI IB618 RT 0, RW 0, KOSAMBI, -, TANGERANG, BANTEN' where AGREEMENT_NO = replace('0000209/4/10/03/2019', '/', '.');</v>
      </c>
      <c r="F9026" s="31"/>
      <c r="G9026" s="31"/>
      <c r="H9026" s="31"/>
      <c r="I9026" s="31"/>
      <c r="J9026" s="31"/>
      <c r="K9026" s="31"/>
      <c r="L9026" s="31"/>
      <c r="M9026" s="31"/>
      <c r="N9026" s="31"/>
      <c r="O9026" s="31"/>
      <c r="P9026" s="31"/>
      <c r="Q9026" s="31"/>
      <c r="R9026" s="31"/>
      <c r="S9026" s="31"/>
      <c r="T9026" s="31"/>
      <c r="U9026" s="31"/>
      <c r="V9026" s="31"/>
      <c r="W9026" s="31"/>
      <c r="X9026" s="31"/>
      <c r="Y9026" s="31"/>
      <c r="Z9026" s="31"/>
      <c r="AA9026" s="31"/>
      <c r="AB9026" s="31"/>
      <c r="AC9026" s="31"/>
      <c r="AD9026" s="31"/>
      <c r="AE9026" s="31"/>
      <c r="AF9026" s="31"/>
      <c r="AG9026" s="31"/>
      <c r="AH9026" s="31"/>
      <c r="AI9026" s="31"/>
      <c r="AJ9026" s="31"/>
      <c r="AK9026" s="31"/>
      <c r="AL9026" s="31"/>
      <c r="AM9026" s="31"/>
      <c r="AN9026" s="31"/>
      <c r="AO9026" s="31"/>
      <c r="AP9026" s="31"/>
      <c r="AQ9026" s="31"/>
      <c r="AR9026" s="31"/>
      <c r="AS9026" s="31"/>
      <c r="AT9026" s="31"/>
      <c r="AU9026" s="31"/>
      <c r="AV9026" s="31"/>
      <c r="AW9026" s="31"/>
      <c r="AX9026" s="31"/>
      <c r="AY9026" s="31"/>
      <c r="AZ9026" s="31"/>
      <c r="BA9026" s="31"/>
      <c r="BB9026" s="31"/>
      <c r="BC9026" s="31"/>
      <c r="BD9026" s="31"/>
      <c r="BE9026" s="31"/>
      <c r="BF9026" s="31"/>
      <c r="BG9026" s="31"/>
      <c r="BH9026" s="31"/>
      <c r="BI9026" s="31"/>
      <c r="BJ9026" s="31"/>
      <c r="BK9026" s="31"/>
      <c r="BL9026" s="31"/>
      <c r="BM9026" s="31"/>
      <c r="BN9026" s="31"/>
      <c r="BO9026" s="31"/>
      <c r="BP9026" s="31"/>
      <c r="BQ9026" s="31"/>
      <c r="BR9026" s="31"/>
      <c r="BS9026" s="31"/>
      <c r="BT9026" s="31"/>
      <c r="BU9026" s="31"/>
      <c r="BV9026" s="31"/>
      <c r="BW9026" s="31"/>
      <c r="BX9026" s="31"/>
      <c r="BY9026" s="31"/>
      <c r="BZ9026" s="31"/>
      <c r="CA9026" s="31"/>
      <c r="CB9026" s="31"/>
      <c r="CC9026" s="31"/>
    </row>
    <row r="9027" spans="5:81" customFormat="1" x14ac:dyDescent="0.25">
      <c r="E9027" s="30" t="str">
        <f t="shared" si="51"/>
        <v>update IFINOPL.dbo.AGREEMENT_ASSET set BILLING_TO_NPWP = '603875253619000', NPWP_NAME = 'PT.MITRA JAYA KAWAN LAMA', NPWP_ADDRESS = 'JALAN TAMBAK SEGARAN NOMOR 17 &amp; 17A RT.001 RW.003 KEL.TAMBAKREJO KEC.SIMOKERTO KOTA/KAB.SURABAYA JAWA TIMUR 60142' where AGREEMENT_NO = replace('0000210/4/03/08/2023', '/', '.');</v>
      </c>
      <c r="F9027" s="31"/>
      <c r="G9027" s="31"/>
      <c r="H9027" s="31"/>
      <c r="I9027" s="31"/>
      <c r="J9027" s="31"/>
      <c r="K9027" s="31"/>
      <c r="L9027" s="31"/>
      <c r="M9027" s="31"/>
      <c r="N9027" s="31"/>
      <c r="O9027" s="31"/>
      <c r="P9027" s="31"/>
      <c r="Q9027" s="31"/>
      <c r="R9027" s="31"/>
      <c r="S9027" s="31"/>
      <c r="T9027" s="31"/>
      <c r="U9027" s="31"/>
      <c r="V9027" s="31"/>
      <c r="W9027" s="31"/>
      <c r="X9027" s="31"/>
      <c r="Y9027" s="31"/>
      <c r="Z9027" s="31"/>
      <c r="AA9027" s="31"/>
      <c r="AB9027" s="31"/>
      <c r="AC9027" s="31"/>
      <c r="AD9027" s="31"/>
      <c r="AE9027" s="31"/>
      <c r="AF9027" s="31"/>
      <c r="AG9027" s="31"/>
      <c r="AH9027" s="31"/>
      <c r="AI9027" s="31"/>
      <c r="AJ9027" s="31"/>
      <c r="AK9027" s="31"/>
      <c r="AL9027" s="31"/>
      <c r="AM9027" s="31"/>
      <c r="AN9027" s="31"/>
      <c r="AO9027" s="31"/>
      <c r="AP9027" s="31"/>
      <c r="AQ9027" s="31"/>
      <c r="AR9027" s="31"/>
      <c r="AS9027" s="31"/>
      <c r="AT9027" s="31"/>
      <c r="AU9027" s="31"/>
      <c r="AV9027" s="31"/>
      <c r="AW9027" s="31"/>
      <c r="AX9027" s="31"/>
      <c r="AY9027" s="31"/>
      <c r="AZ9027" s="31"/>
      <c r="BA9027" s="31"/>
      <c r="BB9027" s="31"/>
      <c r="BC9027" s="31"/>
      <c r="BD9027" s="31"/>
      <c r="BE9027" s="31"/>
      <c r="BF9027" s="31"/>
      <c r="BG9027" s="31"/>
      <c r="BH9027" s="31"/>
      <c r="BI9027" s="31"/>
      <c r="BJ9027" s="31"/>
      <c r="BK9027" s="31"/>
      <c r="BL9027" s="31"/>
      <c r="BM9027" s="31"/>
      <c r="BN9027" s="31"/>
      <c r="BO9027" s="31"/>
      <c r="BP9027" s="31"/>
      <c r="BQ9027" s="31"/>
      <c r="BR9027" s="31"/>
      <c r="BS9027" s="31"/>
      <c r="BT9027" s="31"/>
      <c r="BU9027" s="31"/>
      <c r="BV9027" s="31"/>
      <c r="BW9027" s="31"/>
      <c r="BX9027" s="31"/>
      <c r="BY9027" s="31"/>
      <c r="BZ9027" s="31"/>
      <c r="CA9027" s="31"/>
      <c r="CB9027" s="31"/>
      <c r="CC9027" s="31"/>
    </row>
    <row r="9028" spans="5:81" customFormat="1" x14ac:dyDescent="0.25">
      <c r="E9028" s="30" t="str">
        <f t="shared" si="51"/>
        <v>update IFINOPL.dbo.AGREEMENT_ASSET set BILLING_TO_NPWP = '312874811602000', NPWP_NAME = 'PT. SUN PAPER SOURCE', NPWP_ADDRESS = 'DESA SUKOANYAR SUKOANYAR, NGORO, MOJOKERTO RT.000 RW.000 SUKOANYAR, NGORO, MOJOKERTO, JAWA TIMUR 61385 INDONESIA' where AGREEMENT_NO = replace('0000211/4/03/09/2023', '/', '.');</v>
      </c>
      <c r="F9028" s="31"/>
      <c r="G9028" s="31"/>
      <c r="H9028" s="31"/>
      <c r="I9028" s="31"/>
      <c r="J9028" s="31"/>
      <c r="K9028" s="31"/>
      <c r="L9028" s="31"/>
      <c r="M9028" s="31"/>
      <c r="N9028" s="31"/>
      <c r="O9028" s="31"/>
      <c r="P9028" s="31"/>
      <c r="Q9028" s="31"/>
      <c r="R9028" s="31"/>
      <c r="S9028" s="31"/>
      <c r="T9028" s="31"/>
      <c r="U9028" s="31"/>
      <c r="V9028" s="31"/>
      <c r="W9028" s="31"/>
      <c r="X9028" s="31"/>
      <c r="Y9028" s="31"/>
      <c r="Z9028" s="31"/>
      <c r="AA9028" s="31"/>
      <c r="AB9028" s="31"/>
      <c r="AC9028" s="31"/>
      <c r="AD9028" s="31"/>
      <c r="AE9028" s="31"/>
      <c r="AF9028" s="31"/>
      <c r="AG9028" s="31"/>
      <c r="AH9028" s="31"/>
      <c r="AI9028" s="31"/>
      <c r="AJ9028" s="31"/>
      <c r="AK9028" s="31"/>
      <c r="AL9028" s="31"/>
      <c r="AM9028" s="31"/>
      <c r="AN9028" s="31"/>
      <c r="AO9028" s="31"/>
      <c r="AP9028" s="31"/>
      <c r="AQ9028" s="31"/>
      <c r="AR9028" s="31"/>
      <c r="AS9028" s="31"/>
      <c r="AT9028" s="31"/>
      <c r="AU9028" s="31"/>
      <c r="AV9028" s="31"/>
      <c r="AW9028" s="31"/>
      <c r="AX9028" s="31"/>
      <c r="AY9028" s="31"/>
      <c r="AZ9028" s="31"/>
      <c r="BA9028" s="31"/>
      <c r="BB9028" s="31"/>
      <c r="BC9028" s="31"/>
      <c r="BD9028" s="31"/>
      <c r="BE9028" s="31"/>
      <c r="BF9028" s="31"/>
      <c r="BG9028" s="31"/>
      <c r="BH9028" s="31"/>
      <c r="BI9028" s="31"/>
      <c r="BJ9028" s="31"/>
      <c r="BK9028" s="31"/>
      <c r="BL9028" s="31"/>
      <c r="BM9028" s="31"/>
      <c r="BN9028" s="31"/>
      <c r="BO9028" s="31"/>
      <c r="BP9028" s="31"/>
      <c r="BQ9028" s="31"/>
      <c r="BR9028" s="31"/>
      <c r="BS9028" s="31"/>
      <c r="BT9028" s="31"/>
      <c r="BU9028" s="31"/>
      <c r="BV9028" s="31"/>
      <c r="BW9028" s="31"/>
      <c r="BX9028" s="31"/>
      <c r="BY9028" s="31"/>
      <c r="BZ9028" s="31"/>
      <c r="CA9028" s="31"/>
      <c r="CB9028" s="31"/>
      <c r="CC9028" s="31"/>
    </row>
    <row r="9029" spans="5:81" customFormat="1" x14ac:dyDescent="0.25">
      <c r="E9029" s="30" t="str">
        <f t="shared" si="51"/>
        <v>update IFINOPL.dbo.AGREEMENT_ASSET set BILLING_TO_NPWP = '736116153504000', NPWP_NAME = 'PT. MITRA EKSPEDISI SEJAHTERA', NPWP_ADDRESS = 'JALAN SILIWANGI NO. 353 RT.001 RW.002 KRAPYAK, SEMARANG BARAT, SEMARANG, JAWA TENGAH 50146 INDONESIA' where AGREEMENT_NO = replace('0000212/4/03/08/2023', '/', '.');</v>
      </c>
      <c r="F9029" s="31"/>
      <c r="G9029" s="31"/>
      <c r="H9029" s="31"/>
      <c r="I9029" s="31"/>
      <c r="J9029" s="31"/>
      <c r="K9029" s="31"/>
      <c r="L9029" s="31"/>
      <c r="M9029" s="31"/>
      <c r="N9029" s="31"/>
      <c r="O9029" s="31"/>
      <c r="P9029" s="31"/>
      <c r="Q9029" s="31"/>
      <c r="R9029" s="31"/>
      <c r="S9029" s="31"/>
      <c r="T9029" s="31"/>
      <c r="U9029" s="31"/>
      <c r="V9029" s="31"/>
      <c r="W9029" s="31"/>
      <c r="X9029" s="31"/>
      <c r="Y9029" s="31"/>
      <c r="Z9029" s="31"/>
      <c r="AA9029" s="31"/>
      <c r="AB9029" s="31"/>
      <c r="AC9029" s="31"/>
      <c r="AD9029" s="31"/>
      <c r="AE9029" s="31"/>
      <c r="AF9029" s="31"/>
      <c r="AG9029" s="31"/>
      <c r="AH9029" s="31"/>
      <c r="AI9029" s="31"/>
      <c r="AJ9029" s="31"/>
      <c r="AK9029" s="31"/>
      <c r="AL9029" s="31"/>
      <c r="AM9029" s="31"/>
      <c r="AN9029" s="31"/>
      <c r="AO9029" s="31"/>
      <c r="AP9029" s="31"/>
      <c r="AQ9029" s="31"/>
      <c r="AR9029" s="31"/>
      <c r="AS9029" s="31"/>
      <c r="AT9029" s="31"/>
      <c r="AU9029" s="31"/>
      <c r="AV9029" s="31"/>
      <c r="AW9029" s="31"/>
      <c r="AX9029" s="31"/>
      <c r="AY9029" s="31"/>
      <c r="AZ9029" s="31"/>
      <c r="BA9029" s="31"/>
      <c r="BB9029" s="31"/>
      <c r="BC9029" s="31"/>
      <c r="BD9029" s="31"/>
      <c r="BE9029" s="31"/>
      <c r="BF9029" s="31"/>
      <c r="BG9029" s="31"/>
      <c r="BH9029" s="31"/>
      <c r="BI9029" s="31"/>
      <c r="BJ9029" s="31"/>
      <c r="BK9029" s="31"/>
      <c r="BL9029" s="31"/>
      <c r="BM9029" s="31"/>
      <c r="BN9029" s="31"/>
      <c r="BO9029" s="31"/>
      <c r="BP9029" s="31"/>
      <c r="BQ9029" s="31"/>
      <c r="BR9029" s="31"/>
      <c r="BS9029" s="31"/>
      <c r="BT9029" s="31"/>
      <c r="BU9029" s="31"/>
      <c r="BV9029" s="31"/>
      <c r="BW9029" s="31"/>
      <c r="BX9029" s="31"/>
      <c r="BY9029" s="31"/>
      <c r="BZ9029" s="31"/>
      <c r="CA9029" s="31"/>
      <c r="CB9029" s="31"/>
      <c r="CC9029" s="31"/>
    </row>
    <row r="9030" spans="5:81" customFormat="1" x14ac:dyDescent="0.25">
      <c r="E9030" s="30" t="str">
        <f t="shared" si="51"/>
        <v>update IFINOPL.dbo.AGREEMENT_ASSET set BILLING_TO_NPWP = '210661195418000', NPWP_NAME = 'PT. ANUGERAH PRIMA SEJAHTERAH', NPWP_ADDRESS = 'KOMPLEK PERGUDANGAN MUTIARA KOSAMBI IB618 RT 0, RW 0, KOSAMBI, -, TANGERANG, BANTEN' where AGREEMENT_NO = replace('0000213/4/10/03/2019', '/', '.');</v>
      </c>
      <c r="F9030" s="31"/>
      <c r="G9030" s="31"/>
      <c r="H9030" s="31"/>
      <c r="I9030" s="31"/>
      <c r="J9030" s="31"/>
      <c r="K9030" s="31"/>
      <c r="L9030" s="31"/>
      <c r="M9030" s="31"/>
      <c r="N9030" s="31"/>
      <c r="O9030" s="31"/>
      <c r="P9030" s="31"/>
      <c r="Q9030" s="31"/>
      <c r="R9030" s="31"/>
      <c r="S9030" s="31"/>
      <c r="T9030" s="31"/>
      <c r="U9030" s="31"/>
      <c r="V9030" s="31"/>
      <c r="W9030" s="31"/>
      <c r="X9030" s="31"/>
      <c r="Y9030" s="31"/>
      <c r="Z9030" s="31"/>
      <c r="AA9030" s="31"/>
      <c r="AB9030" s="31"/>
      <c r="AC9030" s="31"/>
      <c r="AD9030" s="31"/>
      <c r="AE9030" s="31"/>
      <c r="AF9030" s="31"/>
      <c r="AG9030" s="31"/>
      <c r="AH9030" s="31"/>
      <c r="AI9030" s="31"/>
      <c r="AJ9030" s="31"/>
      <c r="AK9030" s="31"/>
      <c r="AL9030" s="31"/>
      <c r="AM9030" s="31"/>
      <c r="AN9030" s="31"/>
      <c r="AO9030" s="31"/>
      <c r="AP9030" s="31"/>
      <c r="AQ9030" s="31"/>
      <c r="AR9030" s="31"/>
      <c r="AS9030" s="31"/>
      <c r="AT9030" s="31"/>
      <c r="AU9030" s="31"/>
      <c r="AV9030" s="31"/>
      <c r="AW9030" s="31"/>
      <c r="AX9030" s="31"/>
      <c r="AY9030" s="31"/>
      <c r="AZ9030" s="31"/>
      <c r="BA9030" s="31"/>
      <c r="BB9030" s="31"/>
      <c r="BC9030" s="31"/>
      <c r="BD9030" s="31"/>
      <c r="BE9030" s="31"/>
      <c r="BF9030" s="31"/>
      <c r="BG9030" s="31"/>
      <c r="BH9030" s="31"/>
      <c r="BI9030" s="31"/>
      <c r="BJ9030" s="31"/>
      <c r="BK9030" s="31"/>
      <c r="BL9030" s="31"/>
      <c r="BM9030" s="31"/>
      <c r="BN9030" s="31"/>
      <c r="BO9030" s="31"/>
      <c r="BP9030" s="31"/>
      <c r="BQ9030" s="31"/>
      <c r="BR9030" s="31"/>
      <c r="BS9030" s="31"/>
      <c r="BT9030" s="31"/>
      <c r="BU9030" s="31"/>
      <c r="BV9030" s="31"/>
      <c r="BW9030" s="31"/>
      <c r="BX9030" s="31"/>
      <c r="BY9030" s="31"/>
      <c r="BZ9030" s="31"/>
      <c r="CA9030" s="31"/>
      <c r="CB9030" s="31"/>
      <c r="CC9030" s="31"/>
    </row>
    <row r="9031" spans="5:81" customFormat="1" x14ac:dyDescent="0.25">
      <c r="E9031" s="30" t="str">
        <f t="shared" si="51"/>
        <v>update IFINOPL.dbo.AGREEMENT_ASSET set BILLING_TO_NPWP = '312874811602000', NPWP_NAME = 'PT. SUN PAPER SOURCE', NPWP_ADDRESS = 'DESA SUKOANYAR SUKOANYAR, NGORO, MOJOKERTO RT.000 RW.000 SUKOANYAR, NGORO, MOJOKERTO, JAWA TIMUR 61385 INDONESIA' where AGREEMENT_NO = replace('0000215/4/03/09/2023', '/', '.');</v>
      </c>
      <c r="F9031" s="31"/>
      <c r="G9031" s="31"/>
      <c r="H9031" s="31"/>
      <c r="I9031" s="31"/>
      <c r="J9031" s="31"/>
      <c r="K9031" s="31"/>
      <c r="L9031" s="31"/>
      <c r="M9031" s="31"/>
      <c r="N9031" s="31"/>
      <c r="O9031" s="31"/>
      <c r="P9031" s="31"/>
      <c r="Q9031" s="31"/>
      <c r="R9031" s="31"/>
      <c r="S9031" s="31"/>
      <c r="T9031" s="31"/>
      <c r="U9031" s="31"/>
      <c r="V9031" s="31"/>
      <c r="W9031" s="31"/>
      <c r="X9031" s="31"/>
      <c r="Y9031" s="31"/>
      <c r="Z9031" s="31"/>
      <c r="AA9031" s="31"/>
      <c r="AB9031" s="31"/>
      <c r="AC9031" s="31"/>
      <c r="AD9031" s="31"/>
      <c r="AE9031" s="31"/>
      <c r="AF9031" s="31"/>
      <c r="AG9031" s="31"/>
      <c r="AH9031" s="31"/>
      <c r="AI9031" s="31"/>
      <c r="AJ9031" s="31"/>
      <c r="AK9031" s="31"/>
      <c r="AL9031" s="31"/>
      <c r="AM9031" s="31"/>
      <c r="AN9031" s="31"/>
      <c r="AO9031" s="31"/>
      <c r="AP9031" s="31"/>
      <c r="AQ9031" s="31"/>
      <c r="AR9031" s="31"/>
      <c r="AS9031" s="31"/>
      <c r="AT9031" s="31"/>
      <c r="AU9031" s="31"/>
      <c r="AV9031" s="31"/>
      <c r="AW9031" s="31"/>
      <c r="AX9031" s="31"/>
      <c r="AY9031" s="31"/>
      <c r="AZ9031" s="31"/>
      <c r="BA9031" s="31"/>
      <c r="BB9031" s="31"/>
      <c r="BC9031" s="31"/>
      <c r="BD9031" s="31"/>
      <c r="BE9031" s="31"/>
      <c r="BF9031" s="31"/>
      <c r="BG9031" s="31"/>
      <c r="BH9031" s="31"/>
      <c r="BI9031" s="31"/>
      <c r="BJ9031" s="31"/>
      <c r="BK9031" s="31"/>
      <c r="BL9031" s="31"/>
      <c r="BM9031" s="31"/>
      <c r="BN9031" s="31"/>
      <c r="BO9031" s="31"/>
      <c r="BP9031" s="31"/>
      <c r="BQ9031" s="31"/>
      <c r="BR9031" s="31"/>
      <c r="BS9031" s="31"/>
      <c r="BT9031" s="31"/>
      <c r="BU9031" s="31"/>
      <c r="BV9031" s="31"/>
      <c r="BW9031" s="31"/>
      <c r="BX9031" s="31"/>
      <c r="BY9031" s="31"/>
      <c r="BZ9031" s="31"/>
      <c r="CA9031" s="31"/>
      <c r="CB9031" s="31"/>
      <c r="CC9031" s="31"/>
    </row>
    <row r="9032" spans="5:81" customFormat="1" x14ac:dyDescent="0.25">
      <c r="E9032" s="30" t="str">
        <f t="shared" si="51"/>
        <v>update IFINOPL.dbo.AGREEMENT_ASSET set BILLING_TO_NPWP = '736116153504000', NPWP_NAME = 'PT. MITRA EKSPEDISI SEJAHTERA', NPWP_ADDRESS = 'JALAN SILIWANGI NO. 353 RT.001 RW.002 KRAPYAK, SEMARANG BARAT, SEMARANG, JAWA TENGAH 50146 INDONESIA' where AGREEMENT_NO = replace('0000216/4/03/09/2023', '/', '.');</v>
      </c>
      <c r="F9032" s="31"/>
      <c r="G9032" s="31"/>
      <c r="H9032" s="31"/>
      <c r="I9032" s="31"/>
      <c r="J9032" s="31"/>
      <c r="K9032" s="31"/>
      <c r="L9032" s="31"/>
      <c r="M9032" s="31"/>
      <c r="N9032" s="31"/>
      <c r="O9032" s="31"/>
      <c r="P9032" s="31"/>
      <c r="Q9032" s="31"/>
      <c r="R9032" s="31"/>
      <c r="S9032" s="31"/>
      <c r="T9032" s="31"/>
      <c r="U9032" s="31"/>
      <c r="V9032" s="31"/>
      <c r="W9032" s="31"/>
      <c r="X9032" s="31"/>
      <c r="Y9032" s="31"/>
      <c r="Z9032" s="31"/>
      <c r="AA9032" s="31"/>
      <c r="AB9032" s="31"/>
      <c r="AC9032" s="31"/>
      <c r="AD9032" s="31"/>
      <c r="AE9032" s="31"/>
      <c r="AF9032" s="31"/>
      <c r="AG9032" s="31"/>
      <c r="AH9032" s="31"/>
      <c r="AI9032" s="31"/>
      <c r="AJ9032" s="31"/>
      <c r="AK9032" s="31"/>
      <c r="AL9032" s="31"/>
      <c r="AM9032" s="31"/>
      <c r="AN9032" s="31"/>
      <c r="AO9032" s="31"/>
      <c r="AP9032" s="31"/>
      <c r="AQ9032" s="31"/>
      <c r="AR9032" s="31"/>
      <c r="AS9032" s="31"/>
      <c r="AT9032" s="31"/>
      <c r="AU9032" s="31"/>
      <c r="AV9032" s="31"/>
      <c r="AW9032" s="31"/>
      <c r="AX9032" s="31"/>
      <c r="AY9032" s="31"/>
      <c r="AZ9032" s="31"/>
      <c r="BA9032" s="31"/>
      <c r="BB9032" s="31"/>
      <c r="BC9032" s="31"/>
      <c r="BD9032" s="31"/>
      <c r="BE9032" s="31"/>
      <c r="BF9032" s="31"/>
      <c r="BG9032" s="31"/>
      <c r="BH9032" s="31"/>
      <c r="BI9032" s="31"/>
      <c r="BJ9032" s="31"/>
      <c r="BK9032" s="31"/>
      <c r="BL9032" s="31"/>
      <c r="BM9032" s="31"/>
      <c r="BN9032" s="31"/>
      <c r="BO9032" s="31"/>
      <c r="BP9032" s="31"/>
      <c r="BQ9032" s="31"/>
      <c r="BR9032" s="31"/>
      <c r="BS9032" s="31"/>
      <c r="BT9032" s="31"/>
      <c r="BU9032" s="31"/>
      <c r="BV9032" s="31"/>
      <c r="BW9032" s="31"/>
      <c r="BX9032" s="31"/>
      <c r="BY9032" s="31"/>
      <c r="BZ9032" s="31"/>
      <c r="CA9032" s="31"/>
      <c r="CB9032" s="31"/>
      <c r="CC9032" s="31"/>
    </row>
    <row r="9033" spans="5:81" customFormat="1" x14ac:dyDescent="0.25">
      <c r="E9033" s="30" t="str">
        <f t="shared" si="51"/>
        <v>update IFINOPL.dbo.AGREEMENT_ASSET set BILLING_TO_NPWP = '617491121619000', NPWP_NAME = 'PT. NUSANTARA TRANS SENTOSA', NPWP_ADDRESS = 'JL PEGIRIAN NO 46 RT.05 RW.05 KEL.SIDODADI KEC.SIMOKERTO KOTA/KAB.SURABAYA JAWA TIMUR 60145' where AGREEMENT_NO = replace('0000219/4/03/09/2023', '/', '.');</v>
      </c>
      <c r="F9033" s="31"/>
      <c r="G9033" s="31"/>
      <c r="H9033" s="31"/>
      <c r="I9033" s="31"/>
      <c r="J9033" s="31"/>
      <c r="K9033" s="31"/>
      <c r="L9033" s="31"/>
      <c r="M9033" s="31"/>
      <c r="N9033" s="31"/>
      <c r="O9033" s="31"/>
      <c r="P9033" s="31"/>
      <c r="Q9033" s="31"/>
      <c r="R9033" s="31"/>
      <c r="S9033" s="31"/>
      <c r="T9033" s="31"/>
      <c r="U9033" s="31"/>
      <c r="V9033" s="31"/>
      <c r="W9033" s="31"/>
      <c r="X9033" s="31"/>
      <c r="Y9033" s="31"/>
      <c r="Z9033" s="31"/>
      <c r="AA9033" s="31"/>
      <c r="AB9033" s="31"/>
      <c r="AC9033" s="31"/>
      <c r="AD9033" s="31"/>
      <c r="AE9033" s="31"/>
      <c r="AF9033" s="31"/>
      <c r="AG9033" s="31"/>
      <c r="AH9033" s="31"/>
      <c r="AI9033" s="31"/>
      <c r="AJ9033" s="31"/>
      <c r="AK9033" s="31"/>
      <c r="AL9033" s="31"/>
      <c r="AM9033" s="31"/>
      <c r="AN9033" s="31"/>
      <c r="AO9033" s="31"/>
      <c r="AP9033" s="31"/>
      <c r="AQ9033" s="31"/>
      <c r="AR9033" s="31"/>
      <c r="AS9033" s="31"/>
      <c r="AT9033" s="31"/>
      <c r="AU9033" s="31"/>
      <c r="AV9033" s="31"/>
      <c r="AW9033" s="31"/>
      <c r="AX9033" s="31"/>
      <c r="AY9033" s="31"/>
      <c r="AZ9033" s="31"/>
      <c r="BA9033" s="31"/>
      <c r="BB9033" s="31"/>
      <c r="BC9033" s="31"/>
      <c r="BD9033" s="31"/>
      <c r="BE9033" s="31"/>
      <c r="BF9033" s="31"/>
      <c r="BG9033" s="31"/>
      <c r="BH9033" s="31"/>
      <c r="BI9033" s="31"/>
      <c r="BJ9033" s="31"/>
      <c r="BK9033" s="31"/>
      <c r="BL9033" s="31"/>
      <c r="BM9033" s="31"/>
      <c r="BN9033" s="31"/>
      <c r="BO9033" s="31"/>
      <c r="BP9033" s="31"/>
      <c r="BQ9033" s="31"/>
      <c r="BR9033" s="31"/>
      <c r="BS9033" s="31"/>
      <c r="BT9033" s="31"/>
      <c r="BU9033" s="31"/>
      <c r="BV9033" s="31"/>
      <c r="BW9033" s="31"/>
      <c r="BX9033" s="31"/>
      <c r="BY9033" s="31"/>
      <c r="BZ9033" s="31"/>
      <c r="CA9033" s="31"/>
      <c r="CB9033" s="31"/>
      <c r="CC9033" s="31"/>
    </row>
    <row r="9034" spans="5:81" customFormat="1" x14ac:dyDescent="0.25">
      <c r="E9034" s="30" t="str">
        <f t="shared" si="51"/>
        <v>update IFINOPL.dbo.AGREEMENT_ASSET set BILLING_TO_NPWP = '902939842011000', NPWP_NAME = 'PT.GONUSA PRIMA DISTRIBUSI', NPWP_ADDRESS = 'JL. TANJUNG KARANG NO. 11 JATI KULON, RT.000 RW.000 KEL.JATI KULON KEC.JATI KOTA/KAB.KUDUS JAWA TENGAH 59347' where AGREEMENT_NO = replace('0000220/4/03/09/2023', '/', '.');</v>
      </c>
      <c r="F9034" s="31"/>
      <c r="G9034" s="31"/>
      <c r="H9034" s="31"/>
      <c r="I9034" s="31"/>
      <c r="J9034" s="31"/>
      <c r="K9034" s="31"/>
      <c r="L9034" s="31"/>
      <c r="M9034" s="31"/>
      <c r="N9034" s="31"/>
      <c r="O9034" s="31"/>
      <c r="P9034" s="31"/>
      <c r="Q9034" s="31"/>
      <c r="R9034" s="31"/>
      <c r="S9034" s="31"/>
      <c r="T9034" s="31"/>
      <c r="U9034" s="31"/>
      <c r="V9034" s="31"/>
      <c r="W9034" s="31"/>
      <c r="X9034" s="31"/>
      <c r="Y9034" s="31"/>
      <c r="Z9034" s="31"/>
      <c r="AA9034" s="31"/>
      <c r="AB9034" s="31"/>
      <c r="AC9034" s="31"/>
      <c r="AD9034" s="31"/>
      <c r="AE9034" s="31"/>
      <c r="AF9034" s="31"/>
      <c r="AG9034" s="31"/>
      <c r="AH9034" s="31"/>
      <c r="AI9034" s="31"/>
      <c r="AJ9034" s="31"/>
      <c r="AK9034" s="31"/>
      <c r="AL9034" s="31"/>
      <c r="AM9034" s="31"/>
      <c r="AN9034" s="31"/>
      <c r="AO9034" s="31"/>
      <c r="AP9034" s="31"/>
      <c r="AQ9034" s="31"/>
      <c r="AR9034" s="31"/>
      <c r="AS9034" s="31"/>
      <c r="AT9034" s="31"/>
      <c r="AU9034" s="31"/>
      <c r="AV9034" s="31"/>
      <c r="AW9034" s="31"/>
      <c r="AX9034" s="31"/>
      <c r="AY9034" s="31"/>
      <c r="AZ9034" s="31"/>
      <c r="BA9034" s="31"/>
      <c r="BB9034" s="31"/>
      <c r="BC9034" s="31"/>
      <c r="BD9034" s="31"/>
      <c r="BE9034" s="31"/>
      <c r="BF9034" s="31"/>
      <c r="BG9034" s="31"/>
      <c r="BH9034" s="31"/>
      <c r="BI9034" s="31"/>
      <c r="BJ9034" s="31"/>
      <c r="BK9034" s="31"/>
      <c r="BL9034" s="31"/>
      <c r="BM9034" s="31"/>
      <c r="BN9034" s="31"/>
      <c r="BO9034" s="31"/>
      <c r="BP9034" s="31"/>
      <c r="BQ9034" s="31"/>
      <c r="BR9034" s="31"/>
      <c r="BS9034" s="31"/>
      <c r="BT9034" s="31"/>
      <c r="BU9034" s="31"/>
      <c r="BV9034" s="31"/>
      <c r="BW9034" s="31"/>
      <c r="BX9034" s="31"/>
      <c r="BY9034" s="31"/>
      <c r="BZ9034" s="31"/>
      <c r="CA9034" s="31"/>
      <c r="CB9034" s="31"/>
      <c r="CC9034" s="31"/>
    </row>
    <row r="9035" spans="5:81" customFormat="1" x14ac:dyDescent="0.25">
      <c r="E9035" s="30" t="str">
        <f t="shared" si="51"/>
        <v>update IFINOPL.dbo.AGREEMENT_ASSET set BILLING_TO_NPWP = '315577254643001', NPWP_NAME = 'PT. TELAGA BARU TRANSINDO', NPWP_ADDRESS = 'RUKO GRAHA TIRTA JL. BRIGJEND KATAMSO NO 25-27 RT.005 RW.014 KEL.KUREKSARI KEC.WARU KOTA/KAB.SIDOARJO JAWA TIMUR 61256' where AGREEMENT_NO = replace('0000221/4/03/10/2023', '/', '.');</v>
      </c>
      <c r="F9035" s="31"/>
      <c r="G9035" s="31"/>
      <c r="H9035" s="31"/>
      <c r="I9035" s="31"/>
      <c r="J9035" s="31"/>
      <c r="K9035" s="31"/>
      <c r="L9035" s="31"/>
      <c r="M9035" s="31"/>
      <c r="N9035" s="31"/>
      <c r="O9035" s="31"/>
      <c r="P9035" s="31"/>
      <c r="Q9035" s="31"/>
      <c r="R9035" s="31"/>
      <c r="S9035" s="31"/>
      <c r="T9035" s="31"/>
      <c r="U9035" s="31"/>
      <c r="V9035" s="31"/>
      <c r="W9035" s="31"/>
      <c r="X9035" s="31"/>
      <c r="Y9035" s="31"/>
      <c r="Z9035" s="31"/>
      <c r="AA9035" s="31"/>
      <c r="AB9035" s="31"/>
      <c r="AC9035" s="31"/>
      <c r="AD9035" s="31"/>
      <c r="AE9035" s="31"/>
      <c r="AF9035" s="31"/>
      <c r="AG9035" s="31"/>
      <c r="AH9035" s="31"/>
      <c r="AI9035" s="31"/>
      <c r="AJ9035" s="31"/>
      <c r="AK9035" s="31"/>
      <c r="AL9035" s="31"/>
      <c r="AM9035" s="31"/>
      <c r="AN9035" s="31"/>
      <c r="AO9035" s="31"/>
      <c r="AP9035" s="31"/>
      <c r="AQ9035" s="31"/>
      <c r="AR9035" s="31"/>
      <c r="AS9035" s="31"/>
      <c r="AT9035" s="31"/>
      <c r="AU9035" s="31"/>
      <c r="AV9035" s="31"/>
      <c r="AW9035" s="31"/>
      <c r="AX9035" s="31"/>
      <c r="AY9035" s="31"/>
      <c r="AZ9035" s="31"/>
      <c r="BA9035" s="31"/>
      <c r="BB9035" s="31"/>
      <c r="BC9035" s="31"/>
      <c r="BD9035" s="31"/>
      <c r="BE9035" s="31"/>
      <c r="BF9035" s="31"/>
      <c r="BG9035" s="31"/>
      <c r="BH9035" s="31"/>
      <c r="BI9035" s="31"/>
      <c r="BJ9035" s="31"/>
      <c r="BK9035" s="31"/>
      <c r="BL9035" s="31"/>
      <c r="BM9035" s="31"/>
      <c r="BN9035" s="31"/>
      <c r="BO9035" s="31"/>
      <c r="BP9035" s="31"/>
      <c r="BQ9035" s="31"/>
      <c r="BR9035" s="31"/>
      <c r="BS9035" s="31"/>
      <c r="BT9035" s="31"/>
      <c r="BU9035" s="31"/>
      <c r="BV9035" s="31"/>
      <c r="BW9035" s="31"/>
      <c r="BX9035" s="31"/>
      <c r="BY9035" s="31"/>
      <c r="BZ9035" s="31"/>
      <c r="CA9035" s="31"/>
      <c r="CB9035" s="31"/>
      <c r="CC9035" s="31"/>
    </row>
    <row r="9036" spans="5:81" customFormat="1" x14ac:dyDescent="0.25">
      <c r="E9036" s="30" t="str">
        <f t="shared" si="51"/>
        <v>update IFINOPL.dbo.AGREEMENT_ASSET set BILLING_TO_NPWP = '315577254643001', NPWP_NAME = 'PT. TELAGA BARU TRANSINDO', NPWP_ADDRESS = 'RUKO GRAHA TIRTA JL BRIGJEN KATAMSO NO. 25-27 RT.005 RW.014 KJREKSARI WARU' where AGREEMENT_NO = replace('0000222/4/03/12/2023', '/', '.');</v>
      </c>
      <c r="F9036" s="31"/>
      <c r="G9036" s="31"/>
      <c r="H9036" s="31"/>
      <c r="I9036" s="31"/>
      <c r="J9036" s="31"/>
      <c r="K9036" s="31"/>
      <c r="L9036" s="31"/>
      <c r="M9036" s="31"/>
      <c r="N9036" s="31"/>
      <c r="O9036" s="31"/>
      <c r="P9036" s="31"/>
      <c r="Q9036" s="31"/>
      <c r="R9036" s="31"/>
      <c r="S9036" s="31"/>
      <c r="T9036" s="31"/>
      <c r="U9036" s="31"/>
      <c r="V9036" s="31"/>
      <c r="W9036" s="31"/>
      <c r="X9036" s="31"/>
      <c r="Y9036" s="31"/>
      <c r="Z9036" s="31"/>
      <c r="AA9036" s="31"/>
      <c r="AB9036" s="31"/>
      <c r="AC9036" s="31"/>
      <c r="AD9036" s="31"/>
      <c r="AE9036" s="31"/>
      <c r="AF9036" s="31"/>
      <c r="AG9036" s="31"/>
      <c r="AH9036" s="31"/>
      <c r="AI9036" s="31"/>
      <c r="AJ9036" s="31"/>
      <c r="AK9036" s="31"/>
      <c r="AL9036" s="31"/>
      <c r="AM9036" s="31"/>
      <c r="AN9036" s="31"/>
      <c r="AO9036" s="31"/>
      <c r="AP9036" s="31"/>
      <c r="AQ9036" s="31"/>
      <c r="AR9036" s="31"/>
      <c r="AS9036" s="31"/>
      <c r="AT9036" s="31"/>
      <c r="AU9036" s="31"/>
      <c r="AV9036" s="31"/>
      <c r="AW9036" s="31"/>
      <c r="AX9036" s="31"/>
      <c r="AY9036" s="31"/>
      <c r="AZ9036" s="31"/>
      <c r="BA9036" s="31"/>
      <c r="BB9036" s="31"/>
      <c r="BC9036" s="31"/>
      <c r="BD9036" s="31"/>
      <c r="BE9036" s="31"/>
      <c r="BF9036" s="31"/>
      <c r="BG9036" s="31"/>
      <c r="BH9036" s="31"/>
      <c r="BI9036" s="31"/>
      <c r="BJ9036" s="31"/>
      <c r="BK9036" s="31"/>
      <c r="BL9036" s="31"/>
      <c r="BM9036" s="31"/>
      <c r="BN9036" s="31"/>
      <c r="BO9036" s="31"/>
      <c r="BP9036" s="31"/>
      <c r="BQ9036" s="31"/>
      <c r="BR9036" s="31"/>
      <c r="BS9036" s="31"/>
      <c r="BT9036" s="31"/>
      <c r="BU9036" s="31"/>
      <c r="BV9036" s="31"/>
      <c r="BW9036" s="31"/>
      <c r="BX9036" s="31"/>
      <c r="BY9036" s="31"/>
      <c r="BZ9036" s="31"/>
      <c r="CA9036" s="31"/>
      <c r="CB9036" s="31"/>
      <c r="CC9036" s="31"/>
    </row>
    <row r="9037" spans="5:81" customFormat="1" x14ac:dyDescent="0.25">
      <c r="E9037" s="30" t="str">
        <f t="shared" si="51"/>
        <v>update IFINOPL.dbo.AGREEMENT_ASSET set BILLING_TO_NPWP = '315577254643001', NPWP_NAME = 'PT. TELAGA BARU TRANSINDO', NPWP_ADDRESS = 'RUKO GRAHA TIRTA JL BRAGA KATAMSO NO 25-27 RT 005 RW 014 KUREKSARI WARU' where AGREEMENT_NO = replace('0000223/4/03/12/2023', '/', '.');</v>
      </c>
      <c r="F9037" s="31"/>
      <c r="G9037" s="31"/>
      <c r="H9037" s="31"/>
      <c r="I9037" s="31"/>
      <c r="J9037" s="31"/>
      <c r="K9037" s="31"/>
      <c r="L9037" s="31"/>
      <c r="M9037" s="31"/>
      <c r="N9037" s="31"/>
      <c r="O9037" s="31"/>
      <c r="P9037" s="31"/>
      <c r="Q9037" s="31"/>
      <c r="R9037" s="31"/>
      <c r="S9037" s="31"/>
      <c r="T9037" s="31"/>
      <c r="U9037" s="31"/>
      <c r="V9037" s="31"/>
      <c r="W9037" s="31"/>
      <c r="X9037" s="31"/>
      <c r="Y9037" s="31"/>
      <c r="Z9037" s="31"/>
      <c r="AA9037" s="31"/>
      <c r="AB9037" s="31"/>
      <c r="AC9037" s="31"/>
      <c r="AD9037" s="31"/>
      <c r="AE9037" s="31"/>
      <c r="AF9037" s="31"/>
      <c r="AG9037" s="31"/>
      <c r="AH9037" s="31"/>
      <c r="AI9037" s="31"/>
      <c r="AJ9037" s="31"/>
      <c r="AK9037" s="31"/>
      <c r="AL9037" s="31"/>
      <c r="AM9037" s="31"/>
      <c r="AN9037" s="31"/>
      <c r="AO9037" s="31"/>
      <c r="AP9037" s="31"/>
      <c r="AQ9037" s="31"/>
      <c r="AR9037" s="31"/>
      <c r="AS9037" s="31"/>
      <c r="AT9037" s="31"/>
      <c r="AU9037" s="31"/>
      <c r="AV9037" s="31"/>
      <c r="AW9037" s="31"/>
      <c r="AX9037" s="31"/>
      <c r="AY9037" s="31"/>
      <c r="AZ9037" s="31"/>
      <c r="BA9037" s="31"/>
      <c r="BB9037" s="31"/>
      <c r="BC9037" s="31"/>
      <c r="BD9037" s="31"/>
      <c r="BE9037" s="31"/>
      <c r="BF9037" s="31"/>
      <c r="BG9037" s="31"/>
      <c r="BH9037" s="31"/>
      <c r="BI9037" s="31"/>
      <c r="BJ9037" s="31"/>
      <c r="BK9037" s="31"/>
      <c r="BL9037" s="31"/>
      <c r="BM9037" s="31"/>
      <c r="BN9037" s="31"/>
      <c r="BO9037" s="31"/>
      <c r="BP9037" s="31"/>
      <c r="BQ9037" s="31"/>
      <c r="BR9037" s="31"/>
      <c r="BS9037" s="31"/>
      <c r="BT9037" s="31"/>
      <c r="BU9037" s="31"/>
      <c r="BV9037" s="31"/>
      <c r="BW9037" s="31"/>
      <c r="BX9037" s="31"/>
      <c r="BY9037" s="31"/>
      <c r="BZ9037" s="31"/>
      <c r="CA9037" s="31"/>
      <c r="CB9037" s="31"/>
      <c r="CC9037" s="31"/>
    </row>
    <row r="9038" spans="5:81" customFormat="1" x14ac:dyDescent="0.25">
      <c r="E9038" s="30" t="str">
        <f t="shared" si="51"/>
        <v>update IFINOPL.dbo.AGREEMENT_ASSET set BILLING_TO_NPWP = '210661195418000', NPWP_NAME = 'PT. ANUGERAH PRIMA SEJAHTERAH', NPWP_ADDRESS = 'KOMPLEK PERGUDANGAN MUTIARA KOSAMBI IB618 RT 0, RW 0, KOSAMBI, -, TANGERANG, BANTEN' where AGREEMENT_NO = replace('0000223/4/10/07/2019', '/', '.');</v>
      </c>
      <c r="F9038" s="31"/>
      <c r="G9038" s="31"/>
      <c r="H9038" s="31"/>
      <c r="I9038" s="31"/>
      <c r="J9038" s="31"/>
      <c r="K9038" s="31"/>
      <c r="L9038" s="31"/>
      <c r="M9038" s="31"/>
      <c r="N9038" s="31"/>
      <c r="O9038" s="31"/>
      <c r="P9038" s="31"/>
      <c r="Q9038" s="31"/>
      <c r="R9038" s="31"/>
      <c r="S9038" s="31"/>
      <c r="T9038" s="31"/>
      <c r="U9038" s="31"/>
      <c r="V9038" s="31"/>
      <c r="W9038" s="31"/>
      <c r="X9038" s="31"/>
      <c r="Y9038" s="31"/>
      <c r="Z9038" s="31"/>
      <c r="AA9038" s="31"/>
      <c r="AB9038" s="31"/>
      <c r="AC9038" s="31"/>
      <c r="AD9038" s="31"/>
      <c r="AE9038" s="31"/>
      <c r="AF9038" s="31"/>
      <c r="AG9038" s="31"/>
      <c r="AH9038" s="31"/>
      <c r="AI9038" s="31"/>
      <c r="AJ9038" s="31"/>
      <c r="AK9038" s="31"/>
      <c r="AL9038" s="31"/>
      <c r="AM9038" s="31"/>
      <c r="AN9038" s="31"/>
      <c r="AO9038" s="31"/>
      <c r="AP9038" s="31"/>
      <c r="AQ9038" s="31"/>
      <c r="AR9038" s="31"/>
      <c r="AS9038" s="31"/>
      <c r="AT9038" s="31"/>
      <c r="AU9038" s="31"/>
      <c r="AV9038" s="31"/>
      <c r="AW9038" s="31"/>
      <c r="AX9038" s="31"/>
      <c r="AY9038" s="31"/>
      <c r="AZ9038" s="31"/>
      <c r="BA9038" s="31"/>
      <c r="BB9038" s="31"/>
      <c r="BC9038" s="31"/>
      <c r="BD9038" s="31"/>
      <c r="BE9038" s="31"/>
      <c r="BF9038" s="31"/>
      <c r="BG9038" s="31"/>
      <c r="BH9038" s="31"/>
      <c r="BI9038" s="31"/>
      <c r="BJ9038" s="31"/>
      <c r="BK9038" s="31"/>
      <c r="BL9038" s="31"/>
      <c r="BM9038" s="31"/>
      <c r="BN9038" s="31"/>
      <c r="BO9038" s="31"/>
      <c r="BP9038" s="31"/>
      <c r="BQ9038" s="31"/>
      <c r="BR9038" s="31"/>
      <c r="BS9038" s="31"/>
      <c r="BT9038" s="31"/>
      <c r="BU9038" s="31"/>
      <c r="BV9038" s="31"/>
      <c r="BW9038" s="31"/>
      <c r="BX9038" s="31"/>
      <c r="BY9038" s="31"/>
      <c r="BZ9038" s="31"/>
      <c r="CA9038" s="31"/>
      <c r="CB9038" s="31"/>
      <c r="CC9038" s="31"/>
    </row>
    <row r="9039" spans="5:81" customFormat="1" x14ac:dyDescent="0.25">
      <c r="E9039" s="30" t="str">
        <f t="shared" si="51"/>
        <v>update IFINOPL.dbo.AGREEMENT_ASSET set BILLING_TO_NPWP = '014399877641000', NPWP_NAME = 'PT. PETROKOPINDO CIPTA SELARAS', NPWP_ADDRESS = 'JALAN RAYA ROOMO, RT.003 RW.001 KEL.ROOMO KEC.MANYAR KOTA/KAB.GRESIK JAWA TIMUR 61151' where AGREEMENT_NO = replace('0000224/4/03/10/2023', '/', '.');</v>
      </c>
      <c r="F9039" s="31"/>
      <c r="G9039" s="31"/>
      <c r="H9039" s="31"/>
      <c r="I9039" s="31"/>
      <c r="J9039" s="31"/>
      <c r="K9039" s="31"/>
      <c r="L9039" s="31"/>
      <c r="M9039" s="31"/>
      <c r="N9039" s="31"/>
      <c r="O9039" s="31"/>
      <c r="P9039" s="31"/>
      <c r="Q9039" s="31"/>
      <c r="R9039" s="31"/>
      <c r="S9039" s="31"/>
      <c r="T9039" s="31"/>
      <c r="U9039" s="31"/>
      <c r="V9039" s="31"/>
      <c r="W9039" s="31"/>
      <c r="X9039" s="31"/>
      <c r="Y9039" s="31"/>
      <c r="Z9039" s="31"/>
      <c r="AA9039" s="31"/>
      <c r="AB9039" s="31"/>
      <c r="AC9039" s="31"/>
      <c r="AD9039" s="31"/>
      <c r="AE9039" s="31"/>
      <c r="AF9039" s="31"/>
      <c r="AG9039" s="31"/>
      <c r="AH9039" s="31"/>
      <c r="AI9039" s="31"/>
      <c r="AJ9039" s="31"/>
      <c r="AK9039" s="31"/>
      <c r="AL9039" s="31"/>
      <c r="AM9039" s="31"/>
      <c r="AN9039" s="31"/>
      <c r="AO9039" s="31"/>
      <c r="AP9039" s="31"/>
      <c r="AQ9039" s="31"/>
      <c r="AR9039" s="31"/>
      <c r="AS9039" s="31"/>
      <c r="AT9039" s="31"/>
      <c r="AU9039" s="31"/>
      <c r="AV9039" s="31"/>
      <c r="AW9039" s="31"/>
      <c r="AX9039" s="31"/>
      <c r="AY9039" s="31"/>
      <c r="AZ9039" s="31"/>
      <c r="BA9039" s="31"/>
      <c r="BB9039" s="31"/>
      <c r="BC9039" s="31"/>
      <c r="BD9039" s="31"/>
      <c r="BE9039" s="31"/>
      <c r="BF9039" s="31"/>
      <c r="BG9039" s="31"/>
      <c r="BH9039" s="31"/>
      <c r="BI9039" s="31"/>
      <c r="BJ9039" s="31"/>
      <c r="BK9039" s="31"/>
      <c r="BL9039" s="31"/>
      <c r="BM9039" s="31"/>
      <c r="BN9039" s="31"/>
      <c r="BO9039" s="31"/>
      <c r="BP9039" s="31"/>
      <c r="BQ9039" s="31"/>
      <c r="BR9039" s="31"/>
      <c r="BS9039" s="31"/>
      <c r="BT9039" s="31"/>
      <c r="BU9039" s="31"/>
      <c r="BV9039" s="31"/>
      <c r="BW9039" s="31"/>
      <c r="BX9039" s="31"/>
      <c r="BY9039" s="31"/>
      <c r="BZ9039" s="31"/>
      <c r="CA9039" s="31"/>
      <c r="CB9039" s="31"/>
      <c r="CC9039" s="31"/>
    </row>
    <row r="9040" spans="5:81" customFormat="1" x14ac:dyDescent="0.25">
      <c r="E9040" s="30" t="str">
        <f t="shared" si="51"/>
        <v>update IFINOPL.dbo.AGREEMENT_ASSET set BILLING_TO_NPWP = '210661195418000', NPWP_NAME = 'PT. ANUGERAH PRIMA SEJAHTERAH', NPWP_ADDRESS = 'KOMPLEK PERGUDANGAN MUTIARA KOSAMBI IB618 RT 0, RW 0, KOSAMBI, -, TANGERANG, BANTEN' where AGREEMENT_NO = replace('0000224/4/10/07/2019', '/', '.');</v>
      </c>
      <c r="F9040" s="31"/>
      <c r="G9040" s="31"/>
      <c r="H9040" s="31"/>
      <c r="I9040" s="31"/>
      <c r="J9040" s="31"/>
      <c r="K9040" s="31"/>
      <c r="L9040" s="31"/>
      <c r="M9040" s="31"/>
      <c r="N9040" s="31"/>
      <c r="O9040" s="31"/>
      <c r="P9040" s="31"/>
      <c r="Q9040" s="31"/>
      <c r="R9040" s="31"/>
      <c r="S9040" s="31"/>
      <c r="T9040" s="31"/>
      <c r="U9040" s="31"/>
      <c r="V9040" s="31"/>
      <c r="W9040" s="31"/>
      <c r="X9040" s="31"/>
      <c r="Y9040" s="31"/>
      <c r="Z9040" s="31"/>
      <c r="AA9040" s="31"/>
      <c r="AB9040" s="31"/>
      <c r="AC9040" s="31"/>
      <c r="AD9040" s="31"/>
      <c r="AE9040" s="31"/>
      <c r="AF9040" s="31"/>
      <c r="AG9040" s="31"/>
      <c r="AH9040" s="31"/>
      <c r="AI9040" s="31"/>
      <c r="AJ9040" s="31"/>
      <c r="AK9040" s="31"/>
      <c r="AL9040" s="31"/>
      <c r="AM9040" s="31"/>
      <c r="AN9040" s="31"/>
      <c r="AO9040" s="31"/>
      <c r="AP9040" s="31"/>
      <c r="AQ9040" s="31"/>
      <c r="AR9040" s="31"/>
      <c r="AS9040" s="31"/>
      <c r="AT9040" s="31"/>
      <c r="AU9040" s="31"/>
      <c r="AV9040" s="31"/>
      <c r="AW9040" s="31"/>
      <c r="AX9040" s="31"/>
      <c r="AY9040" s="31"/>
      <c r="AZ9040" s="31"/>
      <c r="BA9040" s="31"/>
      <c r="BB9040" s="31"/>
      <c r="BC9040" s="31"/>
      <c r="BD9040" s="31"/>
      <c r="BE9040" s="31"/>
      <c r="BF9040" s="31"/>
      <c r="BG9040" s="31"/>
      <c r="BH9040" s="31"/>
      <c r="BI9040" s="31"/>
      <c r="BJ9040" s="31"/>
      <c r="BK9040" s="31"/>
      <c r="BL9040" s="31"/>
      <c r="BM9040" s="31"/>
      <c r="BN9040" s="31"/>
      <c r="BO9040" s="31"/>
      <c r="BP9040" s="31"/>
      <c r="BQ9040" s="31"/>
      <c r="BR9040" s="31"/>
      <c r="BS9040" s="31"/>
      <c r="BT9040" s="31"/>
      <c r="BU9040" s="31"/>
      <c r="BV9040" s="31"/>
      <c r="BW9040" s="31"/>
      <c r="BX9040" s="31"/>
      <c r="BY9040" s="31"/>
      <c r="BZ9040" s="31"/>
      <c r="CA9040" s="31"/>
      <c r="CB9040" s="31"/>
      <c r="CC9040" s="31"/>
    </row>
    <row r="9041" spans="5:81" customFormat="1" x14ac:dyDescent="0.25">
      <c r="E9041" s="30" t="str">
        <f t="shared" si="51"/>
        <v>update IFINOPL.dbo.AGREEMENT_ASSET set BILLING_TO_NPWP = '014399877641000', NPWP_NAME = 'PT. PETROKOPINDO CIPTASELARAS', NPWP_ADDRESS = 'JALAN RAYA ROOMO, ROOMO, MANYAR, KAB GRESIK, JAWATIMUR' where AGREEMENT_NO = replace('0000225/4/03/10/2023', '/', '.');</v>
      </c>
      <c r="F9041" s="31"/>
      <c r="G9041" s="31"/>
      <c r="H9041" s="31"/>
      <c r="I9041" s="31"/>
      <c r="J9041" s="31"/>
      <c r="K9041" s="31"/>
      <c r="L9041" s="31"/>
      <c r="M9041" s="31"/>
      <c r="N9041" s="31"/>
      <c r="O9041" s="31"/>
      <c r="P9041" s="31"/>
      <c r="Q9041" s="31"/>
      <c r="R9041" s="31"/>
      <c r="S9041" s="31"/>
      <c r="T9041" s="31"/>
      <c r="U9041" s="31"/>
      <c r="V9041" s="31"/>
      <c r="W9041" s="31"/>
      <c r="X9041" s="31"/>
      <c r="Y9041" s="31"/>
      <c r="Z9041" s="31"/>
      <c r="AA9041" s="31"/>
      <c r="AB9041" s="31"/>
      <c r="AC9041" s="31"/>
      <c r="AD9041" s="31"/>
      <c r="AE9041" s="31"/>
      <c r="AF9041" s="31"/>
      <c r="AG9041" s="31"/>
      <c r="AH9041" s="31"/>
      <c r="AI9041" s="31"/>
      <c r="AJ9041" s="31"/>
      <c r="AK9041" s="31"/>
      <c r="AL9041" s="31"/>
      <c r="AM9041" s="31"/>
      <c r="AN9041" s="31"/>
      <c r="AO9041" s="31"/>
      <c r="AP9041" s="31"/>
      <c r="AQ9041" s="31"/>
      <c r="AR9041" s="31"/>
      <c r="AS9041" s="31"/>
      <c r="AT9041" s="31"/>
      <c r="AU9041" s="31"/>
      <c r="AV9041" s="31"/>
      <c r="AW9041" s="31"/>
      <c r="AX9041" s="31"/>
      <c r="AY9041" s="31"/>
      <c r="AZ9041" s="31"/>
      <c r="BA9041" s="31"/>
      <c r="BB9041" s="31"/>
      <c r="BC9041" s="31"/>
      <c r="BD9041" s="31"/>
      <c r="BE9041" s="31"/>
      <c r="BF9041" s="31"/>
      <c r="BG9041" s="31"/>
      <c r="BH9041" s="31"/>
      <c r="BI9041" s="31"/>
      <c r="BJ9041" s="31"/>
      <c r="BK9041" s="31"/>
      <c r="BL9041" s="31"/>
      <c r="BM9041" s="31"/>
      <c r="BN9041" s="31"/>
      <c r="BO9041" s="31"/>
      <c r="BP9041" s="31"/>
      <c r="BQ9041" s="31"/>
      <c r="BR9041" s="31"/>
      <c r="BS9041" s="31"/>
      <c r="BT9041" s="31"/>
      <c r="BU9041" s="31"/>
      <c r="BV9041" s="31"/>
      <c r="BW9041" s="31"/>
      <c r="BX9041" s="31"/>
      <c r="BY9041" s="31"/>
      <c r="BZ9041" s="31"/>
      <c r="CA9041" s="31"/>
      <c r="CB9041" s="31"/>
      <c r="CC9041" s="31"/>
    </row>
    <row r="9042" spans="5:81" customFormat="1" x14ac:dyDescent="0.25">
      <c r="E9042" s="30" t="str">
        <f t="shared" si="51"/>
        <v>update IFINOPL.dbo.AGREEMENT_ASSET set BILLING_TO_NPWP = '014399877641000', NPWP_NAME = 'PT. PETROKOPINDO CIPTASELARAS', NPWP_ADDRESS = 'JALAN RAYA ROOMO, RT.003 RW.001 KEL.ROOMO KEC.MANYAR KOTA/KAB.GRESIK JAWA TIMUR 61151' where AGREEMENT_NO = replace('0000226/4/03/10/2023', '/', '.');</v>
      </c>
      <c r="F9042" s="31"/>
      <c r="G9042" s="31"/>
      <c r="H9042" s="31"/>
      <c r="I9042" s="31"/>
      <c r="J9042" s="31"/>
      <c r="K9042" s="31"/>
      <c r="L9042" s="31"/>
      <c r="M9042" s="31"/>
      <c r="N9042" s="31"/>
      <c r="O9042" s="31"/>
      <c r="P9042" s="31"/>
      <c r="Q9042" s="31"/>
      <c r="R9042" s="31"/>
      <c r="S9042" s="31"/>
      <c r="T9042" s="31"/>
      <c r="U9042" s="31"/>
      <c r="V9042" s="31"/>
      <c r="W9042" s="31"/>
      <c r="X9042" s="31"/>
      <c r="Y9042" s="31"/>
      <c r="Z9042" s="31"/>
      <c r="AA9042" s="31"/>
      <c r="AB9042" s="31"/>
      <c r="AC9042" s="31"/>
      <c r="AD9042" s="31"/>
      <c r="AE9042" s="31"/>
      <c r="AF9042" s="31"/>
      <c r="AG9042" s="31"/>
      <c r="AH9042" s="31"/>
      <c r="AI9042" s="31"/>
      <c r="AJ9042" s="31"/>
      <c r="AK9042" s="31"/>
      <c r="AL9042" s="31"/>
      <c r="AM9042" s="31"/>
      <c r="AN9042" s="31"/>
      <c r="AO9042" s="31"/>
      <c r="AP9042" s="31"/>
      <c r="AQ9042" s="31"/>
      <c r="AR9042" s="31"/>
      <c r="AS9042" s="31"/>
      <c r="AT9042" s="31"/>
      <c r="AU9042" s="31"/>
      <c r="AV9042" s="31"/>
      <c r="AW9042" s="31"/>
      <c r="AX9042" s="31"/>
      <c r="AY9042" s="31"/>
      <c r="AZ9042" s="31"/>
      <c r="BA9042" s="31"/>
      <c r="BB9042" s="31"/>
      <c r="BC9042" s="31"/>
      <c r="BD9042" s="31"/>
      <c r="BE9042" s="31"/>
      <c r="BF9042" s="31"/>
      <c r="BG9042" s="31"/>
      <c r="BH9042" s="31"/>
      <c r="BI9042" s="31"/>
      <c r="BJ9042" s="31"/>
      <c r="BK9042" s="31"/>
      <c r="BL9042" s="31"/>
      <c r="BM9042" s="31"/>
      <c r="BN9042" s="31"/>
      <c r="BO9042" s="31"/>
      <c r="BP9042" s="31"/>
      <c r="BQ9042" s="31"/>
      <c r="BR9042" s="31"/>
      <c r="BS9042" s="31"/>
      <c r="BT9042" s="31"/>
      <c r="BU9042" s="31"/>
      <c r="BV9042" s="31"/>
      <c r="BW9042" s="31"/>
      <c r="BX9042" s="31"/>
      <c r="BY9042" s="31"/>
      <c r="BZ9042" s="31"/>
      <c r="CA9042" s="31"/>
      <c r="CB9042" s="31"/>
      <c r="CC9042" s="31"/>
    </row>
    <row r="9043" spans="5:81" customFormat="1" x14ac:dyDescent="0.25">
      <c r="E9043" s="30" t="str">
        <f t="shared" si="51"/>
        <v>update IFINOPL.dbo.AGREEMENT_ASSET set BILLING_TO_NPWP = '736116153504000', NPWP_NAME = 'PT. MITRA EKSPEDISI SEJAHTERA', NPWP_ADDRESS = 'JALAN SILIWANGI NO. 353 RT.001 RW.002 KRAPYAK, SEMARANG BARAT, SEMARANG, JAWA TENGAH 50146 INDONESIA' where AGREEMENT_NO = replace('0000227/4/03/09/2023', '/', '.');</v>
      </c>
      <c r="F9043" s="31"/>
      <c r="G9043" s="31"/>
      <c r="H9043" s="31"/>
      <c r="I9043" s="31"/>
      <c r="J9043" s="31"/>
      <c r="K9043" s="31"/>
      <c r="L9043" s="31"/>
      <c r="M9043" s="31"/>
      <c r="N9043" s="31"/>
      <c r="O9043" s="31"/>
      <c r="P9043" s="31"/>
      <c r="Q9043" s="31"/>
      <c r="R9043" s="31"/>
      <c r="S9043" s="31"/>
      <c r="T9043" s="31"/>
      <c r="U9043" s="31"/>
      <c r="V9043" s="31"/>
      <c r="W9043" s="31"/>
      <c r="X9043" s="31"/>
      <c r="Y9043" s="31"/>
      <c r="Z9043" s="31"/>
      <c r="AA9043" s="31"/>
      <c r="AB9043" s="31"/>
      <c r="AC9043" s="31"/>
      <c r="AD9043" s="31"/>
      <c r="AE9043" s="31"/>
      <c r="AF9043" s="31"/>
      <c r="AG9043" s="31"/>
      <c r="AH9043" s="31"/>
      <c r="AI9043" s="31"/>
      <c r="AJ9043" s="31"/>
      <c r="AK9043" s="31"/>
      <c r="AL9043" s="31"/>
      <c r="AM9043" s="31"/>
      <c r="AN9043" s="31"/>
      <c r="AO9043" s="31"/>
      <c r="AP9043" s="31"/>
      <c r="AQ9043" s="31"/>
      <c r="AR9043" s="31"/>
      <c r="AS9043" s="31"/>
      <c r="AT9043" s="31"/>
      <c r="AU9043" s="31"/>
      <c r="AV9043" s="31"/>
      <c r="AW9043" s="31"/>
      <c r="AX9043" s="31"/>
      <c r="AY9043" s="31"/>
      <c r="AZ9043" s="31"/>
      <c r="BA9043" s="31"/>
      <c r="BB9043" s="31"/>
      <c r="BC9043" s="31"/>
      <c r="BD9043" s="31"/>
      <c r="BE9043" s="31"/>
      <c r="BF9043" s="31"/>
      <c r="BG9043" s="31"/>
      <c r="BH9043" s="31"/>
      <c r="BI9043" s="31"/>
      <c r="BJ9043" s="31"/>
      <c r="BK9043" s="31"/>
      <c r="BL9043" s="31"/>
      <c r="BM9043" s="31"/>
      <c r="BN9043" s="31"/>
      <c r="BO9043" s="31"/>
      <c r="BP9043" s="31"/>
      <c r="BQ9043" s="31"/>
      <c r="BR9043" s="31"/>
      <c r="BS9043" s="31"/>
      <c r="BT9043" s="31"/>
      <c r="BU9043" s="31"/>
      <c r="BV9043" s="31"/>
      <c r="BW9043" s="31"/>
      <c r="BX9043" s="31"/>
      <c r="BY9043" s="31"/>
      <c r="BZ9043" s="31"/>
      <c r="CA9043" s="31"/>
      <c r="CB9043" s="31"/>
      <c r="CC9043" s="31"/>
    </row>
    <row r="9044" spans="5:81" customFormat="1" x14ac:dyDescent="0.25">
      <c r="E9044" s="30" t="str">
        <f t="shared" si="51"/>
        <v>update IFINOPL.dbo.AGREEMENT_ASSET set BILLING_TO_NPWP = '736116153504000', NPWP_NAME = 'PT. MITRA EKSPEDISI SEJAHTERA', NPWP_ADDRESS = 'JALAN SILIWANGI NO. 353 RT.001 RW.002 KRAPYAK, SEMARANG BARAT, SEMARANG, JAWA TENGAH 50146 INDONESIA' where AGREEMENT_NO = replace('0000228/4/03/09/2023', '/', '.');</v>
      </c>
      <c r="F9044" s="31"/>
      <c r="G9044" s="31"/>
      <c r="H9044" s="31"/>
      <c r="I9044" s="31"/>
      <c r="J9044" s="31"/>
      <c r="K9044" s="31"/>
      <c r="L9044" s="31"/>
      <c r="M9044" s="31"/>
      <c r="N9044" s="31"/>
      <c r="O9044" s="31"/>
      <c r="P9044" s="31"/>
      <c r="Q9044" s="31"/>
      <c r="R9044" s="31"/>
      <c r="S9044" s="31"/>
      <c r="T9044" s="31"/>
      <c r="U9044" s="31"/>
      <c r="V9044" s="31"/>
      <c r="W9044" s="31"/>
      <c r="X9044" s="31"/>
      <c r="Y9044" s="31"/>
      <c r="Z9044" s="31"/>
      <c r="AA9044" s="31"/>
      <c r="AB9044" s="31"/>
      <c r="AC9044" s="31"/>
      <c r="AD9044" s="31"/>
      <c r="AE9044" s="31"/>
      <c r="AF9044" s="31"/>
      <c r="AG9044" s="31"/>
      <c r="AH9044" s="31"/>
      <c r="AI9044" s="31"/>
      <c r="AJ9044" s="31"/>
      <c r="AK9044" s="31"/>
      <c r="AL9044" s="31"/>
      <c r="AM9044" s="31"/>
      <c r="AN9044" s="31"/>
      <c r="AO9044" s="31"/>
      <c r="AP9044" s="31"/>
      <c r="AQ9044" s="31"/>
      <c r="AR9044" s="31"/>
      <c r="AS9044" s="31"/>
      <c r="AT9044" s="31"/>
      <c r="AU9044" s="31"/>
      <c r="AV9044" s="31"/>
      <c r="AW9044" s="31"/>
      <c r="AX9044" s="31"/>
      <c r="AY9044" s="31"/>
      <c r="AZ9044" s="31"/>
      <c r="BA9044" s="31"/>
      <c r="BB9044" s="31"/>
      <c r="BC9044" s="31"/>
      <c r="BD9044" s="31"/>
      <c r="BE9044" s="31"/>
      <c r="BF9044" s="31"/>
      <c r="BG9044" s="31"/>
      <c r="BH9044" s="31"/>
      <c r="BI9044" s="31"/>
      <c r="BJ9044" s="31"/>
      <c r="BK9044" s="31"/>
      <c r="BL9044" s="31"/>
      <c r="BM9044" s="31"/>
      <c r="BN9044" s="31"/>
      <c r="BO9044" s="31"/>
      <c r="BP9044" s="31"/>
      <c r="BQ9044" s="31"/>
      <c r="BR9044" s="31"/>
      <c r="BS9044" s="31"/>
      <c r="BT9044" s="31"/>
      <c r="BU9044" s="31"/>
      <c r="BV9044" s="31"/>
      <c r="BW9044" s="31"/>
      <c r="BX9044" s="31"/>
      <c r="BY9044" s="31"/>
      <c r="BZ9044" s="31"/>
      <c r="CA9044" s="31"/>
      <c r="CB9044" s="31"/>
      <c r="CC9044" s="31"/>
    </row>
    <row r="9045" spans="5:81" customFormat="1" x14ac:dyDescent="0.25">
      <c r="E9045" s="30" t="str">
        <f t="shared" si="51"/>
        <v>update IFINOPL.dbo.AGREEMENT_ASSET set BILLING_TO_NPWP = '868030719521000', NPWP_NAME = 'PT. SATRIA PANGAN INDONESIA', NPWP_ADDRESS = 'JALAN SUWATIO NOMOR 28 RT.007 RW.003 KEL.TELUK KEC.PURWOKERTO SELATAN KOTA/KAB.BANYUMAS JAWA TENGAH 54145' where AGREEMENT_NO = replace('0000229/4/03/10/2023', '/', '.');</v>
      </c>
      <c r="F9045" s="31"/>
      <c r="G9045" s="31"/>
      <c r="H9045" s="31"/>
      <c r="I9045" s="31"/>
      <c r="J9045" s="31"/>
      <c r="K9045" s="31"/>
      <c r="L9045" s="31"/>
      <c r="M9045" s="31"/>
      <c r="N9045" s="31"/>
      <c r="O9045" s="31"/>
      <c r="P9045" s="31"/>
      <c r="Q9045" s="31"/>
      <c r="R9045" s="31"/>
      <c r="S9045" s="31"/>
      <c r="T9045" s="31"/>
      <c r="U9045" s="31"/>
      <c r="V9045" s="31"/>
      <c r="W9045" s="31"/>
      <c r="X9045" s="31"/>
      <c r="Y9045" s="31"/>
      <c r="Z9045" s="31"/>
      <c r="AA9045" s="31"/>
      <c r="AB9045" s="31"/>
      <c r="AC9045" s="31"/>
      <c r="AD9045" s="31"/>
      <c r="AE9045" s="31"/>
      <c r="AF9045" s="31"/>
      <c r="AG9045" s="31"/>
      <c r="AH9045" s="31"/>
      <c r="AI9045" s="31"/>
      <c r="AJ9045" s="31"/>
      <c r="AK9045" s="31"/>
      <c r="AL9045" s="31"/>
      <c r="AM9045" s="31"/>
      <c r="AN9045" s="31"/>
      <c r="AO9045" s="31"/>
      <c r="AP9045" s="31"/>
      <c r="AQ9045" s="31"/>
      <c r="AR9045" s="31"/>
      <c r="AS9045" s="31"/>
      <c r="AT9045" s="31"/>
      <c r="AU9045" s="31"/>
      <c r="AV9045" s="31"/>
      <c r="AW9045" s="31"/>
      <c r="AX9045" s="31"/>
      <c r="AY9045" s="31"/>
      <c r="AZ9045" s="31"/>
      <c r="BA9045" s="31"/>
      <c r="BB9045" s="31"/>
      <c r="BC9045" s="31"/>
      <c r="BD9045" s="31"/>
      <c r="BE9045" s="31"/>
      <c r="BF9045" s="31"/>
      <c r="BG9045" s="31"/>
      <c r="BH9045" s="31"/>
      <c r="BI9045" s="31"/>
      <c r="BJ9045" s="31"/>
      <c r="BK9045" s="31"/>
      <c r="BL9045" s="31"/>
      <c r="BM9045" s="31"/>
      <c r="BN9045" s="31"/>
      <c r="BO9045" s="31"/>
      <c r="BP9045" s="31"/>
      <c r="BQ9045" s="31"/>
      <c r="BR9045" s="31"/>
      <c r="BS9045" s="31"/>
      <c r="BT9045" s="31"/>
      <c r="BU9045" s="31"/>
      <c r="BV9045" s="31"/>
      <c r="BW9045" s="31"/>
      <c r="BX9045" s="31"/>
      <c r="BY9045" s="31"/>
      <c r="BZ9045" s="31"/>
      <c r="CA9045" s="31"/>
      <c r="CB9045" s="31"/>
      <c r="CC9045" s="31"/>
    </row>
    <row r="9046" spans="5:81" customFormat="1" x14ac:dyDescent="0.25">
      <c r="E9046" s="30" t="str">
        <f t="shared" si="51"/>
        <v>update IFINOPL.dbo.AGREEMENT_ASSET set BILLING_TO_NPWP = '210661195418000', NPWP_NAME = 'PT. ANUGERAH PRIMA SEJAHTERAH', NPWP_ADDRESS = 'KOMPLEK PERGUDANGAN MUTIARA KOSAMBI IB618 RT 0, RW 0, KOSAMBI, -, TANGERANG, BANTEN' where AGREEMENT_NO = replace('0000236/4/10/07/2019', '/', '.');</v>
      </c>
      <c r="F9046" s="31"/>
      <c r="G9046" s="31"/>
      <c r="H9046" s="31"/>
      <c r="I9046" s="31"/>
      <c r="J9046" s="31"/>
      <c r="K9046" s="31"/>
      <c r="L9046" s="31"/>
      <c r="M9046" s="31"/>
      <c r="N9046" s="31"/>
      <c r="O9046" s="31"/>
      <c r="P9046" s="31"/>
      <c r="Q9046" s="31"/>
      <c r="R9046" s="31"/>
      <c r="S9046" s="31"/>
      <c r="T9046" s="31"/>
      <c r="U9046" s="31"/>
      <c r="V9046" s="31"/>
      <c r="W9046" s="31"/>
      <c r="X9046" s="31"/>
      <c r="Y9046" s="31"/>
      <c r="Z9046" s="31"/>
      <c r="AA9046" s="31"/>
      <c r="AB9046" s="31"/>
      <c r="AC9046" s="31"/>
      <c r="AD9046" s="31"/>
      <c r="AE9046" s="31"/>
      <c r="AF9046" s="31"/>
      <c r="AG9046" s="31"/>
      <c r="AH9046" s="31"/>
      <c r="AI9046" s="31"/>
      <c r="AJ9046" s="31"/>
      <c r="AK9046" s="31"/>
      <c r="AL9046" s="31"/>
      <c r="AM9046" s="31"/>
      <c r="AN9046" s="31"/>
      <c r="AO9046" s="31"/>
      <c r="AP9046" s="31"/>
      <c r="AQ9046" s="31"/>
      <c r="AR9046" s="31"/>
      <c r="AS9046" s="31"/>
      <c r="AT9046" s="31"/>
      <c r="AU9046" s="31"/>
      <c r="AV9046" s="31"/>
      <c r="AW9046" s="31"/>
      <c r="AX9046" s="31"/>
      <c r="AY9046" s="31"/>
      <c r="AZ9046" s="31"/>
      <c r="BA9046" s="31"/>
      <c r="BB9046" s="31"/>
      <c r="BC9046" s="31"/>
      <c r="BD9046" s="31"/>
      <c r="BE9046" s="31"/>
      <c r="BF9046" s="31"/>
      <c r="BG9046" s="31"/>
      <c r="BH9046" s="31"/>
      <c r="BI9046" s="31"/>
      <c r="BJ9046" s="31"/>
      <c r="BK9046" s="31"/>
      <c r="BL9046" s="31"/>
      <c r="BM9046" s="31"/>
      <c r="BN9046" s="31"/>
      <c r="BO9046" s="31"/>
      <c r="BP9046" s="31"/>
      <c r="BQ9046" s="31"/>
      <c r="BR9046" s="31"/>
      <c r="BS9046" s="31"/>
      <c r="BT9046" s="31"/>
      <c r="BU9046" s="31"/>
      <c r="BV9046" s="31"/>
      <c r="BW9046" s="31"/>
      <c r="BX9046" s="31"/>
      <c r="BY9046" s="31"/>
      <c r="BZ9046" s="31"/>
      <c r="CA9046" s="31"/>
      <c r="CB9046" s="31"/>
      <c r="CC9046" s="31"/>
    </row>
    <row r="9047" spans="5:81" customFormat="1" x14ac:dyDescent="0.25">
      <c r="E9047" s="30" t="str">
        <f t="shared" si="51"/>
        <v>update IFINOPL.dbo.AGREEMENT_ASSET set BILLING_TO_NPWP = '021062344046000', NPWP_NAME = 'PT. BAHANA PRESTASI', NPWP_ADDRESS = 'THE BELLEZZA SHOPPING ARCADE LT. 2 UNIT 17, 22, 28, DAN 29 SA. JL. LETJEND SOEPENO NO. 34 ARTERI PERMATA HIJAU, GROGOL UTARA-KEBAYORAN LAMA, JAKARTA SELATAN – DKI JAKARTA' where AGREEMENT_NO = replace('0000237/4/10/07/2019', '/', '.');</v>
      </c>
      <c r="F9047" s="31"/>
      <c r="G9047" s="31"/>
      <c r="H9047" s="31"/>
      <c r="I9047" s="31"/>
      <c r="J9047" s="31"/>
      <c r="K9047" s="31"/>
      <c r="L9047" s="31"/>
      <c r="M9047" s="31"/>
      <c r="N9047" s="31"/>
      <c r="O9047" s="31"/>
      <c r="P9047" s="31"/>
      <c r="Q9047" s="31"/>
      <c r="R9047" s="31"/>
      <c r="S9047" s="31"/>
      <c r="T9047" s="31"/>
      <c r="U9047" s="31"/>
      <c r="V9047" s="31"/>
      <c r="W9047" s="31"/>
      <c r="X9047" s="31"/>
      <c r="Y9047" s="31"/>
      <c r="Z9047" s="31"/>
      <c r="AA9047" s="31"/>
      <c r="AB9047" s="31"/>
      <c r="AC9047" s="31"/>
      <c r="AD9047" s="31"/>
      <c r="AE9047" s="31"/>
      <c r="AF9047" s="31"/>
      <c r="AG9047" s="31"/>
      <c r="AH9047" s="31"/>
      <c r="AI9047" s="31"/>
      <c r="AJ9047" s="31"/>
      <c r="AK9047" s="31"/>
      <c r="AL9047" s="31"/>
      <c r="AM9047" s="31"/>
      <c r="AN9047" s="31"/>
      <c r="AO9047" s="31"/>
      <c r="AP9047" s="31"/>
      <c r="AQ9047" s="31"/>
      <c r="AR9047" s="31"/>
      <c r="AS9047" s="31"/>
      <c r="AT9047" s="31"/>
      <c r="AU9047" s="31"/>
      <c r="AV9047" s="31"/>
      <c r="AW9047" s="31"/>
      <c r="AX9047" s="31"/>
      <c r="AY9047" s="31"/>
      <c r="AZ9047" s="31"/>
      <c r="BA9047" s="31"/>
      <c r="BB9047" s="31"/>
      <c r="BC9047" s="31"/>
      <c r="BD9047" s="31"/>
      <c r="BE9047" s="31"/>
      <c r="BF9047" s="31"/>
      <c r="BG9047" s="31"/>
      <c r="BH9047" s="31"/>
      <c r="BI9047" s="31"/>
      <c r="BJ9047" s="31"/>
      <c r="BK9047" s="31"/>
      <c r="BL9047" s="31"/>
      <c r="BM9047" s="31"/>
      <c r="BN9047" s="31"/>
      <c r="BO9047" s="31"/>
      <c r="BP9047" s="31"/>
      <c r="BQ9047" s="31"/>
      <c r="BR9047" s="31"/>
      <c r="BS9047" s="31"/>
      <c r="BT9047" s="31"/>
      <c r="BU9047" s="31"/>
      <c r="BV9047" s="31"/>
      <c r="BW9047" s="31"/>
      <c r="BX9047" s="31"/>
      <c r="BY9047" s="31"/>
      <c r="BZ9047" s="31"/>
      <c r="CA9047" s="31"/>
      <c r="CB9047" s="31"/>
      <c r="CC9047" s="31"/>
    </row>
    <row r="9048" spans="5:81" customFormat="1" x14ac:dyDescent="0.25">
      <c r="E9048" s="30" t="str">
        <f t="shared" si="51"/>
        <v>update IFINOPL.dbo.AGREEMENT_ASSET set BILLING_TO_NPWP = '021062344046000', NPWP_NAME = 'PT. BAHANA PRESTASI', NPWP_ADDRESS = 'THE BELLEZZA SHOPPING ARCADE LT. 2 UNIT 17, 22, 28, DAN 29 SA. JL. LETJEND SOEPENO NO. 34 ARTERI PERMATA HIJAU, GROGOL UTARA-KEBAYORAN LAMA, JAKARTA SELATAN – DKI JAKARTA' where AGREEMENT_NO = replace('0000238/4/10/07/2019', '/', '.');</v>
      </c>
      <c r="F9048" s="31"/>
      <c r="G9048" s="31"/>
      <c r="H9048" s="31"/>
      <c r="I9048" s="31"/>
      <c r="J9048" s="31"/>
      <c r="K9048" s="31"/>
      <c r="L9048" s="31"/>
      <c r="M9048" s="31"/>
      <c r="N9048" s="31"/>
      <c r="O9048" s="31"/>
      <c r="P9048" s="31"/>
      <c r="Q9048" s="31"/>
      <c r="R9048" s="31"/>
      <c r="S9048" s="31"/>
      <c r="T9048" s="31"/>
      <c r="U9048" s="31"/>
      <c r="V9048" s="31"/>
      <c r="W9048" s="31"/>
      <c r="X9048" s="31"/>
      <c r="Y9048" s="31"/>
      <c r="Z9048" s="31"/>
      <c r="AA9048" s="31"/>
      <c r="AB9048" s="31"/>
      <c r="AC9048" s="31"/>
      <c r="AD9048" s="31"/>
      <c r="AE9048" s="31"/>
      <c r="AF9048" s="31"/>
      <c r="AG9048" s="31"/>
      <c r="AH9048" s="31"/>
      <c r="AI9048" s="31"/>
      <c r="AJ9048" s="31"/>
      <c r="AK9048" s="31"/>
      <c r="AL9048" s="31"/>
      <c r="AM9048" s="31"/>
      <c r="AN9048" s="31"/>
      <c r="AO9048" s="31"/>
      <c r="AP9048" s="31"/>
      <c r="AQ9048" s="31"/>
      <c r="AR9048" s="31"/>
      <c r="AS9048" s="31"/>
      <c r="AT9048" s="31"/>
      <c r="AU9048" s="31"/>
      <c r="AV9048" s="31"/>
      <c r="AW9048" s="31"/>
      <c r="AX9048" s="31"/>
      <c r="AY9048" s="31"/>
      <c r="AZ9048" s="31"/>
      <c r="BA9048" s="31"/>
      <c r="BB9048" s="31"/>
      <c r="BC9048" s="31"/>
      <c r="BD9048" s="31"/>
      <c r="BE9048" s="31"/>
      <c r="BF9048" s="31"/>
      <c r="BG9048" s="31"/>
      <c r="BH9048" s="31"/>
      <c r="BI9048" s="31"/>
      <c r="BJ9048" s="31"/>
      <c r="BK9048" s="31"/>
      <c r="BL9048" s="31"/>
      <c r="BM9048" s="31"/>
      <c r="BN9048" s="31"/>
      <c r="BO9048" s="31"/>
      <c r="BP9048" s="31"/>
      <c r="BQ9048" s="31"/>
      <c r="BR9048" s="31"/>
      <c r="BS9048" s="31"/>
      <c r="BT9048" s="31"/>
      <c r="BU9048" s="31"/>
      <c r="BV9048" s="31"/>
      <c r="BW9048" s="31"/>
      <c r="BX9048" s="31"/>
      <c r="BY9048" s="31"/>
      <c r="BZ9048" s="31"/>
      <c r="CA9048" s="31"/>
      <c r="CB9048" s="31"/>
      <c r="CC9048" s="31"/>
    </row>
    <row r="9049" spans="5:81" customFormat="1" x14ac:dyDescent="0.25">
      <c r="E9049" s="30" t="str">
        <f t="shared" si="51"/>
        <v>update IFINOPL.dbo.AGREEMENT_ASSET set BILLING_TO_NPWP = '021062344046000', NPWP_NAME = 'PT. BAHANA PRESTASI', NPWP_ADDRESS = 'THE BELLEZZA SHOPPING ARCADE LT. 2 UNIT 17, 22, 28, DAN 29 SA. JL. LETJEND SOEPENO NO. 34 ARTERI PERMATA HIJAU, GROGOL UTARA-KEBAYORAN LAMA, JAKARTA SELATAN – DKI JAKARTA' where AGREEMENT_NO = replace('0000239/4/10/07/2019', '/', '.');</v>
      </c>
      <c r="F9049" s="31"/>
      <c r="G9049" s="31"/>
      <c r="H9049" s="31"/>
      <c r="I9049" s="31"/>
      <c r="J9049" s="31"/>
      <c r="K9049" s="31"/>
      <c r="L9049" s="31"/>
      <c r="M9049" s="31"/>
      <c r="N9049" s="31"/>
      <c r="O9049" s="31"/>
      <c r="P9049" s="31"/>
      <c r="Q9049" s="31"/>
      <c r="R9049" s="31"/>
      <c r="S9049" s="31"/>
      <c r="T9049" s="31"/>
      <c r="U9049" s="31"/>
      <c r="V9049" s="31"/>
      <c r="W9049" s="31"/>
      <c r="X9049" s="31"/>
      <c r="Y9049" s="31"/>
      <c r="Z9049" s="31"/>
      <c r="AA9049" s="31"/>
      <c r="AB9049" s="31"/>
      <c r="AC9049" s="31"/>
      <c r="AD9049" s="31"/>
      <c r="AE9049" s="31"/>
      <c r="AF9049" s="31"/>
      <c r="AG9049" s="31"/>
      <c r="AH9049" s="31"/>
      <c r="AI9049" s="31"/>
      <c r="AJ9049" s="31"/>
      <c r="AK9049" s="31"/>
      <c r="AL9049" s="31"/>
      <c r="AM9049" s="31"/>
      <c r="AN9049" s="31"/>
      <c r="AO9049" s="31"/>
      <c r="AP9049" s="31"/>
      <c r="AQ9049" s="31"/>
      <c r="AR9049" s="31"/>
      <c r="AS9049" s="31"/>
      <c r="AT9049" s="31"/>
      <c r="AU9049" s="31"/>
      <c r="AV9049" s="31"/>
      <c r="AW9049" s="31"/>
      <c r="AX9049" s="31"/>
      <c r="AY9049" s="31"/>
      <c r="AZ9049" s="31"/>
      <c r="BA9049" s="31"/>
      <c r="BB9049" s="31"/>
      <c r="BC9049" s="31"/>
      <c r="BD9049" s="31"/>
      <c r="BE9049" s="31"/>
      <c r="BF9049" s="31"/>
      <c r="BG9049" s="31"/>
      <c r="BH9049" s="31"/>
      <c r="BI9049" s="31"/>
      <c r="BJ9049" s="31"/>
      <c r="BK9049" s="31"/>
      <c r="BL9049" s="31"/>
      <c r="BM9049" s="31"/>
      <c r="BN9049" s="31"/>
      <c r="BO9049" s="31"/>
      <c r="BP9049" s="31"/>
      <c r="BQ9049" s="31"/>
      <c r="BR9049" s="31"/>
      <c r="BS9049" s="31"/>
      <c r="BT9049" s="31"/>
      <c r="BU9049" s="31"/>
      <c r="BV9049" s="31"/>
      <c r="BW9049" s="31"/>
      <c r="BX9049" s="31"/>
      <c r="BY9049" s="31"/>
      <c r="BZ9049" s="31"/>
      <c r="CA9049" s="31"/>
      <c r="CB9049" s="31"/>
      <c r="CC9049" s="31"/>
    </row>
    <row r="9050" spans="5:81" customFormat="1" x14ac:dyDescent="0.25">
      <c r="E9050" s="30" t="str">
        <f t="shared" si="51"/>
        <v>update IFINOPL.dbo.AGREEMENT_ASSET set BILLING_TO_NPWP = '021062344046000', NPWP_NAME = 'PT. BAHANA PRESTASI', NPWP_ADDRESS = 'THE BELLEZZA SHOPPING ARCADE LT. 2 UNIT 17, 22, 28, DAN 29 SA. JL. LETJEND SOEPENO NO. 34 ARTERI PERMATA HIJAU, GROGOL UTARA-KEBAYORAN LAMA, JAKARTA SELATAN – DKI JAKARTA' where AGREEMENT_NO = replace('0000240/4/10/07/2019', '/', '.');</v>
      </c>
      <c r="F9050" s="31"/>
      <c r="G9050" s="31"/>
      <c r="H9050" s="31"/>
      <c r="I9050" s="31"/>
      <c r="J9050" s="31"/>
      <c r="K9050" s="31"/>
      <c r="L9050" s="31"/>
      <c r="M9050" s="31"/>
      <c r="N9050" s="31"/>
      <c r="O9050" s="31"/>
      <c r="P9050" s="31"/>
      <c r="Q9050" s="31"/>
      <c r="R9050" s="31"/>
      <c r="S9050" s="31"/>
      <c r="T9050" s="31"/>
      <c r="U9050" s="31"/>
      <c r="V9050" s="31"/>
      <c r="W9050" s="31"/>
      <c r="X9050" s="31"/>
      <c r="Y9050" s="31"/>
      <c r="Z9050" s="31"/>
      <c r="AA9050" s="31"/>
      <c r="AB9050" s="31"/>
      <c r="AC9050" s="31"/>
      <c r="AD9050" s="31"/>
      <c r="AE9050" s="31"/>
      <c r="AF9050" s="31"/>
      <c r="AG9050" s="31"/>
      <c r="AH9050" s="31"/>
      <c r="AI9050" s="31"/>
      <c r="AJ9050" s="31"/>
      <c r="AK9050" s="31"/>
      <c r="AL9050" s="31"/>
      <c r="AM9050" s="31"/>
      <c r="AN9050" s="31"/>
      <c r="AO9050" s="31"/>
      <c r="AP9050" s="31"/>
      <c r="AQ9050" s="31"/>
      <c r="AR9050" s="31"/>
      <c r="AS9050" s="31"/>
      <c r="AT9050" s="31"/>
      <c r="AU9050" s="31"/>
      <c r="AV9050" s="31"/>
      <c r="AW9050" s="31"/>
      <c r="AX9050" s="31"/>
      <c r="AY9050" s="31"/>
      <c r="AZ9050" s="31"/>
      <c r="BA9050" s="31"/>
      <c r="BB9050" s="31"/>
      <c r="BC9050" s="31"/>
      <c r="BD9050" s="31"/>
      <c r="BE9050" s="31"/>
      <c r="BF9050" s="31"/>
      <c r="BG9050" s="31"/>
      <c r="BH9050" s="31"/>
      <c r="BI9050" s="31"/>
      <c r="BJ9050" s="31"/>
      <c r="BK9050" s="31"/>
      <c r="BL9050" s="31"/>
      <c r="BM9050" s="31"/>
      <c r="BN9050" s="31"/>
      <c r="BO9050" s="31"/>
      <c r="BP9050" s="31"/>
      <c r="BQ9050" s="31"/>
      <c r="BR9050" s="31"/>
      <c r="BS9050" s="31"/>
      <c r="BT9050" s="31"/>
      <c r="BU9050" s="31"/>
      <c r="BV9050" s="31"/>
      <c r="BW9050" s="31"/>
      <c r="BX9050" s="31"/>
      <c r="BY9050" s="31"/>
      <c r="BZ9050" s="31"/>
      <c r="CA9050" s="31"/>
      <c r="CB9050" s="31"/>
      <c r="CC9050" s="31"/>
    </row>
    <row r="9051" spans="5:81" customFormat="1" x14ac:dyDescent="0.25">
      <c r="E9051" s="30" t="str">
        <f t="shared" si="51"/>
        <v>update IFINOPL.dbo.AGREEMENT_ASSET set BILLING_TO_NPWP = '210661195418000', NPWP_NAME = 'PT. ANUGERAH PRIMA SEJAHTERAH', NPWP_ADDRESS = 'KOMPLEK PERGUDANGAN MUTIARA KOSAMBI IB618 RT 0, RW 0, KOSAMBI, -, TANGERANG, BANTEN' where AGREEMENT_NO = replace('0000241/4/10/08/2019', '/', '.');</v>
      </c>
      <c r="F9051" s="31"/>
      <c r="G9051" s="31"/>
      <c r="H9051" s="31"/>
      <c r="I9051" s="31"/>
      <c r="J9051" s="31"/>
      <c r="K9051" s="31"/>
      <c r="L9051" s="31"/>
      <c r="M9051" s="31"/>
      <c r="N9051" s="31"/>
      <c r="O9051" s="31"/>
      <c r="P9051" s="31"/>
      <c r="Q9051" s="31"/>
      <c r="R9051" s="31"/>
      <c r="S9051" s="31"/>
      <c r="T9051" s="31"/>
      <c r="U9051" s="31"/>
      <c r="V9051" s="31"/>
      <c r="W9051" s="31"/>
      <c r="X9051" s="31"/>
      <c r="Y9051" s="31"/>
      <c r="Z9051" s="31"/>
      <c r="AA9051" s="31"/>
      <c r="AB9051" s="31"/>
      <c r="AC9051" s="31"/>
      <c r="AD9051" s="31"/>
      <c r="AE9051" s="31"/>
      <c r="AF9051" s="31"/>
      <c r="AG9051" s="31"/>
      <c r="AH9051" s="31"/>
      <c r="AI9051" s="31"/>
      <c r="AJ9051" s="31"/>
      <c r="AK9051" s="31"/>
      <c r="AL9051" s="31"/>
      <c r="AM9051" s="31"/>
      <c r="AN9051" s="31"/>
      <c r="AO9051" s="31"/>
      <c r="AP9051" s="31"/>
      <c r="AQ9051" s="31"/>
      <c r="AR9051" s="31"/>
      <c r="AS9051" s="31"/>
      <c r="AT9051" s="31"/>
      <c r="AU9051" s="31"/>
      <c r="AV9051" s="31"/>
      <c r="AW9051" s="31"/>
      <c r="AX9051" s="31"/>
      <c r="AY9051" s="31"/>
      <c r="AZ9051" s="31"/>
      <c r="BA9051" s="31"/>
      <c r="BB9051" s="31"/>
      <c r="BC9051" s="31"/>
      <c r="BD9051" s="31"/>
      <c r="BE9051" s="31"/>
      <c r="BF9051" s="31"/>
      <c r="BG9051" s="31"/>
      <c r="BH9051" s="31"/>
      <c r="BI9051" s="31"/>
      <c r="BJ9051" s="31"/>
      <c r="BK9051" s="31"/>
      <c r="BL9051" s="31"/>
      <c r="BM9051" s="31"/>
      <c r="BN9051" s="31"/>
      <c r="BO9051" s="31"/>
      <c r="BP9051" s="31"/>
      <c r="BQ9051" s="31"/>
      <c r="BR9051" s="31"/>
      <c r="BS9051" s="31"/>
      <c r="BT9051" s="31"/>
      <c r="BU9051" s="31"/>
      <c r="BV9051" s="31"/>
      <c r="BW9051" s="31"/>
      <c r="BX9051" s="31"/>
      <c r="BY9051" s="31"/>
      <c r="BZ9051" s="31"/>
      <c r="CA9051" s="31"/>
      <c r="CB9051" s="31"/>
      <c r="CC9051" s="31"/>
    </row>
    <row r="9052" spans="5:81" customFormat="1" x14ac:dyDescent="0.25">
      <c r="E9052" s="30" t="str">
        <f t="shared" si="51"/>
        <v>update IFINOPL.dbo.AGREEMENT_ASSET set BILLING_TO_NPWP = '210661195418000', NPWP_NAME = 'PT. ANUGERAH PRIMA SEJAHTERAH', NPWP_ADDRESS = 'KOMPLEK PERGUDANGAN MUTIARA KOSAMBI IB618 RT 0, RW 0, KOSAMBI, -, TANGERANG, BANTEN' where AGREEMENT_NO = replace('0000242/4/10/08/2019', '/', '.');</v>
      </c>
      <c r="F9052" s="31"/>
      <c r="G9052" s="31"/>
      <c r="H9052" s="31"/>
      <c r="I9052" s="31"/>
      <c r="J9052" s="31"/>
      <c r="K9052" s="31"/>
      <c r="L9052" s="31"/>
      <c r="M9052" s="31"/>
      <c r="N9052" s="31"/>
      <c r="O9052" s="31"/>
      <c r="P9052" s="31"/>
      <c r="Q9052" s="31"/>
      <c r="R9052" s="31"/>
      <c r="S9052" s="31"/>
      <c r="T9052" s="31"/>
      <c r="U9052" s="31"/>
      <c r="V9052" s="31"/>
      <c r="W9052" s="31"/>
      <c r="X9052" s="31"/>
      <c r="Y9052" s="31"/>
      <c r="Z9052" s="31"/>
      <c r="AA9052" s="31"/>
      <c r="AB9052" s="31"/>
      <c r="AC9052" s="31"/>
      <c r="AD9052" s="31"/>
      <c r="AE9052" s="31"/>
      <c r="AF9052" s="31"/>
      <c r="AG9052" s="31"/>
      <c r="AH9052" s="31"/>
      <c r="AI9052" s="31"/>
      <c r="AJ9052" s="31"/>
      <c r="AK9052" s="31"/>
      <c r="AL9052" s="31"/>
      <c r="AM9052" s="31"/>
      <c r="AN9052" s="31"/>
      <c r="AO9052" s="31"/>
      <c r="AP9052" s="31"/>
      <c r="AQ9052" s="31"/>
      <c r="AR9052" s="31"/>
      <c r="AS9052" s="31"/>
      <c r="AT9052" s="31"/>
      <c r="AU9052" s="31"/>
      <c r="AV9052" s="31"/>
      <c r="AW9052" s="31"/>
      <c r="AX9052" s="31"/>
      <c r="AY9052" s="31"/>
      <c r="AZ9052" s="31"/>
      <c r="BA9052" s="31"/>
      <c r="BB9052" s="31"/>
      <c r="BC9052" s="31"/>
      <c r="BD9052" s="31"/>
      <c r="BE9052" s="31"/>
      <c r="BF9052" s="31"/>
      <c r="BG9052" s="31"/>
      <c r="BH9052" s="31"/>
      <c r="BI9052" s="31"/>
      <c r="BJ9052" s="31"/>
      <c r="BK9052" s="31"/>
      <c r="BL9052" s="31"/>
      <c r="BM9052" s="31"/>
      <c r="BN9052" s="31"/>
      <c r="BO9052" s="31"/>
      <c r="BP9052" s="31"/>
      <c r="BQ9052" s="31"/>
      <c r="BR9052" s="31"/>
      <c r="BS9052" s="31"/>
      <c r="BT9052" s="31"/>
      <c r="BU9052" s="31"/>
      <c r="BV9052" s="31"/>
      <c r="BW9052" s="31"/>
      <c r="BX9052" s="31"/>
      <c r="BY9052" s="31"/>
      <c r="BZ9052" s="31"/>
      <c r="CA9052" s="31"/>
      <c r="CB9052" s="31"/>
      <c r="CC9052" s="31"/>
    </row>
    <row r="9053" spans="5:81" customFormat="1" x14ac:dyDescent="0.25">
      <c r="E9053" s="30" t="str">
        <f t="shared" si="51"/>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replace('0000275/4/08/08/2019', '/', '.');</v>
      </c>
      <c r="F9053" s="31"/>
      <c r="G9053" s="31"/>
      <c r="H9053" s="31"/>
      <c r="I9053" s="31"/>
      <c r="J9053" s="31"/>
      <c r="K9053" s="31"/>
      <c r="L9053" s="31"/>
      <c r="M9053" s="31"/>
      <c r="N9053" s="31"/>
      <c r="O9053" s="31"/>
      <c r="P9053" s="31"/>
      <c r="Q9053" s="31"/>
      <c r="R9053" s="31"/>
      <c r="S9053" s="31"/>
      <c r="T9053" s="31"/>
      <c r="U9053" s="31"/>
      <c r="V9053" s="31"/>
      <c r="W9053" s="31"/>
      <c r="X9053" s="31"/>
      <c r="Y9053" s="31"/>
      <c r="Z9053" s="31"/>
      <c r="AA9053" s="31"/>
      <c r="AB9053" s="31"/>
      <c r="AC9053" s="31"/>
      <c r="AD9053" s="31"/>
      <c r="AE9053" s="31"/>
      <c r="AF9053" s="31"/>
      <c r="AG9053" s="31"/>
      <c r="AH9053" s="31"/>
      <c r="AI9053" s="31"/>
      <c r="AJ9053" s="31"/>
      <c r="AK9053" s="31"/>
      <c r="AL9053" s="31"/>
      <c r="AM9053" s="31"/>
      <c r="AN9053" s="31"/>
      <c r="AO9053" s="31"/>
      <c r="AP9053" s="31"/>
      <c r="AQ9053" s="31"/>
      <c r="AR9053" s="31"/>
      <c r="AS9053" s="31"/>
      <c r="AT9053" s="31"/>
      <c r="AU9053" s="31"/>
      <c r="AV9053" s="31"/>
      <c r="AW9053" s="31"/>
      <c r="AX9053" s="31"/>
      <c r="AY9053" s="31"/>
      <c r="AZ9053" s="31"/>
      <c r="BA9053" s="31"/>
      <c r="BB9053" s="31"/>
      <c r="BC9053" s="31"/>
      <c r="BD9053" s="31"/>
      <c r="BE9053" s="31"/>
      <c r="BF9053" s="31"/>
      <c r="BG9053" s="31"/>
      <c r="BH9053" s="31"/>
      <c r="BI9053" s="31"/>
      <c r="BJ9053" s="31"/>
      <c r="BK9053" s="31"/>
      <c r="BL9053" s="31"/>
      <c r="BM9053" s="31"/>
      <c r="BN9053" s="31"/>
      <c r="BO9053" s="31"/>
      <c r="BP9053" s="31"/>
      <c r="BQ9053" s="31"/>
      <c r="BR9053" s="31"/>
      <c r="BS9053" s="31"/>
      <c r="BT9053" s="31"/>
      <c r="BU9053" s="31"/>
      <c r="BV9053" s="31"/>
      <c r="BW9053" s="31"/>
      <c r="BX9053" s="31"/>
      <c r="BY9053" s="31"/>
      <c r="BZ9053" s="31"/>
      <c r="CA9053" s="31"/>
      <c r="CB9053" s="31"/>
      <c r="CC9053" s="31"/>
    </row>
    <row r="9054" spans="5:81" customFormat="1" x14ac:dyDescent="0.25">
      <c r="E9054" s="30" t="str">
        <f t="shared" si="51"/>
        <v>update IFINOPL.dbo.AGREEMENT_ASSET set BILLING_TO_NPWP = '210661195418000', NPWP_NAME = 'PT. ANUGERAH PRIMA SEJAHTERAH', NPWP_ADDRESS = 'KOMPLEK PERGUDANGAN MUTIARA KOSAMBI IB618 RT 0, RW 0, KOSAMBI, -, TANGERANG, BANTEN' where AGREEMENT_NO = replace('0000286/4/10/12/2019', '/', '.');</v>
      </c>
      <c r="F9054" s="31"/>
      <c r="G9054" s="31"/>
      <c r="H9054" s="31"/>
      <c r="I9054" s="31"/>
      <c r="J9054" s="31"/>
      <c r="K9054" s="31"/>
      <c r="L9054" s="31"/>
      <c r="M9054" s="31"/>
      <c r="N9054" s="31"/>
      <c r="O9054" s="31"/>
      <c r="P9054" s="31"/>
      <c r="Q9054" s="31"/>
      <c r="R9054" s="31"/>
      <c r="S9054" s="31"/>
      <c r="T9054" s="31"/>
      <c r="U9054" s="31"/>
      <c r="V9054" s="31"/>
      <c r="W9054" s="31"/>
      <c r="X9054" s="31"/>
      <c r="Y9054" s="31"/>
      <c r="Z9054" s="31"/>
      <c r="AA9054" s="31"/>
      <c r="AB9054" s="31"/>
      <c r="AC9054" s="31"/>
      <c r="AD9054" s="31"/>
      <c r="AE9054" s="31"/>
      <c r="AF9054" s="31"/>
      <c r="AG9054" s="31"/>
      <c r="AH9054" s="31"/>
      <c r="AI9054" s="31"/>
      <c r="AJ9054" s="31"/>
      <c r="AK9054" s="31"/>
      <c r="AL9054" s="31"/>
      <c r="AM9054" s="31"/>
      <c r="AN9054" s="31"/>
      <c r="AO9054" s="31"/>
      <c r="AP9054" s="31"/>
      <c r="AQ9054" s="31"/>
      <c r="AR9054" s="31"/>
      <c r="AS9054" s="31"/>
      <c r="AT9054" s="31"/>
      <c r="AU9054" s="31"/>
      <c r="AV9054" s="31"/>
      <c r="AW9054" s="31"/>
      <c r="AX9054" s="31"/>
      <c r="AY9054" s="31"/>
      <c r="AZ9054" s="31"/>
      <c r="BA9054" s="31"/>
      <c r="BB9054" s="31"/>
      <c r="BC9054" s="31"/>
      <c r="BD9054" s="31"/>
      <c r="BE9054" s="31"/>
      <c r="BF9054" s="31"/>
      <c r="BG9054" s="31"/>
      <c r="BH9054" s="31"/>
      <c r="BI9054" s="31"/>
      <c r="BJ9054" s="31"/>
      <c r="BK9054" s="31"/>
      <c r="BL9054" s="31"/>
      <c r="BM9054" s="31"/>
      <c r="BN9054" s="31"/>
      <c r="BO9054" s="31"/>
      <c r="BP9054" s="31"/>
      <c r="BQ9054" s="31"/>
      <c r="BR9054" s="31"/>
      <c r="BS9054" s="31"/>
      <c r="BT9054" s="31"/>
      <c r="BU9054" s="31"/>
      <c r="BV9054" s="31"/>
      <c r="BW9054" s="31"/>
      <c r="BX9054" s="31"/>
      <c r="BY9054" s="31"/>
      <c r="BZ9054" s="31"/>
      <c r="CA9054" s="31"/>
      <c r="CB9054" s="31"/>
      <c r="CC9054" s="31"/>
    </row>
    <row r="9055" spans="5:81" customFormat="1" x14ac:dyDescent="0.25">
      <c r="E9055" s="30" t="str">
        <f t="shared" si="51"/>
        <v>update IFINOPL.dbo.AGREEMENT_ASSET set BILLING_TO_NPWP = '210661195418000', NPWP_NAME = 'PT. ANUGERAH PRIMA SEJAHTERAH', NPWP_ADDRESS = 'KOMPLEK PERGUDANGAN MUTIARA KOSAMBI IB618 RT 0, RW 0, KOSAMBI, -, TANGERANG, BANTEN' where AGREEMENT_NO = replace('0000287/4/10/12/2019', '/', '.');</v>
      </c>
      <c r="F9055" s="31"/>
      <c r="G9055" s="31"/>
      <c r="H9055" s="31"/>
      <c r="I9055" s="31"/>
      <c r="J9055" s="31"/>
      <c r="K9055" s="31"/>
      <c r="L9055" s="31"/>
      <c r="M9055" s="31"/>
      <c r="N9055" s="31"/>
      <c r="O9055" s="31"/>
      <c r="P9055" s="31"/>
      <c r="Q9055" s="31"/>
      <c r="R9055" s="31"/>
      <c r="S9055" s="31"/>
      <c r="T9055" s="31"/>
      <c r="U9055" s="31"/>
      <c r="V9055" s="31"/>
      <c r="W9055" s="31"/>
      <c r="X9055" s="31"/>
      <c r="Y9055" s="31"/>
      <c r="Z9055" s="31"/>
      <c r="AA9055" s="31"/>
      <c r="AB9055" s="31"/>
      <c r="AC9055" s="31"/>
      <c r="AD9055" s="31"/>
      <c r="AE9055" s="31"/>
      <c r="AF9055" s="31"/>
      <c r="AG9055" s="31"/>
      <c r="AH9055" s="31"/>
      <c r="AI9055" s="31"/>
      <c r="AJ9055" s="31"/>
      <c r="AK9055" s="31"/>
      <c r="AL9055" s="31"/>
      <c r="AM9055" s="31"/>
      <c r="AN9055" s="31"/>
      <c r="AO9055" s="31"/>
      <c r="AP9055" s="31"/>
      <c r="AQ9055" s="31"/>
      <c r="AR9055" s="31"/>
      <c r="AS9055" s="31"/>
      <c r="AT9055" s="31"/>
      <c r="AU9055" s="31"/>
      <c r="AV9055" s="31"/>
      <c r="AW9055" s="31"/>
      <c r="AX9055" s="31"/>
      <c r="AY9055" s="31"/>
      <c r="AZ9055" s="31"/>
      <c r="BA9055" s="31"/>
      <c r="BB9055" s="31"/>
      <c r="BC9055" s="31"/>
      <c r="BD9055" s="31"/>
      <c r="BE9055" s="31"/>
      <c r="BF9055" s="31"/>
      <c r="BG9055" s="31"/>
      <c r="BH9055" s="31"/>
      <c r="BI9055" s="31"/>
      <c r="BJ9055" s="31"/>
      <c r="BK9055" s="31"/>
      <c r="BL9055" s="31"/>
      <c r="BM9055" s="31"/>
      <c r="BN9055" s="31"/>
      <c r="BO9055" s="31"/>
      <c r="BP9055" s="31"/>
      <c r="BQ9055" s="31"/>
      <c r="BR9055" s="31"/>
      <c r="BS9055" s="31"/>
      <c r="BT9055" s="31"/>
      <c r="BU9055" s="31"/>
      <c r="BV9055" s="31"/>
      <c r="BW9055" s="31"/>
      <c r="BX9055" s="31"/>
      <c r="BY9055" s="31"/>
      <c r="BZ9055" s="31"/>
      <c r="CA9055" s="31"/>
      <c r="CB9055" s="31"/>
      <c r="CC9055" s="31"/>
    </row>
    <row r="9056" spans="5:81" customFormat="1" x14ac:dyDescent="0.25">
      <c r="E9056" s="30" t="str">
        <f t="shared" si="51"/>
        <v>update IFINOPL.dbo.AGREEMENT_ASSET set BILLING_TO_NPWP = '210661195418000', NPWP_NAME = 'PT. ANUGERAH PRIMA SEJAHTERAH', NPWP_ADDRESS = 'KOMPLEK PERGUDANGAN MUTIARA KOSAMBI IB618 RT 0, RW 0, KOSAMBI, -, TANGERANG, BANTEN' where AGREEMENT_NO = replace('0000288/4/10/12/2019', '/', '.');</v>
      </c>
      <c r="F9056" s="31"/>
      <c r="G9056" s="31"/>
      <c r="H9056" s="31"/>
      <c r="I9056" s="31"/>
      <c r="J9056" s="31"/>
      <c r="K9056" s="31"/>
      <c r="L9056" s="31"/>
      <c r="M9056" s="31"/>
      <c r="N9056" s="31"/>
      <c r="O9056" s="31"/>
      <c r="P9056" s="31"/>
      <c r="Q9056" s="31"/>
      <c r="R9056" s="31"/>
      <c r="S9056" s="31"/>
      <c r="T9056" s="31"/>
      <c r="U9056" s="31"/>
      <c r="V9056" s="31"/>
      <c r="W9056" s="31"/>
      <c r="X9056" s="31"/>
      <c r="Y9056" s="31"/>
      <c r="Z9056" s="31"/>
      <c r="AA9056" s="31"/>
      <c r="AB9056" s="31"/>
      <c r="AC9056" s="31"/>
      <c r="AD9056" s="31"/>
      <c r="AE9056" s="31"/>
      <c r="AF9056" s="31"/>
      <c r="AG9056" s="31"/>
      <c r="AH9056" s="31"/>
      <c r="AI9056" s="31"/>
      <c r="AJ9056" s="31"/>
      <c r="AK9056" s="31"/>
      <c r="AL9056" s="31"/>
      <c r="AM9056" s="31"/>
      <c r="AN9056" s="31"/>
      <c r="AO9056" s="31"/>
      <c r="AP9056" s="31"/>
      <c r="AQ9056" s="31"/>
      <c r="AR9056" s="31"/>
      <c r="AS9056" s="31"/>
      <c r="AT9056" s="31"/>
      <c r="AU9056" s="31"/>
      <c r="AV9056" s="31"/>
      <c r="AW9056" s="31"/>
      <c r="AX9056" s="31"/>
      <c r="AY9056" s="31"/>
      <c r="AZ9056" s="31"/>
      <c r="BA9056" s="31"/>
      <c r="BB9056" s="31"/>
      <c r="BC9056" s="31"/>
      <c r="BD9056" s="31"/>
      <c r="BE9056" s="31"/>
      <c r="BF9056" s="31"/>
      <c r="BG9056" s="31"/>
      <c r="BH9056" s="31"/>
      <c r="BI9056" s="31"/>
      <c r="BJ9056" s="31"/>
      <c r="BK9056" s="31"/>
      <c r="BL9056" s="31"/>
      <c r="BM9056" s="31"/>
      <c r="BN9056" s="31"/>
      <c r="BO9056" s="31"/>
      <c r="BP9056" s="31"/>
      <c r="BQ9056" s="31"/>
      <c r="BR9056" s="31"/>
      <c r="BS9056" s="31"/>
      <c r="BT9056" s="31"/>
      <c r="BU9056" s="31"/>
      <c r="BV9056" s="31"/>
      <c r="BW9056" s="31"/>
      <c r="BX9056" s="31"/>
      <c r="BY9056" s="31"/>
      <c r="BZ9056" s="31"/>
      <c r="CA9056" s="31"/>
      <c r="CB9056" s="31"/>
      <c r="CC9056" s="31"/>
    </row>
    <row r="9057" spans="5:81" customFormat="1" x14ac:dyDescent="0.25">
      <c r="E9057" s="30" t="str">
        <f t="shared" si="51"/>
        <v>update IFINOPL.dbo.AGREEMENT_ASSET set BILLING_TO_NPWP = '210661195418000', NPWP_NAME = 'PT. ANUGERAH PRIMA SEJAHTERAH', NPWP_ADDRESS = 'KOMPLEK PERGUDANGAN MUTIARA KOSAMBI IB618 RT 0, RW 0, KOSAMBI, -, TANGERANG, BANTEN' where AGREEMENT_NO = replace('0000289/4/10/12/2019', '/', '.');</v>
      </c>
      <c r="F9057" s="31"/>
      <c r="G9057" s="31"/>
      <c r="H9057" s="31"/>
      <c r="I9057" s="31"/>
      <c r="J9057" s="31"/>
      <c r="K9057" s="31"/>
      <c r="L9057" s="31"/>
      <c r="M9057" s="31"/>
      <c r="N9057" s="31"/>
      <c r="O9057" s="31"/>
      <c r="P9057" s="31"/>
      <c r="Q9057" s="31"/>
      <c r="R9057" s="31"/>
      <c r="S9057" s="31"/>
      <c r="T9057" s="31"/>
      <c r="U9057" s="31"/>
      <c r="V9057" s="31"/>
      <c r="W9057" s="31"/>
      <c r="X9057" s="31"/>
      <c r="Y9057" s="31"/>
      <c r="Z9057" s="31"/>
      <c r="AA9057" s="31"/>
      <c r="AB9057" s="31"/>
      <c r="AC9057" s="31"/>
      <c r="AD9057" s="31"/>
      <c r="AE9057" s="31"/>
      <c r="AF9057" s="31"/>
      <c r="AG9057" s="31"/>
      <c r="AH9057" s="31"/>
      <c r="AI9057" s="31"/>
      <c r="AJ9057" s="31"/>
      <c r="AK9057" s="31"/>
      <c r="AL9057" s="31"/>
      <c r="AM9057" s="31"/>
      <c r="AN9057" s="31"/>
      <c r="AO9057" s="31"/>
      <c r="AP9057" s="31"/>
      <c r="AQ9057" s="31"/>
      <c r="AR9057" s="31"/>
      <c r="AS9057" s="31"/>
      <c r="AT9057" s="31"/>
      <c r="AU9057" s="31"/>
      <c r="AV9057" s="31"/>
      <c r="AW9057" s="31"/>
      <c r="AX9057" s="31"/>
      <c r="AY9057" s="31"/>
      <c r="AZ9057" s="31"/>
      <c r="BA9057" s="31"/>
      <c r="BB9057" s="31"/>
      <c r="BC9057" s="31"/>
      <c r="BD9057" s="31"/>
      <c r="BE9057" s="31"/>
      <c r="BF9057" s="31"/>
      <c r="BG9057" s="31"/>
      <c r="BH9057" s="31"/>
      <c r="BI9057" s="31"/>
      <c r="BJ9057" s="31"/>
      <c r="BK9057" s="31"/>
      <c r="BL9057" s="31"/>
      <c r="BM9057" s="31"/>
      <c r="BN9057" s="31"/>
      <c r="BO9057" s="31"/>
      <c r="BP9057" s="31"/>
      <c r="BQ9057" s="31"/>
      <c r="BR9057" s="31"/>
      <c r="BS9057" s="31"/>
      <c r="BT9057" s="31"/>
      <c r="BU9057" s="31"/>
      <c r="BV9057" s="31"/>
      <c r="BW9057" s="31"/>
      <c r="BX9057" s="31"/>
      <c r="BY9057" s="31"/>
      <c r="BZ9057" s="31"/>
      <c r="CA9057" s="31"/>
      <c r="CB9057" s="31"/>
      <c r="CC9057" s="31"/>
    </row>
    <row r="9058" spans="5:81" customFormat="1" x14ac:dyDescent="0.25">
      <c r="E9058" s="30" t="str">
        <f t="shared" si="51"/>
        <v>update IFINOPL.dbo.AGREEMENT_ASSET set BILLING_TO_NPWP = '210661195418000', NPWP_NAME = 'PT. ANUGERAH PRIMA SEJAHTERAH', NPWP_ADDRESS = 'KOMPLEK PERGUDANGAN MUTIARA KOSAMBI IB618 RT 0, RW 0, KOSAMBI, -, TANGERANG, BANTEN' where AGREEMENT_NO = replace('0000299/4/10/12/2019', '/', '.');</v>
      </c>
      <c r="F9058" s="31"/>
      <c r="G9058" s="31"/>
      <c r="H9058" s="31"/>
      <c r="I9058" s="31"/>
      <c r="J9058" s="31"/>
      <c r="K9058" s="31"/>
      <c r="L9058" s="31"/>
      <c r="M9058" s="31"/>
      <c r="N9058" s="31"/>
      <c r="O9058" s="31"/>
      <c r="P9058" s="31"/>
      <c r="Q9058" s="31"/>
      <c r="R9058" s="31"/>
      <c r="S9058" s="31"/>
      <c r="T9058" s="31"/>
      <c r="U9058" s="31"/>
      <c r="V9058" s="31"/>
      <c r="W9058" s="31"/>
      <c r="X9058" s="31"/>
      <c r="Y9058" s="31"/>
      <c r="Z9058" s="31"/>
      <c r="AA9058" s="31"/>
      <c r="AB9058" s="31"/>
      <c r="AC9058" s="31"/>
      <c r="AD9058" s="31"/>
      <c r="AE9058" s="31"/>
      <c r="AF9058" s="31"/>
      <c r="AG9058" s="31"/>
      <c r="AH9058" s="31"/>
      <c r="AI9058" s="31"/>
      <c r="AJ9058" s="31"/>
      <c r="AK9058" s="31"/>
      <c r="AL9058" s="31"/>
      <c r="AM9058" s="31"/>
      <c r="AN9058" s="31"/>
      <c r="AO9058" s="31"/>
      <c r="AP9058" s="31"/>
      <c r="AQ9058" s="31"/>
      <c r="AR9058" s="31"/>
      <c r="AS9058" s="31"/>
      <c r="AT9058" s="31"/>
      <c r="AU9058" s="31"/>
      <c r="AV9058" s="31"/>
      <c r="AW9058" s="31"/>
      <c r="AX9058" s="31"/>
      <c r="AY9058" s="31"/>
      <c r="AZ9058" s="31"/>
      <c r="BA9058" s="31"/>
      <c r="BB9058" s="31"/>
      <c r="BC9058" s="31"/>
      <c r="BD9058" s="31"/>
      <c r="BE9058" s="31"/>
      <c r="BF9058" s="31"/>
      <c r="BG9058" s="31"/>
      <c r="BH9058" s="31"/>
      <c r="BI9058" s="31"/>
      <c r="BJ9058" s="31"/>
      <c r="BK9058" s="31"/>
      <c r="BL9058" s="31"/>
      <c r="BM9058" s="31"/>
      <c r="BN9058" s="31"/>
      <c r="BO9058" s="31"/>
      <c r="BP9058" s="31"/>
      <c r="BQ9058" s="31"/>
      <c r="BR9058" s="31"/>
      <c r="BS9058" s="31"/>
      <c r="BT9058" s="31"/>
      <c r="BU9058" s="31"/>
      <c r="BV9058" s="31"/>
      <c r="BW9058" s="31"/>
      <c r="BX9058" s="31"/>
      <c r="BY9058" s="31"/>
      <c r="BZ9058" s="31"/>
      <c r="CA9058" s="31"/>
      <c r="CB9058" s="31"/>
      <c r="CC9058" s="31"/>
    </row>
    <row r="9059" spans="5:81" customFormat="1" x14ac:dyDescent="0.25">
      <c r="E9059" s="30" t="str">
        <f t="shared" si="51"/>
        <v>update IFINOPL.dbo.AGREEMENT_ASSET set BILLING_TO_NPWP = '210661195418000', NPWP_NAME = 'PT. ANUGERAH PRIMA SEJAHTERAH', NPWP_ADDRESS = 'KOMPLEK PERGUDANGAN MUTIARA KOSAMBI IB618 RT 0, RW 0, KOSAMBI, -, TANGERANG, BANTEN' where AGREEMENT_NO = replace('0000300/4/10/12/2019', '/', '.');</v>
      </c>
      <c r="F9059" s="31"/>
      <c r="G9059" s="31"/>
      <c r="H9059" s="31"/>
      <c r="I9059" s="31"/>
      <c r="J9059" s="31"/>
      <c r="K9059" s="31"/>
      <c r="L9059" s="31"/>
      <c r="M9059" s="31"/>
      <c r="N9059" s="31"/>
      <c r="O9059" s="31"/>
      <c r="P9059" s="31"/>
      <c r="Q9059" s="31"/>
      <c r="R9059" s="31"/>
      <c r="S9059" s="31"/>
      <c r="T9059" s="31"/>
      <c r="U9059" s="31"/>
      <c r="V9059" s="31"/>
      <c r="W9059" s="31"/>
      <c r="X9059" s="31"/>
      <c r="Y9059" s="31"/>
      <c r="Z9059" s="31"/>
      <c r="AA9059" s="31"/>
      <c r="AB9059" s="31"/>
      <c r="AC9059" s="31"/>
      <c r="AD9059" s="31"/>
      <c r="AE9059" s="31"/>
      <c r="AF9059" s="31"/>
      <c r="AG9059" s="31"/>
      <c r="AH9059" s="31"/>
      <c r="AI9059" s="31"/>
      <c r="AJ9059" s="31"/>
      <c r="AK9059" s="31"/>
      <c r="AL9059" s="31"/>
      <c r="AM9059" s="31"/>
      <c r="AN9059" s="31"/>
      <c r="AO9059" s="31"/>
      <c r="AP9059" s="31"/>
      <c r="AQ9059" s="31"/>
      <c r="AR9059" s="31"/>
      <c r="AS9059" s="31"/>
      <c r="AT9059" s="31"/>
      <c r="AU9059" s="31"/>
      <c r="AV9059" s="31"/>
      <c r="AW9059" s="31"/>
      <c r="AX9059" s="31"/>
      <c r="AY9059" s="31"/>
      <c r="AZ9059" s="31"/>
      <c r="BA9059" s="31"/>
      <c r="BB9059" s="31"/>
      <c r="BC9059" s="31"/>
      <c r="BD9059" s="31"/>
      <c r="BE9059" s="31"/>
      <c r="BF9059" s="31"/>
      <c r="BG9059" s="31"/>
      <c r="BH9059" s="31"/>
      <c r="BI9059" s="31"/>
      <c r="BJ9059" s="31"/>
      <c r="BK9059" s="31"/>
      <c r="BL9059" s="31"/>
      <c r="BM9059" s="31"/>
      <c r="BN9059" s="31"/>
      <c r="BO9059" s="31"/>
      <c r="BP9059" s="31"/>
      <c r="BQ9059" s="31"/>
      <c r="BR9059" s="31"/>
      <c r="BS9059" s="31"/>
      <c r="BT9059" s="31"/>
      <c r="BU9059" s="31"/>
      <c r="BV9059" s="31"/>
      <c r="BW9059" s="31"/>
      <c r="BX9059" s="31"/>
      <c r="BY9059" s="31"/>
      <c r="BZ9059" s="31"/>
      <c r="CA9059" s="31"/>
      <c r="CB9059" s="31"/>
      <c r="CC9059" s="31"/>
    </row>
    <row r="9060" spans="5:81" customFormat="1" x14ac:dyDescent="0.25">
      <c r="E9060" s="30" t="str">
        <f t="shared" si="51"/>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replace('0000303/4/08/03/2020', '/', '.');</v>
      </c>
      <c r="F9060" s="31"/>
      <c r="G9060" s="31"/>
      <c r="H9060" s="31"/>
      <c r="I9060" s="31"/>
      <c r="J9060" s="31"/>
      <c r="K9060" s="31"/>
      <c r="L9060" s="31"/>
      <c r="M9060" s="31"/>
      <c r="N9060" s="31"/>
      <c r="O9060" s="31"/>
      <c r="P9060" s="31"/>
      <c r="Q9060" s="31"/>
      <c r="R9060" s="31"/>
      <c r="S9060" s="31"/>
      <c r="T9060" s="31"/>
      <c r="U9060" s="31"/>
      <c r="V9060" s="31"/>
      <c r="W9060" s="31"/>
      <c r="X9060" s="31"/>
      <c r="Y9060" s="31"/>
      <c r="Z9060" s="31"/>
      <c r="AA9060" s="31"/>
      <c r="AB9060" s="31"/>
      <c r="AC9060" s="31"/>
      <c r="AD9060" s="31"/>
      <c r="AE9060" s="31"/>
      <c r="AF9060" s="31"/>
      <c r="AG9060" s="31"/>
      <c r="AH9060" s="31"/>
      <c r="AI9060" s="31"/>
      <c r="AJ9060" s="31"/>
      <c r="AK9060" s="31"/>
      <c r="AL9060" s="31"/>
      <c r="AM9060" s="31"/>
      <c r="AN9060" s="31"/>
      <c r="AO9060" s="31"/>
      <c r="AP9060" s="31"/>
      <c r="AQ9060" s="31"/>
      <c r="AR9060" s="31"/>
      <c r="AS9060" s="31"/>
      <c r="AT9060" s="31"/>
      <c r="AU9060" s="31"/>
      <c r="AV9060" s="31"/>
      <c r="AW9060" s="31"/>
      <c r="AX9060" s="31"/>
      <c r="AY9060" s="31"/>
      <c r="AZ9060" s="31"/>
      <c r="BA9060" s="31"/>
      <c r="BB9060" s="31"/>
      <c r="BC9060" s="31"/>
      <c r="BD9060" s="31"/>
      <c r="BE9060" s="31"/>
      <c r="BF9060" s="31"/>
      <c r="BG9060" s="31"/>
      <c r="BH9060" s="31"/>
      <c r="BI9060" s="31"/>
      <c r="BJ9060" s="31"/>
      <c r="BK9060" s="31"/>
      <c r="BL9060" s="31"/>
      <c r="BM9060" s="31"/>
      <c r="BN9060" s="31"/>
      <c r="BO9060" s="31"/>
      <c r="BP9060" s="31"/>
      <c r="BQ9060" s="31"/>
      <c r="BR9060" s="31"/>
      <c r="BS9060" s="31"/>
      <c r="BT9060" s="31"/>
      <c r="BU9060" s="31"/>
      <c r="BV9060" s="31"/>
      <c r="BW9060" s="31"/>
      <c r="BX9060" s="31"/>
      <c r="BY9060" s="31"/>
      <c r="BZ9060" s="31"/>
      <c r="CA9060" s="31"/>
      <c r="CB9060" s="31"/>
      <c r="CC9060" s="31"/>
    </row>
    <row r="9061" spans="5:81" customFormat="1" x14ac:dyDescent="0.25">
      <c r="E9061" s="30" t="str">
        <f t="shared" si="51"/>
        <v>update IFINOPL.dbo.AGREEMENT_ASSET set BILLING_TO_NPWP = '210661195418000', NPWP_NAME = 'PT. ANUGERAH PRIMA SEJAHTERAH', NPWP_ADDRESS = 'KOMPLEK PERGUDANGAN MUTIARA KOSAMBI IB618 RT 0, RW 0, KOSAMBI, -, TANGERANG, BANTEN' where AGREEMENT_NO = replace('0000304/4/10/01/2020', '/', '.');</v>
      </c>
      <c r="F9061" s="31"/>
      <c r="G9061" s="31"/>
      <c r="H9061" s="31"/>
      <c r="I9061" s="31"/>
      <c r="J9061" s="31"/>
      <c r="K9061" s="31"/>
      <c r="L9061" s="31"/>
      <c r="M9061" s="31"/>
      <c r="N9061" s="31"/>
      <c r="O9061" s="31"/>
      <c r="P9061" s="31"/>
      <c r="Q9061" s="31"/>
      <c r="R9061" s="31"/>
      <c r="S9061" s="31"/>
      <c r="T9061" s="31"/>
      <c r="U9061" s="31"/>
      <c r="V9061" s="31"/>
      <c r="W9061" s="31"/>
      <c r="X9061" s="31"/>
      <c r="Y9061" s="31"/>
      <c r="Z9061" s="31"/>
      <c r="AA9061" s="31"/>
      <c r="AB9061" s="31"/>
      <c r="AC9061" s="31"/>
      <c r="AD9061" s="31"/>
      <c r="AE9061" s="31"/>
      <c r="AF9061" s="31"/>
      <c r="AG9061" s="31"/>
      <c r="AH9061" s="31"/>
      <c r="AI9061" s="31"/>
      <c r="AJ9061" s="31"/>
      <c r="AK9061" s="31"/>
      <c r="AL9061" s="31"/>
      <c r="AM9061" s="31"/>
      <c r="AN9061" s="31"/>
      <c r="AO9061" s="31"/>
      <c r="AP9061" s="31"/>
      <c r="AQ9061" s="31"/>
      <c r="AR9061" s="31"/>
      <c r="AS9061" s="31"/>
      <c r="AT9061" s="31"/>
      <c r="AU9061" s="31"/>
      <c r="AV9061" s="31"/>
      <c r="AW9061" s="31"/>
      <c r="AX9061" s="31"/>
      <c r="AY9061" s="31"/>
      <c r="AZ9061" s="31"/>
      <c r="BA9061" s="31"/>
      <c r="BB9061" s="31"/>
      <c r="BC9061" s="31"/>
      <c r="BD9061" s="31"/>
      <c r="BE9061" s="31"/>
      <c r="BF9061" s="31"/>
      <c r="BG9061" s="31"/>
      <c r="BH9061" s="31"/>
      <c r="BI9061" s="31"/>
      <c r="BJ9061" s="31"/>
      <c r="BK9061" s="31"/>
      <c r="BL9061" s="31"/>
      <c r="BM9061" s="31"/>
      <c r="BN9061" s="31"/>
      <c r="BO9061" s="31"/>
      <c r="BP9061" s="31"/>
      <c r="BQ9061" s="31"/>
      <c r="BR9061" s="31"/>
      <c r="BS9061" s="31"/>
      <c r="BT9061" s="31"/>
      <c r="BU9061" s="31"/>
      <c r="BV9061" s="31"/>
      <c r="BW9061" s="31"/>
      <c r="BX9061" s="31"/>
      <c r="BY9061" s="31"/>
      <c r="BZ9061" s="31"/>
      <c r="CA9061" s="31"/>
      <c r="CB9061" s="31"/>
      <c r="CC9061" s="31"/>
    </row>
    <row r="9062" spans="5:81" customFormat="1" x14ac:dyDescent="0.25">
      <c r="E9062" s="30" t="str">
        <f t="shared" si="51"/>
        <v>update IFINOPL.dbo.AGREEMENT_ASSET set BILLING_TO_NPWP = '210661195418000', NPWP_NAME = 'PT. ANUGERAH PRIMA SEJAHTERAH', NPWP_ADDRESS = 'KOMPLEK PERGUDANGAN MUTIARA KOSAMBI IB618 RT 0, RW 0, KOSAMBI, -, TANGERANG, BANTEN' where AGREEMENT_NO = replace('0000305/4/10/01/2020', '/', '.');</v>
      </c>
      <c r="F9062" s="31"/>
      <c r="G9062" s="31"/>
      <c r="H9062" s="31"/>
      <c r="I9062" s="31"/>
      <c r="J9062" s="31"/>
      <c r="K9062" s="31"/>
      <c r="L9062" s="31"/>
      <c r="M9062" s="31"/>
      <c r="N9062" s="31"/>
      <c r="O9062" s="31"/>
      <c r="P9062" s="31"/>
      <c r="Q9062" s="31"/>
      <c r="R9062" s="31"/>
      <c r="S9062" s="31"/>
      <c r="T9062" s="31"/>
      <c r="U9062" s="31"/>
      <c r="V9062" s="31"/>
      <c r="W9062" s="31"/>
      <c r="X9062" s="31"/>
      <c r="Y9062" s="31"/>
      <c r="Z9062" s="31"/>
      <c r="AA9062" s="31"/>
      <c r="AB9062" s="31"/>
      <c r="AC9062" s="31"/>
      <c r="AD9062" s="31"/>
      <c r="AE9062" s="31"/>
      <c r="AF9062" s="31"/>
      <c r="AG9062" s="31"/>
      <c r="AH9062" s="31"/>
      <c r="AI9062" s="31"/>
      <c r="AJ9062" s="31"/>
      <c r="AK9062" s="31"/>
      <c r="AL9062" s="31"/>
      <c r="AM9062" s="31"/>
      <c r="AN9062" s="31"/>
      <c r="AO9062" s="31"/>
      <c r="AP9062" s="31"/>
      <c r="AQ9062" s="31"/>
      <c r="AR9062" s="31"/>
      <c r="AS9062" s="31"/>
      <c r="AT9062" s="31"/>
      <c r="AU9062" s="31"/>
      <c r="AV9062" s="31"/>
      <c r="AW9062" s="31"/>
      <c r="AX9062" s="31"/>
      <c r="AY9062" s="31"/>
      <c r="AZ9062" s="31"/>
      <c r="BA9062" s="31"/>
      <c r="BB9062" s="31"/>
      <c r="BC9062" s="31"/>
      <c r="BD9062" s="31"/>
      <c r="BE9062" s="31"/>
      <c r="BF9062" s="31"/>
      <c r="BG9062" s="31"/>
      <c r="BH9062" s="31"/>
      <c r="BI9062" s="31"/>
      <c r="BJ9062" s="31"/>
      <c r="BK9062" s="31"/>
      <c r="BL9062" s="31"/>
      <c r="BM9062" s="31"/>
      <c r="BN9062" s="31"/>
      <c r="BO9062" s="31"/>
      <c r="BP9062" s="31"/>
      <c r="BQ9062" s="31"/>
      <c r="BR9062" s="31"/>
      <c r="BS9062" s="31"/>
      <c r="BT9062" s="31"/>
      <c r="BU9062" s="31"/>
      <c r="BV9062" s="31"/>
      <c r="BW9062" s="31"/>
      <c r="BX9062" s="31"/>
      <c r="BY9062" s="31"/>
      <c r="BZ9062" s="31"/>
      <c r="CA9062" s="31"/>
      <c r="CB9062" s="31"/>
      <c r="CC9062" s="31"/>
    </row>
    <row r="9063" spans="5:81" customFormat="1" x14ac:dyDescent="0.25">
      <c r="E9063" s="30" t="str">
        <f t="shared" si="51"/>
        <v>update IFINOPL.dbo.AGREEMENT_ASSET set BILLING_TO_NPWP = '210661195418000', NPWP_NAME = 'PT. ANUGERAH PRIMA SEJAHTERAH', NPWP_ADDRESS = 'KOMPLEK PERGUDANGAN MUTIARA KOSAMBI IB618 RT 0, RW 0, KOSAMBI, -, TANGERANG, BANTEN' where AGREEMENT_NO = replace('0000306/4/10/01/2020', '/', '.');</v>
      </c>
      <c r="F9063" s="31"/>
      <c r="G9063" s="31"/>
      <c r="H9063" s="31"/>
      <c r="I9063" s="31"/>
      <c r="J9063" s="31"/>
      <c r="K9063" s="31"/>
      <c r="L9063" s="31"/>
      <c r="M9063" s="31"/>
      <c r="N9063" s="31"/>
      <c r="O9063" s="31"/>
      <c r="P9063" s="31"/>
      <c r="Q9063" s="31"/>
      <c r="R9063" s="31"/>
      <c r="S9063" s="31"/>
      <c r="T9063" s="31"/>
      <c r="U9063" s="31"/>
      <c r="V9063" s="31"/>
      <c r="W9063" s="31"/>
      <c r="X9063" s="31"/>
      <c r="Y9063" s="31"/>
      <c r="Z9063" s="31"/>
      <c r="AA9063" s="31"/>
      <c r="AB9063" s="31"/>
      <c r="AC9063" s="31"/>
      <c r="AD9063" s="31"/>
      <c r="AE9063" s="31"/>
      <c r="AF9063" s="31"/>
      <c r="AG9063" s="31"/>
      <c r="AH9063" s="31"/>
      <c r="AI9063" s="31"/>
      <c r="AJ9063" s="31"/>
      <c r="AK9063" s="31"/>
      <c r="AL9063" s="31"/>
      <c r="AM9063" s="31"/>
      <c r="AN9063" s="31"/>
      <c r="AO9063" s="31"/>
      <c r="AP9063" s="31"/>
      <c r="AQ9063" s="31"/>
      <c r="AR9063" s="31"/>
      <c r="AS9063" s="31"/>
      <c r="AT9063" s="31"/>
      <c r="AU9063" s="31"/>
      <c r="AV9063" s="31"/>
      <c r="AW9063" s="31"/>
      <c r="AX9063" s="31"/>
      <c r="AY9063" s="31"/>
      <c r="AZ9063" s="31"/>
      <c r="BA9063" s="31"/>
      <c r="BB9063" s="31"/>
      <c r="BC9063" s="31"/>
      <c r="BD9063" s="31"/>
      <c r="BE9063" s="31"/>
      <c r="BF9063" s="31"/>
      <c r="BG9063" s="31"/>
      <c r="BH9063" s="31"/>
      <c r="BI9063" s="31"/>
      <c r="BJ9063" s="31"/>
      <c r="BK9063" s="31"/>
      <c r="BL9063" s="31"/>
      <c r="BM9063" s="31"/>
      <c r="BN9063" s="31"/>
      <c r="BO9063" s="31"/>
      <c r="BP9063" s="31"/>
      <c r="BQ9063" s="31"/>
      <c r="BR9063" s="31"/>
      <c r="BS9063" s="31"/>
      <c r="BT9063" s="31"/>
      <c r="BU9063" s="31"/>
      <c r="BV9063" s="31"/>
      <c r="BW9063" s="31"/>
      <c r="BX9063" s="31"/>
      <c r="BY9063" s="31"/>
      <c r="BZ9063" s="31"/>
      <c r="CA9063" s="31"/>
      <c r="CB9063" s="31"/>
      <c r="CC9063" s="31"/>
    </row>
    <row r="9064" spans="5:81" customFormat="1" x14ac:dyDescent="0.25">
      <c r="E9064" s="30" t="str">
        <f t="shared" si="51"/>
        <v>update IFINOPL.dbo.AGREEMENT_ASSET set BILLING_TO_NPWP = '210661195418000', NPWP_NAME = 'PT. ANUGERAH PRIMA SEJAHTERAH', NPWP_ADDRESS = 'KOMPLEK PERGUDANGAN MUTIARA KOSAMBI IB618 RT 0, RW 0, KOSAMBI, -, TANGERANG, BANTEN' where AGREEMENT_NO = replace('0000307/4/10/01/2020', '/', '.');</v>
      </c>
      <c r="F9064" s="31"/>
      <c r="G9064" s="31"/>
      <c r="H9064" s="31"/>
      <c r="I9064" s="31"/>
      <c r="J9064" s="31"/>
      <c r="K9064" s="31"/>
      <c r="L9064" s="31"/>
      <c r="M9064" s="31"/>
      <c r="N9064" s="31"/>
      <c r="O9064" s="31"/>
      <c r="P9064" s="31"/>
      <c r="Q9064" s="31"/>
      <c r="R9064" s="31"/>
      <c r="S9064" s="31"/>
      <c r="T9064" s="31"/>
      <c r="U9064" s="31"/>
      <c r="V9064" s="31"/>
      <c r="W9064" s="31"/>
      <c r="X9064" s="31"/>
      <c r="Y9064" s="31"/>
      <c r="Z9064" s="31"/>
      <c r="AA9064" s="31"/>
      <c r="AB9064" s="31"/>
      <c r="AC9064" s="31"/>
      <c r="AD9064" s="31"/>
      <c r="AE9064" s="31"/>
      <c r="AF9064" s="31"/>
      <c r="AG9064" s="31"/>
      <c r="AH9064" s="31"/>
      <c r="AI9064" s="31"/>
      <c r="AJ9064" s="31"/>
      <c r="AK9064" s="31"/>
      <c r="AL9064" s="31"/>
      <c r="AM9064" s="31"/>
      <c r="AN9064" s="31"/>
      <c r="AO9064" s="31"/>
      <c r="AP9064" s="31"/>
      <c r="AQ9064" s="31"/>
      <c r="AR9064" s="31"/>
      <c r="AS9064" s="31"/>
      <c r="AT9064" s="31"/>
      <c r="AU9064" s="31"/>
      <c r="AV9064" s="31"/>
      <c r="AW9064" s="31"/>
      <c r="AX9064" s="31"/>
      <c r="AY9064" s="31"/>
      <c r="AZ9064" s="31"/>
      <c r="BA9064" s="31"/>
      <c r="BB9064" s="31"/>
      <c r="BC9064" s="31"/>
      <c r="BD9064" s="31"/>
      <c r="BE9064" s="31"/>
      <c r="BF9064" s="31"/>
      <c r="BG9064" s="31"/>
      <c r="BH9064" s="31"/>
      <c r="BI9064" s="31"/>
      <c r="BJ9064" s="31"/>
      <c r="BK9064" s="31"/>
      <c r="BL9064" s="31"/>
      <c r="BM9064" s="31"/>
      <c r="BN9064" s="31"/>
      <c r="BO9064" s="31"/>
      <c r="BP9064" s="31"/>
      <c r="BQ9064" s="31"/>
      <c r="BR9064" s="31"/>
      <c r="BS9064" s="31"/>
      <c r="BT9064" s="31"/>
      <c r="BU9064" s="31"/>
      <c r="BV9064" s="31"/>
      <c r="BW9064" s="31"/>
      <c r="BX9064" s="31"/>
      <c r="BY9064" s="31"/>
      <c r="BZ9064" s="31"/>
      <c r="CA9064" s="31"/>
      <c r="CB9064" s="31"/>
      <c r="CC9064" s="31"/>
    </row>
    <row r="9065" spans="5:81" customFormat="1" x14ac:dyDescent="0.25">
      <c r="E9065" s="30" t="str">
        <f t="shared" si="51"/>
        <v>update IFINOPL.dbo.AGREEMENT_ASSET set BILLING_TO_NPWP = '210661195418000', NPWP_NAME = 'PT. ANUGERAH PRIMA SEJAHTERAH', NPWP_ADDRESS = 'KOMPLEK PERGUDANGAN MUTIARA KOSAMBI IB618 RT 0, RW 0, KOSAMBI, -, TANGERANG, BANTEN' where AGREEMENT_NO = replace('0000309/4/10/01/2020', '/', '.');</v>
      </c>
      <c r="F9065" s="31"/>
      <c r="G9065" s="31"/>
      <c r="H9065" s="31"/>
      <c r="I9065" s="31"/>
      <c r="J9065" s="31"/>
      <c r="K9065" s="31"/>
      <c r="L9065" s="31"/>
      <c r="M9065" s="31"/>
      <c r="N9065" s="31"/>
      <c r="O9065" s="31"/>
      <c r="P9065" s="31"/>
      <c r="Q9065" s="31"/>
      <c r="R9065" s="31"/>
      <c r="S9065" s="31"/>
      <c r="T9065" s="31"/>
      <c r="U9065" s="31"/>
      <c r="V9065" s="31"/>
      <c r="W9065" s="31"/>
      <c r="X9065" s="31"/>
      <c r="Y9065" s="31"/>
      <c r="Z9065" s="31"/>
      <c r="AA9065" s="31"/>
      <c r="AB9065" s="31"/>
      <c r="AC9065" s="31"/>
      <c r="AD9065" s="31"/>
      <c r="AE9065" s="31"/>
      <c r="AF9065" s="31"/>
      <c r="AG9065" s="31"/>
      <c r="AH9065" s="31"/>
      <c r="AI9065" s="31"/>
      <c r="AJ9065" s="31"/>
      <c r="AK9065" s="31"/>
      <c r="AL9065" s="31"/>
      <c r="AM9065" s="31"/>
      <c r="AN9065" s="31"/>
      <c r="AO9065" s="31"/>
      <c r="AP9065" s="31"/>
      <c r="AQ9065" s="31"/>
      <c r="AR9065" s="31"/>
      <c r="AS9065" s="31"/>
      <c r="AT9065" s="31"/>
      <c r="AU9065" s="31"/>
      <c r="AV9065" s="31"/>
      <c r="AW9065" s="31"/>
      <c r="AX9065" s="31"/>
      <c r="AY9065" s="31"/>
      <c r="AZ9065" s="31"/>
      <c r="BA9065" s="31"/>
      <c r="BB9065" s="31"/>
      <c r="BC9065" s="31"/>
      <c r="BD9065" s="31"/>
      <c r="BE9065" s="31"/>
      <c r="BF9065" s="31"/>
      <c r="BG9065" s="31"/>
      <c r="BH9065" s="31"/>
      <c r="BI9065" s="31"/>
      <c r="BJ9065" s="31"/>
      <c r="BK9065" s="31"/>
      <c r="BL9065" s="31"/>
      <c r="BM9065" s="31"/>
      <c r="BN9065" s="31"/>
      <c r="BO9065" s="31"/>
      <c r="BP9065" s="31"/>
      <c r="BQ9065" s="31"/>
      <c r="BR9065" s="31"/>
      <c r="BS9065" s="31"/>
      <c r="BT9065" s="31"/>
      <c r="BU9065" s="31"/>
      <c r="BV9065" s="31"/>
      <c r="BW9065" s="31"/>
      <c r="BX9065" s="31"/>
      <c r="BY9065" s="31"/>
      <c r="BZ9065" s="31"/>
      <c r="CA9065" s="31"/>
      <c r="CB9065" s="31"/>
      <c r="CC9065" s="31"/>
    </row>
    <row r="9066" spans="5:81" customFormat="1" x14ac:dyDescent="0.25">
      <c r="E9066" s="30" t="str">
        <f t="shared" si="51"/>
        <v>update IFINOPL.dbo.AGREEMENT_ASSET set BILLING_TO_NPWP = '210661195418000', NPWP_NAME = 'PT. ANUGERAH PRIMA SEJAHTERAH', NPWP_ADDRESS = 'KOMPLEK PERGUDANGAN MUTIARA KOSAMBI IB618 RT 0, RW 0, KOSAMBI, -, TANGERANG, BANTEN' where AGREEMENT_NO = replace('0000310/4/10/01/2020', '/', '.');</v>
      </c>
      <c r="F9066" s="31"/>
      <c r="G9066" s="31"/>
      <c r="H9066" s="31"/>
      <c r="I9066" s="31"/>
      <c r="J9066" s="31"/>
      <c r="K9066" s="31"/>
      <c r="L9066" s="31"/>
      <c r="M9066" s="31"/>
      <c r="N9066" s="31"/>
      <c r="O9066" s="31"/>
      <c r="P9066" s="31"/>
      <c r="Q9066" s="31"/>
      <c r="R9066" s="31"/>
      <c r="S9066" s="31"/>
      <c r="T9066" s="31"/>
      <c r="U9066" s="31"/>
      <c r="V9066" s="31"/>
      <c r="W9066" s="31"/>
      <c r="X9066" s="31"/>
      <c r="Y9066" s="31"/>
      <c r="Z9066" s="31"/>
      <c r="AA9066" s="31"/>
      <c r="AB9066" s="31"/>
      <c r="AC9066" s="31"/>
      <c r="AD9066" s="31"/>
      <c r="AE9066" s="31"/>
      <c r="AF9066" s="31"/>
      <c r="AG9066" s="31"/>
      <c r="AH9066" s="31"/>
      <c r="AI9066" s="31"/>
      <c r="AJ9066" s="31"/>
      <c r="AK9066" s="31"/>
      <c r="AL9066" s="31"/>
      <c r="AM9066" s="31"/>
      <c r="AN9066" s="31"/>
      <c r="AO9066" s="31"/>
      <c r="AP9066" s="31"/>
      <c r="AQ9066" s="31"/>
      <c r="AR9066" s="31"/>
      <c r="AS9066" s="31"/>
      <c r="AT9066" s="31"/>
      <c r="AU9066" s="31"/>
      <c r="AV9066" s="31"/>
      <c r="AW9066" s="31"/>
      <c r="AX9066" s="31"/>
      <c r="AY9066" s="31"/>
      <c r="AZ9066" s="31"/>
      <c r="BA9066" s="31"/>
      <c r="BB9066" s="31"/>
      <c r="BC9066" s="31"/>
      <c r="BD9066" s="31"/>
      <c r="BE9066" s="31"/>
      <c r="BF9066" s="31"/>
      <c r="BG9066" s="31"/>
      <c r="BH9066" s="31"/>
      <c r="BI9066" s="31"/>
      <c r="BJ9066" s="31"/>
      <c r="BK9066" s="31"/>
      <c r="BL9066" s="31"/>
      <c r="BM9066" s="31"/>
      <c r="BN9066" s="31"/>
      <c r="BO9066" s="31"/>
      <c r="BP9066" s="31"/>
      <c r="BQ9066" s="31"/>
      <c r="BR9066" s="31"/>
      <c r="BS9066" s="31"/>
      <c r="BT9066" s="31"/>
      <c r="BU9066" s="31"/>
      <c r="BV9066" s="31"/>
      <c r="BW9066" s="31"/>
      <c r="BX9066" s="31"/>
      <c r="BY9066" s="31"/>
      <c r="BZ9066" s="31"/>
      <c r="CA9066" s="31"/>
      <c r="CB9066" s="31"/>
      <c r="CC9066" s="31"/>
    </row>
    <row r="9067" spans="5:81" customFormat="1" x14ac:dyDescent="0.25">
      <c r="E9067" s="30" t="str">
        <f t="shared" ref="E9067:E9130" si="52">"update IFINOPL.dbo.AGREEMENT_ASSET set BILLING_TO_NPWP = '" &amp; TRIM(SUBSTITUTE(BW6135, "|", "")) &amp; "', NPWP_NAME = '" &amp; TRIM(CF6135) &amp; "', NPWP_ADDRESS = '" &amp; TRIM(CX6135) &amp; "' where AGREEMENT_NO = replace('" &amp; TRIM(E6135) &amp; "', '/', '.');"</f>
        <v>update IFINOPL.dbo.AGREEMENT_ASSET set BILLING_TO_NPWP = '026672113033000', NPWP_NAME = 'PT. SUKSES MANTAP SEJAHTERA', NPWP_ADDRESS = 'JL.PASAR PAGI NO.49 RT.003 RW.02 KEL.ROA MALAKA KEC.TAMBORA KOTA/KAB.JAKARTA BARAT DKI JAKARTA 11230' where AGREEMENT_NO = replace('0000312/4/08/04/2020', '/', '.');</v>
      </c>
      <c r="F9067" s="31"/>
      <c r="G9067" s="31"/>
      <c r="H9067" s="31"/>
      <c r="I9067" s="31"/>
      <c r="J9067" s="31"/>
      <c r="K9067" s="31"/>
      <c r="L9067" s="31"/>
      <c r="M9067" s="31"/>
      <c r="N9067" s="31"/>
      <c r="O9067" s="31"/>
      <c r="P9067" s="31"/>
      <c r="Q9067" s="31"/>
      <c r="R9067" s="31"/>
      <c r="S9067" s="31"/>
      <c r="T9067" s="31"/>
      <c r="U9067" s="31"/>
      <c r="V9067" s="31"/>
      <c r="W9067" s="31"/>
      <c r="X9067" s="31"/>
      <c r="Y9067" s="31"/>
      <c r="Z9067" s="31"/>
      <c r="AA9067" s="31"/>
      <c r="AB9067" s="31"/>
      <c r="AC9067" s="31"/>
      <c r="AD9067" s="31"/>
      <c r="AE9067" s="31"/>
      <c r="AF9067" s="31"/>
      <c r="AG9067" s="31"/>
      <c r="AH9067" s="31"/>
      <c r="AI9067" s="31"/>
      <c r="AJ9067" s="31"/>
      <c r="AK9067" s="31"/>
      <c r="AL9067" s="31"/>
      <c r="AM9067" s="31"/>
      <c r="AN9067" s="31"/>
      <c r="AO9067" s="31"/>
      <c r="AP9067" s="31"/>
      <c r="AQ9067" s="31"/>
      <c r="AR9067" s="31"/>
      <c r="AS9067" s="31"/>
      <c r="AT9067" s="31"/>
      <c r="AU9067" s="31"/>
      <c r="AV9067" s="31"/>
      <c r="AW9067" s="31"/>
      <c r="AX9067" s="31"/>
      <c r="AY9067" s="31"/>
      <c r="AZ9067" s="31"/>
      <c r="BA9067" s="31"/>
      <c r="BB9067" s="31"/>
      <c r="BC9067" s="31"/>
      <c r="BD9067" s="31"/>
      <c r="BE9067" s="31"/>
      <c r="BF9067" s="31"/>
      <c r="BG9067" s="31"/>
      <c r="BH9067" s="31"/>
      <c r="BI9067" s="31"/>
      <c r="BJ9067" s="31"/>
      <c r="BK9067" s="31"/>
      <c r="BL9067" s="31"/>
      <c r="BM9067" s="31"/>
      <c r="BN9067" s="31"/>
      <c r="BO9067" s="31"/>
      <c r="BP9067" s="31"/>
      <c r="BQ9067" s="31"/>
      <c r="BR9067" s="31"/>
      <c r="BS9067" s="31"/>
      <c r="BT9067" s="31"/>
      <c r="BU9067" s="31"/>
      <c r="BV9067" s="31"/>
      <c r="BW9067" s="31"/>
      <c r="BX9067" s="31"/>
      <c r="BY9067" s="31"/>
      <c r="BZ9067" s="31"/>
      <c r="CA9067" s="31"/>
      <c r="CB9067" s="31"/>
      <c r="CC9067" s="31"/>
    </row>
    <row r="9068" spans="5:81" customFormat="1" x14ac:dyDescent="0.25">
      <c r="E9068" s="30" t="str">
        <f t="shared" si="52"/>
        <v>update IFINOPL.dbo.AGREEMENT_ASSET set BILLING_TO_NPWP = '032561326011000', NPWP_NAME = 'PT. ILC LOGISTICS INDONESIA', NPWP_ADDRESS = 'JL. SURYA UTAMA KAV. 1-65 C1, KAWASAN INDUSTRI SURYA CIPTA RT.- RW.- MULYASARI, CIAMPEL, KARAWANG, JAWA BARAT 41363 INDONESIA' where AGREEMENT_NO = replace('0000314/4/08/04/2020', '/', '.');</v>
      </c>
      <c r="F9068" s="31"/>
      <c r="G9068" s="31"/>
      <c r="H9068" s="31"/>
      <c r="I9068" s="31"/>
      <c r="J9068" s="31"/>
      <c r="K9068" s="31"/>
      <c r="L9068" s="31"/>
      <c r="M9068" s="31"/>
      <c r="N9068" s="31"/>
      <c r="O9068" s="31"/>
      <c r="P9068" s="31"/>
      <c r="Q9068" s="31"/>
      <c r="R9068" s="31"/>
      <c r="S9068" s="31"/>
      <c r="T9068" s="31"/>
      <c r="U9068" s="31"/>
      <c r="V9068" s="31"/>
      <c r="W9068" s="31"/>
      <c r="X9068" s="31"/>
      <c r="Y9068" s="31"/>
      <c r="Z9068" s="31"/>
      <c r="AA9068" s="31"/>
      <c r="AB9068" s="31"/>
      <c r="AC9068" s="31"/>
      <c r="AD9068" s="31"/>
      <c r="AE9068" s="31"/>
      <c r="AF9068" s="31"/>
      <c r="AG9068" s="31"/>
      <c r="AH9068" s="31"/>
      <c r="AI9068" s="31"/>
      <c r="AJ9068" s="31"/>
      <c r="AK9068" s="31"/>
      <c r="AL9068" s="31"/>
      <c r="AM9068" s="31"/>
      <c r="AN9068" s="31"/>
      <c r="AO9068" s="31"/>
      <c r="AP9068" s="31"/>
      <c r="AQ9068" s="31"/>
      <c r="AR9068" s="31"/>
      <c r="AS9068" s="31"/>
      <c r="AT9068" s="31"/>
      <c r="AU9068" s="31"/>
      <c r="AV9068" s="31"/>
      <c r="AW9068" s="31"/>
      <c r="AX9068" s="31"/>
      <c r="AY9068" s="31"/>
      <c r="AZ9068" s="31"/>
      <c r="BA9068" s="31"/>
      <c r="BB9068" s="31"/>
      <c r="BC9068" s="31"/>
      <c r="BD9068" s="31"/>
      <c r="BE9068" s="31"/>
      <c r="BF9068" s="31"/>
      <c r="BG9068" s="31"/>
      <c r="BH9068" s="31"/>
      <c r="BI9068" s="31"/>
      <c r="BJ9068" s="31"/>
      <c r="BK9068" s="31"/>
      <c r="BL9068" s="31"/>
      <c r="BM9068" s="31"/>
      <c r="BN9068" s="31"/>
      <c r="BO9068" s="31"/>
      <c r="BP9068" s="31"/>
      <c r="BQ9068" s="31"/>
      <c r="BR9068" s="31"/>
      <c r="BS9068" s="31"/>
      <c r="BT9068" s="31"/>
      <c r="BU9068" s="31"/>
      <c r="BV9068" s="31"/>
      <c r="BW9068" s="31"/>
      <c r="BX9068" s="31"/>
      <c r="BY9068" s="31"/>
      <c r="BZ9068" s="31"/>
      <c r="CA9068" s="31"/>
      <c r="CB9068" s="31"/>
      <c r="CC9068" s="31"/>
    </row>
    <row r="9069" spans="5:81" customFormat="1" x14ac:dyDescent="0.25">
      <c r="E9069" s="30" t="str">
        <f t="shared" si="52"/>
        <v>update IFINOPL.dbo.AGREEMENT_ASSET set BILLING_TO_NPWP = '210661195418000', NPWP_NAME = 'PT. ANUGERAH PRIMA SEJAHTERAH', NPWP_ADDRESS = 'KOMPLEK PERGUDANGAN MUTIARA KOSAMBI IB618 RT 0, RW 0, KOSAMBI, -, TANGERANG, BANTEN' where AGREEMENT_NO = replace('0000314/4/10/03/2020', '/', '.');</v>
      </c>
      <c r="F9069" s="31"/>
      <c r="G9069" s="31"/>
      <c r="H9069" s="31"/>
      <c r="I9069" s="31"/>
      <c r="J9069" s="31"/>
      <c r="K9069" s="31"/>
      <c r="L9069" s="31"/>
      <c r="M9069" s="31"/>
      <c r="N9069" s="31"/>
      <c r="O9069" s="31"/>
      <c r="P9069" s="31"/>
      <c r="Q9069" s="31"/>
      <c r="R9069" s="31"/>
      <c r="S9069" s="31"/>
      <c r="T9069" s="31"/>
      <c r="U9069" s="31"/>
      <c r="V9069" s="31"/>
      <c r="W9069" s="31"/>
      <c r="X9069" s="31"/>
      <c r="Y9069" s="31"/>
      <c r="Z9069" s="31"/>
      <c r="AA9069" s="31"/>
      <c r="AB9069" s="31"/>
      <c r="AC9069" s="31"/>
      <c r="AD9069" s="31"/>
      <c r="AE9069" s="31"/>
      <c r="AF9069" s="31"/>
      <c r="AG9069" s="31"/>
      <c r="AH9069" s="31"/>
      <c r="AI9069" s="31"/>
      <c r="AJ9069" s="31"/>
      <c r="AK9069" s="31"/>
      <c r="AL9069" s="31"/>
      <c r="AM9069" s="31"/>
      <c r="AN9069" s="31"/>
      <c r="AO9069" s="31"/>
      <c r="AP9069" s="31"/>
      <c r="AQ9069" s="31"/>
      <c r="AR9069" s="31"/>
      <c r="AS9069" s="31"/>
      <c r="AT9069" s="31"/>
      <c r="AU9069" s="31"/>
      <c r="AV9069" s="31"/>
      <c r="AW9069" s="31"/>
      <c r="AX9069" s="31"/>
      <c r="AY9069" s="31"/>
      <c r="AZ9069" s="31"/>
      <c r="BA9069" s="31"/>
      <c r="BB9069" s="31"/>
      <c r="BC9069" s="31"/>
      <c r="BD9069" s="31"/>
      <c r="BE9069" s="31"/>
      <c r="BF9069" s="31"/>
      <c r="BG9069" s="31"/>
      <c r="BH9069" s="31"/>
      <c r="BI9069" s="31"/>
      <c r="BJ9069" s="31"/>
      <c r="BK9069" s="31"/>
      <c r="BL9069" s="31"/>
      <c r="BM9069" s="31"/>
      <c r="BN9069" s="31"/>
      <c r="BO9069" s="31"/>
      <c r="BP9069" s="31"/>
      <c r="BQ9069" s="31"/>
      <c r="BR9069" s="31"/>
      <c r="BS9069" s="31"/>
      <c r="BT9069" s="31"/>
      <c r="BU9069" s="31"/>
      <c r="BV9069" s="31"/>
      <c r="BW9069" s="31"/>
      <c r="BX9069" s="31"/>
      <c r="BY9069" s="31"/>
      <c r="BZ9069" s="31"/>
      <c r="CA9069" s="31"/>
      <c r="CB9069" s="31"/>
      <c r="CC9069" s="31"/>
    </row>
    <row r="9070" spans="5:81" customFormat="1" x14ac:dyDescent="0.25">
      <c r="E9070"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replace('0000316/4/10/09/2020', '/', '.');</v>
      </c>
      <c r="F9070" s="31"/>
      <c r="G9070" s="31"/>
      <c r="H9070" s="31"/>
      <c r="I9070" s="31"/>
      <c r="J9070" s="31"/>
      <c r="K9070" s="31"/>
      <c r="L9070" s="31"/>
      <c r="M9070" s="31"/>
      <c r="N9070" s="31"/>
      <c r="O9070" s="31"/>
      <c r="P9070" s="31"/>
      <c r="Q9070" s="31"/>
      <c r="R9070" s="31"/>
      <c r="S9070" s="31"/>
      <c r="T9070" s="31"/>
      <c r="U9070" s="31"/>
      <c r="V9070" s="31"/>
      <c r="W9070" s="31"/>
      <c r="X9070" s="31"/>
      <c r="Y9070" s="31"/>
      <c r="Z9070" s="31"/>
      <c r="AA9070" s="31"/>
      <c r="AB9070" s="31"/>
      <c r="AC9070" s="31"/>
      <c r="AD9070" s="31"/>
      <c r="AE9070" s="31"/>
      <c r="AF9070" s="31"/>
      <c r="AG9070" s="31"/>
      <c r="AH9070" s="31"/>
      <c r="AI9070" s="31"/>
      <c r="AJ9070" s="31"/>
      <c r="AK9070" s="31"/>
      <c r="AL9070" s="31"/>
      <c r="AM9070" s="31"/>
      <c r="AN9070" s="31"/>
      <c r="AO9070" s="31"/>
      <c r="AP9070" s="31"/>
      <c r="AQ9070" s="31"/>
      <c r="AR9070" s="31"/>
      <c r="AS9070" s="31"/>
      <c r="AT9070" s="31"/>
      <c r="AU9070" s="31"/>
      <c r="AV9070" s="31"/>
      <c r="AW9070" s="31"/>
      <c r="AX9070" s="31"/>
      <c r="AY9070" s="31"/>
      <c r="AZ9070" s="31"/>
      <c r="BA9070" s="31"/>
      <c r="BB9070" s="31"/>
      <c r="BC9070" s="31"/>
      <c r="BD9070" s="31"/>
      <c r="BE9070" s="31"/>
      <c r="BF9070" s="31"/>
      <c r="BG9070" s="31"/>
      <c r="BH9070" s="31"/>
      <c r="BI9070" s="31"/>
      <c r="BJ9070" s="31"/>
      <c r="BK9070" s="31"/>
      <c r="BL9070" s="31"/>
      <c r="BM9070" s="31"/>
      <c r="BN9070" s="31"/>
      <c r="BO9070" s="31"/>
      <c r="BP9070" s="31"/>
      <c r="BQ9070" s="31"/>
      <c r="BR9070" s="31"/>
      <c r="BS9070" s="31"/>
      <c r="BT9070" s="31"/>
      <c r="BU9070" s="31"/>
      <c r="BV9070" s="31"/>
      <c r="BW9070" s="31"/>
      <c r="BX9070" s="31"/>
      <c r="BY9070" s="31"/>
      <c r="BZ9070" s="31"/>
      <c r="CA9070" s="31"/>
      <c r="CB9070" s="31"/>
      <c r="CC9070" s="31"/>
    </row>
    <row r="9071" spans="5:81" customFormat="1" x14ac:dyDescent="0.25">
      <c r="E9071"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replace('0000317/4/10/09/2020', '/', '.');</v>
      </c>
      <c r="F9071" s="31"/>
      <c r="G9071" s="31"/>
      <c r="H9071" s="31"/>
      <c r="I9071" s="31"/>
      <c r="J9071" s="31"/>
      <c r="K9071" s="31"/>
      <c r="L9071" s="31"/>
      <c r="M9071" s="31"/>
      <c r="N9071" s="31"/>
      <c r="O9071" s="31"/>
      <c r="P9071" s="31"/>
      <c r="Q9071" s="31"/>
      <c r="R9071" s="31"/>
      <c r="S9071" s="31"/>
      <c r="T9071" s="31"/>
      <c r="U9071" s="31"/>
      <c r="V9071" s="31"/>
      <c r="W9071" s="31"/>
      <c r="X9071" s="31"/>
      <c r="Y9071" s="31"/>
      <c r="Z9071" s="31"/>
      <c r="AA9071" s="31"/>
      <c r="AB9071" s="31"/>
      <c r="AC9071" s="31"/>
      <c r="AD9071" s="31"/>
      <c r="AE9071" s="31"/>
      <c r="AF9071" s="31"/>
      <c r="AG9071" s="31"/>
      <c r="AH9071" s="31"/>
      <c r="AI9071" s="31"/>
      <c r="AJ9071" s="31"/>
      <c r="AK9071" s="31"/>
      <c r="AL9071" s="31"/>
      <c r="AM9071" s="31"/>
      <c r="AN9071" s="31"/>
      <c r="AO9071" s="31"/>
      <c r="AP9071" s="31"/>
      <c r="AQ9071" s="31"/>
      <c r="AR9071" s="31"/>
      <c r="AS9071" s="31"/>
      <c r="AT9071" s="31"/>
      <c r="AU9071" s="31"/>
      <c r="AV9071" s="31"/>
      <c r="AW9071" s="31"/>
      <c r="AX9071" s="31"/>
      <c r="AY9071" s="31"/>
      <c r="AZ9071" s="31"/>
      <c r="BA9071" s="31"/>
      <c r="BB9071" s="31"/>
      <c r="BC9071" s="31"/>
      <c r="BD9071" s="31"/>
      <c r="BE9071" s="31"/>
      <c r="BF9071" s="31"/>
      <c r="BG9071" s="31"/>
      <c r="BH9071" s="31"/>
      <c r="BI9071" s="31"/>
      <c r="BJ9071" s="31"/>
      <c r="BK9071" s="31"/>
      <c r="BL9071" s="31"/>
      <c r="BM9071" s="31"/>
      <c r="BN9071" s="31"/>
      <c r="BO9071" s="31"/>
      <c r="BP9071" s="31"/>
      <c r="BQ9071" s="31"/>
      <c r="BR9071" s="31"/>
      <c r="BS9071" s="31"/>
      <c r="BT9071" s="31"/>
      <c r="BU9071" s="31"/>
      <c r="BV9071" s="31"/>
      <c r="BW9071" s="31"/>
      <c r="BX9071" s="31"/>
      <c r="BY9071" s="31"/>
      <c r="BZ9071" s="31"/>
      <c r="CA9071" s="31"/>
      <c r="CB9071" s="31"/>
      <c r="CC9071" s="31"/>
    </row>
    <row r="9072" spans="5:81" customFormat="1" x14ac:dyDescent="0.25">
      <c r="E9072" s="30" t="str">
        <f t="shared" si="52"/>
        <v>update IFINOPL.dbo.AGREEMENT_ASSET set BILLING_TO_NPWP = '210661195418000', NPWP_NAME = 'PT. ANUGERAH PRIMA SEJAHTERAH', NPWP_ADDRESS = 'KOMPLEK PERGUDANGAN MUTIARA KOSAMBI IB618 RT 0, RW 0, KOSAMBI, -, TANGERANG, BANTEN' where AGREEMENT_NO = replace('0000319/4/10/10/2020', '/', '.');</v>
      </c>
      <c r="F9072" s="31"/>
      <c r="G9072" s="31"/>
      <c r="H9072" s="31"/>
      <c r="I9072" s="31"/>
      <c r="J9072" s="31"/>
      <c r="K9072" s="31"/>
      <c r="L9072" s="31"/>
      <c r="M9072" s="31"/>
      <c r="N9072" s="31"/>
      <c r="O9072" s="31"/>
      <c r="P9072" s="31"/>
      <c r="Q9072" s="31"/>
      <c r="R9072" s="31"/>
      <c r="S9072" s="31"/>
      <c r="T9072" s="31"/>
      <c r="U9072" s="31"/>
      <c r="V9072" s="31"/>
      <c r="W9072" s="31"/>
      <c r="X9072" s="31"/>
      <c r="Y9072" s="31"/>
      <c r="Z9072" s="31"/>
      <c r="AA9072" s="31"/>
      <c r="AB9072" s="31"/>
      <c r="AC9072" s="31"/>
      <c r="AD9072" s="31"/>
      <c r="AE9072" s="31"/>
      <c r="AF9072" s="31"/>
      <c r="AG9072" s="31"/>
      <c r="AH9072" s="31"/>
      <c r="AI9072" s="31"/>
      <c r="AJ9072" s="31"/>
      <c r="AK9072" s="31"/>
      <c r="AL9072" s="31"/>
      <c r="AM9072" s="31"/>
      <c r="AN9072" s="31"/>
      <c r="AO9072" s="31"/>
      <c r="AP9072" s="31"/>
      <c r="AQ9072" s="31"/>
      <c r="AR9072" s="31"/>
      <c r="AS9072" s="31"/>
      <c r="AT9072" s="31"/>
      <c r="AU9072" s="31"/>
      <c r="AV9072" s="31"/>
      <c r="AW9072" s="31"/>
      <c r="AX9072" s="31"/>
      <c r="AY9072" s="31"/>
      <c r="AZ9072" s="31"/>
      <c r="BA9072" s="31"/>
      <c r="BB9072" s="31"/>
      <c r="BC9072" s="31"/>
      <c r="BD9072" s="31"/>
      <c r="BE9072" s="31"/>
      <c r="BF9072" s="31"/>
      <c r="BG9072" s="31"/>
      <c r="BH9072" s="31"/>
      <c r="BI9072" s="31"/>
      <c r="BJ9072" s="31"/>
      <c r="BK9072" s="31"/>
      <c r="BL9072" s="31"/>
      <c r="BM9072" s="31"/>
      <c r="BN9072" s="31"/>
      <c r="BO9072" s="31"/>
      <c r="BP9072" s="31"/>
      <c r="BQ9072" s="31"/>
      <c r="BR9072" s="31"/>
      <c r="BS9072" s="31"/>
      <c r="BT9072" s="31"/>
      <c r="BU9072" s="31"/>
      <c r="BV9072" s="31"/>
      <c r="BW9072" s="31"/>
      <c r="BX9072" s="31"/>
      <c r="BY9072" s="31"/>
      <c r="BZ9072" s="31"/>
      <c r="CA9072" s="31"/>
      <c r="CB9072" s="31"/>
      <c r="CC9072" s="31"/>
    </row>
    <row r="9073" spans="5:81" customFormat="1" x14ac:dyDescent="0.25">
      <c r="E9073" s="30" t="str">
        <f t="shared" si="52"/>
        <v>update IFINOPL.dbo.AGREEMENT_ASSET set BILLING_TO_NPWP = '011204567451000', NPWP_NAME = 'PT. TRIJAYA UNION', NPWP_ADDRESS = 'JL RAYA GATOT SUBROTO KM 9 KP KADUJAYA RT.002 RW.002 KEL.KADU JAYA KEC.CURUG KOTA/KAB.KAB. TANGERANG BANTEN 15810' where AGREEMENT_NO = replace('0000320/4/01/07/2019', '/', '.');</v>
      </c>
      <c r="F9073" s="31"/>
      <c r="G9073" s="31"/>
      <c r="H9073" s="31"/>
      <c r="I9073" s="31"/>
      <c r="J9073" s="31"/>
      <c r="K9073" s="31"/>
      <c r="L9073" s="31"/>
      <c r="M9073" s="31"/>
      <c r="N9073" s="31"/>
      <c r="O9073" s="31"/>
      <c r="P9073" s="31"/>
      <c r="Q9073" s="31"/>
      <c r="R9073" s="31"/>
      <c r="S9073" s="31"/>
      <c r="T9073" s="31"/>
      <c r="U9073" s="31"/>
      <c r="V9073" s="31"/>
      <c r="W9073" s="31"/>
      <c r="X9073" s="31"/>
      <c r="Y9073" s="31"/>
      <c r="Z9073" s="31"/>
      <c r="AA9073" s="31"/>
      <c r="AB9073" s="31"/>
      <c r="AC9073" s="31"/>
      <c r="AD9073" s="31"/>
      <c r="AE9073" s="31"/>
      <c r="AF9073" s="31"/>
      <c r="AG9073" s="31"/>
      <c r="AH9073" s="31"/>
      <c r="AI9073" s="31"/>
      <c r="AJ9073" s="31"/>
      <c r="AK9073" s="31"/>
      <c r="AL9073" s="31"/>
      <c r="AM9073" s="31"/>
      <c r="AN9073" s="31"/>
      <c r="AO9073" s="31"/>
      <c r="AP9073" s="31"/>
      <c r="AQ9073" s="31"/>
      <c r="AR9073" s="31"/>
      <c r="AS9073" s="31"/>
      <c r="AT9073" s="31"/>
      <c r="AU9073" s="31"/>
      <c r="AV9073" s="31"/>
      <c r="AW9073" s="31"/>
      <c r="AX9073" s="31"/>
      <c r="AY9073" s="31"/>
      <c r="AZ9073" s="31"/>
      <c r="BA9073" s="31"/>
      <c r="BB9073" s="31"/>
      <c r="BC9073" s="31"/>
      <c r="BD9073" s="31"/>
      <c r="BE9073" s="31"/>
      <c r="BF9073" s="31"/>
      <c r="BG9073" s="31"/>
      <c r="BH9073" s="31"/>
      <c r="BI9073" s="31"/>
      <c r="BJ9073" s="31"/>
      <c r="BK9073" s="31"/>
      <c r="BL9073" s="31"/>
      <c r="BM9073" s="31"/>
      <c r="BN9073" s="31"/>
      <c r="BO9073" s="31"/>
      <c r="BP9073" s="31"/>
      <c r="BQ9073" s="31"/>
      <c r="BR9073" s="31"/>
      <c r="BS9073" s="31"/>
      <c r="BT9073" s="31"/>
      <c r="BU9073" s="31"/>
      <c r="BV9073" s="31"/>
      <c r="BW9073" s="31"/>
      <c r="BX9073" s="31"/>
      <c r="BY9073" s="31"/>
      <c r="BZ9073" s="31"/>
      <c r="CA9073" s="31"/>
      <c r="CB9073" s="31"/>
      <c r="CC9073" s="31"/>
    </row>
    <row r="9074" spans="5:81" customFormat="1" x14ac:dyDescent="0.25">
      <c r="E9074" s="30" t="str">
        <f t="shared" si="52"/>
        <v>update IFINOPL.dbo.AGREEMENT_ASSET set BILLING_TO_NPWP = '028165967073000', NPWP_NAME = 'PT. SIRKULASI KOMPAS GRAMEDIA', NPWP_ADDRESS = 'Jl. Palmerah Selatan No. 22-28 Kel. Gelora, Gelora Tanah Abang, Jakarta Pusat-10270' where AGREEMENT_NO = replace('0000326/4/01/08/2019', '/', '.');</v>
      </c>
      <c r="F9074" s="31"/>
      <c r="G9074" s="31"/>
      <c r="H9074" s="31"/>
      <c r="I9074" s="31"/>
      <c r="J9074" s="31"/>
      <c r="K9074" s="31"/>
      <c r="L9074" s="31"/>
      <c r="M9074" s="31"/>
      <c r="N9074" s="31"/>
      <c r="O9074" s="31"/>
      <c r="P9074" s="31"/>
      <c r="Q9074" s="31"/>
      <c r="R9074" s="31"/>
      <c r="S9074" s="31"/>
      <c r="T9074" s="31"/>
      <c r="U9074" s="31"/>
      <c r="V9074" s="31"/>
      <c r="W9074" s="31"/>
      <c r="X9074" s="31"/>
      <c r="Y9074" s="31"/>
      <c r="Z9074" s="31"/>
      <c r="AA9074" s="31"/>
      <c r="AB9074" s="31"/>
      <c r="AC9074" s="31"/>
      <c r="AD9074" s="31"/>
      <c r="AE9074" s="31"/>
      <c r="AF9074" s="31"/>
      <c r="AG9074" s="31"/>
      <c r="AH9074" s="31"/>
      <c r="AI9074" s="31"/>
      <c r="AJ9074" s="31"/>
      <c r="AK9074" s="31"/>
      <c r="AL9074" s="31"/>
      <c r="AM9074" s="31"/>
      <c r="AN9074" s="31"/>
      <c r="AO9074" s="31"/>
      <c r="AP9074" s="31"/>
      <c r="AQ9074" s="31"/>
      <c r="AR9074" s="31"/>
      <c r="AS9074" s="31"/>
      <c r="AT9074" s="31"/>
      <c r="AU9074" s="31"/>
      <c r="AV9074" s="31"/>
      <c r="AW9074" s="31"/>
      <c r="AX9074" s="31"/>
      <c r="AY9074" s="31"/>
      <c r="AZ9074" s="31"/>
      <c r="BA9074" s="31"/>
      <c r="BB9074" s="31"/>
      <c r="BC9074" s="31"/>
      <c r="BD9074" s="31"/>
      <c r="BE9074" s="31"/>
      <c r="BF9074" s="31"/>
      <c r="BG9074" s="31"/>
      <c r="BH9074" s="31"/>
      <c r="BI9074" s="31"/>
      <c r="BJ9074" s="31"/>
      <c r="BK9074" s="31"/>
      <c r="BL9074" s="31"/>
      <c r="BM9074" s="31"/>
      <c r="BN9074" s="31"/>
      <c r="BO9074" s="31"/>
      <c r="BP9074" s="31"/>
      <c r="BQ9074" s="31"/>
      <c r="BR9074" s="31"/>
      <c r="BS9074" s="31"/>
      <c r="BT9074" s="31"/>
      <c r="BU9074" s="31"/>
      <c r="BV9074" s="31"/>
      <c r="BW9074" s="31"/>
      <c r="BX9074" s="31"/>
      <c r="BY9074" s="31"/>
      <c r="BZ9074" s="31"/>
      <c r="CA9074" s="31"/>
      <c r="CB9074" s="31"/>
      <c r="CC9074" s="31"/>
    </row>
    <row r="9075" spans="5:81" customFormat="1" x14ac:dyDescent="0.25">
      <c r="E9075" s="30" t="str">
        <f t="shared" si="52"/>
        <v>update IFINOPL.dbo.AGREEMENT_ASSET set BILLING_TO_NPWP = '028165967073000', NPWP_NAME = 'PT. SIRKULASI KOMPAS GRAMEDIA', NPWP_ADDRESS = 'Jl. Palmerah Selatan No. 22-28 Kel. Gelora, Gelora Tanah Abang, Jakarta Pusat-10270' where AGREEMENT_NO = replace('0000327/4/01/08/2019', '/', '.');</v>
      </c>
      <c r="F9075" s="31"/>
      <c r="G9075" s="31"/>
      <c r="H9075" s="31"/>
      <c r="I9075" s="31"/>
      <c r="J9075" s="31"/>
      <c r="K9075" s="31"/>
      <c r="L9075" s="31"/>
      <c r="M9075" s="31"/>
      <c r="N9075" s="31"/>
      <c r="O9075" s="31"/>
      <c r="P9075" s="31"/>
      <c r="Q9075" s="31"/>
      <c r="R9075" s="31"/>
      <c r="S9075" s="31"/>
      <c r="T9075" s="31"/>
      <c r="U9075" s="31"/>
      <c r="V9075" s="31"/>
      <c r="W9075" s="31"/>
      <c r="X9075" s="31"/>
      <c r="Y9075" s="31"/>
      <c r="Z9075" s="31"/>
      <c r="AA9075" s="31"/>
      <c r="AB9075" s="31"/>
      <c r="AC9075" s="31"/>
      <c r="AD9075" s="31"/>
      <c r="AE9075" s="31"/>
      <c r="AF9075" s="31"/>
      <c r="AG9075" s="31"/>
      <c r="AH9075" s="31"/>
      <c r="AI9075" s="31"/>
      <c r="AJ9075" s="31"/>
      <c r="AK9075" s="31"/>
      <c r="AL9075" s="31"/>
      <c r="AM9075" s="31"/>
      <c r="AN9075" s="31"/>
      <c r="AO9075" s="31"/>
      <c r="AP9075" s="31"/>
      <c r="AQ9075" s="31"/>
      <c r="AR9075" s="31"/>
      <c r="AS9075" s="31"/>
      <c r="AT9075" s="31"/>
      <c r="AU9075" s="31"/>
      <c r="AV9075" s="31"/>
      <c r="AW9075" s="31"/>
      <c r="AX9075" s="31"/>
      <c r="AY9075" s="31"/>
      <c r="AZ9075" s="31"/>
      <c r="BA9075" s="31"/>
      <c r="BB9075" s="31"/>
      <c r="BC9075" s="31"/>
      <c r="BD9075" s="31"/>
      <c r="BE9075" s="31"/>
      <c r="BF9075" s="31"/>
      <c r="BG9075" s="31"/>
      <c r="BH9075" s="31"/>
      <c r="BI9075" s="31"/>
      <c r="BJ9075" s="31"/>
      <c r="BK9075" s="31"/>
      <c r="BL9075" s="31"/>
      <c r="BM9075" s="31"/>
      <c r="BN9075" s="31"/>
      <c r="BO9075" s="31"/>
      <c r="BP9075" s="31"/>
      <c r="BQ9075" s="31"/>
      <c r="BR9075" s="31"/>
      <c r="BS9075" s="31"/>
      <c r="BT9075" s="31"/>
      <c r="BU9075" s="31"/>
      <c r="BV9075" s="31"/>
      <c r="BW9075" s="31"/>
      <c r="BX9075" s="31"/>
      <c r="BY9075" s="31"/>
      <c r="BZ9075" s="31"/>
      <c r="CA9075" s="31"/>
      <c r="CB9075" s="31"/>
      <c r="CC9075" s="31"/>
    </row>
    <row r="9076" spans="5:81" customFormat="1" x14ac:dyDescent="0.25">
      <c r="E9076" s="30" t="str">
        <f t="shared" si="52"/>
        <v>update IFINOPL.dbo.AGREEMENT_ASSET set BILLING_TO_NPWP = '028165967073000', NPWP_NAME = 'PT. SIRKULASI KOMPAS GRAMEDIA', NPWP_ADDRESS = 'Jl. Palmerah Selatan No. 22-28 Kel. Gelora, Gelora Tanah Abang, Jakarta Pusat-10270' where AGREEMENT_NO = replace('0000328/4/01/08/2019', '/', '.');</v>
      </c>
      <c r="F9076" s="31"/>
      <c r="G9076" s="31"/>
      <c r="H9076" s="31"/>
      <c r="I9076" s="31"/>
      <c r="J9076" s="31"/>
      <c r="K9076" s="31"/>
      <c r="L9076" s="31"/>
      <c r="M9076" s="31"/>
      <c r="N9076" s="31"/>
      <c r="O9076" s="31"/>
      <c r="P9076" s="31"/>
      <c r="Q9076" s="31"/>
      <c r="R9076" s="31"/>
      <c r="S9076" s="31"/>
      <c r="T9076" s="31"/>
      <c r="U9076" s="31"/>
      <c r="V9076" s="31"/>
      <c r="W9076" s="31"/>
      <c r="X9076" s="31"/>
      <c r="Y9076" s="31"/>
      <c r="Z9076" s="31"/>
      <c r="AA9076" s="31"/>
      <c r="AB9076" s="31"/>
      <c r="AC9076" s="31"/>
      <c r="AD9076" s="31"/>
      <c r="AE9076" s="31"/>
      <c r="AF9076" s="31"/>
      <c r="AG9076" s="31"/>
      <c r="AH9076" s="31"/>
      <c r="AI9076" s="31"/>
      <c r="AJ9076" s="31"/>
      <c r="AK9076" s="31"/>
      <c r="AL9076" s="31"/>
      <c r="AM9076" s="31"/>
      <c r="AN9076" s="31"/>
      <c r="AO9076" s="31"/>
      <c r="AP9076" s="31"/>
      <c r="AQ9076" s="31"/>
      <c r="AR9076" s="31"/>
      <c r="AS9076" s="31"/>
      <c r="AT9076" s="31"/>
      <c r="AU9076" s="31"/>
      <c r="AV9076" s="31"/>
      <c r="AW9076" s="31"/>
      <c r="AX9076" s="31"/>
      <c r="AY9076" s="31"/>
      <c r="AZ9076" s="31"/>
      <c r="BA9076" s="31"/>
      <c r="BB9076" s="31"/>
      <c r="BC9076" s="31"/>
      <c r="BD9076" s="31"/>
      <c r="BE9076" s="31"/>
      <c r="BF9076" s="31"/>
      <c r="BG9076" s="31"/>
      <c r="BH9076" s="31"/>
      <c r="BI9076" s="31"/>
      <c r="BJ9076" s="31"/>
      <c r="BK9076" s="31"/>
      <c r="BL9076" s="31"/>
      <c r="BM9076" s="31"/>
      <c r="BN9076" s="31"/>
      <c r="BO9076" s="31"/>
      <c r="BP9076" s="31"/>
      <c r="BQ9076" s="31"/>
      <c r="BR9076" s="31"/>
      <c r="BS9076" s="31"/>
      <c r="BT9076" s="31"/>
      <c r="BU9076" s="31"/>
      <c r="BV9076" s="31"/>
      <c r="BW9076" s="31"/>
      <c r="BX9076" s="31"/>
      <c r="BY9076" s="31"/>
      <c r="BZ9076" s="31"/>
      <c r="CA9076" s="31"/>
      <c r="CB9076" s="31"/>
      <c r="CC9076" s="31"/>
    </row>
    <row r="9077" spans="5:81" customFormat="1" x14ac:dyDescent="0.25">
      <c r="E9077" s="30" t="str">
        <f t="shared" si="52"/>
        <v>update IFINOPL.dbo.AGREEMENT_ASSET set BILLING_TO_NPWP = '496316886034000', NPWP_NAME = 'YOSHUA HARIYANTO', NPWP_ADDRESS = 'JL DURIAN V/23 RT.002 RW.008 RAWA BUAYA, CENGKARENG, JAKARTA BARAT, DKI JAKARTA 11740 INDONESIA' where AGREEMENT_NO = replace('0000328/4/10/11/2020', '/', '.');</v>
      </c>
      <c r="F9077" s="31"/>
      <c r="G9077" s="31"/>
      <c r="H9077" s="31"/>
      <c r="I9077" s="31"/>
      <c r="J9077" s="31"/>
      <c r="K9077" s="31"/>
      <c r="L9077" s="31"/>
      <c r="M9077" s="31"/>
      <c r="N9077" s="31"/>
      <c r="O9077" s="31"/>
      <c r="P9077" s="31"/>
      <c r="Q9077" s="31"/>
      <c r="R9077" s="31"/>
      <c r="S9077" s="31"/>
      <c r="T9077" s="31"/>
      <c r="U9077" s="31"/>
      <c r="V9077" s="31"/>
      <c r="W9077" s="31"/>
      <c r="X9077" s="31"/>
      <c r="Y9077" s="31"/>
      <c r="Z9077" s="31"/>
      <c r="AA9077" s="31"/>
      <c r="AB9077" s="31"/>
      <c r="AC9077" s="31"/>
      <c r="AD9077" s="31"/>
      <c r="AE9077" s="31"/>
      <c r="AF9077" s="31"/>
      <c r="AG9077" s="31"/>
      <c r="AH9077" s="31"/>
      <c r="AI9077" s="31"/>
      <c r="AJ9077" s="31"/>
      <c r="AK9077" s="31"/>
      <c r="AL9077" s="31"/>
      <c r="AM9077" s="31"/>
      <c r="AN9077" s="31"/>
      <c r="AO9077" s="31"/>
      <c r="AP9077" s="31"/>
      <c r="AQ9077" s="31"/>
      <c r="AR9077" s="31"/>
      <c r="AS9077" s="31"/>
      <c r="AT9077" s="31"/>
      <c r="AU9077" s="31"/>
      <c r="AV9077" s="31"/>
      <c r="AW9077" s="31"/>
      <c r="AX9077" s="31"/>
      <c r="AY9077" s="31"/>
      <c r="AZ9077" s="31"/>
      <c r="BA9077" s="31"/>
      <c r="BB9077" s="31"/>
      <c r="BC9077" s="31"/>
      <c r="BD9077" s="31"/>
      <c r="BE9077" s="31"/>
      <c r="BF9077" s="31"/>
      <c r="BG9077" s="31"/>
      <c r="BH9077" s="31"/>
      <c r="BI9077" s="31"/>
      <c r="BJ9077" s="31"/>
      <c r="BK9077" s="31"/>
      <c r="BL9077" s="31"/>
      <c r="BM9077" s="31"/>
      <c r="BN9077" s="31"/>
      <c r="BO9077" s="31"/>
      <c r="BP9077" s="31"/>
      <c r="BQ9077" s="31"/>
      <c r="BR9077" s="31"/>
      <c r="BS9077" s="31"/>
      <c r="BT9077" s="31"/>
      <c r="BU9077" s="31"/>
      <c r="BV9077" s="31"/>
      <c r="BW9077" s="31"/>
      <c r="BX9077" s="31"/>
      <c r="BY9077" s="31"/>
      <c r="BZ9077" s="31"/>
      <c r="CA9077" s="31"/>
      <c r="CB9077" s="31"/>
      <c r="CC9077" s="31"/>
    </row>
    <row r="9078" spans="5:81" customFormat="1" x14ac:dyDescent="0.25">
      <c r="E9078" s="30" t="str">
        <f t="shared" si="52"/>
        <v>update IFINOPL.dbo.AGREEMENT_ASSET set BILLING_TO_NPWP = '028165967073000', NPWP_NAME = 'PT. SIRKULASI KOMPAS GRAMEDIA', NPWP_ADDRESS = 'Jl. Palmerah Selatan No. 22-28 Kel. Gelora, Gelora Tanah Abang, Jakarta Pusat-10270' where AGREEMENT_NO = replace('0000329/4/01/08/2019', '/', '.');</v>
      </c>
      <c r="F9078" s="31"/>
      <c r="G9078" s="31"/>
      <c r="H9078" s="31"/>
      <c r="I9078" s="31"/>
      <c r="J9078" s="31"/>
      <c r="K9078" s="31"/>
      <c r="L9078" s="31"/>
      <c r="M9078" s="31"/>
      <c r="N9078" s="31"/>
      <c r="O9078" s="31"/>
      <c r="P9078" s="31"/>
      <c r="Q9078" s="31"/>
      <c r="R9078" s="31"/>
      <c r="S9078" s="31"/>
      <c r="T9078" s="31"/>
      <c r="U9078" s="31"/>
      <c r="V9078" s="31"/>
      <c r="W9078" s="31"/>
      <c r="X9078" s="31"/>
      <c r="Y9078" s="31"/>
      <c r="Z9078" s="31"/>
      <c r="AA9078" s="31"/>
      <c r="AB9078" s="31"/>
      <c r="AC9078" s="31"/>
      <c r="AD9078" s="31"/>
      <c r="AE9078" s="31"/>
      <c r="AF9078" s="31"/>
      <c r="AG9078" s="31"/>
      <c r="AH9078" s="31"/>
      <c r="AI9078" s="31"/>
      <c r="AJ9078" s="31"/>
      <c r="AK9078" s="31"/>
      <c r="AL9078" s="31"/>
      <c r="AM9078" s="31"/>
      <c r="AN9078" s="31"/>
      <c r="AO9078" s="31"/>
      <c r="AP9078" s="31"/>
      <c r="AQ9078" s="31"/>
      <c r="AR9078" s="31"/>
      <c r="AS9078" s="31"/>
      <c r="AT9078" s="31"/>
      <c r="AU9078" s="31"/>
      <c r="AV9078" s="31"/>
      <c r="AW9078" s="31"/>
      <c r="AX9078" s="31"/>
      <c r="AY9078" s="31"/>
      <c r="AZ9078" s="31"/>
      <c r="BA9078" s="31"/>
      <c r="BB9078" s="31"/>
      <c r="BC9078" s="31"/>
      <c r="BD9078" s="31"/>
      <c r="BE9078" s="31"/>
      <c r="BF9078" s="31"/>
      <c r="BG9078" s="31"/>
      <c r="BH9078" s="31"/>
      <c r="BI9078" s="31"/>
      <c r="BJ9078" s="31"/>
      <c r="BK9078" s="31"/>
      <c r="BL9078" s="31"/>
      <c r="BM9078" s="31"/>
      <c r="BN9078" s="31"/>
      <c r="BO9078" s="31"/>
      <c r="BP9078" s="31"/>
      <c r="BQ9078" s="31"/>
      <c r="BR9078" s="31"/>
      <c r="BS9078" s="31"/>
      <c r="BT9078" s="31"/>
      <c r="BU9078" s="31"/>
      <c r="BV9078" s="31"/>
      <c r="BW9078" s="31"/>
      <c r="BX9078" s="31"/>
      <c r="BY9078" s="31"/>
      <c r="BZ9078" s="31"/>
      <c r="CA9078" s="31"/>
      <c r="CB9078" s="31"/>
      <c r="CC9078" s="31"/>
    </row>
    <row r="9079" spans="5:81" customFormat="1" x14ac:dyDescent="0.25">
      <c r="E9079" s="30" t="str">
        <f t="shared" si="52"/>
        <v>update IFINOPL.dbo.AGREEMENT_ASSET set BILLING_TO_NPWP = '028165967073000', NPWP_NAME = 'PT. SIRKULASI KOMPAS GRAMEDIA', NPWP_ADDRESS = 'Jl. Palmerah Selatan No. 22-28 Kel. Gelora, Gelora Tanah Abang, Jakarta Pusat-10270' where AGREEMENT_NO = replace('0000330/4/01/08/2019', '/', '.');</v>
      </c>
      <c r="F9079" s="31"/>
      <c r="G9079" s="31"/>
      <c r="H9079" s="31"/>
      <c r="I9079" s="31"/>
      <c r="J9079" s="31"/>
      <c r="K9079" s="31"/>
      <c r="L9079" s="31"/>
      <c r="M9079" s="31"/>
      <c r="N9079" s="31"/>
      <c r="O9079" s="31"/>
      <c r="P9079" s="31"/>
      <c r="Q9079" s="31"/>
      <c r="R9079" s="31"/>
      <c r="S9079" s="31"/>
      <c r="T9079" s="31"/>
      <c r="U9079" s="31"/>
      <c r="V9079" s="31"/>
      <c r="W9079" s="31"/>
      <c r="X9079" s="31"/>
      <c r="Y9079" s="31"/>
      <c r="Z9079" s="31"/>
      <c r="AA9079" s="31"/>
      <c r="AB9079" s="31"/>
      <c r="AC9079" s="31"/>
      <c r="AD9079" s="31"/>
      <c r="AE9079" s="31"/>
      <c r="AF9079" s="31"/>
      <c r="AG9079" s="31"/>
      <c r="AH9079" s="31"/>
      <c r="AI9079" s="31"/>
      <c r="AJ9079" s="31"/>
      <c r="AK9079" s="31"/>
      <c r="AL9079" s="31"/>
      <c r="AM9079" s="31"/>
      <c r="AN9079" s="31"/>
      <c r="AO9079" s="31"/>
      <c r="AP9079" s="31"/>
      <c r="AQ9079" s="31"/>
      <c r="AR9079" s="31"/>
      <c r="AS9079" s="31"/>
      <c r="AT9079" s="31"/>
      <c r="AU9079" s="31"/>
      <c r="AV9079" s="31"/>
      <c r="AW9079" s="31"/>
      <c r="AX9079" s="31"/>
      <c r="AY9079" s="31"/>
      <c r="AZ9079" s="31"/>
      <c r="BA9079" s="31"/>
      <c r="BB9079" s="31"/>
      <c r="BC9079" s="31"/>
      <c r="BD9079" s="31"/>
      <c r="BE9079" s="31"/>
      <c r="BF9079" s="31"/>
      <c r="BG9079" s="31"/>
      <c r="BH9079" s="31"/>
      <c r="BI9079" s="31"/>
      <c r="BJ9079" s="31"/>
      <c r="BK9079" s="31"/>
      <c r="BL9079" s="31"/>
      <c r="BM9079" s="31"/>
      <c r="BN9079" s="31"/>
      <c r="BO9079" s="31"/>
      <c r="BP9079" s="31"/>
      <c r="BQ9079" s="31"/>
      <c r="BR9079" s="31"/>
      <c r="BS9079" s="31"/>
      <c r="BT9079" s="31"/>
      <c r="BU9079" s="31"/>
      <c r="BV9079" s="31"/>
      <c r="BW9079" s="31"/>
      <c r="BX9079" s="31"/>
      <c r="BY9079" s="31"/>
      <c r="BZ9079" s="31"/>
      <c r="CA9079" s="31"/>
      <c r="CB9079" s="31"/>
      <c r="CC9079" s="31"/>
    </row>
    <row r="9080" spans="5:81" customFormat="1" x14ac:dyDescent="0.25">
      <c r="E9080" s="30" t="str">
        <f t="shared" si="52"/>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replace('0000333/4/01/08/2019', '/', '.');</v>
      </c>
      <c r="F9080" s="31"/>
      <c r="G9080" s="31"/>
      <c r="H9080" s="31"/>
      <c r="I9080" s="31"/>
      <c r="J9080" s="31"/>
      <c r="K9080" s="31"/>
      <c r="L9080" s="31"/>
      <c r="M9080" s="31"/>
      <c r="N9080" s="31"/>
      <c r="O9080" s="31"/>
      <c r="P9080" s="31"/>
      <c r="Q9080" s="31"/>
      <c r="R9080" s="31"/>
      <c r="S9080" s="31"/>
      <c r="T9080" s="31"/>
      <c r="U9080" s="31"/>
      <c r="V9080" s="31"/>
      <c r="W9080" s="31"/>
      <c r="X9080" s="31"/>
      <c r="Y9080" s="31"/>
      <c r="Z9080" s="31"/>
      <c r="AA9080" s="31"/>
      <c r="AB9080" s="31"/>
      <c r="AC9080" s="31"/>
      <c r="AD9080" s="31"/>
      <c r="AE9080" s="31"/>
      <c r="AF9080" s="31"/>
      <c r="AG9080" s="31"/>
      <c r="AH9080" s="31"/>
      <c r="AI9080" s="31"/>
      <c r="AJ9080" s="31"/>
      <c r="AK9080" s="31"/>
      <c r="AL9080" s="31"/>
      <c r="AM9080" s="31"/>
      <c r="AN9080" s="31"/>
      <c r="AO9080" s="31"/>
      <c r="AP9080" s="31"/>
      <c r="AQ9080" s="31"/>
      <c r="AR9080" s="31"/>
      <c r="AS9080" s="31"/>
      <c r="AT9080" s="31"/>
      <c r="AU9080" s="31"/>
      <c r="AV9080" s="31"/>
      <c r="AW9080" s="31"/>
      <c r="AX9080" s="31"/>
      <c r="AY9080" s="31"/>
      <c r="AZ9080" s="31"/>
      <c r="BA9080" s="31"/>
      <c r="BB9080" s="31"/>
      <c r="BC9080" s="31"/>
      <c r="BD9080" s="31"/>
      <c r="BE9080" s="31"/>
      <c r="BF9080" s="31"/>
      <c r="BG9080" s="31"/>
      <c r="BH9080" s="31"/>
      <c r="BI9080" s="31"/>
      <c r="BJ9080" s="31"/>
      <c r="BK9080" s="31"/>
      <c r="BL9080" s="31"/>
      <c r="BM9080" s="31"/>
      <c r="BN9080" s="31"/>
      <c r="BO9080" s="31"/>
      <c r="BP9080" s="31"/>
      <c r="BQ9080" s="31"/>
      <c r="BR9080" s="31"/>
      <c r="BS9080" s="31"/>
      <c r="BT9080" s="31"/>
      <c r="BU9080" s="31"/>
      <c r="BV9080" s="31"/>
      <c r="BW9080" s="31"/>
      <c r="BX9080" s="31"/>
      <c r="BY9080" s="31"/>
      <c r="BZ9080" s="31"/>
      <c r="CA9080" s="31"/>
      <c r="CB9080" s="31"/>
      <c r="CC9080" s="31"/>
    </row>
    <row r="9081" spans="5:81" customFormat="1" x14ac:dyDescent="0.25">
      <c r="E9081" s="30" t="str">
        <f t="shared" si="52"/>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replace('0000333/4/08/06/2020', '/', '.');</v>
      </c>
      <c r="F9081" s="31"/>
      <c r="G9081" s="31"/>
      <c r="H9081" s="31"/>
      <c r="I9081" s="31"/>
      <c r="J9081" s="31"/>
      <c r="K9081" s="31"/>
      <c r="L9081" s="31"/>
      <c r="M9081" s="31"/>
      <c r="N9081" s="31"/>
      <c r="O9081" s="31"/>
      <c r="P9081" s="31"/>
      <c r="Q9081" s="31"/>
      <c r="R9081" s="31"/>
      <c r="S9081" s="31"/>
      <c r="T9081" s="31"/>
      <c r="U9081" s="31"/>
      <c r="V9081" s="31"/>
      <c r="W9081" s="31"/>
      <c r="X9081" s="31"/>
      <c r="Y9081" s="31"/>
      <c r="Z9081" s="31"/>
      <c r="AA9081" s="31"/>
      <c r="AB9081" s="31"/>
      <c r="AC9081" s="31"/>
      <c r="AD9081" s="31"/>
      <c r="AE9081" s="31"/>
      <c r="AF9081" s="31"/>
      <c r="AG9081" s="31"/>
      <c r="AH9081" s="31"/>
      <c r="AI9081" s="31"/>
      <c r="AJ9081" s="31"/>
      <c r="AK9081" s="31"/>
      <c r="AL9081" s="31"/>
      <c r="AM9081" s="31"/>
      <c r="AN9081" s="31"/>
      <c r="AO9081" s="31"/>
      <c r="AP9081" s="31"/>
      <c r="AQ9081" s="31"/>
      <c r="AR9081" s="31"/>
      <c r="AS9081" s="31"/>
      <c r="AT9081" s="31"/>
      <c r="AU9081" s="31"/>
      <c r="AV9081" s="31"/>
      <c r="AW9081" s="31"/>
      <c r="AX9081" s="31"/>
      <c r="AY9081" s="31"/>
      <c r="AZ9081" s="31"/>
      <c r="BA9081" s="31"/>
      <c r="BB9081" s="31"/>
      <c r="BC9081" s="31"/>
      <c r="BD9081" s="31"/>
      <c r="BE9081" s="31"/>
      <c r="BF9081" s="31"/>
      <c r="BG9081" s="31"/>
      <c r="BH9081" s="31"/>
      <c r="BI9081" s="31"/>
      <c r="BJ9081" s="31"/>
      <c r="BK9081" s="31"/>
      <c r="BL9081" s="31"/>
      <c r="BM9081" s="31"/>
      <c r="BN9081" s="31"/>
      <c r="BO9081" s="31"/>
      <c r="BP9081" s="31"/>
      <c r="BQ9081" s="31"/>
      <c r="BR9081" s="31"/>
      <c r="BS9081" s="31"/>
      <c r="BT9081" s="31"/>
      <c r="BU9081" s="31"/>
      <c r="BV9081" s="31"/>
      <c r="BW9081" s="31"/>
      <c r="BX9081" s="31"/>
      <c r="BY9081" s="31"/>
      <c r="BZ9081" s="31"/>
      <c r="CA9081" s="31"/>
      <c r="CB9081" s="31"/>
      <c r="CC9081" s="31"/>
    </row>
    <row r="9082" spans="5:81" customFormat="1" x14ac:dyDescent="0.25">
      <c r="E9082" s="30" t="str">
        <f t="shared" si="52"/>
        <v>update IFINOPL.dbo.AGREEMENT_ASSET set BILLING_TO_NPWP = '210661195418000', NPWP_NAME = 'PT. ANUGERAH PRIMA SEJAHTERAH', NPWP_ADDRESS = 'KOMPLEK PERGUDANGAN MUTIARA KOSAMBI IB618 RT 0, RW 0, KOSAMBI, -, TANGERANG, BANTEN' where AGREEMENT_NO = replace('0000336/4/10/12/2020', '/', '.');</v>
      </c>
      <c r="F9082" s="31"/>
      <c r="G9082" s="31"/>
      <c r="H9082" s="31"/>
      <c r="I9082" s="31"/>
      <c r="J9082" s="31"/>
      <c r="K9082" s="31"/>
      <c r="L9082" s="31"/>
      <c r="M9082" s="31"/>
      <c r="N9082" s="31"/>
      <c r="O9082" s="31"/>
      <c r="P9082" s="31"/>
      <c r="Q9082" s="31"/>
      <c r="R9082" s="31"/>
      <c r="S9082" s="31"/>
      <c r="T9082" s="31"/>
      <c r="U9082" s="31"/>
      <c r="V9082" s="31"/>
      <c r="W9082" s="31"/>
      <c r="X9082" s="31"/>
      <c r="Y9082" s="31"/>
      <c r="Z9082" s="31"/>
      <c r="AA9082" s="31"/>
      <c r="AB9082" s="31"/>
      <c r="AC9082" s="31"/>
      <c r="AD9082" s="31"/>
      <c r="AE9082" s="31"/>
      <c r="AF9082" s="31"/>
      <c r="AG9082" s="31"/>
      <c r="AH9082" s="31"/>
      <c r="AI9082" s="31"/>
      <c r="AJ9082" s="31"/>
      <c r="AK9082" s="31"/>
      <c r="AL9082" s="31"/>
      <c r="AM9082" s="31"/>
      <c r="AN9082" s="31"/>
      <c r="AO9082" s="31"/>
      <c r="AP9082" s="31"/>
      <c r="AQ9082" s="31"/>
      <c r="AR9082" s="31"/>
      <c r="AS9082" s="31"/>
      <c r="AT9082" s="31"/>
      <c r="AU9082" s="31"/>
      <c r="AV9082" s="31"/>
      <c r="AW9082" s="31"/>
      <c r="AX9082" s="31"/>
      <c r="AY9082" s="31"/>
      <c r="AZ9082" s="31"/>
      <c r="BA9082" s="31"/>
      <c r="BB9082" s="31"/>
      <c r="BC9082" s="31"/>
      <c r="BD9082" s="31"/>
      <c r="BE9082" s="31"/>
      <c r="BF9082" s="31"/>
      <c r="BG9082" s="31"/>
      <c r="BH9082" s="31"/>
      <c r="BI9082" s="31"/>
      <c r="BJ9082" s="31"/>
      <c r="BK9082" s="31"/>
      <c r="BL9082" s="31"/>
      <c r="BM9082" s="31"/>
      <c r="BN9082" s="31"/>
      <c r="BO9082" s="31"/>
      <c r="BP9082" s="31"/>
      <c r="BQ9082" s="31"/>
      <c r="BR9082" s="31"/>
      <c r="BS9082" s="31"/>
      <c r="BT9082" s="31"/>
      <c r="BU9082" s="31"/>
      <c r="BV9082" s="31"/>
      <c r="BW9082" s="31"/>
      <c r="BX9082" s="31"/>
      <c r="BY9082" s="31"/>
      <c r="BZ9082" s="31"/>
      <c r="CA9082" s="31"/>
      <c r="CB9082" s="31"/>
      <c r="CC9082" s="31"/>
    </row>
    <row r="9083" spans="5:81" customFormat="1" x14ac:dyDescent="0.25">
      <c r="E9083" s="30" t="str">
        <f t="shared" si="52"/>
        <v>update IFINOPL.dbo.AGREEMENT_ASSET set BILLING_TO_NPWP = '020054649059000', NPWP_NAME = 'PT. DAYA KOBELCO CONSTRUCTION MACHINERY INDONESIA', NPWP_ADDRESS = 'JL. HALMAHERA BLOK DD - 10 KAWASAN INDUSTRI MM2100 RT.000 RW.000 DANAU INDAH, CIKARANG BARAT, BEKASI, JAWA BARAT 17530 INDONESIA' where AGREEMENT_NO = replace('0000341/4/08/06/2020', '/', '.');</v>
      </c>
      <c r="F9083" s="31"/>
      <c r="G9083" s="31"/>
      <c r="H9083" s="31"/>
      <c r="I9083" s="31"/>
      <c r="J9083" s="31"/>
      <c r="K9083" s="31"/>
      <c r="L9083" s="31"/>
      <c r="M9083" s="31"/>
      <c r="N9083" s="31"/>
      <c r="O9083" s="31"/>
      <c r="P9083" s="31"/>
      <c r="Q9083" s="31"/>
      <c r="R9083" s="31"/>
      <c r="S9083" s="31"/>
      <c r="T9083" s="31"/>
      <c r="U9083" s="31"/>
      <c r="V9083" s="31"/>
      <c r="W9083" s="31"/>
      <c r="X9083" s="31"/>
      <c r="Y9083" s="31"/>
      <c r="Z9083" s="31"/>
      <c r="AA9083" s="31"/>
      <c r="AB9083" s="31"/>
      <c r="AC9083" s="31"/>
      <c r="AD9083" s="31"/>
      <c r="AE9083" s="31"/>
      <c r="AF9083" s="31"/>
      <c r="AG9083" s="31"/>
      <c r="AH9083" s="31"/>
      <c r="AI9083" s="31"/>
      <c r="AJ9083" s="31"/>
      <c r="AK9083" s="31"/>
      <c r="AL9083" s="31"/>
      <c r="AM9083" s="31"/>
      <c r="AN9083" s="31"/>
      <c r="AO9083" s="31"/>
      <c r="AP9083" s="31"/>
      <c r="AQ9083" s="31"/>
      <c r="AR9083" s="31"/>
      <c r="AS9083" s="31"/>
      <c r="AT9083" s="31"/>
      <c r="AU9083" s="31"/>
      <c r="AV9083" s="31"/>
      <c r="AW9083" s="31"/>
      <c r="AX9083" s="31"/>
      <c r="AY9083" s="31"/>
      <c r="AZ9083" s="31"/>
      <c r="BA9083" s="31"/>
      <c r="BB9083" s="31"/>
      <c r="BC9083" s="31"/>
      <c r="BD9083" s="31"/>
      <c r="BE9083" s="31"/>
      <c r="BF9083" s="31"/>
      <c r="BG9083" s="31"/>
      <c r="BH9083" s="31"/>
      <c r="BI9083" s="31"/>
      <c r="BJ9083" s="31"/>
      <c r="BK9083" s="31"/>
      <c r="BL9083" s="31"/>
      <c r="BM9083" s="31"/>
      <c r="BN9083" s="31"/>
      <c r="BO9083" s="31"/>
      <c r="BP9083" s="31"/>
      <c r="BQ9083" s="31"/>
      <c r="BR9083" s="31"/>
      <c r="BS9083" s="31"/>
      <c r="BT9083" s="31"/>
      <c r="BU9083" s="31"/>
      <c r="BV9083" s="31"/>
      <c r="BW9083" s="31"/>
      <c r="BX9083" s="31"/>
      <c r="BY9083" s="31"/>
      <c r="BZ9083" s="31"/>
      <c r="CA9083" s="31"/>
      <c r="CB9083" s="31"/>
      <c r="CC9083" s="31"/>
    </row>
    <row r="9084" spans="5:81" customFormat="1" x14ac:dyDescent="0.25">
      <c r="E9084" s="30" t="str">
        <f t="shared" si="52"/>
        <v>update IFINOPL.dbo.AGREEMENT_ASSET set BILLING_TO_NPWP = '020054649059000', NPWP_NAME = 'PT. DAYA KOBELCO CONSTRUCTION MACHINERY INDONESIA', NPWP_ADDRESS = 'JL. HALMAHERA BLOK DD - 10 KAWASAN INDUSTRI MM2100 RT.000 RW.000 DANAU INDAH, CIKARANG BARAT, BEKASI, JAWA BARAT 17530 INDONESIA' where AGREEMENT_NO = replace('0000342/4/08/06/2020', '/', '.');</v>
      </c>
      <c r="F9084" s="31"/>
      <c r="G9084" s="31"/>
      <c r="H9084" s="31"/>
      <c r="I9084" s="31"/>
      <c r="J9084" s="31"/>
      <c r="K9084" s="31"/>
      <c r="L9084" s="31"/>
      <c r="M9084" s="31"/>
      <c r="N9084" s="31"/>
      <c r="O9084" s="31"/>
      <c r="P9084" s="31"/>
      <c r="Q9084" s="31"/>
      <c r="R9084" s="31"/>
      <c r="S9084" s="31"/>
      <c r="T9084" s="31"/>
      <c r="U9084" s="31"/>
      <c r="V9084" s="31"/>
      <c r="W9084" s="31"/>
      <c r="X9084" s="31"/>
      <c r="Y9084" s="31"/>
      <c r="Z9084" s="31"/>
      <c r="AA9084" s="31"/>
      <c r="AB9084" s="31"/>
      <c r="AC9084" s="31"/>
      <c r="AD9084" s="31"/>
      <c r="AE9084" s="31"/>
      <c r="AF9084" s="31"/>
      <c r="AG9084" s="31"/>
      <c r="AH9084" s="31"/>
      <c r="AI9084" s="31"/>
      <c r="AJ9084" s="31"/>
      <c r="AK9084" s="31"/>
      <c r="AL9084" s="31"/>
      <c r="AM9084" s="31"/>
      <c r="AN9084" s="31"/>
      <c r="AO9084" s="31"/>
      <c r="AP9084" s="31"/>
      <c r="AQ9084" s="31"/>
      <c r="AR9084" s="31"/>
      <c r="AS9084" s="31"/>
      <c r="AT9084" s="31"/>
      <c r="AU9084" s="31"/>
      <c r="AV9084" s="31"/>
      <c r="AW9084" s="31"/>
      <c r="AX9084" s="31"/>
      <c r="AY9084" s="31"/>
      <c r="AZ9084" s="31"/>
      <c r="BA9084" s="31"/>
      <c r="BB9084" s="31"/>
      <c r="BC9084" s="31"/>
      <c r="BD9084" s="31"/>
      <c r="BE9084" s="31"/>
      <c r="BF9084" s="31"/>
      <c r="BG9084" s="31"/>
      <c r="BH9084" s="31"/>
      <c r="BI9084" s="31"/>
      <c r="BJ9084" s="31"/>
      <c r="BK9084" s="31"/>
      <c r="BL9084" s="31"/>
      <c r="BM9084" s="31"/>
      <c r="BN9084" s="31"/>
      <c r="BO9084" s="31"/>
      <c r="BP9084" s="31"/>
      <c r="BQ9084" s="31"/>
      <c r="BR9084" s="31"/>
      <c r="BS9084" s="31"/>
      <c r="BT9084" s="31"/>
      <c r="BU9084" s="31"/>
      <c r="BV9084" s="31"/>
      <c r="BW9084" s="31"/>
      <c r="BX9084" s="31"/>
      <c r="BY9084" s="31"/>
      <c r="BZ9084" s="31"/>
      <c r="CA9084" s="31"/>
      <c r="CB9084" s="31"/>
      <c r="CC9084" s="31"/>
    </row>
    <row r="9085" spans="5:81" customFormat="1" x14ac:dyDescent="0.25">
      <c r="E9085"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replace('0000344/4/10/01/2021', '/', '.');</v>
      </c>
      <c r="F9085" s="31"/>
      <c r="G9085" s="31"/>
      <c r="H9085" s="31"/>
      <c r="I9085" s="31"/>
      <c r="J9085" s="31"/>
      <c r="K9085" s="31"/>
      <c r="L9085" s="31"/>
      <c r="M9085" s="31"/>
      <c r="N9085" s="31"/>
      <c r="O9085" s="31"/>
      <c r="P9085" s="31"/>
      <c r="Q9085" s="31"/>
      <c r="R9085" s="31"/>
      <c r="S9085" s="31"/>
      <c r="T9085" s="31"/>
      <c r="U9085" s="31"/>
      <c r="V9085" s="31"/>
      <c r="W9085" s="31"/>
      <c r="X9085" s="31"/>
      <c r="Y9085" s="31"/>
      <c r="Z9085" s="31"/>
      <c r="AA9085" s="31"/>
      <c r="AB9085" s="31"/>
      <c r="AC9085" s="31"/>
      <c r="AD9085" s="31"/>
      <c r="AE9085" s="31"/>
      <c r="AF9085" s="31"/>
      <c r="AG9085" s="31"/>
      <c r="AH9085" s="31"/>
      <c r="AI9085" s="31"/>
      <c r="AJ9085" s="31"/>
      <c r="AK9085" s="31"/>
      <c r="AL9085" s="31"/>
      <c r="AM9085" s="31"/>
      <c r="AN9085" s="31"/>
      <c r="AO9085" s="31"/>
      <c r="AP9085" s="31"/>
      <c r="AQ9085" s="31"/>
      <c r="AR9085" s="31"/>
      <c r="AS9085" s="31"/>
      <c r="AT9085" s="31"/>
      <c r="AU9085" s="31"/>
      <c r="AV9085" s="31"/>
      <c r="AW9085" s="31"/>
      <c r="AX9085" s="31"/>
      <c r="AY9085" s="31"/>
      <c r="AZ9085" s="31"/>
      <c r="BA9085" s="31"/>
      <c r="BB9085" s="31"/>
      <c r="BC9085" s="31"/>
      <c r="BD9085" s="31"/>
      <c r="BE9085" s="31"/>
      <c r="BF9085" s="31"/>
      <c r="BG9085" s="31"/>
      <c r="BH9085" s="31"/>
      <c r="BI9085" s="31"/>
      <c r="BJ9085" s="31"/>
      <c r="BK9085" s="31"/>
      <c r="BL9085" s="31"/>
      <c r="BM9085" s="31"/>
      <c r="BN9085" s="31"/>
      <c r="BO9085" s="31"/>
      <c r="BP9085" s="31"/>
      <c r="BQ9085" s="31"/>
      <c r="BR9085" s="31"/>
      <c r="BS9085" s="31"/>
      <c r="BT9085" s="31"/>
      <c r="BU9085" s="31"/>
      <c r="BV9085" s="31"/>
      <c r="BW9085" s="31"/>
      <c r="BX9085" s="31"/>
      <c r="BY9085" s="31"/>
      <c r="BZ9085" s="31"/>
      <c r="CA9085" s="31"/>
      <c r="CB9085" s="31"/>
      <c r="CC9085" s="31"/>
    </row>
    <row r="9086" spans="5:81" customFormat="1" x14ac:dyDescent="0.25">
      <c r="E9086" s="30" t="str">
        <f t="shared" si="52"/>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replace('0000345/4/10/01/2021', '/', '.');</v>
      </c>
      <c r="F9086" s="31"/>
      <c r="G9086" s="31"/>
      <c r="H9086" s="31"/>
      <c r="I9086" s="31"/>
      <c r="J9086" s="31"/>
      <c r="K9086" s="31"/>
      <c r="L9086" s="31"/>
      <c r="M9086" s="31"/>
      <c r="N9086" s="31"/>
      <c r="O9086" s="31"/>
      <c r="P9086" s="31"/>
      <c r="Q9086" s="31"/>
      <c r="R9086" s="31"/>
      <c r="S9086" s="31"/>
      <c r="T9086" s="31"/>
      <c r="U9086" s="31"/>
      <c r="V9086" s="31"/>
      <c r="W9086" s="31"/>
      <c r="X9086" s="31"/>
      <c r="Y9086" s="31"/>
      <c r="Z9086" s="31"/>
      <c r="AA9086" s="31"/>
      <c r="AB9086" s="31"/>
      <c r="AC9086" s="31"/>
      <c r="AD9086" s="31"/>
      <c r="AE9086" s="31"/>
      <c r="AF9086" s="31"/>
      <c r="AG9086" s="31"/>
      <c r="AH9086" s="31"/>
      <c r="AI9086" s="31"/>
      <c r="AJ9086" s="31"/>
      <c r="AK9086" s="31"/>
      <c r="AL9086" s="31"/>
      <c r="AM9086" s="31"/>
      <c r="AN9086" s="31"/>
      <c r="AO9086" s="31"/>
      <c r="AP9086" s="31"/>
      <c r="AQ9086" s="31"/>
      <c r="AR9086" s="31"/>
      <c r="AS9086" s="31"/>
      <c r="AT9086" s="31"/>
      <c r="AU9086" s="31"/>
      <c r="AV9086" s="31"/>
      <c r="AW9086" s="31"/>
      <c r="AX9086" s="31"/>
      <c r="AY9086" s="31"/>
      <c r="AZ9086" s="31"/>
      <c r="BA9086" s="31"/>
      <c r="BB9086" s="31"/>
      <c r="BC9086" s="31"/>
      <c r="BD9086" s="31"/>
      <c r="BE9086" s="31"/>
      <c r="BF9086" s="31"/>
      <c r="BG9086" s="31"/>
      <c r="BH9086" s="31"/>
      <c r="BI9086" s="31"/>
      <c r="BJ9086" s="31"/>
      <c r="BK9086" s="31"/>
      <c r="BL9086" s="31"/>
      <c r="BM9086" s="31"/>
      <c r="BN9086" s="31"/>
      <c r="BO9086" s="31"/>
      <c r="BP9086" s="31"/>
      <c r="BQ9086" s="31"/>
      <c r="BR9086" s="31"/>
      <c r="BS9086" s="31"/>
      <c r="BT9086" s="31"/>
      <c r="BU9086" s="31"/>
      <c r="BV9086" s="31"/>
      <c r="BW9086" s="31"/>
      <c r="BX9086" s="31"/>
      <c r="BY9086" s="31"/>
      <c r="BZ9086" s="31"/>
      <c r="CA9086" s="31"/>
      <c r="CB9086" s="31"/>
      <c r="CC9086" s="31"/>
    </row>
    <row r="9087" spans="5:81" customFormat="1" x14ac:dyDescent="0.25">
      <c r="E9087" s="30" t="str">
        <f t="shared" si="52"/>
        <v>update IFINOPL.dbo.AGREEMENT_ASSET set BILLING_TO_NPWP = '013735303007000', NPWP_NAME = 'PT. MARGA NUSANTARA JAYA', NPWP_ADDRESS = 'JL PULO KAMBING IIE NO 9 RT.0 RW.0 JATINEGARA, CAKUNG, JAKARTA TIMUR, DKI JAKARTA 13930 INDONESIA' where AGREEMENT_NO = replace('0000346/4/08/07/2020', '/', '.');</v>
      </c>
      <c r="F9087" s="31"/>
      <c r="G9087" s="31"/>
      <c r="H9087" s="31"/>
      <c r="I9087" s="31"/>
      <c r="J9087" s="31"/>
      <c r="K9087" s="31"/>
      <c r="L9087" s="31"/>
      <c r="M9087" s="31"/>
      <c r="N9087" s="31"/>
      <c r="O9087" s="31"/>
      <c r="P9087" s="31"/>
      <c r="Q9087" s="31"/>
      <c r="R9087" s="31"/>
      <c r="S9087" s="31"/>
      <c r="T9087" s="31"/>
      <c r="U9087" s="31"/>
      <c r="V9087" s="31"/>
      <c r="W9087" s="31"/>
      <c r="X9087" s="31"/>
      <c r="Y9087" s="31"/>
      <c r="Z9087" s="31"/>
      <c r="AA9087" s="31"/>
      <c r="AB9087" s="31"/>
      <c r="AC9087" s="31"/>
      <c r="AD9087" s="31"/>
      <c r="AE9087" s="31"/>
      <c r="AF9087" s="31"/>
      <c r="AG9087" s="31"/>
      <c r="AH9087" s="31"/>
      <c r="AI9087" s="31"/>
      <c r="AJ9087" s="31"/>
      <c r="AK9087" s="31"/>
      <c r="AL9087" s="31"/>
      <c r="AM9087" s="31"/>
      <c r="AN9087" s="31"/>
      <c r="AO9087" s="31"/>
      <c r="AP9087" s="31"/>
      <c r="AQ9087" s="31"/>
      <c r="AR9087" s="31"/>
      <c r="AS9087" s="31"/>
      <c r="AT9087" s="31"/>
      <c r="AU9087" s="31"/>
      <c r="AV9087" s="31"/>
      <c r="AW9087" s="31"/>
      <c r="AX9087" s="31"/>
      <c r="AY9087" s="31"/>
      <c r="AZ9087" s="31"/>
      <c r="BA9087" s="31"/>
      <c r="BB9087" s="31"/>
      <c r="BC9087" s="31"/>
      <c r="BD9087" s="31"/>
      <c r="BE9087" s="31"/>
      <c r="BF9087" s="31"/>
      <c r="BG9087" s="31"/>
      <c r="BH9087" s="31"/>
      <c r="BI9087" s="31"/>
      <c r="BJ9087" s="31"/>
      <c r="BK9087" s="31"/>
      <c r="BL9087" s="31"/>
      <c r="BM9087" s="31"/>
      <c r="BN9087" s="31"/>
      <c r="BO9087" s="31"/>
      <c r="BP9087" s="31"/>
      <c r="BQ9087" s="31"/>
      <c r="BR9087" s="31"/>
      <c r="BS9087" s="31"/>
      <c r="BT9087" s="31"/>
      <c r="BU9087" s="31"/>
      <c r="BV9087" s="31"/>
      <c r="BW9087" s="31"/>
      <c r="BX9087" s="31"/>
      <c r="BY9087" s="31"/>
      <c r="BZ9087" s="31"/>
      <c r="CA9087" s="31"/>
      <c r="CB9087" s="31"/>
      <c r="CC9087" s="31"/>
    </row>
    <row r="9088" spans="5:81" customFormat="1" x14ac:dyDescent="0.25">
      <c r="E9088" s="30" t="str">
        <f t="shared" si="52"/>
        <v>update IFINOPL.dbo.AGREEMENT_ASSET set BILLING_TO_NPWP = '013735303007000', NPWP_NAME = 'PT. MARGA NUSANTARA JAYA', NPWP_ADDRESS = 'JL PULO KAMBING IIE NO 9 RT.0 RW.0 JATINEGARA, CAKUNG, JAKARTA TIMUR, DKI JAKARTA 13930 INDONESIA' where AGREEMENT_NO = replace('0000347/4/08/07/2020', '/', '.');</v>
      </c>
      <c r="F9088" s="31"/>
      <c r="G9088" s="31"/>
      <c r="H9088" s="31"/>
      <c r="I9088" s="31"/>
      <c r="J9088" s="31"/>
      <c r="K9088" s="31"/>
      <c r="L9088" s="31"/>
      <c r="M9088" s="31"/>
      <c r="N9088" s="31"/>
      <c r="O9088" s="31"/>
      <c r="P9088" s="31"/>
      <c r="Q9088" s="31"/>
      <c r="R9088" s="31"/>
      <c r="S9088" s="31"/>
      <c r="T9088" s="31"/>
      <c r="U9088" s="31"/>
      <c r="V9088" s="31"/>
      <c r="W9088" s="31"/>
      <c r="X9088" s="31"/>
      <c r="Y9088" s="31"/>
      <c r="Z9088" s="31"/>
      <c r="AA9088" s="31"/>
      <c r="AB9088" s="31"/>
      <c r="AC9088" s="31"/>
      <c r="AD9088" s="31"/>
      <c r="AE9088" s="31"/>
      <c r="AF9088" s="31"/>
      <c r="AG9088" s="31"/>
      <c r="AH9088" s="31"/>
      <c r="AI9088" s="31"/>
      <c r="AJ9088" s="31"/>
      <c r="AK9088" s="31"/>
      <c r="AL9088" s="31"/>
      <c r="AM9088" s="31"/>
      <c r="AN9088" s="31"/>
      <c r="AO9088" s="31"/>
      <c r="AP9088" s="31"/>
      <c r="AQ9088" s="31"/>
      <c r="AR9088" s="31"/>
      <c r="AS9088" s="31"/>
      <c r="AT9088" s="31"/>
      <c r="AU9088" s="31"/>
      <c r="AV9088" s="31"/>
      <c r="AW9088" s="31"/>
      <c r="AX9088" s="31"/>
      <c r="AY9088" s="31"/>
      <c r="AZ9088" s="31"/>
      <c r="BA9088" s="31"/>
      <c r="BB9088" s="31"/>
      <c r="BC9088" s="31"/>
      <c r="BD9088" s="31"/>
      <c r="BE9088" s="31"/>
      <c r="BF9088" s="31"/>
      <c r="BG9088" s="31"/>
      <c r="BH9088" s="31"/>
      <c r="BI9088" s="31"/>
      <c r="BJ9088" s="31"/>
      <c r="BK9088" s="31"/>
      <c r="BL9088" s="31"/>
      <c r="BM9088" s="31"/>
      <c r="BN9088" s="31"/>
      <c r="BO9088" s="31"/>
      <c r="BP9088" s="31"/>
      <c r="BQ9088" s="31"/>
      <c r="BR9088" s="31"/>
      <c r="BS9088" s="31"/>
      <c r="BT9088" s="31"/>
      <c r="BU9088" s="31"/>
      <c r="BV9088" s="31"/>
      <c r="BW9088" s="31"/>
      <c r="BX9088" s="31"/>
      <c r="BY9088" s="31"/>
      <c r="BZ9088" s="31"/>
      <c r="CA9088" s="31"/>
      <c r="CB9088" s="31"/>
      <c r="CC9088" s="31"/>
    </row>
    <row r="9089" spans="5:81" customFormat="1" x14ac:dyDescent="0.25">
      <c r="E9089" s="30" t="str">
        <f t="shared" si="52"/>
        <v>update IFINOPL.dbo.AGREEMENT_ASSET set BILLING_TO_NPWP = '210661195418000', NPWP_NAME = 'PT. ANUGERAH PRIMA SEJAHTERAH', NPWP_ADDRESS = 'KOMPLEK PERGUDANGAN MUTIARA KOSAMBI IB618 RT 0, RW 0, KOSAMBI, -, TANGERANG, BANTEN' where AGREEMENT_NO = replace('0000347/4/10/02/2021', '/', '.');</v>
      </c>
      <c r="F9089" s="31"/>
      <c r="G9089" s="31"/>
      <c r="H9089" s="31"/>
      <c r="I9089" s="31"/>
      <c r="J9089" s="31"/>
      <c r="K9089" s="31"/>
      <c r="L9089" s="31"/>
      <c r="M9089" s="31"/>
      <c r="N9089" s="31"/>
      <c r="O9089" s="31"/>
      <c r="P9089" s="31"/>
      <c r="Q9089" s="31"/>
      <c r="R9089" s="31"/>
      <c r="S9089" s="31"/>
      <c r="T9089" s="31"/>
      <c r="U9089" s="31"/>
      <c r="V9089" s="31"/>
      <c r="W9089" s="31"/>
      <c r="X9089" s="31"/>
      <c r="Y9089" s="31"/>
      <c r="Z9089" s="31"/>
      <c r="AA9089" s="31"/>
      <c r="AB9089" s="31"/>
      <c r="AC9089" s="31"/>
      <c r="AD9089" s="31"/>
      <c r="AE9089" s="31"/>
      <c r="AF9089" s="31"/>
      <c r="AG9089" s="31"/>
      <c r="AH9089" s="31"/>
      <c r="AI9089" s="31"/>
      <c r="AJ9089" s="31"/>
      <c r="AK9089" s="31"/>
      <c r="AL9089" s="31"/>
      <c r="AM9089" s="31"/>
      <c r="AN9089" s="31"/>
      <c r="AO9089" s="31"/>
      <c r="AP9089" s="31"/>
      <c r="AQ9089" s="31"/>
      <c r="AR9089" s="31"/>
      <c r="AS9089" s="31"/>
      <c r="AT9089" s="31"/>
      <c r="AU9089" s="31"/>
      <c r="AV9089" s="31"/>
      <c r="AW9089" s="31"/>
      <c r="AX9089" s="31"/>
      <c r="AY9089" s="31"/>
      <c r="AZ9089" s="31"/>
      <c r="BA9089" s="31"/>
      <c r="BB9089" s="31"/>
      <c r="BC9089" s="31"/>
      <c r="BD9089" s="31"/>
      <c r="BE9089" s="31"/>
      <c r="BF9089" s="31"/>
      <c r="BG9089" s="31"/>
      <c r="BH9089" s="31"/>
      <c r="BI9089" s="31"/>
      <c r="BJ9089" s="31"/>
      <c r="BK9089" s="31"/>
      <c r="BL9089" s="31"/>
      <c r="BM9089" s="31"/>
      <c r="BN9089" s="31"/>
      <c r="BO9089" s="31"/>
      <c r="BP9089" s="31"/>
      <c r="BQ9089" s="31"/>
      <c r="BR9089" s="31"/>
      <c r="BS9089" s="31"/>
      <c r="BT9089" s="31"/>
      <c r="BU9089" s="31"/>
      <c r="BV9089" s="31"/>
      <c r="BW9089" s="31"/>
      <c r="BX9089" s="31"/>
      <c r="BY9089" s="31"/>
      <c r="BZ9089" s="31"/>
      <c r="CA9089" s="31"/>
      <c r="CB9089" s="31"/>
      <c r="CC9089" s="31"/>
    </row>
    <row r="9090" spans="5:81" customFormat="1" x14ac:dyDescent="0.25">
      <c r="E9090" s="30" t="str">
        <f t="shared" si="52"/>
        <v>update IFINOPL.dbo.AGREEMENT_ASSET set BILLING_TO_NPWP = '013735303007000', NPWP_NAME = 'PT. MARGA NUSANTARA JAYA', NPWP_ADDRESS = 'JL PULO KAMBING IIE NO 9 RT.0 RW.0 JATINEGARA, CAKUNG, JAKARTA TIMUR, DKI JAKARTA 13930 INDONESIA' where AGREEMENT_NO = replace('0000348/4/08/07/2020', '/', '.');</v>
      </c>
      <c r="F9090" s="31"/>
      <c r="G9090" s="31"/>
      <c r="H9090" s="31"/>
      <c r="I9090" s="31"/>
      <c r="J9090" s="31"/>
      <c r="K9090" s="31"/>
      <c r="L9090" s="31"/>
      <c r="M9090" s="31"/>
      <c r="N9090" s="31"/>
      <c r="O9090" s="31"/>
      <c r="P9090" s="31"/>
      <c r="Q9090" s="31"/>
      <c r="R9090" s="31"/>
      <c r="S9090" s="31"/>
      <c r="T9090" s="31"/>
      <c r="U9090" s="31"/>
      <c r="V9090" s="31"/>
      <c r="W9090" s="31"/>
      <c r="X9090" s="31"/>
      <c r="Y9090" s="31"/>
      <c r="Z9090" s="31"/>
      <c r="AA9090" s="31"/>
      <c r="AB9090" s="31"/>
      <c r="AC9090" s="31"/>
      <c r="AD9090" s="31"/>
      <c r="AE9090" s="31"/>
      <c r="AF9090" s="31"/>
      <c r="AG9090" s="31"/>
      <c r="AH9090" s="31"/>
      <c r="AI9090" s="31"/>
      <c r="AJ9090" s="31"/>
      <c r="AK9090" s="31"/>
      <c r="AL9090" s="31"/>
      <c r="AM9090" s="31"/>
      <c r="AN9090" s="31"/>
      <c r="AO9090" s="31"/>
      <c r="AP9090" s="31"/>
      <c r="AQ9090" s="31"/>
      <c r="AR9090" s="31"/>
      <c r="AS9090" s="31"/>
      <c r="AT9090" s="31"/>
      <c r="AU9090" s="31"/>
      <c r="AV9090" s="31"/>
      <c r="AW9090" s="31"/>
      <c r="AX9090" s="31"/>
      <c r="AY9090" s="31"/>
      <c r="AZ9090" s="31"/>
      <c r="BA9090" s="31"/>
      <c r="BB9090" s="31"/>
      <c r="BC9090" s="31"/>
      <c r="BD9090" s="31"/>
      <c r="BE9090" s="31"/>
      <c r="BF9090" s="31"/>
      <c r="BG9090" s="31"/>
      <c r="BH9090" s="31"/>
      <c r="BI9090" s="31"/>
      <c r="BJ9090" s="31"/>
      <c r="BK9090" s="31"/>
      <c r="BL9090" s="31"/>
      <c r="BM9090" s="31"/>
      <c r="BN9090" s="31"/>
      <c r="BO9090" s="31"/>
      <c r="BP9090" s="31"/>
      <c r="BQ9090" s="31"/>
      <c r="BR9090" s="31"/>
      <c r="BS9090" s="31"/>
      <c r="BT9090" s="31"/>
      <c r="BU9090" s="31"/>
      <c r="BV9090" s="31"/>
      <c r="BW9090" s="31"/>
      <c r="BX9090" s="31"/>
      <c r="BY9090" s="31"/>
      <c r="BZ9090" s="31"/>
      <c r="CA9090" s="31"/>
      <c r="CB9090" s="31"/>
      <c r="CC9090" s="31"/>
    </row>
    <row r="9091" spans="5:81" customFormat="1" x14ac:dyDescent="0.25">
      <c r="E9091" s="30" t="str">
        <f t="shared" si="52"/>
        <v>update IFINOPL.dbo.AGREEMENT_ASSET set BILLING_TO_NPWP = '013735303007000', NPWP_NAME = 'PT. MARGA NUSANTARA JAYA', NPWP_ADDRESS = 'JL PULO KAMBING IIE NO 9 RT.0 RW.0 JATINEGARA, CAKUNG, JAKARTA TIMUR, DKI JAKARTA 13930 INDONESIA' where AGREEMENT_NO = replace('0000349/4/08/07/2020', '/', '.');</v>
      </c>
      <c r="F9091" s="31"/>
      <c r="G9091" s="31"/>
      <c r="H9091" s="31"/>
      <c r="I9091" s="31"/>
      <c r="J9091" s="31"/>
      <c r="K9091" s="31"/>
      <c r="L9091" s="31"/>
      <c r="M9091" s="31"/>
      <c r="N9091" s="31"/>
      <c r="O9091" s="31"/>
      <c r="P9091" s="31"/>
      <c r="Q9091" s="31"/>
      <c r="R9091" s="31"/>
      <c r="S9091" s="31"/>
      <c r="T9091" s="31"/>
      <c r="U9091" s="31"/>
      <c r="V9091" s="31"/>
      <c r="W9091" s="31"/>
      <c r="X9091" s="31"/>
      <c r="Y9091" s="31"/>
      <c r="Z9091" s="31"/>
      <c r="AA9091" s="31"/>
      <c r="AB9091" s="31"/>
      <c r="AC9091" s="31"/>
      <c r="AD9091" s="31"/>
      <c r="AE9091" s="31"/>
      <c r="AF9091" s="31"/>
      <c r="AG9091" s="31"/>
      <c r="AH9091" s="31"/>
      <c r="AI9091" s="31"/>
      <c r="AJ9091" s="31"/>
      <c r="AK9091" s="31"/>
      <c r="AL9091" s="31"/>
      <c r="AM9091" s="31"/>
      <c r="AN9091" s="31"/>
      <c r="AO9091" s="31"/>
      <c r="AP9091" s="31"/>
      <c r="AQ9091" s="31"/>
      <c r="AR9091" s="31"/>
      <c r="AS9091" s="31"/>
      <c r="AT9091" s="31"/>
      <c r="AU9091" s="31"/>
      <c r="AV9091" s="31"/>
      <c r="AW9091" s="31"/>
      <c r="AX9091" s="31"/>
      <c r="AY9091" s="31"/>
      <c r="AZ9091" s="31"/>
      <c r="BA9091" s="31"/>
      <c r="BB9091" s="31"/>
      <c r="BC9091" s="31"/>
      <c r="BD9091" s="31"/>
      <c r="BE9091" s="31"/>
      <c r="BF9091" s="31"/>
      <c r="BG9091" s="31"/>
      <c r="BH9091" s="31"/>
      <c r="BI9091" s="31"/>
      <c r="BJ9091" s="31"/>
      <c r="BK9091" s="31"/>
      <c r="BL9091" s="31"/>
      <c r="BM9091" s="31"/>
      <c r="BN9091" s="31"/>
      <c r="BO9091" s="31"/>
      <c r="BP9091" s="31"/>
      <c r="BQ9091" s="31"/>
      <c r="BR9091" s="31"/>
      <c r="BS9091" s="31"/>
      <c r="BT9091" s="31"/>
      <c r="BU9091" s="31"/>
      <c r="BV9091" s="31"/>
      <c r="BW9091" s="31"/>
      <c r="BX9091" s="31"/>
      <c r="BY9091" s="31"/>
      <c r="BZ9091" s="31"/>
      <c r="CA9091" s="31"/>
      <c r="CB9091" s="31"/>
      <c r="CC9091" s="31"/>
    </row>
    <row r="9092" spans="5:81" customFormat="1" x14ac:dyDescent="0.25">
      <c r="E9092" s="30" t="str">
        <f t="shared" si="52"/>
        <v>update IFINOPL.dbo.AGREEMENT_ASSET set BILLING_TO_NPWP = '028165967073000', NPWP_NAME = 'PT. SIRKULASI KOMPAS GRAMEDIA', NPWP_ADDRESS = 'Jl. Palmerah Selatan No. 22-28 Kel. Gelora, Gelora Tanah Abang, Jakarta Pusat-10270' where AGREEMENT_NO = replace('0000350/4/01/09/2019', '/', '.');</v>
      </c>
      <c r="F9092" s="31"/>
      <c r="G9092" s="31"/>
      <c r="H9092" s="31"/>
      <c r="I9092" s="31"/>
      <c r="J9092" s="31"/>
      <c r="K9092" s="31"/>
      <c r="L9092" s="31"/>
      <c r="M9092" s="31"/>
      <c r="N9092" s="31"/>
      <c r="O9092" s="31"/>
      <c r="P9092" s="31"/>
      <c r="Q9092" s="31"/>
      <c r="R9092" s="31"/>
      <c r="S9092" s="31"/>
      <c r="T9092" s="31"/>
      <c r="U9092" s="31"/>
      <c r="V9092" s="31"/>
      <c r="W9092" s="31"/>
      <c r="X9092" s="31"/>
      <c r="Y9092" s="31"/>
      <c r="Z9092" s="31"/>
      <c r="AA9092" s="31"/>
      <c r="AB9092" s="31"/>
      <c r="AC9092" s="31"/>
      <c r="AD9092" s="31"/>
      <c r="AE9092" s="31"/>
      <c r="AF9092" s="31"/>
      <c r="AG9092" s="31"/>
      <c r="AH9092" s="31"/>
      <c r="AI9092" s="31"/>
      <c r="AJ9092" s="31"/>
      <c r="AK9092" s="31"/>
      <c r="AL9092" s="31"/>
      <c r="AM9092" s="31"/>
      <c r="AN9092" s="31"/>
      <c r="AO9092" s="31"/>
      <c r="AP9092" s="31"/>
      <c r="AQ9092" s="31"/>
      <c r="AR9092" s="31"/>
      <c r="AS9092" s="31"/>
      <c r="AT9092" s="31"/>
      <c r="AU9092" s="31"/>
      <c r="AV9092" s="31"/>
      <c r="AW9092" s="31"/>
      <c r="AX9092" s="31"/>
      <c r="AY9092" s="31"/>
      <c r="AZ9092" s="31"/>
      <c r="BA9092" s="31"/>
      <c r="BB9092" s="31"/>
      <c r="BC9092" s="31"/>
      <c r="BD9092" s="31"/>
      <c r="BE9092" s="31"/>
      <c r="BF9092" s="31"/>
      <c r="BG9092" s="31"/>
      <c r="BH9092" s="31"/>
      <c r="BI9092" s="31"/>
      <c r="BJ9092" s="31"/>
      <c r="BK9092" s="31"/>
      <c r="BL9092" s="31"/>
      <c r="BM9092" s="31"/>
      <c r="BN9092" s="31"/>
      <c r="BO9092" s="31"/>
      <c r="BP9092" s="31"/>
      <c r="BQ9092" s="31"/>
      <c r="BR9092" s="31"/>
      <c r="BS9092" s="31"/>
      <c r="BT9092" s="31"/>
      <c r="BU9092" s="31"/>
      <c r="BV9092" s="31"/>
      <c r="BW9092" s="31"/>
      <c r="BX9092" s="31"/>
      <c r="BY9092" s="31"/>
      <c r="BZ9092" s="31"/>
      <c r="CA9092" s="31"/>
      <c r="CB9092" s="31"/>
      <c r="CC9092" s="31"/>
    </row>
    <row r="9093" spans="5:81" customFormat="1" x14ac:dyDescent="0.25">
      <c r="E9093" s="30" t="str">
        <f t="shared" si="52"/>
        <v>update IFINOPL.dbo.AGREEMENT_ASSET set BILLING_TO_NPWP = '013735303007000', NPWP_NAME = 'PT. MARGA NUSANTARA JAYA', NPWP_ADDRESS = 'JL PULO KAMBING IIE NO 9 RT.0 RW.0 JATINEGARA, CAKUNG, JAKARTA TIMUR, DKI JAKARTA 13930 INDONESIA' where AGREEMENT_NO = replace('0000350/4/08/07/2020', '/', '.');</v>
      </c>
      <c r="F9093" s="31"/>
      <c r="G9093" s="31"/>
      <c r="H9093" s="31"/>
      <c r="I9093" s="31"/>
      <c r="J9093" s="31"/>
      <c r="K9093" s="31"/>
      <c r="L9093" s="31"/>
      <c r="M9093" s="31"/>
      <c r="N9093" s="31"/>
      <c r="O9093" s="31"/>
      <c r="P9093" s="31"/>
      <c r="Q9093" s="31"/>
      <c r="R9093" s="31"/>
      <c r="S9093" s="31"/>
      <c r="T9093" s="31"/>
      <c r="U9093" s="31"/>
      <c r="V9093" s="31"/>
      <c r="W9093" s="31"/>
      <c r="X9093" s="31"/>
      <c r="Y9093" s="31"/>
      <c r="Z9093" s="31"/>
      <c r="AA9093" s="31"/>
      <c r="AB9093" s="31"/>
      <c r="AC9093" s="31"/>
      <c r="AD9093" s="31"/>
      <c r="AE9093" s="31"/>
      <c r="AF9093" s="31"/>
      <c r="AG9093" s="31"/>
      <c r="AH9093" s="31"/>
      <c r="AI9093" s="31"/>
      <c r="AJ9093" s="31"/>
      <c r="AK9093" s="31"/>
      <c r="AL9093" s="31"/>
      <c r="AM9093" s="31"/>
      <c r="AN9093" s="31"/>
      <c r="AO9093" s="31"/>
      <c r="AP9093" s="31"/>
      <c r="AQ9093" s="31"/>
      <c r="AR9093" s="31"/>
      <c r="AS9093" s="31"/>
      <c r="AT9093" s="31"/>
      <c r="AU9093" s="31"/>
      <c r="AV9093" s="31"/>
      <c r="AW9093" s="31"/>
      <c r="AX9093" s="31"/>
      <c r="AY9093" s="31"/>
      <c r="AZ9093" s="31"/>
      <c r="BA9093" s="31"/>
      <c r="BB9093" s="31"/>
      <c r="BC9093" s="31"/>
      <c r="BD9093" s="31"/>
      <c r="BE9093" s="31"/>
      <c r="BF9093" s="31"/>
      <c r="BG9093" s="31"/>
      <c r="BH9093" s="31"/>
      <c r="BI9093" s="31"/>
      <c r="BJ9093" s="31"/>
      <c r="BK9093" s="31"/>
      <c r="BL9093" s="31"/>
      <c r="BM9093" s="31"/>
      <c r="BN9093" s="31"/>
      <c r="BO9093" s="31"/>
      <c r="BP9093" s="31"/>
      <c r="BQ9093" s="31"/>
      <c r="BR9093" s="31"/>
      <c r="BS9093" s="31"/>
      <c r="BT9093" s="31"/>
      <c r="BU9093" s="31"/>
      <c r="BV9093" s="31"/>
      <c r="BW9093" s="31"/>
      <c r="BX9093" s="31"/>
      <c r="BY9093" s="31"/>
      <c r="BZ9093" s="31"/>
      <c r="CA9093" s="31"/>
      <c r="CB9093" s="31"/>
      <c r="CC9093" s="31"/>
    </row>
    <row r="9094" spans="5:81" customFormat="1" x14ac:dyDescent="0.25">
      <c r="E9094" s="30" t="str">
        <f t="shared" si="52"/>
        <v>update IFINOPL.dbo.AGREEMENT_ASSET set BILLING_TO_NPWP = '013735303007000', NPWP_NAME = 'PT. MARGA NUSANTARA JAYA', NPWP_ADDRESS = 'JL PULO KAMBING IIE NO 9 RT.0 RW.0 JATINEGARA, CAKUNG, JAKARTA TIMUR, DKI JAKARTA 13930 INDONESIA' where AGREEMENT_NO = replace('0000351/4/08/07/2020', '/', '.');</v>
      </c>
      <c r="F9094" s="31"/>
      <c r="G9094" s="31"/>
      <c r="H9094" s="31"/>
      <c r="I9094" s="31"/>
      <c r="J9094" s="31"/>
      <c r="K9094" s="31"/>
      <c r="L9094" s="31"/>
      <c r="M9094" s="31"/>
      <c r="N9094" s="31"/>
      <c r="O9094" s="31"/>
      <c r="P9094" s="31"/>
      <c r="Q9094" s="31"/>
      <c r="R9094" s="31"/>
      <c r="S9094" s="31"/>
      <c r="T9094" s="31"/>
      <c r="U9094" s="31"/>
      <c r="V9094" s="31"/>
      <c r="W9094" s="31"/>
      <c r="X9094" s="31"/>
      <c r="Y9094" s="31"/>
      <c r="Z9094" s="31"/>
      <c r="AA9094" s="31"/>
      <c r="AB9094" s="31"/>
      <c r="AC9094" s="31"/>
      <c r="AD9094" s="31"/>
      <c r="AE9094" s="31"/>
      <c r="AF9094" s="31"/>
      <c r="AG9094" s="31"/>
      <c r="AH9094" s="31"/>
      <c r="AI9094" s="31"/>
      <c r="AJ9094" s="31"/>
      <c r="AK9094" s="31"/>
      <c r="AL9094" s="31"/>
      <c r="AM9094" s="31"/>
      <c r="AN9094" s="31"/>
      <c r="AO9094" s="31"/>
      <c r="AP9094" s="31"/>
      <c r="AQ9094" s="31"/>
      <c r="AR9094" s="31"/>
      <c r="AS9094" s="31"/>
      <c r="AT9094" s="31"/>
      <c r="AU9094" s="31"/>
      <c r="AV9094" s="31"/>
      <c r="AW9094" s="31"/>
      <c r="AX9094" s="31"/>
      <c r="AY9094" s="31"/>
      <c r="AZ9094" s="31"/>
      <c r="BA9094" s="31"/>
      <c r="BB9094" s="31"/>
      <c r="BC9094" s="31"/>
      <c r="BD9094" s="31"/>
      <c r="BE9094" s="31"/>
      <c r="BF9094" s="31"/>
      <c r="BG9094" s="31"/>
      <c r="BH9094" s="31"/>
      <c r="BI9094" s="31"/>
      <c r="BJ9094" s="31"/>
      <c r="BK9094" s="31"/>
      <c r="BL9094" s="31"/>
      <c r="BM9094" s="31"/>
      <c r="BN9094" s="31"/>
      <c r="BO9094" s="31"/>
      <c r="BP9094" s="31"/>
      <c r="BQ9094" s="31"/>
      <c r="BR9094" s="31"/>
      <c r="BS9094" s="31"/>
      <c r="BT9094" s="31"/>
      <c r="BU9094" s="31"/>
      <c r="BV9094" s="31"/>
      <c r="BW9094" s="31"/>
      <c r="BX9094" s="31"/>
      <c r="BY9094" s="31"/>
      <c r="BZ9094" s="31"/>
      <c r="CA9094" s="31"/>
      <c r="CB9094" s="31"/>
      <c r="CC9094" s="31"/>
    </row>
    <row r="9095" spans="5:81" customFormat="1" x14ac:dyDescent="0.25">
      <c r="E9095" s="30" t="str">
        <f t="shared" si="52"/>
        <v>update IFINOPL.dbo.AGREEMENT_ASSET set BILLING_TO_NPWP = '013735303007000', NPWP_NAME = 'PT. MARGA NUSANTARA JAYA', NPWP_ADDRESS = 'JL PULO KAMBING IIE NO 9 RT.0 RW.0 JATINEGARA, CAKUNG, JAKARTA TIMUR, DKI JAKARTA 13930 INDONESIA' where AGREEMENT_NO = replace('0000352/4/08/07/2020', '/', '.');</v>
      </c>
      <c r="F9095" s="31"/>
      <c r="G9095" s="31"/>
      <c r="H9095" s="31"/>
      <c r="I9095" s="31"/>
      <c r="J9095" s="31"/>
      <c r="K9095" s="31"/>
      <c r="L9095" s="31"/>
      <c r="M9095" s="31"/>
      <c r="N9095" s="31"/>
      <c r="O9095" s="31"/>
      <c r="P9095" s="31"/>
      <c r="Q9095" s="31"/>
      <c r="R9095" s="31"/>
      <c r="S9095" s="31"/>
      <c r="T9095" s="31"/>
      <c r="U9095" s="31"/>
      <c r="V9095" s="31"/>
      <c r="W9095" s="31"/>
      <c r="X9095" s="31"/>
      <c r="Y9095" s="31"/>
      <c r="Z9095" s="31"/>
      <c r="AA9095" s="31"/>
      <c r="AB9095" s="31"/>
      <c r="AC9095" s="31"/>
      <c r="AD9095" s="31"/>
      <c r="AE9095" s="31"/>
      <c r="AF9095" s="31"/>
      <c r="AG9095" s="31"/>
      <c r="AH9095" s="31"/>
      <c r="AI9095" s="31"/>
      <c r="AJ9095" s="31"/>
      <c r="AK9095" s="31"/>
      <c r="AL9095" s="31"/>
      <c r="AM9095" s="31"/>
      <c r="AN9095" s="31"/>
      <c r="AO9095" s="31"/>
      <c r="AP9095" s="31"/>
      <c r="AQ9095" s="31"/>
      <c r="AR9095" s="31"/>
      <c r="AS9095" s="31"/>
      <c r="AT9095" s="31"/>
      <c r="AU9095" s="31"/>
      <c r="AV9095" s="31"/>
      <c r="AW9095" s="31"/>
      <c r="AX9095" s="31"/>
      <c r="AY9095" s="31"/>
      <c r="AZ9095" s="31"/>
      <c r="BA9095" s="31"/>
      <c r="BB9095" s="31"/>
      <c r="BC9095" s="31"/>
      <c r="BD9095" s="31"/>
      <c r="BE9095" s="31"/>
      <c r="BF9095" s="31"/>
      <c r="BG9095" s="31"/>
      <c r="BH9095" s="31"/>
      <c r="BI9095" s="31"/>
      <c r="BJ9095" s="31"/>
      <c r="BK9095" s="31"/>
      <c r="BL9095" s="31"/>
      <c r="BM9095" s="31"/>
      <c r="BN9095" s="31"/>
      <c r="BO9095" s="31"/>
      <c r="BP9095" s="31"/>
      <c r="BQ9095" s="31"/>
      <c r="BR9095" s="31"/>
      <c r="BS9095" s="31"/>
      <c r="BT9095" s="31"/>
      <c r="BU9095" s="31"/>
      <c r="BV9095" s="31"/>
      <c r="BW9095" s="31"/>
      <c r="BX9095" s="31"/>
      <c r="BY9095" s="31"/>
      <c r="BZ9095" s="31"/>
      <c r="CA9095" s="31"/>
      <c r="CB9095" s="31"/>
      <c r="CC9095" s="31"/>
    </row>
    <row r="9096" spans="5:81" customFormat="1" x14ac:dyDescent="0.25">
      <c r="E9096" s="30" t="str">
        <f t="shared" si="52"/>
        <v>update IFINOPL.dbo.AGREEMENT_ASSET set BILLING_TO_NPWP = '013735303007000', NPWP_NAME = 'PT. MARGA NUSANTARA JAYA', NPWP_ADDRESS = 'JL PULO KAMBING IIE NO 9 RT.0 RW.0 JATINEGARA, CAKUNG, JAKARTA TIMUR, DKI JAKARTA 13930 INDONESIA' where AGREEMENT_NO = replace('0000353/4/08/07/2020', '/', '.');</v>
      </c>
      <c r="F9096" s="31"/>
      <c r="G9096" s="31"/>
      <c r="H9096" s="31"/>
      <c r="I9096" s="31"/>
      <c r="J9096" s="31"/>
      <c r="K9096" s="31"/>
      <c r="L9096" s="31"/>
      <c r="M9096" s="31"/>
      <c r="N9096" s="31"/>
      <c r="O9096" s="31"/>
      <c r="P9096" s="31"/>
      <c r="Q9096" s="31"/>
      <c r="R9096" s="31"/>
      <c r="S9096" s="31"/>
      <c r="T9096" s="31"/>
      <c r="U9096" s="31"/>
      <c r="V9096" s="31"/>
      <c r="W9096" s="31"/>
      <c r="X9096" s="31"/>
      <c r="Y9096" s="31"/>
      <c r="Z9096" s="31"/>
      <c r="AA9096" s="31"/>
      <c r="AB9096" s="31"/>
      <c r="AC9096" s="31"/>
      <c r="AD9096" s="31"/>
      <c r="AE9096" s="31"/>
      <c r="AF9096" s="31"/>
      <c r="AG9096" s="31"/>
      <c r="AH9096" s="31"/>
      <c r="AI9096" s="31"/>
      <c r="AJ9096" s="31"/>
      <c r="AK9096" s="31"/>
      <c r="AL9096" s="31"/>
      <c r="AM9096" s="31"/>
      <c r="AN9096" s="31"/>
      <c r="AO9096" s="31"/>
      <c r="AP9096" s="31"/>
      <c r="AQ9096" s="31"/>
      <c r="AR9096" s="31"/>
      <c r="AS9096" s="31"/>
      <c r="AT9096" s="31"/>
      <c r="AU9096" s="31"/>
      <c r="AV9096" s="31"/>
      <c r="AW9096" s="31"/>
      <c r="AX9096" s="31"/>
      <c r="AY9096" s="31"/>
      <c r="AZ9096" s="31"/>
      <c r="BA9096" s="31"/>
      <c r="BB9096" s="31"/>
      <c r="BC9096" s="31"/>
      <c r="BD9096" s="31"/>
      <c r="BE9096" s="31"/>
      <c r="BF9096" s="31"/>
      <c r="BG9096" s="31"/>
      <c r="BH9096" s="31"/>
      <c r="BI9096" s="31"/>
      <c r="BJ9096" s="31"/>
      <c r="BK9096" s="31"/>
      <c r="BL9096" s="31"/>
      <c r="BM9096" s="31"/>
      <c r="BN9096" s="31"/>
      <c r="BO9096" s="31"/>
      <c r="BP9096" s="31"/>
      <c r="BQ9096" s="31"/>
      <c r="BR9096" s="31"/>
      <c r="BS9096" s="31"/>
      <c r="BT9096" s="31"/>
      <c r="BU9096" s="31"/>
      <c r="BV9096" s="31"/>
      <c r="BW9096" s="31"/>
      <c r="BX9096" s="31"/>
      <c r="BY9096" s="31"/>
      <c r="BZ9096" s="31"/>
      <c r="CA9096" s="31"/>
      <c r="CB9096" s="31"/>
      <c r="CC9096" s="31"/>
    </row>
    <row r="9097" spans="5:81" customFormat="1" x14ac:dyDescent="0.25">
      <c r="E9097" s="30" t="str">
        <f t="shared" si="52"/>
        <v>update IFINOPL.dbo.AGREEMENT_ASSET set BILLING_TO_NPWP = '210661195418000', NPWP_NAME = 'PT. ANUGERAH PRIMA SEJAHTERAH', NPWP_ADDRESS = 'KOMPLEK PERGUDANGAN MUTIARA KOSAMBI IB618 RT 0, RW 0, KOSAMBI, -, TANGERANG, BANTEN' where AGREEMENT_NO = replace('0000353/4/10/02/2021', '/', '.');</v>
      </c>
      <c r="F9097" s="31"/>
      <c r="G9097" s="31"/>
      <c r="H9097" s="31"/>
      <c r="I9097" s="31"/>
      <c r="J9097" s="31"/>
      <c r="K9097" s="31"/>
      <c r="L9097" s="31"/>
      <c r="M9097" s="31"/>
      <c r="N9097" s="31"/>
      <c r="O9097" s="31"/>
      <c r="P9097" s="31"/>
      <c r="Q9097" s="31"/>
      <c r="R9097" s="31"/>
      <c r="S9097" s="31"/>
      <c r="T9097" s="31"/>
      <c r="U9097" s="31"/>
      <c r="V9097" s="31"/>
      <c r="W9097" s="31"/>
      <c r="X9097" s="31"/>
      <c r="Y9097" s="31"/>
      <c r="Z9097" s="31"/>
      <c r="AA9097" s="31"/>
      <c r="AB9097" s="31"/>
      <c r="AC9097" s="31"/>
      <c r="AD9097" s="31"/>
      <c r="AE9097" s="31"/>
      <c r="AF9097" s="31"/>
      <c r="AG9097" s="31"/>
      <c r="AH9097" s="31"/>
      <c r="AI9097" s="31"/>
      <c r="AJ9097" s="31"/>
      <c r="AK9097" s="31"/>
      <c r="AL9097" s="31"/>
      <c r="AM9097" s="31"/>
      <c r="AN9097" s="31"/>
      <c r="AO9097" s="31"/>
      <c r="AP9097" s="31"/>
      <c r="AQ9097" s="31"/>
      <c r="AR9097" s="31"/>
      <c r="AS9097" s="31"/>
      <c r="AT9097" s="31"/>
      <c r="AU9097" s="31"/>
      <c r="AV9097" s="31"/>
      <c r="AW9097" s="31"/>
      <c r="AX9097" s="31"/>
      <c r="AY9097" s="31"/>
      <c r="AZ9097" s="31"/>
      <c r="BA9097" s="31"/>
      <c r="BB9097" s="31"/>
      <c r="BC9097" s="31"/>
      <c r="BD9097" s="31"/>
      <c r="BE9097" s="31"/>
      <c r="BF9097" s="31"/>
      <c r="BG9097" s="31"/>
      <c r="BH9097" s="31"/>
      <c r="BI9097" s="31"/>
      <c r="BJ9097" s="31"/>
      <c r="BK9097" s="31"/>
      <c r="BL9097" s="31"/>
      <c r="BM9097" s="31"/>
      <c r="BN9097" s="31"/>
      <c r="BO9097" s="31"/>
      <c r="BP9097" s="31"/>
      <c r="BQ9097" s="31"/>
      <c r="BR9097" s="31"/>
      <c r="BS9097" s="31"/>
      <c r="BT9097" s="31"/>
      <c r="BU9097" s="31"/>
      <c r="BV9097" s="31"/>
      <c r="BW9097" s="31"/>
      <c r="BX9097" s="31"/>
      <c r="BY9097" s="31"/>
      <c r="BZ9097" s="31"/>
      <c r="CA9097" s="31"/>
      <c r="CB9097" s="31"/>
      <c r="CC9097" s="31"/>
    </row>
    <row r="9098" spans="5:81" customFormat="1" x14ac:dyDescent="0.25">
      <c r="E9098" s="30" t="str">
        <f t="shared" si="52"/>
        <v>update IFINOPL.dbo.AGREEMENT_ASSET set BILLING_TO_NPWP = '013735303007000', NPWP_NAME = 'PT. MARGA NUSANTARA JAYA', NPWP_ADDRESS = 'JL PULO KAMBING IIE NO 9 RT.0 RW.0 JATINEGARA, CAKUNG, JAKARTA TIMUR, DKI JAKARTA 13930 INDONESIA' where AGREEMENT_NO = replace('0000354/4/08/07/2020', '/', '.');</v>
      </c>
      <c r="F9098" s="31"/>
      <c r="G9098" s="31"/>
      <c r="H9098" s="31"/>
      <c r="I9098" s="31"/>
      <c r="J9098" s="31"/>
      <c r="K9098" s="31"/>
      <c r="L9098" s="31"/>
      <c r="M9098" s="31"/>
      <c r="N9098" s="31"/>
      <c r="O9098" s="31"/>
      <c r="P9098" s="31"/>
      <c r="Q9098" s="31"/>
      <c r="R9098" s="31"/>
      <c r="S9098" s="31"/>
      <c r="T9098" s="31"/>
      <c r="U9098" s="31"/>
      <c r="V9098" s="31"/>
      <c r="W9098" s="31"/>
      <c r="X9098" s="31"/>
      <c r="Y9098" s="31"/>
      <c r="Z9098" s="31"/>
      <c r="AA9098" s="31"/>
      <c r="AB9098" s="31"/>
      <c r="AC9098" s="31"/>
      <c r="AD9098" s="31"/>
      <c r="AE9098" s="31"/>
      <c r="AF9098" s="31"/>
      <c r="AG9098" s="31"/>
      <c r="AH9098" s="31"/>
      <c r="AI9098" s="31"/>
      <c r="AJ9098" s="31"/>
      <c r="AK9098" s="31"/>
      <c r="AL9098" s="31"/>
      <c r="AM9098" s="31"/>
      <c r="AN9098" s="31"/>
      <c r="AO9098" s="31"/>
      <c r="AP9098" s="31"/>
      <c r="AQ9098" s="31"/>
      <c r="AR9098" s="31"/>
      <c r="AS9098" s="31"/>
      <c r="AT9098" s="31"/>
      <c r="AU9098" s="31"/>
      <c r="AV9098" s="31"/>
      <c r="AW9098" s="31"/>
      <c r="AX9098" s="31"/>
      <c r="AY9098" s="31"/>
      <c r="AZ9098" s="31"/>
      <c r="BA9098" s="31"/>
      <c r="BB9098" s="31"/>
      <c r="BC9098" s="31"/>
      <c r="BD9098" s="31"/>
      <c r="BE9098" s="31"/>
      <c r="BF9098" s="31"/>
      <c r="BG9098" s="31"/>
      <c r="BH9098" s="31"/>
      <c r="BI9098" s="31"/>
      <c r="BJ9098" s="31"/>
      <c r="BK9098" s="31"/>
      <c r="BL9098" s="31"/>
      <c r="BM9098" s="31"/>
      <c r="BN9098" s="31"/>
      <c r="BO9098" s="31"/>
      <c r="BP9098" s="31"/>
      <c r="BQ9098" s="31"/>
      <c r="BR9098" s="31"/>
      <c r="BS9098" s="31"/>
      <c r="BT9098" s="31"/>
      <c r="BU9098" s="31"/>
      <c r="BV9098" s="31"/>
      <c r="BW9098" s="31"/>
      <c r="BX9098" s="31"/>
      <c r="BY9098" s="31"/>
      <c r="BZ9098" s="31"/>
      <c r="CA9098" s="31"/>
      <c r="CB9098" s="31"/>
      <c r="CC9098" s="31"/>
    </row>
    <row r="9099" spans="5:81" customFormat="1" x14ac:dyDescent="0.25">
      <c r="E9099" s="30" t="str">
        <f t="shared" si="52"/>
        <v>update IFINOPL.dbo.AGREEMENT_ASSET set BILLING_TO_NPWP = '210661195418000', NPWP_NAME = 'PT. ANUGERAH PRIMA SEJAHTERAH', NPWP_ADDRESS = 'KOMPLEK PERGUDANGAN MUTIARA KOSAMBI IB618 RT 0, RW 0, KOSAMBI, -, TANGERANG, BANTEN' where AGREEMENT_NO = replace('0000354/4/10/02/2021', '/', '.');</v>
      </c>
      <c r="F9099" s="31"/>
      <c r="G9099" s="31"/>
      <c r="H9099" s="31"/>
      <c r="I9099" s="31"/>
      <c r="J9099" s="31"/>
      <c r="K9099" s="31"/>
      <c r="L9099" s="31"/>
      <c r="M9099" s="31"/>
      <c r="N9099" s="31"/>
      <c r="O9099" s="31"/>
      <c r="P9099" s="31"/>
      <c r="Q9099" s="31"/>
      <c r="R9099" s="31"/>
      <c r="S9099" s="31"/>
      <c r="T9099" s="31"/>
      <c r="U9099" s="31"/>
      <c r="V9099" s="31"/>
      <c r="W9099" s="31"/>
      <c r="X9099" s="31"/>
      <c r="Y9099" s="31"/>
      <c r="Z9099" s="31"/>
      <c r="AA9099" s="31"/>
      <c r="AB9099" s="31"/>
      <c r="AC9099" s="31"/>
      <c r="AD9099" s="31"/>
      <c r="AE9099" s="31"/>
      <c r="AF9099" s="31"/>
      <c r="AG9099" s="31"/>
      <c r="AH9099" s="31"/>
      <c r="AI9099" s="31"/>
      <c r="AJ9099" s="31"/>
      <c r="AK9099" s="31"/>
      <c r="AL9099" s="31"/>
      <c r="AM9099" s="31"/>
      <c r="AN9099" s="31"/>
      <c r="AO9099" s="31"/>
      <c r="AP9099" s="31"/>
      <c r="AQ9099" s="31"/>
      <c r="AR9099" s="31"/>
      <c r="AS9099" s="31"/>
      <c r="AT9099" s="31"/>
      <c r="AU9099" s="31"/>
      <c r="AV9099" s="31"/>
      <c r="AW9099" s="31"/>
      <c r="AX9099" s="31"/>
      <c r="AY9099" s="31"/>
      <c r="AZ9099" s="31"/>
      <c r="BA9099" s="31"/>
      <c r="BB9099" s="31"/>
      <c r="BC9099" s="31"/>
      <c r="BD9099" s="31"/>
      <c r="BE9099" s="31"/>
      <c r="BF9099" s="31"/>
      <c r="BG9099" s="31"/>
      <c r="BH9099" s="31"/>
      <c r="BI9099" s="31"/>
      <c r="BJ9099" s="31"/>
      <c r="BK9099" s="31"/>
      <c r="BL9099" s="31"/>
      <c r="BM9099" s="31"/>
      <c r="BN9099" s="31"/>
      <c r="BO9099" s="31"/>
      <c r="BP9099" s="31"/>
      <c r="BQ9099" s="31"/>
      <c r="BR9099" s="31"/>
      <c r="BS9099" s="31"/>
      <c r="BT9099" s="31"/>
      <c r="BU9099" s="31"/>
      <c r="BV9099" s="31"/>
      <c r="BW9099" s="31"/>
      <c r="BX9099" s="31"/>
      <c r="BY9099" s="31"/>
      <c r="BZ9099" s="31"/>
      <c r="CA9099" s="31"/>
      <c r="CB9099" s="31"/>
      <c r="CC9099" s="31"/>
    </row>
    <row r="9100" spans="5:81" customFormat="1" x14ac:dyDescent="0.25">
      <c r="E9100" s="30" t="str">
        <f t="shared" si="52"/>
        <v>update IFINOPL.dbo.AGREEMENT_ASSET set BILLING_TO_NPWP = '013735303007000', NPWP_NAME = 'PT. MARGA NUSANTARA JAYA', NPWP_ADDRESS = 'JL PULO KAMBING IIE NO 9 RT.0 RW.0 JATINEGARA, CAKUNG, JAKARTA TIMUR, DKI JAKARTA 13930 INDONESIA' where AGREEMENT_NO = replace('0000355/4/08/07/2020', '/', '.');</v>
      </c>
      <c r="F9100" s="31"/>
      <c r="G9100" s="31"/>
      <c r="H9100" s="31"/>
      <c r="I9100" s="31"/>
      <c r="J9100" s="31"/>
      <c r="K9100" s="31"/>
      <c r="L9100" s="31"/>
      <c r="M9100" s="31"/>
      <c r="N9100" s="31"/>
      <c r="O9100" s="31"/>
      <c r="P9100" s="31"/>
      <c r="Q9100" s="31"/>
      <c r="R9100" s="31"/>
      <c r="S9100" s="31"/>
      <c r="T9100" s="31"/>
      <c r="U9100" s="31"/>
      <c r="V9100" s="31"/>
      <c r="W9100" s="31"/>
      <c r="X9100" s="31"/>
      <c r="Y9100" s="31"/>
      <c r="Z9100" s="31"/>
      <c r="AA9100" s="31"/>
      <c r="AB9100" s="31"/>
      <c r="AC9100" s="31"/>
      <c r="AD9100" s="31"/>
      <c r="AE9100" s="31"/>
      <c r="AF9100" s="31"/>
      <c r="AG9100" s="31"/>
      <c r="AH9100" s="31"/>
      <c r="AI9100" s="31"/>
      <c r="AJ9100" s="31"/>
      <c r="AK9100" s="31"/>
      <c r="AL9100" s="31"/>
      <c r="AM9100" s="31"/>
      <c r="AN9100" s="31"/>
      <c r="AO9100" s="31"/>
      <c r="AP9100" s="31"/>
      <c r="AQ9100" s="31"/>
      <c r="AR9100" s="31"/>
      <c r="AS9100" s="31"/>
      <c r="AT9100" s="31"/>
      <c r="AU9100" s="31"/>
      <c r="AV9100" s="31"/>
      <c r="AW9100" s="31"/>
      <c r="AX9100" s="31"/>
      <c r="AY9100" s="31"/>
      <c r="AZ9100" s="31"/>
      <c r="BA9100" s="31"/>
      <c r="BB9100" s="31"/>
      <c r="BC9100" s="31"/>
      <c r="BD9100" s="31"/>
      <c r="BE9100" s="31"/>
      <c r="BF9100" s="31"/>
      <c r="BG9100" s="31"/>
      <c r="BH9100" s="31"/>
      <c r="BI9100" s="31"/>
      <c r="BJ9100" s="31"/>
      <c r="BK9100" s="31"/>
      <c r="BL9100" s="31"/>
      <c r="BM9100" s="31"/>
      <c r="BN9100" s="31"/>
      <c r="BO9100" s="31"/>
      <c r="BP9100" s="31"/>
      <c r="BQ9100" s="31"/>
      <c r="BR9100" s="31"/>
      <c r="BS9100" s="31"/>
      <c r="BT9100" s="31"/>
      <c r="BU9100" s="31"/>
      <c r="BV9100" s="31"/>
      <c r="BW9100" s="31"/>
      <c r="BX9100" s="31"/>
      <c r="BY9100" s="31"/>
      <c r="BZ9100" s="31"/>
      <c r="CA9100" s="31"/>
      <c r="CB9100" s="31"/>
      <c r="CC9100" s="31"/>
    </row>
    <row r="9101" spans="5:81" customFormat="1" x14ac:dyDescent="0.25">
      <c r="E9101" s="30" t="str">
        <f t="shared" si="52"/>
        <v>update IFINOPL.dbo.AGREEMENT_ASSET set BILLING_TO_NPWP = '210661195418000', NPWP_NAME = 'PT. ANUGERAH PRIMA SEJAHTERAH', NPWP_ADDRESS = 'KOMPLEK PERGUDANGAN MUTIARA KOSAMBI IB618 RT 0, RW 0, KOSAMBI, -, TANGERANG, BANTEN' where AGREEMENT_NO = replace('0000355/4/10/02/2021', '/', '.');</v>
      </c>
      <c r="F9101" s="31"/>
      <c r="G9101" s="31"/>
      <c r="H9101" s="31"/>
      <c r="I9101" s="31"/>
      <c r="J9101" s="31"/>
      <c r="K9101" s="31"/>
      <c r="L9101" s="31"/>
      <c r="M9101" s="31"/>
      <c r="N9101" s="31"/>
      <c r="O9101" s="31"/>
      <c r="P9101" s="31"/>
      <c r="Q9101" s="31"/>
      <c r="R9101" s="31"/>
      <c r="S9101" s="31"/>
      <c r="T9101" s="31"/>
      <c r="U9101" s="31"/>
      <c r="V9101" s="31"/>
      <c r="W9101" s="31"/>
      <c r="X9101" s="31"/>
      <c r="Y9101" s="31"/>
      <c r="Z9101" s="31"/>
      <c r="AA9101" s="31"/>
      <c r="AB9101" s="31"/>
      <c r="AC9101" s="31"/>
      <c r="AD9101" s="31"/>
      <c r="AE9101" s="31"/>
      <c r="AF9101" s="31"/>
      <c r="AG9101" s="31"/>
      <c r="AH9101" s="31"/>
      <c r="AI9101" s="31"/>
      <c r="AJ9101" s="31"/>
      <c r="AK9101" s="31"/>
      <c r="AL9101" s="31"/>
      <c r="AM9101" s="31"/>
      <c r="AN9101" s="31"/>
      <c r="AO9101" s="31"/>
      <c r="AP9101" s="31"/>
      <c r="AQ9101" s="31"/>
      <c r="AR9101" s="31"/>
      <c r="AS9101" s="31"/>
      <c r="AT9101" s="31"/>
      <c r="AU9101" s="31"/>
      <c r="AV9101" s="31"/>
      <c r="AW9101" s="31"/>
      <c r="AX9101" s="31"/>
      <c r="AY9101" s="31"/>
      <c r="AZ9101" s="31"/>
      <c r="BA9101" s="31"/>
      <c r="BB9101" s="31"/>
      <c r="BC9101" s="31"/>
      <c r="BD9101" s="31"/>
      <c r="BE9101" s="31"/>
      <c r="BF9101" s="31"/>
      <c r="BG9101" s="31"/>
      <c r="BH9101" s="31"/>
      <c r="BI9101" s="31"/>
      <c r="BJ9101" s="31"/>
      <c r="BK9101" s="31"/>
      <c r="BL9101" s="31"/>
      <c r="BM9101" s="31"/>
      <c r="BN9101" s="31"/>
      <c r="BO9101" s="31"/>
      <c r="BP9101" s="31"/>
      <c r="BQ9101" s="31"/>
      <c r="BR9101" s="31"/>
      <c r="BS9101" s="31"/>
      <c r="BT9101" s="31"/>
      <c r="BU9101" s="31"/>
      <c r="BV9101" s="31"/>
      <c r="BW9101" s="31"/>
      <c r="BX9101" s="31"/>
      <c r="BY9101" s="31"/>
      <c r="BZ9101" s="31"/>
      <c r="CA9101" s="31"/>
      <c r="CB9101" s="31"/>
      <c r="CC9101" s="31"/>
    </row>
    <row r="9102" spans="5:81" customFormat="1" x14ac:dyDescent="0.25">
      <c r="E9102" s="30" t="str">
        <f t="shared" si="52"/>
        <v>update IFINOPL.dbo.AGREEMENT_ASSET set BILLING_TO_NPWP = '010695559057000', NPWP_NAME = 'PT. NISSIN FOODS INDONESIA', NPWP_ADDRESS = 'JL. JABABEKA RAYA KWS INDUSTRI JABABEKA Blok N-1 No.- RT:000 RW:000 Kel.WANGUNHARJA Kec.CIKARANG UTARA Kota/Kab.BEKASI JAWA BARAT 00000' where AGREEMENT_NO = replace('0000356/4/10/02/2021', '/', '.');</v>
      </c>
      <c r="F9102" s="31"/>
      <c r="G9102" s="31"/>
      <c r="H9102" s="31"/>
      <c r="I9102" s="31"/>
      <c r="J9102" s="31"/>
      <c r="K9102" s="31"/>
      <c r="L9102" s="31"/>
      <c r="M9102" s="31"/>
      <c r="N9102" s="31"/>
      <c r="O9102" s="31"/>
      <c r="P9102" s="31"/>
      <c r="Q9102" s="31"/>
      <c r="R9102" s="31"/>
      <c r="S9102" s="31"/>
      <c r="T9102" s="31"/>
      <c r="U9102" s="31"/>
      <c r="V9102" s="31"/>
      <c r="W9102" s="31"/>
      <c r="X9102" s="31"/>
      <c r="Y9102" s="31"/>
      <c r="Z9102" s="31"/>
      <c r="AA9102" s="31"/>
      <c r="AB9102" s="31"/>
      <c r="AC9102" s="31"/>
      <c r="AD9102" s="31"/>
      <c r="AE9102" s="31"/>
      <c r="AF9102" s="31"/>
      <c r="AG9102" s="31"/>
      <c r="AH9102" s="31"/>
      <c r="AI9102" s="31"/>
      <c r="AJ9102" s="31"/>
      <c r="AK9102" s="31"/>
      <c r="AL9102" s="31"/>
      <c r="AM9102" s="31"/>
      <c r="AN9102" s="31"/>
      <c r="AO9102" s="31"/>
      <c r="AP9102" s="31"/>
      <c r="AQ9102" s="31"/>
      <c r="AR9102" s="31"/>
      <c r="AS9102" s="31"/>
      <c r="AT9102" s="31"/>
      <c r="AU9102" s="31"/>
      <c r="AV9102" s="31"/>
      <c r="AW9102" s="31"/>
      <c r="AX9102" s="31"/>
      <c r="AY9102" s="31"/>
      <c r="AZ9102" s="31"/>
      <c r="BA9102" s="31"/>
      <c r="BB9102" s="31"/>
      <c r="BC9102" s="31"/>
      <c r="BD9102" s="31"/>
      <c r="BE9102" s="31"/>
      <c r="BF9102" s="31"/>
      <c r="BG9102" s="31"/>
      <c r="BH9102" s="31"/>
      <c r="BI9102" s="31"/>
      <c r="BJ9102" s="31"/>
      <c r="BK9102" s="31"/>
      <c r="BL9102" s="31"/>
      <c r="BM9102" s="31"/>
      <c r="BN9102" s="31"/>
      <c r="BO9102" s="31"/>
      <c r="BP9102" s="31"/>
      <c r="BQ9102" s="31"/>
      <c r="BR9102" s="31"/>
      <c r="BS9102" s="31"/>
      <c r="BT9102" s="31"/>
      <c r="BU9102" s="31"/>
      <c r="BV9102" s="31"/>
      <c r="BW9102" s="31"/>
      <c r="BX9102" s="31"/>
      <c r="BY9102" s="31"/>
      <c r="BZ9102" s="31"/>
      <c r="CA9102" s="31"/>
      <c r="CB9102" s="31"/>
      <c r="CC9102" s="31"/>
    </row>
    <row r="9103" spans="5:81" customFormat="1" x14ac:dyDescent="0.25">
      <c r="E9103" s="30" t="str">
        <f t="shared" si="52"/>
        <v>update IFINOPL.dbo.AGREEMENT_ASSET set BILLING_TO_NPWP = '016797607415000', NPWP_NAME = 'PT. SUMBER PRIMA ANUGRAH ABADI', NPWP_ADDRESS = 'JL. TAMAN CISADANE NO.99 RT.03 RW.01 PANUNGGANGAN BARAT, CIBODAS, KOTA TANGERANG, BANTEN 15139 INDONESIA' where AGREEMENT_NO = replace('0000357/4/10/02/2021', '/', '.');</v>
      </c>
      <c r="F9103" s="31"/>
      <c r="G9103" s="31"/>
      <c r="H9103" s="31"/>
      <c r="I9103" s="31"/>
      <c r="J9103" s="31"/>
      <c r="K9103" s="31"/>
      <c r="L9103" s="31"/>
      <c r="M9103" s="31"/>
      <c r="N9103" s="31"/>
      <c r="O9103" s="31"/>
      <c r="P9103" s="31"/>
      <c r="Q9103" s="31"/>
      <c r="R9103" s="31"/>
      <c r="S9103" s="31"/>
      <c r="T9103" s="31"/>
      <c r="U9103" s="31"/>
      <c r="V9103" s="31"/>
      <c r="W9103" s="31"/>
      <c r="X9103" s="31"/>
      <c r="Y9103" s="31"/>
      <c r="Z9103" s="31"/>
      <c r="AA9103" s="31"/>
      <c r="AB9103" s="31"/>
      <c r="AC9103" s="31"/>
      <c r="AD9103" s="31"/>
      <c r="AE9103" s="31"/>
      <c r="AF9103" s="31"/>
      <c r="AG9103" s="31"/>
      <c r="AH9103" s="31"/>
      <c r="AI9103" s="31"/>
      <c r="AJ9103" s="31"/>
      <c r="AK9103" s="31"/>
      <c r="AL9103" s="31"/>
      <c r="AM9103" s="31"/>
      <c r="AN9103" s="31"/>
      <c r="AO9103" s="31"/>
      <c r="AP9103" s="31"/>
      <c r="AQ9103" s="31"/>
      <c r="AR9103" s="31"/>
      <c r="AS9103" s="31"/>
      <c r="AT9103" s="31"/>
      <c r="AU9103" s="31"/>
      <c r="AV9103" s="31"/>
      <c r="AW9103" s="31"/>
      <c r="AX9103" s="31"/>
      <c r="AY9103" s="31"/>
      <c r="AZ9103" s="31"/>
      <c r="BA9103" s="31"/>
      <c r="BB9103" s="31"/>
      <c r="BC9103" s="31"/>
      <c r="BD9103" s="31"/>
      <c r="BE9103" s="31"/>
      <c r="BF9103" s="31"/>
      <c r="BG9103" s="31"/>
      <c r="BH9103" s="31"/>
      <c r="BI9103" s="31"/>
      <c r="BJ9103" s="31"/>
      <c r="BK9103" s="31"/>
      <c r="BL9103" s="31"/>
      <c r="BM9103" s="31"/>
      <c r="BN9103" s="31"/>
      <c r="BO9103" s="31"/>
      <c r="BP9103" s="31"/>
      <c r="BQ9103" s="31"/>
      <c r="BR9103" s="31"/>
      <c r="BS9103" s="31"/>
      <c r="BT9103" s="31"/>
      <c r="BU9103" s="31"/>
      <c r="BV9103" s="31"/>
      <c r="BW9103" s="31"/>
      <c r="BX9103" s="31"/>
      <c r="BY9103" s="31"/>
      <c r="BZ9103" s="31"/>
      <c r="CA9103" s="31"/>
      <c r="CB9103" s="31"/>
      <c r="CC9103" s="31"/>
    </row>
    <row r="9104" spans="5:81" customFormat="1" x14ac:dyDescent="0.25">
      <c r="E9104" s="30" t="str">
        <f t="shared" si="52"/>
        <v>update IFINOPL.dbo.AGREEMENT_ASSET set BILLING_TO_NPWP = '016797607415000', NPWP_NAME = 'PT. SUMBER PRIMA ANUGRAH ABADI', NPWP_ADDRESS = 'JL. TAMAN CISADANE NO.99 RT.03 RW.01 PANUNGGANGAN BARAT, CIBODAS, KOTA TANGERANG, BANTEN 15139 INDONESIA' where AGREEMENT_NO = replace('0000358/4/10/02/2021', '/', '.');</v>
      </c>
      <c r="F9104" s="31"/>
      <c r="G9104" s="31"/>
      <c r="H9104" s="31"/>
      <c r="I9104" s="31"/>
      <c r="J9104" s="31"/>
      <c r="K9104" s="31"/>
      <c r="L9104" s="31"/>
      <c r="M9104" s="31"/>
      <c r="N9104" s="31"/>
      <c r="O9104" s="31"/>
      <c r="P9104" s="31"/>
      <c r="Q9104" s="31"/>
      <c r="R9104" s="31"/>
      <c r="S9104" s="31"/>
      <c r="T9104" s="31"/>
      <c r="U9104" s="31"/>
      <c r="V9104" s="31"/>
      <c r="W9104" s="31"/>
      <c r="X9104" s="31"/>
      <c r="Y9104" s="31"/>
      <c r="Z9104" s="31"/>
      <c r="AA9104" s="31"/>
      <c r="AB9104" s="31"/>
      <c r="AC9104" s="31"/>
      <c r="AD9104" s="31"/>
      <c r="AE9104" s="31"/>
      <c r="AF9104" s="31"/>
      <c r="AG9104" s="31"/>
      <c r="AH9104" s="31"/>
      <c r="AI9104" s="31"/>
      <c r="AJ9104" s="31"/>
      <c r="AK9104" s="31"/>
      <c r="AL9104" s="31"/>
      <c r="AM9104" s="31"/>
      <c r="AN9104" s="31"/>
      <c r="AO9104" s="31"/>
      <c r="AP9104" s="31"/>
      <c r="AQ9104" s="31"/>
      <c r="AR9104" s="31"/>
      <c r="AS9104" s="31"/>
      <c r="AT9104" s="31"/>
      <c r="AU9104" s="31"/>
      <c r="AV9104" s="31"/>
      <c r="AW9104" s="31"/>
      <c r="AX9104" s="31"/>
      <c r="AY9104" s="31"/>
      <c r="AZ9104" s="31"/>
      <c r="BA9104" s="31"/>
      <c r="BB9104" s="31"/>
      <c r="BC9104" s="31"/>
      <c r="BD9104" s="31"/>
      <c r="BE9104" s="31"/>
      <c r="BF9104" s="31"/>
      <c r="BG9104" s="31"/>
      <c r="BH9104" s="31"/>
      <c r="BI9104" s="31"/>
      <c r="BJ9104" s="31"/>
      <c r="BK9104" s="31"/>
      <c r="BL9104" s="31"/>
      <c r="BM9104" s="31"/>
      <c r="BN9104" s="31"/>
      <c r="BO9104" s="31"/>
      <c r="BP9104" s="31"/>
      <c r="BQ9104" s="31"/>
      <c r="BR9104" s="31"/>
      <c r="BS9104" s="31"/>
      <c r="BT9104" s="31"/>
      <c r="BU9104" s="31"/>
      <c r="BV9104" s="31"/>
      <c r="BW9104" s="31"/>
      <c r="BX9104" s="31"/>
      <c r="BY9104" s="31"/>
      <c r="BZ9104" s="31"/>
      <c r="CA9104" s="31"/>
      <c r="CB9104" s="31"/>
      <c r="CC9104" s="31"/>
    </row>
    <row r="9105" spans="5:81" customFormat="1" x14ac:dyDescent="0.25">
      <c r="E9105" s="30" t="str">
        <f t="shared" si="52"/>
        <v>update IFINOPL.dbo.AGREEMENT_ASSET set BILLING_TO_NPWP = '210661195418000', NPWP_NAME = 'PT. ANUGERAH PRIMA SEJAHTERAH', NPWP_ADDRESS = 'KOMPLEK PERGUDANGAN MUTIARA KOSAMBI IB618 RT 0, RW 0, KOSAMBI, -, TANGERANG, BANTEN' where AGREEMENT_NO = replace('0000360/4/10/04/2021', '/', '.');</v>
      </c>
      <c r="F9105" s="31"/>
      <c r="G9105" s="31"/>
      <c r="H9105" s="31"/>
      <c r="I9105" s="31"/>
      <c r="J9105" s="31"/>
      <c r="K9105" s="31"/>
      <c r="L9105" s="31"/>
      <c r="M9105" s="31"/>
      <c r="N9105" s="31"/>
      <c r="O9105" s="31"/>
      <c r="P9105" s="31"/>
      <c r="Q9105" s="31"/>
      <c r="R9105" s="31"/>
      <c r="S9105" s="31"/>
      <c r="T9105" s="31"/>
      <c r="U9105" s="31"/>
      <c r="V9105" s="31"/>
      <c r="W9105" s="31"/>
      <c r="X9105" s="31"/>
      <c r="Y9105" s="31"/>
      <c r="Z9105" s="31"/>
      <c r="AA9105" s="31"/>
      <c r="AB9105" s="31"/>
      <c r="AC9105" s="31"/>
      <c r="AD9105" s="31"/>
      <c r="AE9105" s="31"/>
      <c r="AF9105" s="31"/>
      <c r="AG9105" s="31"/>
      <c r="AH9105" s="31"/>
      <c r="AI9105" s="31"/>
      <c r="AJ9105" s="31"/>
      <c r="AK9105" s="31"/>
      <c r="AL9105" s="31"/>
      <c r="AM9105" s="31"/>
      <c r="AN9105" s="31"/>
      <c r="AO9105" s="31"/>
      <c r="AP9105" s="31"/>
      <c r="AQ9105" s="31"/>
      <c r="AR9105" s="31"/>
      <c r="AS9105" s="31"/>
      <c r="AT9105" s="31"/>
      <c r="AU9105" s="31"/>
      <c r="AV9105" s="31"/>
      <c r="AW9105" s="31"/>
      <c r="AX9105" s="31"/>
      <c r="AY9105" s="31"/>
      <c r="AZ9105" s="31"/>
      <c r="BA9105" s="31"/>
      <c r="BB9105" s="31"/>
      <c r="BC9105" s="31"/>
      <c r="BD9105" s="31"/>
      <c r="BE9105" s="31"/>
      <c r="BF9105" s="31"/>
      <c r="BG9105" s="31"/>
      <c r="BH9105" s="31"/>
      <c r="BI9105" s="31"/>
      <c r="BJ9105" s="31"/>
      <c r="BK9105" s="31"/>
      <c r="BL9105" s="31"/>
      <c r="BM9105" s="31"/>
      <c r="BN9105" s="31"/>
      <c r="BO9105" s="31"/>
      <c r="BP9105" s="31"/>
      <c r="BQ9105" s="31"/>
      <c r="BR9105" s="31"/>
      <c r="BS9105" s="31"/>
      <c r="BT9105" s="31"/>
      <c r="BU9105" s="31"/>
      <c r="BV9105" s="31"/>
      <c r="BW9105" s="31"/>
      <c r="BX9105" s="31"/>
      <c r="BY9105" s="31"/>
      <c r="BZ9105" s="31"/>
      <c r="CA9105" s="31"/>
      <c r="CB9105" s="31"/>
      <c r="CC9105" s="31"/>
    </row>
    <row r="9106" spans="5:81" customFormat="1" x14ac:dyDescent="0.25">
      <c r="E9106" s="30" t="str">
        <f t="shared" si="52"/>
        <v>update IFINOPL.dbo.AGREEMENT_ASSET set BILLING_TO_NPWP = '210661195418000', NPWP_NAME = 'PT. ANUGERAH PRIMA SEJAHTERAH', NPWP_ADDRESS = 'KOMPLEK PERGUDANGAN MUTIARA KOSAMBI IB618 RT 0, RW 0, KOSAMBI, -, TANGERANG, BANTEN' where AGREEMENT_NO = replace('0000361/4/10/04/2021', '/', '.');</v>
      </c>
      <c r="F9106" s="31"/>
      <c r="G9106" s="31"/>
      <c r="H9106" s="31"/>
      <c r="I9106" s="31"/>
      <c r="J9106" s="31"/>
      <c r="K9106" s="31"/>
      <c r="L9106" s="31"/>
      <c r="M9106" s="31"/>
      <c r="N9106" s="31"/>
      <c r="O9106" s="31"/>
      <c r="P9106" s="31"/>
      <c r="Q9106" s="31"/>
      <c r="R9106" s="31"/>
      <c r="S9106" s="31"/>
      <c r="T9106" s="31"/>
      <c r="U9106" s="31"/>
      <c r="V9106" s="31"/>
      <c r="W9106" s="31"/>
      <c r="X9106" s="31"/>
      <c r="Y9106" s="31"/>
      <c r="Z9106" s="31"/>
      <c r="AA9106" s="31"/>
      <c r="AB9106" s="31"/>
      <c r="AC9106" s="31"/>
      <c r="AD9106" s="31"/>
      <c r="AE9106" s="31"/>
      <c r="AF9106" s="31"/>
      <c r="AG9106" s="31"/>
      <c r="AH9106" s="31"/>
      <c r="AI9106" s="31"/>
      <c r="AJ9106" s="31"/>
      <c r="AK9106" s="31"/>
      <c r="AL9106" s="31"/>
      <c r="AM9106" s="31"/>
      <c r="AN9106" s="31"/>
      <c r="AO9106" s="31"/>
      <c r="AP9106" s="31"/>
      <c r="AQ9106" s="31"/>
      <c r="AR9106" s="31"/>
      <c r="AS9106" s="31"/>
      <c r="AT9106" s="31"/>
      <c r="AU9106" s="31"/>
      <c r="AV9106" s="31"/>
      <c r="AW9106" s="31"/>
      <c r="AX9106" s="31"/>
      <c r="AY9106" s="31"/>
      <c r="AZ9106" s="31"/>
      <c r="BA9106" s="31"/>
      <c r="BB9106" s="31"/>
      <c r="BC9106" s="31"/>
      <c r="BD9106" s="31"/>
      <c r="BE9106" s="31"/>
      <c r="BF9106" s="31"/>
      <c r="BG9106" s="31"/>
      <c r="BH9106" s="31"/>
      <c r="BI9106" s="31"/>
      <c r="BJ9106" s="31"/>
      <c r="BK9106" s="31"/>
      <c r="BL9106" s="31"/>
      <c r="BM9106" s="31"/>
      <c r="BN9106" s="31"/>
      <c r="BO9106" s="31"/>
      <c r="BP9106" s="31"/>
      <c r="BQ9106" s="31"/>
      <c r="BR9106" s="31"/>
      <c r="BS9106" s="31"/>
      <c r="BT9106" s="31"/>
      <c r="BU9106" s="31"/>
      <c r="BV9106" s="31"/>
      <c r="BW9106" s="31"/>
      <c r="BX9106" s="31"/>
      <c r="BY9106" s="31"/>
      <c r="BZ9106" s="31"/>
      <c r="CA9106" s="31"/>
      <c r="CB9106" s="31"/>
      <c r="CC9106" s="31"/>
    </row>
    <row r="9107" spans="5:81" customFormat="1" x14ac:dyDescent="0.25">
      <c r="E9107" s="30" t="str">
        <f t="shared" si="52"/>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replace('0000362/4/08/07/2020', '/', '.');</v>
      </c>
      <c r="F9107" s="31"/>
      <c r="G9107" s="31"/>
      <c r="H9107" s="31"/>
      <c r="I9107" s="31"/>
      <c r="J9107" s="31"/>
      <c r="K9107" s="31"/>
      <c r="L9107" s="31"/>
      <c r="M9107" s="31"/>
      <c r="N9107" s="31"/>
      <c r="O9107" s="31"/>
      <c r="P9107" s="31"/>
      <c r="Q9107" s="31"/>
      <c r="R9107" s="31"/>
      <c r="S9107" s="31"/>
      <c r="T9107" s="31"/>
      <c r="U9107" s="31"/>
      <c r="V9107" s="31"/>
      <c r="W9107" s="31"/>
      <c r="X9107" s="31"/>
      <c r="Y9107" s="31"/>
      <c r="Z9107" s="31"/>
      <c r="AA9107" s="31"/>
      <c r="AB9107" s="31"/>
      <c r="AC9107" s="31"/>
      <c r="AD9107" s="31"/>
      <c r="AE9107" s="31"/>
      <c r="AF9107" s="31"/>
      <c r="AG9107" s="31"/>
      <c r="AH9107" s="31"/>
      <c r="AI9107" s="31"/>
      <c r="AJ9107" s="31"/>
      <c r="AK9107" s="31"/>
      <c r="AL9107" s="31"/>
      <c r="AM9107" s="31"/>
      <c r="AN9107" s="31"/>
      <c r="AO9107" s="31"/>
      <c r="AP9107" s="31"/>
      <c r="AQ9107" s="31"/>
      <c r="AR9107" s="31"/>
      <c r="AS9107" s="31"/>
      <c r="AT9107" s="31"/>
      <c r="AU9107" s="31"/>
      <c r="AV9107" s="31"/>
      <c r="AW9107" s="31"/>
      <c r="AX9107" s="31"/>
      <c r="AY9107" s="31"/>
      <c r="AZ9107" s="31"/>
      <c r="BA9107" s="31"/>
      <c r="BB9107" s="31"/>
      <c r="BC9107" s="31"/>
      <c r="BD9107" s="31"/>
      <c r="BE9107" s="31"/>
      <c r="BF9107" s="31"/>
      <c r="BG9107" s="31"/>
      <c r="BH9107" s="31"/>
      <c r="BI9107" s="31"/>
      <c r="BJ9107" s="31"/>
      <c r="BK9107" s="31"/>
      <c r="BL9107" s="31"/>
      <c r="BM9107" s="31"/>
      <c r="BN9107" s="31"/>
      <c r="BO9107" s="31"/>
      <c r="BP9107" s="31"/>
      <c r="BQ9107" s="31"/>
      <c r="BR9107" s="31"/>
      <c r="BS9107" s="31"/>
      <c r="BT9107" s="31"/>
      <c r="BU9107" s="31"/>
      <c r="BV9107" s="31"/>
      <c r="BW9107" s="31"/>
      <c r="BX9107" s="31"/>
      <c r="BY9107" s="31"/>
      <c r="BZ9107" s="31"/>
      <c r="CA9107" s="31"/>
      <c r="CB9107" s="31"/>
      <c r="CC9107" s="31"/>
    </row>
    <row r="9108" spans="5:81" customFormat="1" x14ac:dyDescent="0.25">
      <c r="E9108" s="30" t="str">
        <f t="shared" si="52"/>
        <v>update IFINOPL.dbo.AGREEMENT_ASSET set BILLING_TO_NPWP = '210661195418000', NPWP_NAME = 'PT. ANUGERAH PRIMA SEJAHTERAH', NPWP_ADDRESS = 'KOMPLEK PERGUDANGAN MUTIARA KOSAMBI IB618 RT 0, RW 0, KOSAMBI, -, TANGERANG, BANTEN' where AGREEMENT_NO = replace('0000364/4/10/05/2021', '/', '.');</v>
      </c>
      <c r="F9108" s="31"/>
      <c r="G9108" s="31"/>
      <c r="H9108" s="31"/>
      <c r="I9108" s="31"/>
      <c r="J9108" s="31"/>
      <c r="K9108" s="31"/>
      <c r="L9108" s="31"/>
      <c r="M9108" s="31"/>
      <c r="N9108" s="31"/>
      <c r="O9108" s="31"/>
      <c r="P9108" s="31"/>
      <c r="Q9108" s="31"/>
      <c r="R9108" s="31"/>
      <c r="S9108" s="31"/>
      <c r="T9108" s="31"/>
      <c r="U9108" s="31"/>
      <c r="V9108" s="31"/>
      <c r="W9108" s="31"/>
      <c r="X9108" s="31"/>
      <c r="Y9108" s="31"/>
      <c r="Z9108" s="31"/>
      <c r="AA9108" s="31"/>
      <c r="AB9108" s="31"/>
      <c r="AC9108" s="31"/>
      <c r="AD9108" s="31"/>
      <c r="AE9108" s="31"/>
      <c r="AF9108" s="31"/>
      <c r="AG9108" s="31"/>
      <c r="AH9108" s="31"/>
      <c r="AI9108" s="31"/>
      <c r="AJ9108" s="31"/>
      <c r="AK9108" s="31"/>
      <c r="AL9108" s="31"/>
      <c r="AM9108" s="31"/>
      <c r="AN9108" s="31"/>
      <c r="AO9108" s="31"/>
      <c r="AP9108" s="31"/>
      <c r="AQ9108" s="31"/>
      <c r="AR9108" s="31"/>
      <c r="AS9108" s="31"/>
      <c r="AT9108" s="31"/>
      <c r="AU9108" s="31"/>
      <c r="AV9108" s="31"/>
      <c r="AW9108" s="31"/>
      <c r="AX9108" s="31"/>
      <c r="AY9108" s="31"/>
      <c r="AZ9108" s="31"/>
      <c r="BA9108" s="31"/>
      <c r="BB9108" s="31"/>
      <c r="BC9108" s="31"/>
      <c r="BD9108" s="31"/>
      <c r="BE9108" s="31"/>
      <c r="BF9108" s="31"/>
      <c r="BG9108" s="31"/>
      <c r="BH9108" s="31"/>
      <c r="BI9108" s="31"/>
      <c r="BJ9108" s="31"/>
      <c r="BK9108" s="31"/>
      <c r="BL9108" s="31"/>
      <c r="BM9108" s="31"/>
      <c r="BN9108" s="31"/>
      <c r="BO9108" s="31"/>
      <c r="BP9108" s="31"/>
      <c r="BQ9108" s="31"/>
      <c r="BR9108" s="31"/>
      <c r="BS9108" s="31"/>
      <c r="BT9108" s="31"/>
      <c r="BU9108" s="31"/>
      <c r="BV9108" s="31"/>
      <c r="BW9108" s="31"/>
      <c r="BX9108" s="31"/>
      <c r="BY9108" s="31"/>
      <c r="BZ9108" s="31"/>
      <c r="CA9108" s="31"/>
      <c r="CB9108" s="31"/>
      <c r="CC9108" s="31"/>
    </row>
    <row r="9109" spans="5:81" customFormat="1" x14ac:dyDescent="0.25">
      <c r="E9109" s="30" t="str">
        <f t="shared" si="52"/>
        <v>update IFINOPL.dbo.AGREEMENT_ASSET set BILLING_TO_NPWP = '210661195418000', NPWP_NAME = 'PT. ANUGERAH PRIMA SEJAHTERAH', NPWP_ADDRESS = 'KOMPLEK PERGUDANGAN MUTIARA KOSAMBI IB618 RT 0, RW 0, KOSAMBI, -, TANGERANG, BANTEN' where AGREEMENT_NO = replace('0000365/4/10/05/2021', '/', '.');</v>
      </c>
      <c r="F9109" s="31"/>
      <c r="G9109" s="31"/>
      <c r="H9109" s="31"/>
      <c r="I9109" s="31"/>
      <c r="J9109" s="31"/>
      <c r="K9109" s="31"/>
      <c r="L9109" s="31"/>
      <c r="M9109" s="31"/>
      <c r="N9109" s="31"/>
      <c r="O9109" s="31"/>
      <c r="P9109" s="31"/>
      <c r="Q9109" s="31"/>
      <c r="R9109" s="31"/>
      <c r="S9109" s="31"/>
      <c r="T9109" s="31"/>
      <c r="U9109" s="31"/>
      <c r="V9109" s="31"/>
      <c r="W9109" s="31"/>
      <c r="X9109" s="31"/>
      <c r="Y9109" s="31"/>
      <c r="Z9109" s="31"/>
      <c r="AA9109" s="31"/>
      <c r="AB9109" s="31"/>
      <c r="AC9109" s="31"/>
      <c r="AD9109" s="31"/>
      <c r="AE9109" s="31"/>
      <c r="AF9109" s="31"/>
      <c r="AG9109" s="31"/>
      <c r="AH9109" s="31"/>
      <c r="AI9109" s="31"/>
      <c r="AJ9109" s="31"/>
      <c r="AK9109" s="31"/>
      <c r="AL9109" s="31"/>
      <c r="AM9109" s="31"/>
      <c r="AN9109" s="31"/>
      <c r="AO9109" s="31"/>
      <c r="AP9109" s="31"/>
      <c r="AQ9109" s="31"/>
      <c r="AR9109" s="31"/>
      <c r="AS9109" s="31"/>
      <c r="AT9109" s="31"/>
      <c r="AU9109" s="31"/>
      <c r="AV9109" s="31"/>
      <c r="AW9109" s="31"/>
      <c r="AX9109" s="31"/>
      <c r="AY9109" s="31"/>
      <c r="AZ9109" s="31"/>
      <c r="BA9109" s="31"/>
      <c r="BB9109" s="31"/>
      <c r="BC9109" s="31"/>
      <c r="BD9109" s="31"/>
      <c r="BE9109" s="31"/>
      <c r="BF9109" s="31"/>
      <c r="BG9109" s="31"/>
      <c r="BH9109" s="31"/>
      <c r="BI9109" s="31"/>
      <c r="BJ9109" s="31"/>
      <c r="BK9109" s="31"/>
      <c r="BL9109" s="31"/>
      <c r="BM9109" s="31"/>
      <c r="BN9109" s="31"/>
      <c r="BO9109" s="31"/>
      <c r="BP9109" s="31"/>
      <c r="BQ9109" s="31"/>
      <c r="BR9109" s="31"/>
      <c r="BS9109" s="31"/>
      <c r="BT9109" s="31"/>
      <c r="BU9109" s="31"/>
      <c r="BV9109" s="31"/>
      <c r="BW9109" s="31"/>
      <c r="BX9109" s="31"/>
      <c r="BY9109" s="31"/>
      <c r="BZ9109" s="31"/>
      <c r="CA9109" s="31"/>
      <c r="CB9109" s="31"/>
      <c r="CC9109" s="31"/>
    </row>
    <row r="9110" spans="5:81" customFormat="1" x14ac:dyDescent="0.25">
      <c r="E9110" s="30" t="str">
        <f t="shared" si="52"/>
        <v>update IFINOPL.dbo.AGREEMENT_ASSET set BILLING_TO_NPWP = '210661195418000', NPWP_NAME = 'PT. ANUGERAH PRIMA SEJAHTERAH', NPWP_ADDRESS = 'KOMPLEK PERGUDANGAN MUTIARA KOSAMBI IB618 RT 0, RW 0, KOSAMBI, -, TANGERANG, BANTEN' where AGREEMENT_NO = replace('0000366/4/10/05/2021', '/', '.');</v>
      </c>
      <c r="F9110" s="31"/>
      <c r="G9110" s="31"/>
      <c r="H9110" s="31"/>
      <c r="I9110" s="31"/>
      <c r="J9110" s="31"/>
      <c r="K9110" s="31"/>
      <c r="L9110" s="31"/>
      <c r="M9110" s="31"/>
      <c r="N9110" s="31"/>
      <c r="O9110" s="31"/>
      <c r="P9110" s="31"/>
      <c r="Q9110" s="31"/>
      <c r="R9110" s="31"/>
      <c r="S9110" s="31"/>
      <c r="T9110" s="31"/>
      <c r="U9110" s="31"/>
      <c r="V9110" s="31"/>
      <c r="W9110" s="31"/>
      <c r="X9110" s="31"/>
      <c r="Y9110" s="31"/>
      <c r="Z9110" s="31"/>
      <c r="AA9110" s="31"/>
      <c r="AB9110" s="31"/>
      <c r="AC9110" s="31"/>
      <c r="AD9110" s="31"/>
      <c r="AE9110" s="31"/>
      <c r="AF9110" s="31"/>
      <c r="AG9110" s="31"/>
      <c r="AH9110" s="31"/>
      <c r="AI9110" s="31"/>
      <c r="AJ9110" s="31"/>
      <c r="AK9110" s="31"/>
      <c r="AL9110" s="31"/>
      <c r="AM9110" s="31"/>
      <c r="AN9110" s="31"/>
      <c r="AO9110" s="31"/>
      <c r="AP9110" s="31"/>
      <c r="AQ9110" s="31"/>
      <c r="AR9110" s="31"/>
      <c r="AS9110" s="31"/>
      <c r="AT9110" s="31"/>
      <c r="AU9110" s="31"/>
      <c r="AV9110" s="31"/>
      <c r="AW9110" s="31"/>
      <c r="AX9110" s="31"/>
      <c r="AY9110" s="31"/>
      <c r="AZ9110" s="31"/>
      <c r="BA9110" s="31"/>
      <c r="BB9110" s="31"/>
      <c r="BC9110" s="31"/>
      <c r="BD9110" s="31"/>
      <c r="BE9110" s="31"/>
      <c r="BF9110" s="31"/>
      <c r="BG9110" s="31"/>
      <c r="BH9110" s="31"/>
      <c r="BI9110" s="31"/>
      <c r="BJ9110" s="31"/>
      <c r="BK9110" s="31"/>
      <c r="BL9110" s="31"/>
      <c r="BM9110" s="31"/>
      <c r="BN9110" s="31"/>
      <c r="BO9110" s="31"/>
      <c r="BP9110" s="31"/>
      <c r="BQ9110" s="31"/>
      <c r="BR9110" s="31"/>
      <c r="BS9110" s="31"/>
      <c r="BT9110" s="31"/>
      <c r="BU9110" s="31"/>
      <c r="BV9110" s="31"/>
      <c r="BW9110" s="31"/>
      <c r="BX9110" s="31"/>
      <c r="BY9110" s="31"/>
      <c r="BZ9110" s="31"/>
      <c r="CA9110" s="31"/>
      <c r="CB9110" s="31"/>
      <c r="CC9110" s="31"/>
    </row>
    <row r="9111" spans="5:81" customFormat="1" x14ac:dyDescent="0.25">
      <c r="E9111" s="30" t="str">
        <f t="shared" si="52"/>
        <v>update IFINOPL.dbo.AGREEMENT_ASSET set BILLING_TO_NPWP = '210661195418000', NPWP_NAME = 'PT. ANUGERAH PRIMA SEJAHTERAH', NPWP_ADDRESS = 'KOMPLEK PERGUDANGAN MUTIARA KOSAMBI IB618 RT 0, RW 0, KOSAMBI, -, TANGERANG, BANTEN' where AGREEMENT_NO = replace('0000368/4/10/06/2021', '/', '.');</v>
      </c>
      <c r="F9111" s="31"/>
      <c r="G9111" s="31"/>
      <c r="H9111" s="31"/>
      <c r="I9111" s="31"/>
      <c r="J9111" s="31"/>
      <c r="K9111" s="31"/>
      <c r="L9111" s="31"/>
      <c r="M9111" s="31"/>
      <c r="N9111" s="31"/>
      <c r="O9111" s="31"/>
      <c r="P9111" s="31"/>
      <c r="Q9111" s="31"/>
      <c r="R9111" s="31"/>
      <c r="S9111" s="31"/>
      <c r="T9111" s="31"/>
      <c r="U9111" s="31"/>
      <c r="V9111" s="31"/>
      <c r="W9111" s="31"/>
      <c r="X9111" s="31"/>
      <c r="Y9111" s="31"/>
      <c r="Z9111" s="31"/>
      <c r="AA9111" s="31"/>
      <c r="AB9111" s="31"/>
      <c r="AC9111" s="31"/>
      <c r="AD9111" s="31"/>
      <c r="AE9111" s="31"/>
      <c r="AF9111" s="31"/>
      <c r="AG9111" s="31"/>
      <c r="AH9111" s="31"/>
      <c r="AI9111" s="31"/>
      <c r="AJ9111" s="31"/>
      <c r="AK9111" s="31"/>
      <c r="AL9111" s="31"/>
      <c r="AM9111" s="31"/>
      <c r="AN9111" s="31"/>
      <c r="AO9111" s="31"/>
      <c r="AP9111" s="31"/>
      <c r="AQ9111" s="31"/>
      <c r="AR9111" s="31"/>
      <c r="AS9111" s="31"/>
      <c r="AT9111" s="31"/>
      <c r="AU9111" s="31"/>
      <c r="AV9111" s="31"/>
      <c r="AW9111" s="31"/>
      <c r="AX9111" s="31"/>
      <c r="AY9111" s="31"/>
      <c r="AZ9111" s="31"/>
      <c r="BA9111" s="31"/>
      <c r="BB9111" s="31"/>
      <c r="BC9111" s="31"/>
      <c r="BD9111" s="31"/>
      <c r="BE9111" s="31"/>
      <c r="BF9111" s="31"/>
      <c r="BG9111" s="31"/>
      <c r="BH9111" s="31"/>
      <c r="BI9111" s="31"/>
      <c r="BJ9111" s="31"/>
      <c r="BK9111" s="31"/>
      <c r="BL9111" s="31"/>
      <c r="BM9111" s="31"/>
      <c r="BN9111" s="31"/>
      <c r="BO9111" s="31"/>
      <c r="BP9111" s="31"/>
      <c r="BQ9111" s="31"/>
      <c r="BR9111" s="31"/>
      <c r="BS9111" s="31"/>
      <c r="BT9111" s="31"/>
      <c r="BU9111" s="31"/>
      <c r="BV9111" s="31"/>
      <c r="BW9111" s="31"/>
      <c r="BX9111" s="31"/>
      <c r="BY9111" s="31"/>
      <c r="BZ9111" s="31"/>
      <c r="CA9111" s="31"/>
      <c r="CB9111" s="31"/>
      <c r="CC9111" s="31"/>
    </row>
    <row r="9112" spans="5:81" customFormat="1" x14ac:dyDescent="0.25">
      <c r="E9112" s="30" t="str">
        <f t="shared" si="52"/>
        <v>update IFINOPL.dbo.AGREEMENT_ASSET set BILLING_TO_NPWP = '210661195418000', NPWP_NAME = 'PT. ANUGERAH PRIMA SEJAHTERAH', NPWP_ADDRESS = 'KOMPLEK PERGUDANGAN MUTIARA KOSAMBI IB618 RT 0, RW 0, KOSAMBI, -, TANGERANG, BANTEN' where AGREEMENT_NO = replace('0000369/4/10/06/2021', '/', '.');</v>
      </c>
      <c r="F9112" s="31"/>
      <c r="G9112" s="31"/>
      <c r="H9112" s="31"/>
      <c r="I9112" s="31"/>
      <c r="J9112" s="31"/>
      <c r="K9112" s="31"/>
      <c r="L9112" s="31"/>
      <c r="M9112" s="31"/>
      <c r="N9112" s="31"/>
      <c r="O9112" s="31"/>
      <c r="P9112" s="31"/>
      <c r="Q9112" s="31"/>
      <c r="R9112" s="31"/>
      <c r="S9112" s="31"/>
      <c r="T9112" s="31"/>
      <c r="U9112" s="31"/>
      <c r="V9112" s="31"/>
      <c r="W9112" s="31"/>
      <c r="X9112" s="31"/>
      <c r="Y9112" s="31"/>
      <c r="Z9112" s="31"/>
      <c r="AA9112" s="31"/>
      <c r="AB9112" s="31"/>
      <c r="AC9112" s="31"/>
      <c r="AD9112" s="31"/>
      <c r="AE9112" s="31"/>
      <c r="AF9112" s="31"/>
      <c r="AG9112" s="31"/>
      <c r="AH9112" s="31"/>
      <c r="AI9112" s="31"/>
      <c r="AJ9112" s="31"/>
      <c r="AK9112" s="31"/>
      <c r="AL9112" s="31"/>
      <c r="AM9112" s="31"/>
      <c r="AN9112" s="31"/>
      <c r="AO9112" s="31"/>
      <c r="AP9112" s="31"/>
      <c r="AQ9112" s="31"/>
      <c r="AR9112" s="31"/>
      <c r="AS9112" s="31"/>
      <c r="AT9112" s="31"/>
      <c r="AU9112" s="31"/>
      <c r="AV9112" s="31"/>
      <c r="AW9112" s="31"/>
      <c r="AX9112" s="31"/>
      <c r="AY9112" s="31"/>
      <c r="AZ9112" s="31"/>
      <c r="BA9112" s="31"/>
      <c r="BB9112" s="31"/>
      <c r="BC9112" s="31"/>
      <c r="BD9112" s="31"/>
      <c r="BE9112" s="31"/>
      <c r="BF9112" s="31"/>
      <c r="BG9112" s="31"/>
      <c r="BH9112" s="31"/>
      <c r="BI9112" s="31"/>
      <c r="BJ9112" s="31"/>
      <c r="BK9112" s="31"/>
      <c r="BL9112" s="31"/>
      <c r="BM9112" s="31"/>
      <c r="BN9112" s="31"/>
      <c r="BO9112" s="31"/>
      <c r="BP9112" s="31"/>
      <c r="BQ9112" s="31"/>
      <c r="BR9112" s="31"/>
      <c r="BS9112" s="31"/>
      <c r="BT9112" s="31"/>
      <c r="BU9112" s="31"/>
      <c r="BV9112" s="31"/>
      <c r="BW9112" s="31"/>
      <c r="BX9112" s="31"/>
      <c r="BY9112" s="31"/>
      <c r="BZ9112" s="31"/>
      <c r="CA9112" s="31"/>
      <c r="CB9112" s="31"/>
      <c r="CC9112" s="31"/>
    </row>
    <row r="9113" spans="5:81" customFormat="1" x14ac:dyDescent="0.25">
      <c r="E9113" s="30" t="str">
        <f t="shared" si="52"/>
        <v>update IFINOPL.dbo.AGREEMENT_ASSET set BILLING_TO_NPWP = '210661195418000', NPWP_NAME = 'PT. ANUGERAH PRIMA SEJAHTERAH', NPWP_ADDRESS = 'KOMPLEK PERGUDANGAN MUTIARA KOSAMBI IB618 RT 0, RW 0, KOSAMBI, -, TANGERANG, BANTEN' where AGREEMENT_NO = replace('0000370/4/10/06/2021', '/', '.');</v>
      </c>
      <c r="F9113" s="31"/>
      <c r="G9113" s="31"/>
      <c r="H9113" s="31"/>
      <c r="I9113" s="31"/>
      <c r="J9113" s="31"/>
      <c r="K9113" s="31"/>
      <c r="L9113" s="31"/>
      <c r="M9113" s="31"/>
      <c r="N9113" s="31"/>
      <c r="O9113" s="31"/>
      <c r="P9113" s="31"/>
      <c r="Q9113" s="31"/>
      <c r="R9113" s="31"/>
      <c r="S9113" s="31"/>
      <c r="T9113" s="31"/>
      <c r="U9113" s="31"/>
      <c r="V9113" s="31"/>
      <c r="W9113" s="31"/>
      <c r="X9113" s="31"/>
      <c r="Y9113" s="31"/>
      <c r="Z9113" s="31"/>
      <c r="AA9113" s="31"/>
      <c r="AB9113" s="31"/>
      <c r="AC9113" s="31"/>
      <c r="AD9113" s="31"/>
      <c r="AE9113" s="31"/>
      <c r="AF9113" s="31"/>
      <c r="AG9113" s="31"/>
      <c r="AH9113" s="31"/>
      <c r="AI9113" s="31"/>
      <c r="AJ9113" s="31"/>
      <c r="AK9113" s="31"/>
      <c r="AL9113" s="31"/>
      <c r="AM9113" s="31"/>
      <c r="AN9113" s="31"/>
      <c r="AO9113" s="31"/>
      <c r="AP9113" s="31"/>
      <c r="AQ9113" s="31"/>
      <c r="AR9113" s="31"/>
      <c r="AS9113" s="31"/>
      <c r="AT9113" s="31"/>
      <c r="AU9113" s="31"/>
      <c r="AV9113" s="31"/>
      <c r="AW9113" s="31"/>
      <c r="AX9113" s="31"/>
      <c r="AY9113" s="31"/>
      <c r="AZ9113" s="31"/>
      <c r="BA9113" s="31"/>
      <c r="BB9113" s="31"/>
      <c r="BC9113" s="31"/>
      <c r="BD9113" s="31"/>
      <c r="BE9113" s="31"/>
      <c r="BF9113" s="31"/>
      <c r="BG9113" s="31"/>
      <c r="BH9113" s="31"/>
      <c r="BI9113" s="31"/>
      <c r="BJ9113" s="31"/>
      <c r="BK9113" s="31"/>
      <c r="BL9113" s="31"/>
      <c r="BM9113" s="31"/>
      <c r="BN9113" s="31"/>
      <c r="BO9113" s="31"/>
      <c r="BP9113" s="31"/>
      <c r="BQ9113" s="31"/>
      <c r="BR9113" s="31"/>
      <c r="BS9113" s="31"/>
      <c r="BT9113" s="31"/>
      <c r="BU9113" s="31"/>
      <c r="BV9113" s="31"/>
      <c r="BW9113" s="31"/>
      <c r="BX9113" s="31"/>
      <c r="BY9113" s="31"/>
      <c r="BZ9113" s="31"/>
      <c r="CA9113" s="31"/>
      <c r="CB9113" s="31"/>
      <c r="CC9113" s="31"/>
    </row>
    <row r="9114" spans="5:81" customFormat="1" x14ac:dyDescent="0.25">
      <c r="E9114" s="30" t="str">
        <f t="shared" si="52"/>
        <v>update IFINOPL.dbo.AGREEMENT_ASSET set BILLING_TO_NPWP = '016797607415000', NPWP_NAME = 'PT. SUMBER PRIMA ANUGRAH ABADI', NPWP_ADDRESS = 'JL. TAMAN CISADANE NO.99 RT.03 RW.01 PANUNGGANGAN BARAT, CIBODAS, KOTA TANGERANG, BANTEN 15139 INDONESIA' where AGREEMENT_NO = replace('0000371/4/10/07/2021', '/', '.');</v>
      </c>
      <c r="F9114" s="31"/>
      <c r="G9114" s="31"/>
      <c r="H9114" s="31"/>
      <c r="I9114" s="31"/>
      <c r="J9114" s="31"/>
      <c r="K9114" s="31"/>
      <c r="L9114" s="31"/>
      <c r="M9114" s="31"/>
      <c r="N9114" s="31"/>
      <c r="O9114" s="31"/>
      <c r="P9114" s="31"/>
      <c r="Q9114" s="31"/>
      <c r="R9114" s="31"/>
      <c r="S9114" s="31"/>
      <c r="T9114" s="31"/>
      <c r="U9114" s="31"/>
      <c r="V9114" s="31"/>
      <c r="W9114" s="31"/>
      <c r="X9114" s="31"/>
      <c r="Y9114" s="31"/>
      <c r="Z9114" s="31"/>
      <c r="AA9114" s="31"/>
      <c r="AB9114" s="31"/>
      <c r="AC9114" s="31"/>
      <c r="AD9114" s="31"/>
      <c r="AE9114" s="31"/>
      <c r="AF9114" s="31"/>
      <c r="AG9114" s="31"/>
      <c r="AH9114" s="31"/>
      <c r="AI9114" s="31"/>
      <c r="AJ9114" s="31"/>
      <c r="AK9114" s="31"/>
      <c r="AL9114" s="31"/>
      <c r="AM9114" s="31"/>
      <c r="AN9114" s="31"/>
      <c r="AO9114" s="31"/>
      <c r="AP9114" s="31"/>
      <c r="AQ9114" s="31"/>
      <c r="AR9114" s="31"/>
      <c r="AS9114" s="31"/>
      <c r="AT9114" s="31"/>
      <c r="AU9114" s="31"/>
      <c r="AV9114" s="31"/>
      <c r="AW9114" s="31"/>
      <c r="AX9114" s="31"/>
      <c r="AY9114" s="31"/>
      <c r="AZ9114" s="31"/>
      <c r="BA9114" s="31"/>
      <c r="BB9114" s="31"/>
      <c r="BC9114" s="31"/>
      <c r="BD9114" s="31"/>
      <c r="BE9114" s="31"/>
      <c r="BF9114" s="31"/>
      <c r="BG9114" s="31"/>
      <c r="BH9114" s="31"/>
      <c r="BI9114" s="31"/>
      <c r="BJ9114" s="31"/>
      <c r="BK9114" s="31"/>
      <c r="BL9114" s="31"/>
      <c r="BM9114" s="31"/>
      <c r="BN9114" s="31"/>
      <c r="BO9114" s="31"/>
      <c r="BP9114" s="31"/>
      <c r="BQ9114" s="31"/>
      <c r="BR9114" s="31"/>
      <c r="BS9114" s="31"/>
      <c r="BT9114" s="31"/>
      <c r="BU9114" s="31"/>
      <c r="BV9114" s="31"/>
      <c r="BW9114" s="31"/>
      <c r="BX9114" s="31"/>
      <c r="BY9114" s="31"/>
      <c r="BZ9114" s="31"/>
      <c r="CA9114" s="31"/>
      <c r="CB9114" s="31"/>
      <c r="CC9114" s="31"/>
    </row>
    <row r="9115" spans="5:81" customFormat="1" x14ac:dyDescent="0.25">
      <c r="E9115" s="30" t="str">
        <f t="shared" si="52"/>
        <v>update IFINOPL.dbo.AGREEMENT_ASSET set BILLING_TO_NPWP = '016797607415000', NPWP_NAME = 'PT. SUMBER PRIMA ANUGRAH ABADI', NPWP_ADDRESS = 'JL. TAMAN CISADANE NO.99 RT.03 RW.01 PANUNGGANGAN BARAT, CIBODAS, KOTA TANGERANG, BANTEN 15139 INDONESIA' where AGREEMENT_NO = replace('0000372/4/10/07/2021', '/', '.');</v>
      </c>
      <c r="F9115" s="31"/>
      <c r="G9115" s="31"/>
      <c r="H9115" s="31"/>
      <c r="I9115" s="31"/>
      <c r="J9115" s="31"/>
      <c r="K9115" s="31"/>
      <c r="L9115" s="31"/>
      <c r="M9115" s="31"/>
      <c r="N9115" s="31"/>
      <c r="O9115" s="31"/>
      <c r="P9115" s="31"/>
      <c r="Q9115" s="31"/>
      <c r="R9115" s="31"/>
      <c r="S9115" s="31"/>
      <c r="T9115" s="31"/>
      <c r="U9115" s="31"/>
      <c r="V9115" s="31"/>
      <c r="W9115" s="31"/>
      <c r="X9115" s="31"/>
      <c r="Y9115" s="31"/>
      <c r="Z9115" s="31"/>
      <c r="AA9115" s="31"/>
      <c r="AB9115" s="31"/>
      <c r="AC9115" s="31"/>
      <c r="AD9115" s="31"/>
      <c r="AE9115" s="31"/>
      <c r="AF9115" s="31"/>
      <c r="AG9115" s="31"/>
      <c r="AH9115" s="31"/>
      <c r="AI9115" s="31"/>
      <c r="AJ9115" s="31"/>
      <c r="AK9115" s="31"/>
      <c r="AL9115" s="31"/>
      <c r="AM9115" s="31"/>
      <c r="AN9115" s="31"/>
      <c r="AO9115" s="31"/>
      <c r="AP9115" s="31"/>
      <c r="AQ9115" s="31"/>
      <c r="AR9115" s="31"/>
      <c r="AS9115" s="31"/>
      <c r="AT9115" s="31"/>
      <c r="AU9115" s="31"/>
      <c r="AV9115" s="31"/>
      <c r="AW9115" s="31"/>
      <c r="AX9115" s="31"/>
      <c r="AY9115" s="31"/>
      <c r="AZ9115" s="31"/>
      <c r="BA9115" s="31"/>
      <c r="BB9115" s="31"/>
      <c r="BC9115" s="31"/>
      <c r="BD9115" s="31"/>
      <c r="BE9115" s="31"/>
      <c r="BF9115" s="31"/>
      <c r="BG9115" s="31"/>
      <c r="BH9115" s="31"/>
      <c r="BI9115" s="31"/>
      <c r="BJ9115" s="31"/>
      <c r="BK9115" s="31"/>
      <c r="BL9115" s="31"/>
      <c r="BM9115" s="31"/>
      <c r="BN9115" s="31"/>
      <c r="BO9115" s="31"/>
      <c r="BP9115" s="31"/>
      <c r="BQ9115" s="31"/>
      <c r="BR9115" s="31"/>
      <c r="BS9115" s="31"/>
      <c r="BT9115" s="31"/>
      <c r="BU9115" s="31"/>
      <c r="BV9115" s="31"/>
      <c r="BW9115" s="31"/>
      <c r="BX9115" s="31"/>
      <c r="BY9115" s="31"/>
      <c r="BZ9115" s="31"/>
      <c r="CA9115" s="31"/>
      <c r="CB9115" s="31"/>
      <c r="CC9115" s="31"/>
    </row>
    <row r="9116" spans="5:81" customFormat="1" x14ac:dyDescent="0.25">
      <c r="E9116" s="30" t="str">
        <f t="shared" si="52"/>
        <v>update IFINOPL.dbo.AGREEMENT_ASSET set BILLING_TO_NPWP = '210661195418000', NPWP_NAME = 'PT. ANUGERAH PRIMA SEJAHTERAH', NPWP_ADDRESS = 'KOMPLEK PERGUDANGAN MUTIARA KOSAMBI IB618 RT 0, RW 0, KOSAMBI, -, TANGERANG, BANTEN' where AGREEMENT_NO = replace('0000373/4/10/07/2021', '/', '.');</v>
      </c>
      <c r="F9116" s="31"/>
      <c r="G9116" s="31"/>
      <c r="H9116" s="31"/>
      <c r="I9116" s="31"/>
      <c r="J9116" s="31"/>
      <c r="K9116" s="31"/>
      <c r="L9116" s="31"/>
      <c r="M9116" s="31"/>
      <c r="N9116" s="31"/>
      <c r="O9116" s="31"/>
      <c r="P9116" s="31"/>
      <c r="Q9116" s="31"/>
      <c r="R9116" s="31"/>
      <c r="S9116" s="31"/>
      <c r="T9116" s="31"/>
      <c r="U9116" s="31"/>
      <c r="V9116" s="31"/>
      <c r="W9116" s="31"/>
      <c r="X9116" s="31"/>
      <c r="Y9116" s="31"/>
      <c r="Z9116" s="31"/>
      <c r="AA9116" s="31"/>
      <c r="AB9116" s="31"/>
      <c r="AC9116" s="31"/>
      <c r="AD9116" s="31"/>
      <c r="AE9116" s="31"/>
      <c r="AF9116" s="31"/>
      <c r="AG9116" s="31"/>
      <c r="AH9116" s="31"/>
      <c r="AI9116" s="31"/>
      <c r="AJ9116" s="31"/>
      <c r="AK9116" s="31"/>
      <c r="AL9116" s="31"/>
      <c r="AM9116" s="31"/>
      <c r="AN9116" s="31"/>
      <c r="AO9116" s="31"/>
      <c r="AP9116" s="31"/>
      <c r="AQ9116" s="31"/>
      <c r="AR9116" s="31"/>
      <c r="AS9116" s="31"/>
      <c r="AT9116" s="31"/>
      <c r="AU9116" s="31"/>
      <c r="AV9116" s="31"/>
      <c r="AW9116" s="31"/>
      <c r="AX9116" s="31"/>
      <c r="AY9116" s="31"/>
      <c r="AZ9116" s="31"/>
      <c r="BA9116" s="31"/>
      <c r="BB9116" s="31"/>
      <c r="BC9116" s="31"/>
      <c r="BD9116" s="31"/>
      <c r="BE9116" s="31"/>
      <c r="BF9116" s="31"/>
      <c r="BG9116" s="31"/>
      <c r="BH9116" s="31"/>
      <c r="BI9116" s="31"/>
      <c r="BJ9116" s="31"/>
      <c r="BK9116" s="31"/>
      <c r="BL9116" s="31"/>
      <c r="BM9116" s="31"/>
      <c r="BN9116" s="31"/>
      <c r="BO9116" s="31"/>
      <c r="BP9116" s="31"/>
      <c r="BQ9116" s="31"/>
      <c r="BR9116" s="31"/>
      <c r="BS9116" s="31"/>
      <c r="BT9116" s="31"/>
      <c r="BU9116" s="31"/>
      <c r="BV9116" s="31"/>
      <c r="BW9116" s="31"/>
      <c r="BX9116" s="31"/>
      <c r="BY9116" s="31"/>
      <c r="BZ9116" s="31"/>
      <c r="CA9116" s="31"/>
      <c r="CB9116" s="31"/>
      <c r="CC9116" s="31"/>
    </row>
    <row r="9117" spans="5:81" customFormat="1" x14ac:dyDescent="0.25">
      <c r="E9117" s="30" t="str">
        <f t="shared" si="52"/>
        <v>update IFINOPL.dbo.AGREEMENT_ASSET set BILLING_TO_NPWP = '210661195418000', NPWP_NAME = 'PT. ANUGERAH PRIMA SEJAHTERAH', NPWP_ADDRESS = 'KOMPLEK PERGUDANGAN MUTIARA KOSAMBI IB618 RT 0, RW 0, KOSAMBI, -, TANGERANG, BANTEN' where AGREEMENT_NO = replace('0000374/4/10/07/2021', '/', '.');</v>
      </c>
      <c r="F9117" s="31"/>
      <c r="G9117" s="31"/>
      <c r="H9117" s="31"/>
      <c r="I9117" s="31"/>
      <c r="J9117" s="31"/>
      <c r="K9117" s="31"/>
      <c r="L9117" s="31"/>
      <c r="M9117" s="31"/>
      <c r="N9117" s="31"/>
      <c r="O9117" s="31"/>
      <c r="P9117" s="31"/>
      <c r="Q9117" s="31"/>
      <c r="R9117" s="31"/>
      <c r="S9117" s="31"/>
      <c r="T9117" s="31"/>
      <c r="U9117" s="31"/>
      <c r="V9117" s="31"/>
      <c r="W9117" s="31"/>
      <c r="X9117" s="31"/>
      <c r="Y9117" s="31"/>
      <c r="Z9117" s="31"/>
      <c r="AA9117" s="31"/>
      <c r="AB9117" s="31"/>
      <c r="AC9117" s="31"/>
      <c r="AD9117" s="31"/>
      <c r="AE9117" s="31"/>
      <c r="AF9117" s="31"/>
      <c r="AG9117" s="31"/>
      <c r="AH9117" s="31"/>
      <c r="AI9117" s="31"/>
      <c r="AJ9117" s="31"/>
      <c r="AK9117" s="31"/>
      <c r="AL9117" s="31"/>
      <c r="AM9117" s="31"/>
      <c r="AN9117" s="31"/>
      <c r="AO9117" s="31"/>
      <c r="AP9117" s="31"/>
      <c r="AQ9117" s="31"/>
      <c r="AR9117" s="31"/>
      <c r="AS9117" s="31"/>
      <c r="AT9117" s="31"/>
      <c r="AU9117" s="31"/>
      <c r="AV9117" s="31"/>
      <c r="AW9117" s="31"/>
      <c r="AX9117" s="31"/>
      <c r="AY9117" s="31"/>
      <c r="AZ9117" s="31"/>
      <c r="BA9117" s="31"/>
      <c r="BB9117" s="31"/>
      <c r="BC9117" s="31"/>
      <c r="BD9117" s="31"/>
      <c r="BE9117" s="31"/>
      <c r="BF9117" s="31"/>
      <c r="BG9117" s="31"/>
      <c r="BH9117" s="31"/>
      <c r="BI9117" s="31"/>
      <c r="BJ9117" s="31"/>
      <c r="BK9117" s="31"/>
      <c r="BL9117" s="31"/>
      <c r="BM9117" s="31"/>
      <c r="BN9117" s="31"/>
      <c r="BO9117" s="31"/>
      <c r="BP9117" s="31"/>
      <c r="BQ9117" s="31"/>
      <c r="BR9117" s="31"/>
      <c r="BS9117" s="31"/>
      <c r="BT9117" s="31"/>
      <c r="BU9117" s="31"/>
      <c r="BV9117" s="31"/>
      <c r="BW9117" s="31"/>
      <c r="BX9117" s="31"/>
      <c r="BY9117" s="31"/>
      <c r="BZ9117" s="31"/>
      <c r="CA9117" s="31"/>
      <c r="CB9117" s="31"/>
      <c r="CC9117" s="31"/>
    </row>
    <row r="9118" spans="5:81" customFormat="1" x14ac:dyDescent="0.25">
      <c r="E9118"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replace('0000376/4/10/07/2021', '/', '.');</v>
      </c>
      <c r="F9118" s="31"/>
      <c r="G9118" s="31"/>
      <c r="H9118" s="31"/>
      <c r="I9118" s="31"/>
      <c r="J9118" s="31"/>
      <c r="K9118" s="31"/>
      <c r="L9118" s="31"/>
      <c r="M9118" s="31"/>
      <c r="N9118" s="31"/>
      <c r="O9118" s="31"/>
      <c r="P9118" s="31"/>
      <c r="Q9118" s="31"/>
      <c r="R9118" s="31"/>
      <c r="S9118" s="31"/>
      <c r="T9118" s="31"/>
      <c r="U9118" s="31"/>
      <c r="V9118" s="31"/>
      <c r="W9118" s="31"/>
      <c r="X9118" s="31"/>
      <c r="Y9118" s="31"/>
      <c r="Z9118" s="31"/>
      <c r="AA9118" s="31"/>
      <c r="AB9118" s="31"/>
      <c r="AC9118" s="31"/>
      <c r="AD9118" s="31"/>
      <c r="AE9118" s="31"/>
      <c r="AF9118" s="31"/>
      <c r="AG9118" s="31"/>
      <c r="AH9118" s="31"/>
      <c r="AI9118" s="31"/>
      <c r="AJ9118" s="31"/>
      <c r="AK9118" s="31"/>
      <c r="AL9118" s="31"/>
      <c r="AM9118" s="31"/>
      <c r="AN9118" s="31"/>
      <c r="AO9118" s="31"/>
      <c r="AP9118" s="31"/>
      <c r="AQ9118" s="31"/>
      <c r="AR9118" s="31"/>
      <c r="AS9118" s="31"/>
      <c r="AT9118" s="31"/>
      <c r="AU9118" s="31"/>
      <c r="AV9118" s="31"/>
      <c r="AW9118" s="31"/>
      <c r="AX9118" s="31"/>
      <c r="AY9118" s="31"/>
      <c r="AZ9118" s="31"/>
      <c r="BA9118" s="31"/>
      <c r="BB9118" s="31"/>
      <c r="BC9118" s="31"/>
      <c r="BD9118" s="31"/>
      <c r="BE9118" s="31"/>
      <c r="BF9118" s="31"/>
      <c r="BG9118" s="31"/>
      <c r="BH9118" s="31"/>
      <c r="BI9118" s="31"/>
      <c r="BJ9118" s="31"/>
      <c r="BK9118" s="31"/>
      <c r="BL9118" s="31"/>
      <c r="BM9118" s="31"/>
      <c r="BN9118" s="31"/>
      <c r="BO9118" s="31"/>
      <c r="BP9118" s="31"/>
      <c r="BQ9118" s="31"/>
      <c r="BR9118" s="31"/>
      <c r="BS9118" s="31"/>
      <c r="BT9118" s="31"/>
      <c r="BU9118" s="31"/>
      <c r="BV9118" s="31"/>
      <c r="BW9118" s="31"/>
      <c r="BX9118" s="31"/>
      <c r="BY9118" s="31"/>
      <c r="BZ9118" s="31"/>
      <c r="CA9118" s="31"/>
      <c r="CB9118" s="31"/>
      <c r="CC9118" s="31"/>
    </row>
    <row r="9119" spans="5:81" customFormat="1" x14ac:dyDescent="0.25">
      <c r="E9119"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replace('0000377/4/10/07/2021', '/', '.');</v>
      </c>
      <c r="F9119" s="31"/>
      <c r="G9119" s="31"/>
      <c r="H9119" s="31"/>
      <c r="I9119" s="31"/>
      <c r="J9119" s="31"/>
      <c r="K9119" s="31"/>
      <c r="L9119" s="31"/>
      <c r="M9119" s="31"/>
      <c r="N9119" s="31"/>
      <c r="O9119" s="31"/>
      <c r="P9119" s="31"/>
      <c r="Q9119" s="31"/>
      <c r="R9119" s="31"/>
      <c r="S9119" s="31"/>
      <c r="T9119" s="31"/>
      <c r="U9119" s="31"/>
      <c r="V9119" s="31"/>
      <c r="W9119" s="31"/>
      <c r="X9119" s="31"/>
      <c r="Y9119" s="31"/>
      <c r="Z9119" s="31"/>
      <c r="AA9119" s="31"/>
      <c r="AB9119" s="31"/>
      <c r="AC9119" s="31"/>
      <c r="AD9119" s="31"/>
      <c r="AE9119" s="31"/>
      <c r="AF9119" s="31"/>
      <c r="AG9119" s="31"/>
      <c r="AH9119" s="31"/>
      <c r="AI9119" s="31"/>
      <c r="AJ9119" s="31"/>
      <c r="AK9119" s="31"/>
      <c r="AL9119" s="31"/>
      <c r="AM9119" s="31"/>
      <c r="AN9119" s="31"/>
      <c r="AO9119" s="31"/>
      <c r="AP9119" s="31"/>
      <c r="AQ9119" s="31"/>
      <c r="AR9119" s="31"/>
      <c r="AS9119" s="31"/>
      <c r="AT9119" s="31"/>
      <c r="AU9119" s="31"/>
      <c r="AV9119" s="31"/>
      <c r="AW9119" s="31"/>
      <c r="AX9119" s="31"/>
      <c r="AY9119" s="31"/>
      <c r="AZ9119" s="31"/>
      <c r="BA9119" s="31"/>
      <c r="BB9119" s="31"/>
      <c r="BC9119" s="31"/>
      <c r="BD9119" s="31"/>
      <c r="BE9119" s="31"/>
      <c r="BF9119" s="31"/>
      <c r="BG9119" s="31"/>
      <c r="BH9119" s="31"/>
      <c r="BI9119" s="31"/>
      <c r="BJ9119" s="31"/>
      <c r="BK9119" s="31"/>
      <c r="BL9119" s="31"/>
      <c r="BM9119" s="31"/>
      <c r="BN9119" s="31"/>
      <c r="BO9119" s="31"/>
      <c r="BP9119" s="31"/>
      <c r="BQ9119" s="31"/>
      <c r="BR9119" s="31"/>
      <c r="BS9119" s="31"/>
      <c r="BT9119" s="31"/>
      <c r="BU9119" s="31"/>
      <c r="BV9119" s="31"/>
      <c r="BW9119" s="31"/>
      <c r="BX9119" s="31"/>
      <c r="BY9119" s="31"/>
      <c r="BZ9119" s="31"/>
      <c r="CA9119" s="31"/>
      <c r="CB9119" s="31"/>
      <c r="CC9119" s="31"/>
    </row>
    <row r="9120" spans="5:81" customFormat="1" x14ac:dyDescent="0.25">
      <c r="E9120" s="30" t="str">
        <f t="shared" si="52"/>
        <v>update IFINOPL.dbo.AGREEMENT_ASSET set BILLING_TO_NPWP = '210661195418000', NPWP_NAME = 'PT. ANUGERAH PRIMA SEJAHTERAH', NPWP_ADDRESS = 'KOMPLEK PERGUDANGAN MUTIARA KOSAMBI IB618 RT 0, RW 0, KOSAMBI, -, TANGERANG, BANTEN' where AGREEMENT_NO = replace('0000378/4/10/07/2021', '/', '.');</v>
      </c>
      <c r="F9120" s="31"/>
      <c r="G9120" s="31"/>
      <c r="H9120" s="31"/>
      <c r="I9120" s="31"/>
      <c r="J9120" s="31"/>
      <c r="K9120" s="31"/>
      <c r="L9120" s="31"/>
      <c r="M9120" s="31"/>
      <c r="N9120" s="31"/>
      <c r="O9120" s="31"/>
      <c r="P9120" s="31"/>
      <c r="Q9120" s="31"/>
      <c r="R9120" s="31"/>
      <c r="S9120" s="31"/>
      <c r="T9120" s="31"/>
      <c r="U9120" s="31"/>
      <c r="V9120" s="31"/>
      <c r="W9120" s="31"/>
      <c r="X9120" s="31"/>
      <c r="Y9120" s="31"/>
      <c r="Z9120" s="31"/>
      <c r="AA9120" s="31"/>
      <c r="AB9120" s="31"/>
      <c r="AC9120" s="31"/>
      <c r="AD9120" s="31"/>
      <c r="AE9120" s="31"/>
      <c r="AF9120" s="31"/>
      <c r="AG9120" s="31"/>
      <c r="AH9120" s="31"/>
      <c r="AI9120" s="31"/>
      <c r="AJ9120" s="31"/>
      <c r="AK9120" s="31"/>
      <c r="AL9120" s="31"/>
      <c r="AM9120" s="31"/>
      <c r="AN9120" s="31"/>
      <c r="AO9120" s="31"/>
      <c r="AP9120" s="31"/>
      <c r="AQ9120" s="31"/>
      <c r="AR9120" s="31"/>
      <c r="AS9120" s="31"/>
      <c r="AT9120" s="31"/>
      <c r="AU9120" s="31"/>
      <c r="AV9120" s="31"/>
      <c r="AW9120" s="31"/>
      <c r="AX9120" s="31"/>
      <c r="AY9120" s="31"/>
      <c r="AZ9120" s="31"/>
      <c r="BA9120" s="31"/>
      <c r="BB9120" s="31"/>
      <c r="BC9120" s="31"/>
      <c r="BD9120" s="31"/>
      <c r="BE9120" s="31"/>
      <c r="BF9120" s="31"/>
      <c r="BG9120" s="31"/>
      <c r="BH9120" s="31"/>
      <c r="BI9120" s="31"/>
      <c r="BJ9120" s="31"/>
      <c r="BK9120" s="31"/>
      <c r="BL9120" s="31"/>
      <c r="BM9120" s="31"/>
      <c r="BN9120" s="31"/>
      <c r="BO9120" s="31"/>
      <c r="BP9120" s="31"/>
      <c r="BQ9120" s="31"/>
      <c r="BR9120" s="31"/>
      <c r="BS9120" s="31"/>
      <c r="BT9120" s="31"/>
      <c r="BU9120" s="31"/>
      <c r="BV9120" s="31"/>
      <c r="BW9120" s="31"/>
      <c r="BX9120" s="31"/>
      <c r="BY9120" s="31"/>
      <c r="BZ9120" s="31"/>
      <c r="CA9120" s="31"/>
      <c r="CB9120" s="31"/>
      <c r="CC9120" s="31"/>
    </row>
    <row r="9121" spans="5:81" customFormat="1" x14ac:dyDescent="0.25">
      <c r="E9121" s="30" t="str">
        <f t="shared" si="52"/>
        <v>update IFINOPL.dbo.AGREEMENT_ASSET set BILLING_TO_NPWP = '010007862007000', NPWP_NAME = 'PT. TUNGGAL IDAMAN ABDI', NPWP_ADDRESS = 'JL. JEND A. YANI NO 7 RT.011 RW.006 KEL.PISANGAN TIMUR KEC.PULO GADUNG KOTA/KAB.JAKARTA TIMUR DKI JAKARTA 13230' where AGREEMENT_NO = replace('0000379/4/10/07/2021', '/', '.');</v>
      </c>
      <c r="F9121" s="31"/>
      <c r="G9121" s="31"/>
      <c r="H9121" s="31"/>
      <c r="I9121" s="31"/>
      <c r="J9121" s="31"/>
      <c r="K9121" s="31"/>
      <c r="L9121" s="31"/>
      <c r="M9121" s="31"/>
      <c r="N9121" s="31"/>
      <c r="O9121" s="31"/>
      <c r="P9121" s="31"/>
      <c r="Q9121" s="31"/>
      <c r="R9121" s="31"/>
      <c r="S9121" s="31"/>
      <c r="T9121" s="31"/>
      <c r="U9121" s="31"/>
      <c r="V9121" s="31"/>
      <c r="W9121" s="31"/>
      <c r="X9121" s="31"/>
      <c r="Y9121" s="31"/>
      <c r="Z9121" s="31"/>
      <c r="AA9121" s="31"/>
      <c r="AB9121" s="31"/>
      <c r="AC9121" s="31"/>
      <c r="AD9121" s="31"/>
      <c r="AE9121" s="31"/>
      <c r="AF9121" s="31"/>
      <c r="AG9121" s="31"/>
      <c r="AH9121" s="31"/>
      <c r="AI9121" s="31"/>
      <c r="AJ9121" s="31"/>
      <c r="AK9121" s="31"/>
      <c r="AL9121" s="31"/>
      <c r="AM9121" s="31"/>
      <c r="AN9121" s="31"/>
      <c r="AO9121" s="31"/>
      <c r="AP9121" s="31"/>
      <c r="AQ9121" s="31"/>
      <c r="AR9121" s="31"/>
      <c r="AS9121" s="31"/>
      <c r="AT9121" s="31"/>
      <c r="AU9121" s="31"/>
      <c r="AV9121" s="31"/>
      <c r="AW9121" s="31"/>
      <c r="AX9121" s="31"/>
      <c r="AY9121" s="31"/>
      <c r="AZ9121" s="31"/>
      <c r="BA9121" s="31"/>
      <c r="BB9121" s="31"/>
      <c r="BC9121" s="31"/>
      <c r="BD9121" s="31"/>
      <c r="BE9121" s="31"/>
      <c r="BF9121" s="31"/>
      <c r="BG9121" s="31"/>
      <c r="BH9121" s="31"/>
      <c r="BI9121" s="31"/>
      <c r="BJ9121" s="31"/>
      <c r="BK9121" s="31"/>
      <c r="BL9121" s="31"/>
      <c r="BM9121" s="31"/>
      <c r="BN9121" s="31"/>
      <c r="BO9121" s="31"/>
      <c r="BP9121" s="31"/>
      <c r="BQ9121" s="31"/>
      <c r="BR9121" s="31"/>
      <c r="BS9121" s="31"/>
      <c r="BT9121" s="31"/>
      <c r="BU9121" s="31"/>
      <c r="BV9121" s="31"/>
      <c r="BW9121" s="31"/>
      <c r="BX9121" s="31"/>
      <c r="BY9121" s="31"/>
      <c r="BZ9121" s="31"/>
      <c r="CA9121" s="31"/>
      <c r="CB9121" s="31"/>
      <c r="CC9121" s="31"/>
    </row>
    <row r="9122" spans="5:81" customFormat="1" x14ac:dyDescent="0.25">
      <c r="E9122" s="30" t="str">
        <f t="shared" si="52"/>
        <v>update IFINOPL.dbo.AGREEMENT_ASSET set BILLING_TO_NPWP = '010007862007000', NPWP_NAME = 'PT. TUNGGAL IDAMAN ABDI', NPWP_ADDRESS = 'JL. JEND A. YANI NO 7 RT.011 RW.006 KEL.PISANGAN TIMUR KEC.PULO GADUNG KOTA/KAB.JAKARTA TIMUR DKI JAKARTA 13230' where AGREEMENT_NO = replace('0000380/4/10/07/2021', '/', '.');</v>
      </c>
      <c r="F9122" s="31"/>
      <c r="G9122" s="31"/>
      <c r="H9122" s="31"/>
      <c r="I9122" s="31"/>
      <c r="J9122" s="31"/>
      <c r="K9122" s="31"/>
      <c r="L9122" s="31"/>
      <c r="M9122" s="31"/>
      <c r="N9122" s="31"/>
      <c r="O9122" s="31"/>
      <c r="P9122" s="31"/>
      <c r="Q9122" s="31"/>
      <c r="R9122" s="31"/>
      <c r="S9122" s="31"/>
      <c r="T9122" s="31"/>
      <c r="U9122" s="31"/>
      <c r="V9122" s="31"/>
      <c r="W9122" s="31"/>
      <c r="X9122" s="31"/>
      <c r="Y9122" s="31"/>
      <c r="Z9122" s="31"/>
      <c r="AA9122" s="31"/>
      <c r="AB9122" s="31"/>
      <c r="AC9122" s="31"/>
      <c r="AD9122" s="31"/>
      <c r="AE9122" s="31"/>
      <c r="AF9122" s="31"/>
      <c r="AG9122" s="31"/>
      <c r="AH9122" s="31"/>
      <c r="AI9122" s="31"/>
      <c r="AJ9122" s="31"/>
      <c r="AK9122" s="31"/>
      <c r="AL9122" s="31"/>
      <c r="AM9122" s="31"/>
      <c r="AN9122" s="31"/>
      <c r="AO9122" s="31"/>
      <c r="AP9122" s="31"/>
      <c r="AQ9122" s="31"/>
      <c r="AR9122" s="31"/>
      <c r="AS9122" s="31"/>
      <c r="AT9122" s="31"/>
      <c r="AU9122" s="31"/>
      <c r="AV9122" s="31"/>
      <c r="AW9122" s="31"/>
      <c r="AX9122" s="31"/>
      <c r="AY9122" s="31"/>
      <c r="AZ9122" s="31"/>
      <c r="BA9122" s="31"/>
      <c r="BB9122" s="31"/>
      <c r="BC9122" s="31"/>
      <c r="BD9122" s="31"/>
      <c r="BE9122" s="31"/>
      <c r="BF9122" s="31"/>
      <c r="BG9122" s="31"/>
      <c r="BH9122" s="31"/>
      <c r="BI9122" s="31"/>
      <c r="BJ9122" s="31"/>
      <c r="BK9122" s="31"/>
      <c r="BL9122" s="31"/>
      <c r="BM9122" s="31"/>
      <c r="BN9122" s="31"/>
      <c r="BO9122" s="31"/>
      <c r="BP9122" s="31"/>
      <c r="BQ9122" s="31"/>
      <c r="BR9122" s="31"/>
      <c r="BS9122" s="31"/>
      <c r="BT9122" s="31"/>
      <c r="BU9122" s="31"/>
      <c r="BV9122" s="31"/>
      <c r="BW9122" s="31"/>
      <c r="BX9122" s="31"/>
      <c r="BY9122" s="31"/>
      <c r="BZ9122" s="31"/>
      <c r="CA9122" s="31"/>
      <c r="CB9122" s="31"/>
      <c r="CC9122" s="31"/>
    </row>
    <row r="9123" spans="5:81" customFormat="1" x14ac:dyDescent="0.25">
      <c r="E9123" s="30" t="str">
        <f t="shared" si="52"/>
        <v>update IFINOPL.dbo.AGREEMENT_ASSET set BILLING_TO_NPWP = '210661195418000', NPWP_NAME = 'PT. ANUGERAH PRIMA SEJAHTERAH', NPWP_ADDRESS = 'KOMPLEK PERGUDANGAN MUTIARA KOSAMBI IB618 RT 0, RW 0, KOSAMBI, -, TANGERANG, BANTEN' where AGREEMENT_NO = replace('0000381/4/10/08/2021', '/', '.');</v>
      </c>
      <c r="F9123" s="31"/>
      <c r="G9123" s="31"/>
      <c r="H9123" s="31"/>
      <c r="I9123" s="31"/>
      <c r="J9123" s="31"/>
      <c r="K9123" s="31"/>
      <c r="L9123" s="31"/>
      <c r="M9123" s="31"/>
      <c r="N9123" s="31"/>
      <c r="O9123" s="31"/>
      <c r="P9123" s="31"/>
      <c r="Q9123" s="31"/>
      <c r="R9123" s="31"/>
      <c r="S9123" s="31"/>
      <c r="T9123" s="31"/>
      <c r="U9123" s="31"/>
      <c r="V9123" s="31"/>
      <c r="W9123" s="31"/>
      <c r="X9123" s="31"/>
      <c r="Y9123" s="31"/>
      <c r="Z9123" s="31"/>
      <c r="AA9123" s="31"/>
      <c r="AB9123" s="31"/>
      <c r="AC9123" s="31"/>
      <c r="AD9123" s="31"/>
      <c r="AE9123" s="31"/>
      <c r="AF9123" s="31"/>
      <c r="AG9123" s="31"/>
      <c r="AH9123" s="31"/>
      <c r="AI9123" s="31"/>
      <c r="AJ9123" s="31"/>
      <c r="AK9123" s="31"/>
      <c r="AL9123" s="31"/>
      <c r="AM9123" s="31"/>
      <c r="AN9123" s="31"/>
      <c r="AO9123" s="31"/>
      <c r="AP9123" s="31"/>
      <c r="AQ9123" s="31"/>
      <c r="AR9123" s="31"/>
      <c r="AS9123" s="31"/>
      <c r="AT9123" s="31"/>
      <c r="AU9123" s="31"/>
      <c r="AV9123" s="31"/>
      <c r="AW9123" s="31"/>
      <c r="AX9123" s="31"/>
      <c r="AY9123" s="31"/>
      <c r="AZ9123" s="31"/>
      <c r="BA9123" s="31"/>
      <c r="BB9123" s="31"/>
      <c r="BC9123" s="31"/>
      <c r="BD9123" s="31"/>
      <c r="BE9123" s="31"/>
      <c r="BF9123" s="31"/>
      <c r="BG9123" s="31"/>
      <c r="BH9123" s="31"/>
      <c r="BI9123" s="31"/>
      <c r="BJ9123" s="31"/>
      <c r="BK9123" s="31"/>
      <c r="BL9123" s="31"/>
      <c r="BM9123" s="31"/>
      <c r="BN9123" s="31"/>
      <c r="BO9123" s="31"/>
      <c r="BP9123" s="31"/>
      <c r="BQ9123" s="31"/>
      <c r="BR9123" s="31"/>
      <c r="BS9123" s="31"/>
      <c r="BT9123" s="31"/>
      <c r="BU9123" s="31"/>
      <c r="BV9123" s="31"/>
      <c r="BW9123" s="31"/>
      <c r="BX9123" s="31"/>
      <c r="BY9123" s="31"/>
      <c r="BZ9123" s="31"/>
      <c r="CA9123" s="31"/>
      <c r="CB9123" s="31"/>
      <c r="CC9123" s="31"/>
    </row>
    <row r="9124" spans="5:81" customFormat="1" x14ac:dyDescent="0.25">
      <c r="E9124" s="30" t="str">
        <f t="shared" si="52"/>
        <v>update IFINOPL.dbo.AGREEMENT_ASSET set BILLING_TO_NPWP = '013315965046000', NPWP_NAME = 'PT. INDOTRUCK UTAMA', NPWP_ADDRESS = 'JL. RAYA CAKUNG CILINCING RAYA KAV. 3A RT.000 RW.000 SEMPER TIMUR, CILINCING, JAKARTA UTARA, DKI JAKARTA 14130 INDONESIA' where AGREEMENT_NO = replace('0000382/4/08/08/2020', '/', '.');</v>
      </c>
      <c r="F9124" s="31"/>
      <c r="G9124" s="31"/>
      <c r="H9124" s="31"/>
      <c r="I9124" s="31"/>
      <c r="J9124" s="31"/>
      <c r="K9124" s="31"/>
      <c r="L9124" s="31"/>
      <c r="M9124" s="31"/>
      <c r="N9124" s="31"/>
      <c r="O9124" s="31"/>
      <c r="P9124" s="31"/>
      <c r="Q9124" s="31"/>
      <c r="R9124" s="31"/>
      <c r="S9124" s="31"/>
      <c r="T9124" s="31"/>
      <c r="U9124" s="31"/>
      <c r="V9124" s="31"/>
      <c r="W9124" s="31"/>
      <c r="X9124" s="31"/>
      <c r="Y9124" s="31"/>
      <c r="Z9124" s="31"/>
      <c r="AA9124" s="31"/>
      <c r="AB9124" s="31"/>
      <c r="AC9124" s="31"/>
      <c r="AD9124" s="31"/>
      <c r="AE9124" s="31"/>
      <c r="AF9124" s="31"/>
      <c r="AG9124" s="31"/>
      <c r="AH9124" s="31"/>
      <c r="AI9124" s="31"/>
      <c r="AJ9124" s="31"/>
      <c r="AK9124" s="31"/>
      <c r="AL9124" s="31"/>
      <c r="AM9124" s="31"/>
      <c r="AN9124" s="31"/>
      <c r="AO9124" s="31"/>
      <c r="AP9124" s="31"/>
      <c r="AQ9124" s="31"/>
      <c r="AR9124" s="31"/>
      <c r="AS9124" s="31"/>
      <c r="AT9124" s="31"/>
      <c r="AU9124" s="31"/>
      <c r="AV9124" s="31"/>
      <c r="AW9124" s="31"/>
      <c r="AX9124" s="31"/>
      <c r="AY9124" s="31"/>
      <c r="AZ9124" s="31"/>
      <c r="BA9124" s="31"/>
      <c r="BB9124" s="31"/>
      <c r="BC9124" s="31"/>
      <c r="BD9124" s="31"/>
      <c r="BE9124" s="31"/>
      <c r="BF9124" s="31"/>
      <c r="BG9124" s="31"/>
      <c r="BH9124" s="31"/>
      <c r="BI9124" s="31"/>
      <c r="BJ9124" s="31"/>
      <c r="BK9124" s="31"/>
      <c r="BL9124" s="31"/>
      <c r="BM9124" s="31"/>
      <c r="BN9124" s="31"/>
      <c r="BO9124" s="31"/>
      <c r="BP9124" s="31"/>
      <c r="BQ9124" s="31"/>
      <c r="BR9124" s="31"/>
      <c r="BS9124" s="31"/>
      <c r="BT9124" s="31"/>
      <c r="BU9124" s="31"/>
      <c r="BV9124" s="31"/>
      <c r="BW9124" s="31"/>
      <c r="BX9124" s="31"/>
      <c r="BY9124" s="31"/>
      <c r="BZ9124" s="31"/>
      <c r="CA9124" s="31"/>
      <c r="CB9124" s="31"/>
      <c r="CC9124" s="31"/>
    </row>
    <row r="9125" spans="5:81" customFormat="1" x14ac:dyDescent="0.25">
      <c r="E9125" s="30" t="str">
        <f t="shared" si="52"/>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replace('0000382/4/10/08/2021', '/', '.');</v>
      </c>
      <c r="F9125" s="31"/>
      <c r="G9125" s="31"/>
      <c r="H9125" s="31"/>
      <c r="I9125" s="31"/>
      <c r="J9125" s="31"/>
      <c r="K9125" s="31"/>
      <c r="L9125" s="31"/>
      <c r="M9125" s="31"/>
      <c r="N9125" s="31"/>
      <c r="O9125" s="31"/>
      <c r="P9125" s="31"/>
      <c r="Q9125" s="31"/>
      <c r="R9125" s="31"/>
      <c r="S9125" s="31"/>
      <c r="T9125" s="31"/>
      <c r="U9125" s="31"/>
      <c r="V9125" s="31"/>
      <c r="W9125" s="31"/>
      <c r="X9125" s="31"/>
      <c r="Y9125" s="31"/>
      <c r="Z9125" s="31"/>
      <c r="AA9125" s="31"/>
      <c r="AB9125" s="31"/>
      <c r="AC9125" s="31"/>
      <c r="AD9125" s="31"/>
      <c r="AE9125" s="31"/>
      <c r="AF9125" s="31"/>
      <c r="AG9125" s="31"/>
      <c r="AH9125" s="31"/>
      <c r="AI9125" s="31"/>
      <c r="AJ9125" s="31"/>
      <c r="AK9125" s="31"/>
      <c r="AL9125" s="31"/>
      <c r="AM9125" s="31"/>
      <c r="AN9125" s="31"/>
      <c r="AO9125" s="31"/>
      <c r="AP9125" s="31"/>
      <c r="AQ9125" s="31"/>
      <c r="AR9125" s="31"/>
      <c r="AS9125" s="31"/>
      <c r="AT9125" s="31"/>
      <c r="AU9125" s="31"/>
      <c r="AV9125" s="31"/>
      <c r="AW9125" s="31"/>
      <c r="AX9125" s="31"/>
      <c r="AY9125" s="31"/>
      <c r="AZ9125" s="31"/>
      <c r="BA9125" s="31"/>
      <c r="BB9125" s="31"/>
      <c r="BC9125" s="31"/>
      <c r="BD9125" s="31"/>
      <c r="BE9125" s="31"/>
      <c r="BF9125" s="31"/>
      <c r="BG9125" s="31"/>
      <c r="BH9125" s="31"/>
      <c r="BI9125" s="31"/>
      <c r="BJ9125" s="31"/>
      <c r="BK9125" s="31"/>
      <c r="BL9125" s="31"/>
      <c r="BM9125" s="31"/>
      <c r="BN9125" s="31"/>
      <c r="BO9125" s="31"/>
      <c r="BP9125" s="31"/>
      <c r="BQ9125" s="31"/>
      <c r="BR9125" s="31"/>
      <c r="BS9125" s="31"/>
      <c r="BT9125" s="31"/>
      <c r="BU9125" s="31"/>
      <c r="BV9125" s="31"/>
      <c r="BW9125" s="31"/>
      <c r="BX9125" s="31"/>
      <c r="BY9125" s="31"/>
      <c r="BZ9125" s="31"/>
      <c r="CA9125" s="31"/>
      <c r="CB9125" s="31"/>
      <c r="CC9125" s="31"/>
    </row>
    <row r="9126" spans="5:81" customFormat="1" x14ac:dyDescent="0.25">
      <c r="E9126" s="30" t="str">
        <f t="shared" si="52"/>
        <v>update IFINOPL.dbo.AGREEMENT_ASSET set BILLING_TO_NPWP = '010007862007000', NPWP_NAME = 'PT. TUNGGAL IDAMAN ABDI', NPWP_ADDRESS = 'JL. JEND A. YANI NO 7 RT.011 RW.006 KEL.PISANGAN TIMUR KEC.PULO GADUNG KOTA/KAB.JAKARTA TIMUR DKI JAKARTA 13230' where AGREEMENT_NO = replace('0000384/4/10/09/2021', '/', '.');</v>
      </c>
      <c r="F9126" s="31"/>
      <c r="G9126" s="31"/>
      <c r="H9126" s="31"/>
      <c r="I9126" s="31"/>
      <c r="J9126" s="31"/>
      <c r="K9126" s="31"/>
      <c r="L9126" s="31"/>
      <c r="M9126" s="31"/>
      <c r="N9126" s="31"/>
      <c r="O9126" s="31"/>
      <c r="P9126" s="31"/>
      <c r="Q9126" s="31"/>
      <c r="R9126" s="31"/>
      <c r="S9126" s="31"/>
      <c r="T9126" s="31"/>
      <c r="U9126" s="31"/>
      <c r="V9126" s="31"/>
      <c r="W9126" s="31"/>
      <c r="X9126" s="31"/>
      <c r="Y9126" s="31"/>
      <c r="Z9126" s="31"/>
      <c r="AA9126" s="31"/>
      <c r="AB9126" s="31"/>
      <c r="AC9126" s="31"/>
      <c r="AD9126" s="31"/>
      <c r="AE9126" s="31"/>
      <c r="AF9126" s="31"/>
      <c r="AG9126" s="31"/>
      <c r="AH9126" s="31"/>
      <c r="AI9126" s="31"/>
      <c r="AJ9126" s="31"/>
      <c r="AK9126" s="31"/>
      <c r="AL9126" s="31"/>
      <c r="AM9126" s="31"/>
      <c r="AN9126" s="31"/>
      <c r="AO9126" s="31"/>
      <c r="AP9126" s="31"/>
      <c r="AQ9126" s="31"/>
      <c r="AR9126" s="31"/>
      <c r="AS9126" s="31"/>
      <c r="AT9126" s="31"/>
      <c r="AU9126" s="31"/>
      <c r="AV9126" s="31"/>
      <c r="AW9126" s="31"/>
      <c r="AX9126" s="31"/>
      <c r="AY9126" s="31"/>
      <c r="AZ9126" s="31"/>
      <c r="BA9126" s="31"/>
      <c r="BB9126" s="31"/>
      <c r="BC9126" s="31"/>
      <c r="BD9126" s="31"/>
      <c r="BE9126" s="31"/>
      <c r="BF9126" s="31"/>
      <c r="BG9126" s="31"/>
      <c r="BH9126" s="31"/>
      <c r="BI9126" s="31"/>
      <c r="BJ9126" s="31"/>
      <c r="BK9126" s="31"/>
      <c r="BL9126" s="31"/>
      <c r="BM9126" s="31"/>
      <c r="BN9126" s="31"/>
      <c r="BO9126" s="31"/>
      <c r="BP9126" s="31"/>
      <c r="BQ9126" s="31"/>
      <c r="BR9126" s="31"/>
      <c r="BS9126" s="31"/>
      <c r="BT9126" s="31"/>
      <c r="BU9126" s="31"/>
      <c r="BV9126" s="31"/>
      <c r="BW9126" s="31"/>
      <c r="BX9126" s="31"/>
      <c r="BY9126" s="31"/>
      <c r="BZ9126" s="31"/>
      <c r="CA9126" s="31"/>
      <c r="CB9126" s="31"/>
      <c r="CC9126" s="31"/>
    </row>
    <row r="9127" spans="5:81" customFormat="1" x14ac:dyDescent="0.25">
      <c r="E9127" s="30" t="str">
        <f t="shared" si="52"/>
        <v>update IFINOPL.dbo.AGREEMENT_ASSET set BILLING_TO_NPWP = '010000784092000', NPWP_NAME = 'PT. KAO INDONESIA', NPWP_ADDRESS = 'JL MT HARYONO KAV 39-40 RT.4 RW.2 CIKOKO, PANCORAN, JAKARTA SELATAN, DKI JAKARTA 12770 INDONESIA' where AGREEMENT_NO = replace('0000385/4/10/09/2021', '/', '.');</v>
      </c>
      <c r="F9127" s="31"/>
      <c r="G9127" s="31"/>
      <c r="H9127" s="31"/>
      <c r="I9127" s="31"/>
      <c r="J9127" s="31"/>
      <c r="K9127" s="31"/>
      <c r="L9127" s="31"/>
      <c r="M9127" s="31"/>
      <c r="N9127" s="31"/>
      <c r="O9127" s="31"/>
      <c r="P9127" s="31"/>
      <c r="Q9127" s="31"/>
      <c r="R9127" s="31"/>
      <c r="S9127" s="31"/>
      <c r="T9127" s="31"/>
      <c r="U9127" s="31"/>
      <c r="V9127" s="31"/>
      <c r="W9127" s="31"/>
      <c r="X9127" s="31"/>
      <c r="Y9127" s="31"/>
      <c r="Z9127" s="31"/>
      <c r="AA9127" s="31"/>
      <c r="AB9127" s="31"/>
      <c r="AC9127" s="31"/>
      <c r="AD9127" s="31"/>
      <c r="AE9127" s="31"/>
      <c r="AF9127" s="31"/>
      <c r="AG9127" s="31"/>
      <c r="AH9127" s="31"/>
      <c r="AI9127" s="31"/>
      <c r="AJ9127" s="31"/>
      <c r="AK9127" s="31"/>
      <c r="AL9127" s="31"/>
      <c r="AM9127" s="31"/>
      <c r="AN9127" s="31"/>
      <c r="AO9127" s="31"/>
      <c r="AP9127" s="31"/>
      <c r="AQ9127" s="31"/>
      <c r="AR9127" s="31"/>
      <c r="AS9127" s="31"/>
      <c r="AT9127" s="31"/>
      <c r="AU9127" s="31"/>
      <c r="AV9127" s="31"/>
      <c r="AW9127" s="31"/>
      <c r="AX9127" s="31"/>
      <c r="AY9127" s="31"/>
      <c r="AZ9127" s="31"/>
      <c r="BA9127" s="31"/>
      <c r="BB9127" s="31"/>
      <c r="BC9127" s="31"/>
      <c r="BD9127" s="31"/>
      <c r="BE9127" s="31"/>
      <c r="BF9127" s="31"/>
      <c r="BG9127" s="31"/>
      <c r="BH9127" s="31"/>
      <c r="BI9127" s="31"/>
      <c r="BJ9127" s="31"/>
      <c r="BK9127" s="31"/>
      <c r="BL9127" s="31"/>
      <c r="BM9127" s="31"/>
      <c r="BN9127" s="31"/>
      <c r="BO9127" s="31"/>
      <c r="BP9127" s="31"/>
      <c r="BQ9127" s="31"/>
      <c r="BR9127" s="31"/>
      <c r="BS9127" s="31"/>
      <c r="BT9127" s="31"/>
      <c r="BU9127" s="31"/>
      <c r="BV9127" s="31"/>
      <c r="BW9127" s="31"/>
      <c r="BX9127" s="31"/>
      <c r="BY9127" s="31"/>
      <c r="BZ9127" s="31"/>
      <c r="CA9127" s="31"/>
      <c r="CB9127" s="31"/>
      <c r="CC9127" s="31"/>
    </row>
    <row r="9128" spans="5:81" customFormat="1" x14ac:dyDescent="0.25">
      <c r="E9128" s="30" t="str">
        <f t="shared" si="52"/>
        <v>update IFINOPL.dbo.AGREEMENT_ASSET set BILLING_TO_NPWP = '210661195418000', NPWP_NAME = 'PT. ANUGERAH PRIMA SEJAHTERAH', NPWP_ADDRESS = 'KOMPLEK PERGUDANGAN MUTIARA KOSAMBI IB618 RT 0, RW 0, KOSAMBI, -, TANGERANG, BANTEN' where AGREEMENT_NO = replace('0000386/4/10/09/2021', '/', '.');</v>
      </c>
      <c r="F9128" s="31"/>
      <c r="G9128" s="31"/>
      <c r="H9128" s="31"/>
      <c r="I9128" s="31"/>
      <c r="J9128" s="31"/>
      <c r="K9128" s="31"/>
      <c r="L9128" s="31"/>
      <c r="M9128" s="31"/>
      <c r="N9128" s="31"/>
      <c r="O9128" s="31"/>
      <c r="P9128" s="31"/>
      <c r="Q9128" s="31"/>
      <c r="R9128" s="31"/>
      <c r="S9128" s="31"/>
      <c r="T9128" s="31"/>
      <c r="U9128" s="31"/>
      <c r="V9128" s="31"/>
      <c r="W9128" s="31"/>
      <c r="X9128" s="31"/>
      <c r="Y9128" s="31"/>
      <c r="Z9128" s="31"/>
      <c r="AA9128" s="31"/>
      <c r="AB9128" s="31"/>
      <c r="AC9128" s="31"/>
      <c r="AD9128" s="31"/>
      <c r="AE9128" s="31"/>
      <c r="AF9128" s="31"/>
      <c r="AG9128" s="31"/>
      <c r="AH9128" s="31"/>
      <c r="AI9128" s="31"/>
      <c r="AJ9128" s="31"/>
      <c r="AK9128" s="31"/>
      <c r="AL9128" s="31"/>
      <c r="AM9128" s="31"/>
      <c r="AN9128" s="31"/>
      <c r="AO9128" s="31"/>
      <c r="AP9128" s="31"/>
      <c r="AQ9128" s="31"/>
      <c r="AR9128" s="31"/>
      <c r="AS9128" s="31"/>
      <c r="AT9128" s="31"/>
      <c r="AU9128" s="31"/>
      <c r="AV9128" s="31"/>
      <c r="AW9128" s="31"/>
      <c r="AX9128" s="31"/>
      <c r="AY9128" s="31"/>
      <c r="AZ9128" s="31"/>
      <c r="BA9128" s="31"/>
      <c r="BB9128" s="31"/>
      <c r="BC9128" s="31"/>
      <c r="BD9128" s="31"/>
      <c r="BE9128" s="31"/>
      <c r="BF9128" s="31"/>
      <c r="BG9128" s="31"/>
      <c r="BH9128" s="31"/>
      <c r="BI9128" s="31"/>
      <c r="BJ9128" s="31"/>
      <c r="BK9128" s="31"/>
      <c r="BL9128" s="31"/>
      <c r="BM9128" s="31"/>
      <c r="BN9128" s="31"/>
      <c r="BO9128" s="31"/>
      <c r="BP9128" s="31"/>
      <c r="BQ9128" s="31"/>
      <c r="BR9128" s="31"/>
      <c r="BS9128" s="31"/>
      <c r="BT9128" s="31"/>
      <c r="BU9128" s="31"/>
      <c r="BV9128" s="31"/>
      <c r="BW9128" s="31"/>
      <c r="BX9128" s="31"/>
      <c r="BY9128" s="31"/>
      <c r="BZ9128" s="31"/>
      <c r="CA9128" s="31"/>
      <c r="CB9128" s="31"/>
      <c r="CC9128" s="31"/>
    </row>
    <row r="9129" spans="5:81" customFormat="1" x14ac:dyDescent="0.25">
      <c r="E9129" s="30" t="str">
        <f t="shared" si="52"/>
        <v>update IFINOPL.dbo.AGREEMENT_ASSET set BILLING_TO_NPWP = '010000784092000', NPWP_NAME = 'PT. KAO INDONESIA', NPWP_ADDRESS = 'JL MT HARYONO KAV 39-40 RT.4 RW.2 CIKOKO, PANCORAN, JAKARTA SELATAN, DKI JAKARTA 12770 INDONESIA' where AGREEMENT_NO = replace('0000387/4/10/09/2021', '/', '.');</v>
      </c>
      <c r="F9129" s="31"/>
      <c r="G9129" s="31"/>
      <c r="H9129" s="31"/>
      <c r="I9129" s="31"/>
      <c r="J9129" s="31"/>
      <c r="K9129" s="31"/>
      <c r="L9129" s="31"/>
      <c r="M9129" s="31"/>
      <c r="N9129" s="31"/>
      <c r="O9129" s="31"/>
      <c r="P9129" s="31"/>
      <c r="Q9129" s="31"/>
      <c r="R9129" s="31"/>
      <c r="S9129" s="31"/>
      <c r="T9129" s="31"/>
      <c r="U9129" s="31"/>
      <c r="V9129" s="31"/>
      <c r="W9129" s="31"/>
      <c r="X9129" s="31"/>
      <c r="Y9129" s="31"/>
      <c r="Z9129" s="31"/>
      <c r="AA9129" s="31"/>
      <c r="AB9129" s="31"/>
      <c r="AC9129" s="31"/>
      <c r="AD9129" s="31"/>
      <c r="AE9129" s="31"/>
      <c r="AF9129" s="31"/>
      <c r="AG9129" s="31"/>
      <c r="AH9129" s="31"/>
      <c r="AI9129" s="31"/>
      <c r="AJ9129" s="31"/>
      <c r="AK9129" s="31"/>
      <c r="AL9129" s="31"/>
      <c r="AM9129" s="31"/>
      <c r="AN9129" s="31"/>
      <c r="AO9129" s="31"/>
      <c r="AP9129" s="31"/>
      <c r="AQ9129" s="31"/>
      <c r="AR9129" s="31"/>
      <c r="AS9129" s="31"/>
      <c r="AT9129" s="31"/>
      <c r="AU9129" s="31"/>
      <c r="AV9129" s="31"/>
      <c r="AW9129" s="31"/>
      <c r="AX9129" s="31"/>
      <c r="AY9129" s="31"/>
      <c r="AZ9129" s="31"/>
      <c r="BA9129" s="31"/>
      <c r="BB9129" s="31"/>
      <c r="BC9129" s="31"/>
      <c r="BD9129" s="31"/>
      <c r="BE9129" s="31"/>
      <c r="BF9129" s="31"/>
      <c r="BG9129" s="31"/>
      <c r="BH9129" s="31"/>
      <c r="BI9129" s="31"/>
      <c r="BJ9129" s="31"/>
      <c r="BK9129" s="31"/>
      <c r="BL9129" s="31"/>
      <c r="BM9129" s="31"/>
      <c r="BN9129" s="31"/>
      <c r="BO9129" s="31"/>
      <c r="BP9129" s="31"/>
      <c r="BQ9129" s="31"/>
      <c r="BR9129" s="31"/>
      <c r="BS9129" s="31"/>
      <c r="BT9129" s="31"/>
      <c r="BU9129" s="31"/>
      <c r="BV9129" s="31"/>
      <c r="BW9129" s="31"/>
      <c r="BX9129" s="31"/>
      <c r="BY9129" s="31"/>
      <c r="BZ9129" s="31"/>
      <c r="CA9129" s="31"/>
      <c r="CB9129" s="31"/>
      <c r="CC9129" s="31"/>
    </row>
    <row r="9130" spans="5:81" customFormat="1" x14ac:dyDescent="0.25">
      <c r="E9130" s="30" t="str">
        <f t="shared" si="52"/>
        <v>update IFINOPL.dbo.AGREEMENT_ASSET set BILLING_TO_NPWP = '010000784092000', NPWP_NAME = 'PT. KAO INDONESIA', NPWP_ADDRESS = 'JL MT HARYONO KAV 39-40 RT.4 RW.2 CIKOKO, PANCORAN, JAKARTA SELATAN, DKI JAKARTA 12770 INDONESIA' where AGREEMENT_NO = replace('0000389/4/10/09/2021', '/', '.');</v>
      </c>
      <c r="F9130" s="31"/>
      <c r="G9130" s="31"/>
      <c r="H9130" s="31"/>
      <c r="I9130" s="31"/>
      <c r="J9130" s="31"/>
      <c r="K9130" s="31"/>
      <c r="L9130" s="31"/>
      <c r="M9130" s="31"/>
      <c r="N9130" s="31"/>
      <c r="O9130" s="31"/>
      <c r="P9130" s="31"/>
      <c r="Q9130" s="31"/>
      <c r="R9130" s="31"/>
      <c r="S9130" s="31"/>
      <c r="T9130" s="31"/>
      <c r="U9130" s="31"/>
      <c r="V9130" s="31"/>
      <c r="W9130" s="31"/>
      <c r="X9130" s="31"/>
      <c r="Y9130" s="31"/>
      <c r="Z9130" s="31"/>
      <c r="AA9130" s="31"/>
      <c r="AB9130" s="31"/>
      <c r="AC9130" s="31"/>
      <c r="AD9130" s="31"/>
      <c r="AE9130" s="31"/>
      <c r="AF9130" s="31"/>
      <c r="AG9130" s="31"/>
      <c r="AH9130" s="31"/>
      <c r="AI9130" s="31"/>
      <c r="AJ9130" s="31"/>
      <c r="AK9130" s="31"/>
      <c r="AL9130" s="31"/>
      <c r="AM9130" s="31"/>
      <c r="AN9130" s="31"/>
      <c r="AO9130" s="31"/>
      <c r="AP9130" s="31"/>
      <c r="AQ9130" s="31"/>
      <c r="AR9130" s="31"/>
      <c r="AS9130" s="31"/>
      <c r="AT9130" s="31"/>
      <c r="AU9130" s="31"/>
      <c r="AV9130" s="31"/>
      <c r="AW9130" s="31"/>
      <c r="AX9130" s="31"/>
      <c r="AY9130" s="31"/>
      <c r="AZ9130" s="31"/>
      <c r="BA9130" s="31"/>
      <c r="BB9130" s="31"/>
      <c r="BC9130" s="31"/>
      <c r="BD9130" s="31"/>
      <c r="BE9130" s="31"/>
      <c r="BF9130" s="31"/>
      <c r="BG9130" s="31"/>
      <c r="BH9130" s="31"/>
      <c r="BI9130" s="31"/>
      <c r="BJ9130" s="31"/>
      <c r="BK9130" s="31"/>
      <c r="BL9130" s="31"/>
      <c r="BM9130" s="31"/>
      <c r="BN9130" s="31"/>
      <c r="BO9130" s="31"/>
      <c r="BP9130" s="31"/>
      <c r="BQ9130" s="31"/>
      <c r="BR9130" s="31"/>
      <c r="BS9130" s="31"/>
      <c r="BT9130" s="31"/>
      <c r="BU9130" s="31"/>
      <c r="BV9130" s="31"/>
      <c r="BW9130" s="31"/>
      <c r="BX9130" s="31"/>
      <c r="BY9130" s="31"/>
      <c r="BZ9130" s="31"/>
      <c r="CA9130" s="31"/>
      <c r="CB9130" s="31"/>
      <c r="CC9130" s="31"/>
    </row>
    <row r="9131" spans="5:81" customFormat="1" x14ac:dyDescent="0.25">
      <c r="E9131" s="30" t="str">
        <f t="shared" ref="E9131:E9194" si="53">"update IFINOPL.dbo.AGREEMENT_ASSET set BILLING_TO_NPWP = '" &amp; TRIM(SUBSTITUTE(BW6199, "|", "")) &amp; "', NPWP_NAME = '" &amp; TRIM(CF6199) &amp; "', NPWP_ADDRESS = '" &amp; TRIM(CX6199) &amp; "' where AGREEMENT_NO = replace('" &amp; TRIM(E6199) &amp; "', '/', '.');"</f>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replace('0000390/4/08/10/2020', '/', '.');</v>
      </c>
      <c r="F9131" s="31"/>
      <c r="G9131" s="31"/>
      <c r="H9131" s="31"/>
      <c r="I9131" s="31"/>
      <c r="J9131" s="31"/>
      <c r="K9131" s="31"/>
      <c r="L9131" s="31"/>
      <c r="M9131" s="31"/>
      <c r="N9131" s="31"/>
      <c r="O9131" s="31"/>
      <c r="P9131" s="31"/>
      <c r="Q9131" s="31"/>
      <c r="R9131" s="31"/>
      <c r="S9131" s="31"/>
      <c r="T9131" s="31"/>
      <c r="U9131" s="31"/>
      <c r="V9131" s="31"/>
      <c r="W9131" s="31"/>
      <c r="X9131" s="31"/>
      <c r="Y9131" s="31"/>
      <c r="Z9131" s="31"/>
      <c r="AA9131" s="31"/>
      <c r="AB9131" s="31"/>
      <c r="AC9131" s="31"/>
      <c r="AD9131" s="31"/>
      <c r="AE9131" s="31"/>
      <c r="AF9131" s="31"/>
      <c r="AG9131" s="31"/>
      <c r="AH9131" s="31"/>
      <c r="AI9131" s="31"/>
      <c r="AJ9131" s="31"/>
      <c r="AK9131" s="31"/>
      <c r="AL9131" s="31"/>
      <c r="AM9131" s="31"/>
      <c r="AN9131" s="31"/>
      <c r="AO9131" s="31"/>
      <c r="AP9131" s="31"/>
      <c r="AQ9131" s="31"/>
      <c r="AR9131" s="31"/>
      <c r="AS9131" s="31"/>
      <c r="AT9131" s="31"/>
      <c r="AU9131" s="31"/>
      <c r="AV9131" s="31"/>
      <c r="AW9131" s="31"/>
      <c r="AX9131" s="31"/>
      <c r="AY9131" s="31"/>
      <c r="AZ9131" s="31"/>
      <c r="BA9131" s="31"/>
      <c r="BB9131" s="31"/>
      <c r="BC9131" s="31"/>
      <c r="BD9131" s="31"/>
      <c r="BE9131" s="31"/>
      <c r="BF9131" s="31"/>
      <c r="BG9131" s="31"/>
      <c r="BH9131" s="31"/>
      <c r="BI9131" s="31"/>
      <c r="BJ9131" s="31"/>
      <c r="BK9131" s="31"/>
      <c r="BL9131" s="31"/>
      <c r="BM9131" s="31"/>
      <c r="BN9131" s="31"/>
      <c r="BO9131" s="31"/>
      <c r="BP9131" s="31"/>
      <c r="BQ9131" s="31"/>
      <c r="BR9131" s="31"/>
      <c r="BS9131" s="31"/>
      <c r="BT9131" s="31"/>
      <c r="BU9131" s="31"/>
      <c r="BV9131" s="31"/>
      <c r="BW9131" s="31"/>
      <c r="BX9131" s="31"/>
      <c r="BY9131" s="31"/>
      <c r="BZ9131" s="31"/>
      <c r="CA9131" s="31"/>
      <c r="CB9131" s="31"/>
      <c r="CC9131" s="31"/>
    </row>
    <row r="9132" spans="5:81" customFormat="1" x14ac:dyDescent="0.25">
      <c r="E9132" s="30" t="str">
        <f t="shared" si="53"/>
        <v>update IFINOPL.dbo.AGREEMENT_ASSET set BILLING_TO_NPWP = '010000784092000', NPWP_NAME = 'PT. KAO INDONESIA', NPWP_ADDRESS = 'JL MT HARYONO KAV 39-40 RT.4 RW.2 CIKOKO, PANCORAN, JAKARTA SELATAN, DKI JAKARTA 12770 INDONESIA' where AGREEMENT_NO = replace('0000390/4/10/09/2021', '/', '.');</v>
      </c>
      <c r="F9132" s="31"/>
      <c r="G9132" s="31"/>
      <c r="H9132" s="31"/>
      <c r="I9132" s="31"/>
      <c r="J9132" s="31"/>
      <c r="K9132" s="31"/>
      <c r="L9132" s="31"/>
      <c r="M9132" s="31"/>
      <c r="N9132" s="31"/>
      <c r="O9132" s="31"/>
      <c r="P9132" s="31"/>
      <c r="Q9132" s="31"/>
      <c r="R9132" s="31"/>
      <c r="S9132" s="31"/>
      <c r="T9132" s="31"/>
      <c r="U9132" s="31"/>
      <c r="V9132" s="31"/>
      <c r="W9132" s="31"/>
      <c r="X9132" s="31"/>
      <c r="Y9132" s="31"/>
      <c r="Z9132" s="31"/>
      <c r="AA9132" s="31"/>
      <c r="AB9132" s="31"/>
      <c r="AC9132" s="31"/>
      <c r="AD9132" s="31"/>
      <c r="AE9132" s="31"/>
      <c r="AF9132" s="31"/>
      <c r="AG9132" s="31"/>
      <c r="AH9132" s="31"/>
      <c r="AI9132" s="31"/>
      <c r="AJ9132" s="31"/>
      <c r="AK9132" s="31"/>
      <c r="AL9132" s="31"/>
      <c r="AM9132" s="31"/>
      <c r="AN9132" s="31"/>
      <c r="AO9132" s="31"/>
      <c r="AP9132" s="31"/>
      <c r="AQ9132" s="31"/>
      <c r="AR9132" s="31"/>
      <c r="AS9132" s="31"/>
      <c r="AT9132" s="31"/>
      <c r="AU9132" s="31"/>
      <c r="AV9132" s="31"/>
      <c r="AW9132" s="31"/>
      <c r="AX9132" s="31"/>
      <c r="AY9132" s="31"/>
      <c r="AZ9132" s="31"/>
      <c r="BA9132" s="31"/>
      <c r="BB9132" s="31"/>
      <c r="BC9132" s="31"/>
      <c r="BD9132" s="31"/>
      <c r="BE9132" s="31"/>
      <c r="BF9132" s="31"/>
      <c r="BG9132" s="31"/>
      <c r="BH9132" s="31"/>
      <c r="BI9132" s="31"/>
      <c r="BJ9132" s="31"/>
      <c r="BK9132" s="31"/>
      <c r="BL9132" s="31"/>
      <c r="BM9132" s="31"/>
      <c r="BN9132" s="31"/>
      <c r="BO9132" s="31"/>
      <c r="BP9132" s="31"/>
      <c r="BQ9132" s="31"/>
      <c r="BR9132" s="31"/>
      <c r="BS9132" s="31"/>
      <c r="BT9132" s="31"/>
      <c r="BU9132" s="31"/>
      <c r="BV9132" s="31"/>
      <c r="BW9132" s="31"/>
      <c r="BX9132" s="31"/>
      <c r="BY9132" s="31"/>
      <c r="BZ9132" s="31"/>
      <c r="CA9132" s="31"/>
      <c r="CB9132" s="31"/>
      <c r="CC9132" s="31"/>
    </row>
    <row r="9133" spans="5:81" customFormat="1" x14ac:dyDescent="0.25">
      <c r="E9133" s="30" t="str">
        <f t="shared" si="53"/>
        <v>update IFINOPL.dbo.AGREEMENT_ASSET set BILLING_TO_NPWP = '010000784092000', NPWP_NAME = 'PT. KAO INDONESIA', NPWP_ADDRESS = 'JL MT HARYONO KAV 39-40 RT.4 RW.2 CIKOKO, PANCORAN, JAKARTA SELATAN, DKI JAKARTA 12770 INDONESIA' where AGREEMENT_NO = replace('0000391/4/10/09/2021', '/', '.');</v>
      </c>
      <c r="F9133" s="31"/>
      <c r="G9133" s="31"/>
      <c r="H9133" s="31"/>
      <c r="I9133" s="31"/>
      <c r="J9133" s="31"/>
      <c r="K9133" s="31"/>
      <c r="L9133" s="31"/>
      <c r="M9133" s="31"/>
      <c r="N9133" s="31"/>
      <c r="O9133" s="31"/>
      <c r="P9133" s="31"/>
      <c r="Q9133" s="31"/>
      <c r="R9133" s="31"/>
      <c r="S9133" s="31"/>
      <c r="T9133" s="31"/>
      <c r="U9133" s="31"/>
      <c r="V9133" s="31"/>
      <c r="W9133" s="31"/>
      <c r="X9133" s="31"/>
      <c r="Y9133" s="31"/>
      <c r="Z9133" s="31"/>
      <c r="AA9133" s="31"/>
      <c r="AB9133" s="31"/>
      <c r="AC9133" s="31"/>
      <c r="AD9133" s="31"/>
      <c r="AE9133" s="31"/>
      <c r="AF9133" s="31"/>
      <c r="AG9133" s="31"/>
      <c r="AH9133" s="31"/>
      <c r="AI9133" s="31"/>
      <c r="AJ9133" s="31"/>
      <c r="AK9133" s="31"/>
      <c r="AL9133" s="31"/>
      <c r="AM9133" s="31"/>
      <c r="AN9133" s="31"/>
      <c r="AO9133" s="31"/>
      <c r="AP9133" s="31"/>
      <c r="AQ9133" s="31"/>
      <c r="AR9133" s="31"/>
      <c r="AS9133" s="31"/>
      <c r="AT9133" s="31"/>
      <c r="AU9133" s="31"/>
      <c r="AV9133" s="31"/>
      <c r="AW9133" s="31"/>
      <c r="AX9133" s="31"/>
      <c r="AY9133" s="31"/>
      <c r="AZ9133" s="31"/>
      <c r="BA9133" s="31"/>
      <c r="BB9133" s="31"/>
      <c r="BC9133" s="31"/>
      <c r="BD9133" s="31"/>
      <c r="BE9133" s="31"/>
      <c r="BF9133" s="31"/>
      <c r="BG9133" s="31"/>
      <c r="BH9133" s="31"/>
      <c r="BI9133" s="31"/>
      <c r="BJ9133" s="31"/>
      <c r="BK9133" s="31"/>
      <c r="BL9133" s="31"/>
      <c r="BM9133" s="31"/>
      <c r="BN9133" s="31"/>
      <c r="BO9133" s="31"/>
      <c r="BP9133" s="31"/>
      <c r="BQ9133" s="31"/>
      <c r="BR9133" s="31"/>
      <c r="BS9133" s="31"/>
      <c r="BT9133" s="31"/>
      <c r="BU9133" s="31"/>
      <c r="BV9133" s="31"/>
      <c r="BW9133" s="31"/>
      <c r="BX9133" s="31"/>
      <c r="BY9133" s="31"/>
      <c r="BZ9133" s="31"/>
      <c r="CA9133" s="31"/>
      <c r="CB9133" s="31"/>
      <c r="CC9133" s="31"/>
    </row>
    <row r="9134" spans="5:81" customFormat="1" x14ac:dyDescent="0.25">
      <c r="E9134" s="30" t="str">
        <f t="shared" si="53"/>
        <v>update IFINOPL.dbo.AGREEMENT_ASSET set BILLING_TO_NPWP = '016205874073000', NPWP_NAME = 'KOPERASI KONSUMEN KARYAWAN PT. APLIKANUSA LINTASARTA', NPWP_ADDRESS = 'GEDUNG KOPKARLA 1. JL LEBAK BULUS RAYA NO.7 RT.003 RW.002 KEL.LEBAK BULUS KEC.CILANDAK KOTA/KAB.JAKARTA SELATAN DKI JAKARTA 12440' where AGREEMENT_NO = replace('0000392/4/01/12/2019', '/', '.');</v>
      </c>
      <c r="F9134" s="31"/>
      <c r="G9134" s="31"/>
      <c r="H9134" s="31"/>
      <c r="I9134" s="31"/>
      <c r="J9134" s="31"/>
      <c r="K9134" s="31"/>
      <c r="L9134" s="31"/>
      <c r="M9134" s="31"/>
      <c r="N9134" s="31"/>
      <c r="O9134" s="31"/>
      <c r="P9134" s="31"/>
      <c r="Q9134" s="31"/>
      <c r="R9134" s="31"/>
      <c r="S9134" s="31"/>
      <c r="T9134" s="31"/>
      <c r="U9134" s="31"/>
      <c r="V9134" s="31"/>
      <c r="W9134" s="31"/>
      <c r="X9134" s="31"/>
      <c r="Y9134" s="31"/>
      <c r="Z9134" s="31"/>
      <c r="AA9134" s="31"/>
      <c r="AB9134" s="31"/>
      <c r="AC9134" s="31"/>
      <c r="AD9134" s="31"/>
      <c r="AE9134" s="31"/>
      <c r="AF9134" s="31"/>
      <c r="AG9134" s="31"/>
      <c r="AH9134" s="31"/>
      <c r="AI9134" s="31"/>
      <c r="AJ9134" s="31"/>
      <c r="AK9134" s="31"/>
      <c r="AL9134" s="31"/>
      <c r="AM9134" s="31"/>
      <c r="AN9134" s="31"/>
      <c r="AO9134" s="31"/>
      <c r="AP9134" s="31"/>
      <c r="AQ9134" s="31"/>
      <c r="AR9134" s="31"/>
      <c r="AS9134" s="31"/>
      <c r="AT9134" s="31"/>
      <c r="AU9134" s="31"/>
      <c r="AV9134" s="31"/>
      <c r="AW9134" s="31"/>
      <c r="AX9134" s="31"/>
      <c r="AY9134" s="31"/>
      <c r="AZ9134" s="31"/>
      <c r="BA9134" s="31"/>
      <c r="BB9134" s="31"/>
      <c r="BC9134" s="31"/>
      <c r="BD9134" s="31"/>
      <c r="BE9134" s="31"/>
      <c r="BF9134" s="31"/>
      <c r="BG9134" s="31"/>
      <c r="BH9134" s="31"/>
      <c r="BI9134" s="31"/>
      <c r="BJ9134" s="31"/>
      <c r="BK9134" s="31"/>
      <c r="BL9134" s="31"/>
      <c r="BM9134" s="31"/>
      <c r="BN9134" s="31"/>
      <c r="BO9134" s="31"/>
      <c r="BP9134" s="31"/>
      <c r="BQ9134" s="31"/>
      <c r="BR9134" s="31"/>
      <c r="BS9134" s="31"/>
      <c r="BT9134" s="31"/>
      <c r="BU9134" s="31"/>
      <c r="BV9134" s="31"/>
      <c r="BW9134" s="31"/>
      <c r="BX9134" s="31"/>
      <c r="BY9134" s="31"/>
      <c r="BZ9134" s="31"/>
      <c r="CA9134" s="31"/>
      <c r="CB9134" s="31"/>
      <c r="CC9134" s="31"/>
    </row>
    <row r="9135" spans="5:81" customFormat="1" x14ac:dyDescent="0.25">
      <c r="E9135" s="30" t="str">
        <f t="shared" si="53"/>
        <v>update IFINOPL.dbo.AGREEMENT_ASSET set BILLING_TO_NPWP = '010000784092000', NPWP_NAME = 'PT. KAO INDONESIA', NPWP_ADDRESS = 'JL MT HARYONO KAV 39-40 RT.4 RW.2 CIKOKO, PANCORAN, JAKARTA SELATAN, DKI JAKARTA 12770 INDONESIA' where AGREEMENT_NO = replace('0000392/4/10/09/2021', '/', '.');</v>
      </c>
      <c r="F9135" s="31"/>
      <c r="G9135" s="31"/>
      <c r="H9135" s="31"/>
      <c r="I9135" s="31"/>
      <c r="J9135" s="31"/>
      <c r="K9135" s="31"/>
      <c r="L9135" s="31"/>
      <c r="M9135" s="31"/>
      <c r="N9135" s="31"/>
      <c r="O9135" s="31"/>
      <c r="P9135" s="31"/>
      <c r="Q9135" s="31"/>
      <c r="R9135" s="31"/>
      <c r="S9135" s="31"/>
      <c r="T9135" s="31"/>
      <c r="U9135" s="31"/>
      <c r="V9135" s="31"/>
      <c r="W9135" s="31"/>
      <c r="X9135" s="31"/>
      <c r="Y9135" s="31"/>
      <c r="Z9135" s="31"/>
      <c r="AA9135" s="31"/>
      <c r="AB9135" s="31"/>
      <c r="AC9135" s="31"/>
      <c r="AD9135" s="31"/>
      <c r="AE9135" s="31"/>
      <c r="AF9135" s="31"/>
      <c r="AG9135" s="31"/>
      <c r="AH9135" s="31"/>
      <c r="AI9135" s="31"/>
      <c r="AJ9135" s="31"/>
      <c r="AK9135" s="31"/>
      <c r="AL9135" s="31"/>
      <c r="AM9135" s="31"/>
      <c r="AN9135" s="31"/>
      <c r="AO9135" s="31"/>
      <c r="AP9135" s="31"/>
      <c r="AQ9135" s="31"/>
      <c r="AR9135" s="31"/>
      <c r="AS9135" s="31"/>
      <c r="AT9135" s="31"/>
      <c r="AU9135" s="31"/>
      <c r="AV9135" s="31"/>
      <c r="AW9135" s="31"/>
      <c r="AX9135" s="31"/>
      <c r="AY9135" s="31"/>
      <c r="AZ9135" s="31"/>
      <c r="BA9135" s="31"/>
      <c r="BB9135" s="31"/>
      <c r="BC9135" s="31"/>
      <c r="BD9135" s="31"/>
      <c r="BE9135" s="31"/>
      <c r="BF9135" s="31"/>
      <c r="BG9135" s="31"/>
      <c r="BH9135" s="31"/>
      <c r="BI9135" s="31"/>
      <c r="BJ9135" s="31"/>
      <c r="BK9135" s="31"/>
      <c r="BL9135" s="31"/>
      <c r="BM9135" s="31"/>
      <c r="BN9135" s="31"/>
      <c r="BO9135" s="31"/>
      <c r="BP9135" s="31"/>
      <c r="BQ9135" s="31"/>
      <c r="BR9135" s="31"/>
      <c r="BS9135" s="31"/>
      <c r="BT9135" s="31"/>
      <c r="BU9135" s="31"/>
      <c r="BV9135" s="31"/>
      <c r="BW9135" s="31"/>
      <c r="BX9135" s="31"/>
      <c r="BY9135" s="31"/>
      <c r="BZ9135" s="31"/>
      <c r="CA9135" s="31"/>
      <c r="CB9135" s="31"/>
      <c r="CC9135" s="31"/>
    </row>
    <row r="9136" spans="5:81" customFormat="1" x14ac:dyDescent="0.25">
      <c r="E9136" s="30" t="str">
        <f t="shared" si="53"/>
        <v>update IFINOPL.dbo.AGREEMENT_ASSET set BILLING_TO_NPWP = '914981444015000', NPWP_NAME = 'PT. KECANTIKAN FARRA KOSMETIK INDONESIA', NPWP_ADDRESS = 'EIGHTYEIGHT@KASABLANKA OFFICE TOWER A LANTAI 10 UNIT E, JL CASABLANCA KAV.88 RT.00 RW.00 KEL.MENTENG DALAM KEC.TEBET KOTA/KAB.JAKARTA SELATAN DKI JAKARTA 12870' where AGREEMENT_NO = replace('0000393/4/08/10/2020', '/', '.');</v>
      </c>
      <c r="F9136" s="31"/>
      <c r="G9136" s="31"/>
      <c r="H9136" s="31"/>
      <c r="I9136" s="31"/>
      <c r="J9136" s="31"/>
      <c r="K9136" s="31"/>
      <c r="L9136" s="31"/>
      <c r="M9136" s="31"/>
      <c r="N9136" s="31"/>
      <c r="O9136" s="31"/>
      <c r="P9136" s="31"/>
      <c r="Q9136" s="31"/>
      <c r="R9136" s="31"/>
      <c r="S9136" s="31"/>
      <c r="T9136" s="31"/>
      <c r="U9136" s="31"/>
      <c r="V9136" s="31"/>
      <c r="W9136" s="31"/>
      <c r="X9136" s="31"/>
      <c r="Y9136" s="31"/>
      <c r="Z9136" s="31"/>
      <c r="AA9136" s="31"/>
      <c r="AB9136" s="31"/>
      <c r="AC9136" s="31"/>
      <c r="AD9136" s="31"/>
      <c r="AE9136" s="31"/>
      <c r="AF9136" s="31"/>
      <c r="AG9136" s="31"/>
      <c r="AH9136" s="31"/>
      <c r="AI9136" s="31"/>
      <c r="AJ9136" s="31"/>
      <c r="AK9136" s="31"/>
      <c r="AL9136" s="31"/>
      <c r="AM9136" s="31"/>
      <c r="AN9136" s="31"/>
      <c r="AO9136" s="31"/>
      <c r="AP9136" s="31"/>
      <c r="AQ9136" s="31"/>
      <c r="AR9136" s="31"/>
      <c r="AS9136" s="31"/>
      <c r="AT9136" s="31"/>
      <c r="AU9136" s="31"/>
      <c r="AV9136" s="31"/>
      <c r="AW9136" s="31"/>
      <c r="AX9136" s="31"/>
      <c r="AY9136" s="31"/>
      <c r="AZ9136" s="31"/>
      <c r="BA9136" s="31"/>
      <c r="BB9136" s="31"/>
      <c r="BC9136" s="31"/>
      <c r="BD9136" s="31"/>
      <c r="BE9136" s="31"/>
      <c r="BF9136" s="31"/>
      <c r="BG9136" s="31"/>
      <c r="BH9136" s="31"/>
      <c r="BI9136" s="31"/>
      <c r="BJ9136" s="31"/>
      <c r="BK9136" s="31"/>
      <c r="BL9136" s="31"/>
      <c r="BM9136" s="31"/>
      <c r="BN9136" s="31"/>
      <c r="BO9136" s="31"/>
      <c r="BP9136" s="31"/>
      <c r="BQ9136" s="31"/>
      <c r="BR9136" s="31"/>
      <c r="BS9136" s="31"/>
      <c r="BT9136" s="31"/>
      <c r="BU9136" s="31"/>
      <c r="BV9136" s="31"/>
      <c r="BW9136" s="31"/>
      <c r="BX9136" s="31"/>
      <c r="BY9136" s="31"/>
      <c r="BZ9136" s="31"/>
      <c r="CA9136" s="31"/>
      <c r="CB9136" s="31"/>
      <c r="CC9136" s="31"/>
    </row>
    <row r="9137" spans="5:81" customFormat="1" x14ac:dyDescent="0.25">
      <c r="E9137" s="30" t="str">
        <f t="shared" si="53"/>
        <v>update IFINOPL.dbo.AGREEMENT_ASSET set BILLING_TO_NPWP = '010000784092000', NPWP_NAME = 'PT. KAO INDONESIA', NPWP_ADDRESS = 'JL MT HARYONO KAV 39-40 RT.4 RW.2 CIKOKO, PANCORAN, JAKARTA SELATAN, DKI JAKARTA 12770 INDONESIA' where AGREEMENT_NO = replace('0000393/4/10/09/2021', '/', '.');</v>
      </c>
      <c r="F9137" s="31"/>
      <c r="G9137" s="31"/>
      <c r="H9137" s="31"/>
      <c r="I9137" s="31"/>
      <c r="J9137" s="31"/>
      <c r="K9137" s="31"/>
      <c r="L9137" s="31"/>
      <c r="M9137" s="31"/>
      <c r="N9137" s="31"/>
      <c r="O9137" s="31"/>
      <c r="P9137" s="31"/>
      <c r="Q9137" s="31"/>
      <c r="R9137" s="31"/>
      <c r="S9137" s="31"/>
      <c r="T9137" s="31"/>
      <c r="U9137" s="31"/>
      <c r="V9137" s="31"/>
      <c r="W9137" s="31"/>
      <c r="X9137" s="31"/>
      <c r="Y9137" s="31"/>
      <c r="Z9137" s="31"/>
      <c r="AA9137" s="31"/>
      <c r="AB9137" s="31"/>
      <c r="AC9137" s="31"/>
      <c r="AD9137" s="31"/>
      <c r="AE9137" s="31"/>
      <c r="AF9137" s="31"/>
      <c r="AG9137" s="31"/>
      <c r="AH9137" s="31"/>
      <c r="AI9137" s="31"/>
      <c r="AJ9137" s="31"/>
      <c r="AK9137" s="31"/>
      <c r="AL9137" s="31"/>
      <c r="AM9137" s="31"/>
      <c r="AN9137" s="31"/>
      <c r="AO9137" s="31"/>
      <c r="AP9137" s="31"/>
      <c r="AQ9137" s="31"/>
      <c r="AR9137" s="31"/>
      <c r="AS9137" s="31"/>
      <c r="AT9137" s="31"/>
      <c r="AU9137" s="31"/>
      <c r="AV9137" s="31"/>
      <c r="AW9137" s="31"/>
      <c r="AX9137" s="31"/>
      <c r="AY9137" s="31"/>
      <c r="AZ9137" s="31"/>
      <c r="BA9137" s="31"/>
      <c r="BB9137" s="31"/>
      <c r="BC9137" s="31"/>
      <c r="BD9137" s="31"/>
      <c r="BE9137" s="31"/>
      <c r="BF9137" s="31"/>
      <c r="BG9137" s="31"/>
      <c r="BH9137" s="31"/>
      <c r="BI9137" s="31"/>
      <c r="BJ9137" s="31"/>
      <c r="BK9137" s="31"/>
      <c r="BL9137" s="31"/>
      <c r="BM9137" s="31"/>
      <c r="BN9137" s="31"/>
      <c r="BO9137" s="31"/>
      <c r="BP9137" s="31"/>
      <c r="BQ9137" s="31"/>
      <c r="BR9137" s="31"/>
      <c r="BS9137" s="31"/>
      <c r="BT9137" s="31"/>
      <c r="BU9137" s="31"/>
      <c r="BV9137" s="31"/>
      <c r="BW9137" s="31"/>
      <c r="BX9137" s="31"/>
      <c r="BY9137" s="31"/>
      <c r="BZ9137" s="31"/>
      <c r="CA9137" s="31"/>
      <c r="CB9137" s="31"/>
      <c r="CC9137" s="31"/>
    </row>
    <row r="9138" spans="5:81" customFormat="1" x14ac:dyDescent="0.25">
      <c r="E9138" s="30" t="str">
        <f t="shared" si="53"/>
        <v>update IFINOPL.dbo.AGREEMENT_ASSET set BILLING_TO_NPWP = '210661195418000', NPWP_NAME = 'PT. ANUGERAH PRIMA SEJAHTERAH', NPWP_ADDRESS = 'KOMPLEK PERGUDANGAN MUTIARA KOSAMBI IB618 RT 0, RW 0, KOSAMBI, -, TANGERANG, BANTEN' where AGREEMENT_NO = replace('0000394/4/10/10/2021', '/', '.');</v>
      </c>
      <c r="F9138" s="31"/>
      <c r="G9138" s="31"/>
      <c r="H9138" s="31"/>
      <c r="I9138" s="31"/>
      <c r="J9138" s="31"/>
      <c r="K9138" s="31"/>
      <c r="L9138" s="31"/>
      <c r="M9138" s="31"/>
      <c r="N9138" s="31"/>
      <c r="O9138" s="31"/>
      <c r="P9138" s="31"/>
      <c r="Q9138" s="31"/>
      <c r="R9138" s="31"/>
      <c r="S9138" s="31"/>
      <c r="T9138" s="31"/>
      <c r="U9138" s="31"/>
      <c r="V9138" s="31"/>
      <c r="W9138" s="31"/>
      <c r="X9138" s="31"/>
      <c r="Y9138" s="31"/>
      <c r="Z9138" s="31"/>
      <c r="AA9138" s="31"/>
      <c r="AB9138" s="31"/>
      <c r="AC9138" s="31"/>
      <c r="AD9138" s="31"/>
      <c r="AE9138" s="31"/>
      <c r="AF9138" s="31"/>
      <c r="AG9138" s="31"/>
      <c r="AH9138" s="31"/>
      <c r="AI9138" s="31"/>
      <c r="AJ9138" s="31"/>
      <c r="AK9138" s="31"/>
      <c r="AL9138" s="31"/>
      <c r="AM9138" s="31"/>
      <c r="AN9138" s="31"/>
      <c r="AO9138" s="31"/>
      <c r="AP9138" s="31"/>
      <c r="AQ9138" s="31"/>
      <c r="AR9138" s="31"/>
      <c r="AS9138" s="31"/>
      <c r="AT9138" s="31"/>
      <c r="AU9138" s="31"/>
      <c r="AV9138" s="31"/>
      <c r="AW9138" s="31"/>
      <c r="AX9138" s="31"/>
      <c r="AY9138" s="31"/>
      <c r="AZ9138" s="31"/>
      <c r="BA9138" s="31"/>
      <c r="BB9138" s="31"/>
      <c r="BC9138" s="31"/>
      <c r="BD9138" s="31"/>
      <c r="BE9138" s="31"/>
      <c r="BF9138" s="31"/>
      <c r="BG9138" s="31"/>
      <c r="BH9138" s="31"/>
      <c r="BI9138" s="31"/>
      <c r="BJ9138" s="31"/>
      <c r="BK9138" s="31"/>
      <c r="BL9138" s="31"/>
      <c r="BM9138" s="31"/>
      <c r="BN9138" s="31"/>
      <c r="BO9138" s="31"/>
      <c r="BP9138" s="31"/>
      <c r="BQ9138" s="31"/>
      <c r="BR9138" s="31"/>
      <c r="BS9138" s="31"/>
      <c r="BT9138" s="31"/>
      <c r="BU9138" s="31"/>
      <c r="BV9138" s="31"/>
      <c r="BW9138" s="31"/>
      <c r="BX9138" s="31"/>
      <c r="BY9138" s="31"/>
      <c r="BZ9138" s="31"/>
      <c r="CA9138" s="31"/>
      <c r="CB9138" s="31"/>
      <c r="CC9138" s="31"/>
    </row>
    <row r="9139" spans="5:81" customFormat="1" x14ac:dyDescent="0.25">
      <c r="E9139" s="30" t="str">
        <f t="shared" si="53"/>
        <v>update IFINOPL.dbo.AGREEMENT_ASSET set BILLING_TO_NPWP = '021603402061000', NPWP_NAME = 'PT. AMANAH PRIMA INDONESIA', NPWP_ADDRESS = 'JL BUNCIT RAYA NO 49 MAMPANG RT.008 RW.005 KALIBATA, PANCORAN, JAKARTA SELATAN, DKI JAKARTA 12740 INDONESIA' where AGREEMENT_NO = replace('0000395/4/10/10/2021', '/', '.');</v>
      </c>
      <c r="F9139" s="31"/>
      <c r="G9139" s="31"/>
      <c r="H9139" s="31"/>
      <c r="I9139" s="31"/>
      <c r="J9139" s="31"/>
      <c r="K9139" s="31"/>
      <c r="L9139" s="31"/>
      <c r="M9139" s="31"/>
      <c r="N9139" s="31"/>
      <c r="O9139" s="31"/>
      <c r="P9139" s="31"/>
      <c r="Q9139" s="31"/>
      <c r="R9139" s="31"/>
      <c r="S9139" s="31"/>
      <c r="T9139" s="31"/>
      <c r="U9139" s="31"/>
      <c r="V9139" s="31"/>
      <c r="W9139" s="31"/>
      <c r="X9139" s="31"/>
      <c r="Y9139" s="31"/>
      <c r="Z9139" s="31"/>
      <c r="AA9139" s="31"/>
      <c r="AB9139" s="31"/>
      <c r="AC9139" s="31"/>
      <c r="AD9139" s="31"/>
      <c r="AE9139" s="31"/>
      <c r="AF9139" s="31"/>
      <c r="AG9139" s="31"/>
      <c r="AH9139" s="31"/>
      <c r="AI9139" s="31"/>
      <c r="AJ9139" s="31"/>
      <c r="AK9139" s="31"/>
      <c r="AL9139" s="31"/>
      <c r="AM9139" s="31"/>
      <c r="AN9139" s="31"/>
      <c r="AO9139" s="31"/>
      <c r="AP9139" s="31"/>
      <c r="AQ9139" s="31"/>
      <c r="AR9139" s="31"/>
      <c r="AS9139" s="31"/>
      <c r="AT9139" s="31"/>
      <c r="AU9139" s="31"/>
      <c r="AV9139" s="31"/>
      <c r="AW9139" s="31"/>
      <c r="AX9139" s="31"/>
      <c r="AY9139" s="31"/>
      <c r="AZ9139" s="31"/>
      <c r="BA9139" s="31"/>
      <c r="BB9139" s="31"/>
      <c r="BC9139" s="31"/>
      <c r="BD9139" s="31"/>
      <c r="BE9139" s="31"/>
      <c r="BF9139" s="31"/>
      <c r="BG9139" s="31"/>
      <c r="BH9139" s="31"/>
      <c r="BI9139" s="31"/>
      <c r="BJ9139" s="31"/>
      <c r="BK9139" s="31"/>
      <c r="BL9139" s="31"/>
      <c r="BM9139" s="31"/>
      <c r="BN9139" s="31"/>
      <c r="BO9139" s="31"/>
      <c r="BP9139" s="31"/>
      <c r="BQ9139" s="31"/>
      <c r="BR9139" s="31"/>
      <c r="BS9139" s="31"/>
      <c r="BT9139" s="31"/>
      <c r="BU9139" s="31"/>
      <c r="BV9139" s="31"/>
      <c r="BW9139" s="31"/>
      <c r="BX9139" s="31"/>
      <c r="BY9139" s="31"/>
      <c r="BZ9139" s="31"/>
      <c r="CA9139" s="31"/>
      <c r="CB9139" s="31"/>
      <c r="CC9139" s="31"/>
    </row>
    <row r="9140" spans="5:81" customFormat="1" x14ac:dyDescent="0.25">
      <c r="E9140" s="30" t="str">
        <f t="shared" si="5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replace('0000398/4/10/11/2021', '/', '.');</v>
      </c>
      <c r="F9140" s="31"/>
      <c r="G9140" s="31"/>
      <c r="H9140" s="31"/>
      <c r="I9140" s="31"/>
      <c r="J9140" s="31"/>
      <c r="K9140" s="31"/>
      <c r="L9140" s="31"/>
      <c r="M9140" s="31"/>
      <c r="N9140" s="31"/>
      <c r="O9140" s="31"/>
      <c r="P9140" s="31"/>
      <c r="Q9140" s="31"/>
      <c r="R9140" s="31"/>
      <c r="S9140" s="31"/>
      <c r="T9140" s="31"/>
      <c r="U9140" s="31"/>
      <c r="V9140" s="31"/>
      <c r="W9140" s="31"/>
      <c r="X9140" s="31"/>
      <c r="Y9140" s="31"/>
      <c r="Z9140" s="31"/>
      <c r="AA9140" s="31"/>
      <c r="AB9140" s="31"/>
      <c r="AC9140" s="31"/>
      <c r="AD9140" s="31"/>
      <c r="AE9140" s="31"/>
      <c r="AF9140" s="31"/>
      <c r="AG9140" s="31"/>
      <c r="AH9140" s="31"/>
      <c r="AI9140" s="31"/>
      <c r="AJ9140" s="31"/>
      <c r="AK9140" s="31"/>
      <c r="AL9140" s="31"/>
      <c r="AM9140" s="31"/>
      <c r="AN9140" s="31"/>
      <c r="AO9140" s="31"/>
      <c r="AP9140" s="31"/>
      <c r="AQ9140" s="31"/>
      <c r="AR9140" s="31"/>
      <c r="AS9140" s="31"/>
      <c r="AT9140" s="31"/>
      <c r="AU9140" s="31"/>
      <c r="AV9140" s="31"/>
      <c r="AW9140" s="31"/>
      <c r="AX9140" s="31"/>
      <c r="AY9140" s="31"/>
      <c r="AZ9140" s="31"/>
      <c r="BA9140" s="31"/>
      <c r="BB9140" s="31"/>
      <c r="BC9140" s="31"/>
      <c r="BD9140" s="31"/>
      <c r="BE9140" s="31"/>
      <c r="BF9140" s="31"/>
      <c r="BG9140" s="31"/>
      <c r="BH9140" s="31"/>
      <c r="BI9140" s="31"/>
      <c r="BJ9140" s="31"/>
      <c r="BK9140" s="31"/>
      <c r="BL9140" s="31"/>
      <c r="BM9140" s="31"/>
      <c r="BN9140" s="31"/>
      <c r="BO9140" s="31"/>
      <c r="BP9140" s="31"/>
      <c r="BQ9140" s="31"/>
      <c r="BR9140" s="31"/>
      <c r="BS9140" s="31"/>
      <c r="BT9140" s="31"/>
      <c r="BU9140" s="31"/>
      <c r="BV9140" s="31"/>
      <c r="BW9140" s="31"/>
      <c r="BX9140" s="31"/>
      <c r="BY9140" s="31"/>
      <c r="BZ9140" s="31"/>
      <c r="CA9140" s="31"/>
      <c r="CB9140" s="31"/>
      <c r="CC9140" s="31"/>
    </row>
    <row r="9141" spans="5:81" customFormat="1" x14ac:dyDescent="0.25">
      <c r="E9141" s="30" t="str">
        <f t="shared" si="5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replace('0000402/4/10/12/2021', '/', '.');</v>
      </c>
      <c r="F9141" s="31"/>
      <c r="G9141" s="31"/>
      <c r="H9141" s="31"/>
      <c r="I9141" s="31"/>
      <c r="J9141" s="31"/>
      <c r="K9141" s="31"/>
      <c r="L9141" s="31"/>
      <c r="M9141" s="31"/>
      <c r="N9141" s="31"/>
      <c r="O9141" s="31"/>
      <c r="P9141" s="31"/>
      <c r="Q9141" s="31"/>
      <c r="R9141" s="31"/>
      <c r="S9141" s="31"/>
      <c r="T9141" s="31"/>
      <c r="U9141" s="31"/>
      <c r="V9141" s="31"/>
      <c r="W9141" s="31"/>
      <c r="X9141" s="31"/>
      <c r="Y9141" s="31"/>
      <c r="Z9141" s="31"/>
      <c r="AA9141" s="31"/>
      <c r="AB9141" s="31"/>
      <c r="AC9141" s="31"/>
      <c r="AD9141" s="31"/>
      <c r="AE9141" s="31"/>
      <c r="AF9141" s="31"/>
      <c r="AG9141" s="31"/>
      <c r="AH9141" s="31"/>
      <c r="AI9141" s="31"/>
      <c r="AJ9141" s="31"/>
      <c r="AK9141" s="31"/>
      <c r="AL9141" s="31"/>
      <c r="AM9141" s="31"/>
      <c r="AN9141" s="31"/>
      <c r="AO9141" s="31"/>
      <c r="AP9141" s="31"/>
      <c r="AQ9141" s="31"/>
      <c r="AR9141" s="31"/>
      <c r="AS9141" s="31"/>
      <c r="AT9141" s="31"/>
      <c r="AU9141" s="31"/>
      <c r="AV9141" s="31"/>
      <c r="AW9141" s="31"/>
      <c r="AX9141" s="31"/>
      <c r="AY9141" s="31"/>
      <c r="AZ9141" s="31"/>
      <c r="BA9141" s="31"/>
      <c r="BB9141" s="31"/>
      <c r="BC9141" s="31"/>
      <c r="BD9141" s="31"/>
      <c r="BE9141" s="31"/>
      <c r="BF9141" s="31"/>
      <c r="BG9141" s="31"/>
      <c r="BH9141" s="31"/>
      <c r="BI9141" s="31"/>
      <c r="BJ9141" s="31"/>
      <c r="BK9141" s="31"/>
      <c r="BL9141" s="31"/>
      <c r="BM9141" s="31"/>
      <c r="BN9141" s="31"/>
      <c r="BO9141" s="31"/>
      <c r="BP9141" s="31"/>
      <c r="BQ9141" s="31"/>
      <c r="BR9141" s="31"/>
      <c r="BS9141" s="31"/>
      <c r="BT9141" s="31"/>
      <c r="BU9141" s="31"/>
      <c r="BV9141" s="31"/>
      <c r="BW9141" s="31"/>
      <c r="BX9141" s="31"/>
      <c r="BY9141" s="31"/>
      <c r="BZ9141" s="31"/>
      <c r="CA9141" s="31"/>
      <c r="CB9141" s="31"/>
      <c r="CC9141" s="31"/>
    </row>
    <row r="9142" spans="5:81" customFormat="1" x14ac:dyDescent="0.25">
      <c r="E9142" s="30" t="str">
        <f t="shared" si="53"/>
        <v>update IFINOPL.dbo.AGREEMENT_ASSET set BILLING_TO_NPWP = '210038352028000', NPWP_NAME = 'PT. DEJAVU EXPRESS', NPWP_ADDRESS = 'JL. BIAK NO.14, LANTAI 1 RT.010 RW.004 KEL.CIDENG KEC.GAMBIR KOTA/KAB.JAKARTA PUSAT DKI JAKARTA 10150' where AGREEMENT_NO = replace('0000405/4/10/01/2022', '/', '.');</v>
      </c>
      <c r="F9142" s="31"/>
      <c r="G9142" s="31"/>
      <c r="H9142" s="31"/>
      <c r="I9142" s="31"/>
      <c r="J9142" s="31"/>
      <c r="K9142" s="31"/>
      <c r="L9142" s="31"/>
      <c r="M9142" s="31"/>
      <c r="N9142" s="31"/>
      <c r="O9142" s="31"/>
      <c r="P9142" s="31"/>
      <c r="Q9142" s="31"/>
      <c r="R9142" s="31"/>
      <c r="S9142" s="31"/>
      <c r="T9142" s="31"/>
      <c r="U9142" s="31"/>
      <c r="V9142" s="31"/>
      <c r="W9142" s="31"/>
      <c r="X9142" s="31"/>
      <c r="Y9142" s="31"/>
      <c r="Z9142" s="31"/>
      <c r="AA9142" s="31"/>
      <c r="AB9142" s="31"/>
      <c r="AC9142" s="31"/>
      <c r="AD9142" s="31"/>
      <c r="AE9142" s="31"/>
      <c r="AF9142" s="31"/>
      <c r="AG9142" s="31"/>
      <c r="AH9142" s="31"/>
      <c r="AI9142" s="31"/>
      <c r="AJ9142" s="31"/>
      <c r="AK9142" s="31"/>
      <c r="AL9142" s="31"/>
      <c r="AM9142" s="31"/>
      <c r="AN9142" s="31"/>
      <c r="AO9142" s="31"/>
      <c r="AP9142" s="31"/>
      <c r="AQ9142" s="31"/>
      <c r="AR9142" s="31"/>
      <c r="AS9142" s="31"/>
      <c r="AT9142" s="31"/>
      <c r="AU9142" s="31"/>
      <c r="AV9142" s="31"/>
      <c r="AW9142" s="31"/>
      <c r="AX9142" s="31"/>
      <c r="AY9142" s="31"/>
      <c r="AZ9142" s="31"/>
      <c r="BA9142" s="31"/>
      <c r="BB9142" s="31"/>
      <c r="BC9142" s="31"/>
      <c r="BD9142" s="31"/>
      <c r="BE9142" s="31"/>
      <c r="BF9142" s="31"/>
      <c r="BG9142" s="31"/>
      <c r="BH9142" s="31"/>
      <c r="BI9142" s="31"/>
      <c r="BJ9142" s="31"/>
      <c r="BK9142" s="31"/>
      <c r="BL9142" s="31"/>
      <c r="BM9142" s="31"/>
      <c r="BN9142" s="31"/>
      <c r="BO9142" s="31"/>
      <c r="BP9142" s="31"/>
      <c r="BQ9142" s="31"/>
      <c r="BR9142" s="31"/>
      <c r="BS9142" s="31"/>
      <c r="BT9142" s="31"/>
      <c r="BU9142" s="31"/>
      <c r="BV9142" s="31"/>
      <c r="BW9142" s="31"/>
      <c r="BX9142" s="31"/>
      <c r="BY9142" s="31"/>
      <c r="BZ9142" s="31"/>
      <c r="CA9142" s="31"/>
      <c r="CB9142" s="31"/>
      <c r="CC9142" s="31"/>
    </row>
    <row r="9143" spans="5:81" customFormat="1" x14ac:dyDescent="0.25">
      <c r="E9143" s="30" t="str">
        <f t="shared" si="53"/>
        <v>update IFINOPL.dbo.AGREEMENT_ASSET set BILLING_TO_NPWP = '011407574028001', NPWP_NAME = 'PT. ASURANSI RAKSA PRATIKARA', NPWP_ADDRESS = 'JL. ABDUL MUIS NO.40 WISMA BSG LT.3 RT.00 RW.00 PETOJO SELATAN, GAMBIR, JAKARTA PUSAT, DKI JAKARTA 10160 INDONESIA' where AGREEMENT_NO = replace('0000406/4/01/12/2019', '/', '.');</v>
      </c>
      <c r="F9143" s="31"/>
      <c r="G9143" s="31"/>
      <c r="H9143" s="31"/>
      <c r="I9143" s="31"/>
      <c r="J9143" s="31"/>
      <c r="K9143" s="31"/>
      <c r="L9143" s="31"/>
      <c r="M9143" s="31"/>
      <c r="N9143" s="31"/>
      <c r="O9143" s="31"/>
      <c r="P9143" s="31"/>
      <c r="Q9143" s="31"/>
      <c r="R9143" s="31"/>
      <c r="S9143" s="31"/>
      <c r="T9143" s="31"/>
      <c r="U9143" s="31"/>
      <c r="V9143" s="31"/>
      <c r="W9143" s="31"/>
      <c r="X9143" s="31"/>
      <c r="Y9143" s="31"/>
      <c r="Z9143" s="31"/>
      <c r="AA9143" s="31"/>
      <c r="AB9143" s="31"/>
      <c r="AC9143" s="31"/>
      <c r="AD9143" s="31"/>
      <c r="AE9143" s="31"/>
      <c r="AF9143" s="31"/>
      <c r="AG9143" s="31"/>
      <c r="AH9143" s="31"/>
      <c r="AI9143" s="31"/>
      <c r="AJ9143" s="31"/>
      <c r="AK9143" s="31"/>
      <c r="AL9143" s="31"/>
      <c r="AM9143" s="31"/>
      <c r="AN9143" s="31"/>
      <c r="AO9143" s="31"/>
      <c r="AP9143" s="31"/>
      <c r="AQ9143" s="31"/>
      <c r="AR9143" s="31"/>
      <c r="AS9143" s="31"/>
      <c r="AT9143" s="31"/>
      <c r="AU9143" s="31"/>
      <c r="AV9143" s="31"/>
      <c r="AW9143" s="31"/>
      <c r="AX9143" s="31"/>
      <c r="AY9143" s="31"/>
      <c r="AZ9143" s="31"/>
      <c r="BA9143" s="31"/>
      <c r="BB9143" s="31"/>
      <c r="BC9143" s="31"/>
      <c r="BD9143" s="31"/>
      <c r="BE9143" s="31"/>
      <c r="BF9143" s="31"/>
      <c r="BG9143" s="31"/>
      <c r="BH9143" s="31"/>
      <c r="BI9143" s="31"/>
      <c r="BJ9143" s="31"/>
      <c r="BK9143" s="31"/>
      <c r="BL9143" s="31"/>
      <c r="BM9143" s="31"/>
      <c r="BN9143" s="31"/>
      <c r="BO9143" s="31"/>
      <c r="BP9143" s="31"/>
      <c r="BQ9143" s="31"/>
      <c r="BR9143" s="31"/>
      <c r="BS9143" s="31"/>
      <c r="BT9143" s="31"/>
      <c r="BU9143" s="31"/>
      <c r="BV9143" s="31"/>
      <c r="BW9143" s="31"/>
      <c r="BX9143" s="31"/>
      <c r="BY9143" s="31"/>
      <c r="BZ9143" s="31"/>
      <c r="CA9143" s="31"/>
      <c r="CB9143" s="31"/>
      <c r="CC9143" s="31"/>
    </row>
    <row r="9144" spans="5:81" customFormat="1" x14ac:dyDescent="0.25">
      <c r="E9144" s="30" t="str">
        <f t="shared" si="53"/>
        <v>update IFINOPL.dbo.AGREEMENT_ASSET set BILLING_TO_NPWP = '011407574028001', NPWP_NAME = 'PT. ASURANSI RAKSA PRATIKARA', NPWP_ADDRESS = 'JL. ABDUL MUIS NO.40 WISMA BSG LT.3 RT.00 RW.00 PETOJO SELATAN, GAMBIR, JAKARTA PUSAT, DKI JAKARTA 10160 INDONESIA' where AGREEMENT_NO = replace('0000407/4/01/12/2019', '/', '.');</v>
      </c>
      <c r="F9144" s="31"/>
      <c r="G9144" s="31"/>
      <c r="H9144" s="31"/>
      <c r="I9144" s="31"/>
      <c r="J9144" s="31"/>
      <c r="K9144" s="31"/>
      <c r="L9144" s="31"/>
      <c r="M9144" s="31"/>
      <c r="N9144" s="31"/>
      <c r="O9144" s="31"/>
      <c r="P9144" s="31"/>
      <c r="Q9144" s="31"/>
      <c r="R9144" s="31"/>
      <c r="S9144" s="31"/>
      <c r="T9144" s="31"/>
      <c r="U9144" s="31"/>
      <c r="V9144" s="31"/>
      <c r="W9144" s="31"/>
      <c r="X9144" s="31"/>
      <c r="Y9144" s="31"/>
      <c r="Z9144" s="31"/>
      <c r="AA9144" s="31"/>
      <c r="AB9144" s="31"/>
      <c r="AC9144" s="31"/>
      <c r="AD9144" s="31"/>
      <c r="AE9144" s="31"/>
      <c r="AF9144" s="31"/>
      <c r="AG9144" s="31"/>
      <c r="AH9144" s="31"/>
      <c r="AI9144" s="31"/>
      <c r="AJ9144" s="31"/>
      <c r="AK9144" s="31"/>
      <c r="AL9144" s="31"/>
      <c r="AM9144" s="31"/>
      <c r="AN9144" s="31"/>
      <c r="AO9144" s="31"/>
      <c r="AP9144" s="31"/>
      <c r="AQ9144" s="31"/>
      <c r="AR9144" s="31"/>
      <c r="AS9144" s="31"/>
      <c r="AT9144" s="31"/>
      <c r="AU9144" s="31"/>
      <c r="AV9144" s="31"/>
      <c r="AW9144" s="31"/>
      <c r="AX9144" s="31"/>
      <c r="AY9144" s="31"/>
      <c r="AZ9144" s="31"/>
      <c r="BA9144" s="31"/>
      <c r="BB9144" s="31"/>
      <c r="BC9144" s="31"/>
      <c r="BD9144" s="31"/>
      <c r="BE9144" s="31"/>
      <c r="BF9144" s="31"/>
      <c r="BG9144" s="31"/>
      <c r="BH9144" s="31"/>
      <c r="BI9144" s="31"/>
      <c r="BJ9144" s="31"/>
      <c r="BK9144" s="31"/>
      <c r="BL9144" s="31"/>
      <c r="BM9144" s="31"/>
      <c r="BN9144" s="31"/>
      <c r="BO9144" s="31"/>
      <c r="BP9144" s="31"/>
      <c r="BQ9144" s="31"/>
      <c r="BR9144" s="31"/>
      <c r="BS9144" s="31"/>
      <c r="BT9144" s="31"/>
      <c r="BU9144" s="31"/>
      <c r="BV9144" s="31"/>
      <c r="BW9144" s="31"/>
      <c r="BX9144" s="31"/>
      <c r="BY9144" s="31"/>
      <c r="BZ9144" s="31"/>
      <c r="CA9144" s="31"/>
      <c r="CB9144" s="31"/>
      <c r="CC9144" s="31"/>
    </row>
    <row r="9145" spans="5:81" customFormat="1" x14ac:dyDescent="0.25">
      <c r="E9145" s="30" t="str">
        <f t="shared" si="53"/>
        <v>update IFINOPL.dbo.AGREEMENT_ASSET set BILLING_TO_NPWP = '210038352028000', NPWP_NAME = 'PT. DEJAVU EXPRESS', NPWP_ADDRESS = 'JL. BIAK NO.14, LANTAI 1 RT.010 RW.004 KEL.CIDENG KEC.GAMBIR KOTA/KAB.JAKARTA PUSAT DKI JAKARTA 10150' where AGREEMENT_NO = replace('0000407/4/10/01/2022', '/', '.');</v>
      </c>
      <c r="F9145" s="31"/>
      <c r="G9145" s="31"/>
      <c r="H9145" s="31"/>
      <c r="I9145" s="31"/>
      <c r="J9145" s="31"/>
      <c r="K9145" s="31"/>
      <c r="L9145" s="31"/>
      <c r="M9145" s="31"/>
      <c r="N9145" s="31"/>
      <c r="O9145" s="31"/>
      <c r="P9145" s="31"/>
      <c r="Q9145" s="31"/>
      <c r="R9145" s="31"/>
      <c r="S9145" s="31"/>
      <c r="T9145" s="31"/>
      <c r="U9145" s="31"/>
      <c r="V9145" s="31"/>
      <c r="W9145" s="31"/>
      <c r="X9145" s="31"/>
      <c r="Y9145" s="31"/>
      <c r="Z9145" s="31"/>
      <c r="AA9145" s="31"/>
      <c r="AB9145" s="31"/>
      <c r="AC9145" s="31"/>
      <c r="AD9145" s="31"/>
      <c r="AE9145" s="31"/>
      <c r="AF9145" s="31"/>
      <c r="AG9145" s="31"/>
      <c r="AH9145" s="31"/>
      <c r="AI9145" s="31"/>
      <c r="AJ9145" s="31"/>
      <c r="AK9145" s="31"/>
      <c r="AL9145" s="31"/>
      <c r="AM9145" s="31"/>
      <c r="AN9145" s="31"/>
      <c r="AO9145" s="31"/>
      <c r="AP9145" s="31"/>
      <c r="AQ9145" s="31"/>
      <c r="AR9145" s="31"/>
      <c r="AS9145" s="31"/>
      <c r="AT9145" s="31"/>
      <c r="AU9145" s="31"/>
      <c r="AV9145" s="31"/>
      <c r="AW9145" s="31"/>
      <c r="AX9145" s="31"/>
      <c r="AY9145" s="31"/>
      <c r="AZ9145" s="31"/>
      <c r="BA9145" s="31"/>
      <c r="BB9145" s="31"/>
      <c r="BC9145" s="31"/>
      <c r="BD9145" s="31"/>
      <c r="BE9145" s="31"/>
      <c r="BF9145" s="31"/>
      <c r="BG9145" s="31"/>
      <c r="BH9145" s="31"/>
      <c r="BI9145" s="31"/>
      <c r="BJ9145" s="31"/>
      <c r="BK9145" s="31"/>
      <c r="BL9145" s="31"/>
      <c r="BM9145" s="31"/>
      <c r="BN9145" s="31"/>
      <c r="BO9145" s="31"/>
      <c r="BP9145" s="31"/>
      <c r="BQ9145" s="31"/>
      <c r="BR9145" s="31"/>
      <c r="BS9145" s="31"/>
      <c r="BT9145" s="31"/>
      <c r="BU9145" s="31"/>
      <c r="BV9145" s="31"/>
      <c r="BW9145" s="31"/>
      <c r="BX9145" s="31"/>
      <c r="BY9145" s="31"/>
      <c r="BZ9145" s="31"/>
      <c r="CA9145" s="31"/>
      <c r="CB9145" s="31"/>
      <c r="CC9145" s="31"/>
    </row>
    <row r="9146" spans="5:81" customFormat="1" x14ac:dyDescent="0.25">
      <c r="E9146" s="30" t="str">
        <f t="shared" si="53"/>
        <v>update IFINOPL.dbo.AGREEMENT_ASSET set BILLING_TO_NPWP = '013315965046000', NPWP_NAME = 'PT. INDOTRUCK UTAMA', NPWP_ADDRESS = 'JL. RAYA CAKUNG CILINCING RAYA KAV. 3A RT.000 RW.000 SEMPER TIMUR, CILINCING, JAKARTA UTARA, DKI JAKARTA 14130 INDONESIA' where AGREEMENT_NO = replace('0000408/4/08/11/2020', '/', '.');</v>
      </c>
      <c r="F9146" s="31"/>
      <c r="G9146" s="31"/>
      <c r="H9146" s="31"/>
      <c r="I9146" s="31"/>
      <c r="J9146" s="31"/>
      <c r="K9146" s="31"/>
      <c r="L9146" s="31"/>
      <c r="M9146" s="31"/>
      <c r="N9146" s="31"/>
      <c r="O9146" s="31"/>
      <c r="P9146" s="31"/>
      <c r="Q9146" s="31"/>
      <c r="R9146" s="31"/>
      <c r="S9146" s="31"/>
      <c r="T9146" s="31"/>
      <c r="U9146" s="31"/>
      <c r="V9146" s="31"/>
      <c r="W9146" s="31"/>
      <c r="X9146" s="31"/>
      <c r="Y9146" s="31"/>
      <c r="Z9146" s="31"/>
      <c r="AA9146" s="31"/>
      <c r="AB9146" s="31"/>
      <c r="AC9146" s="31"/>
      <c r="AD9146" s="31"/>
      <c r="AE9146" s="31"/>
      <c r="AF9146" s="31"/>
      <c r="AG9146" s="31"/>
      <c r="AH9146" s="31"/>
      <c r="AI9146" s="31"/>
      <c r="AJ9146" s="31"/>
      <c r="AK9146" s="31"/>
      <c r="AL9146" s="31"/>
      <c r="AM9146" s="31"/>
      <c r="AN9146" s="31"/>
      <c r="AO9146" s="31"/>
      <c r="AP9146" s="31"/>
      <c r="AQ9146" s="31"/>
      <c r="AR9146" s="31"/>
      <c r="AS9146" s="31"/>
      <c r="AT9146" s="31"/>
      <c r="AU9146" s="31"/>
      <c r="AV9146" s="31"/>
      <c r="AW9146" s="31"/>
      <c r="AX9146" s="31"/>
      <c r="AY9146" s="31"/>
      <c r="AZ9146" s="31"/>
      <c r="BA9146" s="31"/>
      <c r="BB9146" s="31"/>
      <c r="BC9146" s="31"/>
      <c r="BD9146" s="31"/>
      <c r="BE9146" s="31"/>
      <c r="BF9146" s="31"/>
      <c r="BG9146" s="31"/>
      <c r="BH9146" s="31"/>
      <c r="BI9146" s="31"/>
      <c r="BJ9146" s="31"/>
      <c r="BK9146" s="31"/>
      <c r="BL9146" s="31"/>
      <c r="BM9146" s="31"/>
      <c r="BN9146" s="31"/>
      <c r="BO9146" s="31"/>
      <c r="BP9146" s="31"/>
      <c r="BQ9146" s="31"/>
      <c r="BR9146" s="31"/>
      <c r="BS9146" s="31"/>
      <c r="BT9146" s="31"/>
      <c r="BU9146" s="31"/>
      <c r="BV9146" s="31"/>
      <c r="BW9146" s="31"/>
      <c r="BX9146" s="31"/>
      <c r="BY9146" s="31"/>
      <c r="BZ9146" s="31"/>
      <c r="CA9146" s="31"/>
      <c r="CB9146" s="31"/>
      <c r="CC9146" s="31"/>
    </row>
    <row r="9147" spans="5:81" customFormat="1" x14ac:dyDescent="0.25">
      <c r="E9147" s="30" t="str">
        <f t="shared" si="53"/>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replace('0000410/4/08/11/2020', '/', '.');</v>
      </c>
      <c r="F9147" s="31"/>
      <c r="G9147" s="31"/>
      <c r="H9147" s="31"/>
      <c r="I9147" s="31"/>
      <c r="J9147" s="31"/>
      <c r="K9147" s="31"/>
      <c r="L9147" s="31"/>
      <c r="M9147" s="31"/>
      <c r="N9147" s="31"/>
      <c r="O9147" s="31"/>
      <c r="P9147" s="31"/>
      <c r="Q9147" s="31"/>
      <c r="R9147" s="31"/>
      <c r="S9147" s="31"/>
      <c r="T9147" s="31"/>
      <c r="U9147" s="31"/>
      <c r="V9147" s="31"/>
      <c r="W9147" s="31"/>
      <c r="X9147" s="31"/>
      <c r="Y9147" s="31"/>
      <c r="Z9147" s="31"/>
      <c r="AA9147" s="31"/>
      <c r="AB9147" s="31"/>
      <c r="AC9147" s="31"/>
      <c r="AD9147" s="31"/>
      <c r="AE9147" s="31"/>
      <c r="AF9147" s="31"/>
      <c r="AG9147" s="31"/>
      <c r="AH9147" s="31"/>
      <c r="AI9147" s="31"/>
      <c r="AJ9147" s="31"/>
      <c r="AK9147" s="31"/>
      <c r="AL9147" s="31"/>
      <c r="AM9147" s="31"/>
      <c r="AN9147" s="31"/>
      <c r="AO9147" s="31"/>
      <c r="AP9147" s="31"/>
      <c r="AQ9147" s="31"/>
      <c r="AR9147" s="31"/>
      <c r="AS9147" s="31"/>
      <c r="AT9147" s="31"/>
      <c r="AU9147" s="31"/>
      <c r="AV9147" s="31"/>
      <c r="AW9147" s="31"/>
      <c r="AX9147" s="31"/>
      <c r="AY9147" s="31"/>
      <c r="AZ9147" s="31"/>
      <c r="BA9147" s="31"/>
      <c r="BB9147" s="31"/>
      <c r="BC9147" s="31"/>
      <c r="BD9147" s="31"/>
      <c r="BE9147" s="31"/>
      <c r="BF9147" s="31"/>
      <c r="BG9147" s="31"/>
      <c r="BH9147" s="31"/>
      <c r="BI9147" s="31"/>
      <c r="BJ9147" s="31"/>
      <c r="BK9147" s="31"/>
      <c r="BL9147" s="31"/>
      <c r="BM9147" s="31"/>
      <c r="BN9147" s="31"/>
      <c r="BO9147" s="31"/>
      <c r="BP9147" s="31"/>
      <c r="BQ9147" s="31"/>
      <c r="BR9147" s="31"/>
      <c r="BS9147" s="31"/>
      <c r="BT9147" s="31"/>
      <c r="BU9147" s="31"/>
      <c r="BV9147" s="31"/>
      <c r="BW9147" s="31"/>
      <c r="BX9147" s="31"/>
      <c r="BY9147" s="31"/>
      <c r="BZ9147" s="31"/>
      <c r="CA9147" s="31"/>
      <c r="CB9147" s="31"/>
      <c r="CC9147" s="31"/>
    </row>
    <row r="9148" spans="5:81" customFormat="1" x14ac:dyDescent="0.25">
      <c r="E9148" s="30" t="str">
        <f t="shared" si="53"/>
        <v>update IFINOPL.dbo.AGREEMENT_ASSET set BILLING_TO_NPWP = '028690055026000', NPWP_NAME = 'PT. ANGSA EMAS PERDANA', NPWP_ADDRESS = 'Wisma Taranis Lt. 3 Jl. Bendungan Hilir Raya No. 76 Bendungan Hilir Tanah Abang Jakarta Pusat DKI Jakarta 10210' where AGREEMENT_NO = replace('0000412/4/01/12/2019', '/', '.');</v>
      </c>
      <c r="F9148" s="31"/>
      <c r="G9148" s="31"/>
      <c r="H9148" s="31"/>
      <c r="I9148" s="31"/>
      <c r="J9148" s="31"/>
      <c r="K9148" s="31"/>
      <c r="L9148" s="31"/>
      <c r="M9148" s="31"/>
      <c r="N9148" s="31"/>
      <c r="O9148" s="31"/>
      <c r="P9148" s="31"/>
      <c r="Q9148" s="31"/>
      <c r="R9148" s="31"/>
      <c r="S9148" s="31"/>
      <c r="T9148" s="31"/>
      <c r="U9148" s="31"/>
      <c r="V9148" s="31"/>
      <c r="W9148" s="31"/>
      <c r="X9148" s="31"/>
      <c r="Y9148" s="31"/>
      <c r="Z9148" s="31"/>
      <c r="AA9148" s="31"/>
      <c r="AB9148" s="31"/>
      <c r="AC9148" s="31"/>
      <c r="AD9148" s="31"/>
      <c r="AE9148" s="31"/>
      <c r="AF9148" s="31"/>
      <c r="AG9148" s="31"/>
      <c r="AH9148" s="31"/>
      <c r="AI9148" s="31"/>
      <c r="AJ9148" s="31"/>
      <c r="AK9148" s="31"/>
      <c r="AL9148" s="31"/>
      <c r="AM9148" s="31"/>
      <c r="AN9148" s="31"/>
      <c r="AO9148" s="31"/>
      <c r="AP9148" s="31"/>
      <c r="AQ9148" s="31"/>
      <c r="AR9148" s="31"/>
      <c r="AS9148" s="31"/>
      <c r="AT9148" s="31"/>
      <c r="AU9148" s="31"/>
      <c r="AV9148" s="31"/>
      <c r="AW9148" s="31"/>
      <c r="AX9148" s="31"/>
      <c r="AY9148" s="31"/>
      <c r="AZ9148" s="31"/>
      <c r="BA9148" s="31"/>
      <c r="BB9148" s="31"/>
      <c r="BC9148" s="31"/>
      <c r="BD9148" s="31"/>
      <c r="BE9148" s="31"/>
      <c r="BF9148" s="31"/>
      <c r="BG9148" s="31"/>
      <c r="BH9148" s="31"/>
      <c r="BI9148" s="31"/>
      <c r="BJ9148" s="31"/>
      <c r="BK9148" s="31"/>
      <c r="BL9148" s="31"/>
      <c r="BM9148" s="31"/>
      <c r="BN9148" s="31"/>
      <c r="BO9148" s="31"/>
      <c r="BP9148" s="31"/>
      <c r="BQ9148" s="31"/>
      <c r="BR9148" s="31"/>
      <c r="BS9148" s="31"/>
      <c r="BT9148" s="31"/>
      <c r="BU9148" s="31"/>
      <c r="BV9148" s="31"/>
      <c r="BW9148" s="31"/>
      <c r="BX9148" s="31"/>
      <c r="BY9148" s="31"/>
      <c r="BZ9148" s="31"/>
      <c r="CA9148" s="31"/>
      <c r="CB9148" s="31"/>
      <c r="CC9148" s="31"/>
    </row>
    <row r="9149" spans="5:81" customFormat="1" x14ac:dyDescent="0.25">
      <c r="E9149" s="30" t="str">
        <f t="shared" si="53"/>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replace('0000412/4/10/01/2022', '/', '.');</v>
      </c>
      <c r="F9149" s="31"/>
      <c r="G9149" s="31"/>
      <c r="H9149" s="31"/>
      <c r="I9149" s="31"/>
      <c r="J9149" s="31"/>
      <c r="K9149" s="31"/>
      <c r="L9149" s="31"/>
      <c r="M9149" s="31"/>
      <c r="N9149" s="31"/>
      <c r="O9149" s="31"/>
      <c r="P9149" s="31"/>
      <c r="Q9149" s="31"/>
      <c r="R9149" s="31"/>
      <c r="S9149" s="31"/>
      <c r="T9149" s="31"/>
      <c r="U9149" s="31"/>
      <c r="V9149" s="31"/>
      <c r="W9149" s="31"/>
      <c r="X9149" s="31"/>
      <c r="Y9149" s="31"/>
      <c r="Z9149" s="31"/>
      <c r="AA9149" s="31"/>
      <c r="AB9149" s="31"/>
      <c r="AC9149" s="31"/>
      <c r="AD9149" s="31"/>
      <c r="AE9149" s="31"/>
      <c r="AF9149" s="31"/>
      <c r="AG9149" s="31"/>
      <c r="AH9149" s="31"/>
      <c r="AI9149" s="31"/>
      <c r="AJ9149" s="31"/>
      <c r="AK9149" s="31"/>
      <c r="AL9149" s="31"/>
      <c r="AM9149" s="31"/>
      <c r="AN9149" s="31"/>
      <c r="AO9149" s="31"/>
      <c r="AP9149" s="31"/>
      <c r="AQ9149" s="31"/>
      <c r="AR9149" s="31"/>
      <c r="AS9149" s="31"/>
      <c r="AT9149" s="31"/>
      <c r="AU9149" s="31"/>
      <c r="AV9149" s="31"/>
      <c r="AW9149" s="31"/>
      <c r="AX9149" s="31"/>
      <c r="AY9149" s="31"/>
      <c r="AZ9149" s="31"/>
      <c r="BA9149" s="31"/>
      <c r="BB9149" s="31"/>
      <c r="BC9149" s="31"/>
      <c r="BD9149" s="31"/>
      <c r="BE9149" s="31"/>
      <c r="BF9149" s="31"/>
      <c r="BG9149" s="31"/>
      <c r="BH9149" s="31"/>
      <c r="BI9149" s="31"/>
      <c r="BJ9149" s="31"/>
      <c r="BK9149" s="31"/>
      <c r="BL9149" s="31"/>
      <c r="BM9149" s="31"/>
      <c r="BN9149" s="31"/>
      <c r="BO9149" s="31"/>
      <c r="BP9149" s="31"/>
      <c r="BQ9149" s="31"/>
      <c r="BR9149" s="31"/>
      <c r="BS9149" s="31"/>
      <c r="BT9149" s="31"/>
      <c r="BU9149" s="31"/>
      <c r="BV9149" s="31"/>
      <c r="BW9149" s="31"/>
      <c r="BX9149" s="31"/>
      <c r="BY9149" s="31"/>
      <c r="BZ9149" s="31"/>
      <c r="CA9149" s="31"/>
      <c r="CB9149" s="31"/>
      <c r="CC9149" s="31"/>
    </row>
    <row r="9150" spans="5:81" customFormat="1" x14ac:dyDescent="0.25">
      <c r="E9150" s="30" t="str">
        <f t="shared" si="53"/>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replace('0000413/4/10/01/2022', '/', '.');</v>
      </c>
      <c r="F9150" s="31"/>
      <c r="G9150" s="31"/>
      <c r="H9150" s="31"/>
      <c r="I9150" s="31"/>
      <c r="J9150" s="31"/>
      <c r="K9150" s="31"/>
      <c r="L9150" s="31"/>
      <c r="M9150" s="31"/>
      <c r="N9150" s="31"/>
      <c r="O9150" s="31"/>
      <c r="P9150" s="31"/>
      <c r="Q9150" s="31"/>
      <c r="R9150" s="31"/>
      <c r="S9150" s="31"/>
      <c r="T9150" s="31"/>
      <c r="U9150" s="31"/>
      <c r="V9150" s="31"/>
      <c r="W9150" s="31"/>
      <c r="X9150" s="31"/>
      <c r="Y9150" s="31"/>
      <c r="Z9150" s="31"/>
      <c r="AA9150" s="31"/>
      <c r="AB9150" s="31"/>
      <c r="AC9150" s="31"/>
      <c r="AD9150" s="31"/>
      <c r="AE9150" s="31"/>
      <c r="AF9150" s="31"/>
      <c r="AG9150" s="31"/>
      <c r="AH9150" s="31"/>
      <c r="AI9150" s="31"/>
      <c r="AJ9150" s="31"/>
      <c r="AK9150" s="31"/>
      <c r="AL9150" s="31"/>
      <c r="AM9150" s="31"/>
      <c r="AN9150" s="31"/>
      <c r="AO9150" s="31"/>
      <c r="AP9150" s="31"/>
      <c r="AQ9150" s="31"/>
      <c r="AR9150" s="31"/>
      <c r="AS9150" s="31"/>
      <c r="AT9150" s="31"/>
      <c r="AU9150" s="31"/>
      <c r="AV9150" s="31"/>
      <c r="AW9150" s="31"/>
      <c r="AX9150" s="31"/>
      <c r="AY9150" s="31"/>
      <c r="AZ9150" s="31"/>
      <c r="BA9150" s="31"/>
      <c r="BB9150" s="31"/>
      <c r="BC9150" s="31"/>
      <c r="BD9150" s="31"/>
      <c r="BE9150" s="31"/>
      <c r="BF9150" s="31"/>
      <c r="BG9150" s="31"/>
      <c r="BH9150" s="31"/>
      <c r="BI9150" s="31"/>
      <c r="BJ9150" s="31"/>
      <c r="BK9150" s="31"/>
      <c r="BL9150" s="31"/>
      <c r="BM9150" s="31"/>
      <c r="BN9150" s="31"/>
      <c r="BO9150" s="31"/>
      <c r="BP9150" s="31"/>
      <c r="BQ9150" s="31"/>
      <c r="BR9150" s="31"/>
      <c r="BS9150" s="31"/>
      <c r="BT9150" s="31"/>
      <c r="BU9150" s="31"/>
      <c r="BV9150" s="31"/>
      <c r="BW9150" s="31"/>
      <c r="BX9150" s="31"/>
      <c r="BY9150" s="31"/>
      <c r="BZ9150" s="31"/>
      <c r="CA9150" s="31"/>
      <c r="CB9150" s="31"/>
      <c r="CC9150" s="31"/>
    </row>
    <row r="9151" spans="5:81" customFormat="1" x14ac:dyDescent="0.25">
      <c r="E9151" s="30" t="str">
        <f t="shared" si="53"/>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replace('0000414/4/08/11/2020', '/', '.');</v>
      </c>
      <c r="F9151" s="31"/>
      <c r="G9151" s="31"/>
      <c r="H9151" s="31"/>
      <c r="I9151" s="31"/>
      <c r="J9151" s="31"/>
      <c r="K9151" s="31"/>
      <c r="L9151" s="31"/>
      <c r="M9151" s="31"/>
      <c r="N9151" s="31"/>
      <c r="O9151" s="31"/>
      <c r="P9151" s="31"/>
      <c r="Q9151" s="31"/>
      <c r="R9151" s="31"/>
      <c r="S9151" s="31"/>
      <c r="T9151" s="31"/>
      <c r="U9151" s="31"/>
      <c r="V9151" s="31"/>
      <c r="W9151" s="31"/>
      <c r="X9151" s="31"/>
      <c r="Y9151" s="31"/>
      <c r="Z9151" s="31"/>
      <c r="AA9151" s="31"/>
      <c r="AB9151" s="31"/>
      <c r="AC9151" s="31"/>
      <c r="AD9151" s="31"/>
      <c r="AE9151" s="31"/>
      <c r="AF9151" s="31"/>
      <c r="AG9151" s="31"/>
      <c r="AH9151" s="31"/>
      <c r="AI9151" s="31"/>
      <c r="AJ9151" s="31"/>
      <c r="AK9151" s="31"/>
      <c r="AL9151" s="31"/>
      <c r="AM9151" s="31"/>
      <c r="AN9151" s="31"/>
      <c r="AO9151" s="31"/>
      <c r="AP9151" s="31"/>
      <c r="AQ9151" s="31"/>
      <c r="AR9151" s="31"/>
      <c r="AS9151" s="31"/>
      <c r="AT9151" s="31"/>
      <c r="AU9151" s="31"/>
      <c r="AV9151" s="31"/>
      <c r="AW9151" s="31"/>
      <c r="AX9151" s="31"/>
      <c r="AY9151" s="31"/>
      <c r="AZ9151" s="31"/>
      <c r="BA9151" s="31"/>
      <c r="BB9151" s="31"/>
      <c r="BC9151" s="31"/>
      <c r="BD9151" s="31"/>
      <c r="BE9151" s="31"/>
      <c r="BF9151" s="31"/>
      <c r="BG9151" s="31"/>
      <c r="BH9151" s="31"/>
      <c r="BI9151" s="31"/>
      <c r="BJ9151" s="31"/>
      <c r="BK9151" s="31"/>
      <c r="BL9151" s="31"/>
      <c r="BM9151" s="31"/>
      <c r="BN9151" s="31"/>
      <c r="BO9151" s="31"/>
      <c r="BP9151" s="31"/>
      <c r="BQ9151" s="31"/>
      <c r="BR9151" s="31"/>
      <c r="BS9151" s="31"/>
      <c r="BT9151" s="31"/>
      <c r="BU9151" s="31"/>
      <c r="BV9151" s="31"/>
      <c r="BW9151" s="31"/>
      <c r="BX9151" s="31"/>
      <c r="BY9151" s="31"/>
      <c r="BZ9151" s="31"/>
      <c r="CA9151" s="31"/>
      <c r="CB9151" s="31"/>
      <c r="CC9151" s="31"/>
    </row>
    <row r="9152" spans="5:81" customFormat="1" x14ac:dyDescent="0.25">
      <c r="E9152" s="30" t="str">
        <f t="shared" si="53"/>
        <v>update IFINOPL.dbo.AGREEMENT_ASSET set BILLING_TO_NPWP = '029013836063000', NPWP_NAME = 'PT. MINDRAY MEDICAL INDONESIA', NPWP_ADDRESS = 'GEDUNG MENARA DEA II LT 17 JL. MEGA KUNINGAN BARAT KAV E4.3 NO. 1-2 RT.05 RW.02 KEL.KUNINGAN TIMUR KEC.SETIA BUDI KOTA/KAB.JAKARTA SELATAN DKI JAKARTA 12950' where AGREEMENT_NO = replace('0000414/4/10/02/2022', '/', '.');</v>
      </c>
      <c r="F9152" s="31"/>
      <c r="G9152" s="31"/>
      <c r="H9152" s="31"/>
      <c r="I9152" s="31"/>
      <c r="J9152" s="31"/>
      <c r="K9152" s="31"/>
      <c r="L9152" s="31"/>
      <c r="M9152" s="31"/>
      <c r="N9152" s="31"/>
      <c r="O9152" s="31"/>
      <c r="P9152" s="31"/>
      <c r="Q9152" s="31"/>
      <c r="R9152" s="31"/>
      <c r="S9152" s="31"/>
      <c r="T9152" s="31"/>
      <c r="U9152" s="31"/>
      <c r="V9152" s="31"/>
      <c r="W9152" s="31"/>
      <c r="X9152" s="31"/>
      <c r="Y9152" s="31"/>
      <c r="Z9152" s="31"/>
      <c r="AA9152" s="31"/>
      <c r="AB9152" s="31"/>
      <c r="AC9152" s="31"/>
      <c r="AD9152" s="31"/>
      <c r="AE9152" s="31"/>
      <c r="AF9152" s="31"/>
      <c r="AG9152" s="31"/>
      <c r="AH9152" s="31"/>
      <c r="AI9152" s="31"/>
      <c r="AJ9152" s="31"/>
      <c r="AK9152" s="31"/>
      <c r="AL9152" s="31"/>
      <c r="AM9152" s="31"/>
      <c r="AN9152" s="31"/>
      <c r="AO9152" s="31"/>
      <c r="AP9152" s="31"/>
      <c r="AQ9152" s="31"/>
      <c r="AR9152" s="31"/>
      <c r="AS9152" s="31"/>
      <c r="AT9152" s="31"/>
      <c r="AU9152" s="31"/>
      <c r="AV9152" s="31"/>
      <c r="AW9152" s="31"/>
      <c r="AX9152" s="31"/>
      <c r="AY9152" s="31"/>
      <c r="AZ9152" s="31"/>
      <c r="BA9152" s="31"/>
      <c r="BB9152" s="31"/>
      <c r="BC9152" s="31"/>
      <c r="BD9152" s="31"/>
      <c r="BE9152" s="31"/>
      <c r="BF9152" s="31"/>
      <c r="BG9152" s="31"/>
      <c r="BH9152" s="31"/>
      <c r="BI9152" s="31"/>
      <c r="BJ9152" s="31"/>
      <c r="BK9152" s="31"/>
      <c r="BL9152" s="31"/>
      <c r="BM9152" s="31"/>
      <c r="BN9152" s="31"/>
      <c r="BO9152" s="31"/>
      <c r="BP9152" s="31"/>
      <c r="BQ9152" s="31"/>
      <c r="BR9152" s="31"/>
      <c r="BS9152" s="31"/>
      <c r="BT9152" s="31"/>
      <c r="BU9152" s="31"/>
      <c r="BV9152" s="31"/>
      <c r="BW9152" s="31"/>
      <c r="BX9152" s="31"/>
      <c r="BY9152" s="31"/>
      <c r="BZ9152" s="31"/>
      <c r="CA9152" s="31"/>
      <c r="CB9152" s="31"/>
      <c r="CC9152" s="31"/>
    </row>
    <row r="9153" spans="5:81" customFormat="1" x14ac:dyDescent="0.25">
      <c r="E9153" s="30" t="str">
        <f t="shared" si="53"/>
        <v>update IFINOPL.dbo.AGREEMENT_ASSET set BILLING_TO_NPWP = '210661195418000', NPWP_NAME = 'PT. ANUGERAH PRIMA SEJAHTERAH', NPWP_ADDRESS = 'KOMPLEK PERGUDANGAN MUTIARA KOSAMBI IB618 RT 0, RW 0, KOSAMBI, -, TANGERANG, BANTEN' where AGREEMENT_NO = replace('0000415/4/10/02/2022', '/', '.');</v>
      </c>
      <c r="F9153" s="31"/>
      <c r="G9153" s="31"/>
      <c r="H9153" s="31"/>
      <c r="I9153" s="31"/>
      <c r="J9153" s="31"/>
      <c r="K9153" s="31"/>
      <c r="L9153" s="31"/>
      <c r="M9153" s="31"/>
      <c r="N9153" s="31"/>
      <c r="O9153" s="31"/>
      <c r="P9153" s="31"/>
      <c r="Q9153" s="31"/>
      <c r="R9153" s="31"/>
      <c r="S9153" s="31"/>
      <c r="T9153" s="31"/>
      <c r="U9153" s="31"/>
      <c r="V9153" s="31"/>
      <c r="W9153" s="31"/>
      <c r="X9153" s="31"/>
      <c r="Y9153" s="31"/>
      <c r="Z9153" s="31"/>
      <c r="AA9153" s="31"/>
      <c r="AB9153" s="31"/>
      <c r="AC9153" s="31"/>
      <c r="AD9153" s="31"/>
      <c r="AE9153" s="31"/>
      <c r="AF9153" s="31"/>
      <c r="AG9153" s="31"/>
      <c r="AH9153" s="31"/>
      <c r="AI9153" s="31"/>
      <c r="AJ9153" s="31"/>
      <c r="AK9153" s="31"/>
      <c r="AL9153" s="31"/>
      <c r="AM9153" s="31"/>
      <c r="AN9153" s="31"/>
      <c r="AO9153" s="31"/>
      <c r="AP9153" s="31"/>
      <c r="AQ9153" s="31"/>
      <c r="AR9153" s="31"/>
      <c r="AS9153" s="31"/>
      <c r="AT9153" s="31"/>
      <c r="AU9153" s="31"/>
      <c r="AV9153" s="31"/>
      <c r="AW9153" s="31"/>
      <c r="AX9153" s="31"/>
      <c r="AY9153" s="31"/>
      <c r="AZ9153" s="31"/>
      <c r="BA9153" s="31"/>
      <c r="BB9153" s="31"/>
      <c r="BC9153" s="31"/>
      <c r="BD9153" s="31"/>
      <c r="BE9153" s="31"/>
      <c r="BF9153" s="31"/>
      <c r="BG9153" s="31"/>
      <c r="BH9153" s="31"/>
      <c r="BI9153" s="31"/>
      <c r="BJ9153" s="31"/>
      <c r="BK9153" s="31"/>
      <c r="BL9153" s="31"/>
      <c r="BM9153" s="31"/>
      <c r="BN9153" s="31"/>
      <c r="BO9153" s="31"/>
      <c r="BP9153" s="31"/>
      <c r="BQ9153" s="31"/>
      <c r="BR9153" s="31"/>
      <c r="BS9153" s="31"/>
      <c r="BT9153" s="31"/>
      <c r="BU9153" s="31"/>
      <c r="BV9153" s="31"/>
      <c r="BW9153" s="31"/>
      <c r="BX9153" s="31"/>
      <c r="BY9153" s="31"/>
      <c r="BZ9153" s="31"/>
      <c r="CA9153" s="31"/>
      <c r="CB9153" s="31"/>
      <c r="CC9153" s="31"/>
    </row>
    <row r="9154" spans="5:81" customFormat="1" x14ac:dyDescent="0.25">
      <c r="E9154" s="30" t="str">
        <f t="shared" si="53"/>
        <v>update IFINOPL.dbo.AGREEMENT_ASSET set BILLING_TO_NPWP = '016205874073000', NPWP_NAME = 'KOPERASI KONSUMEN KARYAWAN PT. APLIKANUSA LINTASARTA', NPWP_ADDRESS = 'GEDUNG KOPKARLA 1. JL LEBAK BULUS RAYA NO.7 RT.003 RW.002 KEL.LEBAK BULUS KEC.CILANDAK KOTA/KAB.JAKARTA SELATAN DKI JAKARTA 12440' where AGREEMENT_NO = replace('0000417/4/01/01/2020', '/', '.');</v>
      </c>
      <c r="F9154" s="31"/>
      <c r="G9154" s="31"/>
      <c r="H9154" s="31"/>
      <c r="I9154" s="31"/>
      <c r="J9154" s="31"/>
      <c r="K9154" s="31"/>
      <c r="L9154" s="31"/>
      <c r="M9154" s="31"/>
      <c r="N9154" s="31"/>
      <c r="O9154" s="31"/>
      <c r="P9154" s="31"/>
      <c r="Q9154" s="31"/>
      <c r="R9154" s="31"/>
      <c r="S9154" s="31"/>
      <c r="T9154" s="31"/>
      <c r="U9154" s="31"/>
      <c r="V9154" s="31"/>
      <c r="W9154" s="31"/>
      <c r="X9154" s="31"/>
      <c r="Y9154" s="31"/>
      <c r="Z9154" s="31"/>
      <c r="AA9154" s="31"/>
      <c r="AB9154" s="31"/>
      <c r="AC9154" s="31"/>
      <c r="AD9154" s="31"/>
      <c r="AE9154" s="31"/>
      <c r="AF9154" s="31"/>
      <c r="AG9154" s="31"/>
      <c r="AH9154" s="31"/>
      <c r="AI9154" s="31"/>
      <c r="AJ9154" s="31"/>
      <c r="AK9154" s="31"/>
      <c r="AL9154" s="31"/>
      <c r="AM9154" s="31"/>
      <c r="AN9154" s="31"/>
      <c r="AO9154" s="31"/>
      <c r="AP9154" s="31"/>
      <c r="AQ9154" s="31"/>
      <c r="AR9154" s="31"/>
      <c r="AS9154" s="31"/>
      <c r="AT9154" s="31"/>
      <c r="AU9154" s="31"/>
      <c r="AV9154" s="31"/>
      <c r="AW9154" s="31"/>
      <c r="AX9154" s="31"/>
      <c r="AY9154" s="31"/>
      <c r="AZ9154" s="31"/>
      <c r="BA9154" s="31"/>
      <c r="BB9154" s="31"/>
      <c r="BC9154" s="31"/>
      <c r="BD9154" s="31"/>
      <c r="BE9154" s="31"/>
      <c r="BF9154" s="31"/>
      <c r="BG9154" s="31"/>
      <c r="BH9154" s="31"/>
      <c r="BI9154" s="31"/>
      <c r="BJ9154" s="31"/>
      <c r="BK9154" s="31"/>
      <c r="BL9154" s="31"/>
      <c r="BM9154" s="31"/>
      <c r="BN9154" s="31"/>
      <c r="BO9154" s="31"/>
      <c r="BP9154" s="31"/>
      <c r="BQ9154" s="31"/>
      <c r="BR9154" s="31"/>
      <c r="BS9154" s="31"/>
      <c r="BT9154" s="31"/>
      <c r="BU9154" s="31"/>
      <c r="BV9154" s="31"/>
      <c r="BW9154" s="31"/>
      <c r="BX9154" s="31"/>
      <c r="BY9154" s="31"/>
      <c r="BZ9154" s="31"/>
      <c r="CA9154" s="31"/>
      <c r="CB9154" s="31"/>
      <c r="CC9154" s="31"/>
    </row>
    <row r="9155" spans="5:81" customFormat="1" x14ac:dyDescent="0.25">
      <c r="E9155"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replace('0000417/4/08/11/2020', '/', '.');</v>
      </c>
      <c r="F9155" s="31"/>
      <c r="G9155" s="31"/>
      <c r="H9155" s="31"/>
      <c r="I9155" s="31"/>
      <c r="J9155" s="31"/>
      <c r="K9155" s="31"/>
      <c r="L9155" s="31"/>
      <c r="M9155" s="31"/>
      <c r="N9155" s="31"/>
      <c r="O9155" s="31"/>
      <c r="P9155" s="31"/>
      <c r="Q9155" s="31"/>
      <c r="R9155" s="31"/>
      <c r="S9155" s="31"/>
      <c r="T9155" s="31"/>
      <c r="U9155" s="31"/>
      <c r="V9155" s="31"/>
      <c r="W9155" s="31"/>
      <c r="X9155" s="31"/>
      <c r="Y9155" s="31"/>
      <c r="Z9155" s="31"/>
      <c r="AA9155" s="31"/>
      <c r="AB9155" s="31"/>
      <c r="AC9155" s="31"/>
      <c r="AD9155" s="31"/>
      <c r="AE9155" s="31"/>
      <c r="AF9155" s="31"/>
      <c r="AG9155" s="31"/>
      <c r="AH9155" s="31"/>
      <c r="AI9155" s="31"/>
      <c r="AJ9155" s="31"/>
      <c r="AK9155" s="31"/>
      <c r="AL9155" s="31"/>
      <c r="AM9155" s="31"/>
      <c r="AN9155" s="31"/>
      <c r="AO9155" s="31"/>
      <c r="AP9155" s="31"/>
      <c r="AQ9155" s="31"/>
      <c r="AR9155" s="31"/>
      <c r="AS9155" s="31"/>
      <c r="AT9155" s="31"/>
      <c r="AU9155" s="31"/>
      <c r="AV9155" s="31"/>
      <c r="AW9155" s="31"/>
      <c r="AX9155" s="31"/>
      <c r="AY9155" s="31"/>
      <c r="AZ9155" s="31"/>
      <c r="BA9155" s="31"/>
      <c r="BB9155" s="31"/>
      <c r="BC9155" s="31"/>
      <c r="BD9155" s="31"/>
      <c r="BE9155" s="31"/>
      <c r="BF9155" s="31"/>
      <c r="BG9155" s="31"/>
      <c r="BH9155" s="31"/>
      <c r="BI9155" s="31"/>
      <c r="BJ9155" s="31"/>
      <c r="BK9155" s="31"/>
      <c r="BL9155" s="31"/>
      <c r="BM9155" s="31"/>
      <c r="BN9155" s="31"/>
      <c r="BO9155" s="31"/>
      <c r="BP9155" s="31"/>
      <c r="BQ9155" s="31"/>
      <c r="BR9155" s="31"/>
      <c r="BS9155" s="31"/>
      <c r="BT9155" s="31"/>
      <c r="BU9155" s="31"/>
      <c r="BV9155" s="31"/>
      <c r="BW9155" s="31"/>
      <c r="BX9155" s="31"/>
      <c r="BY9155" s="31"/>
      <c r="BZ9155" s="31"/>
      <c r="CA9155" s="31"/>
      <c r="CB9155" s="31"/>
      <c r="CC9155" s="31"/>
    </row>
    <row r="9156" spans="5:81" customFormat="1" x14ac:dyDescent="0.25">
      <c r="E9156"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replace('0000418/4/08/11/2020', '/', '.');</v>
      </c>
      <c r="F9156" s="31"/>
      <c r="G9156" s="31"/>
      <c r="H9156" s="31"/>
      <c r="I9156" s="31"/>
      <c r="J9156" s="31"/>
      <c r="K9156" s="31"/>
      <c r="L9156" s="31"/>
      <c r="M9156" s="31"/>
      <c r="N9156" s="31"/>
      <c r="O9156" s="31"/>
      <c r="P9156" s="31"/>
      <c r="Q9156" s="31"/>
      <c r="R9156" s="31"/>
      <c r="S9156" s="31"/>
      <c r="T9156" s="31"/>
      <c r="U9156" s="31"/>
      <c r="V9156" s="31"/>
      <c r="W9156" s="31"/>
      <c r="X9156" s="31"/>
      <c r="Y9156" s="31"/>
      <c r="Z9156" s="31"/>
      <c r="AA9156" s="31"/>
      <c r="AB9156" s="31"/>
      <c r="AC9156" s="31"/>
      <c r="AD9156" s="31"/>
      <c r="AE9156" s="31"/>
      <c r="AF9156" s="31"/>
      <c r="AG9156" s="31"/>
      <c r="AH9156" s="31"/>
      <c r="AI9156" s="31"/>
      <c r="AJ9156" s="31"/>
      <c r="AK9156" s="31"/>
      <c r="AL9156" s="31"/>
      <c r="AM9156" s="31"/>
      <c r="AN9156" s="31"/>
      <c r="AO9156" s="31"/>
      <c r="AP9156" s="31"/>
      <c r="AQ9156" s="31"/>
      <c r="AR9156" s="31"/>
      <c r="AS9156" s="31"/>
      <c r="AT9156" s="31"/>
      <c r="AU9156" s="31"/>
      <c r="AV9156" s="31"/>
      <c r="AW9156" s="31"/>
      <c r="AX9156" s="31"/>
      <c r="AY9156" s="31"/>
      <c r="AZ9156" s="31"/>
      <c r="BA9156" s="31"/>
      <c r="BB9156" s="31"/>
      <c r="BC9156" s="31"/>
      <c r="BD9156" s="31"/>
      <c r="BE9156" s="31"/>
      <c r="BF9156" s="31"/>
      <c r="BG9156" s="31"/>
      <c r="BH9156" s="31"/>
      <c r="BI9156" s="31"/>
      <c r="BJ9156" s="31"/>
      <c r="BK9156" s="31"/>
      <c r="BL9156" s="31"/>
      <c r="BM9156" s="31"/>
      <c r="BN9156" s="31"/>
      <c r="BO9156" s="31"/>
      <c r="BP9156" s="31"/>
      <c r="BQ9156" s="31"/>
      <c r="BR9156" s="31"/>
      <c r="BS9156" s="31"/>
      <c r="BT9156" s="31"/>
      <c r="BU9156" s="31"/>
      <c r="BV9156" s="31"/>
      <c r="BW9156" s="31"/>
      <c r="BX9156" s="31"/>
      <c r="BY9156" s="31"/>
      <c r="BZ9156" s="31"/>
      <c r="CA9156" s="31"/>
      <c r="CB9156" s="31"/>
      <c r="CC9156" s="31"/>
    </row>
    <row r="9157" spans="5:81" customFormat="1" x14ac:dyDescent="0.25">
      <c r="E9157" s="30" t="str">
        <f t="shared" si="53"/>
        <v>update IFINOPL.dbo.AGREEMENT_ASSET set BILLING_TO_NPWP = '026722199013000', NPWP_NAME = 'PT. ARTAPALA TELEKOMINDO', NPWP_ADDRESS = 'THE BELLEZZA GAPURA PRIMA OFFICE TOWER LANTAI. 15 OFF 1 &amp; 9, JL. LETJEN SOEPENO NO. 34 ARTERI PERMATA HIJAU RT.0 RW.0 KEL.GROGOL UTARA KEC.KEBAYORAN LAMA KOTA/KAB.JAKARTA SELATAN DKI JAKARTA 12210' where AGREEMENT_NO = replace('0000418/4/10/03/2022', '/', '.');</v>
      </c>
      <c r="F9157" s="31"/>
      <c r="G9157" s="31"/>
      <c r="H9157" s="31"/>
      <c r="I9157" s="31"/>
      <c r="J9157" s="31"/>
      <c r="K9157" s="31"/>
      <c r="L9157" s="31"/>
      <c r="M9157" s="31"/>
      <c r="N9157" s="31"/>
      <c r="O9157" s="31"/>
      <c r="P9157" s="31"/>
      <c r="Q9157" s="31"/>
      <c r="R9157" s="31"/>
      <c r="S9157" s="31"/>
      <c r="T9157" s="31"/>
      <c r="U9157" s="31"/>
      <c r="V9157" s="31"/>
      <c r="W9157" s="31"/>
      <c r="X9157" s="31"/>
      <c r="Y9157" s="31"/>
      <c r="Z9157" s="31"/>
      <c r="AA9157" s="31"/>
      <c r="AB9157" s="31"/>
      <c r="AC9157" s="31"/>
      <c r="AD9157" s="31"/>
      <c r="AE9157" s="31"/>
      <c r="AF9157" s="31"/>
      <c r="AG9157" s="31"/>
      <c r="AH9157" s="31"/>
      <c r="AI9157" s="31"/>
      <c r="AJ9157" s="31"/>
      <c r="AK9157" s="31"/>
      <c r="AL9157" s="31"/>
      <c r="AM9157" s="31"/>
      <c r="AN9157" s="31"/>
      <c r="AO9157" s="31"/>
      <c r="AP9157" s="31"/>
      <c r="AQ9157" s="31"/>
      <c r="AR9157" s="31"/>
      <c r="AS9157" s="31"/>
      <c r="AT9157" s="31"/>
      <c r="AU9157" s="31"/>
      <c r="AV9157" s="31"/>
      <c r="AW9157" s="31"/>
      <c r="AX9157" s="31"/>
      <c r="AY9157" s="31"/>
      <c r="AZ9157" s="31"/>
      <c r="BA9157" s="31"/>
      <c r="BB9157" s="31"/>
      <c r="BC9157" s="31"/>
      <c r="BD9157" s="31"/>
      <c r="BE9157" s="31"/>
      <c r="BF9157" s="31"/>
      <c r="BG9157" s="31"/>
      <c r="BH9157" s="31"/>
      <c r="BI9157" s="31"/>
      <c r="BJ9157" s="31"/>
      <c r="BK9157" s="31"/>
      <c r="BL9157" s="31"/>
      <c r="BM9157" s="31"/>
      <c r="BN9157" s="31"/>
      <c r="BO9157" s="31"/>
      <c r="BP9157" s="31"/>
      <c r="BQ9157" s="31"/>
      <c r="BR9157" s="31"/>
      <c r="BS9157" s="31"/>
      <c r="BT9157" s="31"/>
      <c r="BU9157" s="31"/>
      <c r="BV9157" s="31"/>
      <c r="BW9157" s="31"/>
      <c r="BX9157" s="31"/>
      <c r="BY9157" s="31"/>
      <c r="BZ9157" s="31"/>
      <c r="CA9157" s="31"/>
      <c r="CB9157" s="31"/>
      <c r="CC9157" s="31"/>
    </row>
    <row r="9158" spans="5:81" customFormat="1" x14ac:dyDescent="0.25">
      <c r="E9158"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replace('0000419/4/08/11/2020', '/', '.');</v>
      </c>
      <c r="F9158" s="31"/>
      <c r="G9158" s="31"/>
      <c r="H9158" s="31"/>
      <c r="I9158" s="31"/>
      <c r="J9158" s="31"/>
      <c r="K9158" s="31"/>
      <c r="L9158" s="31"/>
      <c r="M9158" s="31"/>
      <c r="N9158" s="31"/>
      <c r="O9158" s="31"/>
      <c r="P9158" s="31"/>
      <c r="Q9158" s="31"/>
      <c r="R9158" s="31"/>
      <c r="S9158" s="31"/>
      <c r="T9158" s="31"/>
      <c r="U9158" s="31"/>
      <c r="V9158" s="31"/>
      <c r="W9158" s="31"/>
      <c r="X9158" s="31"/>
      <c r="Y9158" s="31"/>
      <c r="Z9158" s="31"/>
      <c r="AA9158" s="31"/>
      <c r="AB9158" s="31"/>
      <c r="AC9158" s="31"/>
      <c r="AD9158" s="31"/>
      <c r="AE9158" s="31"/>
      <c r="AF9158" s="31"/>
      <c r="AG9158" s="31"/>
      <c r="AH9158" s="31"/>
      <c r="AI9158" s="31"/>
      <c r="AJ9158" s="31"/>
      <c r="AK9158" s="31"/>
      <c r="AL9158" s="31"/>
      <c r="AM9158" s="31"/>
      <c r="AN9158" s="31"/>
      <c r="AO9158" s="31"/>
      <c r="AP9158" s="31"/>
      <c r="AQ9158" s="31"/>
      <c r="AR9158" s="31"/>
      <c r="AS9158" s="31"/>
      <c r="AT9158" s="31"/>
      <c r="AU9158" s="31"/>
      <c r="AV9158" s="31"/>
      <c r="AW9158" s="31"/>
      <c r="AX9158" s="31"/>
      <c r="AY9158" s="31"/>
      <c r="AZ9158" s="31"/>
      <c r="BA9158" s="31"/>
      <c r="BB9158" s="31"/>
      <c r="BC9158" s="31"/>
      <c r="BD9158" s="31"/>
      <c r="BE9158" s="31"/>
      <c r="BF9158" s="31"/>
      <c r="BG9158" s="31"/>
      <c r="BH9158" s="31"/>
      <c r="BI9158" s="31"/>
      <c r="BJ9158" s="31"/>
      <c r="BK9158" s="31"/>
      <c r="BL9158" s="31"/>
      <c r="BM9158" s="31"/>
      <c r="BN9158" s="31"/>
      <c r="BO9158" s="31"/>
      <c r="BP9158" s="31"/>
      <c r="BQ9158" s="31"/>
      <c r="BR9158" s="31"/>
      <c r="BS9158" s="31"/>
      <c r="BT9158" s="31"/>
      <c r="BU9158" s="31"/>
      <c r="BV9158" s="31"/>
      <c r="BW9158" s="31"/>
      <c r="BX9158" s="31"/>
      <c r="BY9158" s="31"/>
      <c r="BZ9158" s="31"/>
      <c r="CA9158" s="31"/>
      <c r="CB9158" s="31"/>
      <c r="CC9158" s="31"/>
    </row>
    <row r="9159" spans="5:81" customFormat="1" x14ac:dyDescent="0.25">
      <c r="E9159" s="30" t="str">
        <f t="shared" si="53"/>
        <v>update IFINOPL.dbo.AGREEMENT_ASSET set BILLING_TO_NPWP = '016797607415000', NPWP_NAME = 'PT. SUMBER PRIMA ANUGRAH ABADI', NPWP_ADDRESS = 'JL. TAMAN CISADANE NO.99 RT.03 RW.01 PANUNGGANGAN BARAT, CIBODAS, KOTA TANGERANG, BANTEN 15139 INDONESIA' where AGREEMENT_NO = replace('0000419/4/10/02/2022', '/', '.');</v>
      </c>
      <c r="F9159" s="31"/>
      <c r="G9159" s="31"/>
      <c r="H9159" s="31"/>
      <c r="I9159" s="31"/>
      <c r="J9159" s="31"/>
      <c r="K9159" s="31"/>
      <c r="L9159" s="31"/>
      <c r="M9159" s="31"/>
      <c r="N9159" s="31"/>
      <c r="O9159" s="31"/>
      <c r="P9159" s="31"/>
      <c r="Q9159" s="31"/>
      <c r="R9159" s="31"/>
      <c r="S9159" s="31"/>
      <c r="T9159" s="31"/>
      <c r="U9159" s="31"/>
      <c r="V9159" s="31"/>
      <c r="W9159" s="31"/>
      <c r="X9159" s="31"/>
      <c r="Y9159" s="31"/>
      <c r="Z9159" s="31"/>
      <c r="AA9159" s="31"/>
      <c r="AB9159" s="31"/>
      <c r="AC9159" s="31"/>
      <c r="AD9159" s="31"/>
      <c r="AE9159" s="31"/>
      <c r="AF9159" s="31"/>
      <c r="AG9159" s="31"/>
      <c r="AH9159" s="31"/>
      <c r="AI9159" s="31"/>
      <c r="AJ9159" s="31"/>
      <c r="AK9159" s="31"/>
      <c r="AL9159" s="31"/>
      <c r="AM9159" s="31"/>
      <c r="AN9159" s="31"/>
      <c r="AO9159" s="31"/>
      <c r="AP9159" s="31"/>
      <c r="AQ9159" s="31"/>
      <c r="AR9159" s="31"/>
      <c r="AS9159" s="31"/>
      <c r="AT9159" s="31"/>
      <c r="AU9159" s="31"/>
      <c r="AV9159" s="31"/>
      <c r="AW9159" s="31"/>
      <c r="AX9159" s="31"/>
      <c r="AY9159" s="31"/>
      <c r="AZ9159" s="31"/>
      <c r="BA9159" s="31"/>
      <c r="BB9159" s="31"/>
      <c r="BC9159" s="31"/>
      <c r="BD9159" s="31"/>
      <c r="BE9159" s="31"/>
      <c r="BF9159" s="31"/>
      <c r="BG9159" s="31"/>
      <c r="BH9159" s="31"/>
      <c r="BI9159" s="31"/>
      <c r="BJ9159" s="31"/>
      <c r="BK9159" s="31"/>
      <c r="BL9159" s="31"/>
      <c r="BM9159" s="31"/>
      <c r="BN9159" s="31"/>
      <c r="BO9159" s="31"/>
      <c r="BP9159" s="31"/>
      <c r="BQ9159" s="31"/>
      <c r="BR9159" s="31"/>
      <c r="BS9159" s="31"/>
      <c r="BT9159" s="31"/>
      <c r="BU9159" s="31"/>
      <c r="BV9159" s="31"/>
      <c r="BW9159" s="31"/>
      <c r="BX9159" s="31"/>
      <c r="BY9159" s="31"/>
      <c r="BZ9159" s="31"/>
      <c r="CA9159" s="31"/>
      <c r="CB9159" s="31"/>
      <c r="CC9159" s="31"/>
    </row>
    <row r="9160" spans="5:81" customFormat="1" x14ac:dyDescent="0.25">
      <c r="E9160"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replace('0000420/4/08/11/2020', '/', '.');</v>
      </c>
      <c r="F9160" s="31"/>
      <c r="G9160" s="31"/>
      <c r="H9160" s="31"/>
      <c r="I9160" s="31"/>
      <c r="J9160" s="31"/>
      <c r="K9160" s="31"/>
      <c r="L9160" s="31"/>
      <c r="M9160" s="31"/>
      <c r="N9160" s="31"/>
      <c r="O9160" s="31"/>
      <c r="P9160" s="31"/>
      <c r="Q9160" s="31"/>
      <c r="R9160" s="31"/>
      <c r="S9160" s="31"/>
      <c r="T9160" s="31"/>
      <c r="U9160" s="31"/>
      <c r="V9160" s="31"/>
      <c r="W9160" s="31"/>
      <c r="X9160" s="31"/>
      <c r="Y9160" s="31"/>
      <c r="Z9160" s="31"/>
      <c r="AA9160" s="31"/>
      <c r="AB9160" s="31"/>
      <c r="AC9160" s="31"/>
      <c r="AD9160" s="31"/>
      <c r="AE9160" s="31"/>
      <c r="AF9160" s="31"/>
      <c r="AG9160" s="31"/>
      <c r="AH9160" s="31"/>
      <c r="AI9160" s="31"/>
      <c r="AJ9160" s="31"/>
      <c r="AK9160" s="31"/>
      <c r="AL9160" s="31"/>
      <c r="AM9160" s="31"/>
      <c r="AN9160" s="31"/>
      <c r="AO9160" s="31"/>
      <c r="AP9160" s="31"/>
      <c r="AQ9160" s="31"/>
      <c r="AR9160" s="31"/>
      <c r="AS9160" s="31"/>
      <c r="AT9160" s="31"/>
      <c r="AU9160" s="31"/>
      <c r="AV9160" s="31"/>
      <c r="AW9160" s="31"/>
      <c r="AX9160" s="31"/>
      <c r="AY9160" s="31"/>
      <c r="AZ9160" s="31"/>
      <c r="BA9160" s="31"/>
      <c r="BB9160" s="31"/>
      <c r="BC9160" s="31"/>
      <c r="BD9160" s="31"/>
      <c r="BE9160" s="31"/>
      <c r="BF9160" s="31"/>
      <c r="BG9160" s="31"/>
      <c r="BH9160" s="31"/>
      <c r="BI9160" s="31"/>
      <c r="BJ9160" s="31"/>
      <c r="BK9160" s="31"/>
      <c r="BL9160" s="31"/>
      <c r="BM9160" s="31"/>
      <c r="BN9160" s="31"/>
      <c r="BO9160" s="31"/>
      <c r="BP9160" s="31"/>
      <c r="BQ9160" s="31"/>
      <c r="BR9160" s="31"/>
      <c r="BS9160" s="31"/>
      <c r="BT9160" s="31"/>
      <c r="BU9160" s="31"/>
      <c r="BV9160" s="31"/>
      <c r="BW9160" s="31"/>
      <c r="BX9160" s="31"/>
      <c r="BY9160" s="31"/>
      <c r="BZ9160" s="31"/>
      <c r="CA9160" s="31"/>
      <c r="CB9160" s="31"/>
      <c r="CC9160" s="31"/>
    </row>
    <row r="9161" spans="5:81" customFormat="1" x14ac:dyDescent="0.25">
      <c r="E9161" s="30" t="str">
        <f t="shared" si="5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replace('0000420/4/10/02/2022', '/', '.');</v>
      </c>
      <c r="F9161" s="31"/>
      <c r="G9161" s="31"/>
      <c r="H9161" s="31"/>
      <c r="I9161" s="31"/>
      <c r="J9161" s="31"/>
      <c r="K9161" s="31"/>
      <c r="L9161" s="31"/>
      <c r="M9161" s="31"/>
      <c r="N9161" s="31"/>
      <c r="O9161" s="31"/>
      <c r="P9161" s="31"/>
      <c r="Q9161" s="31"/>
      <c r="R9161" s="31"/>
      <c r="S9161" s="31"/>
      <c r="T9161" s="31"/>
      <c r="U9161" s="31"/>
      <c r="V9161" s="31"/>
      <c r="W9161" s="31"/>
      <c r="X9161" s="31"/>
      <c r="Y9161" s="31"/>
      <c r="Z9161" s="31"/>
      <c r="AA9161" s="31"/>
      <c r="AB9161" s="31"/>
      <c r="AC9161" s="31"/>
      <c r="AD9161" s="31"/>
      <c r="AE9161" s="31"/>
      <c r="AF9161" s="31"/>
      <c r="AG9161" s="31"/>
      <c r="AH9161" s="31"/>
      <c r="AI9161" s="31"/>
      <c r="AJ9161" s="31"/>
      <c r="AK9161" s="31"/>
      <c r="AL9161" s="31"/>
      <c r="AM9161" s="31"/>
      <c r="AN9161" s="31"/>
      <c r="AO9161" s="31"/>
      <c r="AP9161" s="31"/>
      <c r="AQ9161" s="31"/>
      <c r="AR9161" s="31"/>
      <c r="AS9161" s="31"/>
      <c r="AT9161" s="31"/>
      <c r="AU9161" s="31"/>
      <c r="AV9161" s="31"/>
      <c r="AW9161" s="31"/>
      <c r="AX9161" s="31"/>
      <c r="AY9161" s="31"/>
      <c r="AZ9161" s="31"/>
      <c r="BA9161" s="31"/>
      <c r="BB9161" s="31"/>
      <c r="BC9161" s="31"/>
      <c r="BD9161" s="31"/>
      <c r="BE9161" s="31"/>
      <c r="BF9161" s="31"/>
      <c r="BG9161" s="31"/>
      <c r="BH9161" s="31"/>
      <c r="BI9161" s="31"/>
      <c r="BJ9161" s="31"/>
      <c r="BK9161" s="31"/>
      <c r="BL9161" s="31"/>
      <c r="BM9161" s="31"/>
      <c r="BN9161" s="31"/>
      <c r="BO9161" s="31"/>
      <c r="BP9161" s="31"/>
      <c r="BQ9161" s="31"/>
      <c r="BR9161" s="31"/>
      <c r="BS9161" s="31"/>
      <c r="BT9161" s="31"/>
      <c r="BU9161" s="31"/>
      <c r="BV9161" s="31"/>
      <c r="BW9161" s="31"/>
      <c r="BX9161" s="31"/>
      <c r="BY9161" s="31"/>
      <c r="BZ9161" s="31"/>
      <c r="CA9161" s="31"/>
      <c r="CB9161" s="31"/>
      <c r="CC9161" s="31"/>
    </row>
    <row r="9162" spans="5:81" customFormat="1" x14ac:dyDescent="0.25">
      <c r="E9162"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replace('0000421/4/08/11/2020', '/', '.');</v>
      </c>
      <c r="F9162" s="31"/>
      <c r="G9162" s="31"/>
      <c r="H9162" s="31"/>
      <c r="I9162" s="31"/>
      <c r="J9162" s="31"/>
      <c r="K9162" s="31"/>
      <c r="L9162" s="31"/>
      <c r="M9162" s="31"/>
      <c r="N9162" s="31"/>
      <c r="O9162" s="31"/>
      <c r="P9162" s="31"/>
      <c r="Q9162" s="31"/>
      <c r="R9162" s="31"/>
      <c r="S9162" s="31"/>
      <c r="T9162" s="31"/>
      <c r="U9162" s="31"/>
      <c r="V9162" s="31"/>
      <c r="W9162" s="31"/>
      <c r="X9162" s="31"/>
      <c r="Y9162" s="31"/>
      <c r="Z9162" s="31"/>
      <c r="AA9162" s="31"/>
      <c r="AB9162" s="31"/>
      <c r="AC9162" s="31"/>
      <c r="AD9162" s="31"/>
      <c r="AE9162" s="31"/>
      <c r="AF9162" s="31"/>
      <c r="AG9162" s="31"/>
      <c r="AH9162" s="31"/>
      <c r="AI9162" s="31"/>
      <c r="AJ9162" s="31"/>
      <c r="AK9162" s="31"/>
      <c r="AL9162" s="31"/>
      <c r="AM9162" s="31"/>
      <c r="AN9162" s="31"/>
      <c r="AO9162" s="31"/>
      <c r="AP9162" s="31"/>
      <c r="AQ9162" s="31"/>
      <c r="AR9162" s="31"/>
      <c r="AS9162" s="31"/>
      <c r="AT9162" s="31"/>
      <c r="AU9162" s="31"/>
      <c r="AV9162" s="31"/>
      <c r="AW9162" s="31"/>
      <c r="AX9162" s="31"/>
      <c r="AY9162" s="31"/>
      <c r="AZ9162" s="31"/>
      <c r="BA9162" s="31"/>
      <c r="BB9162" s="31"/>
      <c r="BC9162" s="31"/>
      <c r="BD9162" s="31"/>
      <c r="BE9162" s="31"/>
      <c r="BF9162" s="31"/>
      <c r="BG9162" s="31"/>
      <c r="BH9162" s="31"/>
      <c r="BI9162" s="31"/>
      <c r="BJ9162" s="31"/>
      <c r="BK9162" s="31"/>
      <c r="BL9162" s="31"/>
      <c r="BM9162" s="31"/>
      <c r="BN9162" s="31"/>
      <c r="BO9162" s="31"/>
      <c r="BP9162" s="31"/>
      <c r="BQ9162" s="31"/>
      <c r="BR9162" s="31"/>
      <c r="BS9162" s="31"/>
      <c r="BT9162" s="31"/>
      <c r="BU9162" s="31"/>
      <c r="BV9162" s="31"/>
      <c r="BW9162" s="31"/>
      <c r="BX9162" s="31"/>
      <c r="BY9162" s="31"/>
      <c r="BZ9162" s="31"/>
      <c r="CA9162" s="31"/>
      <c r="CB9162" s="31"/>
      <c r="CC9162" s="31"/>
    </row>
    <row r="9163" spans="5:81" customFormat="1" x14ac:dyDescent="0.25">
      <c r="E9163" s="30" t="str">
        <f t="shared" si="53"/>
        <v>update IFINOPL.dbo.AGREEMENT_ASSET set BILLING_TO_NPWP = '027032333003000', NPWP_NAME = 'PT. MEGADUTA ARTHA MEGAH', NPWP_ADDRESS = 'PERKANTORAN PULOMAS SATU GEDUNG 4 LT.3 RUANG 10-10A. JL. JEND. AHMAD YANI NO.2 RT.003 RW.013 KAYU PUTIH, PULO GADUNG, JAKARTA TIMUR, DKI JAKARTA 13210 INDONESIA' where AGREEMENT_NO = replace('0000421/4/10/03/2022', '/', '.');</v>
      </c>
      <c r="F9163" s="31"/>
      <c r="G9163" s="31"/>
      <c r="H9163" s="31"/>
      <c r="I9163" s="31"/>
      <c r="J9163" s="31"/>
      <c r="K9163" s="31"/>
      <c r="L9163" s="31"/>
      <c r="M9163" s="31"/>
      <c r="N9163" s="31"/>
      <c r="O9163" s="31"/>
      <c r="P9163" s="31"/>
      <c r="Q9163" s="31"/>
      <c r="R9163" s="31"/>
      <c r="S9163" s="31"/>
      <c r="T9163" s="31"/>
      <c r="U9163" s="31"/>
      <c r="V9163" s="31"/>
      <c r="W9163" s="31"/>
      <c r="X9163" s="31"/>
      <c r="Y9163" s="31"/>
      <c r="Z9163" s="31"/>
      <c r="AA9163" s="31"/>
      <c r="AB9163" s="31"/>
      <c r="AC9163" s="31"/>
      <c r="AD9163" s="31"/>
      <c r="AE9163" s="31"/>
      <c r="AF9163" s="31"/>
      <c r="AG9163" s="31"/>
      <c r="AH9163" s="31"/>
      <c r="AI9163" s="31"/>
      <c r="AJ9163" s="31"/>
      <c r="AK9163" s="31"/>
      <c r="AL9163" s="31"/>
      <c r="AM9163" s="31"/>
      <c r="AN9163" s="31"/>
      <c r="AO9163" s="31"/>
      <c r="AP9163" s="31"/>
      <c r="AQ9163" s="31"/>
      <c r="AR9163" s="31"/>
      <c r="AS9163" s="31"/>
      <c r="AT9163" s="31"/>
      <c r="AU9163" s="31"/>
      <c r="AV9163" s="31"/>
      <c r="AW9163" s="31"/>
      <c r="AX9163" s="31"/>
      <c r="AY9163" s="31"/>
      <c r="AZ9163" s="31"/>
      <c r="BA9163" s="31"/>
      <c r="BB9163" s="31"/>
      <c r="BC9163" s="31"/>
      <c r="BD9163" s="31"/>
      <c r="BE9163" s="31"/>
      <c r="BF9163" s="31"/>
      <c r="BG9163" s="31"/>
      <c r="BH9163" s="31"/>
      <c r="BI9163" s="31"/>
      <c r="BJ9163" s="31"/>
      <c r="BK9163" s="31"/>
      <c r="BL9163" s="31"/>
      <c r="BM9163" s="31"/>
      <c r="BN9163" s="31"/>
      <c r="BO9163" s="31"/>
      <c r="BP9163" s="31"/>
      <c r="BQ9163" s="31"/>
      <c r="BR9163" s="31"/>
      <c r="BS9163" s="31"/>
      <c r="BT9163" s="31"/>
      <c r="BU9163" s="31"/>
      <c r="BV9163" s="31"/>
      <c r="BW9163" s="31"/>
      <c r="BX9163" s="31"/>
      <c r="BY9163" s="31"/>
      <c r="BZ9163" s="31"/>
      <c r="CA9163" s="31"/>
      <c r="CB9163" s="31"/>
      <c r="CC9163" s="31"/>
    </row>
    <row r="9164" spans="5:81" customFormat="1" x14ac:dyDescent="0.25">
      <c r="E9164"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replace('0000422/4/08/11/2020', '/', '.');</v>
      </c>
      <c r="F9164" s="31"/>
      <c r="G9164" s="31"/>
      <c r="H9164" s="31"/>
      <c r="I9164" s="31"/>
      <c r="J9164" s="31"/>
      <c r="K9164" s="31"/>
      <c r="L9164" s="31"/>
      <c r="M9164" s="31"/>
      <c r="N9164" s="31"/>
      <c r="O9164" s="31"/>
      <c r="P9164" s="31"/>
      <c r="Q9164" s="31"/>
      <c r="R9164" s="31"/>
      <c r="S9164" s="31"/>
      <c r="T9164" s="31"/>
      <c r="U9164" s="31"/>
      <c r="V9164" s="31"/>
      <c r="W9164" s="31"/>
      <c r="X9164" s="31"/>
      <c r="Y9164" s="31"/>
      <c r="Z9164" s="31"/>
      <c r="AA9164" s="31"/>
      <c r="AB9164" s="31"/>
      <c r="AC9164" s="31"/>
      <c r="AD9164" s="31"/>
      <c r="AE9164" s="31"/>
      <c r="AF9164" s="31"/>
      <c r="AG9164" s="31"/>
      <c r="AH9164" s="31"/>
      <c r="AI9164" s="31"/>
      <c r="AJ9164" s="31"/>
      <c r="AK9164" s="31"/>
      <c r="AL9164" s="31"/>
      <c r="AM9164" s="31"/>
      <c r="AN9164" s="31"/>
      <c r="AO9164" s="31"/>
      <c r="AP9164" s="31"/>
      <c r="AQ9164" s="31"/>
      <c r="AR9164" s="31"/>
      <c r="AS9164" s="31"/>
      <c r="AT9164" s="31"/>
      <c r="AU9164" s="31"/>
      <c r="AV9164" s="31"/>
      <c r="AW9164" s="31"/>
      <c r="AX9164" s="31"/>
      <c r="AY9164" s="31"/>
      <c r="AZ9164" s="31"/>
      <c r="BA9164" s="31"/>
      <c r="BB9164" s="31"/>
      <c r="BC9164" s="31"/>
      <c r="BD9164" s="31"/>
      <c r="BE9164" s="31"/>
      <c r="BF9164" s="31"/>
      <c r="BG9164" s="31"/>
      <c r="BH9164" s="31"/>
      <c r="BI9164" s="31"/>
      <c r="BJ9164" s="31"/>
      <c r="BK9164" s="31"/>
      <c r="BL9164" s="31"/>
      <c r="BM9164" s="31"/>
      <c r="BN9164" s="31"/>
      <c r="BO9164" s="31"/>
      <c r="BP9164" s="31"/>
      <c r="BQ9164" s="31"/>
      <c r="BR9164" s="31"/>
      <c r="BS9164" s="31"/>
      <c r="BT9164" s="31"/>
      <c r="BU9164" s="31"/>
      <c r="BV9164" s="31"/>
      <c r="BW9164" s="31"/>
      <c r="BX9164" s="31"/>
      <c r="BY9164" s="31"/>
      <c r="BZ9164" s="31"/>
      <c r="CA9164" s="31"/>
      <c r="CB9164" s="31"/>
      <c r="CC9164" s="31"/>
    </row>
    <row r="9165" spans="5:81" customFormat="1" x14ac:dyDescent="0.25">
      <c r="E9165"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replace('0000423/4/08/11/2020', '/', '.');</v>
      </c>
      <c r="F9165" s="31"/>
      <c r="G9165" s="31"/>
      <c r="H9165" s="31"/>
      <c r="I9165" s="31"/>
      <c r="J9165" s="31"/>
      <c r="K9165" s="31"/>
      <c r="L9165" s="31"/>
      <c r="M9165" s="31"/>
      <c r="N9165" s="31"/>
      <c r="O9165" s="31"/>
      <c r="P9165" s="31"/>
      <c r="Q9165" s="31"/>
      <c r="R9165" s="31"/>
      <c r="S9165" s="31"/>
      <c r="T9165" s="31"/>
      <c r="U9165" s="31"/>
      <c r="V9165" s="31"/>
      <c r="W9165" s="31"/>
      <c r="X9165" s="31"/>
      <c r="Y9165" s="31"/>
      <c r="Z9165" s="31"/>
      <c r="AA9165" s="31"/>
      <c r="AB9165" s="31"/>
      <c r="AC9165" s="31"/>
      <c r="AD9165" s="31"/>
      <c r="AE9165" s="31"/>
      <c r="AF9165" s="31"/>
      <c r="AG9165" s="31"/>
      <c r="AH9165" s="31"/>
      <c r="AI9165" s="31"/>
      <c r="AJ9165" s="31"/>
      <c r="AK9165" s="31"/>
      <c r="AL9165" s="31"/>
      <c r="AM9165" s="31"/>
      <c r="AN9165" s="31"/>
      <c r="AO9165" s="31"/>
      <c r="AP9165" s="31"/>
      <c r="AQ9165" s="31"/>
      <c r="AR9165" s="31"/>
      <c r="AS9165" s="31"/>
      <c r="AT9165" s="31"/>
      <c r="AU9165" s="31"/>
      <c r="AV9165" s="31"/>
      <c r="AW9165" s="31"/>
      <c r="AX9165" s="31"/>
      <c r="AY9165" s="31"/>
      <c r="AZ9165" s="31"/>
      <c r="BA9165" s="31"/>
      <c r="BB9165" s="31"/>
      <c r="BC9165" s="31"/>
      <c r="BD9165" s="31"/>
      <c r="BE9165" s="31"/>
      <c r="BF9165" s="31"/>
      <c r="BG9165" s="31"/>
      <c r="BH9165" s="31"/>
      <c r="BI9165" s="31"/>
      <c r="BJ9165" s="31"/>
      <c r="BK9165" s="31"/>
      <c r="BL9165" s="31"/>
      <c r="BM9165" s="31"/>
      <c r="BN9165" s="31"/>
      <c r="BO9165" s="31"/>
      <c r="BP9165" s="31"/>
      <c r="BQ9165" s="31"/>
      <c r="BR9165" s="31"/>
      <c r="BS9165" s="31"/>
      <c r="BT9165" s="31"/>
      <c r="BU9165" s="31"/>
      <c r="BV9165" s="31"/>
      <c r="BW9165" s="31"/>
      <c r="BX9165" s="31"/>
      <c r="BY9165" s="31"/>
      <c r="BZ9165" s="31"/>
      <c r="CA9165" s="31"/>
      <c r="CB9165" s="31"/>
      <c r="CC9165" s="31"/>
    </row>
    <row r="9166" spans="5:81" customFormat="1" x14ac:dyDescent="0.25">
      <c r="E9166" s="30" t="str">
        <f t="shared" si="53"/>
        <v>update IFINOPL.dbo.AGREEMENT_ASSET set BILLING_TO_NPWP = '016797607415000', NPWP_NAME = 'PT. SUMBER PRIMA ANUGRAH ABADI', NPWP_ADDRESS = 'JL. TAMAN CISADANE NO.99 RT.03 RW.01 PANUNGGANGAN BARAT, CIBODAS, KOTA TANGERANG, BANTEN 15139 INDONESIA' where AGREEMENT_NO = replace('0000423/4/10/03/2022', '/', '.');</v>
      </c>
      <c r="F9166" s="31"/>
      <c r="G9166" s="31"/>
      <c r="H9166" s="31"/>
      <c r="I9166" s="31"/>
      <c r="J9166" s="31"/>
      <c r="K9166" s="31"/>
      <c r="L9166" s="31"/>
      <c r="M9166" s="31"/>
      <c r="N9166" s="31"/>
      <c r="O9166" s="31"/>
      <c r="P9166" s="31"/>
      <c r="Q9166" s="31"/>
      <c r="R9166" s="31"/>
      <c r="S9166" s="31"/>
      <c r="T9166" s="31"/>
      <c r="U9166" s="31"/>
      <c r="V9166" s="31"/>
      <c r="W9166" s="31"/>
      <c r="X9166" s="31"/>
      <c r="Y9166" s="31"/>
      <c r="Z9166" s="31"/>
      <c r="AA9166" s="31"/>
      <c r="AB9166" s="31"/>
      <c r="AC9166" s="31"/>
      <c r="AD9166" s="31"/>
      <c r="AE9166" s="31"/>
      <c r="AF9166" s="31"/>
      <c r="AG9166" s="31"/>
      <c r="AH9166" s="31"/>
      <c r="AI9166" s="31"/>
      <c r="AJ9166" s="31"/>
      <c r="AK9166" s="31"/>
      <c r="AL9166" s="31"/>
      <c r="AM9166" s="31"/>
      <c r="AN9166" s="31"/>
      <c r="AO9166" s="31"/>
      <c r="AP9166" s="31"/>
      <c r="AQ9166" s="31"/>
      <c r="AR9166" s="31"/>
      <c r="AS9166" s="31"/>
      <c r="AT9166" s="31"/>
      <c r="AU9166" s="31"/>
      <c r="AV9166" s="31"/>
      <c r="AW9166" s="31"/>
      <c r="AX9166" s="31"/>
      <c r="AY9166" s="31"/>
      <c r="AZ9166" s="31"/>
      <c r="BA9166" s="31"/>
      <c r="BB9166" s="31"/>
      <c r="BC9166" s="31"/>
      <c r="BD9166" s="31"/>
      <c r="BE9166" s="31"/>
      <c r="BF9166" s="31"/>
      <c r="BG9166" s="31"/>
      <c r="BH9166" s="31"/>
      <c r="BI9166" s="31"/>
      <c r="BJ9166" s="31"/>
      <c r="BK9166" s="31"/>
      <c r="BL9166" s="31"/>
      <c r="BM9166" s="31"/>
      <c r="BN9166" s="31"/>
      <c r="BO9166" s="31"/>
      <c r="BP9166" s="31"/>
      <c r="BQ9166" s="31"/>
      <c r="BR9166" s="31"/>
      <c r="BS9166" s="31"/>
      <c r="BT9166" s="31"/>
      <c r="BU9166" s="31"/>
      <c r="BV9166" s="31"/>
      <c r="BW9166" s="31"/>
      <c r="BX9166" s="31"/>
      <c r="BY9166" s="31"/>
      <c r="BZ9166" s="31"/>
      <c r="CA9166" s="31"/>
      <c r="CB9166" s="31"/>
      <c r="CC9166" s="31"/>
    </row>
    <row r="9167" spans="5:81" customFormat="1" x14ac:dyDescent="0.25">
      <c r="E9167"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replace('0000424/4/08/11/2020', '/', '.');</v>
      </c>
      <c r="F9167" s="31"/>
      <c r="G9167" s="31"/>
      <c r="H9167" s="31"/>
      <c r="I9167" s="31"/>
      <c r="J9167" s="31"/>
      <c r="K9167" s="31"/>
      <c r="L9167" s="31"/>
      <c r="M9167" s="31"/>
      <c r="N9167" s="31"/>
      <c r="O9167" s="31"/>
      <c r="P9167" s="31"/>
      <c r="Q9167" s="31"/>
      <c r="R9167" s="31"/>
      <c r="S9167" s="31"/>
      <c r="T9167" s="31"/>
      <c r="U9167" s="31"/>
      <c r="V9167" s="31"/>
      <c r="W9167" s="31"/>
      <c r="X9167" s="31"/>
      <c r="Y9167" s="31"/>
      <c r="Z9167" s="31"/>
      <c r="AA9167" s="31"/>
      <c r="AB9167" s="31"/>
      <c r="AC9167" s="31"/>
      <c r="AD9167" s="31"/>
      <c r="AE9167" s="31"/>
      <c r="AF9167" s="31"/>
      <c r="AG9167" s="31"/>
      <c r="AH9167" s="31"/>
      <c r="AI9167" s="31"/>
      <c r="AJ9167" s="31"/>
      <c r="AK9167" s="31"/>
      <c r="AL9167" s="31"/>
      <c r="AM9167" s="31"/>
      <c r="AN9167" s="31"/>
      <c r="AO9167" s="31"/>
      <c r="AP9167" s="31"/>
      <c r="AQ9167" s="31"/>
      <c r="AR9167" s="31"/>
      <c r="AS9167" s="31"/>
      <c r="AT9167" s="31"/>
      <c r="AU9167" s="31"/>
      <c r="AV9167" s="31"/>
      <c r="AW9167" s="31"/>
      <c r="AX9167" s="31"/>
      <c r="AY9167" s="31"/>
      <c r="AZ9167" s="31"/>
      <c r="BA9167" s="31"/>
      <c r="BB9167" s="31"/>
      <c r="BC9167" s="31"/>
      <c r="BD9167" s="31"/>
      <c r="BE9167" s="31"/>
      <c r="BF9167" s="31"/>
      <c r="BG9167" s="31"/>
      <c r="BH9167" s="31"/>
      <c r="BI9167" s="31"/>
      <c r="BJ9167" s="31"/>
      <c r="BK9167" s="31"/>
      <c r="BL9167" s="31"/>
      <c r="BM9167" s="31"/>
      <c r="BN9167" s="31"/>
      <c r="BO9167" s="31"/>
      <c r="BP9167" s="31"/>
      <c r="BQ9167" s="31"/>
      <c r="BR9167" s="31"/>
      <c r="BS9167" s="31"/>
      <c r="BT9167" s="31"/>
      <c r="BU9167" s="31"/>
      <c r="BV9167" s="31"/>
      <c r="BW9167" s="31"/>
      <c r="BX9167" s="31"/>
      <c r="BY9167" s="31"/>
      <c r="BZ9167" s="31"/>
      <c r="CA9167" s="31"/>
      <c r="CB9167" s="31"/>
      <c r="CC9167" s="31"/>
    </row>
    <row r="9168" spans="5:81" customFormat="1" x14ac:dyDescent="0.25">
      <c r="E9168" s="30" t="str">
        <f t="shared" si="53"/>
        <v>update IFINOPL.dbo.AGREEMENT_ASSET set BILLING_TO_NPWP = '210660676651000', NPWP_NAME = 'PT. GREENFIELDS DAIRY INDONESIA', NPWP_ADDRESS = 'GREEN OFFICE PARK 1, SOUTH TOWER 3RD FLOOR BSD GRAND BOULEVARD, BSD CITY RT.0 RW.0 CISAUK, CISAUK, TANGERANG, BANTEN 15341 INDONESIA' where AGREEMENT_NO = replace('0000424/4/10/05/2022', '/', '.');</v>
      </c>
      <c r="F9168" s="31"/>
      <c r="G9168" s="31"/>
      <c r="H9168" s="31"/>
      <c r="I9168" s="31"/>
      <c r="J9168" s="31"/>
      <c r="K9168" s="31"/>
      <c r="L9168" s="31"/>
      <c r="M9168" s="31"/>
      <c r="N9168" s="31"/>
      <c r="O9168" s="31"/>
      <c r="P9168" s="31"/>
      <c r="Q9168" s="31"/>
      <c r="R9168" s="31"/>
      <c r="S9168" s="31"/>
      <c r="T9168" s="31"/>
      <c r="U9168" s="31"/>
      <c r="V9168" s="31"/>
      <c r="W9168" s="31"/>
      <c r="X9168" s="31"/>
      <c r="Y9168" s="31"/>
      <c r="Z9168" s="31"/>
      <c r="AA9168" s="31"/>
      <c r="AB9168" s="31"/>
      <c r="AC9168" s="31"/>
      <c r="AD9168" s="31"/>
      <c r="AE9168" s="31"/>
      <c r="AF9168" s="31"/>
      <c r="AG9168" s="31"/>
      <c r="AH9168" s="31"/>
      <c r="AI9168" s="31"/>
      <c r="AJ9168" s="31"/>
      <c r="AK9168" s="31"/>
      <c r="AL9168" s="31"/>
      <c r="AM9168" s="31"/>
      <c r="AN9168" s="31"/>
      <c r="AO9168" s="31"/>
      <c r="AP9168" s="31"/>
      <c r="AQ9168" s="31"/>
      <c r="AR9168" s="31"/>
      <c r="AS9168" s="31"/>
      <c r="AT9168" s="31"/>
      <c r="AU9168" s="31"/>
      <c r="AV9168" s="31"/>
      <c r="AW9168" s="31"/>
      <c r="AX9168" s="31"/>
      <c r="AY9168" s="31"/>
      <c r="AZ9168" s="31"/>
      <c r="BA9168" s="31"/>
      <c r="BB9168" s="31"/>
      <c r="BC9168" s="31"/>
      <c r="BD9168" s="31"/>
      <c r="BE9168" s="31"/>
      <c r="BF9168" s="31"/>
      <c r="BG9168" s="31"/>
      <c r="BH9168" s="31"/>
      <c r="BI9168" s="31"/>
      <c r="BJ9168" s="31"/>
      <c r="BK9168" s="31"/>
      <c r="BL9168" s="31"/>
      <c r="BM9168" s="31"/>
      <c r="BN9168" s="31"/>
      <c r="BO9168" s="31"/>
      <c r="BP9168" s="31"/>
      <c r="BQ9168" s="31"/>
      <c r="BR9168" s="31"/>
      <c r="BS9168" s="31"/>
      <c r="BT9168" s="31"/>
      <c r="BU9168" s="31"/>
      <c r="BV9168" s="31"/>
      <c r="BW9168" s="31"/>
      <c r="BX9168" s="31"/>
      <c r="BY9168" s="31"/>
      <c r="BZ9168" s="31"/>
      <c r="CA9168" s="31"/>
      <c r="CB9168" s="31"/>
      <c r="CC9168" s="31"/>
    </row>
    <row r="9169" spans="5:81" customFormat="1" x14ac:dyDescent="0.25">
      <c r="E9169" s="30" t="str">
        <f t="shared" si="5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replace('0000425/4/10/03/2022', '/', '.');</v>
      </c>
      <c r="F9169" s="31"/>
      <c r="G9169" s="31"/>
      <c r="H9169" s="31"/>
      <c r="I9169" s="31"/>
      <c r="J9169" s="31"/>
      <c r="K9169" s="31"/>
      <c r="L9169" s="31"/>
      <c r="M9169" s="31"/>
      <c r="N9169" s="31"/>
      <c r="O9169" s="31"/>
      <c r="P9169" s="31"/>
      <c r="Q9169" s="31"/>
      <c r="R9169" s="31"/>
      <c r="S9169" s="31"/>
      <c r="T9169" s="31"/>
      <c r="U9169" s="31"/>
      <c r="V9169" s="31"/>
      <c r="W9169" s="31"/>
      <c r="X9169" s="31"/>
      <c r="Y9169" s="31"/>
      <c r="Z9169" s="31"/>
      <c r="AA9169" s="31"/>
      <c r="AB9169" s="31"/>
      <c r="AC9169" s="31"/>
      <c r="AD9169" s="31"/>
      <c r="AE9169" s="31"/>
      <c r="AF9169" s="31"/>
      <c r="AG9169" s="31"/>
      <c r="AH9169" s="31"/>
      <c r="AI9169" s="31"/>
      <c r="AJ9169" s="31"/>
      <c r="AK9169" s="31"/>
      <c r="AL9169" s="31"/>
      <c r="AM9169" s="31"/>
      <c r="AN9169" s="31"/>
      <c r="AO9169" s="31"/>
      <c r="AP9169" s="31"/>
      <c r="AQ9169" s="31"/>
      <c r="AR9169" s="31"/>
      <c r="AS9169" s="31"/>
      <c r="AT9169" s="31"/>
      <c r="AU9169" s="31"/>
      <c r="AV9169" s="31"/>
      <c r="AW9169" s="31"/>
      <c r="AX9169" s="31"/>
      <c r="AY9169" s="31"/>
      <c r="AZ9169" s="31"/>
      <c r="BA9169" s="31"/>
      <c r="BB9169" s="31"/>
      <c r="BC9169" s="31"/>
      <c r="BD9169" s="31"/>
      <c r="BE9169" s="31"/>
      <c r="BF9169" s="31"/>
      <c r="BG9169" s="31"/>
      <c r="BH9169" s="31"/>
      <c r="BI9169" s="31"/>
      <c r="BJ9169" s="31"/>
      <c r="BK9169" s="31"/>
      <c r="BL9169" s="31"/>
      <c r="BM9169" s="31"/>
      <c r="BN9169" s="31"/>
      <c r="BO9169" s="31"/>
      <c r="BP9169" s="31"/>
      <c r="BQ9169" s="31"/>
      <c r="BR9169" s="31"/>
      <c r="BS9169" s="31"/>
      <c r="BT9169" s="31"/>
      <c r="BU9169" s="31"/>
      <c r="BV9169" s="31"/>
      <c r="BW9169" s="31"/>
      <c r="BX9169" s="31"/>
      <c r="BY9169" s="31"/>
      <c r="BZ9169" s="31"/>
      <c r="CA9169" s="31"/>
      <c r="CB9169" s="31"/>
      <c r="CC9169" s="31"/>
    </row>
    <row r="9170" spans="5:81" customFormat="1" x14ac:dyDescent="0.25">
      <c r="E9170" s="30" t="str">
        <f t="shared" si="53"/>
        <v>update IFINOPL.dbo.AGREEMENT_ASSET set BILLING_TO_NPWP = '013315965046000', NPWP_NAME = 'PT. INDOTRUCK UTAMA', NPWP_ADDRESS = 'JL. RAYA CAKUNG CILINCING RAYA KAV. 3A RT.000 RW.000 SEMPER TIMUR, CILINCING, JAKARTA UTARA, DKI JAKARTA 14130 INDONESIA' where AGREEMENT_NO = replace('0000426/4/08/11/2020', '/', '.');</v>
      </c>
      <c r="F9170" s="31"/>
      <c r="G9170" s="31"/>
      <c r="H9170" s="31"/>
      <c r="I9170" s="31"/>
      <c r="J9170" s="31"/>
      <c r="K9170" s="31"/>
      <c r="L9170" s="31"/>
      <c r="M9170" s="31"/>
      <c r="N9170" s="31"/>
      <c r="O9170" s="31"/>
      <c r="P9170" s="31"/>
      <c r="Q9170" s="31"/>
      <c r="R9170" s="31"/>
      <c r="S9170" s="31"/>
      <c r="T9170" s="31"/>
      <c r="U9170" s="31"/>
      <c r="V9170" s="31"/>
      <c r="W9170" s="31"/>
      <c r="X9170" s="31"/>
      <c r="Y9170" s="31"/>
      <c r="Z9170" s="31"/>
      <c r="AA9170" s="31"/>
      <c r="AB9170" s="31"/>
      <c r="AC9170" s="31"/>
      <c r="AD9170" s="31"/>
      <c r="AE9170" s="31"/>
      <c r="AF9170" s="31"/>
      <c r="AG9170" s="31"/>
      <c r="AH9170" s="31"/>
      <c r="AI9170" s="31"/>
      <c r="AJ9170" s="31"/>
      <c r="AK9170" s="31"/>
      <c r="AL9170" s="31"/>
      <c r="AM9170" s="31"/>
      <c r="AN9170" s="31"/>
      <c r="AO9170" s="31"/>
      <c r="AP9170" s="31"/>
      <c r="AQ9170" s="31"/>
      <c r="AR9170" s="31"/>
      <c r="AS9170" s="31"/>
      <c r="AT9170" s="31"/>
      <c r="AU9170" s="31"/>
      <c r="AV9170" s="31"/>
      <c r="AW9170" s="31"/>
      <c r="AX9170" s="31"/>
      <c r="AY9170" s="31"/>
      <c r="AZ9170" s="31"/>
      <c r="BA9170" s="31"/>
      <c r="BB9170" s="31"/>
      <c r="BC9170" s="31"/>
      <c r="BD9170" s="31"/>
      <c r="BE9170" s="31"/>
      <c r="BF9170" s="31"/>
      <c r="BG9170" s="31"/>
      <c r="BH9170" s="31"/>
      <c r="BI9170" s="31"/>
      <c r="BJ9170" s="31"/>
      <c r="BK9170" s="31"/>
      <c r="BL9170" s="31"/>
      <c r="BM9170" s="31"/>
      <c r="BN9170" s="31"/>
      <c r="BO9170" s="31"/>
      <c r="BP9170" s="31"/>
      <c r="BQ9170" s="31"/>
      <c r="BR9170" s="31"/>
      <c r="BS9170" s="31"/>
      <c r="BT9170" s="31"/>
      <c r="BU9170" s="31"/>
      <c r="BV9170" s="31"/>
      <c r="BW9170" s="31"/>
      <c r="BX9170" s="31"/>
      <c r="BY9170" s="31"/>
      <c r="BZ9170" s="31"/>
      <c r="CA9170" s="31"/>
      <c r="CB9170" s="31"/>
      <c r="CC9170" s="31"/>
    </row>
    <row r="9171" spans="5:81" customFormat="1" x14ac:dyDescent="0.25">
      <c r="E9171" s="30" t="str">
        <f t="shared" si="53"/>
        <v>update IFINOPL.dbo.AGREEMENT_ASSET set BILLING_TO_NPWP = '010000784092000', NPWP_NAME = 'PT. KAO INDONESIA', NPWP_ADDRESS = 'JL MT HARYONO KAV 39-40 RT.4 RW.2 CIKOKO, PANCORAN, JAKARTA SELATAN, DKI JAKARTA 12770 INDONESIA' where AGREEMENT_NO = replace('0000427/4/10/03/2022', '/', '.');</v>
      </c>
      <c r="F9171" s="31"/>
      <c r="G9171" s="31"/>
      <c r="H9171" s="31"/>
      <c r="I9171" s="31"/>
      <c r="J9171" s="31"/>
      <c r="K9171" s="31"/>
      <c r="L9171" s="31"/>
      <c r="M9171" s="31"/>
      <c r="N9171" s="31"/>
      <c r="O9171" s="31"/>
      <c r="P9171" s="31"/>
      <c r="Q9171" s="31"/>
      <c r="R9171" s="31"/>
      <c r="S9171" s="31"/>
      <c r="T9171" s="31"/>
      <c r="U9171" s="31"/>
      <c r="V9171" s="31"/>
      <c r="W9171" s="31"/>
      <c r="X9171" s="31"/>
      <c r="Y9171" s="31"/>
      <c r="Z9171" s="31"/>
      <c r="AA9171" s="31"/>
      <c r="AB9171" s="31"/>
      <c r="AC9171" s="31"/>
      <c r="AD9171" s="31"/>
      <c r="AE9171" s="31"/>
      <c r="AF9171" s="31"/>
      <c r="AG9171" s="31"/>
      <c r="AH9171" s="31"/>
      <c r="AI9171" s="31"/>
      <c r="AJ9171" s="31"/>
      <c r="AK9171" s="31"/>
      <c r="AL9171" s="31"/>
      <c r="AM9171" s="31"/>
      <c r="AN9171" s="31"/>
      <c r="AO9171" s="31"/>
      <c r="AP9171" s="31"/>
      <c r="AQ9171" s="31"/>
      <c r="AR9171" s="31"/>
      <c r="AS9171" s="31"/>
      <c r="AT9171" s="31"/>
      <c r="AU9171" s="31"/>
      <c r="AV9171" s="31"/>
      <c r="AW9171" s="31"/>
      <c r="AX9171" s="31"/>
      <c r="AY9171" s="31"/>
      <c r="AZ9171" s="31"/>
      <c r="BA9171" s="31"/>
      <c r="BB9171" s="31"/>
      <c r="BC9171" s="31"/>
      <c r="BD9171" s="31"/>
      <c r="BE9171" s="31"/>
      <c r="BF9171" s="31"/>
      <c r="BG9171" s="31"/>
      <c r="BH9171" s="31"/>
      <c r="BI9171" s="31"/>
      <c r="BJ9171" s="31"/>
      <c r="BK9171" s="31"/>
      <c r="BL9171" s="31"/>
      <c r="BM9171" s="31"/>
      <c r="BN9171" s="31"/>
      <c r="BO9171" s="31"/>
      <c r="BP9171" s="31"/>
      <c r="BQ9171" s="31"/>
      <c r="BR9171" s="31"/>
      <c r="BS9171" s="31"/>
      <c r="BT9171" s="31"/>
      <c r="BU9171" s="31"/>
      <c r="BV9171" s="31"/>
      <c r="BW9171" s="31"/>
      <c r="BX9171" s="31"/>
      <c r="BY9171" s="31"/>
      <c r="BZ9171" s="31"/>
      <c r="CA9171" s="31"/>
      <c r="CB9171" s="31"/>
      <c r="CC9171" s="31"/>
    </row>
    <row r="9172" spans="5:81" customFormat="1" x14ac:dyDescent="0.25">
      <c r="E9172" s="30" t="str">
        <f t="shared" si="53"/>
        <v>update IFINOPL.dbo.AGREEMENT_ASSET set BILLING_TO_NPWP = '010000784092000', NPWP_NAME = 'PT. KAO INDONESIA', NPWP_ADDRESS = 'JL MT HARYONO KAV 39-40 RT.4 RW.2 CIKOKO, PANCORAN, JAKARTA SELATAN, DKI JAKARTA 12770 INDONESIA' where AGREEMENT_NO = replace('0000428/4/10/03/2022', '/', '.');</v>
      </c>
      <c r="F9172" s="31"/>
      <c r="G9172" s="31"/>
      <c r="H9172" s="31"/>
      <c r="I9172" s="31"/>
      <c r="J9172" s="31"/>
      <c r="K9172" s="31"/>
      <c r="L9172" s="31"/>
      <c r="M9172" s="31"/>
      <c r="N9172" s="31"/>
      <c r="O9172" s="31"/>
      <c r="P9172" s="31"/>
      <c r="Q9172" s="31"/>
      <c r="R9172" s="31"/>
      <c r="S9172" s="31"/>
      <c r="T9172" s="31"/>
      <c r="U9172" s="31"/>
      <c r="V9172" s="31"/>
      <c r="W9172" s="31"/>
      <c r="X9172" s="31"/>
      <c r="Y9172" s="31"/>
      <c r="Z9172" s="31"/>
      <c r="AA9172" s="31"/>
      <c r="AB9172" s="31"/>
      <c r="AC9172" s="31"/>
      <c r="AD9172" s="31"/>
      <c r="AE9172" s="31"/>
      <c r="AF9172" s="31"/>
      <c r="AG9172" s="31"/>
      <c r="AH9172" s="31"/>
      <c r="AI9172" s="31"/>
      <c r="AJ9172" s="31"/>
      <c r="AK9172" s="31"/>
      <c r="AL9172" s="31"/>
      <c r="AM9172" s="31"/>
      <c r="AN9172" s="31"/>
      <c r="AO9172" s="31"/>
      <c r="AP9172" s="31"/>
      <c r="AQ9172" s="31"/>
      <c r="AR9172" s="31"/>
      <c r="AS9172" s="31"/>
      <c r="AT9172" s="31"/>
      <c r="AU9172" s="31"/>
      <c r="AV9172" s="31"/>
      <c r="AW9172" s="31"/>
      <c r="AX9172" s="31"/>
      <c r="AY9172" s="31"/>
      <c r="AZ9172" s="31"/>
      <c r="BA9172" s="31"/>
      <c r="BB9172" s="31"/>
      <c r="BC9172" s="31"/>
      <c r="BD9172" s="31"/>
      <c r="BE9172" s="31"/>
      <c r="BF9172" s="31"/>
      <c r="BG9172" s="31"/>
      <c r="BH9172" s="31"/>
      <c r="BI9172" s="31"/>
      <c r="BJ9172" s="31"/>
      <c r="BK9172" s="31"/>
      <c r="BL9172" s="31"/>
      <c r="BM9172" s="31"/>
      <c r="BN9172" s="31"/>
      <c r="BO9172" s="31"/>
      <c r="BP9172" s="31"/>
      <c r="BQ9172" s="31"/>
      <c r="BR9172" s="31"/>
      <c r="BS9172" s="31"/>
      <c r="BT9172" s="31"/>
      <c r="BU9172" s="31"/>
      <c r="BV9172" s="31"/>
      <c r="BW9172" s="31"/>
      <c r="BX9172" s="31"/>
      <c r="BY9172" s="31"/>
      <c r="BZ9172" s="31"/>
      <c r="CA9172" s="31"/>
      <c r="CB9172" s="31"/>
      <c r="CC9172" s="31"/>
    </row>
    <row r="9173" spans="5:81" customFormat="1" x14ac:dyDescent="0.25">
      <c r="E9173" s="30" t="str">
        <f t="shared" si="53"/>
        <v>update IFINOPL.dbo.AGREEMENT_ASSET set BILLING_TO_NPWP = '010000784092000', NPWP_NAME = 'PT. KAO INDONESIA', NPWP_ADDRESS = 'JL MT HARYONO KAV 39-40 RT.4 RW.2 CIKOKO, PANCORAN, JAKARTA SELATAN, DKI JAKARTA 12770 INDONESIA' where AGREEMENT_NO = replace('0000429/4/10/03/2022', '/', '.');</v>
      </c>
      <c r="F9173" s="31"/>
      <c r="G9173" s="31"/>
      <c r="H9173" s="31"/>
      <c r="I9173" s="31"/>
      <c r="J9173" s="31"/>
      <c r="K9173" s="31"/>
      <c r="L9173" s="31"/>
      <c r="M9173" s="31"/>
      <c r="N9173" s="31"/>
      <c r="O9173" s="31"/>
      <c r="P9173" s="31"/>
      <c r="Q9173" s="31"/>
      <c r="R9173" s="31"/>
      <c r="S9173" s="31"/>
      <c r="T9173" s="31"/>
      <c r="U9173" s="31"/>
      <c r="V9173" s="31"/>
      <c r="W9173" s="31"/>
      <c r="X9173" s="31"/>
      <c r="Y9173" s="31"/>
      <c r="Z9173" s="31"/>
      <c r="AA9173" s="31"/>
      <c r="AB9173" s="31"/>
      <c r="AC9173" s="31"/>
      <c r="AD9173" s="31"/>
      <c r="AE9173" s="31"/>
      <c r="AF9173" s="31"/>
      <c r="AG9173" s="31"/>
      <c r="AH9173" s="31"/>
      <c r="AI9173" s="31"/>
      <c r="AJ9173" s="31"/>
      <c r="AK9173" s="31"/>
      <c r="AL9173" s="31"/>
      <c r="AM9173" s="31"/>
      <c r="AN9173" s="31"/>
      <c r="AO9173" s="31"/>
      <c r="AP9173" s="31"/>
      <c r="AQ9173" s="31"/>
      <c r="AR9173" s="31"/>
      <c r="AS9173" s="31"/>
      <c r="AT9173" s="31"/>
      <c r="AU9173" s="31"/>
      <c r="AV9173" s="31"/>
      <c r="AW9173" s="31"/>
      <c r="AX9173" s="31"/>
      <c r="AY9173" s="31"/>
      <c r="AZ9173" s="31"/>
      <c r="BA9173" s="31"/>
      <c r="BB9173" s="31"/>
      <c r="BC9173" s="31"/>
      <c r="BD9173" s="31"/>
      <c r="BE9173" s="31"/>
      <c r="BF9173" s="31"/>
      <c r="BG9173" s="31"/>
      <c r="BH9173" s="31"/>
      <c r="BI9173" s="31"/>
      <c r="BJ9173" s="31"/>
      <c r="BK9173" s="31"/>
      <c r="BL9173" s="31"/>
      <c r="BM9173" s="31"/>
      <c r="BN9173" s="31"/>
      <c r="BO9173" s="31"/>
      <c r="BP9173" s="31"/>
      <c r="BQ9173" s="31"/>
      <c r="BR9173" s="31"/>
      <c r="BS9173" s="31"/>
      <c r="BT9173" s="31"/>
      <c r="BU9173" s="31"/>
      <c r="BV9173" s="31"/>
      <c r="BW9173" s="31"/>
      <c r="BX9173" s="31"/>
      <c r="BY9173" s="31"/>
      <c r="BZ9173" s="31"/>
      <c r="CA9173" s="31"/>
      <c r="CB9173" s="31"/>
      <c r="CC9173" s="31"/>
    </row>
    <row r="9174" spans="5:81" customFormat="1" x14ac:dyDescent="0.25">
      <c r="E9174" s="30" t="str">
        <f t="shared" si="53"/>
        <v>update IFINOPL.dbo.AGREEMENT_ASSET set BILLING_TO_NPWP = '010000784092000', NPWP_NAME = 'PT. KAO INDONESIA', NPWP_ADDRESS = 'JL MT HARYONO KAV 39-40 RT.4 RW.2 CIKOKO, PANCORAN, JAKARTA SELATAN, DKI JAKARTA 12770 INDONESIA' where AGREEMENT_NO = replace('0000430/4/10/03/2022', '/', '.');</v>
      </c>
      <c r="F9174" s="31"/>
      <c r="G9174" s="31"/>
      <c r="H9174" s="31"/>
      <c r="I9174" s="31"/>
      <c r="J9174" s="31"/>
      <c r="K9174" s="31"/>
      <c r="L9174" s="31"/>
      <c r="M9174" s="31"/>
      <c r="N9174" s="31"/>
      <c r="O9174" s="31"/>
      <c r="P9174" s="31"/>
      <c r="Q9174" s="31"/>
      <c r="R9174" s="31"/>
      <c r="S9174" s="31"/>
      <c r="T9174" s="31"/>
      <c r="U9174" s="31"/>
      <c r="V9174" s="31"/>
      <c r="W9174" s="31"/>
      <c r="X9174" s="31"/>
      <c r="Y9174" s="31"/>
      <c r="Z9174" s="31"/>
      <c r="AA9174" s="31"/>
      <c r="AB9174" s="31"/>
      <c r="AC9174" s="31"/>
      <c r="AD9174" s="31"/>
      <c r="AE9174" s="31"/>
      <c r="AF9174" s="31"/>
      <c r="AG9174" s="31"/>
      <c r="AH9174" s="31"/>
      <c r="AI9174" s="31"/>
      <c r="AJ9174" s="31"/>
      <c r="AK9174" s="31"/>
      <c r="AL9174" s="31"/>
      <c r="AM9174" s="31"/>
      <c r="AN9174" s="31"/>
      <c r="AO9174" s="31"/>
      <c r="AP9174" s="31"/>
      <c r="AQ9174" s="31"/>
      <c r="AR9174" s="31"/>
      <c r="AS9174" s="31"/>
      <c r="AT9174" s="31"/>
      <c r="AU9174" s="31"/>
      <c r="AV9174" s="31"/>
      <c r="AW9174" s="31"/>
      <c r="AX9174" s="31"/>
      <c r="AY9174" s="31"/>
      <c r="AZ9174" s="31"/>
      <c r="BA9174" s="31"/>
      <c r="BB9174" s="31"/>
      <c r="BC9174" s="31"/>
      <c r="BD9174" s="31"/>
      <c r="BE9174" s="31"/>
      <c r="BF9174" s="31"/>
      <c r="BG9174" s="31"/>
      <c r="BH9174" s="31"/>
      <c r="BI9174" s="31"/>
      <c r="BJ9174" s="31"/>
      <c r="BK9174" s="31"/>
      <c r="BL9174" s="31"/>
      <c r="BM9174" s="31"/>
      <c r="BN9174" s="31"/>
      <c r="BO9174" s="31"/>
      <c r="BP9174" s="31"/>
      <c r="BQ9174" s="31"/>
      <c r="BR9174" s="31"/>
      <c r="BS9174" s="31"/>
      <c r="BT9174" s="31"/>
      <c r="BU9174" s="31"/>
      <c r="BV9174" s="31"/>
      <c r="BW9174" s="31"/>
      <c r="BX9174" s="31"/>
      <c r="BY9174" s="31"/>
      <c r="BZ9174" s="31"/>
      <c r="CA9174" s="31"/>
      <c r="CB9174" s="31"/>
      <c r="CC9174" s="31"/>
    </row>
    <row r="9175" spans="5:81" customFormat="1" x14ac:dyDescent="0.25">
      <c r="E9175"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replace('0000431/4/08/12/2020', '/', '.');</v>
      </c>
      <c r="F9175" s="31"/>
      <c r="G9175" s="31"/>
      <c r="H9175" s="31"/>
      <c r="I9175" s="31"/>
      <c r="J9175" s="31"/>
      <c r="K9175" s="31"/>
      <c r="L9175" s="31"/>
      <c r="M9175" s="31"/>
      <c r="N9175" s="31"/>
      <c r="O9175" s="31"/>
      <c r="P9175" s="31"/>
      <c r="Q9175" s="31"/>
      <c r="R9175" s="31"/>
      <c r="S9175" s="31"/>
      <c r="T9175" s="31"/>
      <c r="U9175" s="31"/>
      <c r="V9175" s="31"/>
      <c r="W9175" s="31"/>
      <c r="X9175" s="31"/>
      <c r="Y9175" s="31"/>
      <c r="Z9175" s="31"/>
      <c r="AA9175" s="31"/>
      <c r="AB9175" s="31"/>
      <c r="AC9175" s="31"/>
      <c r="AD9175" s="31"/>
      <c r="AE9175" s="31"/>
      <c r="AF9175" s="31"/>
      <c r="AG9175" s="31"/>
      <c r="AH9175" s="31"/>
      <c r="AI9175" s="31"/>
      <c r="AJ9175" s="31"/>
      <c r="AK9175" s="31"/>
      <c r="AL9175" s="31"/>
      <c r="AM9175" s="31"/>
      <c r="AN9175" s="31"/>
      <c r="AO9175" s="31"/>
      <c r="AP9175" s="31"/>
      <c r="AQ9175" s="31"/>
      <c r="AR9175" s="31"/>
      <c r="AS9175" s="31"/>
      <c r="AT9175" s="31"/>
      <c r="AU9175" s="31"/>
      <c r="AV9175" s="31"/>
      <c r="AW9175" s="31"/>
      <c r="AX9175" s="31"/>
      <c r="AY9175" s="31"/>
      <c r="AZ9175" s="31"/>
      <c r="BA9175" s="31"/>
      <c r="BB9175" s="31"/>
      <c r="BC9175" s="31"/>
      <c r="BD9175" s="31"/>
      <c r="BE9175" s="31"/>
      <c r="BF9175" s="31"/>
      <c r="BG9175" s="31"/>
      <c r="BH9175" s="31"/>
      <c r="BI9175" s="31"/>
      <c r="BJ9175" s="31"/>
      <c r="BK9175" s="31"/>
      <c r="BL9175" s="31"/>
      <c r="BM9175" s="31"/>
      <c r="BN9175" s="31"/>
      <c r="BO9175" s="31"/>
      <c r="BP9175" s="31"/>
      <c r="BQ9175" s="31"/>
      <c r="BR9175" s="31"/>
      <c r="BS9175" s="31"/>
      <c r="BT9175" s="31"/>
      <c r="BU9175" s="31"/>
      <c r="BV9175" s="31"/>
      <c r="BW9175" s="31"/>
      <c r="BX9175" s="31"/>
      <c r="BY9175" s="31"/>
      <c r="BZ9175" s="31"/>
      <c r="CA9175" s="31"/>
      <c r="CB9175" s="31"/>
      <c r="CC9175" s="31"/>
    </row>
    <row r="9176" spans="5:81" customFormat="1" x14ac:dyDescent="0.25">
      <c r="E9176" s="30" t="str">
        <f t="shared" si="53"/>
        <v>update IFINOPL.dbo.AGREEMENT_ASSET set BILLING_TO_NPWP = '010000784092000', NPWP_NAME = 'PT. KAO INDONESIA', NPWP_ADDRESS = 'JL MT HARYONO KAV 39-40 RT.4 RW.2 CIKOKO, PANCORAN, JAKARTA SELATAN, DKI JAKARTA 12770 INDONESIA' where AGREEMENT_NO = replace('0000431/4/10/03/2022', '/', '.');</v>
      </c>
      <c r="F9176" s="31"/>
      <c r="G9176" s="31"/>
      <c r="H9176" s="31"/>
      <c r="I9176" s="31"/>
      <c r="J9176" s="31"/>
      <c r="K9176" s="31"/>
      <c r="L9176" s="31"/>
      <c r="M9176" s="31"/>
      <c r="N9176" s="31"/>
      <c r="O9176" s="31"/>
      <c r="P9176" s="31"/>
      <c r="Q9176" s="31"/>
      <c r="R9176" s="31"/>
      <c r="S9176" s="31"/>
      <c r="T9176" s="31"/>
      <c r="U9176" s="31"/>
      <c r="V9176" s="31"/>
      <c r="W9176" s="31"/>
      <c r="X9176" s="31"/>
      <c r="Y9176" s="31"/>
      <c r="Z9176" s="31"/>
      <c r="AA9176" s="31"/>
      <c r="AB9176" s="31"/>
      <c r="AC9176" s="31"/>
      <c r="AD9176" s="31"/>
      <c r="AE9176" s="31"/>
      <c r="AF9176" s="31"/>
      <c r="AG9176" s="31"/>
      <c r="AH9176" s="31"/>
      <c r="AI9176" s="31"/>
      <c r="AJ9176" s="31"/>
      <c r="AK9176" s="31"/>
      <c r="AL9176" s="31"/>
      <c r="AM9176" s="31"/>
      <c r="AN9176" s="31"/>
      <c r="AO9176" s="31"/>
      <c r="AP9176" s="31"/>
      <c r="AQ9176" s="31"/>
      <c r="AR9176" s="31"/>
      <c r="AS9176" s="31"/>
      <c r="AT9176" s="31"/>
      <c r="AU9176" s="31"/>
      <c r="AV9176" s="31"/>
      <c r="AW9176" s="31"/>
      <c r="AX9176" s="31"/>
      <c r="AY9176" s="31"/>
      <c r="AZ9176" s="31"/>
      <c r="BA9176" s="31"/>
      <c r="BB9176" s="31"/>
      <c r="BC9176" s="31"/>
      <c r="BD9176" s="31"/>
      <c r="BE9176" s="31"/>
      <c r="BF9176" s="31"/>
      <c r="BG9176" s="31"/>
      <c r="BH9176" s="31"/>
      <c r="BI9176" s="31"/>
      <c r="BJ9176" s="31"/>
      <c r="BK9176" s="31"/>
      <c r="BL9176" s="31"/>
      <c r="BM9176" s="31"/>
      <c r="BN9176" s="31"/>
      <c r="BO9176" s="31"/>
      <c r="BP9176" s="31"/>
      <c r="BQ9176" s="31"/>
      <c r="BR9176" s="31"/>
      <c r="BS9176" s="31"/>
      <c r="BT9176" s="31"/>
      <c r="BU9176" s="31"/>
      <c r="BV9176" s="31"/>
      <c r="BW9176" s="31"/>
      <c r="BX9176" s="31"/>
      <c r="BY9176" s="31"/>
      <c r="BZ9176" s="31"/>
      <c r="CA9176" s="31"/>
      <c r="CB9176" s="31"/>
      <c r="CC9176" s="31"/>
    </row>
    <row r="9177" spans="5:81" customFormat="1" x14ac:dyDescent="0.25">
      <c r="E9177"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replace('0000432/4/08/12/2020', '/', '.');</v>
      </c>
      <c r="F9177" s="31"/>
      <c r="G9177" s="31"/>
      <c r="H9177" s="31"/>
      <c r="I9177" s="31"/>
      <c r="J9177" s="31"/>
      <c r="K9177" s="31"/>
      <c r="L9177" s="31"/>
      <c r="M9177" s="31"/>
      <c r="N9177" s="31"/>
      <c r="O9177" s="31"/>
      <c r="P9177" s="31"/>
      <c r="Q9177" s="31"/>
      <c r="R9177" s="31"/>
      <c r="S9177" s="31"/>
      <c r="T9177" s="31"/>
      <c r="U9177" s="31"/>
      <c r="V9177" s="31"/>
      <c r="W9177" s="31"/>
      <c r="X9177" s="31"/>
      <c r="Y9177" s="31"/>
      <c r="Z9177" s="31"/>
      <c r="AA9177" s="31"/>
      <c r="AB9177" s="31"/>
      <c r="AC9177" s="31"/>
      <c r="AD9177" s="31"/>
      <c r="AE9177" s="31"/>
      <c r="AF9177" s="31"/>
      <c r="AG9177" s="31"/>
      <c r="AH9177" s="31"/>
      <c r="AI9177" s="31"/>
      <c r="AJ9177" s="31"/>
      <c r="AK9177" s="31"/>
      <c r="AL9177" s="31"/>
      <c r="AM9177" s="31"/>
      <c r="AN9177" s="31"/>
      <c r="AO9177" s="31"/>
      <c r="AP9177" s="31"/>
      <c r="AQ9177" s="31"/>
      <c r="AR9177" s="31"/>
      <c r="AS9177" s="31"/>
      <c r="AT9177" s="31"/>
      <c r="AU9177" s="31"/>
      <c r="AV9177" s="31"/>
      <c r="AW9177" s="31"/>
      <c r="AX9177" s="31"/>
      <c r="AY9177" s="31"/>
      <c r="AZ9177" s="31"/>
      <c r="BA9177" s="31"/>
      <c r="BB9177" s="31"/>
      <c r="BC9177" s="31"/>
      <c r="BD9177" s="31"/>
      <c r="BE9177" s="31"/>
      <c r="BF9177" s="31"/>
      <c r="BG9177" s="31"/>
      <c r="BH9177" s="31"/>
      <c r="BI9177" s="31"/>
      <c r="BJ9177" s="31"/>
      <c r="BK9177" s="31"/>
      <c r="BL9177" s="31"/>
      <c r="BM9177" s="31"/>
      <c r="BN9177" s="31"/>
      <c r="BO9177" s="31"/>
      <c r="BP9177" s="31"/>
      <c r="BQ9177" s="31"/>
      <c r="BR9177" s="31"/>
      <c r="BS9177" s="31"/>
      <c r="BT9177" s="31"/>
      <c r="BU9177" s="31"/>
      <c r="BV9177" s="31"/>
      <c r="BW9177" s="31"/>
      <c r="BX9177" s="31"/>
      <c r="BY9177" s="31"/>
      <c r="BZ9177" s="31"/>
      <c r="CA9177" s="31"/>
      <c r="CB9177" s="31"/>
      <c r="CC9177" s="31"/>
    </row>
    <row r="9178" spans="5:81" customFormat="1" x14ac:dyDescent="0.25">
      <c r="E9178" s="30" t="str">
        <f t="shared" si="5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replace('0000432/4/10/03/2022', '/', '.');</v>
      </c>
      <c r="F9178" s="31"/>
      <c r="G9178" s="31"/>
      <c r="H9178" s="31"/>
      <c r="I9178" s="31"/>
      <c r="J9178" s="31"/>
      <c r="K9178" s="31"/>
      <c r="L9178" s="31"/>
      <c r="M9178" s="31"/>
      <c r="N9178" s="31"/>
      <c r="O9178" s="31"/>
      <c r="P9178" s="31"/>
      <c r="Q9178" s="31"/>
      <c r="R9178" s="31"/>
      <c r="S9178" s="31"/>
      <c r="T9178" s="31"/>
      <c r="U9178" s="31"/>
      <c r="V9178" s="31"/>
      <c r="W9178" s="31"/>
      <c r="X9178" s="31"/>
      <c r="Y9178" s="31"/>
      <c r="Z9178" s="31"/>
      <c r="AA9178" s="31"/>
      <c r="AB9178" s="31"/>
      <c r="AC9178" s="31"/>
      <c r="AD9178" s="31"/>
      <c r="AE9178" s="31"/>
      <c r="AF9178" s="31"/>
      <c r="AG9178" s="31"/>
      <c r="AH9178" s="31"/>
      <c r="AI9178" s="31"/>
      <c r="AJ9178" s="31"/>
      <c r="AK9178" s="31"/>
      <c r="AL9178" s="31"/>
      <c r="AM9178" s="31"/>
      <c r="AN9178" s="31"/>
      <c r="AO9178" s="31"/>
      <c r="AP9178" s="31"/>
      <c r="AQ9178" s="31"/>
      <c r="AR9178" s="31"/>
      <c r="AS9178" s="31"/>
      <c r="AT9178" s="31"/>
      <c r="AU9178" s="31"/>
      <c r="AV9178" s="31"/>
      <c r="AW9178" s="31"/>
      <c r="AX9178" s="31"/>
      <c r="AY9178" s="31"/>
      <c r="AZ9178" s="31"/>
      <c r="BA9178" s="31"/>
      <c r="BB9178" s="31"/>
      <c r="BC9178" s="31"/>
      <c r="BD9178" s="31"/>
      <c r="BE9178" s="31"/>
      <c r="BF9178" s="31"/>
      <c r="BG9178" s="31"/>
      <c r="BH9178" s="31"/>
      <c r="BI9178" s="31"/>
      <c r="BJ9178" s="31"/>
      <c r="BK9178" s="31"/>
      <c r="BL9178" s="31"/>
      <c r="BM9178" s="31"/>
      <c r="BN9178" s="31"/>
      <c r="BO9178" s="31"/>
      <c r="BP9178" s="31"/>
      <c r="BQ9178" s="31"/>
      <c r="BR9178" s="31"/>
      <c r="BS9178" s="31"/>
      <c r="BT9178" s="31"/>
      <c r="BU9178" s="31"/>
      <c r="BV9178" s="31"/>
      <c r="BW9178" s="31"/>
      <c r="BX9178" s="31"/>
      <c r="BY9178" s="31"/>
      <c r="BZ9178" s="31"/>
      <c r="CA9178" s="31"/>
      <c r="CB9178" s="31"/>
      <c r="CC9178" s="31"/>
    </row>
    <row r="9179" spans="5:81" customFormat="1" x14ac:dyDescent="0.25">
      <c r="E9179" s="30" t="str">
        <f t="shared" si="53"/>
        <v>update IFINOPL.dbo.AGREEMENT_ASSET set BILLING_TO_NPWP = '023546153028000', NPWP_NAME = 'PT. GRAHAPRIMA SUKSESMANDIRI TBK', NPWP_ADDRESS = 'GD GRAHA 55 LT.3 JL TANAH ABANG II NO.57 RT.000 RW.000 KEL.PETOJO SELATAN KEC.GAMBIR KOTA/KAB. JAKARTA PUSAT DKI JAKARTA 10160' where AGREEMENT_NO = replace('0000433/4/08/12/2020', '/', '.');</v>
      </c>
      <c r="F9179" s="31"/>
      <c r="G9179" s="31"/>
      <c r="H9179" s="31"/>
      <c r="I9179" s="31"/>
      <c r="J9179" s="31"/>
      <c r="K9179" s="31"/>
      <c r="L9179" s="31"/>
      <c r="M9179" s="31"/>
      <c r="N9179" s="31"/>
      <c r="O9179" s="31"/>
      <c r="P9179" s="31"/>
      <c r="Q9179" s="31"/>
      <c r="R9179" s="31"/>
      <c r="S9179" s="31"/>
      <c r="T9179" s="31"/>
      <c r="U9179" s="31"/>
      <c r="V9179" s="31"/>
      <c r="W9179" s="31"/>
      <c r="X9179" s="31"/>
      <c r="Y9179" s="31"/>
      <c r="Z9179" s="31"/>
      <c r="AA9179" s="31"/>
      <c r="AB9179" s="31"/>
      <c r="AC9179" s="31"/>
      <c r="AD9179" s="31"/>
      <c r="AE9179" s="31"/>
      <c r="AF9179" s="31"/>
      <c r="AG9179" s="31"/>
      <c r="AH9179" s="31"/>
      <c r="AI9179" s="31"/>
      <c r="AJ9179" s="31"/>
      <c r="AK9179" s="31"/>
      <c r="AL9179" s="31"/>
      <c r="AM9179" s="31"/>
      <c r="AN9179" s="31"/>
      <c r="AO9179" s="31"/>
      <c r="AP9179" s="31"/>
      <c r="AQ9179" s="31"/>
      <c r="AR9179" s="31"/>
      <c r="AS9179" s="31"/>
      <c r="AT9179" s="31"/>
      <c r="AU9179" s="31"/>
      <c r="AV9179" s="31"/>
      <c r="AW9179" s="31"/>
      <c r="AX9179" s="31"/>
      <c r="AY9179" s="31"/>
      <c r="AZ9179" s="31"/>
      <c r="BA9179" s="31"/>
      <c r="BB9179" s="31"/>
      <c r="BC9179" s="31"/>
      <c r="BD9179" s="31"/>
      <c r="BE9179" s="31"/>
      <c r="BF9179" s="31"/>
      <c r="BG9179" s="31"/>
      <c r="BH9179" s="31"/>
      <c r="BI9179" s="31"/>
      <c r="BJ9179" s="31"/>
      <c r="BK9179" s="31"/>
      <c r="BL9179" s="31"/>
      <c r="BM9179" s="31"/>
      <c r="BN9179" s="31"/>
      <c r="BO9179" s="31"/>
      <c r="BP9179" s="31"/>
      <c r="BQ9179" s="31"/>
      <c r="BR9179" s="31"/>
      <c r="BS9179" s="31"/>
      <c r="BT9179" s="31"/>
      <c r="BU9179" s="31"/>
      <c r="BV9179" s="31"/>
      <c r="BW9179" s="31"/>
      <c r="BX9179" s="31"/>
      <c r="BY9179" s="31"/>
      <c r="BZ9179" s="31"/>
      <c r="CA9179" s="31"/>
      <c r="CB9179" s="31"/>
      <c r="CC9179" s="31"/>
    </row>
    <row r="9180" spans="5:81" customFormat="1" x14ac:dyDescent="0.25">
      <c r="E9180"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replace('0000433/4/08/12/2020', '/', '.');</v>
      </c>
      <c r="F9180" s="31"/>
      <c r="G9180" s="31"/>
      <c r="H9180" s="31"/>
      <c r="I9180" s="31"/>
      <c r="J9180" s="31"/>
      <c r="K9180" s="31"/>
      <c r="L9180" s="31"/>
      <c r="M9180" s="31"/>
      <c r="N9180" s="31"/>
      <c r="O9180" s="31"/>
      <c r="P9180" s="31"/>
      <c r="Q9180" s="31"/>
      <c r="R9180" s="31"/>
      <c r="S9180" s="31"/>
      <c r="T9180" s="31"/>
      <c r="U9180" s="31"/>
      <c r="V9180" s="31"/>
      <c r="W9180" s="31"/>
      <c r="X9180" s="31"/>
      <c r="Y9180" s="31"/>
      <c r="Z9180" s="31"/>
      <c r="AA9180" s="31"/>
      <c r="AB9180" s="31"/>
      <c r="AC9180" s="31"/>
      <c r="AD9180" s="31"/>
      <c r="AE9180" s="31"/>
      <c r="AF9180" s="31"/>
      <c r="AG9180" s="31"/>
      <c r="AH9180" s="31"/>
      <c r="AI9180" s="31"/>
      <c r="AJ9180" s="31"/>
      <c r="AK9180" s="31"/>
      <c r="AL9180" s="31"/>
      <c r="AM9180" s="31"/>
      <c r="AN9180" s="31"/>
      <c r="AO9180" s="31"/>
      <c r="AP9180" s="31"/>
      <c r="AQ9180" s="31"/>
      <c r="AR9180" s="31"/>
      <c r="AS9180" s="31"/>
      <c r="AT9180" s="31"/>
      <c r="AU9180" s="31"/>
      <c r="AV9180" s="31"/>
      <c r="AW9180" s="31"/>
      <c r="AX9180" s="31"/>
      <c r="AY9180" s="31"/>
      <c r="AZ9180" s="31"/>
      <c r="BA9180" s="31"/>
      <c r="BB9180" s="31"/>
      <c r="BC9180" s="31"/>
      <c r="BD9180" s="31"/>
      <c r="BE9180" s="31"/>
      <c r="BF9180" s="31"/>
      <c r="BG9180" s="31"/>
      <c r="BH9180" s="31"/>
      <c r="BI9180" s="31"/>
      <c r="BJ9180" s="31"/>
      <c r="BK9180" s="31"/>
      <c r="BL9180" s="31"/>
      <c r="BM9180" s="31"/>
      <c r="BN9180" s="31"/>
      <c r="BO9180" s="31"/>
      <c r="BP9180" s="31"/>
      <c r="BQ9180" s="31"/>
      <c r="BR9180" s="31"/>
      <c r="BS9180" s="31"/>
      <c r="BT9180" s="31"/>
      <c r="BU9180" s="31"/>
      <c r="BV9180" s="31"/>
      <c r="BW9180" s="31"/>
      <c r="BX9180" s="31"/>
      <c r="BY9180" s="31"/>
      <c r="BZ9180" s="31"/>
      <c r="CA9180" s="31"/>
      <c r="CB9180" s="31"/>
      <c r="CC9180" s="31"/>
    </row>
    <row r="9181" spans="5:81" customFormat="1" x14ac:dyDescent="0.25">
      <c r="E9181" s="30" t="str">
        <f t="shared" si="53"/>
        <v>update IFINOPL.dbo.AGREEMENT_ASSET set BILLING_TO_NPWP = '023546153028000', NPWP_NAME = 'PT. GRAHAPRIMA SUKSESMANDIRI TBK', NPWP_ADDRESS = 'GD GRAHA 55 LT.3 JL TANAH ABANG II NO.57 RT.000 RW.000 KEL.PETOJO SELATAN KEC.GAMBIR KOTA/KAB. JAKARTA PUSAT DKI JAKARTA 10160' where AGREEMENT_NO = replace('0000433/4/08/12/2020', '/', '.');</v>
      </c>
      <c r="F9181" s="31"/>
      <c r="G9181" s="31"/>
      <c r="H9181" s="31"/>
      <c r="I9181" s="31"/>
      <c r="J9181" s="31"/>
      <c r="K9181" s="31"/>
      <c r="L9181" s="31"/>
      <c r="M9181" s="31"/>
      <c r="N9181" s="31"/>
      <c r="O9181" s="31"/>
      <c r="P9181" s="31"/>
      <c r="Q9181" s="31"/>
      <c r="R9181" s="31"/>
      <c r="S9181" s="31"/>
      <c r="T9181" s="31"/>
      <c r="U9181" s="31"/>
      <c r="V9181" s="31"/>
      <c r="W9181" s="31"/>
      <c r="X9181" s="31"/>
      <c r="Y9181" s="31"/>
      <c r="Z9181" s="31"/>
      <c r="AA9181" s="31"/>
      <c r="AB9181" s="31"/>
      <c r="AC9181" s="31"/>
      <c r="AD9181" s="31"/>
      <c r="AE9181" s="31"/>
      <c r="AF9181" s="31"/>
      <c r="AG9181" s="31"/>
      <c r="AH9181" s="31"/>
      <c r="AI9181" s="31"/>
      <c r="AJ9181" s="31"/>
      <c r="AK9181" s="31"/>
      <c r="AL9181" s="31"/>
      <c r="AM9181" s="31"/>
      <c r="AN9181" s="31"/>
      <c r="AO9181" s="31"/>
      <c r="AP9181" s="31"/>
      <c r="AQ9181" s="31"/>
      <c r="AR9181" s="31"/>
      <c r="AS9181" s="31"/>
      <c r="AT9181" s="31"/>
      <c r="AU9181" s="31"/>
      <c r="AV9181" s="31"/>
      <c r="AW9181" s="31"/>
      <c r="AX9181" s="31"/>
      <c r="AY9181" s="31"/>
      <c r="AZ9181" s="31"/>
      <c r="BA9181" s="31"/>
      <c r="BB9181" s="31"/>
      <c r="BC9181" s="31"/>
      <c r="BD9181" s="31"/>
      <c r="BE9181" s="31"/>
      <c r="BF9181" s="31"/>
      <c r="BG9181" s="31"/>
      <c r="BH9181" s="31"/>
      <c r="BI9181" s="31"/>
      <c r="BJ9181" s="31"/>
      <c r="BK9181" s="31"/>
      <c r="BL9181" s="31"/>
      <c r="BM9181" s="31"/>
      <c r="BN9181" s="31"/>
      <c r="BO9181" s="31"/>
      <c r="BP9181" s="31"/>
      <c r="BQ9181" s="31"/>
      <c r="BR9181" s="31"/>
      <c r="BS9181" s="31"/>
      <c r="BT9181" s="31"/>
      <c r="BU9181" s="31"/>
      <c r="BV9181" s="31"/>
      <c r="BW9181" s="31"/>
      <c r="BX9181" s="31"/>
      <c r="BY9181" s="31"/>
      <c r="BZ9181" s="31"/>
      <c r="CA9181" s="31"/>
      <c r="CB9181" s="31"/>
      <c r="CC9181" s="31"/>
    </row>
    <row r="9182" spans="5:81" customFormat="1" x14ac:dyDescent="0.25">
      <c r="E9182"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replace('0000433/4/08/12/2020', '/', '.');</v>
      </c>
      <c r="F9182" s="31"/>
      <c r="G9182" s="31"/>
      <c r="H9182" s="31"/>
      <c r="I9182" s="31"/>
      <c r="J9182" s="31"/>
      <c r="K9182" s="31"/>
      <c r="L9182" s="31"/>
      <c r="M9182" s="31"/>
      <c r="N9182" s="31"/>
      <c r="O9182" s="31"/>
      <c r="P9182" s="31"/>
      <c r="Q9182" s="31"/>
      <c r="R9182" s="31"/>
      <c r="S9182" s="31"/>
      <c r="T9182" s="31"/>
      <c r="U9182" s="31"/>
      <c r="V9182" s="31"/>
      <c r="W9182" s="31"/>
      <c r="X9182" s="31"/>
      <c r="Y9182" s="31"/>
      <c r="Z9182" s="31"/>
      <c r="AA9182" s="31"/>
      <c r="AB9182" s="31"/>
      <c r="AC9182" s="31"/>
      <c r="AD9182" s="31"/>
      <c r="AE9182" s="31"/>
      <c r="AF9182" s="31"/>
      <c r="AG9182" s="31"/>
      <c r="AH9182" s="31"/>
      <c r="AI9182" s="31"/>
      <c r="AJ9182" s="31"/>
      <c r="AK9182" s="31"/>
      <c r="AL9182" s="31"/>
      <c r="AM9182" s="31"/>
      <c r="AN9182" s="31"/>
      <c r="AO9182" s="31"/>
      <c r="AP9182" s="31"/>
      <c r="AQ9182" s="31"/>
      <c r="AR9182" s="31"/>
      <c r="AS9182" s="31"/>
      <c r="AT9182" s="31"/>
      <c r="AU9182" s="31"/>
      <c r="AV9182" s="31"/>
      <c r="AW9182" s="31"/>
      <c r="AX9182" s="31"/>
      <c r="AY9182" s="31"/>
      <c r="AZ9182" s="31"/>
      <c r="BA9182" s="31"/>
      <c r="BB9182" s="31"/>
      <c r="BC9182" s="31"/>
      <c r="BD9182" s="31"/>
      <c r="BE9182" s="31"/>
      <c r="BF9182" s="31"/>
      <c r="BG9182" s="31"/>
      <c r="BH9182" s="31"/>
      <c r="BI9182" s="31"/>
      <c r="BJ9182" s="31"/>
      <c r="BK9182" s="31"/>
      <c r="BL9182" s="31"/>
      <c r="BM9182" s="31"/>
      <c r="BN9182" s="31"/>
      <c r="BO9182" s="31"/>
      <c r="BP9182" s="31"/>
      <c r="BQ9182" s="31"/>
      <c r="BR9182" s="31"/>
      <c r="BS9182" s="31"/>
      <c r="BT9182" s="31"/>
      <c r="BU9182" s="31"/>
      <c r="BV9182" s="31"/>
      <c r="BW9182" s="31"/>
      <c r="BX9182" s="31"/>
      <c r="BY9182" s="31"/>
      <c r="BZ9182" s="31"/>
      <c r="CA9182" s="31"/>
      <c r="CB9182" s="31"/>
      <c r="CC9182" s="31"/>
    </row>
    <row r="9183" spans="5:81" customFormat="1" x14ac:dyDescent="0.25">
      <c r="E9183" s="30" t="str">
        <f t="shared" si="53"/>
        <v>update IFINOPL.dbo.AGREEMENT_ASSET set BILLING_TO_NPWP = '210038352028000', NPWP_NAME = 'PT. DEJAVU EXPRESS', NPWP_ADDRESS = 'JL. BIAK NO.14, LANTAI 1 RT.010 RW.004 KEL.CIDENG KEC.GAMBIR KOTA/KAB.JAKARTA PUSAT DKI JAKARTA 10150' where AGREEMENT_NO = replace('0000433/4/10/03/2022', '/', '.');</v>
      </c>
      <c r="F9183" s="31"/>
      <c r="G9183" s="31"/>
      <c r="H9183" s="31"/>
      <c r="I9183" s="31"/>
      <c r="J9183" s="31"/>
      <c r="K9183" s="31"/>
      <c r="L9183" s="31"/>
      <c r="M9183" s="31"/>
      <c r="N9183" s="31"/>
      <c r="O9183" s="31"/>
      <c r="P9183" s="31"/>
      <c r="Q9183" s="31"/>
      <c r="R9183" s="31"/>
      <c r="S9183" s="31"/>
      <c r="T9183" s="31"/>
      <c r="U9183" s="31"/>
      <c r="V9183" s="31"/>
      <c r="W9183" s="31"/>
      <c r="X9183" s="31"/>
      <c r="Y9183" s="31"/>
      <c r="Z9183" s="31"/>
      <c r="AA9183" s="31"/>
      <c r="AB9183" s="31"/>
      <c r="AC9183" s="31"/>
      <c r="AD9183" s="31"/>
      <c r="AE9183" s="31"/>
      <c r="AF9183" s="31"/>
      <c r="AG9183" s="31"/>
      <c r="AH9183" s="31"/>
      <c r="AI9183" s="31"/>
      <c r="AJ9183" s="31"/>
      <c r="AK9183" s="31"/>
      <c r="AL9183" s="31"/>
      <c r="AM9183" s="31"/>
      <c r="AN9183" s="31"/>
      <c r="AO9183" s="31"/>
      <c r="AP9183" s="31"/>
      <c r="AQ9183" s="31"/>
      <c r="AR9183" s="31"/>
      <c r="AS9183" s="31"/>
      <c r="AT9183" s="31"/>
      <c r="AU9183" s="31"/>
      <c r="AV9183" s="31"/>
      <c r="AW9183" s="31"/>
      <c r="AX9183" s="31"/>
      <c r="AY9183" s="31"/>
      <c r="AZ9183" s="31"/>
      <c r="BA9183" s="31"/>
      <c r="BB9183" s="31"/>
      <c r="BC9183" s="31"/>
      <c r="BD9183" s="31"/>
      <c r="BE9183" s="31"/>
      <c r="BF9183" s="31"/>
      <c r="BG9183" s="31"/>
      <c r="BH9183" s="31"/>
      <c r="BI9183" s="31"/>
      <c r="BJ9183" s="31"/>
      <c r="BK9183" s="31"/>
      <c r="BL9183" s="31"/>
      <c r="BM9183" s="31"/>
      <c r="BN9183" s="31"/>
      <c r="BO9183" s="31"/>
      <c r="BP9183" s="31"/>
      <c r="BQ9183" s="31"/>
      <c r="BR9183" s="31"/>
      <c r="BS9183" s="31"/>
      <c r="BT9183" s="31"/>
      <c r="BU9183" s="31"/>
      <c r="BV9183" s="31"/>
      <c r="BW9183" s="31"/>
      <c r="BX9183" s="31"/>
      <c r="BY9183" s="31"/>
      <c r="BZ9183" s="31"/>
      <c r="CA9183" s="31"/>
      <c r="CB9183" s="31"/>
      <c r="CC9183" s="31"/>
    </row>
    <row r="9184" spans="5:81" customFormat="1" x14ac:dyDescent="0.25">
      <c r="E9184" s="30" t="str">
        <f t="shared" si="53"/>
        <v>update IFINOPL.dbo.AGREEMENT_ASSET set BILLING_TO_NPWP = '023546153028000', NPWP_NAME = 'PT. GRAHAPRIMA SUKSESMANDIRI TBK', NPWP_ADDRESS = 'GD GRAHA 55 LT.3 JL TANAH ABANG II NO.57 RT.000 RW.000 KEL.PETOJO SELATAN KEC.GAMBIR KOTA/KAB.JAKARTA PUSAT DKI JAKARTA 10160' where AGREEMENT_NO = replace('0000434/4/08/12/2020', '/', '.');</v>
      </c>
      <c r="F9184" s="31"/>
      <c r="G9184" s="31"/>
      <c r="H9184" s="31"/>
      <c r="I9184" s="31"/>
      <c r="J9184" s="31"/>
      <c r="K9184" s="31"/>
      <c r="L9184" s="31"/>
      <c r="M9184" s="31"/>
      <c r="N9184" s="31"/>
      <c r="O9184" s="31"/>
      <c r="P9184" s="31"/>
      <c r="Q9184" s="31"/>
      <c r="R9184" s="31"/>
      <c r="S9184" s="31"/>
      <c r="T9184" s="31"/>
      <c r="U9184" s="31"/>
      <c r="V9184" s="31"/>
      <c r="W9184" s="31"/>
      <c r="X9184" s="31"/>
      <c r="Y9184" s="31"/>
      <c r="Z9184" s="31"/>
      <c r="AA9184" s="31"/>
      <c r="AB9184" s="31"/>
      <c r="AC9184" s="31"/>
      <c r="AD9184" s="31"/>
      <c r="AE9184" s="31"/>
      <c r="AF9184" s="31"/>
      <c r="AG9184" s="31"/>
      <c r="AH9184" s="31"/>
      <c r="AI9184" s="31"/>
      <c r="AJ9184" s="31"/>
      <c r="AK9184" s="31"/>
      <c r="AL9184" s="31"/>
      <c r="AM9184" s="31"/>
      <c r="AN9184" s="31"/>
      <c r="AO9184" s="31"/>
      <c r="AP9184" s="31"/>
      <c r="AQ9184" s="31"/>
      <c r="AR9184" s="31"/>
      <c r="AS9184" s="31"/>
      <c r="AT9184" s="31"/>
      <c r="AU9184" s="31"/>
      <c r="AV9184" s="31"/>
      <c r="AW9184" s="31"/>
      <c r="AX9184" s="31"/>
      <c r="AY9184" s="31"/>
      <c r="AZ9184" s="31"/>
      <c r="BA9184" s="31"/>
      <c r="BB9184" s="31"/>
      <c r="BC9184" s="31"/>
      <c r="BD9184" s="31"/>
      <c r="BE9184" s="31"/>
      <c r="BF9184" s="31"/>
      <c r="BG9184" s="31"/>
      <c r="BH9184" s="31"/>
      <c r="BI9184" s="31"/>
      <c r="BJ9184" s="31"/>
      <c r="BK9184" s="31"/>
      <c r="BL9184" s="31"/>
      <c r="BM9184" s="31"/>
      <c r="BN9184" s="31"/>
      <c r="BO9184" s="31"/>
      <c r="BP9184" s="31"/>
      <c r="BQ9184" s="31"/>
      <c r="BR9184" s="31"/>
      <c r="BS9184" s="31"/>
      <c r="BT9184" s="31"/>
      <c r="BU9184" s="31"/>
      <c r="BV9184" s="31"/>
      <c r="BW9184" s="31"/>
      <c r="BX9184" s="31"/>
      <c r="BY9184" s="31"/>
      <c r="BZ9184" s="31"/>
      <c r="CA9184" s="31"/>
      <c r="CB9184" s="31"/>
      <c r="CC9184" s="31"/>
    </row>
    <row r="9185" spans="5:81" customFormat="1" x14ac:dyDescent="0.25">
      <c r="E9185" s="30" t="str">
        <f t="shared" si="53"/>
        <v>update IFINOPL.dbo.AGREEMENT_ASSET set BILLING_TO_NPWP = '029013836063000', NPWP_NAME = 'PT. MINDRAY MEDICAL INDONESIA', NPWP_ADDRESS = 'GEDUNG MENARA DEA II LT 17 JL. MEGA KUNINGAN BARAT KAV E4.3 NO. 1-2 RT.05 RW.02 KEL.KUNINGAN TIMUR KEC.SETIA BUDI KOTA/KAB.JAKARTA SELATAN DKI JAKARTA 12950' where AGREEMENT_NO = replace('0000435/4/10/03/2022', '/', '.');</v>
      </c>
      <c r="F9185" s="31"/>
      <c r="G9185" s="31"/>
      <c r="H9185" s="31"/>
      <c r="I9185" s="31"/>
      <c r="J9185" s="31"/>
      <c r="K9185" s="31"/>
      <c r="L9185" s="31"/>
      <c r="M9185" s="31"/>
      <c r="N9185" s="31"/>
      <c r="O9185" s="31"/>
      <c r="P9185" s="31"/>
      <c r="Q9185" s="31"/>
      <c r="R9185" s="31"/>
      <c r="S9185" s="31"/>
      <c r="T9185" s="31"/>
      <c r="U9185" s="31"/>
      <c r="V9185" s="31"/>
      <c r="W9185" s="31"/>
      <c r="X9185" s="31"/>
      <c r="Y9185" s="31"/>
      <c r="Z9185" s="31"/>
      <c r="AA9185" s="31"/>
      <c r="AB9185" s="31"/>
      <c r="AC9185" s="31"/>
      <c r="AD9185" s="31"/>
      <c r="AE9185" s="31"/>
      <c r="AF9185" s="31"/>
      <c r="AG9185" s="31"/>
      <c r="AH9185" s="31"/>
      <c r="AI9185" s="31"/>
      <c r="AJ9185" s="31"/>
      <c r="AK9185" s="31"/>
      <c r="AL9185" s="31"/>
      <c r="AM9185" s="31"/>
      <c r="AN9185" s="31"/>
      <c r="AO9185" s="31"/>
      <c r="AP9185" s="31"/>
      <c r="AQ9185" s="31"/>
      <c r="AR9185" s="31"/>
      <c r="AS9185" s="31"/>
      <c r="AT9185" s="31"/>
      <c r="AU9185" s="31"/>
      <c r="AV9185" s="31"/>
      <c r="AW9185" s="31"/>
      <c r="AX9185" s="31"/>
      <c r="AY9185" s="31"/>
      <c r="AZ9185" s="31"/>
      <c r="BA9185" s="31"/>
      <c r="BB9185" s="31"/>
      <c r="BC9185" s="31"/>
      <c r="BD9185" s="31"/>
      <c r="BE9185" s="31"/>
      <c r="BF9185" s="31"/>
      <c r="BG9185" s="31"/>
      <c r="BH9185" s="31"/>
      <c r="BI9185" s="31"/>
      <c r="BJ9185" s="31"/>
      <c r="BK9185" s="31"/>
      <c r="BL9185" s="31"/>
      <c r="BM9185" s="31"/>
      <c r="BN9185" s="31"/>
      <c r="BO9185" s="31"/>
      <c r="BP9185" s="31"/>
      <c r="BQ9185" s="31"/>
      <c r="BR9185" s="31"/>
      <c r="BS9185" s="31"/>
      <c r="BT9185" s="31"/>
      <c r="BU9185" s="31"/>
      <c r="BV9185" s="31"/>
      <c r="BW9185" s="31"/>
      <c r="BX9185" s="31"/>
      <c r="BY9185" s="31"/>
      <c r="BZ9185" s="31"/>
      <c r="CA9185" s="31"/>
      <c r="CB9185" s="31"/>
      <c r="CC9185" s="31"/>
    </row>
    <row r="9186" spans="5:81" customFormat="1" x14ac:dyDescent="0.25">
      <c r="E9186" s="30" t="str">
        <f t="shared" si="53"/>
        <v>update IFINOPL.dbo.AGREEMENT_ASSET set BILLING_TO_NPWP = '013718143081000', NPWP_NAME = 'PT. RADIANT UTAMA INTERINSCO TBK', NPWP_ADDRESS = 'GEDUNG RADIANT UTAMA JL. KAPTEN TENDEAN NO. 24 MAMPANG PRAPATAN RT.01 RW.01 KEL.PELA MAMPANG KEC.MAMPANG PRAPATAN KOTA/KAB.JAKARTA SELATAN DKI JAKARTA 12720' where AGREEMENT_NO = replace('0000436/4/10/03/2022', '/', '.');</v>
      </c>
      <c r="F9186" s="31"/>
      <c r="G9186" s="31"/>
      <c r="H9186" s="31"/>
      <c r="I9186" s="31"/>
      <c r="J9186" s="31"/>
      <c r="K9186" s="31"/>
      <c r="L9186" s="31"/>
      <c r="M9186" s="31"/>
      <c r="N9186" s="31"/>
      <c r="O9186" s="31"/>
      <c r="P9186" s="31"/>
      <c r="Q9186" s="31"/>
      <c r="R9186" s="31"/>
      <c r="S9186" s="31"/>
      <c r="T9186" s="31"/>
      <c r="U9186" s="31"/>
      <c r="V9186" s="31"/>
      <c r="W9186" s="31"/>
      <c r="X9186" s="31"/>
      <c r="Y9186" s="31"/>
      <c r="Z9186" s="31"/>
      <c r="AA9186" s="31"/>
      <c r="AB9186" s="31"/>
      <c r="AC9186" s="31"/>
      <c r="AD9186" s="31"/>
      <c r="AE9186" s="31"/>
      <c r="AF9186" s="31"/>
      <c r="AG9186" s="31"/>
      <c r="AH9186" s="31"/>
      <c r="AI9186" s="31"/>
      <c r="AJ9186" s="31"/>
      <c r="AK9186" s="31"/>
      <c r="AL9186" s="31"/>
      <c r="AM9186" s="31"/>
      <c r="AN9186" s="31"/>
      <c r="AO9186" s="31"/>
      <c r="AP9186" s="31"/>
      <c r="AQ9186" s="31"/>
      <c r="AR9186" s="31"/>
      <c r="AS9186" s="31"/>
      <c r="AT9186" s="31"/>
      <c r="AU9186" s="31"/>
      <c r="AV9186" s="31"/>
      <c r="AW9186" s="31"/>
      <c r="AX9186" s="31"/>
      <c r="AY9186" s="31"/>
      <c r="AZ9186" s="31"/>
      <c r="BA9186" s="31"/>
      <c r="BB9186" s="31"/>
      <c r="BC9186" s="31"/>
      <c r="BD9186" s="31"/>
      <c r="BE9186" s="31"/>
      <c r="BF9186" s="31"/>
      <c r="BG9186" s="31"/>
      <c r="BH9186" s="31"/>
      <c r="BI9186" s="31"/>
      <c r="BJ9186" s="31"/>
      <c r="BK9186" s="31"/>
      <c r="BL9186" s="31"/>
      <c r="BM9186" s="31"/>
      <c r="BN9186" s="31"/>
      <c r="BO9186" s="31"/>
      <c r="BP9186" s="31"/>
      <c r="BQ9186" s="31"/>
      <c r="BR9186" s="31"/>
      <c r="BS9186" s="31"/>
      <c r="BT9186" s="31"/>
      <c r="BU9186" s="31"/>
      <c r="BV9186" s="31"/>
      <c r="BW9186" s="31"/>
      <c r="BX9186" s="31"/>
      <c r="BY9186" s="31"/>
      <c r="BZ9186" s="31"/>
      <c r="CA9186" s="31"/>
      <c r="CB9186" s="31"/>
      <c r="CC9186" s="31"/>
    </row>
    <row r="9187" spans="5:81" customFormat="1" x14ac:dyDescent="0.25">
      <c r="E9187" s="30" t="str">
        <f t="shared" si="53"/>
        <v>update IFINOPL.dbo.AGREEMENT_ASSET set BILLING_TO_NPWP = '013718143081000', NPWP_NAME = 'PT. RADIANT UTAMA INTERINSCO TBK', NPWP_ADDRESS = 'GEDUNG RADIANT UTAMA JL. KAPTEN TENDEAN NO. 24 MAMPANG PRAPATAN RT.01 RW.01 KEL.PELA MAMPANG KEC.MAMPANG PRAPATAN KOTA/KAB.JAKARTA SELATAN DKI JAKARTA 12720' where AGREEMENT_NO = replace('0000437/4/10/03/2022', '/', '.');</v>
      </c>
      <c r="F9187" s="31"/>
      <c r="G9187" s="31"/>
      <c r="H9187" s="31"/>
      <c r="I9187" s="31"/>
      <c r="J9187" s="31"/>
      <c r="K9187" s="31"/>
      <c r="L9187" s="31"/>
      <c r="M9187" s="31"/>
      <c r="N9187" s="31"/>
      <c r="O9187" s="31"/>
      <c r="P9187" s="31"/>
      <c r="Q9187" s="31"/>
      <c r="R9187" s="31"/>
      <c r="S9187" s="31"/>
      <c r="T9187" s="31"/>
      <c r="U9187" s="31"/>
      <c r="V9187" s="31"/>
      <c r="W9187" s="31"/>
      <c r="X9187" s="31"/>
      <c r="Y9187" s="31"/>
      <c r="Z9187" s="31"/>
      <c r="AA9187" s="31"/>
      <c r="AB9187" s="31"/>
      <c r="AC9187" s="31"/>
      <c r="AD9187" s="31"/>
      <c r="AE9187" s="31"/>
      <c r="AF9187" s="31"/>
      <c r="AG9187" s="31"/>
      <c r="AH9187" s="31"/>
      <c r="AI9187" s="31"/>
      <c r="AJ9187" s="31"/>
      <c r="AK9187" s="31"/>
      <c r="AL9187" s="31"/>
      <c r="AM9187" s="31"/>
      <c r="AN9187" s="31"/>
      <c r="AO9187" s="31"/>
      <c r="AP9187" s="31"/>
      <c r="AQ9187" s="31"/>
      <c r="AR9187" s="31"/>
      <c r="AS9187" s="31"/>
      <c r="AT9187" s="31"/>
      <c r="AU9187" s="31"/>
      <c r="AV9187" s="31"/>
      <c r="AW9187" s="31"/>
      <c r="AX9187" s="31"/>
      <c r="AY9187" s="31"/>
      <c r="AZ9187" s="31"/>
      <c r="BA9187" s="31"/>
      <c r="BB9187" s="31"/>
      <c r="BC9187" s="31"/>
      <c r="BD9187" s="31"/>
      <c r="BE9187" s="31"/>
      <c r="BF9187" s="31"/>
      <c r="BG9187" s="31"/>
      <c r="BH9187" s="31"/>
      <c r="BI9187" s="31"/>
      <c r="BJ9187" s="31"/>
      <c r="BK9187" s="31"/>
      <c r="BL9187" s="31"/>
      <c r="BM9187" s="31"/>
      <c r="BN9187" s="31"/>
      <c r="BO9187" s="31"/>
      <c r="BP9187" s="31"/>
      <c r="BQ9187" s="31"/>
      <c r="BR9187" s="31"/>
      <c r="BS9187" s="31"/>
      <c r="BT9187" s="31"/>
      <c r="BU9187" s="31"/>
      <c r="BV9187" s="31"/>
      <c r="BW9187" s="31"/>
      <c r="BX9187" s="31"/>
      <c r="BY9187" s="31"/>
      <c r="BZ9187" s="31"/>
      <c r="CA9187" s="31"/>
      <c r="CB9187" s="31"/>
      <c r="CC9187" s="31"/>
    </row>
    <row r="9188" spans="5:81" customFormat="1" x14ac:dyDescent="0.25">
      <c r="E9188" s="30" t="str">
        <f t="shared" si="53"/>
        <v>update IFINOPL.dbo.AGREEMENT_ASSET set BILLING_TO_NPWP = '210661195418000', NPWP_NAME = 'PT. ANUGERAH PRIMA SEJAHTERAH', NPWP_ADDRESS = 'KOMPLEK PERGUDANGAN MUTIARA KOSAMBI IB618 RT 0, RW 0, KOSAMBI, -, TANGERANG, BANTEN' where AGREEMENT_NO = replace('0000440/4/10/04/2022', '/', '.');</v>
      </c>
      <c r="F9188" s="31"/>
      <c r="G9188" s="31"/>
      <c r="H9188" s="31"/>
      <c r="I9188" s="31"/>
      <c r="J9188" s="31"/>
      <c r="K9188" s="31"/>
      <c r="L9188" s="31"/>
      <c r="M9188" s="31"/>
      <c r="N9188" s="31"/>
      <c r="O9188" s="31"/>
      <c r="P9188" s="31"/>
      <c r="Q9188" s="31"/>
      <c r="R9188" s="31"/>
      <c r="S9188" s="31"/>
      <c r="T9188" s="31"/>
      <c r="U9188" s="31"/>
      <c r="V9188" s="31"/>
      <c r="W9188" s="31"/>
      <c r="X9188" s="31"/>
      <c r="Y9188" s="31"/>
      <c r="Z9188" s="31"/>
      <c r="AA9188" s="31"/>
      <c r="AB9188" s="31"/>
      <c r="AC9188" s="31"/>
      <c r="AD9188" s="31"/>
      <c r="AE9188" s="31"/>
      <c r="AF9188" s="31"/>
      <c r="AG9188" s="31"/>
      <c r="AH9188" s="31"/>
      <c r="AI9188" s="31"/>
      <c r="AJ9188" s="31"/>
      <c r="AK9188" s="31"/>
      <c r="AL9188" s="31"/>
      <c r="AM9188" s="31"/>
      <c r="AN9188" s="31"/>
      <c r="AO9188" s="31"/>
      <c r="AP9188" s="31"/>
      <c r="AQ9188" s="31"/>
      <c r="AR9188" s="31"/>
      <c r="AS9188" s="31"/>
      <c r="AT9188" s="31"/>
      <c r="AU9188" s="31"/>
      <c r="AV9188" s="31"/>
      <c r="AW9188" s="31"/>
      <c r="AX9188" s="31"/>
      <c r="AY9188" s="31"/>
      <c r="AZ9188" s="31"/>
      <c r="BA9188" s="31"/>
      <c r="BB9188" s="31"/>
      <c r="BC9188" s="31"/>
      <c r="BD9188" s="31"/>
      <c r="BE9188" s="31"/>
      <c r="BF9188" s="31"/>
      <c r="BG9188" s="31"/>
      <c r="BH9188" s="31"/>
      <c r="BI9188" s="31"/>
      <c r="BJ9188" s="31"/>
      <c r="BK9188" s="31"/>
      <c r="BL9188" s="31"/>
      <c r="BM9188" s="31"/>
      <c r="BN9188" s="31"/>
      <c r="BO9188" s="31"/>
      <c r="BP9188" s="31"/>
      <c r="BQ9188" s="31"/>
      <c r="BR9188" s="31"/>
      <c r="BS9188" s="31"/>
      <c r="BT9188" s="31"/>
      <c r="BU9188" s="31"/>
      <c r="BV9188" s="31"/>
      <c r="BW9188" s="31"/>
      <c r="BX9188" s="31"/>
      <c r="BY9188" s="31"/>
      <c r="BZ9188" s="31"/>
      <c r="CA9188" s="31"/>
      <c r="CB9188" s="31"/>
      <c r="CC9188" s="31"/>
    </row>
    <row r="9189" spans="5:81" customFormat="1" x14ac:dyDescent="0.25">
      <c r="E9189" s="30" t="str">
        <f t="shared" si="53"/>
        <v>update IFINOPL.dbo.AGREEMENT_ASSET set BILLING_TO_NPWP = '023132723004000', NPWP_NAME = 'CV. MARHADI', NPWP_ADDRESS = 'JL.PEGANGSAAN I RT.02 RW.03 RAWA TERATE, CAKUNG, JAKARTA TIMUR, DKI JAKARTA 13920 INDONESIA' where AGREEMENT_NO = replace('0000441/4/08/12/2020', '/', '.');</v>
      </c>
      <c r="F9189" s="31"/>
      <c r="G9189" s="31"/>
      <c r="H9189" s="31"/>
      <c r="I9189" s="31"/>
      <c r="J9189" s="31"/>
      <c r="K9189" s="31"/>
      <c r="L9189" s="31"/>
      <c r="M9189" s="31"/>
      <c r="N9189" s="31"/>
      <c r="O9189" s="31"/>
      <c r="P9189" s="31"/>
      <c r="Q9189" s="31"/>
      <c r="R9189" s="31"/>
      <c r="S9189" s="31"/>
      <c r="T9189" s="31"/>
      <c r="U9189" s="31"/>
      <c r="V9189" s="31"/>
      <c r="W9189" s="31"/>
      <c r="X9189" s="31"/>
      <c r="Y9189" s="31"/>
      <c r="Z9189" s="31"/>
      <c r="AA9189" s="31"/>
      <c r="AB9189" s="31"/>
      <c r="AC9189" s="31"/>
      <c r="AD9189" s="31"/>
      <c r="AE9189" s="31"/>
      <c r="AF9189" s="31"/>
      <c r="AG9189" s="31"/>
      <c r="AH9189" s="31"/>
      <c r="AI9189" s="31"/>
      <c r="AJ9189" s="31"/>
      <c r="AK9189" s="31"/>
      <c r="AL9189" s="31"/>
      <c r="AM9189" s="31"/>
      <c r="AN9189" s="31"/>
      <c r="AO9189" s="31"/>
      <c r="AP9189" s="31"/>
      <c r="AQ9189" s="31"/>
      <c r="AR9189" s="31"/>
      <c r="AS9189" s="31"/>
      <c r="AT9189" s="31"/>
      <c r="AU9189" s="31"/>
      <c r="AV9189" s="31"/>
      <c r="AW9189" s="31"/>
      <c r="AX9189" s="31"/>
      <c r="AY9189" s="31"/>
      <c r="AZ9189" s="31"/>
      <c r="BA9189" s="31"/>
      <c r="BB9189" s="31"/>
      <c r="BC9189" s="31"/>
      <c r="BD9189" s="31"/>
      <c r="BE9189" s="31"/>
      <c r="BF9189" s="31"/>
      <c r="BG9189" s="31"/>
      <c r="BH9189" s="31"/>
      <c r="BI9189" s="31"/>
      <c r="BJ9189" s="31"/>
      <c r="BK9189" s="31"/>
      <c r="BL9189" s="31"/>
      <c r="BM9189" s="31"/>
      <c r="BN9189" s="31"/>
      <c r="BO9189" s="31"/>
      <c r="BP9189" s="31"/>
      <c r="BQ9189" s="31"/>
      <c r="BR9189" s="31"/>
      <c r="BS9189" s="31"/>
      <c r="BT9189" s="31"/>
      <c r="BU9189" s="31"/>
      <c r="BV9189" s="31"/>
      <c r="BW9189" s="31"/>
      <c r="BX9189" s="31"/>
      <c r="BY9189" s="31"/>
      <c r="BZ9189" s="31"/>
      <c r="CA9189" s="31"/>
      <c r="CB9189" s="31"/>
      <c r="CC9189" s="31"/>
    </row>
    <row r="9190" spans="5:81" customFormat="1" x14ac:dyDescent="0.25">
      <c r="E9190" s="30" t="str">
        <f t="shared" si="53"/>
        <v>update IFINOPL.dbo.AGREEMENT_ASSET set BILLING_TO_NPWP = '210661195418000', NPWP_NAME = 'PT. ANUGERAH PRIMA SEJAHTERAH', NPWP_ADDRESS = 'KOMPLEK PERGUDANGAN MUTIARA KOSAMBI IB618 RT 0, RW 0, KOSAMBI, -, TANGERANG, BANTEN' where AGREEMENT_NO = replace('0000441/4/10/04/2022', '/', '.');</v>
      </c>
      <c r="F9190" s="31"/>
      <c r="G9190" s="31"/>
      <c r="H9190" s="31"/>
      <c r="I9190" s="31"/>
      <c r="J9190" s="31"/>
      <c r="K9190" s="31"/>
      <c r="L9190" s="31"/>
      <c r="M9190" s="31"/>
      <c r="N9190" s="31"/>
      <c r="O9190" s="31"/>
      <c r="P9190" s="31"/>
      <c r="Q9190" s="31"/>
      <c r="R9190" s="31"/>
      <c r="S9190" s="31"/>
      <c r="T9190" s="31"/>
      <c r="U9190" s="31"/>
      <c r="V9190" s="31"/>
      <c r="W9190" s="31"/>
      <c r="X9190" s="31"/>
      <c r="Y9190" s="31"/>
      <c r="Z9190" s="31"/>
      <c r="AA9190" s="31"/>
      <c r="AB9190" s="31"/>
      <c r="AC9190" s="31"/>
      <c r="AD9190" s="31"/>
      <c r="AE9190" s="31"/>
      <c r="AF9190" s="31"/>
      <c r="AG9190" s="31"/>
      <c r="AH9190" s="31"/>
      <c r="AI9190" s="31"/>
      <c r="AJ9190" s="31"/>
      <c r="AK9190" s="31"/>
      <c r="AL9190" s="31"/>
      <c r="AM9190" s="31"/>
      <c r="AN9190" s="31"/>
      <c r="AO9190" s="31"/>
      <c r="AP9190" s="31"/>
      <c r="AQ9190" s="31"/>
      <c r="AR9190" s="31"/>
      <c r="AS9190" s="31"/>
      <c r="AT9190" s="31"/>
      <c r="AU9190" s="31"/>
      <c r="AV9190" s="31"/>
      <c r="AW9190" s="31"/>
      <c r="AX9190" s="31"/>
      <c r="AY9190" s="31"/>
      <c r="AZ9190" s="31"/>
      <c r="BA9190" s="31"/>
      <c r="BB9190" s="31"/>
      <c r="BC9190" s="31"/>
      <c r="BD9190" s="31"/>
      <c r="BE9190" s="31"/>
      <c r="BF9190" s="31"/>
      <c r="BG9190" s="31"/>
      <c r="BH9190" s="31"/>
      <c r="BI9190" s="31"/>
      <c r="BJ9190" s="31"/>
      <c r="BK9190" s="31"/>
      <c r="BL9190" s="31"/>
      <c r="BM9190" s="31"/>
      <c r="BN9190" s="31"/>
      <c r="BO9190" s="31"/>
      <c r="BP9190" s="31"/>
      <c r="BQ9190" s="31"/>
      <c r="BR9190" s="31"/>
      <c r="BS9190" s="31"/>
      <c r="BT9190" s="31"/>
      <c r="BU9190" s="31"/>
      <c r="BV9190" s="31"/>
      <c r="BW9190" s="31"/>
      <c r="BX9190" s="31"/>
      <c r="BY9190" s="31"/>
      <c r="BZ9190" s="31"/>
      <c r="CA9190" s="31"/>
      <c r="CB9190" s="31"/>
      <c r="CC9190" s="31"/>
    </row>
    <row r="9191" spans="5:81" customFormat="1" x14ac:dyDescent="0.25">
      <c r="E9191" s="30" t="str">
        <f t="shared" si="53"/>
        <v>update IFINOPL.dbo.AGREEMENT_ASSET set BILLING_TO_NPWP = '026672113033000', NPWP_NAME = 'PT. SUKSES MANTAP SEJAHTERA', NPWP_ADDRESS = 'JL.PASAR PAGI NO.49 RT.003 RW.02 KEL.ROA MALAKA KEC.TAMBORA KOTA/KAB.JAKARTA BARAT DKI JAKARTA 11230' where AGREEMENT_NO = replace('0000442/4/01/02/2020', '/', '.');</v>
      </c>
      <c r="F9191" s="31"/>
      <c r="G9191" s="31"/>
      <c r="H9191" s="31"/>
      <c r="I9191" s="31"/>
      <c r="J9191" s="31"/>
      <c r="K9191" s="31"/>
      <c r="L9191" s="31"/>
      <c r="M9191" s="31"/>
      <c r="N9191" s="31"/>
      <c r="O9191" s="31"/>
      <c r="P9191" s="31"/>
      <c r="Q9191" s="31"/>
      <c r="R9191" s="31"/>
      <c r="S9191" s="31"/>
      <c r="T9191" s="31"/>
      <c r="U9191" s="31"/>
      <c r="V9191" s="31"/>
      <c r="W9191" s="31"/>
      <c r="X9191" s="31"/>
      <c r="Y9191" s="31"/>
      <c r="Z9191" s="31"/>
      <c r="AA9191" s="31"/>
      <c r="AB9191" s="31"/>
      <c r="AC9191" s="31"/>
      <c r="AD9191" s="31"/>
      <c r="AE9191" s="31"/>
      <c r="AF9191" s="31"/>
      <c r="AG9191" s="31"/>
      <c r="AH9191" s="31"/>
      <c r="AI9191" s="31"/>
      <c r="AJ9191" s="31"/>
      <c r="AK9191" s="31"/>
      <c r="AL9191" s="31"/>
      <c r="AM9191" s="31"/>
      <c r="AN9191" s="31"/>
      <c r="AO9191" s="31"/>
      <c r="AP9191" s="31"/>
      <c r="AQ9191" s="31"/>
      <c r="AR9191" s="31"/>
      <c r="AS9191" s="31"/>
      <c r="AT9191" s="31"/>
      <c r="AU9191" s="31"/>
      <c r="AV9191" s="31"/>
      <c r="AW9191" s="31"/>
      <c r="AX9191" s="31"/>
      <c r="AY9191" s="31"/>
      <c r="AZ9191" s="31"/>
      <c r="BA9191" s="31"/>
      <c r="BB9191" s="31"/>
      <c r="BC9191" s="31"/>
      <c r="BD9191" s="31"/>
      <c r="BE9191" s="31"/>
      <c r="BF9191" s="31"/>
      <c r="BG9191" s="31"/>
      <c r="BH9191" s="31"/>
      <c r="BI9191" s="31"/>
      <c r="BJ9191" s="31"/>
      <c r="BK9191" s="31"/>
      <c r="BL9191" s="31"/>
      <c r="BM9191" s="31"/>
      <c r="BN9191" s="31"/>
      <c r="BO9191" s="31"/>
      <c r="BP9191" s="31"/>
      <c r="BQ9191" s="31"/>
      <c r="BR9191" s="31"/>
      <c r="BS9191" s="31"/>
      <c r="BT9191" s="31"/>
      <c r="BU9191" s="31"/>
      <c r="BV9191" s="31"/>
      <c r="BW9191" s="31"/>
      <c r="BX9191" s="31"/>
      <c r="BY9191" s="31"/>
      <c r="BZ9191" s="31"/>
      <c r="CA9191" s="31"/>
      <c r="CB9191" s="31"/>
      <c r="CC9191" s="31"/>
    </row>
    <row r="9192" spans="5:81" customFormat="1" x14ac:dyDescent="0.25">
      <c r="E9192" s="30" t="str">
        <f t="shared" si="53"/>
        <v>update IFINOPL.dbo.AGREEMENT_ASSET set BILLING_TO_NPWP = '210661195418000', NPWP_NAME = 'PT. ANUGERAH PRIMA SEJAHTERAH', NPWP_ADDRESS = 'KOMPLEK PERGUDANGAN MUTIARA KOSAMBI IB618 RT 0, RW 0, KOSAMBI, -, TANGERANG, BANTEN' where AGREEMENT_NO = replace('0000442/4/10/04/2022', '/', '.');</v>
      </c>
      <c r="F9192" s="31"/>
      <c r="G9192" s="31"/>
      <c r="H9192" s="31"/>
      <c r="I9192" s="31"/>
      <c r="J9192" s="31"/>
      <c r="K9192" s="31"/>
      <c r="L9192" s="31"/>
      <c r="M9192" s="31"/>
      <c r="N9192" s="31"/>
      <c r="O9192" s="31"/>
      <c r="P9192" s="31"/>
      <c r="Q9192" s="31"/>
      <c r="R9192" s="31"/>
      <c r="S9192" s="31"/>
      <c r="T9192" s="31"/>
      <c r="U9192" s="31"/>
      <c r="V9192" s="31"/>
      <c r="W9192" s="31"/>
      <c r="X9192" s="31"/>
      <c r="Y9192" s="31"/>
      <c r="Z9192" s="31"/>
      <c r="AA9192" s="31"/>
      <c r="AB9192" s="31"/>
      <c r="AC9192" s="31"/>
      <c r="AD9192" s="31"/>
      <c r="AE9192" s="31"/>
      <c r="AF9192" s="31"/>
      <c r="AG9192" s="31"/>
      <c r="AH9192" s="31"/>
      <c r="AI9192" s="31"/>
      <c r="AJ9192" s="31"/>
      <c r="AK9192" s="31"/>
      <c r="AL9192" s="31"/>
      <c r="AM9192" s="31"/>
      <c r="AN9192" s="31"/>
      <c r="AO9192" s="31"/>
      <c r="AP9192" s="31"/>
      <c r="AQ9192" s="31"/>
      <c r="AR9192" s="31"/>
      <c r="AS9192" s="31"/>
      <c r="AT9192" s="31"/>
      <c r="AU9192" s="31"/>
      <c r="AV9192" s="31"/>
      <c r="AW9192" s="31"/>
      <c r="AX9192" s="31"/>
      <c r="AY9192" s="31"/>
      <c r="AZ9192" s="31"/>
      <c r="BA9192" s="31"/>
      <c r="BB9192" s="31"/>
      <c r="BC9192" s="31"/>
      <c r="BD9192" s="31"/>
      <c r="BE9192" s="31"/>
      <c r="BF9192" s="31"/>
      <c r="BG9192" s="31"/>
      <c r="BH9192" s="31"/>
      <c r="BI9192" s="31"/>
      <c r="BJ9192" s="31"/>
      <c r="BK9192" s="31"/>
      <c r="BL9192" s="31"/>
      <c r="BM9192" s="31"/>
      <c r="BN9192" s="31"/>
      <c r="BO9192" s="31"/>
      <c r="BP9192" s="31"/>
      <c r="BQ9192" s="31"/>
      <c r="BR9192" s="31"/>
      <c r="BS9192" s="31"/>
      <c r="BT9192" s="31"/>
      <c r="BU9192" s="31"/>
      <c r="BV9192" s="31"/>
      <c r="BW9192" s="31"/>
      <c r="BX9192" s="31"/>
      <c r="BY9192" s="31"/>
      <c r="BZ9192" s="31"/>
      <c r="CA9192" s="31"/>
      <c r="CB9192" s="31"/>
      <c r="CC9192" s="31"/>
    </row>
    <row r="9193" spans="5:81" customFormat="1" x14ac:dyDescent="0.25">
      <c r="E9193" s="30" t="str">
        <f t="shared" si="53"/>
        <v>update IFINOPL.dbo.AGREEMENT_ASSET set BILLING_TO_NPWP = '210661195418000', NPWP_NAME = 'PT. ANUGERAH PRIMA SEJAHTERAH', NPWP_ADDRESS = 'KOMPLEK PERGUDANGAN MUTIARA KOSAMBI IB618 RT 0, RW 0, KOSAMBI, -, TANGERANG, BANTEN' where AGREEMENT_NO = replace('0000443/4/10/04/2022', '/', '.');</v>
      </c>
      <c r="F9193" s="31"/>
      <c r="G9193" s="31"/>
      <c r="H9193" s="31"/>
      <c r="I9193" s="31"/>
      <c r="J9193" s="31"/>
      <c r="K9193" s="31"/>
      <c r="L9193" s="31"/>
      <c r="M9193" s="31"/>
      <c r="N9193" s="31"/>
      <c r="O9193" s="31"/>
      <c r="P9193" s="31"/>
      <c r="Q9193" s="31"/>
      <c r="R9193" s="31"/>
      <c r="S9193" s="31"/>
      <c r="T9193" s="31"/>
      <c r="U9193" s="31"/>
      <c r="V9193" s="31"/>
      <c r="W9193" s="31"/>
      <c r="X9193" s="31"/>
      <c r="Y9193" s="31"/>
      <c r="Z9193" s="31"/>
      <c r="AA9193" s="31"/>
      <c r="AB9193" s="31"/>
      <c r="AC9193" s="31"/>
      <c r="AD9193" s="31"/>
      <c r="AE9193" s="31"/>
      <c r="AF9193" s="31"/>
      <c r="AG9193" s="31"/>
      <c r="AH9193" s="31"/>
      <c r="AI9193" s="31"/>
      <c r="AJ9193" s="31"/>
      <c r="AK9193" s="31"/>
      <c r="AL9193" s="31"/>
      <c r="AM9193" s="31"/>
      <c r="AN9193" s="31"/>
      <c r="AO9193" s="31"/>
      <c r="AP9193" s="31"/>
      <c r="AQ9193" s="31"/>
      <c r="AR9193" s="31"/>
      <c r="AS9193" s="31"/>
      <c r="AT9193" s="31"/>
      <c r="AU9193" s="31"/>
      <c r="AV9193" s="31"/>
      <c r="AW9193" s="31"/>
      <c r="AX9193" s="31"/>
      <c r="AY9193" s="31"/>
      <c r="AZ9193" s="31"/>
      <c r="BA9193" s="31"/>
      <c r="BB9193" s="31"/>
      <c r="BC9193" s="31"/>
      <c r="BD9193" s="31"/>
      <c r="BE9193" s="31"/>
      <c r="BF9193" s="31"/>
      <c r="BG9193" s="31"/>
      <c r="BH9193" s="31"/>
      <c r="BI9193" s="31"/>
      <c r="BJ9193" s="31"/>
      <c r="BK9193" s="31"/>
      <c r="BL9193" s="31"/>
      <c r="BM9193" s="31"/>
      <c r="BN9193" s="31"/>
      <c r="BO9193" s="31"/>
      <c r="BP9193" s="31"/>
      <c r="BQ9193" s="31"/>
      <c r="BR9193" s="31"/>
      <c r="BS9193" s="31"/>
      <c r="BT9193" s="31"/>
      <c r="BU9193" s="31"/>
      <c r="BV9193" s="31"/>
      <c r="BW9193" s="31"/>
      <c r="BX9193" s="31"/>
      <c r="BY9193" s="31"/>
      <c r="BZ9193" s="31"/>
      <c r="CA9193" s="31"/>
      <c r="CB9193" s="31"/>
      <c r="CC9193" s="31"/>
    </row>
    <row r="9194" spans="5:81" customFormat="1" x14ac:dyDescent="0.25">
      <c r="E9194" s="30" t="str">
        <f t="shared" si="53"/>
        <v>update IFINOPL.dbo.AGREEMENT_ASSET set BILLING_TO_NPWP = '210661195418000', NPWP_NAME = 'PT. ANUGERAH PRIMA SEJAHTERAH', NPWP_ADDRESS = 'KOMPLEK PERGUDANGAN MUTIARA KOSAMBI IB618 RT 0, RW 0, KOSAMBI, -, TANGERANG, BANTEN' where AGREEMENT_NO = replace('0000444/4/10/04/2022', '/', '.');</v>
      </c>
      <c r="F9194" s="31"/>
      <c r="G9194" s="31"/>
      <c r="H9194" s="31"/>
      <c r="I9194" s="31"/>
      <c r="J9194" s="31"/>
      <c r="K9194" s="31"/>
      <c r="L9194" s="31"/>
      <c r="M9194" s="31"/>
      <c r="N9194" s="31"/>
      <c r="O9194" s="31"/>
      <c r="P9194" s="31"/>
      <c r="Q9194" s="31"/>
      <c r="R9194" s="31"/>
      <c r="S9194" s="31"/>
      <c r="T9194" s="31"/>
      <c r="U9194" s="31"/>
      <c r="V9194" s="31"/>
      <c r="W9194" s="31"/>
      <c r="X9194" s="31"/>
      <c r="Y9194" s="31"/>
      <c r="Z9194" s="31"/>
      <c r="AA9194" s="31"/>
      <c r="AB9194" s="31"/>
      <c r="AC9194" s="31"/>
      <c r="AD9194" s="31"/>
      <c r="AE9194" s="31"/>
      <c r="AF9194" s="31"/>
      <c r="AG9194" s="31"/>
      <c r="AH9194" s="31"/>
      <c r="AI9194" s="31"/>
      <c r="AJ9194" s="31"/>
      <c r="AK9194" s="31"/>
      <c r="AL9194" s="31"/>
      <c r="AM9194" s="31"/>
      <c r="AN9194" s="31"/>
      <c r="AO9194" s="31"/>
      <c r="AP9194" s="31"/>
      <c r="AQ9194" s="31"/>
      <c r="AR9194" s="31"/>
      <c r="AS9194" s="31"/>
      <c r="AT9194" s="31"/>
      <c r="AU9194" s="31"/>
      <c r="AV9194" s="31"/>
      <c r="AW9194" s="31"/>
      <c r="AX9194" s="31"/>
      <c r="AY9194" s="31"/>
      <c r="AZ9194" s="31"/>
      <c r="BA9194" s="31"/>
      <c r="BB9194" s="31"/>
      <c r="BC9194" s="31"/>
      <c r="BD9194" s="31"/>
      <c r="BE9194" s="31"/>
      <c r="BF9194" s="31"/>
      <c r="BG9194" s="31"/>
      <c r="BH9194" s="31"/>
      <c r="BI9194" s="31"/>
      <c r="BJ9194" s="31"/>
      <c r="BK9194" s="31"/>
      <c r="BL9194" s="31"/>
      <c r="BM9194" s="31"/>
      <c r="BN9194" s="31"/>
      <c r="BO9194" s="31"/>
      <c r="BP9194" s="31"/>
      <c r="BQ9194" s="31"/>
      <c r="BR9194" s="31"/>
      <c r="BS9194" s="31"/>
      <c r="BT9194" s="31"/>
      <c r="BU9194" s="31"/>
      <c r="BV9194" s="31"/>
      <c r="BW9194" s="31"/>
      <c r="BX9194" s="31"/>
      <c r="BY9194" s="31"/>
      <c r="BZ9194" s="31"/>
      <c r="CA9194" s="31"/>
      <c r="CB9194" s="31"/>
      <c r="CC9194" s="31"/>
    </row>
    <row r="9195" spans="5:81" customFormat="1" x14ac:dyDescent="0.25">
      <c r="E9195" s="30" t="str">
        <f t="shared" ref="E9195:E9258" si="54">"update IFINOPL.dbo.AGREEMENT_ASSET set BILLING_TO_NPWP = '" &amp; TRIM(SUBSTITUTE(BW6263, "|", "")) &amp; "', NPWP_NAME = '" &amp; TRIM(CF6263) &amp; "', NPWP_ADDRESS = '" &amp; TRIM(CX6263) &amp; "' where AGREEMENT_NO = replace('" &amp; TRIM(E6263) &amp; "', '/', '.');"</f>
        <v>update IFINOPL.dbo.AGREEMENT_ASSET set BILLING_TO_NPWP = '013032974052000', NPWP_NAME = 'PT. PABRIK CAT DAN TINTA PACIFIC', NPWP_ADDRESS = 'JL BOURAQ LIO BARU NO 33 RT.004 RW.001 KEL.BATU SARI KEC.BATUCEPER KOTA/KAB.KOTA TANGERANG BANTEN 15121' where AGREEMENT_NO = replace('0000446/4/10/04/2022', '/', '.');</v>
      </c>
      <c r="F9195" s="31"/>
      <c r="G9195" s="31"/>
      <c r="H9195" s="31"/>
      <c r="I9195" s="31"/>
      <c r="J9195" s="31"/>
      <c r="K9195" s="31"/>
      <c r="L9195" s="31"/>
      <c r="M9195" s="31"/>
      <c r="N9195" s="31"/>
      <c r="O9195" s="31"/>
      <c r="P9195" s="31"/>
      <c r="Q9195" s="31"/>
      <c r="R9195" s="31"/>
      <c r="S9195" s="31"/>
      <c r="T9195" s="31"/>
      <c r="U9195" s="31"/>
      <c r="V9195" s="31"/>
      <c r="W9195" s="31"/>
      <c r="X9195" s="31"/>
      <c r="Y9195" s="31"/>
      <c r="Z9195" s="31"/>
      <c r="AA9195" s="31"/>
      <c r="AB9195" s="31"/>
      <c r="AC9195" s="31"/>
      <c r="AD9195" s="31"/>
      <c r="AE9195" s="31"/>
      <c r="AF9195" s="31"/>
      <c r="AG9195" s="31"/>
      <c r="AH9195" s="31"/>
      <c r="AI9195" s="31"/>
      <c r="AJ9195" s="31"/>
      <c r="AK9195" s="31"/>
      <c r="AL9195" s="31"/>
      <c r="AM9195" s="31"/>
      <c r="AN9195" s="31"/>
      <c r="AO9195" s="31"/>
      <c r="AP9195" s="31"/>
      <c r="AQ9195" s="31"/>
      <c r="AR9195" s="31"/>
      <c r="AS9195" s="31"/>
      <c r="AT9195" s="31"/>
      <c r="AU9195" s="31"/>
      <c r="AV9195" s="31"/>
      <c r="AW9195" s="31"/>
      <c r="AX9195" s="31"/>
      <c r="AY9195" s="31"/>
      <c r="AZ9195" s="31"/>
      <c r="BA9195" s="31"/>
      <c r="BB9195" s="31"/>
      <c r="BC9195" s="31"/>
      <c r="BD9195" s="31"/>
      <c r="BE9195" s="31"/>
      <c r="BF9195" s="31"/>
      <c r="BG9195" s="31"/>
      <c r="BH9195" s="31"/>
      <c r="BI9195" s="31"/>
      <c r="BJ9195" s="31"/>
      <c r="BK9195" s="31"/>
      <c r="BL9195" s="31"/>
      <c r="BM9195" s="31"/>
      <c r="BN9195" s="31"/>
      <c r="BO9195" s="31"/>
      <c r="BP9195" s="31"/>
      <c r="BQ9195" s="31"/>
      <c r="BR9195" s="31"/>
      <c r="BS9195" s="31"/>
      <c r="BT9195" s="31"/>
      <c r="BU9195" s="31"/>
      <c r="BV9195" s="31"/>
      <c r="BW9195" s="31"/>
      <c r="BX9195" s="31"/>
      <c r="BY9195" s="31"/>
      <c r="BZ9195" s="31"/>
      <c r="CA9195" s="31"/>
      <c r="CB9195" s="31"/>
      <c r="CC9195" s="31"/>
    </row>
    <row r="9196" spans="5:81" customFormat="1" x14ac:dyDescent="0.25">
      <c r="E9196" s="30" t="str">
        <f t="shared" si="54"/>
        <v>update IFINOPL.dbo.AGREEMENT_ASSET set BILLING_TO_NPWP = '013032974052000', NPWP_NAME = 'PT. PABRIK CAT DAN TINTA PACIFIC', NPWP_ADDRESS = 'JL BOURAQ LIO BARU NO 33 RT.004 RW.001 KEL.BATU SARI KEC.BATUCEPER KOTA/KAB.KOTA TANGERANG BANTEN 15121' where AGREEMENT_NO = replace('0000447/4/10/04/2022', '/', '.');</v>
      </c>
      <c r="F9196" s="31"/>
      <c r="G9196" s="31"/>
      <c r="H9196" s="31"/>
      <c r="I9196" s="31"/>
      <c r="J9196" s="31"/>
      <c r="K9196" s="31"/>
      <c r="L9196" s="31"/>
      <c r="M9196" s="31"/>
      <c r="N9196" s="31"/>
      <c r="O9196" s="31"/>
      <c r="P9196" s="31"/>
      <c r="Q9196" s="31"/>
      <c r="R9196" s="31"/>
      <c r="S9196" s="31"/>
      <c r="T9196" s="31"/>
      <c r="U9196" s="31"/>
      <c r="V9196" s="31"/>
      <c r="W9196" s="31"/>
      <c r="X9196" s="31"/>
      <c r="Y9196" s="31"/>
      <c r="Z9196" s="31"/>
      <c r="AA9196" s="31"/>
      <c r="AB9196" s="31"/>
      <c r="AC9196" s="31"/>
      <c r="AD9196" s="31"/>
      <c r="AE9196" s="31"/>
      <c r="AF9196" s="31"/>
      <c r="AG9196" s="31"/>
      <c r="AH9196" s="31"/>
      <c r="AI9196" s="31"/>
      <c r="AJ9196" s="31"/>
      <c r="AK9196" s="31"/>
      <c r="AL9196" s="31"/>
      <c r="AM9196" s="31"/>
      <c r="AN9196" s="31"/>
      <c r="AO9196" s="31"/>
      <c r="AP9196" s="31"/>
      <c r="AQ9196" s="31"/>
      <c r="AR9196" s="31"/>
      <c r="AS9196" s="31"/>
      <c r="AT9196" s="31"/>
      <c r="AU9196" s="31"/>
      <c r="AV9196" s="31"/>
      <c r="AW9196" s="31"/>
      <c r="AX9196" s="31"/>
      <c r="AY9196" s="31"/>
      <c r="AZ9196" s="31"/>
      <c r="BA9196" s="31"/>
      <c r="BB9196" s="31"/>
      <c r="BC9196" s="31"/>
      <c r="BD9196" s="31"/>
      <c r="BE9196" s="31"/>
      <c r="BF9196" s="31"/>
      <c r="BG9196" s="31"/>
      <c r="BH9196" s="31"/>
      <c r="BI9196" s="31"/>
      <c r="BJ9196" s="31"/>
      <c r="BK9196" s="31"/>
      <c r="BL9196" s="31"/>
      <c r="BM9196" s="31"/>
      <c r="BN9196" s="31"/>
      <c r="BO9196" s="31"/>
      <c r="BP9196" s="31"/>
      <c r="BQ9196" s="31"/>
      <c r="BR9196" s="31"/>
      <c r="BS9196" s="31"/>
      <c r="BT9196" s="31"/>
      <c r="BU9196" s="31"/>
      <c r="BV9196" s="31"/>
      <c r="BW9196" s="31"/>
      <c r="BX9196" s="31"/>
      <c r="BY9196" s="31"/>
      <c r="BZ9196" s="31"/>
      <c r="CA9196" s="31"/>
      <c r="CB9196" s="31"/>
      <c r="CC9196" s="31"/>
    </row>
    <row r="9197" spans="5:81" customFormat="1" x14ac:dyDescent="0.25">
      <c r="E9197"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replace('0000449/4/08/01/2021', '/', '.');</v>
      </c>
      <c r="F9197" s="31"/>
      <c r="G9197" s="31"/>
      <c r="H9197" s="31"/>
      <c r="I9197" s="31"/>
      <c r="J9197" s="31"/>
      <c r="K9197" s="31"/>
      <c r="L9197" s="31"/>
      <c r="M9197" s="31"/>
      <c r="N9197" s="31"/>
      <c r="O9197" s="31"/>
      <c r="P9197" s="31"/>
      <c r="Q9197" s="31"/>
      <c r="R9197" s="31"/>
      <c r="S9197" s="31"/>
      <c r="T9197" s="31"/>
      <c r="U9197" s="31"/>
      <c r="V9197" s="31"/>
      <c r="W9197" s="31"/>
      <c r="X9197" s="31"/>
      <c r="Y9197" s="31"/>
      <c r="Z9197" s="31"/>
      <c r="AA9197" s="31"/>
      <c r="AB9197" s="31"/>
      <c r="AC9197" s="31"/>
      <c r="AD9197" s="31"/>
      <c r="AE9197" s="31"/>
      <c r="AF9197" s="31"/>
      <c r="AG9197" s="31"/>
      <c r="AH9197" s="31"/>
      <c r="AI9197" s="31"/>
      <c r="AJ9197" s="31"/>
      <c r="AK9197" s="31"/>
      <c r="AL9197" s="31"/>
      <c r="AM9197" s="31"/>
      <c r="AN9197" s="31"/>
      <c r="AO9197" s="31"/>
      <c r="AP9197" s="31"/>
      <c r="AQ9197" s="31"/>
      <c r="AR9197" s="31"/>
      <c r="AS9197" s="31"/>
      <c r="AT9197" s="31"/>
      <c r="AU9197" s="31"/>
      <c r="AV9197" s="31"/>
      <c r="AW9197" s="31"/>
      <c r="AX9197" s="31"/>
      <c r="AY9197" s="31"/>
      <c r="AZ9197" s="31"/>
      <c r="BA9197" s="31"/>
      <c r="BB9197" s="31"/>
      <c r="BC9197" s="31"/>
      <c r="BD9197" s="31"/>
      <c r="BE9197" s="31"/>
      <c r="BF9197" s="31"/>
      <c r="BG9197" s="31"/>
      <c r="BH9197" s="31"/>
      <c r="BI9197" s="31"/>
      <c r="BJ9197" s="31"/>
      <c r="BK9197" s="31"/>
      <c r="BL9197" s="31"/>
      <c r="BM9197" s="31"/>
      <c r="BN9197" s="31"/>
      <c r="BO9197" s="31"/>
      <c r="BP9197" s="31"/>
      <c r="BQ9197" s="31"/>
      <c r="BR9197" s="31"/>
      <c r="BS9197" s="31"/>
      <c r="BT9197" s="31"/>
      <c r="BU9197" s="31"/>
      <c r="BV9197" s="31"/>
      <c r="BW9197" s="31"/>
      <c r="BX9197" s="31"/>
      <c r="BY9197" s="31"/>
      <c r="BZ9197" s="31"/>
      <c r="CA9197" s="31"/>
      <c r="CB9197" s="31"/>
      <c r="CC9197" s="31"/>
    </row>
    <row r="9198" spans="5:81" customFormat="1" x14ac:dyDescent="0.25">
      <c r="E9198" s="30" t="str">
        <f t="shared" si="54"/>
        <v>update IFINOPL.dbo.AGREEMENT_ASSET set BILLING_TO_NPWP = '702213539016000', NPWP_NAME = 'PT. BERLIAN AMAL PERKASA', NPWP_ADDRESS = 'METROPOLITAN TOWER LT 2 UNIT DEF JL. RA KARTINI RT.010 RW.004 CILANDAK BARAT, CILANDAK, KOTA ADM. JAKARTA SELATAN DKI JAKARTA' where AGREEMENT_NO = replace('0000449/4/10/04/2022', '/', '.');</v>
      </c>
      <c r="F9198" s="31"/>
      <c r="G9198" s="31"/>
      <c r="H9198" s="31"/>
      <c r="I9198" s="31"/>
      <c r="J9198" s="31"/>
      <c r="K9198" s="31"/>
      <c r="L9198" s="31"/>
      <c r="M9198" s="31"/>
      <c r="N9198" s="31"/>
      <c r="O9198" s="31"/>
      <c r="P9198" s="31"/>
      <c r="Q9198" s="31"/>
      <c r="R9198" s="31"/>
      <c r="S9198" s="31"/>
      <c r="T9198" s="31"/>
      <c r="U9198" s="31"/>
      <c r="V9198" s="31"/>
      <c r="W9198" s="31"/>
      <c r="X9198" s="31"/>
      <c r="Y9198" s="31"/>
      <c r="Z9198" s="31"/>
      <c r="AA9198" s="31"/>
      <c r="AB9198" s="31"/>
      <c r="AC9198" s="31"/>
      <c r="AD9198" s="31"/>
      <c r="AE9198" s="31"/>
      <c r="AF9198" s="31"/>
      <c r="AG9198" s="31"/>
      <c r="AH9198" s="31"/>
      <c r="AI9198" s="31"/>
      <c r="AJ9198" s="31"/>
      <c r="AK9198" s="31"/>
      <c r="AL9198" s="31"/>
      <c r="AM9198" s="31"/>
      <c r="AN9198" s="31"/>
      <c r="AO9198" s="31"/>
      <c r="AP9198" s="31"/>
      <c r="AQ9198" s="31"/>
      <c r="AR9198" s="31"/>
      <c r="AS9198" s="31"/>
      <c r="AT9198" s="31"/>
      <c r="AU9198" s="31"/>
      <c r="AV9198" s="31"/>
      <c r="AW9198" s="31"/>
      <c r="AX9198" s="31"/>
      <c r="AY9198" s="31"/>
      <c r="AZ9198" s="31"/>
      <c r="BA9198" s="31"/>
      <c r="BB9198" s="31"/>
      <c r="BC9198" s="31"/>
      <c r="BD9198" s="31"/>
      <c r="BE9198" s="31"/>
      <c r="BF9198" s="31"/>
      <c r="BG9198" s="31"/>
      <c r="BH9198" s="31"/>
      <c r="BI9198" s="31"/>
      <c r="BJ9198" s="31"/>
      <c r="BK9198" s="31"/>
      <c r="BL9198" s="31"/>
      <c r="BM9198" s="31"/>
      <c r="BN9198" s="31"/>
      <c r="BO9198" s="31"/>
      <c r="BP9198" s="31"/>
      <c r="BQ9198" s="31"/>
      <c r="BR9198" s="31"/>
      <c r="BS9198" s="31"/>
      <c r="BT9198" s="31"/>
      <c r="BU9198" s="31"/>
      <c r="BV9198" s="31"/>
      <c r="BW9198" s="31"/>
      <c r="BX9198" s="31"/>
      <c r="BY9198" s="31"/>
      <c r="BZ9198" s="31"/>
      <c r="CA9198" s="31"/>
      <c r="CB9198" s="31"/>
      <c r="CC9198" s="31"/>
    </row>
    <row r="9199" spans="5:81" customFormat="1" x14ac:dyDescent="0.25">
      <c r="E9199" s="30" t="str">
        <f t="shared" si="54"/>
        <v>update IFINOPL.dbo.AGREEMENT_ASSET set BILLING_TO_NPWP = '013315965046000', NPWP_NAME = 'PT. INDOTRUCK UTAMA', NPWP_ADDRESS = 'JL. RAYA CAKUNG CILINCING RAYA KAV. 3A RT.000 RW.000 SEMPER TIMUR, CILINCING, JAKARTA UTARA, DKI JAKARTA 14130 INDONESIA' where AGREEMENT_NO = replace('0000450/4/08/01/2021', '/', '.');</v>
      </c>
      <c r="F9199" s="31"/>
      <c r="G9199" s="31"/>
      <c r="H9199" s="31"/>
      <c r="I9199" s="31"/>
      <c r="J9199" s="31"/>
      <c r="K9199" s="31"/>
      <c r="L9199" s="31"/>
      <c r="M9199" s="31"/>
      <c r="N9199" s="31"/>
      <c r="O9199" s="31"/>
      <c r="P9199" s="31"/>
      <c r="Q9199" s="31"/>
      <c r="R9199" s="31"/>
      <c r="S9199" s="31"/>
      <c r="T9199" s="31"/>
      <c r="U9199" s="31"/>
      <c r="V9199" s="31"/>
      <c r="W9199" s="31"/>
      <c r="X9199" s="31"/>
      <c r="Y9199" s="31"/>
      <c r="Z9199" s="31"/>
      <c r="AA9199" s="31"/>
      <c r="AB9199" s="31"/>
      <c r="AC9199" s="31"/>
      <c r="AD9199" s="31"/>
      <c r="AE9199" s="31"/>
      <c r="AF9199" s="31"/>
      <c r="AG9199" s="31"/>
      <c r="AH9199" s="31"/>
      <c r="AI9199" s="31"/>
      <c r="AJ9199" s="31"/>
      <c r="AK9199" s="31"/>
      <c r="AL9199" s="31"/>
      <c r="AM9199" s="31"/>
      <c r="AN9199" s="31"/>
      <c r="AO9199" s="31"/>
      <c r="AP9199" s="31"/>
      <c r="AQ9199" s="31"/>
      <c r="AR9199" s="31"/>
      <c r="AS9199" s="31"/>
      <c r="AT9199" s="31"/>
      <c r="AU9199" s="31"/>
      <c r="AV9199" s="31"/>
      <c r="AW9199" s="31"/>
      <c r="AX9199" s="31"/>
      <c r="AY9199" s="31"/>
      <c r="AZ9199" s="31"/>
      <c r="BA9199" s="31"/>
      <c r="BB9199" s="31"/>
      <c r="BC9199" s="31"/>
      <c r="BD9199" s="31"/>
      <c r="BE9199" s="31"/>
      <c r="BF9199" s="31"/>
      <c r="BG9199" s="31"/>
      <c r="BH9199" s="31"/>
      <c r="BI9199" s="31"/>
      <c r="BJ9199" s="31"/>
      <c r="BK9199" s="31"/>
      <c r="BL9199" s="31"/>
      <c r="BM9199" s="31"/>
      <c r="BN9199" s="31"/>
      <c r="BO9199" s="31"/>
      <c r="BP9199" s="31"/>
      <c r="BQ9199" s="31"/>
      <c r="BR9199" s="31"/>
      <c r="BS9199" s="31"/>
      <c r="BT9199" s="31"/>
      <c r="BU9199" s="31"/>
      <c r="BV9199" s="31"/>
      <c r="BW9199" s="31"/>
      <c r="BX9199" s="31"/>
      <c r="BY9199" s="31"/>
      <c r="BZ9199" s="31"/>
      <c r="CA9199" s="31"/>
      <c r="CB9199" s="31"/>
      <c r="CC9199" s="31"/>
    </row>
    <row r="9200" spans="5:81" customFormat="1" x14ac:dyDescent="0.25">
      <c r="E9200" s="30" t="str">
        <f t="shared" si="54"/>
        <v>update IFINOPL.dbo.AGREEMENT_ASSET set BILLING_TO_NPWP = '315803379448001', NPWP_NAME = 'PT. INDAH BERKAH BERSAUDARA', NPWP_ADDRESS = 'JL. MARGONDA RAYA NO. 265 RT.001 RW.012 KEL.KEMIRI MUKA KEC.BEJI KOTA/KAB.DEPOK JAWA BARAT 16423' where AGREEMENT_NO = replace('0000450/4/10/04/2022', '/', '.');</v>
      </c>
      <c r="F9200" s="31"/>
      <c r="G9200" s="31"/>
      <c r="H9200" s="31"/>
      <c r="I9200" s="31"/>
      <c r="J9200" s="31"/>
      <c r="K9200" s="31"/>
      <c r="L9200" s="31"/>
      <c r="M9200" s="31"/>
      <c r="N9200" s="31"/>
      <c r="O9200" s="31"/>
      <c r="P9200" s="31"/>
      <c r="Q9200" s="31"/>
      <c r="R9200" s="31"/>
      <c r="S9200" s="31"/>
      <c r="T9200" s="31"/>
      <c r="U9200" s="31"/>
      <c r="V9200" s="31"/>
      <c r="W9200" s="31"/>
      <c r="X9200" s="31"/>
      <c r="Y9200" s="31"/>
      <c r="Z9200" s="31"/>
      <c r="AA9200" s="31"/>
      <c r="AB9200" s="31"/>
      <c r="AC9200" s="31"/>
      <c r="AD9200" s="31"/>
      <c r="AE9200" s="31"/>
      <c r="AF9200" s="31"/>
      <c r="AG9200" s="31"/>
      <c r="AH9200" s="31"/>
      <c r="AI9200" s="31"/>
      <c r="AJ9200" s="31"/>
      <c r="AK9200" s="31"/>
      <c r="AL9200" s="31"/>
      <c r="AM9200" s="31"/>
      <c r="AN9200" s="31"/>
      <c r="AO9200" s="31"/>
      <c r="AP9200" s="31"/>
      <c r="AQ9200" s="31"/>
      <c r="AR9200" s="31"/>
      <c r="AS9200" s="31"/>
      <c r="AT9200" s="31"/>
      <c r="AU9200" s="31"/>
      <c r="AV9200" s="31"/>
      <c r="AW9200" s="31"/>
      <c r="AX9200" s="31"/>
      <c r="AY9200" s="31"/>
      <c r="AZ9200" s="31"/>
      <c r="BA9200" s="31"/>
      <c r="BB9200" s="31"/>
      <c r="BC9200" s="31"/>
      <c r="BD9200" s="31"/>
      <c r="BE9200" s="31"/>
      <c r="BF9200" s="31"/>
      <c r="BG9200" s="31"/>
      <c r="BH9200" s="31"/>
      <c r="BI9200" s="31"/>
      <c r="BJ9200" s="31"/>
      <c r="BK9200" s="31"/>
      <c r="BL9200" s="31"/>
      <c r="BM9200" s="31"/>
      <c r="BN9200" s="31"/>
      <c r="BO9200" s="31"/>
      <c r="BP9200" s="31"/>
      <c r="BQ9200" s="31"/>
      <c r="BR9200" s="31"/>
      <c r="BS9200" s="31"/>
      <c r="BT9200" s="31"/>
      <c r="BU9200" s="31"/>
      <c r="BV9200" s="31"/>
      <c r="BW9200" s="31"/>
      <c r="BX9200" s="31"/>
      <c r="BY9200" s="31"/>
      <c r="BZ9200" s="31"/>
      <c r="CA9200" s="31"/>
      <c r="CB9200" s="31"/>
      <c r="CC9200" s="31"/>
    </row>
    <row r="9201" spans="5:81" customFormat="1" x14ac:dyDescent="0.25">
      <c r="E9201" s="30" t="str">
        <f t="shared" si="54"/>
        <v>update IFINOPL.dbo.AGREEMENT_ASSET set BILLING_TO_NPWP = '024202103415000', NPWP_NAME = 'PT. MAHIZA KARYA MANDIRI', NPWP_ADDRESS = 'KOMPLEK TAMAN ROYAL PERMATA, JL. PINUS II NO.60 RT.01 RW.16 TANAH TINGGI, TANGERANG, TANGERANG, BANTEN 15119 INDONESIA' where AGREEMENT_NO = replace('0000451/4/08/01/2021', '/', '.');</v>
      </c>
      <c r="F9201" s="31"/>
      <c r="G9201" s="31"/>
      <c r="H9201" s="31"/>
      <c r="I9201" s="31"/>
      <c r="J9201" s="31"/>
      <c r="K9201" s="31"/>
      <c r="L9201" s="31"/>
      <c r="M9201" s="31"/>
      <c r="N9201" s="31"/>
      <c r="O9201" s="31"/>
      <c r="P9201" s="31"/>
      <c r="Q9201" s="31"/>
      <c r="R9201" s="31"/>
      <c r="S9201" s="31"/>
      <c r="T9201" s="31"/>
      <c r="U9201" s="31"/>
      <c r="V9201" s="31"/>
      <c r="W9201" s="31"/>
      <c r="X9201" s="31"/>
      <c r="Y9201" s="31"/>
      <c r="Z9201" s="31"/>
      <c r="AA9201" s="31"/>
      <c r="AB9201" s="31"/>
      <c r="AC9201" s="31"/>
      <c r="AD9201" s="31"/>
      <c r="AE9201" s="31"/>
      <c r="AF9201" s="31"/>
      <c r="AG9201" s="31"/>
      <c r="AH9201" s="31"/>
      <c r="AI9201" s="31"/>
      <c r="AJ9201" s="31"/>
      <c r="AK9201" s="31"/>
      <c r="AL9201" s="31"/>
      <c r="AM9201" s="31"/>
      <c r="AN9201" s="31"/>
      <c r="AO9201" s="31"/>
      <c r="AP9201" s="31"/>
      <c r="AQ9201" s="31"/>
      <c r="AR9201" s="31"/>
      <c r="AS9201" s="31"/>
      <c r="AT9201" s="31"/>
      <c r="AU9201" s="31"/>
      <c r="AV9201" s="31"/>
      <c r="AW9201" s="31"/>
      <c r="AX9201" s="31"/>
      <c r="AY9201" s="31"/>
      <c r="AZ9201" s="31"/>
      <c r="BA9201" s="31"/>
      <c r="BB9201" s="31"/>
      <c r="BC9201" s="31"/>
      <c r="BD9201" s="31"/>
      <c r="BE9201" s="31"/>
      <c r="BF9201" s="31"/>
      <c r="BG9201" s="31"/>
      <c r="BH9201" s="31"/>
      <c r="BI9201" s="31"/>
      <c r="BJ9201" s="31"/>
      <c r="BK9201" s="31"/>
      <c r="BL9201" s="31"/>
      <c r="BM9201" s="31"/>
      <c r="BN9201" s="31"/>
      <c r="BO9201" s="31"/>
      <c r="BP9201" s="31"/>
      <c r="BQ9201" s="31"/>
      <c r="BR9201" s="31"/>
      <c r="BS9201" s="31"/>
      <c r="BT9201" s="31"/>
      <c r="BU9201" s="31"/>
      <c r="BV9201" s="31"/>
      <c r="BW9201" s="31"/>
      <c r="BX9201" s="31"/>
      <c r="BY9201" s="31"/>
      <c r="BZ9201" s="31"/>
      <c r="CA9201" s="31"/>
      <c r="CB9201" s="31"/>
      <c r="CC9201" s="31"/>
    </row>
    <row r="9202" spans="5:81" customFormat="1" x14ac:dyDescent="0.25">
      <c r="E9202" s="30" t="str">
        <f t="shared" si="54"/>
        <v>update IFINOPL.dbo.AGREEMENT_ASSET set BILLING_TO_NPWP = '013916507093000', NPWP_NAME = 'PT. INFOMEDIA NUSANTARA', NPWP_ADDRESS = 'JL RS FATMAWATI NO 77-81 KEBAYORAN BARU RT.0 RW.0 CIPETE UTARA, KEBAYORAN BARU, JAKARTA SELATAN, DKI JAKARTA 12150 INDONESIA' where AGREEMENT_NO = replace('0000451/4/10/04/2022', '/', '.');</v>
      </c>
      <c r="F9202" s="31"/>
      <c r="G9202" s="31"/>
      <c r="H9202" s="31"/>
      <c r="I9202" s="31"/>
      <c r="J9202" s="31"/>
      <c r="K9202" s="31"/>
      <c r="L9202" s="31"/>
      <c r="M9202" s="31"/>
      <c r="N9202" s="31"/>
      <c r="O9202" s="31"/>
      <c r="P9202" s="31"/>
      <c r="Q9202" s="31"/>
      <c r="R9202" s="31"/>
      <c r="S9202" s="31"/>
      <c r="T9202" s="31"/>
      <c r="U9202" s="31"/>
      <c r="V9202" s="31"/>
      <c r="W9202" s="31"/>
      <c r="X9202" s="31"/>
      <c r="Y9202" s="31"/>
      <c r="Z9202" s="31"/>
      <c r="AA9202" s="31"/>
      <c r="AB9202" s="31"/>
      <c r="AC9202" s="31"/>
      <c r="AD9202" s="31"/>
      <c r="AE9202" s="31"/>
      <c r="AF9202" s="31"/>
      <c r="AG9202" s="31"/>
      <c r="AH9202" s="31"/>
      <c r="AI9202" s="31"/>
      <c r="AJ9202" s="31"/>
      <c r="AK9202" s="31"/>
      <c r="AL9202" s="31"/>
      <c r="AM9202" s="31"/>
      <c r="AN9202" s="31"/>
      <c r="AO9202" s="31"/>
      <c r="AP9202" s="31"/>
      <c r="AQ9202" s="31"/>
      <c r="AR9202" s="31"/>
      <c r="AS9202" s="31"/>
      <c r="AT9202" s="31"/>
      <c r="AU9202" s="31"/>
      <c r="AV9202" s="31"/>
      <c r="AW9202" s="31"/>
      <c r="AX9202" s="31"/>
      <c r="AY9202" s="31"/>
      <c r="AZ9202" s="31"/>
      <c r="BA9202" s="31"/>
      <c r="BB9202" s="31"/>
      <c r="BC9202" s="31"/>
      <c r="BD9202" s="31"/>
      <c r="BE9202" s="31"/>
      <c r="BF9202" s="31"/>
      <c r="BG9202" s="31"/>
      <c r="BH9202" s="31"/>
      <c r="BI9202" s="31"/>
      <c r="BJ9202" s="31"/>
      <c r="BK9202" s="31"/>
      <c r="BL9202" s="31"/>
      <c r="BM9202" s="31"/>
      <c r="BN9202" s="31"/>
      <c r="BO9202" s="31"/>
      <c r="BP9202" s="31"/>
      <c r="BQ9202" s="31"/>
      <c r="BR9202" s="31"/>
      <c r="BS9202" s="31"/>
      <c r="BT9202" s="31"/>
      <c r="BU9202" s="31"/>
      <c r="BV9202" s="31"/>
      <c r="BW9202" s="31"/>
      <c r="BX9202" s="31"/>
      <c r="BY9202" s="31"/>
      <c r="BZ9202" s="31"/>
      <c r="CA9202" s="31"/>
      <c r="CB9202" s="31"/>
      <c r="CC9202" s="31"/>
    </row>
    <row r="9203" spans="5:81" customFormat="1" x14ac:dyDescent="0.25">
      <c r="E9203" s="30" t="str">
        <f t="shared" si="54"/>
        <v>update IFINOPL.dbo.AGREEMENT_ASSET set BILLING_TO_NPWP = '024202103415000', NPWP_NAME = 'PT. MAHIZA KARYA MANDIRI', NPWP_ADDRESS = 'KOMPLEK TAMAN ROYAL PERMATA, JL. PINUS II NO.60 RT.01 RW.16 TANAH TINGGI, TANGERANG, TANGERANG, BANTEN 15119 INDONESIA' where AGREEMENT_NO = replace('0000452/4/08/01/2021', '/', '.');</v>
      </c>
      <c r="F9203" s="31"/>
      <c r="G9203" s="31"/>
      <c r="H9203" s="31"/>
      <c r="I9203" s="31"/>
      <c r="J9203" s="31"/>
      <c r="K9203" s="31"/>
      <c r="L9203" s="31"/>
      <c r="M9203" s="31"/>
      <c r="N9203" s="31"/>
      <c r="O9203" s="31"/>
      <c r="P9203" s="31"/>
      <c r="Q9203" s="31"/>
      <c r="R9203" s="31"/>
      <c r="S9203" s="31"/>
      <c r="T9203" s="31"/>
      <c r="U9203" s="31"/>
      <c r="V9203" s="31"/>
      <c r="W9203" s="31"/>
      <c r="X9203" s="31"/>
      <c r="Y9203" s="31"/>
      <c r="Z9203" s="31"/>
      <c r="AA9203" s="31"/>
      <c r="AB9203" s="31"/>
      <c r="AC9203" s="31"/>
      <c r="AD9203" s="31"/>
      <c r="AE9203" s="31"/>
      <c r="AF9203" s="31"/>
      <c r="AG9203" s="31"/>
      <c r="AH9203" s="31"/>
      <c r="AI9203" s="31"/>
      <c r="AJ9203" s="31"/>
      <c r="AK9203" s="31"/>
      <c r="AL9203" s="31"/>
      <c r="AM9203" s="31"/>
      <c r="AN9203" s="31"/>
      <c r="AO9203" s="31"/>
      <c r="AP9203" s="31"/>
      <c r="AQ9203" s="31"/>
      <c r="AR9203" s="31"/>
      <c r="AS9203" s="31"/>
      <c r="AT9203" s="31"/>
      <c r="AU9203" s="31"/>
      <c r="AV9203" s="31"/>
      <c r="AW9203" s="31"/>
      <c r="AX9203" s="31"/>
      <c r="AY9203" s="31"/>
      <c r="AZ9203" s="31"/>
      <c r="BA9203" s="31"/>
      <c r="BB9203" s="31"/>
      <c r="BC9203" s="31"/>
      <c r="BD9203" s="31"/>
      <c r="BE9203" s="31"/>
      <c r="BF9203" s="31"/>
      <c r="BG9203" s="31"/>
      <c r="BH9203" s="31"/>
      <c r="BI9203" s="31"/>
      <c r="BJ9203" s="31"/>
      <c r="BK9203" s="31"/>
      <c r="BL9203" s="31"/>
      <c r="BM9203" s="31"/>
      <c r="BN9203" s="31"/>
      <c r="BO9203" s="31"/>
      <c r="BP9203" s="31"/>
      <c r="BQ9203" s="31"/>
      <c r="BR9203" s="31"/>
      <c r="BS9203" s="31"/>
      <c r="BT9203" s="31"/>
      <c r="BU9203" s="31"/>
      <c r="BV9203" s="31"/>
      <c r="BW9203" s="31"/>
      <c r="BX9203" s="31"/>
      <c r="BY9203" s="31"/>
      <c r="BZ9203" s="31"/>
      <c r="CA9203" s="31"/>
      <c r="CB9203" s="31"/>
      <c r="CC9203" s="31"/>
    </row>
    <row r="9204" spans="5:81" customFormat="1" x14ac:dyDescent="0.25">
      <c r="E9204" s="30" t="str">
        <f t="shared" si="54"/>
        <v>update IFINOPL.dbo.AGREEMENT_ASSET set BILLING_TO_NPWP = '210661195418000', NPWP_NAME = 'PT. ANUGERAH PRIMA SEJAHTERAH', NPWP_ADDRESS = 'KOMPLEK PERGUDANGAN MUTIARA KOSAMBI IB618 RT 0, RW 0, KOSAMBI, -, TANGERANG, BANTEN' where AGREEMENT_NO = replace('0000453/4/10/04/2022', '/', '.');</v>
      </c>
      <c r="F9204" s="31"/>
      <c r="G9204" s="31"/>
      <c r="H9204" s="31"/>
      <c r="I9204" s="31"/>
      <c r="J9204" s="31"/>
      <c r="K9204" s="31"/>
      <c r="L9204" s="31"/>
      <c r="M9204" s="31"/>
      <c r="N9204" s="31"/>
      <c r="O9204" s="31"/>
      <c r="P9204" s="31"/>
      <c r="Q9204" s="31"/>
      <c r="R9204" s="31"/>
      <c r="S9204" s="31"/>
      <c r="T9204" s="31"/>
      <c r="U9204" s="31"/>
      <c r="V9204" s="31"/>
      <c r="W9204" s="31"/>
      <c r="X9204" s="31"/>
      <c r="Y9204" s="31"/>
      <c r="Z9204" s="31"/>
      <c r="AA9204" s="31"/>
      <c r="AB9204" s="31"/>
      <c r="AC9204" s="31"/>
      <c r="AD9204" s="31"/>
      <c r="AE9204" s="31"/>
      <c r="AF9204" s="31"/>
      <c r="AG9204" s="31"/>
      <c r="AH9204" s="31"/>
      <c r="AI9204" s="31"/>
      <c r="AJ9204" s="31"/>
      <c r="AK9204" s="31"/>
      <c r="AL9204" s="31"/>
      <c r="AM9204" s="31"/>
      <c r="AN9204" s="31"/>
      <c r="AO9204" s="31"/>
      <c r="AP9204" s="31"/>
      <c r="AQ9204" s="31"/>
      <c r="AR9204" s="31"/>
      <c r="AS9204" s="31"/>
      <c r="AT9204" s="31"/>
      <c r="AU9204" s="31"/>
      <c r="AV9204" s="31"/>
      <c r="AW9204" s="31"/>
      <c r="AX9204" s="31"/>
      <c r="AY9204" s="31"/>
      <c r="AZ9204" s="31"/>
      <c r="BA9204" s="31"/>
      <c r="BB9204" s="31"/>
      <c r="BC9204" s="31"/>
      <c r="BD9204" s="31"/>
      <c r="BE9204" s="31"/>
      <c r="BF9204" s="31"/>
      <c r="BG9204" s="31"/>
      <c r="BH9204" s="31"/>
      <c r="BI9204" s="31"/>
      <c r="BJ9204" s="31"/>
      <c r="BK9204" s="31"/>
      <c r="BL9204" s="31"/>
      <c r="BM9204" s="31"/>
      <c r="BN9204" s="31"/>
      <c r="BO9204" s="31"/>
      <c r="BP9204" s="31"/>
      <c r="BQ9204" s="31"/>
      <c r="BR9204" s="31"/>
      <c r="BS9204" s="31"/>
      <c r="BT9204" s="31"/>
      <c r="BU9204" s="31"/>
      <c r="BV9204" s="31"/>
      <c r="BW9204" s="31"/>
      <c r="BX9204" s="31"/>
      <c r="BY9204" s="31"/>
      <c r="BZ9204" s="31"/>
      <c r="CA9204" s="31"/>
      <c r="CB9204" s="31"/>
      <c r="CC9204" s="31"/>
    </row>
    <row r="9205" spans="5:81" customFormat="1" x14ac:dyDescent="0.25">
      <c r="E9205"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replace('0000454/4/08/01/2021', '/', '.');</v>
      </c>
      <c r="F9205" s="31"/>
      <c r="G9205" s="31"/>
      <c r="H9205" s="31"/>
      <c r="I9205" s="31"/>
      <c r="J9205" s="31"/>
      <c r="K9205" s="31"/>
      <c r="L9205" s="31"/>
      <c r="M9205" s="31"/>
      <c r="N9205" s="31"/>
      <c r="O9205" s="31"/>
      <c r="P9205" s="31"/>
      <c r="Q9205" s="31"/>
      <c r="R9205" s="31"/>
      <c r="S9205" s="31"/>
      <c r="T9205" s="31"/>
      <c r="U9205" s="31"/>
      <c r="V9205" s="31"/>
      <c r="W9205" s="31"/>
      <c r="X9205" s="31"/>
      <c r="Y9205" s="31"/>
      <c r="Z9205" s="31"/>
      <c r="AA9205" s="31"/>
      <c r="AB9205" s="31"/>
      <c r="AC9205" s="31"/>
      <c r="AD9205" s="31"/>
      <c r="AE9205" s="31"/>
      <c r="AF9205" s="31"/>
      <c r="AG9205" s="31"/>
      <c r="AH9205" s="31"/>
      <c r="AI9205" s="31"/>
      <c r="AJ9205" s="31"/>
      <c r="AK9205" s="31"/>
      <c r="AL9205" s="31"/>
      <c r="AM9205" s="31"/>
      <c r="AN9205" s="31"/>
      <c r="AO9205" s="31"/>
      <c r="AP9205" s="31"/>
      <c r="AQ9205" s="31"/>
      <c r="AR9205" s="31"/>
      <c r="AS9205" s="31"/>
      <c r="AT9205" s="31"/>
      <c r="AU9205" s="31"/>
      <c r="AV9205" s="31"/>
      <c r="AW9205" s="31"/>
      <c r="AX9205" s="31"/>
      <c r="AY9205" s="31"/>
      <c r="AZ9205" s="31"/>
      <c r="BA9205" s="31"/>
      <c r="BB9205" s="31"/>
      <c r="BC9205" s="31"/>
      <c r="BD9205" s="31"/>
      <c r="BE9205" s="31"/>
      <c r="BF9205" s="31"/>
      <c r="BG9205" s="31"/>
      <c r="BH9205" s="31"/>
      <c r="BI9205" s="31"/>
      <c r="BJ9205" s="31"/>
      <c r="BK9205" s="31"/>
      <c r="BL9205" s="31"/>
      <c r="BM9205" s="31"/>
      <c r="BN9205" s="31"/>
      <c r="BO9205" s="31"/>
      <c r="BP9205" s="31"/>
      <c r="BQ9205" s="31"/>
      <c r="BR9205" s="31"/>
      <c r="BS9205" s="31"/>
      <c r="BT9205" s="31"/>
      <c r="BU9205" s="31"/>
      <c r="BV9205" s="31"/>
      <c r="BW9205" s="31"/>
      <c r="BX9205" s="31"/>
      <c r="BY9205" s="31"/>
      <c r="BZ9205" s="31"/>
      <c r="CA9205" s="31"/>
      <c r="CB9205" s="31"/>
      <c r="CC9205" s="31"/>
    </row>
    <row r="9206" spans="5:81" customFormat="1" x14ac:dyDescent="0.25">
      <c r="E9206" s="30" t="str">
        <f t="shared" si="54"/>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replace('0000454/4/10/04/2022', '/', '.');</v>
      </c>
      <c r="F9206" s="31"/>
      <c r="G9206" s="31"/>
      <c r="H9206" s="31"/>
      <c r="I9206" s="31"/>
      <c r="J9206" s="31"/>
      <c r="K9206" s="31"/>
      <c r="L9206" s="31"/>
      <c r="M9206" s="31"/>
      <c r="N9206" s="31"/>
      <c r="O9206" s="31"/>
      <c r="P9206" s="31"/>
      <c r="Q9206" s="31"/>
      <c r="R9206" s="31"/>
      <c r="S9206" s="31"/>
      <c r="T9206" s="31"/>
      <c r="U9206" s="31"/>
      <c r="V9206" s="31"/>
      <c r="W9206" s="31"/>
      <c r="X9206" s="31"/>
      <c r="Y9206" s="31"/>
      <c r="Z9206" s="31"/>
      <c r="AA9206" s="31"/>
      <c r="AB9206" s="31"/>
      <c r="AC9206" s="31"/>
      <c r="AD9206" s="31"/>
      <c r="AE9206" s="31"/>
      <c r="AF9206" s="31"/>
      <c r="AG9206" s="31"/>
      <c r="AH9206" s="31"/>
      <c r="AI9206" s="31"/>
      <c r="AJ9206" s="31"/>
      <c r="AK9206" s="31"/>
      <c r="AL9206" s="31"/>
      <c r="AM9206" s="31"/>
      <c r="AN9206" s="31"/>
      <c r="AO9206" s="31"/>
      <c r="AP9206" s="31"/>
      <c r="AQ9206" s="31"/>
      <c r="AR9206" s="31"/>
      <c r="AS9206" s="31"/>
      <c r="AT9206" s="31"/>
      <c r="AU9206" s="31"/>
      <c r="AV9206" s="31"/>
      <c r="AW9206" s="31"/>
      <c r="AX9206" s="31"/>
      <c r="AY9206" s="31"/>
      <c r="AZ9206" s="31"/>
      <c r="BA9206" s="31"/>
      <c r="BB9206" s="31"/>
      <c r="BC9206" s="31"/>
      <c r="BD9206" s="31"/>
      <c r="BE9206" s="31"/>
      <c r="BF9206" s="31"/>
      <c r="BG9206" s="31"/>
      <c r="BH9206" s="31"/>
      <c r="BI9206" s="31"/>
      <c r="BJ9206" s="31"/>
      <c r="BK9206" s="31"/>
      <c r="BL9206" s="31"/>
      <c r="BM9206" s="31"/>
      <c r="BN9206" s="31"/>
      <c r="BO9206" s="31"/>
      <c r="BP9206" s="31"/>
      <c r="BQ9206" s="31"/>
      <c r="BR9206" s="31"/>
      <c r="BS9206" s="31"/>
      <c r="BT9206" s="31"/>
      <c r="BU9206" s="31"/>
      <c r="BV9206" s="31"/>
      <c r="BW9206" s="31"/>
      <c r="BX9206" s="31"/>
      <c r="BY9206" s="31"/>
      <c r="BZ9206" s="31"/>
      <c r="CA9206" s="31"/>
      <c r="CB9206" s="31"/>
      <c r="CC9206" s="31"/>
    </row>
    <row r="9207" spans="5:81" customFormat="1" x14ac:dyDescent="0.25">
      <c r="E9207" s="30" t="str">
        <f t="shared" si="54"/>
        <v>update IFINOPL.dbo.AGREEMENT_ASSET set BILLING_TO_NPWP = '800087355005000', NPWP_NAME = 'PT. MCLOGI ARK INDONESIA', NPWP_ADDRESS = 'GEDUNG KRAMA YUDHA TIGA BERLIAN GEDUNG ANNEX BUILDING LANTAI 5 JL.JEND.A. YANI, PROYEK PULOMAS RT.006 RW.011 KAYU PUTIH, PULO GADUNG, JAKARTA TIMUR, DKI JAKARTA 13210 INDONESIA' where AGREEMENT_NO = replace('0000455/4/08/02/2021', '/', '.');</v>
      </c>
      <c r="F9207" s="31"/>
      <c r="G9207" s="31"/>
      <c r="H9207" s="31"/>
      <c r="I9207" s="31"/>
      <c r="J9207" s="31"/>
      <c r="K9207" s="31"/>
      <c r="L9207" s="31"/>
      <c r="M9207" s="31"/>
      <c r="N9207" s="31"/>
      <c r="O9207" s="31"/>
      <c r="P9207" s="31"/>
      <c r="Q9207" s="31"/>
      <c r="R9207" s="31"/>
      <c r="S9207" s="31"/>
      <c r="T9207" s="31"/>
      <c r="U9207" s="31"/>
      <c r="V9207" s="31"/>
      <c r="W9207" s="31"/>
      <c r="X9207" s="31"/>
      <c r="Y9207" s="31"/>
      <c r="Z9207" s="31"/>
      <c r="AA9207" s="31"/>
      <c r="AB9207" s="31"/>
      <c r="AC9207" s="31"/>
      <c r="AD9207" s="31"/>
      <c r="AE9207" s="31"/>
      <c r="AF9207" s="31"/>
      <c r="AG9207" s="31"/>
      <c r="AH9207" s="31"/>
      <c r="AI9207" s="31"/>
      <c r="AJ9207" s="31"/>
      <c r="AK9207" s="31"/>
      <c r="AL9207" s="31"/>
      <c r="AM9207" s="31"/>
      <c r="AN9207" s="31"/>
      <c r="AO9207" s="31"/>
      <c r="AP9207" s="31"/>
      <c r="AQ9207" s="31"/>
      <c r="AR9207" s="31"/>
      <c r="AS9207" s="31"/>
      <c r="AT9207" s="31"/>
      <c r="AU9207" s="31"/>
      <c r="AV9207" s="31"/>
      <c r="AW9207" s="31"/>
      <c r="AX9207" s="31"/>
      <c r="AY9207" s="31"/>
      <c r="AZ9207" s="31"/>
      <c r="BA9207" s="31"/>
      <c r="BB9207" s="31"/>
      <c r="BC9207" s="31"/>
      <c r="BD9207" s="31"/>
      <c r="BE9207" s="31"/>
      <c r="BF9207" s="31"/>
      <c r="BG9207" s="31"/>
      <c r="BH9207" s="31"/>
      <c r="BI9207" s="31"/>
      <c r="BJ9207" s="31"/>
      <c r="BK9207" s="31"/>
      <c r="BL9207" s="31"/>
      <c r="BM9207" s="31"/>
      <c r="BN9207" s="31"/>
      <c r="BO9207" s="31"/>
      <c r="BP9207" s="31"/>
      <c r="BQ9207" s="31"/>
      <c r="BR9207" s="31"/>
      <c r="BS9207" s="31"/>
      <c r="BT9207" s="31"/>
      <c r="BU9207" s="31"/>
      <c r="BV9207" s="31"/>
      <c r="BW9207" s="31"/>
      <c r="BX9207" s="31"/>
      <c r="BY9207" s="31"/>
      <c r="BZ9207" s="31"/>
      <c r="CA9207" s="31"/>
      <c r="CB9207" s="31"/>
      <c r="CC9207" s="31"/>
    </row>
    <row r="9208" spans="5:81" customFormat="1" x14ac:dyDescent="0.25">
      <c r="E9208" s="30" t="str">
        <f t="shared" si="54"/>
        <v>update IFINOPL.dbo.AGREEMENT_ASSET set BILLING_TO_NPWP = '210661195418000', NPWP_NAME = 'PT. ANUGERAH PRIMA SEJAHTERAH', NPWP_ADDRESS = 'KOMPLEK PERGUDANGAN MUTIARA KOSAMBI IB618 RT 0, RW 0, KOSAMBI, -, TANGERANG, BANTEN' where AGREEMENT_NO = replace('0000455/4/10/04/2022', '/', '.');</v>
      </c>
      <c r="F9208" s="31"/>
      <c r="G9208" s="31"/>
      <c r="H9208" s="31"/>
      <c r="I9208" s="31"/>
      <c r="J9208" s="31"/>
      <c r="K9208" s="31"/>
      <c r="L9208" s="31"/>
      <c r="M9208" s="31"/>
      <c r="N9208" s="31"/>
      <c r="O9208" s="31"/>
      <c r="P9208" s="31"/>
      <c r="Q9208" s="31"/>
      <c r="R9208" s="31"/>
      <c r="S9208" s="31"/>
      <c r="T9208" s="31"/>
      <c r="U9208" s="31"/>
      <c r="V9208" s="31"/>
      <c r="W9208" s="31"/>
      <c r="X9208" s="31"/>
      <c r="Y9208" s="31"/>
      <c r="Z9208" s="31"/>
      <c r="AA9208" s="31"/>
      <c r="AB9208" s="31"/>
      <c r="AC9208" s="31"/>
      <c r="AD9208" s="31"/>
      <c r="AE9208" s="31"/>
      <c r="AF9208" s="31"/>
      <c r="AG9208" s="31"/>
      <c r="AH9208" s="31"/>
      <c r="AI9208" s="31"/>
      <c r="AJ9208" s="31"/>
      <c r="AK9208" s="31"/>
      <c r="AL9208" s="31"/>
      <c r="AM9208" s="31"/>
      <c r="AN9208" s="31"/>
      <c r="AO9208" s="31"/>
      <c r="AP9208" s="31"/>
      <c r="AQ9208" s="31"/>
      <c r="AR9208" s="31"/>
      <c r="AS9208" s="31"/>
      <c r="AT9208" s="31"/>
      <c r="AU9208" s="31"/>
      <c r="AV9208" s="31"/>
      <c r="AW9208" s="31"/>
      <c r="AX9208" s="31"/>
      <c r="AY9208" s="31"/>
      <c r="AZ9208" s="31"/>
      <c r="BA9208" s="31"/>
      <c r="BB9208" s="31"/>
      <c r="BC9208" s="31"/>
      <c r="BD9208" s="31"/>
      <c r="BE9208" s="31"/>
      <c r="BF9208" s="31"/>
      <c r="BG9208" s="31"/>
      <c r="BH9208" s="31"/>
      <c r="BI9208" s="31"/>
      <c r="BJ9208" s="31"/>
      <c r="BK9208" s="31"/>
      <c r="BL9208" s="31"/>
      <c r="BM9208" s="31"/>
      <c r="BN9208" s="31"/>
      <c r="BO9208" s="31"/>
      <c r="BP9208" s="31"/>
      <c r="BQ9208" s="31"/>
      <c r="BR9208" s="31"/>
      <c r="BS9208" s="31"/>
      <c r="BT9208" s="31"/>
      <c r="BU9208" s="31"/>
      <c r="BV9208" s="31"/>
      <c r="BW9208" s="31"/>
      <c r="BX9208" s="31"/>
      <c r="BY9208" s="31"/>
      <c r="BZ9208" s="31"/>
      <c r="CA9208" s="31"/>
      <c r="CB9208" s="31"/>
      <c r="CC9208" s="31"/>
    </row>
    <row r="9209" spans="5:81" customFormat="1" x14ac:dyDescent="0.25">
      <c r="E9209" s="30" t="str">
        <f t="shared" si="54"/>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replace('0000456/4/08/02/2021', '/', '.');</v>
      </c>
      <c r="F9209" s="31"/>
      <c r="G9209" s="31"/>
      <c r="H9209" s="31"/>
      <c r="I9209" s="31"/>
      <c r="J9209" s="31"/>
      <c r="K9209" s="31"/>
      <c r="L9209" s="31"/>
      <c r="M9209" s="31"/>
      <c r="N9209" s="31"/>
      <c r="O9209" s="31"/>
      <c r="P9209" s="31"/>
      <c r="Q9209" s="31"/>
      <c r="R9209" s="31"/>
      <c r="S9209" s="31"/>
      <c r="T9209" s="31"/>
      <c r="U9209" s="31"/>
      <c r="V9209" s="31"/>
      <c r="W9209" s="31"/>
      <c r="X9209" s="31"/>
      <c r="Y9209" s="31"/>
      <c r="Z9209" s="31"/>
      <c r="AA9209" s="31"/>
      <c r="AB9209" s="31"/>
      <c r="AC9209" s="31"/>
      <c r="AD9209" s="31"/>
      <c r="AE9209" s="31"/>
      <c r="AF9209" s="31"/>
      <c r="AG9209" s="31"/>
      <c r="AH9209" s="31"/>
      <c r="AI9209" s="31"/>
      <c r="AJ9209" s="31"/>
      <c r="AK9209" s="31"/>
      <c r="AL9209" s="31"/>
      <c r="AM9209" s="31"/>
      <c r="AN9209" s="31"/>
      <c r="AO9209" s="31"/>
      <c r="AP9209" s="31"/>
      <c r="AQ9209" s="31"/>
      <c r="AR9209" s="31"/>
      <c r="AS9209" s="31"/>
      <c r="AT9209" s="31"/>
      <c r="AU9209" s="31"/>
      <c r="AV9209" s="31"/>
      <c r="AW9209" s="31"/>
      <c r="AX9209" s="31"/>
      <c r="AY9209" s="31"/>
      <c r="AZ9209" s="31"/>
      <c r="BA9209" s="31"/>
      <c r="BB9209" s="31"/>
      <c r="BC9209" s="31"/>
      <c r="BD9209" s="31"/>
      <c r="BE9209" s="31"/>
      <c r="BF9209" s="31"/>
      <c r="BG9209" s="31"/>
      <c r="BH9209" s="31"/>
      <c r="BI9209" s="31"/>
      <c r="BJ9209" s="31"/>
      <c r="BK9209" s="31"/>
      <c r="BL9209" s="31"/>
      <c r="BM9209" s="31"/>
      <c r="BN9209" s="31"/>
      <c r="BO9209" s="31"/>
      <c r="BP9209" s="31"/>
      <c r="BQ9209" s="31"/>
      <c r="BR9209" s="31"/>
      <c r="BS9209" s="31"/>
      <c r="BT9209" s="31"/>
      <c r="BU9209" s="31"/>
      <c r="BV9209" s="31"/>
      <c r="BW9209" s="31"/>
      <c r="BX9209" s="31"/>
      <c r="BY9209" s="31"/>
      <c r="BZ9209" s="31"/>
      <c r="CA9209" s="31"/>
      <c r="CB9209" s="31"/>
      <c r="CC9209" s="31"/>
    </row>
    <row r="9210" spans="5:81" customFormat="1" x14ac:dyDescent="0.25">
      <c r="E9210" s="30" t="str">
        <f t="shared" si="54"/>
        <v>update IFINOPL.dbo.AGREEMENT_ASSET set BILLING_TO_NPWP = '313388712413000', NPWP_NAME = 'PT. ARTHA MAS GRAHA ANDALAN', NPWP_ADDRESS = 'RUKO CIKARANG CENTRAL CITY BLOK B NO. 11 RT.012 RW.006 KEL.CIANTRA KEC.CIKARANG SELATAN KOTA/KAB.BEKASI JAWA BARAT 17530' where AGREEMENT_NO = replace('0000457/4/08/02/2021', '/', '.');</v>
      </c>
      <c r="F9210" s="31"/>
      <c r="G9210" s="31"/>
      <c r="H9210" s="31"/>
      <c r="I9210" s="31"/>
      <c r="J9210" s="31"/>
      <c r="K9210" s="31"/>
      <c r="L9210" s="31"/>
      <c r="M9210" s="31"/>
      <c r="N9210" s="31"/>
      <c r="O9210" s="31"/>
      <c r="P9210" s="31"/>
      <c r="Q9210" s="31"/>
      <c r="R9210" s="31"/>
      <c r="S9210" s="31"/>
      <c r="T9210" s="31"/>
      <c r="U9210" s="31"/>
      <c r="V9210" s="31"/>
      <c r="W9210" s="31"/>
      <c r="X9210" s="31"/>
      <c r="Y9210" s="31"/>
      <c r="Z9210" s="31"/>
      <c r="AA9210" s="31"/>
      <c r="AB9210" s="31"/>
      <c r="AC9210" s="31"/>
      <c r="AD9210" s="31"/>
      <c r="AE9210" s="31"/>
      <c r="AF9210" s="31"/>
      <c r="AG9210" s="31"/>
      <c r="AH9210" s="31"/>
      <c r="AI9210" s="31"/>
      <c r="AJ9210" s="31"/>
      <c r="AK9210" s="31"/>
      <c r="AL9210" s="31"/>
      <c r="AM9210" s="31"/>
      <c r="AN9210" s="31"/>
      <c r="AO9210" s="31"/>
      <c r="AP9210" s="31"/>
      <c r="AQ9210" s="31"/>
      <c r="AR9210" s="31"/>
      <c r="AS9210" s="31"/>
      <c r="AT9210" s="31"/>
      <c r="AU9210" s="31"/>
      <c r="AV9210" s="31"/>
      <c r="AW9210" s="31"/>
      <c r="AX9210" s="31"/>
      <c r="AY9210" s="31"/>
      <c r="AZ9210" s="31"/>
      <c r="BA9210" s="31"/>
      <c r="BB9210" s="31"/>
      <c r="BC9210" s="31"/>
      <c r="BD9210" s="31"/>
      <c r="BE9210" s="31"/>
      <c r="BF9210" s="31"/>
      <c r="BG9210" s="31"/>
      <c r="BH9210" s="31"/>
      <c r="BI9210" s="31"/>
      <c r="BJ9210" s="31"/>
      <c r="BK9210" s="31"/>
      <c r="BL9210" s="31"/>
      <c r="BM9210" s="31"/>
      <c r="BN9210" s="31"/>
      <c r="BO9210" s="31"/>
      <c r="BP9210" s="31"/>
      <c r="BQ9210" s="31"/>
      <c r="BR9210" s="31"/>
      <c r="BS9210" s="31"/>
      <c r="BT9210" s="31"/>
      <c r="BU9210" s="31"/>
      <c r="BV9210" s="31"/>
      <c r="BW9210" s="31"/>
      <c r="BX9210" s="31"/>
      <c r="BY9210" s="31"/>
      <c r="BZ9210" s="31"/>
      <c r="CA9210" s="31"/>
      <c r="CB9210" s="31"/>
      <c r="CC9210" s="31"/>
    </row>
    <row r="9211" spans="5:81" customFormat="1" x14ac:dyDescent="0.25">
      <c r="E9211" s="30" t="str">
        <f t="shared" si="54"/>
        <v>update IFINOPL.dbo.AGREEMENT_ASSET set BILLING_TO_NPWP = '022935878038000', NPWP_NAME = 'PT. SILKARGO INDONESIA', NPWP_ADDRESS = 'GEDUNG ALAMANDA TOWER LANTAI 16 JL TB SIMATUPANG KAV 23-24 RT.01 RW.01 KEL.CILANDAK BARAT KEC.CILANDAK KOTA/KAB.JAKARTA SELATAN DKI JAKARTA 12430' where AGREEMENT_NO = replace('0000457/4/10/04/2022', '/', '.');</v>
      </c>
      <c r="F9211" s="31"/>
      <c r="G9211" s="31"/>
      <c r="H9211" s="31"/>
      <c r="I9211" s="31"/>
      <c r="J9211" s="31"/>
      <c r="K9211" s="31"/>
      <c r="L9211" s="31"/>
      <c r="M9211" s="31"/>
      <c r="N9211" s="31"/>
      <c r="O9211" s="31"/>
      <c r="P9211" s="31"/>
      <c r="Q9211" s="31"/>
      <c r="R9211" s="31"/>
      <c r="S9211" s="31"/>
      <c r="T9211" s="31"/>
      <c r="U9211" s="31"/>
      <c r="V9211" s="31"/>
      <c r="W9211" s="31"/>
      <c r="X9211" s="31"/>
      <c r="Y9211" s="31"/>
      <c r="Z9211" s="31"/>
      <c r="AA9211" s="31"/>
      <c r="AB9211" s="31"/>
      <c r="AC9211" s="31"/>
      <c r="AD9211" s="31"/>
      <c r="AE9211" s="31"/>
      <c r="AF9211" s="31"/>
      <c r="AG9211" s="31"/>
      <c r="AH9211" s="31"/>
      <c r="AI9211" s="31"/>
      <c r="AJ9211" s="31"/>
      <c r="AK9211" s="31"/>
      <c r="AL9211" s="31"/>
      <c r="AM9211" s="31"/>
      <c r="AN9211" s="31"/>
      <c r="AO9211" s="31"/>
      <c r="AP9211" s="31"/>
      <c r="AQ9211" s="31"/>
      <c r="AR9211" s="31"/>
      <c r="AS9211" s="31"/>
      <c r="AT9211" s="31"/>
      <c r="AU9211" s="31"/>
      <c r="AV9211" s="31"/>
      <c r="AW9211" s="31"/>
      <c r="AX9211" s="31"/>
      <c r="AY9211" s="31"/>
      <c r="AZ9211" s="31"/>
      <c r="BA9211" s="31"/>
      <c r="BB9211" s="31"/>
      <c r="BC9211" s="31"/>
      <c r="BD9211" s="31"/>
      <c r="BE9211" s="31"/>
      <c r="BF9211" s="31"/>
      <c r="BG9211" s="31"/>
      <c r="BH9211" s="31"/>
      <c r="BI9211" s="31"/>
      <c r="BJ9211" s="31"/>
      <c r="BK9211" s="31"/>
      <c r="BL9211" s="31"/>
      <c r="BM9211" s="31"/>
      <c r="BN9211" s="31"/>
      <c r="BO9211" s="31"/>
      <c r="BP9211" s="31"/>
      <c r="BQ9211" s="31"/>
      <c r="BR9211" s="31"/>
      <c r="BS9211" s="31"/>
      <c r="BT9211" s="31"/>
      <c r="BU9211" s="31"/>
      <c r="BV9211" s="31"/>
      <c r="BW9211" s="31"/>
      <c r="BX9211" s="31"/>
      <c r="BY9211" s="31"/>
      <c r="BZ9211" s="31"/>
      <c r="CA9211" s="31"/>
      <c r="CB9211" s="31"/>
      <c r="CC9211" s="31"/>
    </row>
    <row r="9212" spans="5:81" customFormat="1" x14ac:dyDescent="0.25">
      <c r="E9212" s="30" t="str">
        <f t="shared" si="54"/>
        <v>update IFINOPL.dbo.AGREEMENT_ASSET set BILLING_TO_NPWP = '313388712413000', NPWP_NAME = 'PT. ARTHA MAS GRAHA ANDALAN', NPWP_ADDRESS = 'RUKO CIKARANG CENTRAL CITY BLOK B NO. 11 RT.012 RW.006 KEL.CIANTRA KEC.CIKARANG SELATAN KOTA/KAB.BEKASI JAWA BARAT 17530' where AGREEMENT_NO = replace('0000458/4/08/02/2021', '/', '.');</v>
      </c>
      <c r="F9212" s="31"/>
      <c r="G9212" s="31"/>
      <c r="H9212" s="31"/>
      <c r="I9212" s="31"/>
      <c r="J9212" s="31"/>
      <c r="K9212" s="31"/>
      <c r="L9212" s="31"/>
      <c r="M9212" s="31"/>
      <c r="N9212" s="31"/>
      <c r="O9212" s="31"/>
      <c r="P9212" s="31"/>
      <c r="Q9212" s="31"/>
      <c r="R9212" s="31"/>
      <c r="S9212" s="31"/>
      <c r="T9212" s="31"/>
      <c r="U9212" s="31"/>
      <c r="V9212" s="31"/>
      <c r="W9212" s="31"/>
      <c r="X9212" s="31"/>
      <c r="Y9212" s="31"/>
      <c r="Z9212" s="31"/>
      <c r="AA9212" s="31"/>
      <c r="AB9212" s="31"/>
      <c r="AC9212" s="31"/>
      <c r="AD9212" s="31"/>
      <c r="AE9212" s="31"/>
      <c r="AF9212" s="31"/>
      <c r="AG9212" s="31"/>
      <c r="AH9212" s="31"/>
      <c r="AI9212" s="31"/>
      <c r="AJ9212" s="31"/>
      <c r="AK9212" s="31"/>
      <c r="AL9212" s="31"/>
      <c r="AM9212" s="31"/>
      <c r="AN9212" s="31"/>
      <c r="AO9212" s="31"/>
      <c r="AP9212" s="31"/>
      <c r="AQ9212" s="31"/>
      <c r="AR9212" s="31"/>
      <c r="AS9212" s="31"/>
      <c r="AT9212" s="31"/>
      <c r="AU9212" s="31"/>
      <c r="AV9212" s="31"/>
      <c r="AW9212" s="31"/>
      <c r="AX9212" s="31"/>
      <c r="AY9212" s="31"/>
      <c r="AZ9212" s="31"/>
      <c r="BA9212" s="31"/>
      <c r="BB9212" s="31"/>
      <c r="BC9212" s="31"/>
      <c r="BD9212" s="31"/>
      <c r="BE9212" s="31"/>
      <c r="BF9212" s="31"/>
      <c r="BG9212" s="31"/>
      <c r="BH9212" s="31"/>
      <c r="BI9212" s="31"/>
      <c r="BJ9212" s="31"/>
      <c r="BK9212" s="31"/>
      <c r="BL9212" s="31"/>
      <c r="BM9212" s="31"/>
      <c r="BN9212" s="31"/>
      <c r="BO9212" s="31"/>
      <c r="BP9212" s="31"/>
      <c r="BQ9212" s="31"/>
      <c r="BR9212" s="31"/>
      <c r="BS9212" s="31"/>
      <c r="BT9212" s="31"/>
      <c r="BU9212" s="31"/>
      <c r="BV9212" s="31"/>
      <c r="BW9212" s="31"/>
      <c r="BX9212" s="31"/>
      <c r="BY9212" s="31"/>
      <c r="BZ9212" s="31"/>
      <c r="CA9212" s="31"/>
      <c r="CB9212" s="31"/>
      <c r="CC9212" s="31"/>
    </row>
    <row r="9213" spans="5:81" customFormat="1" x14ac:dyDescent="0.25">
      <c r="E9213" s="30" t="str">
        <f t="shared" si="54"/>
        <v>update IFINOPL.dbo.AGREEMENT_ASSET set BILLING_TO_NPWP = '022935878038000', NPWP_NAME = 'PT. SILKARGO INDONESIA', NPWP_ADDRESS = 'GEDUNG ALAMANDA TOWER LANTAI 16 JL TB SIMATUPANG KAV 23-24 RT.01 RW.01 KEL.CILANDAK BARAT KEC.CILANDAK KOTA/KAB.JAKARTA SELATAN DKI JAKARTA 12430' where AGREEMENT_NO = replace('0000458/4/10/04/2022', '/', '.');</v>
      </c>
      <c r="F9213" s="31"/>
      <c r="G9213" s="31"/>
      <c r="H9213" s="31"/>
      <c r="I9213" s="31"/>
      <c r="J9213" s="31"/>
      <c r="K9213" s="31"/>
      <c r="L9213" s="31"/>
      <c r="M9213" s="31"/>
      <c r="N9213" s="31"/>
      <c r="O9213" s="31"/>
      <c r="P9213" s="31"/>
      <c r="Q9213" s="31"/>
      <c r="R9213" s="31"/>
      <c r="S9213" s="31"/>
      <c r="T9213" s="31"/>
      <c r="U9213" s="31"/>
      <c r="V9213" s="31"/>
      <c r="W9213" s="31"/>
      <c r="X9213" s="31"/>
      <c r="Y9213" s="31"/>
      <c r="Z9213" s="31"/>
      <c r="AA9213" s="31"/>
      <c r="AB9213" s="31"/>
      <c r="AC9213" s="31"/>
      <c r="AD9213" s="31"/>
      <c r="AE9213" s="31"/>
      <c r="AF9213" s="31"/>
      <c r="AG9213" s="31"/>
      <c r="AH9213" s="31"/>
      <c r="AI9213" s="31"/>
      <c r="AJ9213" s="31"/>
      <c r="AK9213" s="31"/>
      <c r="AL9213" s="31"/>
      <c r="AM9213" s="31"/>
      <c r="AN9213" s="31"/>
      <c r="AO9213" s="31"/>
      <c r="AP9213" s="31"/>
      <c r="AQ9213" s="31"/>
      <c r="AR9213" s="31"/>
      <c r="AS9213" s="31"/>
      <c r="AT9213" s="31"/>
      <c r="AU9213" s="31"/>
      <c r="AV9213" s="31"/>
      <c r="AW9213" s="31"/>
      <c r="AX9213" s="31"/>
      <c r="AY9213" s="31"/>
      <c r="AZ9213" s="31"/>
      <c r="BA9213" s="31"/>
      <c r="BB9213" s="31"/>
      <c r="BC9213" s="31"/>
      <c r="BD9213" s="31"/>
      <c r="BE9213" s="31"/>
      <c r="BF9213" s="31"/>
      <c r="BG9213" s="31"/>
      <c r="BH9213" s="31"/>
      <c r="BI9213" s="31"/>
      <c r="BJ9213" s="31"/>
      <c r="BK9213" s="31"/>
      <c r="BL9213" s="31"/>
      <c r="BM9213" s="31"/>
      <c r="BN9213" s="31"/>
      <c r="BO9213" s="31"/>
      <c r="BP9213" s="31"/>
      <c r="BQ9213" s="31"/>
      <c r="BR9213" s="31"/>
      <c r="BS9213" s="31"/>
      <c r="BT9213" s="31"/>
      <c r="BU9213" s="31"/>
      <c r="BV9213" s="31"/>
      <c r="BW9213" s="31"/>
      <c r="BX9213" s="31"/>
      <c r="BY9213" s="31"/>
      <c r="BZ9213" s="31"/>
      <c r="CA9213" s="31"/>
      <c r="CB9213" s="31"/>
      <c r="CC9213" s="31"/>
    </row>
    <row r="9214" spans="5:81" customFormat="1" x14ac:dyDescent="0.25">
      <c r="E9214" s="30" t="str">
        <f t="shared" si="54"/>
        <v>update IFINOPL.dbo.AGREEMENT_ASSET set BILLING_TO_NPWP = '026672113033000', NPWP_NAME = 'PT. SUKSES MANTAP SEJAHTERA', NPWP_ADDRESS = 'JL.PASAR PAGI NO.49 RT.003 RW.02 KEL.ROA MALAKA KEC.TAMBORA KOTA/KAB.JAKARTA BARAT DKI JAKARTA 11230' where AGREEMENT_NO = replace('0000459/4/08/02/2021', '/', '.');</v>
      </c>
      <c r="F9214" s="31"/>
      <c r="G9214" s="31"/>
      <c r="H9214" s="31"/>
      <c r="I9214" s="31"/>
      <c r="J9214" s="31"/>
      <c r="K9214" s="31"/>
      <c r="L9214" s="31"/>
      <c r="M9214" s="31"/>
      <c r="N9214" s="31"/>
      <c r="O9214" s="31"/>
      <c r="P9214" s="31"/>
      <c r="Q9214" s="31"/>
      <c r="R9214" s="31"/>
      <c r="S9214" s="31"/>
      <c r="T9214" s="31"/>
      <c r="U9214" s="31"/>
      <c r="V9214" s="31"/>
      <c r="W9214" s="31"/>
      <c r="X9214" s="31"/>
      <c r="Y9214" s="31"/>
      <c r="Z9214" s="31"/>
      <c r="AA9214" s="31"/>
      <c r="AB9214" s="31"/>
      <c r="AC9214" s="31"/>
      <c r="AD9214" s="31"/>
      <c r="AE9214" s="31"/>
      <c r="AF9214" s="31"/>
      <c r="AG9214" s="31"/>
      <c r="AH9214" s="31"/>
      <c r="AI9214" s="31"/>
      <c r="AJ9214" s="31"/>
      <c r="AK9214" s="31"/>
      <c r="AL9214" s="31"/>
      <c r="AM9214" s="31"/>
      <c r="AN9214" s="31"/>
      <c r="AO9214" s="31"/>
      <c r="AP9214" s="31"/>
      <c r="AQ9214" s="31"/>
      <c r="AR9214" s="31"/>
      <c r="AS9214" s="31"/>
      <c r="AT9214" s="31"/>
      <c r="AU9214" s="31"/>
      <c r="AV9214" s="31"/>
      <c r="AW9214" s="31"/>
      <c r="AX9214" s="31"/>
      <c r="AY9214" s="31"/>
      <c r="AZ9214" s="31"/>
      <c r="BA9214" s="31"/>
      <c r="BB9214" s="31"/>
      <c r="BC9214" s="31"/>
      <c r="BD9214" s="31"/>
      <c r="BE9214" s="31"/>
      <c r="BF9214" s="31"/>
      <c r="BG9214" s="31"/>
      <c r="BH9214" s="31"/>
      <c r="BI9214" s="31"/>
      <c r="BJ9214" s="31"/>
      <c r="BK9214" s="31"/>
      <c r="BL9214" s="31"/>
      <c r="BM9214" s="31"/>
      <c r="BN9214" s="31"/>
      <c r="BO9214" s="31"/>
      <c r="BP9214" s="31"/>
      <c r="BQ9214" s="31"/>
      <c r="BR9214" s="31"/>
      <c r="BS9214" s="31"/>
      <c r="BT9214" s="31"/>
      <c r="BU9214" s="31"/>
      <c r="BV9214" s="31"/>
      <c r="BW9214" s="31"/>
      <c r="BX9214" s="31"/>
      <c r="BY9214" s="31"/>
      <c r="BZ9214" s="31"/>
      <c r="CA9214" s="31"/>
      <c r="CB9214" s="31"/>
      <c r="CC9214" s="31"/>
    </row>
    <row r="9215" spans="5:81" customFormat="1" x14ac:dyDescent="0.25">
      <c r="E9215" s="30" t="str">
        <f t="shared" si="54"/>
        <v>update IFINOPL.dbo.AGREEMENT_ASSET set BILLING_TO_NPWP = '022935878038000', NPWP_NAME = 'PT. SILKARGO INDONESIA', NPWP_ADDRESS = 'GEDUNG ALAMANDA TOWER LANTAI 16 JL TB SIMATUPANG KAV 23-24 RT.01 RW.01 KEL.CILANDAK BARAT KEC.CILANDAK KOTA/KAB.JAKARTA SELATAN DKI JAKARTA 12430' where AGREEMENT_NO = replace('0000463/4/10/05/2022', '/', '.');</v>
      </c>
      <c r="F9215" s="31"/>
      <c r="G9215" s="31"/>
      <c r="H9215" s="31"/>
      <c r="I9215" s="31"/>
      <c r="J9215" s="31"/>
      <c r="K9215" s="31"/>
      <c r="L9215" s="31"/>
      <c r="M9215" s="31"/>
      <c r="N9215" s="31"/>
      <c r="O9215" s="31"/>
      <c r="P9215" s="31"/>
      <c r="Q9215" s="31"/>
      <c r="R9215" s="31"/>
      <c r="S9215" s="31"/>
      <c r="T9215" s="31"/>
      <c r="U9215" s="31"/>
      <c r="V9215" s="31"/>
      <c r="W9215" s="31"/>
      <c r="X9215" s="31"/>
      <c r="Y9215" s="31"/>
      <c r="Z9215" s="31"/>
      <c r="AA9215" s="31"/>
      <c r="AB9215" s="31"/>
      <c r="AC9215" s="31"/>
      <c r="AD9215" s="31"/>
      <c r="AE9215" s="31"/>
      <c r="AF9215" s="31"/>
      <c r="AG9215" s="31"/>
      <c r="AH9215" s="31"/>
      <c r="AI9215" s="31"/>
      <c r="AJ9215" s="31"/>
      <c r="AK9215" s="31"/>
      <c r="AL9215" s="31"/>
      <c r="AM9215" s="31"/>
      <c r="AN9215" s="31"/>
      <c r="AO9215" s="31"/>
      <c r="AP9215" s="31"/>
      <c r="AQ9215" s="31"/>
      <c r="AR9215" s="31"/>
      <c r="AS9215" s="31"/>
      <c r="AT9215" s="31"/>
      <c r="AU9215" s="31"/>
      <c r="AV9215" s="31"/>
      <c r="AW9215" s="31"/>
      <c r="AX9215" s="31"/>
      <c r="AY9215" s="31"/>
      <c r="AZ9215" s="31"/>
      <c r="BA9215" s="31"/>
      <c r="BB9215" s="31"/>
      <c r="BC9215" s="31"/>
      <c r="BD9215" s="31"/>
      <c r="BE9215" s="31"/>
      <c r="BF9215" s="31"/>
      <c r="BG9215" s="31"/>
      <c r="BH9215" s="31"/>
      <c r="BI9215" s="31"/>
      <c r="BJ9215" s="31"/>
      <c r="BK9215" s="31"/>
      <c r="BL9215" s="31"/>
      <c r="BM9215" s="31"/>
      <c r="BN9215" s="31"/>
      <c r="BO9215" s="31"/>
      <c r="BP9215" s="31"/>
      <c r="BQ9215" s="31"/>
      <c r="BR9215" s="31"/>
      <c r="BS9215" s="31"/>
      <c r="BT9215" s="31"/>
      <c r="BU9215" s="31"/>
      <c r="BV9215" s="31"/>
      <c r="BW9215" s="31"/>
      <c r="BX9215" s="31"/>
      <c r="BY9215" s="31"/>
      <c r="BZ9215" s="31"/>
      <c r="CA9215" s="31"/>
      <c r="CB9215" s="31"/>
      <c r="CC9215" s="31"/>
    </row>
    <row r="9216" spans="5:81" customFormat="1" x14ac:dyDescent="0.25">
      <c r="E9216"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replace('0000464/4/08/03/2021', '/', '.');</v>
      </c>
      <c r="F9216" s="31"/>
      <c r="G9216" s="31"/>
      <c r="H9216" s="31"/>
      <c r="I9216" s="31"/>
      <c r="J9216" s="31"/>
      <c r="K9216" s="31"/>
      <c r="L9216" s="31"/>
      <c r="M9216" s="31"/>
      <c r="N9216" s="31"/>
      <c r="O9216" s="31"/>
      <c r="P9216" s="31"/>
      <c r="Q9216" s="31"/>
      <c r="R9216" s="31"/>
      <c r="S9216" s="31"/>
      <c r="T9216" s="31"/>
      <c r="U9216" s="31"/>
      <c r="V9216" s="31"/>
      <c r="W9216" s="31"/>
      <c r="X9216" s="31"/>
      <c r="Y9216" s="31"/>
      <c r="Z9216" s="31"/>
      <c r="AA9216" s="31"/>
      <c r="AB9216" s="31"/>
      <c r="AC9216" s="31"/>
      <c r="AD9216" s="31"/>
      <c r="AE9216" s="31"/>
      <c r="AF9216" s="31"/>
      <c r="AG9216" s="31"/>
      <c r="AH9216" s="31"/>
      <c r="AI9216" s="31"/>
      <c r="AJ9216" s="31"/>
      <c r="AK9216" s="31"/>
      <c r="AL9216" s="31"/>
      <c r="AM9216" s="31"/>
      <c r="AN9216" s="31"/>
      <c r="AO9216" s="31"/>
      <c r="AP9216" s="31"/>
      <c r="AQ9216" s="31"/>
      <c r="AR9216" s="31"/>
      <c r="AS9216" s="31"/>
      <c r="AT9216" s="31"/>
      <c r="AU9216" s="31"/>
      <c r="AV9216" s="31"/>
      <c r="AW9216" s="31"/>
      <c r="AX9216" s="31"/>
      <c r="AY9216" s="31"/>
      <c r="AZ9216" s="31"/>
      <c r="BA9216" s="31"/>
      <c r="BB9216" s="31"/>
      <c r="BC9216" s="31"/>
      <c r="BD9216" s="31"/>
      <c r="BE9216" s="31"/>
      <c r="BF9216" s="31"/>
      <c r="BG9216" s="31"/>
      <c r="BH9216" s="31"/>
      <c r="BI9216" s="31"/>
      <c r="BJ9216" s="31"/>
      <c r="BK9216" s="31"/>
      <c r="BL9216" s="31"/>
      <c r="BM9216" s="31"/>
      <c r="BN9216" s="31"/>
      <c r="BO9216" s="31"/>
      <c r="BP9216" s="31"/>
      <c r="BQ9216" s="31"/>
      <c r="BR9216" s="31"/>
      <c r="BS9216" s="31"/>
      <c r="BT9216" s="31"/>
      <c r="BU9216" s="31"/>
      <c r="BV9216" s="31"/>
      <c r="BW9216" s="31"/>
      <c r="BX9216" s="31"/>
      <c r="BY9216" s="31"/>
      <c r="BZ9216" s="31"/>
      <c r="CA9216" s="31"/>
      <c r="CB9216" s="31"/>
      <c r="CC9216" s="31"/>
    </row>
    <row r="9217" spans="5:81" customFormat="1" x14ac:dyDescent="0.25">
      <c r="E9217" s="30" t="str">
        <f t="shared" si="54"/>
        <v>update IFINOPL.dbo.AGREEMENT_ASSET set BILLING_TO_NPWP = '210661195418000', NPWP_NAME = 'PT. ANUGERAH PRIMA SEJAHTERAH', NPWP_ADDRESS = 'KOMPLEK PERGUDANGAN MUTIARA KOSAMBI IB618 RT 0, RW 0, KOSAMBI, -, TANGERANG, BANTEN' where AGREEMENT_NO = replace('0000464/4/10/05/2022', '/', '.');</v>
      </c>
      <c r="F9217" s="31"/>
      <c r="G9217" s="31"/>
      <c r="H9217" s="31"/>
      <c r="I9217" s="31"/>
      <c r="J9217" s="31"/>
      <c r="K9217" s="31"/>
      <c r="L9217" s="31"/>
      <c r="M9217" s="31"/>
      <c r="N9217" s="31"/>
      <c r="O9217" s="31"/>
      <c r="P9217" s="31"/>
      <c r="Q9217" s="31"/>
      <c r="R9217" s="31"/>
      <c r="S9217" s="31"/>
      <c r="T9217" s="31"/>
      <c r="U9217" s="31"/>
      <c r="V9217" s="31"/>
      <c r="W9217" s="31"/>
      <c r="X9217" s="31"/>
      <c r="Y9217" s="31"/>
      <c r="Z9217" s="31"/>
      <c r="AA9217" s="31"/>
      <c r="AB9217" s="31"/>
      <c r="AC9217" s="31"/>
      <c r="AD9217" s="31"/>
      <c r="AE9217" s="31"/>
      <c r="AF9217" s="31"/>
      <c r="AG9217" s="31"/>
      <c r="AH9217" s="31"/>
      <c r="AI9217" s="31"/>
      <c r="AJ9217" s="31"/>
      <c r="AK9217" s="31"/>
      <c r="AL9217" s="31"/>
      <c r="AM9217" s="31"/>
      <c r="AN9217" s="31"/>
      <c r="AO9217" s="31"/>
      <c r="AP9217" s="31"/>
      <c r="AQ9217" s="31"/>
      <c r="AR9217" s="31"/>
      <c r="AS9217" s="31"/>
      <c r="AT9217" s="31"/>
      <c r="AU9217" s="31"/>
      <c r="AV9217" s="31"/>
      <c r="AW9217" s="31"/>
      <c r="AX9217" s="31"/>
      <c r="AY9217" s="31"/>
      <c r="AZ9217" s="31"/>
      <c r="BA9217" s="31"/>
      <c r="BB9217" s="31"/>
      <c r="BC9217" s="31"/>
      <c r="BD9217" s="31"/>
      <c r="BE9217" s="31"/>
      <c r="BF9217" s="31"/>
      <c r="BG9217" s="31"/>
      <c r="BH9217" s="31"/>
      <c r="BI9217" s="31"/>
      <c r="BJ9217" s="31"/>
      <c r="BK9217" s="31"/>
      <c r="BL9217" s="31"/>
      <c r="BM9217" s="31"/>
      <c r="BN9217" s="31"/>
      <c r="BO9217" s="31"/>
      <c r="BP9217" s="31"/>
      <c r="BQ9217" s="31"/>
      <c r="BR9217" s="31"/>
      <c r="BS9217" s="31"/>
      <c r="BT9217" s="31"/>
      <c r="BU9217" s="31"/>
      <c r="BV9217" s="31"/>
      <c r="BW9217" s="31"/>
      <c r="BX9217" s="31"/>
      <c r="BY9217" s="31"/>
      <c r="BZ9217" s="31"/>
      <c r="CA9217" s="31"/>
      <c r="CB9217" s="31"/>
      <c r="CC9217" s="31"/>
    </row>
    <row r="9218" spans="5:81" customFormat="1" x14ac:dyDescent="0.25">
      <c r="E9218"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replace('0000465/4/08/03/2021', '/', '.');</v>
      </c>
      <c r="F9218" s="31"/>
      <c r="G9218" s="31"/>
      <c r="H9218" s="31"/>
      <c r="I9218" s="31"/>
      <c r="J9218" s="31"/>
      <c r="K9218" s="31"/>
      <c r="L9218" s="31"/>
      <c r="M9218" s="31"/>
      <c r="N9218" s="31"/>
      <c r="O9218" s="31"/>
      <c r="P9218" s="31"/>
      <c r="Q9218" s="31"/>
      <c r="R9218" s="31"/>
      <c r="S9218" s="31"/>
      <c r="T9218" s="31"/>
      <c r="U9218" s="31"/>
      <c r="V9218" s="31"/>
      <c r="W9218" s="31"/>
      <c r="X9218" s="31"/>
      <c r="Y9218" s="31"/>
      <c r="Z9218" s="31"/>
      <c r="AA9218" s="31"/>
      <c r="AB9218" s="31"/>
      <c r="AC9218" s="31"/>
      <c r="AD9218" s="31"/>
      <c r="AE9218" s="31"/>
      <c r="AF9218" s="31"/>
      <c r="AG9218" s="31"/>
      <c r="AH9218" s="31"/>
      <c r="AI9218" s="31"/>
      <c r="AJ9218" s="31"/>
      <c r="AK9218" s="31"/>
      <c r="AL9218" s="31"/>
      <c r="AM9218" s="31"/>
      <c r="AN9218" s="31"/>
      <c r="AO9218" s="31"/>
      <c r="AP9218" s="31"/>
      <c r="AQ9218" s="31"/>
      <c r="AR9218" s="31"/>
      <c r="AS9218" s="31"/>
      <c r="AT9218" s="31"/>
      <c r="AU9218" s="31"/>
      <c r="AV9218" s="31"/>
      <c r="AW9218" s="31"/>
      <c r="AX9218" s="31"/>
      <c r="AY9218" s="31"/>
      <c r="AZ9218" s="31"/>
      <c r="BA9218" s="31"/>
      <c r="BB9218" s="31"/>
      <c r="BC9218" s="31"/>
      <c r="BD9218" s="31"/>
      <c r="BE9218" s="31"/>
      <c r="BF9218" s="31"/>
      <c r="BG9218" s="31"/>
      <c r="BH9218" s="31"/>
      <c r="BI9218" s="31"/>
      <c r="BJ9218" s="31"/>
      <c r="BK9218" s="31"/>
      <c r="BL9218" s="31"/>
      <c r="BM9218" s="31"/>
      <c r="BN9218" s="31"/>
      <c r="BO9218" s="31"/>
      <c r="BP9218" s="31"/>
      <c r="BQ9218" s="31"/>
      <c r="BR9218" s="31"/>
      <c r="BS9218" s="31"/>
      <c r="BT9218" s="31"/>
      <c r="BU9218" s="31"/>
      <c r="BV9218" s="31"/>
      <c r="BW9218" s="31"/>
      <c r="BX9218" s="31"/>
      <c r="BY9218" s="31"/>
      <c r="BZ9218" s="31"/>
      <c r="CA9218" s="31"/>
      <c r="CB9218" s="31"/>
      <c r="CC9218" s="31"/>
    </row>
    <row r="9219" spans="5:81" customFormat="1" x14ac:dyDescent="0.25">
      <c r="E9219"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replace('0000466/4/08/03/2021', '/', '.');</v>
      </c>
      <c r="F9219" s="31"/>
      <c r="G9219" s="31"/>
      <c r="H9219" s="31"/>
      <c r="I9219" s="31"/>
      <c r="J9219" s="31"/>
      <c r="K9219" s="31"/>
      <c r="L9219" s="31"/>
      <c r="M9219" s="31"/>
      <c r="N9219" s="31"/>
      <c r="O9219" s="31"/>
      <c r="P9219" s="31"/>
      <c r="Q9219" s="31"/>
      <c r="R9219" s="31"/>
      <c r="S9219" s="31"/>
      <c r="T9219" s="31"/>
      <c r="U9219" s="31"/>
      <c r="V9219" s="31"/>
      <c r="W9219" s="31"/>
      <c r="X9219" s="31"/>
      <c r="Y9219" s="31"/>
      <c r="Z9219" s="31"/>
      <c r="AA9219" s="31"/>
      <c r="AB9219" s="31"/>
      <c r="AC9219" s="31"/>
      <c r="AD9219" s="31"/>
      <c r="AE9219" s="31"/>
      <c r="AF9219" s="31"/>
      <c r="AG9219" s="31"/>
      <c r="AH9219" s="31"/>
      <c r="AI9219" s="31"/>
      <c r="AJ9219" s="31"/>
      <c r="AK9219" s="31"/>
      <c r="AL9219" s="31"/>
      <c r="AM9219" s="31"/>
      <c r="AN9219" s="31"/>
      <c r="AO9219" s="31"/>
      <c r="AP9219" s="31"/>
      <c r="AQ9219" s="31"/>
      <c r="AR9219" s="31"/>
      <c r="AS9219" s="31"/>
      <c r="AT9219" s="31"/>
      <c r="AU9219" s="31"/>
      <c r="AV9219" s="31"/>
      <c r="AW9219" s="31"/>
      <c r="AX9219" s="31"/>
      <c r="AY9219" s="31"/>
      <c r="AZ9219" s="31"/>
      <c r="BA9219" s="31"/>
      <c r="BB9219" s="31"/>
      <c r="BC9219" s="31"/>
      <c r="BD9219" s="31"/>
      <c r="BE9219" s="31"/>
      <c r="BF9219" s="31"/>
      <c r="BG9219" s="31"/>
      <c r="BH9219" s="31"/>
      <c r="BI9219" s="31"/>
      <c r="BJ9219" s="31"/>
      <c r="BK9219" s="31"/>
      <c r="BL9219" s="31"/>
      <c r="BM9219" s="31"/>
      <c r="BN9219" s="31"/>
      <c r="BO9219" s="31"/>
      <c r="BP9219" s="31"/>
      <c r="BQ9219" s="31"/>
      <c r="BR9219" s="31"/>
      <c r="BS9219" s="31"/>
      <c r="BT9219" s="31"/>
      <c r="BU9219" s="31"/>
      <c r="BV9219" s="31"/>
      <c r="BW9219" s="31"/>
      <c r="BX9219" s="31"/>
      <c r="BY9219" s="31"/>
      <c r="BZ9219" s="31"/>
      <c r="CA9219" s="31"/>
      <c r="CB9219" s="31"/>
      <c r="CC9219" s="31"/>
    </row>
    <row r="9220" spans="5:81" customFormat="1" x14ac:dyDescent="0.25">
      <c r="E9220"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replace('0000467/4/08/03/2021', '/', '.');</v>
      </c>
      <c r="F9220" s="31"/>
      <c r="G9220" s="31"/>
      <c r="H9220" s="31"/>
      <c r="I9220" s="31"/>
      <c r="J9220" s="31"/>
      <c r="K9220" s="31"/>
      <c r="L9220" s="31"/>
      <c r="M9220" s="31"/>
      <c r="N9220" s="31"/>
      <c r="O9220" s="31"/>
      <c r="P9220" s="31"/>
      <c r="Q9220" s="31"/>
      <c r="R9220" s="31"/>
      <c r="S9220" s="31"/>
      <c r="T9220" s="31"/>
      <c r="U9220" s="31"/>
      <c r="V9220" s="31"/>
      <c r="W9220" s="31"/>
      <c r="X9220" s="31"/>
      <c r="Y9220" s="31"/>
      <c r="Z9220" s="31"/>
      <c r="AA9220" s="31"/>
      <c r="AB9220" s="31"/>
      <c r="AC9220" s="31"/>
      <c r="AD9220" s="31"/>
      <c r="AE9220" s="31"/>
      <c r="AF9220" s="31"/>
      <c r="AG9220" s="31"/>
      <c r="AH9220" s="31"/>
      <c r="AI9220" s="31"/>
      <c r="AJ9220" s="31"/>
      <c r="AK9220" s="31"/>
      <c r="AL9220" s="31"/>
      <c r="AM9220" s="31"/>
      <c r="AN9220" s="31"/>
      <c r="AO9220" s="31"/>
      <c r="AP9220" s="31"/>
      <c r="AQ9220" s="31"/>
      <c r="AR9220" s="31"/>
      <c r="AS9220" s="31"/>
      <c r="AT9220" s="31"/>
      <c r="AU9220" s="31"/>
      <c r="AV9220" s="31"/>
      <c r="AW9220" s="31"/>
      <c r="AX9220" s="31"/>
      <c r="AY9220" s="31"/>
      <c r="AZ9220" s="31"/>
      <c r="BA9220" s="31"/>
      <c r="BB9220" s="31"/>
      <c r="BC9220" s="31"/>
      <c r="BD9220" s="31"/>
      <c r="BE9220" s="31"/>
      <c r="BF9220" s="31"/>
      <c r="BG9220" s="31"/>
      <c r="BH9220" s="31"/>
      <c r="BI9220" s="31"/>
      <c r="BJ9220" s="31"/>
      <c r="BK9220" s="31"/>
      <c r="BL9220" s="31"/>
      <c r="BM9220" s="31"/>
      <c r="BN9220" s="31"/>
      <c r="BO9220" s="31"/>
      <c r="BP9220" s="31"/>
      <c r="BQ9220" s="31"/>
      <c r="BR9220" s="31"/>
      <c r="BS9220" s="31"/>
      <c r="BT9220" s="31"/>
      <c r="BU9220" s="31"/>
      <c r="BV9220" s="31"/>
      <c r="BW9220" s="31"/>
      <c r="BX9220" s="31"/>
      <c r="BY9220" s="31"/>
      <c r="BZ9220" s="31"/>
      <c r="CA9220" s="31"/>
      <c r="CB9220" s="31"/>
      <c r="CC9220" s="31"/>
    </row>
    <row r="9221" spans="5:81" customFormat="1" x14ac:dyDescent="0.25">
      <c r="E9221" s="30" t="str">
        <f t="shared" si="54"/>
        <v>update IFINOPL.dbo.AGREEMENT_ASSET set BILLING_TO_NPWP = '011076700511000', NPWP_NAME = 'PT GUNUNG SLAMAT', NPWP_ADDRESS = 'JL. MAYJEN SUTOYO NO.28 RT.000 RW.000 KEL.SLAWI WETAN KEC.SLAWI KOTA/KAB.KOTA TEGAL JAWA TENGAH 52411' where AGREEMENT_NO = replace('0000467/4/10/06/2022', '/', '.');</v>
      </c>
      <c r="F9221" s="31"/>
      <c r="G9221" s="31"/>
      <c r="H9221" s="31"/>
      <c r="I9221" s="31"/>
      <c r="J9221" s="31"/>
      <c r="K9221" s="31"/>
      <c r="L9221" s="31"/>
      <c r="M9221" s="31"/>
      <c r="N9221" s="31"/>
      <c r="O9221" s="31"/>
      <c r="P9221" s="31"/>
      <c r="Q9221" s="31"/>
      <c r="R9221" s="31"/>
      <c r="S9221" s="31"/>
      <c r="T9221" s="31"/>
      <c r="U9221" s="31"/>
      <c r="V9221" s="31"/>
      <c r="W9221" s="31"/>
      <c r="X9221" s="31"/>
      <c r="Y9221" s="31"/>
      <c r="Z9221" s="31"/>
      <c r="AA9221" s="31"/>
      <c r="AB9221" s="31"/>
      <c r="AC9221" s="31"/>
      <c r="AD9221" s="31"/>
      <c r="AE9221" s="31"/>
      <c r="AF9221" s="31"/>
      <c r="AG9221" s="31"/>
      <c r="AH9221" s="31"/>
      <c r="AI9221" s="31"/>
      <c r="AJ9221" s="31"/>
      <c r="AK9221" s="31"/>
      <c r="AL9221" s="31"/>
      <c r="AM9221" s="31"/>
      <c r="AN9221" s="31"/>
      <c r="AO9221" s="31"/>
      <c r="AP9221" s="31"/>
      <c r="AQ9221" s="31"/>
      <c r="AR9221" s="31"/>
      <c r="AS9221" s="31"/>
      <c r="AT9221" s="31"/>
      <c r="AU9221" s="31"/>
      <c r="AV9221" s="31"/>
      <c r="AW9221" s="31"/>
      <c r="AX9221" s="31"/>
      <c r="AY9221" s="31"/>
      <c r="AZ9221" s="31"/>
      <c r="BA9221" s="31"/>
      <c r="BB9221" s="31"/>
      <c r="BC9221" s="31"/>
      <c r="BD9221" s="31"/>
      <c r="BE9221" s="31"/>
      <c r="BF9221" s="31"/>
      <c r="BG9221" s="31"/>
      <c r="BH9221" s="31"/>
      <c r="BI9221" s="31"/>
      <c r="BJ9221" s="31"/>
      <c r="BK9221" s="31"/>
      <c r="BL9221" s="31"/>
      <c r="BM9221" s="31"/>
      <c r="BN9221" s="31"/>
      <c r="BO9221" s="31"/>
      <c r="BP9221" s="31"/>
      <c r="BQ9221" s="31"/>
      <c r="BR9221" s="31"/>
      <c r="BS9221" s="31"/>
      <c r="BT9221" s="31"/>
      <c r="BU9221" s="31"/>
      <c r="BV9221" s="31"/>
      <c r="BW9221" s="31"/>
      <c r="BX9221" s="31"/>
      <c r="BY9221" s="31"/>
      <c r="BZ9221" s="31"/>
      <c r="CA9221" s="31"/>
      <c r="CB9221" s="31"/>
      <c r="CC9221" s="31"/>
    </row>
    <row r="9222" spans="5:81" customFormat="1" x14ac:dyDescent="0.25">
      <c r="E9222" s="30" t="str">
        <f t="shared" si="54"/>
        <v>update IFINOPL.dbo.AGREEMENT_ASSET set BILLING_TO_NPWP = '313388712413000', NPWP_NAME = 'PT. ARTHA MAS GRAHA ANDALAN', NPWP_ADDRESS = 'RUKO CIKARANG CENTRAL CITY BLOK B NO. 11 RT.012 RW.006 KEL.CIANTRA KEC.CIKARANG SELATAN KOTA/KAB.BEKASI JAWA BARAT 17530' where AGREEMENT_NO = replace('0000468/4/08/03/2021', '/', '.');</v>
      </c>
      <c r="F9222" s="31"/>
      <c r="G9222" s="31"/>
      <c r="H9222" s="31"/>
      <c r="I9222" s="31"/>
      <c r="J9222" s="31"/>
      <c r="K9222" s="31"/>
      <c r="L9222" s="31"/>
      <c r="M9222" s="31"/>
      <c r="N9222" s="31"/>
      <c r="O9222" s="31"/>
      <c r="P9222" s="31"/>
      <c r="Q9222" s="31"/>
      <c r="R9222" s="31"/>
      <c r="S9222" s="31"/>
      <c r="T9222" s="31"/>
      <c r="U9222" s="31"/>
      <c r="V9222" s="31"/>
      <c r="W9222" s="31"/>
      <c r="X9222" s="31"/>
      <c r="Y9222" s="31"/>
      <c r="Z9222" s="31"/>
      <c r="AA9222" s="31"/>
      <c r="AB9222" s="31"/>
      <c r="AC9222" s="31"/>
      <c r="AD9222" s="31"/>
      <c r="AE9222" s="31"/>
      <c r="AF9222" s="31"/>
      <c r="AG9222" s="31"/>
      <c r="AH9222" s="31"/>
      <c r="AI9222" s="31"/>
      <c r="AJ9222" s="31"/>
      <c r="AK9222" s="31"/>
      <c r="AL9222" s="31"/>
      <c r="AM9222" s="31"/>
      <c r="AN9222" s="31"/>
      <c r="AO9222" s="31"/>
      <c r="AP9222" s="31"/>
      <c r="AQ9222" s="31"/>
      <c r="AR9222" s="31"/>
      <c r="AS9222" s="31"/>
      <c r="AT9222" s="31"/>
      <c r="AU9222" s="31"/>
      <c r="AV9222" s="31"/>
      <c r="AW9222" s="31"/>
      <c r="AX9222" s="31"/>
      <c r="AY9222" s="31"/>
      <c r="AZ9222" s="31"/>
      <c r="BA9222" s="31"/>
      <c r="BB9222" s="31"/>
      <c r="BC9222" s="31"/>
      <c r="BD9222" s="31"/>
      <c r="BE9222" s="31"/>
      <c r="BF9222" s="31"/>
      <c r="BG9222" s="31"/>
      <c r="BH9222" s="31"/>
      <c r="BI9222" s="31"/>
      <c r="BJ9222" s="31"/>
      <c r="BK9222" s="31"/>
      <c r="BL9222" s="31"/>
      <c r="BM9222" s="31"/>
      <c r="BN9222" s="31"/>
      <c r="BO9222" s="31"/>
      <c r="BP9222" s="31"/>
      <c r="BQ9222" s="31"/>
      <c r="BR9222" s="31"/>
      <c r="BS9222" s="31"/>
      <c r="BT9222" s="31"/>
      <c r="BU9222" s="31"/>
      <c r="BV9222" s="31"/>
      <c r="BW9222" s="31"/>
      <c r="BX9222" s="31"/>
      <c r="BY9222" s="31"/>
      <c r="BZ9222" s="31"/>
      <c r="CA9222" s="31"/>
      <c r="CB9222" s="31"/>
      <c r="CC9222" s="31"/>
    </row>
    <row r="9223" spans="5:81" customFormat="1" x14ac:dyDescent="0.25">
      <c r="E9223" s="30" t="str">
        <f t="shared" si="54"/>
        <v>update IFINOPL.dbo.AGREEMENT_ASSET set BILLING_TO_NPWP = '019350172013000', NPWP_NAME = 'PT. STARCOM SOLUSINDO', NPWP_ADDRESS = 'GEDUNG PLAZA 3 PONDOK INDAH BLOK D NO 3. JL TB SIMATUPANG RT.006 RW.017 KEL.PONDOK PINANG KEC.KEBAYORAN LAMA KOTA/KAB.JAKARTA SELATAN DKI JAKARTA 12310' where AGREEMENT_NO = replace('0000468/4/10/06/2022', '/', '.');</v>
      </c>
      <c r="F9223" s="31"/>
      <c r="G9223" s="31"/>
      <c r="H9223" s="31"/>
      <c r="I9223" s="31"/>
      <c r="J9223" s="31"/>
      <c r="K9223" s="31"/>
      <c r="L9223" s="31"/>
      <c r="M9223" s="31"/>
      <c r="N9223" s="31"/>
      <c r="O9223" s="31"/>
      <c r="P9223" s="31"/>
      <c r="Q9223" s="31"/>
      <c r="R9223" s="31"/>
      <c r="S9223" s="31"/>
      <c r="T9223" s="31"/>
      <c r="U9223" s="31"/>
      <c r="V9223" s="31"/>
      <c r="W9223" s="31"/>
      <c r="X9223" s="31"/>
      <c r="Y9223" s="31"/>
      <c r="Z9223" s="31"/>
      <c r="AA9223" s="31"/>
      <c r="AB9223" s="31"/>
      <c r="AC9223" s="31"/>
      <c r="AD9223" s="31"/>
      <c r="AE9223" s="31"/>
      <c r="AF9223" s="31"/>
      <c r="AG9223" s="31"/>
      <c r="AH9223" s="31"/>
      <c r="AI9223" s="31"/>
      <c r="AJ9223" s="31"/>
      <c r="AK9223" s="31"/>
      <c r="AL9223" s="31"/>
      <c r="AM9223" s="31"/>
      <c r="AN9223" s="31"/>
      <c r="AO9223" s="31"/>
      <c r="AP9223" s="31"/>
      <c r="AQ9223" s="31"/>
      <c r="AR9223" s="31"/>
      <c r="AS9223" s="31"/>
      <c r="AT9223" s="31"/>
      <c r="AU9223" s="31"/>
      <c r="AV9223" s="31"/>
      <c r="AW9223" s="31"/>
      <c r="AX9223" s="31"/>
      <c r="AY9223" s="31"/>
      <c r="AZ9223" s="31"/>
      <c r="BA9223" s="31"/>
      <c r="BB9223" s="31"/>
      <c r="BC9223" s="31"/>
      <c r="BD9223" s="31"/>
      <c r="BE9223" s="31"/>
      <c r="BF9223" s="31"/>
      <c r="BG9223" s="31"/>
      <c r="BH9223" s="31"/>
      <c r="BI9223" s="31"/>
      <c r="BJ9223" s="31"/>
      <c r="BK9223" s="31"/>
      <c r="BL9223" s="31"/>
      <c r="BM9223" s="31"/>
      <c r="BN9223" s="31"/>
      <c r="BO9223" s="31"/>
      <c r="BP9223" s="31"/>
      <c r="BQ9223" s="31"/>
      <c r="BR9223" s="31"/>
      <c r="BS9223" s="31"/>
      <c r="BT9223" s="31"/>
      <c r="BU9223" s="31"/>
      <c r="BV9223" s="31"/>
      <c r="BW9223" s="31"/>
      <c r="BX9223" s="31"/>
      <c r="BY9223" s="31"/>
      <c r="BZ9223" s="31"/>
      <c r="CA9223" s="31"/>
      <c r="CB9223" s="31"/>
      <c r="CC9223" s="31"/>
    </row>
    <row r="9224" spans="5:81" customFormat="1" x14ac:dyDescent="0.25">
      <c r="E9224" s="30" t="str">
        <f t="shared" si="54"/>
        <v>update IFINOPL.dbo.AGREEMENT_ASSET set BILLING_TO_NPWP = '313388712413000', NPWP_NAME = 'PT. ARTHA MAS GRAHA ANDALAN', NPWP_ADDRESS = 'RUKO CIKARANG CENTRAL CITY BLOK B NO. 11 RT.012 RW.006 KEL.CIANTRA KEC.CIKARANG SELATAN KOTA/KAB.BEKASI JAWA BARAT 17530' where AGREEMENT_NO = replace('0000469/4/08/03/2021', '/', '.');</v>
      </c>
      <c r="F9224" s="31"/>
      <c r="G9224" s="31"/>
      <c r="H9224" s="31"/>
      <c r="I9224" s="31"/>
      <c r="J9224" s="31"/>
      <c r="K9224" s="31"/>
      <c r="L9224" s="31"/>
      <c r="M9224" s="31"/>
      <c r="N9224" s="31"/>
      <c r="O9224" s="31"/>
      <c r="P9224" s="31"/>
      <c r="Q9224" s="31"/>
      <c r="R9224" s="31"/>
      <c r="S9224" s="31"/>
      <c r="T9224" s="31"/>
      <c r="U9224" s="31"/>
      <c r="V9224" s="31"/>
      <c r="W9224" s="31"/>
      <c r="X9224" s="31"/>
      <c r="Y9224" s="31"/>
      <c r="Z9224" s="31"/>
      <c r="AA9224" s="31"/>
      <c r="AB9224" s="31"/>
      <c r="AC9224" s="31"/>
      <c r="AD9224" s="31"/>
      <c r="AE9224" s="31"/>
      <c r="AF9224" s="31"/>
      <c r="AG9224" s="31"/>
      <c r="AH9224" s="31"/>
      <c r="AI9224" s="31"/>
      <c r="AJ9224" s="31"/>
      <c r="AK9224" s="31"/>
      <c r="AL9224" s="31"/>
      <c r="AM9224" s="31"/>
      <c r="AN9224" s="31"/>
      <c r="AO9224" s="31"/>
      <c r="AP9224" s="31"/>
      <c r="AQ9224" s="31"/>
      <c r="AR9224" s="31"/>
      <c r="AS9224" s="31"/>
      <c r="AT9224" s="31"/>
      <c r="AU9224" s="31"/>
      <c r="AV9224" s="31"/>
      <c r="AW9224" s="31"/>
      <c r="AX9224" s="31"/>
      <c r="AY9224" s="31"/>
      <c r="AZ9224" s="31"/>
      <c r="BA9224" s="31"/>
      <c r="BB9224" s="31"/>
      <c r="BC9224" s="31"/>
      <c r="BD9224" s="31"/>
      <c r="BE9224" s="31"/>
      <c r="BF9224" s="31"/>
      <c r="BG9224" s="31"/>
      <c r="BH9224" s="31"/>
      <c r="BI9224" s="31"/>
      <c r="BJ9224" s="31"/>
      <c r="BK9224" s="31"/>
      <c r="BL9224" s="31"/>
      <c r="BM9224" s="31"/>
      <c r="BN9224" s="31"/>
      <c r="BO9224" s="31"/>
      <c r="BP9224" s="31"/>
      <c r="BQ9224" s="31"/>
      <c r="BR9224" s="31"/>
      <c r="BS9224" s="31"/>
      <c r="BT9224" s="31"/>
      <c r="BU9224" s="31"/>
      <c r="BV9224" s="31"/>
      <c r="BW9224" s="31"/>
      <c r="BX9224" s="31"/>
      <c r="BY9224" s="31"/>
      <c r="BZ9224" s="31"/>
      <c r="CA9224" s="31"/>
      <c r="CB9224" s="31"/>
      <c r="CC9224" s="31"/>
    </row>
    <row r="9225" spans="5:81" customFormat="1" x14ac:dyDescent="0.25">
      <c r="E9225"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replace('0000470/4/08/03/2021', '/', '.');</v>
      </c>
      <c r="F9225" s="31"/>
      <c r="G9225" s="31"/>
      <c r="H9225" s="31"/>
      <c r="I9225" s="31"/>
      <c r="J9225" s="31"/>
      <c r="K9225" s="31"/>
      <c r="L9225" s="31"/>
      <c r="M9225" s="31"/>
      <c r="N9225" s="31"/>
      <c r="O9225" s="31"/>
      <c r="P9225" s="31"/>
      <c r="Q9225" s="31"/>
      <c r="R9225" s="31"/>
      <c r="S9225" s="31"/>
      <c r="T9225" s="31"/>
      <c r="U9225" s="31"/>
      <c r="V9225" s="31"/>
      <c r="W9225" s="31"/>
      <c r="X9225" s="31"/>
      <c r="Y9225" s="31"/>
      <c r="Z9225" s="31"/>
      <c r="AA9225" s="31"/>
      <c r="AB9225" s="31"/>
      <c r="AC9225" s="31"/>
      <c r="AD9225" s="31"/>
      <c r="AE9225" s="31"/>
      <c r="AF9225" s="31"/>
      <c r="AG9225" s="31"/>
      <c r="AH9225" s="31"/>
      <c r="AI9225" s="31"/>
      <c r="AJ9225" s="31"/>
      <c r="AK9225" s="31"/>
      <c r="AL9225" s="31"/>
      <c r="AM9225" s="31"/>
      <c r="AN9225" s="31"/>
      <c r="AO9225" s="31"/>
      <c r="AP9225" s="31"/>
      <c r="AQ9225" s="31"/>
      <c r="AR9225" s="31"/>
      <c r="AS9225" s="31"/>
      <c r="AT9225" s="31"/>
      <c r="AU9225" s="31"/>
      <c r="AV9225" s="31"/>
      <c r="AW9225" s="31"/>
      <c r="AX9225" s="31"/>
      <c r="AY9225" s="31"/>
      <c r="AZ9225" s="31"/>
      <c r="BA9225" s="31"/>
      <c r="BB9225" s="31"/>
      <c r="BC9225" s="31"/>
      <c r="BD9225" s="31"/>
      <c r="BE9225" s="31"/>
      <c r="BF9225" s="31"/>
      <c r="BG9225" s="31"/>
      <c r="BH9225" s="31"/>
      <c r="BI9225" s="31"/>
      <c r="BJ9225" s="31"/>
      <c r="BK9225" s="31"/>
      <c r="BL9225" s="31"/>
      <c r="BM9225" s="31"/>
      <c r="BN9225" s="31"/>
      <c r="BO9225" s="31"/>
      <c r="BP9225" s="31"/>
      <c r="BQ9225" s="31"/>
      <c r="BR9225" s="31"/>
      <c r="BS9225" s="31"/>
      <c r="BT9225" s="31"/>
      <c r="BU9225" s="31"/>
      <c r="BV9225" s="31"/>
      <c r="BW9225" s="31"/>
      <c r="BX9225" s="31"/>
      <c r="BY9225" s="31"/>
      <c r="BZ9225" s="31"/>
      <c r="CA9225" s="31"/>
      <c r="CB9225" s="31"/>
      <c r="CC9225" s="31"/>
    </row>
    <row r="9226" spans="5:81" customFormat="1" x14ac:dyDescent="0.25">
      <c r="E9226"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replace('0000471/4/08/03/2021', '/', '.');</v>
      </c>
      <c r="F9226" s="31"/>
      <c r="G9226" s="31"/>
      <c r="H9226" s="31"/>
      <c r="I9226" s="31"/>
      <c r="J9226" s="31"/>
      <c r="K9226" s="31"/>
      <c r="L9226" s="31"/>
      <c r="M9226" s="31"/>
      <c r="N9226" s="31"/>
      <c r="O9226" s="31"/>
      <c r="P9226" s="31"/>
      <c r="Q9226" s="31"/>
      <c r="R9226" s="31"/>
      <c r="S9226" s="31"/>
      <c r="T9226" s="31"/>
      <c r="U9226" s="31"/>
      <c r="V9226" s="31"/>
      <c r="W9226" s="31"/>
      <c r="X9226" s="31"/>
      <c r="Y9226" s="31"/>
      <c r="Z9226" s="31"/>
      <c r="AA9226" s="31"/>
      <c r="AB9226" s="31"/>
      <c r="AC9226" s="31"/>
      <c r="AD9226" s="31"/>
      <c r="AE9226" s="31"/>
      <c r="AF9226" s="31"/>
      <c r="AG9226" s="31"/>
      <c r="AH9226" s="31"/>
      <c r="AI9226" s="31"/>
      <c r="AJ9226" s="31"/>
      <c r="AK9226" s="31"/>
      <c r="AL9226" s="31"/>
      <c r="AM9226" s="31"/>
      <c r="AN9226" s="31"/>
      <c r="AO9226" s="31"/>
      <c r="AP9226" s="31"/>
      <c r="AQ9226" s="31"/>
      <c r="AR9226" s="31"/>
      <c r="AS9226" s="31"/>
      <c r="AT9226" s="31"/>
      <c r="AU9226" s="31"/>
      <c r="AV9226" s="31"/>
      <c r="AW9226" s="31"/>
      <c r="AX9226" s="31"/>
      <c r="AY9226" s="31"/>
      <c r="AZ9226" s="31"/>
      <c r="BA9226" s="31"/>
      <c r="BB9226" s="31"/>
      <c r="BC9226" s="31"/>
      <c r="BD9226" s="31"/>
      <c r="BE9226" s="31"/>
      <c r="BF9226" s="31"/>
      <c r="BG9226" s="31"/>
      <c r="BH9226" s="31"/>
      <c r="BI9226" s="31"/>
      <c r="BJ9226" s="31"/>
      <c r="BK9226" s="31"/>
      <c r="BL9226" s="31"/>
      <c r="BM9226" s="31"/>
      <c r="BN9226" s="31"/>
      <c r="BO9226" s="31"/>
      <c r="BP9226" s="31"/>
      <c r="BQ9226" s="31"/>
      <c r="BR9226" s="31"/>
      <c r="BS9226" s="31"/>
      <c r="BT9226" s="31"/>
      <c r="BU9226" s="31"/>
      <c r="BV9226" s="31"/>
      <c r="BW9226" s="31"/>
      <c r="BX9226" s="31"/>
      <c r="BY9226" s="31"/>
      <c r="BZ9226" s="31"/>
      <c r="CA9226" s="31"/>
      <c r="CB9226" s="31"/>
      <c r="CC9226" s="31"/>
    </row>
    <row r="9227" spans="5:81" customFormat="1" x14ac:dyDescent="0.25">
      <c r="E9227" s="30" t="str">
        <f t="shared" si="54"/>
        <v>update IFINOPL.dbo.AGREEMENT_ASSET set BILLING_TO_NPWP = '013088745054000', NPWP_NAME = 'PT. MARTINA BERTO TBK', NPWP_ADDRESS = 'JL. PULO KAMBING II, NO 1, KIP, RT.05 RW.11 KEL.JATINEGARA KEC.CAKUNG KOTA/KAB.JAKARTA TIMUR DKI JAKARTA 13930' where AGREEMENT_NO = replace('0000471/4/10/06/2022', '/', '.');</v>
      </c>
      <c r="F9227" s="31"/>
      <c r="G9227" s="31"/>
      <c r="H9227" s="31"/>
      <c r="I9227" s="31"/>
      <c r="J9227" s="31"/>
      <c r="K9227" s="31"/>
      <c r="L9227" s="31"/>
      <c r="M9227" s="31"/>
      <c r="N9227" s="31"/>
      <c r="O9227" s="31"/>
      <c r="P9227" s="31"/>
      <c r="Q9227" s="31"/>
      <c r="R9227" s="31"/>
      <c r="S9227" s="31"/>
      <c r="T9227" s="31"/>
      <c r="U9227" s="31"/>
      <c r="V9227" s="31"/>
      <c r="W9227" s="31"/>
      <c r="X9227" s="31"/>
      <c r="Y9227" s="31"/>
      <c r="Z9227" s="31"/>
      <c r="AA9227" s="31"/>
      <c r="AB9227" s="31"/>
      <c r="AC9227" s="31"/>
      <c r="AD9227" s="31"/>
      <c r="AE9227" s="31"/>
      <c r="AF9227" s="31"/>
      <c r="AG9227" s="31"/>
      <c r="AH9227" s="31"/>
      <c r="AI9227" s="31"/>
      <c r="AJ9227" s="31"/>
      <c r="AK9227" s="31"/>
      <c r="AL9227" s="31"/>
      <c r="AM9227" s="31"/>
      <c r="AN9227" s="31"/>
      <c r="AO9227" s="31"/>
      <c r="AP9227" s="31"/>
      <c r="AQ9227" s="31"/>
      <c r="AR9227" s="31"/>
      <c r="AS9227" s="31"/>
      <c r="AT9227" s="31"/>
      <c r="AU9227" s="31"/>
      <c r="AV9227" s="31"/>
      <c r="AW9227" s="31"/>
      <c r="AX9227" s="31"/>
      <c r="AY9227" s="31"/>
      <c r="AZ9227" s="31"/>
      <c r="BA9227" s="31"/>
      <c r="BB9227" s="31"/>
      <c r="BC9227" s="31"/>
      <c r="BD9227" s="31"/>
      <c r="BE9227" s="31"/>
      <c r="BF9227" s="31"/>
      <c r="BG9227" s="31"/>
      <c r="BH9227" s="31"/>
      <c r="BI9227" s="31"/>
      <c r="BJ9227" s="31"/>
      <c r="BK9227" s="31"/>
      <c r="BL9227" s="31"/>
      <c r="BM9227" s="31"/>
      <c r="BN9227" s="31"/>
      <c r="BO9227" s="31"/>
      <c r="BP9227" s="31"/>
      <c r="BQ9227" s="31"/>
      <c r="BR9227" s="31"/>
      <c r="BS9227" s="31"/>
      <c r="BT9227" s="31"/>
      <c r="BU9227" s="31"/>
      <c r="BV9227" s="31"/>
      <c r="BW9227" s="31"/>
      <c r="BX9227" s="31"/>
      <c r="BY9227" s="31"/>
      <c r="BZ9227" s="31"/>
      <c r="CA9227" s="31"/>
      <c r="CB9227" s="31"/>
      <c r="CC9227" s="31"/>
    </row>
    <row r="9228" spans="5:81" customFormat="1" x14ac:dyDescent="0.25">
      <c r="E9228"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replace('0000472/4/08/03/2021', '/', '.');</v>
      </c>
      <c r="F9228" s="31"/>
      <c r="G9228" s="31"/>
      <c r="H9228" s="31"/>
      <c r="I9228" s="31"/>
      <c r="J9228" s="31"/>
      <c r="K9228" s="31"/>
      <c r="L9228" s="31"/>
      <c r="M9228" s="31"/>
      <c r="N9228" s="31"/>
      <c r="O9228" s="31"/>
      <c r="P9228" s="31"/>
      <c r="Q9228" s="31"/>
      <c r="R9228" s="31"/>
      <c r="S9228" s="31"/>
      <c r="T9228" s="31"/>
      <c r="U9228" s="31"/>
      <c r="V9228" s="31"/>
      <c r="W9228" s="31"/>
      <c r="X9228" s="31"/>
      <c r="Y9228" s="31"/>
      <c r="Z9228" s="31"/>
      <c r="AA9228" s="31"/>
      <c r="AB9228" s="31"/>
      <c r="AC9228" s="31"/>
      <c r="AD9228" s="31"/>
      <c r="AE9228" s="31"/>
      <c r="AF9228" s="31"/>
      <c r="AG9228" s="31"/>
      <c r="AH9228" s="31"/>
      <c r="AI9228" s="31"/>
      <c r="AJ9228" s="31"/>
      <c r="AK9228" s="31"/>
      <c r="AL9228" s="31"/>
      <c r="AM9228" s="31"/>
      <c r="AN9228" s="31"/>
      <c r="AO9228" s="31"/>
      <c r="AP9228" s="31"/>
      <c r="AQ9228" s="31"/>
      <c r="AR9228" s="31"/>
      <c r="AS9228" s="31"/>
      <c r="AT9228" s="31"/>
      <c r="AU9228" s="31"/>
      <c r="AV9228" s="31"/>
      <c r="AW9228" s="31"/>
      <c r="AX9228" s="31"/>
      <c r="AY9228" s="31"/>
      <c r="AZ9228" s="31"/>
      <c r="BA9228" s="31"/>
      <c r="BB9228" s="31"/>
      <c r="BC9228" s="31"/>
      <c r="BD9228" s="31"/>
      <c r="BE9228" s="31"/>
      <c r="BF9228" s="31"/>
      <c r="BG9228" s="31"/>
      <c r="BH9228" s="31"/>
      <c r="BI9228" s="31"/>
      <c r="BJ9228" s="31"/>
      <c r="BK9228" s="31"/>
      <c r="BL9228" s="31"/>
      <c r="BM9228" s="31"/>
      <c r="BN9228" s="31"/>
      <c r="BO9228" s="31"/>
      <c r="BP9228" s="31"/>
      <c r="BQ9228" s="31"/>
      <c r="BR9228" s="31"/>
      <c r="BS9228" s="31"/>
      <c r="BT9228" s="31"/>
      <c r="BU9228" s="31"/>
      <c r="BV9228" s="31"/>
      <c r="BW9228" s="31"/>
      <c r="BX9228" s="31"/>
      <c r="BY9228" s="31"/>
      <c r="BZ9228" s="31"/>
      <c r="CA9228" s="31"/>
      <c r="CB9228" s="31"/>
      <c r="CC9228" s="31"/>
    </row>
    <row r="9229" spans="5:81" customFormat="1" x14ac:dyDescent="0.25">
      <c r="E9229"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replace('0000473/4/08/03/2021', '/', '.');</v>
      </c>
      <c r="F9229" s="31"/>
      <c r="G9229" s="31"/>
      <c r="H9229" s="31"/>
      <c r="I9229" s="31"/>
      <c r="J9229" s="31"/>
      <c r="K9229" s="31"/>
      <c r="L9229" s="31"/>
      <c r="M9229" s="31"/>
      <c r="N9229" s="31"/>
      <c r="O9229" s="31"/>
      <c r="P9229" s="31"/>
      <c r="Q9229" s="31"/>
      <c r="R9229" s="31"/>
      <c r="S9229" s="31"/>
      <c r="T9229" s="31"/>
      <c r="U9229" s="31"/>
      <c r="V9229" s="31"/>
      <c r="W9229" s="31"/>
      <c r="X9229" s="31"/>
      <c r="Y9229" s="31"/>
      <c r="Z9229" s="31"/>
      <c r="AA9229" s="31"/>
      <c r="AB9229" s="31"/>
      <c r="AC9229" s="31"/>
      <c r="AD9229" s="31"/>
      <c r="AE9229" s="31"/>
      <c r="AF9229" s="31"/>
      <c r="AG9229" s="31"/>
      <c r="AH9229" s="31"/>
      <c r="AI9229" s="31"/>
      <c r="AJ9229" s="31"/>
      <c r="AK9229" s="31"/>
      <c r="AL9229" s="31"/>
      <c r="AM9229" s="31"/>
      <c r="AN9229" s="31"/>
      <c r="AO9229" s="31"/>
      <c r="AP9229" s="31"/>
      <c r="AQ9229" s="31"/>
      <c r="AR9229" s="31"/>
      <c r="AS9229" s="31"/>
      <c r="AT9229" s="31"/>
      <c r="AU9229" s="31"/>
      <c r="AV9229" s="31"/>
      <c r="AW9229" s="31"/>
      <c r="AX9229" s="31"/>
      <c r="AY9229" s="31"/>
      <c r="AZ9229" s="31"/>
      <c r="BA9229" s="31"/>
      <c r="BB9229" s="31"/>
      <c r="BC9229" s="31"/>
      <c r="BD9229" s="31"/>
      <c r="BE9229" s="31"/>
      <c r="BF9229" s="31"/>
      <c r="BG9229" s="31"/>
      <c r="BH9229" s="31"/>
      <c r="BI9229" s="31"/>
      <c r="BJ9229" s="31"/>
      <c r="BK9229" s="31"/>
      <c r="BL9229" s="31"/>
      <c r="BM9229" s="31"/>
      <c r="BN9229" s="31"/>
      <c r="BO9229" s="31"/>
      <c r="BP9229" s="31"/>
      <c r="BQ9229" s="31"/>
      <c r="BR9229" s="31"/>
      <c r="BS9229" s="31"/>
      <c r="BT9229" s="31"/>
      <c r="BU9229" s="31"/>
      <c r="BV9229" s="31"/>
      <c r="BW9229" s="31"/>
      <c r="BX9229" s="31"/>
      <c r="BY9229" s="31"/>
      <c r="BZ9229" s="31"/>
      <c r="CA9229" s="31"/>
      <c r="CB9229" s="31"/>
      <c r="CC9229" s="31"/>
    </row>
    <row r="9230" spans="5:81" customFormat="1" x14ac:dyDescent="0.25">
      <c r="E9230" s="30" t="str">
        <f t="shared" si="54"/>
        <v>update IFINOPL.dbo.AGREEMENT_ASSET set BILLING_TO_NPWP = '011186053054000', NPWP_NAME = 'PT BANK PEMBANGUNAN DAERAH JAWA BARAT DAN BANTEN, TBK (BANK BJB)', NPWP_ADDRESS = 'JL. NARIPAN NO 12-14, KEL BRAGA KEC SUMUR BANDUNG RT.001 RW.001 KEL.BRAGA KEC.SUMUR BANDUNG KOTA/KAB.BANDUNG JAWA BARAT 40111' where AGREEMENT_NO = replace('0000473/4/10/06/2022', '/', '.');</v>
      </c>
      <c r="F9230" s="31"/>
      <c r="G9230" s="31"/>
      <c r="H9230" s="31"/>
      <c r="I9230" s="31"/>
      <c r="J9230" s="31"/>
      <c r="K9230" s="31"/>
      <c r="L9230" s="31"/>
      <c r="M9230" s="31"/>
      <c r="N9230" s="31"/>
      <c r="O9230" s="31"/>
      <c r="P9230" s="31"/>
      <c r="Q9230" s="31"/>
      <c r="R9230" s="31"/>
      <c r="S9230" s="31"/>
      <c r="T9230" s="31"/>
      <c r="U9230" s="31"/>
      <c r="V9230" s="31"/>
      <c r="W9230" s="31"/>
      <c r="X9230" s="31"/>
      <c r="Y9230" s="31"/>
      <c r="Z9230" s="31"/>
      <c r="AA9230" s="31"/>
      <c r="AB9230" s="31"/>
      <c r="AC9230" s="31"/>
      <c r="AD9230" s="31"/>
      <c r="AE9230" s="31"/>
      <c r="AF9230" s="31"/>
      <c r="AG9230" s="31"/>
      <c r="AH9230" s="31"/>
      <c r="AI9230" s="31"/>
      <c r="AJ9230" s="31"/>
      <c r="AK9230" s="31"/>
      <c r="AL9230" s="31"/>
      <c r="AM9230" s="31"/>
      <c r="AN9230" s="31"/>
      <c r="AO9230" s="31"/>
      <c r="AP9230" s="31"/>
      <c r="AQ9230" s="31"/>
      <c r="AR9230" s="31"/>
      <c r="AS9230" s="31"/>
      <c r="AT9230" s="31"/>
      <c r="AU9230" s="31"/>
      <c r="AV9230" s="31"/>
      <c r="AW9230" s="31"/>
      <c r="AX9230" s="31"/>
      <c r="AY9230" s="31"/>
      <c r="AZ9230" s="31"/>
      <c r="BA9230" s="31"/>
      <c r="BB9230" s="31"/>
      <c r="BC9230" s="31"/>
      <c r="BD9230" s="31"/>
      <c r="BE9230" s="31"/>
      <c r="BF9230" s="31"/>
      <c r="BG9230" s="31"/>
      <c r="BH9230" s="31"/>
      <c r="BI9230" s="31"/>
      <c r="BJ9230" s="31"/>
      <c r="BK9230" s="31"/>
      <c r="BL9230" s="31"/>
      <c r="BM9230" s="31"/>
      <c r="BN9230" s="31"/>
      <c r="BO9230" s="31"/>
      <c r="BP9230" s="31"/>
      <c r="BQ9230" s="31"/>
      <c r="BR9230" s="31"/>
      <c r="BS9230" s="31"/>
      <c r="BT9230" s="31"/>
      <c r="BU9230" s="31"/>
      <c r="BV9230" s="31"/>
      <c r="BW9230" s="31"/>
      <c r="BX9230" s="31"/>
      <c r="BY9230" s="31"/>
      <c r="BZ9230" s="31"/>
      <c r="CA9230" s="31"/>
      <c r="CB9230" s="31"/>
      <c r="CC9230" s="31"/>
    </row>
    <row r="9231" spans="5:81" customFormat="1" x14ac:dyDescent="0.25">
      <c r="E9231"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replace('0000474/4/08/03/2021', '/', '.');</v>
      </c>
      <c r="F9231" s="31"/>
      <c r="G9231" s="31"/>
      <c r="H9231" s="31"/>
      <c r="I9231" s="31"/>
      <c r="J9231" s="31"/>
      <c r="K9231" s="31"/>
      <c r="L9231" s="31"/>
      <c r="M9231" s="31"/>
      <c r="N9231" s="31"/>
      <c r="O9231" s="31"/>
      <c r="P9231" s="31"/>
      <c r="Q9231" s="31"/>
      <c r="R9231" s="31"/>
      <c r="S9231" s="31"/>
      <c r="T9231" s="31"/>
      <c r="U9231" s="31"/>
      <c r="V9231" s="31"/>
      <c r="W9231" s="31"/>
      <c r="X9231" s="31"/>
      <c r="Y9231" s="31"/>
      <c r="Z9231" s="31"/>
      <c r="AA9231" s="31"/>
      <c r="AB9231" s="31"/>
      <c r="AC9231" s="31"/>
      <c r="AD9231" s="31"/>
      <c r="AE9231" s="31"/>
      <c r="AF9231" s="31"/>
      <c r="AG9231" s="31"/>
      <c r="AH9231" s="31"/>
      <c r="AI9231" s="31"/>
      <c r="AJ9231" s="31"/>
      <c r="AK9231" s="31"/>
      <c r="AL9231" s="31"/>
      <c r="AM9231" s="31"/>
      <c r="AN9231" s="31"/>
      <c r="AO9231" s="31"/>
      <c r="AP9231" s="31"/>
      <c r="AQ9231" s="31"/>
      <c r="AR9231" s="31"/>
      <c r="AS9231" s="31"/>
      <c r="AT9231" s="31"/>
      <c r="AU9231" s="31"/>
      <c r="AV9231" s="31"/>
      <c r="AW9231" s="31"/>
      <c r="AX9231" s="31"/>
      <c r="AY9231" s="31"/>
      <c r="AZ9231" s="31"/>
      <c r="BA9231" s="31"/>
      <c r="BB9231" s="31"/>
      <c r="BC9231" s="31"/>
      <c r="BD9231" s="31"/>
      <c r="BE9231" s="31"/>
      <c r="BF9231" s="31"/>
      <c r="BG9231" s="31"/>
      <c r="BH9231" s="31"/>
      <c r="BI9231" s="31"/>
      <c r="BJ9231" s="31"/>
      <c r="BK9231" s="31"/>
      <c r="BL9231" s="31"/>
      <c r="BM9231" s="31"/>
      <c r="BN9231" s="31"/>
      <c r="BO9231" s="31"/>
      <c r="BP9231" s="31"/>
      <c r="BQ9231" s="31"/>
      <c r="BR9231" s="31"/>
      <c r="BS9231" s="31"/>
      <c r="BT9231" s="31"/>
      <c r="BU9231" s="31"/>
      <c r="BV9231" s="31"/>
      <c r="BW9231" s="31"/>
      <c r="BX9231" s="31"/>
      <c r="BY9231" s="31"/>
      <c r="BZ9231" s="31"/>
      <c r="CA9231" s="31"/>
      <c r="CB9231" s="31"/>
      <c r="CC9231" s="31"/>
    </row>
    <row r="9232" spans="5:81" customFormat="1" x14ac:dyDescent="0.25">
      <c r="E9232" s="30" t="str">
        <f t="shared" si="54"/>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replace('0000475/4/01/06/2020', '/', '.');</v>
      </c>
      <c r="F9232" s="31"/>
      <c r="G9232" s="31"/>
      <c r="H9232" s="31"/>
      <c r="I9232" s="31"/>
      <c r="J9232" s="31"/>
      <c r="K9232" s="31"/>
      <c r="L9232" s="31"/>
      <c r="M9232" s="31"/>
      <c r="N9232" s="31"/>
      <c r="O9232" s="31"/>
      <c r="P9232" s="31"/>
      <c r="Q9232" s="31"/>
      <c r="R9232" s="31"/>
      <c r="S9232" s="31"/>
      <c r="T9232" s="31"/>
      <c r="U9232" s="31"/>
      <c r="V9232" s="31"/>
      <c r="W9232" s="31"/>
      <c r="X9232" s="31"/>
      <c r="Y9232" s="31"/>
      <c r="Z9232" s="31"/>
      <c r="AA9232" s="31"/>
      <c r="AB9232" s="31"/>
      <c r="AC9232" s="31"/>
      <c r="AD9232" s="31"/>
      <c r="AE9232" s="31"/>
      <c r="AF9232" s="31"/>
      <c r="AG9232" s="31"/>
      <c r="AH9232" s="31"/>
      <c r="AI9232" s="31"/>
      <c r="AJ9232" s="31"/>
      <c r="AK9232" s="31"/>
      <c r="AL9232" s="31"/>
      <c r="AM9232" s="31"/>
      <c r="AN9232" s="31"/>
      <c r="AO9232" s="31"/>
      <c r="AP9232" s="31"/>
      <c r="AQ9232" s="31"/>
      <c r="AR9232" s="31"/>
      <c r="AS9232" s="31"/>
      <c r="AT9232" s="31"/>
      <c r="AU9232" s="31"/>
      <c r="AV9232" s="31"/>
      <c r="AW9232" s="31"/>
      <c r="AX9232" s="31"/>
      <c r="AY9232" s="31"/>
      <c r="AZ9232" s="31"/>
      <c r="BA9232" s="31"/>
      <c r="BB9232" s="31"/>
      <c r="BC9232" s="31"/>
      <c r="BD9232" s="31"/>
      <c r="BE9232" s="31"/>
      <c r="BF9232" s="31"/>
      <c r="BG9232" s="31"/>
      <c r="BH9232" s="31"/>
      <c r="BI9232" s="31"/>
      <c r="BJ9232" s="31"/>
      <c r="BK9232" s="31"/>
      <c r="BL9232" s="31"/>
      <c r="BM9232" s="31"/>
      <c r="BN9232" s="31"/>
      <c r="BO9232" s="31"/>
      <c r="BP9232" s="31"/>
      <c r="BQ9232" s="31"/>
      <c r="BR9232" s="31"/>
      <c r="BS9232" s="31"/>
      <c r="BT9232" s="31"/>
      <c r="BU9232" s="31"/>
      <c r="BV9232" s="31"/>
      <c r="BW9232" s="31"/>
      <c r="BX9232" s="31"/>
      <c r="BY9232" s="31"/>
      <c r="BZ9232" s="31"/>
      <c r="CA9232" s="31"/>
      <c r="CB9232" s="31"/>
      <c r="CC9232" s="31"/>
    </row>
    <row r="9233" spans="5:81" customFormat="1" x14ac:dyDescent="0.25">
      <c r="E9233"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replace('0000475/4/08/03/2021', '/', '.');</v>
      </c>
      <c r="F9233" s="31"/>
      <c r="G9233" s="31"/>
      <c r="H9233" s="31"/>
      <c r="I9233" s="31"/>
      <c r="J9233" s="31"/>
      <c r="K9233" s="31"/>
      <c r="L9233" s="31"/>
      <c r="M9233" s="31"/>
      <c r="N9233" s="31"/>
      <c r="O9233" s="31"/>
      <c r="P9233" s="31"/>
      <c r="Q9233" s="31"/>
      <c r="R9233" s="31"/>
      <c r="S9233" s="31"/>
      <c r="T9233" s="31"/>
      <c r="U9233" s="31"/>
      <c r="V9233" s="31"/>
      <c r="W9233" s="31"/>
      <c r="X9233" s="31"/>
      <c r="Y9233" s="31"/>
      <c r="Z9233" s="31"/>
      <c r="AA9233" s="31"/>
      <c r="AB9233" s="31"/>
      <c r="AC9233" s="31"/>
      <c r="AD9233" s="31"/>
      <c r="AE9233" s="31"/>
      <c r="AF9233" s="31"/>
      <c r="AG9233" s="31"/>
      <c r="AH9233" s="31"/>
      <c r="AI9233" s="31"/>
      <c r="AJ9233" s="31"/>
      <c r="AK9233" s="31"/>
      <c r="AL9233" s="31"/>
      <c r="AM9233" s="31"/>
      <c r="AN9233" s="31"/>
      <c r="AO9233" s="31"/>
      <c r="AP9233" s="31"/>
      <c r="AQ9233" s="31"/>
      <c r="AR9233" s="31"/>
      <c r="AS9233" s="31"/>
      <c r="AT9233" s="31"/>
      <c r="AU9233" s="31"/>
      <c r="AV9233" s="31"/>
      <c r="AW9233" s="31"/>
      <c r="AX9233" s="31"/>
      <c r="AY9233" s="31"/>
      <c r="AZ9233" s="31"/>
      <c r="BA9233" s="31"/>
      <c r="BB9233" s="31"/>
      <c r="BC9233" s="31"/>
      <c r="BD9233" s="31"/>
      <c r="BE9233" s="31"/>
      <c r="BF9233" s="31"/>
      <c r="BG9233" s="31"/>
      <c r="BH9233" s="31"/>
      <c r="BI9233" s="31"/>
      <c r="BJ9233" s="31"/>
      <c r="BK9233" s="31"/>
      <c r="BL9233" s="31"/>
      <c r="BM9233" s="31"/>
      <c r="BN9233" s="31"/>
      <c r="BO9233" s="31"/>
      <c r="BP9233" s="31"/>
      <c r="BQ9233" s="31"/>
      <c r="BR9233" s="31"/>
      <c r="BS9233" s="31"/>
      <c r="BT9233" s="31"/>
      <c r="BU9233" s="31"/>
      <c r="BV9233" s="31"/>
      <c r="BW9233" s="31"/>
      <c r="BX9233" s="31"/>
      <c r="BY9233" s="31"/>
      <c r="BZ9233" s="31"/>
      <c r="CA9233" s="31"/>
      <c r="CB9233" s="31"/>
      <c r="CC9233" s="31"/>
    </row>
    <row r="9234" spans="5:81" customFormat="1" x14ac:dyDescent="0.25">
      <c r="E9234" s="30" t="str">
        <f t="shared" si="54"/>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replace('0000476/4/01/06/2020', '/', '.');</v>
      </c>
      <c r="F9234" s="31"/>
      <c r="G9234" s="31"/>
      <c r="H9234" s="31"/>
      <c r="I9234" s="31"/>
      <c r="J9234" s="31"/>
      <c r="K9234" s="31"/>
      <c r="L9234" s="31"/>
      <c r="M9234" s="31"/>
      <c r="N9234" s="31"/>
      <c r="O9234" s="31"/>
      <c r="P9234" s="31"/>
      <c r="Q9234" s="31"/>
      <c r="R9234" s="31"/>
      <c r="S9234" s="31"/>
      <c r="T9234" s="31"/>
      <c r="U9234" s="31"/>
      <c r="V9234" s="31"/>
      <c r="W9234" s="31"/>
      <c r="X9234" s="31"/>
      <c r="Y9234" s="31"/>
      <c r="Z9234" s="31"/>
      <c r="AA9234" s="31"/>
      <c r="AB9234" s="31"/>
      <c r="AC9234" s="31"/>
      <c r="AD9234" s="31"/>
      <c r="AE9234" s="31"/>
      <c r="AF9234" s="31"/>
      <c r="AG9234" s="31"/>
      <c r="AH9234" s="31"/>
      <c r="AI9234" s="31"/>
      <c r="AJ9234" s="31"/>
      <c r="AK9234" s="31"/>
      <c r="AL9234" s="31"/>
      <c r="AM9234" s="31"/>
      <c r="AN9234" s="31"/>
      <c r="AO9234" s="31"/>
      <c r="AP9234" s="31"/>
      <c r="AQ9234" s="31"/>
      <c r="AR9234" s="31"/>
      <c r="AS9234" s="31"/>
      <c r="AT9234" s="31"/>
      <c r="AU9234" s="31"/>
      <c r="AV9234" s="31"/>
      <c r="AW9234" s="31"/>
      <c r="AX9234" s="31"/>
      <c r="AY9234" s="31"/>
      <c r="AZ9234" s="31"/>
      <c r="BA9234" s="31"/>
      <c r="BB9234" s="31"/>
      <c r="BC9234" s="31"/>
      <c r="BD9234" s="31"/>
      <c r="BE9234" s="31"/>
      <c r="BF9234" s="31"/>
      <c r="BG9234" s="31"/>
      <c r="BH9234" s="31"/>
      <c r="BI9234" s="31"/>
      <c r="BJ9234" s="31"/>
      <c r="BK9234" s="31"/>
      <c r="BL9234" s="31"/>
      <c r="BM9234" s="31"/>
      <c r="BN9234" s="31"/>
      <c r="BO9234" s="31"/>
      <c r="BP9234" s="31"/>
      <c r="BQ9234" s="31"/>
      <c r="BR9234" s="31"/>
      <c r="BS9234" s="31"/>
      <c r="BT9234" s="31"/>
      <c r="BU9234" s="31"/>
      <c r="BV9234" s="31"/>
      <c r="BW9234" s="31"/>
      <c r="BX9234" s="31"/>
      <c r="BY9234" s="31"/>
      <c r="BZ9234" s="31"/>
      <c r="CA9234" s="31"/>
      <c r="CB9234" s="31"/>
      <c r="CC9234" s="31"/>
    </row>
    <row r="9235" spans="5:81" customFormat="1" x14ac:dyDescent="0.25">
      <c r="E9235"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replace('0000476/4/08/03/2021', '/', '.');</v>
      </c>
      <c r="F9235" s="31"/>
      <c r="G9235" s="31"/>
      <c r="H9235" s="31"/>
      <c r="I9235" s="31"/>
      <c r="J9235" s="31"/>
      <c r="K9235" s="31"/>
      <c r="L9235" s="31"/>
      <c r="M9235" s="31"/>
      <c r="N9235" s="31"/>
      <c r="O9235" s="31"/>
      <c r="P9235" s="31"/>
      <c r="Q9235" s="31"/>
      <c r="R9235" s="31"/>
      <c r="S9235" s="31"/>
      <c r="T9235" s="31"/>
      <c r="U9235" s="31"/>
      <c r="V9235" s="31"/>
      <c r="W9235" s="31"/>
      <c r="X9235" s="31"/>
      <c r="Y9235" s="31"/>
      <c r="Z9235" s="31"/>
      <c r="AA9235" s="31"/>
      <c r="AB9235" s="31"/>
      <c r="AC9235" s="31"/>
      <c r="AD9235" s="31"/>
      <c r="AE9235" s="31"/>
      <c r="AF9235" s="31"/>
      <c r="AG9235" s="31"/>
      <c r="AH9235" s="31"/>
      <c r="AI9235" s="31"/>
      <c r="AJ9235" s="31"/>
      <c r="AK9235" s="31"/>
      <c r="AL9235" s="31"/>
      <c r="AM9235" s="31"/>
      <c r="AN9235" s="31"/>
      <c r="AO9235" s="31"/>
      <c r="AP9235" s="31"/>
      <c r="AQ9235" s="31"/>
      <c r="AR9235" s="31"/>
      <c r="AS9235" s="31"/>
      <c r="AT9235" s="31"/>
      <c r="AU9235" s="31"/>
      <c r="AV9235" s="31"/>
      <c r="AW9235" s="31"/>
      <c r="AX9235" s="31"/>
      <c r="AY9235" s="31"/>
      <c r="AZ9235" s="31"/>
      <c r="BA9235" s="31"/>
      <c r="BB9235" s="31"/>
      <c r="BC9235" s="31"/>
      <c r="BD9235" s="31"/>
      <c r="BE9235" s="31"/>
      <c r="BF9235" s="31"/>
      <c r="BG9235" s="31"/>
      <c r="BH9235" s="31"/>
      <c r="BI9235" s="31"/>
      <c r="BJ9235" s="31"/>
      <c r="BK9235" s="31"/>
      <c r="BL9235" s="31"/>
      <c r="BM9235" s="31"/>
      <c r="BN9235" s="31"/>
      <c r="BO9235" s="31"/>
      <c r="BP9235" s="31"/>
      <c r="BQ9235" s="31"/>
      <c r="BR9235" s="31"/>
      <c r="BS9235" s="31"/>
      <c r="BT9235" s="31"/>
      <c r="BU9235" s="31"/>
      <c r="BV9235" s="31"/>
      <c r="BW9235" s="31"/>
      <c r="BX9235" s="31"/>
      <c r="BY9235" s="31"/>
      <c r="BZ9235" s="31"/>
      <c r="CA9235" s="31"/>
      <c r="CB9235" s="31"/>
      <c r="CC9235" s="31"/>
    </row>
    <row r="9236" spans="5:81" customFormat="1" x14ac:dyDescent="0.25">
      <c r="E9236"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replace('0000477/4/08/03/2021', '/', '.');</v>
      </c>
      <c r="F9236" s="31"/>
      <c r="G9236" s="31"/>
      <c r="H9236" s="31"/>
      <c r="I9236" s="31"/>
      <c r="J9236" s="31"/>
      <c r="K9236" s="31"/>
      <c r="L9236" s="31"/>
      <c r="M9236" s="31"/>
      <c r="N9236" s="31"/>
      <c r="O9236" s="31"/>
      <c r="P9236" s="31"/>
      <c r="Q9236" s="31"/>
      <c r="R9236" s="31"/>
      <c r="S9236" s="31"/>
      <c r="T9236" s="31"/>
      <c r="U9236" s="31"/>
      <c r="V9236" s="31"/>
      <c r="W9236" s="31"/>
      <c r="X9236" s="31"/>
      <c r="Y9236" s="31"/>
      <c r="Z9236" s="31"/>
      <c r="AA9236" s="31"/>
      <c r="AB9236" s="31"/>
      <c r="AC9236" s="31"/>
      <c r="AD9236" s="31"/>
      <c r="AE9236" s="31"/>
      <c r="AF9236" s="31"/>
      <c r="AG9236" s="31"/>
      <c r="AH9236" s="31"/>
      <c r="AI9236" s="31"/>
      <c r="AJ9236" s="31"/>
      <c r="AK9236" s="31"/>
      <c r="AL9236" s="31"/>
      <c r="AM9236" s="31"/>
      <c r="AN9236" s="31"/>
      <c r="AO9236" s="31"/>
      <c r="AP9236" s="31"/>
      <c r="AQ9236" s="31"/>
      <c r="AR9236" s="31"/>
      <c r="AS9236" s="31"/>
      <c r="AT9236" s="31"/>
      <c r="AU9236" s="31"/>
      <c r="AV9236" s="31"/>
      <c r="AW9236" s="31"/>
      <c r="AX9236" s="31"/>
      <c r="AY9236" s="31"/>
      <c r="AZ9236" s="31"/>
      <c r="BA9236" s="31"/>
      <c r="BB9236" s="31"/>
      <c r="BC9236" s="31"/>
      <c r="BD9236" s="31"/>
      <c r="BE9236" s="31"/>
      <c r="BF9236" s="31"/>
      <c r="BG9236" s="31"/>
      <c r="BH9236" s="31"/>
      <c r="BI9236" s="31"/>
      <c r="BJ9236" s="31"/>
      <c r="BK9236" s="31"/>
      <c r="BL9236" s="31"/>
      <c r="BM9236" s="31"/>
      <c r="BN9236" s="31"/>
      <c r="BO9236" s="31"/>
      <c r="BP9236" s="31"/>
      <c r="BQ9236" s="31"/>
      <c r="BR9236" s="31"/>
      <c r="BS9236" s="31"/>
      <c r="BT9236" s="31"/>
      <c r="BU9236" s="31"/>
      <c r="BV9236" s="31"/>
      <c r="BW9236" s="31"/>
      <c r="BX9236" s="31"/>
      <c r="BY9236" s="31"/>
      <c r="BZ9236" s="31"/>
      <c r="CA9236" s="31"/>
      <c r="CB9236" s="31"/>
      <c r="CC9236" s="31"/>
    </row>
    <row r="9237" spans="5:81" customFormat="1" x14ac:dyDescent="0.25">
      <c r="E9237" s="30" t="str">
        <f t="shared" si="54"/>
        <v>update IFINOPL.dbo.AGREEMENT_ASSET set BILLING_TO_NPWP = '013032974052000', NPWP_NAME = 'PT. PABRIK CAT DAN TINTA PACIFIC', NPWP_ADDRESS = 'JL BOURAQ LIO BARU NO 33 RT.004 RW.001 KEL.BATU SARI KEC.BATUCEPER KOTA/KAB.KOTA TANGERANG BANTEN 15121' where AGREEMENT_NO = replace('0000477/4/10/06/2022', '/', '.');</v>
      </c>
      <c r="F9237" s="31"/>
      <c r="G9237" s="31"/>
      <c r="H9237" s="31"/>
      <c r="I9237" s="31"/>
      <c r="J9237" s="31"/>
      <c r="K9237" s="31"/>
      <c r="L9237" s="31"/>
      <c r="M9237" s="31"/>
      <c r="N9237" s="31"/>
      <c r="O9237" s="31"/>
      <c r="P9237" s="31"/>
      <c r="Q9237" s="31"/>
      <c r="R9237" s="31"/>
      <c r="S9237" s="31"/>
      <c r="T9237" s="31"/>
      <c r="U9237" s="31"/>
      <c r="V9237" s="31"/>
      <c r="W9237" s="31"/>
      <c r="X9237" s="31"/>
      <c r="Y9237" s="31"/>
      <c r="Z9237" s="31"/>
      <c r="AA9237" s="31"/>
      <c r="AB9237" s="31"/>
      <c r="AC9237" s="31"/>
      <c r="AD9237" s="31"/>
      <c r="AE9237" s="31"/>
      <c r="AF9237" s="31"/>
      <c r="AG9237" s="31"/>
      <c r="AH9237" s="31"/>
      <c r="AI9237" s="31"/>
      <c r="AJ9237" s="31"/>
      <c r="AK9237" s="31"/>
      <c r="AL9237" s="31"/>
      <c r="AM9237" s="31"/>
      <c r="AN9237" s="31"/>
      <c r="AO9237" s="31"/>
      <c r="AP9237" s="31"/>
      <c r="AQ9237" s="31"/>
      <c r="AR9237" s="31"/>
      <c r="AS9237" s="31"/>
      <c r="AT9237" s="31"/>
      <c r="AU9237" s="31"/>
      <c r="AV9237" s="31"/>
      <c r="AW9237" s="31"/>
      <c r="AX9237" s="31"/>
      <c r="AY9237" s="31"/>
      <c r="AZ9237" s="31"/>
      <c r="BA9237" s="31"/>
      <c r="BB9237" s="31"/>
      <c r="BC9237" s="31"/>
      <c r="BD9237" s="31"/>
      <c r="BE9237" s="31"/>
      <c r="BF9237" s="31"/>
      <c r="BG9237" s="31"/>
      <c r="BH9237" s="31"/>
      <c r="BI9237" s="31"/>
      <c r="BJ9237" s="31"/>
      <c r="BK9237" s="31"/>
      <c r="BL9237" s="31"/>
      <c r="BM9237" s="31"/>
      <c r="BN9237" s="31"/>
      <c r="BO9237" s="31"/>
      <c r="BP9237" s="31"/>
      <c r="BQ9237" s="31"/>
      <c r="BR9237" s="31"/>
      <c r="BS9237" s="31"/>
      <c r="BT9237" s="31"/>
      <c r="BU9237" s="31"/>
      <c r="BV9237" s="31"/>
      <c r="BW9237" s="31"/>
      <c r="BX9237" s="31"/>
      <c r="BY9237" s="31"/>
      <c r="BZ9237" s="31"/>
      <c r="CA9237" s="31"/>
      <c r="CB9237" s="31"/>
      <c r="CC9237" s="31"/>
    </row>
    <row r="9238" spans="5:81" customFormat="1" x14ac:dyDescent="0.25">
      <c r="E9238" s="30" t="str">
        <f t="shared" si="54"/>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replace('0000478/4/01/06/2020', '/', '.');</v>
      </c>
      <c r="F9238" s="31"/>
      <c r="G9238" s="31"/>
      <c r="H9238" s="31"/>
      <c r="I9238" s="31"/>
      <c r="J9238" s="31"/>
      <c r="K9238" s="31"/>
      <c r="L9238" s="31"/>
      <c r="M9238" s="31"/>
      <c r="N9238" s="31"/>
      <c r="O9238" s="31"/>
      <c r="P9238" s="31"/>
      <c r="Q9238" s="31"/>
      <c r="R9238" s="31"/>
      <c r="S9238" s="31"/>
      <c r="T9238" s="31"/>
      <c r="U9238" s="31"/>
      <c r="V9238" s="31"/>
      <c r="W9238" s="31"/>
      <c r="X9238" s="31"/>
      <c r="Y9238" s="31"/>
      <c r="Z9238" s="31"/>
      <c r="AA9238" s="31"/>
      <c r="AB9238" s="31"/>
      <c r="AC9238" s="31"/>
      <c r="AD9238" s="31"/>
      <c r="AE9238" s="31"/>
      <c r="AF9238" s="31"/>
      <c r="AG9238" s="31"/>
      <c r="AH9238" s="31"/>
      <c r="AI9238" s="31"/>
      <c r="AJ9238" s="31"/>
      <c r="AK9238" s="31"/>
      <c r="AL9238" s="31"/>
      <c r="AM9238" s="31"/>
      <c r="AN9238" s="31"/>
      <c r="AO9238" s="31"/>
      <c r="AP9238" s="31"/>
      <c r="AQ9238" s="31"/>
      <c r="AR9238" s="31"/>
      <c r="AS9238" s="31"/>
      <c r="AT9238" s="31"/>
      <c r="AU9238" s="31"/>
      <c r="AV9238" s="31"/>
      <c r="AW9238" s="31"/>
      <c r="AX9238" s="31"/>
      <c r="AY9238" s="31"/>
      <c r="AZ9238" s="31"/>
      <c r="BA9238" s="31"/>
      <c r="BB9238" s="31"/>
      <c r="BC9238" s="31"/>
      <c r="BD9238" s="31"/>
      <c r="BE9238" s="31"/>
      <c r="BF9238" s="31"/>
      <c r="BG9238" s="31"/>
      <c r="BH9238" s="31"/>
      <c r="BI9238" s="31"/>
      <c r="BJ9238" s="31"/>
      <c r="BK9238" s="31"/>
      <c r="BL9238" s="31"/>
      <c r="BM9238" s="31"/>
      <c r="BN9238" s="31"/>
      <c r="BO9238" s="31"/>
      <c r="BP9238" s="31"/>
      <c r="BQ9238" s="31"/>
      <c r="BR9238" s="31"/>
      <c r="BS9238" s="31"/>
      <c r="BT9238" s="31"/>
      <c r="BU9238" s="31"/>
      <c r="BV9238" s="31"/>
      <c r="BW9238" s="31"/>
      <c r="BX9238" s="31"/>
      <c r="BY9238" s="31"/>
      <c r="BZ9238" s="31"/>
      <c r="CA9238" s="31"/>
      <c r="CB9238" s="31"/>
      <c r="CC9238" s="31"/>
    </row>
    <row r="9239" spans="5:81" customFormat="1" x14ac:dyDescent="0.25">
      <c r="E9239" s="30" t="str">
        <f t="shared" si="54"/>
        <v>update IFINOPL.dbo.AGREEMENT_ASSET set BILLING_TO_NPWP = '027921345044000', NPWP_NAME = 'PT.SUMBER ANGGUR SEJAHTERA', NPWP_ADDRESS = 'RAWA GELAM I 1B, JATINEGARA, CAKUNG KOTA ADM. JAKARTA TIMUR, DKI JAKARTA 13930' where AGREEMENT_NO = replace('0000478/4/10/06/2022', '/', '.');</v>
      </c>
      <c r="F9239" s="31"/>
      <c r="G9239" s="31"/>
      <c r="H9239" s="31"/>
      <c r="I9239" s="31"/>
      <c r="J9239" s="31"/>
      <c r="K9239" s="31"/>
      <c r="L9239" s="31"/>
      <c r="M9239" s="31"/>
      <c r="N9239" s="31"/>
      <c r="O9239" s="31"/>
      <c r="P9239" s="31"/>
      <c r="Q9239" s="31"/>
      <c r="R9239" s="31"/>
      <c r="S9239" s="31"/>
      <c r="T9239" s="31"/>
      <c r="U9239" s="31"/>
      <c r="V9239" s="31"/>
      <c r="W9239" s="31"/>
      <c r="X9239" s="31"/>
      <c r="Y9239" s="31"/>
      <c r="Z9239" s="31"/>
      <c r="AA9239" s="31"/>
      <c r="AB9239" s="31"/>
      <c r="AC9239" s="31"/>
      <c r="AD9239" s="31"/>
      <c r="AE9239" s="31"/>
      <c r="AF9239" s="31"/>
      <c r="AG9239" s="31"/>
      <c r="AH9239" s="31"/>
      <c r="AI9239" s="31"/>
      <c r="AJ9239" s="31"/>
      <c r="AK9239" s="31"/>
      <c r="AL9239" s="31"/>
      <c r="AM9239" s="31"/>
      <c r="AN9239" s="31"/>
      <c r="AO9239" s="31"/>
      <c r="AP9239" s="31"/>
      <c r="AQ9239" s="31"/>
      <c r="AR9239" s="31"/>
      <c r="AS9239" s="31"/>
      <c r="AT9239" s="31"/>
      <c r="AU9239" s="31"/>
      <c r="AV9239" s="31"/>
      <c r="AW9239" s="31"/>
      <c r="AX9239" s="31"/>
      <c r="AY9239" s="31"/>
      <c r="AZ9239" s="31"/>
      <c r="BA9239" s="31"/>
      <c r="BB9239" s="31"/>
      <c r="BC9239" s="31"/>
      <c r="BD9239" s="31"/>
      <c r="BE9239" s="31"/>
      <c r="BF9239" s="31"/>
      <c r="BG9239" s="31"/>
      <c r="BH9239" s="31"/>
      <c r="BI9239" s="31"/>
      <c r="BJ9239" s="31"/>
      <c r="BK9239" s="31"/>
      <c r="BL9239" s="31"/>
      <c r="BM9239" s="31"/>
      <c r="BN9239" s="31"/>
      <c r="BO9239" s="31"/>
      <c r="BP9239" s="31"/>
      <c r="BQ9239" s="31"/>
      <c r="BR9239" s="31"/>
      <c r="BS9239" s="31"/>
      <c r="BT9239" s="31"/>
      <c r="BU9239" s="31"/>
      <c r="BV9239" s="31"/>
      <c r="BW9239" s="31"/>
      <c r="BX9239" s="31"/>
      <c r="BY9239" s="31"/>
      <c r="BZ9239" s="31"/>
      <c r="CA9239" s="31"/>
      <c r="CB9239" s="31"/>
      <c r="CC9239" s="31"/>
    </row>
    <row r="9240" spans="5:81" customFormat="1" x14ac:dyDescent="0.25">
      <c r="E9240" s="30" t="str">
        <f t="shared" si="54"/>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replace('0000479/4/01/06/2020', '/', '.');</v>
      </c>
      <c r="F9240" s="31"/>
      <c r="G9240" s="31"/>
      <c r="H9240" s="31"/>
      <c r="I9240" s="31"/>
      <c r="J9240" s="31"/>
      <c r="K9240" s="31"/>
      <c r="L9240" s="31"/>
      <c r="M9240" s="31"/>
      <c r="N9240" s="31"/>
      <c r="O9240" s="31"/>
      <c r="P9240" s="31"/>
      <c r="Q9240" s="31"/>
      <c r="R9240" s="31"/>
      <c r="S9240" s="31"/>
      <c r="T9240" s="31"/>
      <c r="U9240" s="31"/>
      <c r="V9240" s="31"/>
      <c r="W9240" s="31"/>
      <c r="X9240" s="31"/>
      <c r="Y9240" s="31"/>
      <c r="Z9240" s="31"/>
      <c r="AA9240" s="31"/>
      <c r="AB9240" s="31"/>
      <c r="AC9240" s="31"/>
      <c r="AD9240" s="31"/>
      <c r="AE9240" s="31"/>
      <c r="AF9240" s="31"/>
      <c r="AG9240" s="31"/>
      <c r="AH9240" s="31"/>
      <c r="AI9240" s="31"/>
      <c r="AJ9240" s="31"/>
      <c r="AK9240" s="31"/>
      <c r="AL9240" s="31"/>
      <c r="AM9240" s="31"/>
      <c r="AN9240" s="31"/>
      <c r="AO9240" s="31"/>
      <c r="AP9240" s="31"/>
      <c r="AQ9240" s="31"/>
      <c r="AR9240" s="31"/>
      <c r="AS9240" s="31"/>
      <c r="AT9240" s="31"/>
      <c r="AU9240" s="31"/>
      <c r="AV9240" s="31"/>
      <c r="AW9240" s="31"/>
      <c r="AX9240" s="31"/>
      <c r="AY9240" s="31"/>
      <c r="AZ9240" s="31"/>
      <c r="BA9240" s="31"/>
      <c r="BB9240" s="31"/>
      <c r="BC9240" s="31"/>
      <c r="BD9240" s="31"/>
      <c r="BE9240" s="31"/>
      <c r="BF9240" s="31"/>
      <c r="BG9240" s="31"/>
      <c r="BH9240" s="31"/>
      <c r="BI9240" s="31"/>
      <c r="BJ9240" s="31"/>
      <c r="BK9240" s="31"/>
      <c r="BL9240" s="31"/>
      <c r="BM9240" s="31"/>
      <c r="BN9240" s="31"/>
      <c r="BO9240" s="31"/>
      <c r="BP9240" s="31"/>
      <c r="BQ9240" s="31"/>
      <c r="BR9240" s="31"/>
      <c r="BS9240" s="31"/>
      <c r="BT9240" s="31"/>
      <c r="BU9240" s="31"/>
      <c r="BV9240" s="31"/>
      <c r="BW9240" s="31"/>
      <c r="BX9240" s="31"/>
      <c r="BY9240" s="31"/>
      <c r="BZ9240" s="31"/>
      <c r="CA9240" s="31"/>
      <c r="CB9240" s="31"/>
      <c r="CC9240" s="31"/>
    </row>
    <row r="9241" spans="5:81" customFormat="1" x14ac:dyDescent="0.25">
      <c r="E9241" s="30" t="str">
        <f t="shared" si="54"/>
        <v>update IFINOPL.dbo.AGREEMENT_ASSET set BILLING_TO_NPWP = '013735303007000', NPWP_NAME = 'PT. MARGA NUSANTARA JAYA', NPWP_ADDRESS = 'JL PULO KAMBING IIE NO 9 RT.0 RW.0 JATINEGARA, CAKUNG, JAKARTA TIMUR, DKI JAKARTA 13930 INDONESIA' where AGREEMENT_NO = replace('0000479/4/08/03/2021', '/', '.');</v>
      </c>
      <c r="F9241" s="31"/>
      <c r="G9241" s="31"/>
      <c r="H9241" s="31"/>
      <c r="I9241" s="31"/>
      <c r="J9241" s="31"/>
      <c r="K9241" s="31"/>
      <c r="L9241" s="31"/>
      <c r="M9241" s="31"/>
      <c r="N9241" s="31"/>
      <c r="O9241" s="31"/>
      <c r="P9241" s="31"/>
      <c r="Q9241" s="31"/>
      <c r="R9241" s="31"/>
      <c r="S9241" s="31"/>
      <c r="T9241" s="31"/>
      <c r="U9241" s="31"/>
      <c r="V9241" s="31"/>
      <c r="W9241" s="31"/>
      <c r="X9241" s="31"/>
      <c r="Y9241" s="31"/>
      <c r="Z9241" s="31"/>
      <c r="AA9241" s="31"/>
      <c r="AB9241" s="31"/>
      <c r="AC9241" s="31"/>
      <c r="AD9241" s="31"/>
      <c r="AE9241" s="31"/>
      <c r="AF9241" s="31"/>
      <c r="AG9241" s="31"/>
      <c r="AH9241" s="31"/>
      <c r="AI9241" s="31"/>
      <c r="AJ9241" s="31"/>
      <c r="AK9241" s="31"/>
      <c r="AL9241" s="31"/>
      <c r="AM9241" s="31"/>
      <c r="AN9241" s="31"/>
      <c r="AO9241" s="31"/>
      <c r="AP9241" s="31"/>
      <c r="AQ9241" s="31"/>
      <c r="AR9241" s="31"/>
      <c r="AS9241" s="31"/>
      <c r="AT9241" s="31"/>
      <c r="AU9241" s="31"/>
      <c r="AV9241" s="31"/>
      <c r="AW9241" s="31"/>
      <c r="AX9241" s="31"/>
      <c r="AY9241" s="31"/>
      <c r="AZ9241" s="31"/>
      <c r="BA9241" s="31"/>
      <c r="BB9241" s="31"/>
      <c r="BC9241" s="31"/>
      <c r="BD9241" s="31"/>
      <c r="BE9241" s="31"/>
      <c r="BF9241" s="31"/>
      <c r="BG9241" s="31"/>
      <c r="BH9241" s="31"/>
      <c r="BI9241" s="31"/>
      <c r="BJ9241" s="31"/>
      <c r="BK9241" s="31"/>
      <c r="BL9241" s="31"/>
      <c r="BM9241" s="31"/>
      <c r="BN9241" s="31"/>
      <c r="BO9241" s="31"/>
      <c r="BP9241" s="31"/>
      <c r="BQ9241" s="31"/>
      <c r="BR9241" s="31"/>
      <c r="BS9241" s="31"/>
      <c r="BT9241" s="31"/>
      <c r="BU9241" s="31"/>
      <c r="BV9241" s="31"/>
      <c r="BW9241" s="31"/>
      <c r="BX9241" s="31"/>
      <c r="BY9241" s="31"/>
      <c r="BZ9241" s="31"/>
      <c r="CA9241" s="31"/>
      <c r="CB9241" s="31"/>
      <c r="CC9241" s="31"/>
    </row>
    <row r="9242" spans="5:81" customFormat="1" x14ac:dyDescent="0.25">
      <c r="E9242" s="30" t="str">
        <f t="shared" si="5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replace('0000479/4/10/06/2022', '/', '.');</v>
      </c>
      <c r="F9242" s="31"/>
      <c r="G9242" s="31"/>
      <c r="H9242" s="31"/>
      <c r="I9242" s="31"/>
      <c r="J9242" s="31"/>
      <c r="K9242" s="31"/>
      <c r="L9242" s="31"/>
      <c r="M9242" s="31"/>
      <c r="N9242" s="31"/>
      <c r="O9242" s="31"/>
      <c r="P9242" s="31"/>
      <c r="Q9242" s="31"/>
      <c r="R9242" s="31"/>
      <c r="S9242" s="31"/>
      <c r="T9242" s="31"/>
      <c r="U9242" s="31"/>
      <c r="V9242" s="31"/>
      <c r="W9242" s="31"/>
      <c r="X9242" s="31"/>
      <c r="Y9242" s="31"/>
      <c r="Z9242" s="31"/>
      <c r="AA9242" s="31"/>
      <c r="AB9242" s="31"/>
      <c r="AC9242" s="31"/>
      <c r="AD9242" s="31"/>
      <c r="AE9242" s="31"/>
      <c r="AF9242" s="31"/>
      <c r="AG9242" s="31"/>
      <c r="AH9242" s="31"/>
      <c r="AI9242" s="31"/>
      <c r="AJ9242" s="31"/>
      <c r="AK9242" s="31"/>
      <c r="AL9242" s="31"/>
      <c r="AM9242" s="31"/>
      <c r="AN9242" s="31"/>
      <c r="AO9242" s="31"/>
      <c r="AP9242" s="31"/>
      <c r="AQ9242" s="31"/>
      <c r="AR9242" s="31"/>
      <c r="AS9242" s="31"/>
      <c r="AT9242" s="31"/>
      <c r="AU9242" s="31"/>
      <c r="AV9242" s="31"/>
      <c r="AW9242" s="31"/>
      <c r="AX9242" s="31"/>
      <c r="AY9242" s="31"/>
      <c r="AZ9242" s="31"/>
      <c r="BA9242" s="31"/>
      <c r="BB9242" s="31"/>
      <c r="BC9242" s="31"/>
      <c r="BD9242" s="31"/>
      <c r="BE9242" s="31"/>
      <c r="BF9242" s="31"/>
      <c r="BG9242" s="31"/>
      <c r="BH9242" s="31"/>
      <c r="BI9242" s="31"/>
      <c r="BJ9242" s="31"/>
      <c r="BK9242" s="31"/>
      <c r="BL9242" s="31"/>
      <c r="BM9242" s="31"/>
      <c r="BN9242" s="31"/>
      <c r="BO9242" s="31"/>
      <c r="BP9242" s="31"/>
      <c r="BQ9242" s="31"/>
      <c r="BR9242" s="31"/>
      <c r="BS9242" s="31"/>
      <c r="BT9242" s="31"/>
      <c r="BU9242" s="31"/>
      <c r="BV9242" s="31"/>
      <c r="BW9242" s="31"/>
      <c r="BX9242" s="31"/>
      <c r="BY9242" s="31"/>
      <c r="BZ9242" s="31"/>
      <c r="CA9242" s="31"/>
      <c r="CB9242" s="31"/>
      <c r="CC9242" s="31"/>
    </row>
    <row r="9243" spans="5:81" customFormat="1" x14ac:dyDescent="0.25">
      <c r="E9243" s="30" t="str">
        <f t="shared" si="54"/>
        <v>update IFINOPL.dbo.AGREEMENT_ASSET set BILLING_TO_NPWP = '013735303007000', NPWP_NAME = 'PT. MARGA NUSANTARA JAYA', NPWP_ADDRESS = 'JL PULO KAMBING IIE NO 9 RT.0 RW.0 JATINEGARA, CAKUNG, JAKARTA TIMUR, DKI JAKARTA 13930 INDONESIA' where AGREEMENT_NO = replace('0000480/4/08/03/2021', '/', '.');</v>
      </c>
      <c r="F9243" s="31"/>
      <c r="G9243" s="31"/>
      <c r="H9243" s="31"/>
      <c r="I9243" s="31"/>
      <c r="J9243" s="31"/>
      <c r="K9243" s="31"/>
      <c r="L9243" s="31"/>
      <c r="M9243" s="31"/>
      <c r="N9243" s="31"/>
      <c r="O9243" s="31"/>
      <c r="P9243" s="31"/>
      <c r="Q9243" s="31"/>
      <c r="R9243" s="31"/>
      <c r="S9243" s="31"/>
      <c r="T9243" s="31"/>
      <c r="U9243" s="31"/>
      <c r="V9243" s="31"/>
      <c r="W9243" s="31"/>
      <c r="X9243" s="31"/>
      <c r="Y9243" s="31"/>
      <c r="Z9243" s="31"/>
      <c r="AA9243" s="31"/>
      <c r="AB9243" s="31"/>
      <c r="AC9243" s="31"/>
      <c r="AD9243" s="31"/>
      <c r="AE9243" s="31"/>
      <c r="AF9243" s="31"/>
      <c r="AG9243" s="31"/>
      <c r="AH9243" s="31"/>
      <c r="AI9243" s="31"/>
      <c r="AJ9243" s="31"/>
      <c r="AK9243" s="31"/>
      <c r="AL9243" s="31"/>
      <c r="AM9243" s="31"/>
      <c r="AN9243" s="31"/>
      <c r="AO9243" s="31"/>
      <c r="AP9243" s="31"/>
      <c r="AQ9243" s="31"/>
      <c r="AR9243" s="31"/>
      <c r="AS9243" s="31"/>
      <c r="AT9243" s="31"/>
      <c r="AU9243" s="31"/>
      <c r="AV9243" s="31"/>
      <c r="AW9243" s="31"/>
      <c r="AX9243" s="31"/>
      <c r="AY9243" s="31"/>
      <c r="AZ9243" s="31"/>
      <c r="BA9243" s="31"/>
      <c r="BB9243" s="31"/>
      <c r="BC9243" s="31"/>
      <c r="BD9243" s="31"/>
      <c r="BE9243" s="31"/>
      <c r="BF9243" s="31"/>
      <c r="BG9243" s="31"/>
      <c r="BH9243" s="31"/>
      <c r="BI9243" s="31"/>
      <c r="BJ9243" s="31"/>
      <c r="BK9243" s="31"/>
      <c r="BL9243" s="31"/>
      <c r="BM9243" s="31"/>
      <c r="BN9243" s="31"/>
      <c r="BO9243" s="31"/>
      <c r="BP9243" s="31"/>
      <c r="BQ9243" s="31"/>
      <c r="BR9243" s="31"/>
      <c r="BS9243" s="31"/>
      <c r="BT9243" s="31"/>
      <c r="BU9243" s="31"/>
      <c r="BV9243" s="31"/>
      <c r="BW9243" s="31"/>
      <c r="BX9243" s="31"/>
      <c r="BY9243" s="31"/>
      <c r="BZ9243" s="31"/>
      <c r="CA9243" s="31"/>
      <c r="CB9243" s="31"/>
      <c r="CC9243" s="31"/>
    </row>
    <row r="9244" spans="5:81" customFormat="1" x14ac:dyDescent="0.25">
      <c r="E9244" s="30" t="str">
        <f t="shared" si="54"/>
        <v>update IFINOPL.dbo.AGREEMENT_ASSET set BILLING_TO_NPWP = '530665199042000', NPWP_NAME = 'PT. GLOBAL SERVICE INDO', NPWP_ADDRESS = 'ARCADE BUSINESS CENTER LT. 06 UNIT 6-05 DAN 6-06 JL PANTAI INDAH UTARA 2 / JL PINISI INDAH 1 BLOK C-1 KAPUK MUARA, PENJARINGAN RT.00 RW.00 KEL.KAPUK MUARA KEC.PENJARINGAN KOTA/KAB.JAKARTA UTARA DKI JAKARTA 14460' where AGREEMENT_NO = replace('0000480/4/10/06/2022', '/', '.');</v>
      </c>
      <c r="F9244" s="31"/>
      <c r="G9244" s="31"/>
      <c r="H9244" s="31"/>
      <c r="I9244" s="31"/>
      <c r="J9244" s="31"/>
      <c r="K9244" s="31"/>
      <c r="L9244" s="31"/>
      <c r="M9244" s="31"/>
      <c r="N9244" s="31"/>
      <c r="O9244" s="31"/>
      <c r="P9244" s="31"/>
      <c r="Q9244" s="31"/>
      <c r="R9244" s="31"/>
      <c r="S9244" s="31"/>
      <c r="T9244" s="31"/>
      <c r="U9244" s="31"/>
      <c r="V9244" s="31"/>
      <c r="W9244" s="31"/>
      <c r="X9244" s="31"/>
      <c r="Y9244" s="31"/>
      <c r="Z9244" s="31"/>
      <c r="AA9244" s="31"/>
      <c r="AB9244" s="31"/>
      <c r="AC9244" s="31"/>
      <c r="AD9244" s="31"/>
      <c r="AE9244" s="31"/>
      <c r="AF9244" s="31"/>
      <c r="AG9244" s="31"/>
      <c r="AH9244" s="31"/>
      <c r="AI9244" s="31"/>
      <c r="AJ9244" s="31"/>
      <c r="AK9244" s="31"/>
      <c r="AL9244" s="31"/>
      <c r="AM9244" s="31"/>
      <c r="AN9244" s="31"/>
      <c r="AO9244" s="31"/>
      <c r="AP9244" s="31"/>
      <c r="AQ9244" s="31"/>
      <c r="AR9244" s="31"/>
      <c r="AS9244" s="31"/>
      <c r="AT9244" s="31"/>
      <c r="AU9244" s="31"/>
      <c r="AV9244" s="31"/>
      <c r="AW9244" s="31"/>
      <c r="AX9244" s="31"/>
      <c r="AY9244" s="31"/>
      <c r="AZ9244" s="31"/>
      <c r="BA9244" s="31"/>
      <c r="BB9244" s="31"/>
      <c r="BC9244" s="31"/>
      <c r="BD9244" s="31"/>
      <c r="BE9244" s="31"/>
      <c r="BF9244" s="31"/>
      <c r="BG9244" s="31"/>
      <c r="BH9244" s="31"/>
      <c r="BI9244" s="31"/>
      <c r="BJ9244" s="31"/>
      <c r="BK9244" s="31"/>
      <c r="BL9244" s="31"/>
      <c r="BM9244" s="31"/>
      <c r="BN9244" s="31"/>
      <c r="BO9244" s="31"/>
      <c r="BP9244" s="31"/>
      <c r="BQ9244" s="31"/>
      <c r="BR9244" s="31"/>
      <c r="BS9244" s="31"/>
      <c r="BT9244" s="31"/>
      <c r="BU9244" s="31"/>
      <c r="BV9244" s="31"/>
      <c r="BW9244" s="31"/>
      <c r="BX9244" s="31"/>
      <c r="BY9244" s="31"/>
      <c r="BZ9244" s="31"/>
      <c r="CA9244" s="31"/>
      <c r="CB9244" s="31"/>
      <c r="CC9244" s="31"/>
    </row>
    <row r="9245" spans="5:81" customFormat="1" x14ac:dyDescent="0.25">
      <c r="E9245" s="30" t="str">
        <f t="shared" si="54"/>
        <v>update IFINOPL.dbo.AGREEMENT_ASSET set BILLING_TO_NPWP = '013735303007000', NPWP_NAME = 'PT. MARGA NUSANTARA JAYA', NPWP_ADDRESS = 'JL PULO KAMBING IIE NO 9 RT.0 RW.0 JATINEGARA, CAKUNG, JAKARTA TIMUR, DKI JAKARTA 13930 INDONESIA' where AGREEMENT_NO = replace('0000481/4/08/03/2021', '/', '.');</v>
      </c>
      <c r="F9245" s="31"/>
      <c r="G9245" s="31"/>
      <c r="H9245" s="31"/>
      <c r="I9245" s="31"/>
      <c r="J9245" s="31"/>
      <c r="K9245" s="31"/>
      <c r="L9245" s="31"/>
      <c r="M9245" s="31"/>
      <c r="N9245" s="31"/>
      <c r="O9245" s="31"/>
      <c r="P9245" s="31"/>
      <c r="Q9245" s="31"/>
      <c r="R9245" s="31"/>
      <c r="S9245" s="31"/>
      <c r="T9245" s="31"/>
      <c r="U9245" s="31"/>
      <c r="V9245" s="31"/>
      <c r="W9245" s="31"/>
      <c r="X9245" s="31"/>
      <c r="Y9245" s="31"/>
      <c r="Z9245" s="31"/>
      <c r="AA9245" s="31"/>
      <c r="AB9245" s="31"/>
      <c r="AC9245" s="31"/>
      <c r="AD9245" s="31"/>
      <c r="AE9245" s="31"/>
      <c r="AF9245" s="31"/>
      <c r="AG9245" s="31"/>
      <c r="AH9245" s="31"/>
      <c r="AI9245" s="31"/>
      <c r="AJ9245" s="31"/>
      <c r="AK9245" s="31"/>
      <c r="AL9245" s="31"/>
      <c r="AM9245" s="31"/>
      <c r="AN9245" s="31"/>
      <c r="AO9245" s="31"/>
      <c r="AP9245" s="31"/>
      <c r="AQ9245" s="31"/>
      <c r="AR9245" s="31"/>
      <c r="AS9245" s="31"/>
      <c r="AT9245" s="31"/>
      <c r="AU9245" s="31"/>
      <c r="AV9245" s="31"/>
      <c r="AW9245" s="31"/>
      <c r="AX9245" s="31"/>
      <c r="AY9245" s="31"/>
      <c r="AZ9245" s="31"/>
      <c r="BA9245" s="31"/>
      <c r="BB9245" s="31"/>
      <c r="BC9245" s="31"/>
      <c r="BD9245" s="31"/>
      <c r="BE9245" s="31"/>
      <c r="BF9245" s="31"/>
      <c r="BG9245" s="31"/>
      <c r="BH9245" s="31"/>
      <c r="BI9245" s="31"/>
      <c r="BJ9245" s="31"/>
      <c r="BK9245" s="31"/>
      <c r="BL9245" s="31"/>
      <c r="BM9245" s="31"/>
      <c r="BN9245" s="31"/>
      <c r="BO9245" s="31"/>
      <c r="BP9245" s="31"/>
      <c r="BQ9245" s="31"/>
      <c r="BR9245" s="31"/>
      <c r="BS9245" s="31"/>
      <c r="BT9245" s="31"/>
      <c r="BU9245" s="31"/>
      <c r="BV9245" s="31"/>
      <c r="BW9245" s="31"/>
      <c r="BX9245" s="31"/>
      <c r="BY9245" s="31"/>
      <c r="BZ9245" s="31"/>
      <c r="CA9245" s="31"/>
      <c r="CB9245" s="31"/>
      <c r="CC9245" s="31"/>
    </row>
    <row r="9246" spans="5:81" customFormat="1" x14ac:dyDescent="0.25">
      <c r="E9246" s="30" t="str">
        <f t="shared" si="54"/>
        <v>update IFINOPL.dbo.AGREEMENT_ASSET set BILLING_TO_NPWP = '019350172013000', NPWP_NAME = 'PT. STARCOM SOLUSINDO', NPWP_ADDRESS = 'GEDUNG PLAZA 3 PONDOK INDAH BLOK D NO 3. JL TB SIMATUPANG RT.006 RW.017 KEL.PONDOK PINANG KEC.KEBAYORAN LAMA KOTA/KAB.JAKARTA SELATAN DKI JAKARTA 12310' where AGREEMENT_NO = replace('0000481/4/10/07/2022', '/', '.');</v>
      </c>
      <c r="F9246" s="31"/>
      <c r="G9246" s="31"/>
      <c r="H9246" s="31"/>
      <c r="I9246" s="31"/>
      <c r="J9246" s="31"/>
      <c r="K9246" s="31"/>
      <c r="L9246" s="31"/>
      <c r="M9246" s="31"/>
      <c r="N9246" s="31"/>
      <c r="O9246" s="31"/>
      <c r="P9246" s="31"/>
      <c r="Q9246" s="31"/>
      <c r="R9246" s="31"/>
      <c r="S9246" s="31"/>
      <c r="T9246" s="31"/>
      <c r="U9246" s="31"/>
      <c r="V9246" s="31"/>
      <c r="W9246" s="31"/>
      <c r="X9246" s="31"/>
      <c r="Y9246" s="31"/>
      <c r="Z9246" s="31"/>
      <c r="AA9246" s="31"/>
      <c r="AB9246" s="31"/>
      <c r="AC9246" s="31"/>
      <c r="AD9246" s="31"/>
      <c r="AE9246" s="31"/>
      <c r="AF9246" s="31"/>
      <c r="AG9246" s="31"/>
      <c r="AH9246" s="31"/>
      <c r="AI9246" s="31"/>
      <c r="AJ9246" s="31"/>
      <c r="AK9246" s="31"/>
      <c r="AL9246" s="31"/>
      <c r="AM9246" s="31"/>
      <c r="AN9246" s="31"/>
      <c r="AO9246" s="31"/>
      <c r="AP9246" s="31"/>
      <c r="AQ9246" s="31"/>
      <c r="AR9246" s="31"/>
      <c r="AS9246" s="31"/>
      <c r="AT9246" s="31"/>
      <c r="AU9246" s="31"/>
      <c r="AV9246" s="31"/>
      <c r="AW9246" s="31"/>
      <c r="AX9246" s="31"/>
      <c r="AY9246" s="31"/>
      <c r="AZ9246" s="31"/>
      <c r="BA9246" s="31"/>
      <c r="BB9246" s="31"/>
      <c r="BC9246" s="31"/>
      <c r="BD9246" s="31"/>
      <c r="BE9246" s="31"/>
      <c r="BF9246" s="31"/>
      <c r="BG9246" s="31"/>
      <c r="BH9246" s="31"/>
      <c r="BI9246" s="31"/>
      <c r="BJ9246" s="31"/>
      <c r="BK9246" s="31"/>
      <c r="BL9246" s="31"/>
      <c r="BM9246" s="31"/>
      <c r="BN9246" s="31"/>
      <c r="BO9246" s="31"/>
      <c r="BP9246" s="31"/>
      <c r="BQ9246" s="31"/>
      <c r="BR9246" s="31"/>
      <c r="BS9246" s="31"/>
      <c r="BT9246" s="31"/>
      <c r="BU9246" s="31"/>
      <c r="BV9246" s="31"/>
      <c r="BW9246" s="31"/>
      <c r="BX9246" s="31"/>
      <c r="BY9246" s="31"/>
      <c r="BZ9246" s="31"/>
      <c r="CA9246" s="31"/>
      <c r="CB9246" s="31"/>
      <c r="CC9246" s="31"/>
    </row>
    <row r="9247" spans="5:81" customFormat="1" x14ac:dyDescent="0.25">
      <c r="E9247" s="30" t="str">
        <f t="shared" si="54"/>
        <v>update IFINOPL.dbo.AGREEMENT_ASSET set BILLING_TO_NPWP = '013735303007000', NPWP_NAME = 'PT. MARGA NUSANTARA JAYA', NPWP_ADDRESS = 'JL PULO KAMBING IIE NO 9 RT.0 RW.0 JATINEGARA, CAKUNG, JAKARTA TIMUR, DKI JAKARTA 13930 INDONESIA' where AGREEMENT_NO = replace('0000482/4/08/03/2021', '/', '.');</v>
      </c>
      <c r="F9247" s="31"/>
      <c r="G9247" s="31"/>
      <c r="H9247" s="31"/>
      <c r="I9247" s="31"/>
      <c r="J9247" s="31"/>
      <c r="K9247" s="31"/>
      <c r="L9247" s="31"/>
      <c r="M9247" s="31"/>
      <c r="N9247" s="31"/>
      <c r="O9247" s="31"/>
      <c r="P9247" s="31"/>
      <c r="Q9247" s="31"/>
      <c r="R9247" s="31"/>
      <c r="S9247" s="31"/>
      <c r="T9247" s="31"/>
      <c r="U9247" s="31"/>
      <c r="V9247" s="31"/>
      <c r="W9247" s="31"/>
      <c r="X9247" s="31"/>
      <c r="Y9247" s="31"/>
      <c r="Z9247" s="31"/>
      <c r="AA9247" s="31"/>
      <c r="AB9247" s="31"/>
      <c r="AC9247" s="31"/>
      <c r="AD9247" s="31"/>
      <c r="AE9247" s="31"/>
      <c r="AF9247" s="31"/>
      <c r="AG9247" s="31"/>
      <c r="AH9247" s="31"/>
      <c r="AI9247" s="31"/>
      <c r="AJ9247" s="31"/>
      <c r="AK9247" s="31"/>
      <c r="AL9247" s="31"/>
      <c r="AM9247" s="31"/>
      <c r="AN9247" s="31"/>
      <c r="AO9247" s="31"/>
      <c r="AP9247" s="31"/>
      <c r="AQ9247" s="31"/>
      <c r="AR9247" s="31"/>
      <c r="AS9247" s="31"/>
      <c r="AT9247" s="31"/>
      <c r="AU9247" s="31"/>
      <c r="AV9247" s="31"/>
      <c r="AW9247" s="31"/>
      <c r="AX9247" s="31"/>
      <c r="AY9247" s="31"/>
      <c r="AZ9247" s="31"/>
      <c r="BA9247" s="31"/>
      <c r="BB9247" s="31"/>
      <c r="BC9247" s="31"/>
      <c r="BD9247" s="31"/>
      <c r="BE9247" s="31"/>
      <c r="BF9247" s="31"/>
      <c r="BG9247" s="31"/>
      <c r="BH9247" s="31"/>
      <c r="BI9247" s="31"/>
      <c r="BJ9247" s="31"/>
      <c r="BK9247" s="31"/>
      <c r="BL9247" s="31"/>
      <c r="BM9247" s="31"/>
      <c r="BN9247" s="31"/>
      <c r="BO9247" s="31"/>
      <c r="BP9247" s="31"/>
      <c r="BQ9247" s="31"/>
      <c r="BR9247" s="31"/>
      <c r="BS9247" s="31"/>
      <c r="BT9247" s="31"/>
      <c r="BU9247" s="31"/>
      <c r="BV9247" s="31"/>
      <c r="BW9247" s="31"/>
      <c r="BX9247" s="31"/>
      <c r="BY9247" s="31"/>
      <c r="BZ9247" s="31"/>
      <c r="CA9247" s="31"/>
      <c r="CB9247" s="31"/>
      <c r="CC9247" s="31"/>
    </row>
    <row r="9248" spans="5:81" customFormat="1" x14ac:dyDescent="0.25">
      <c r="E9248" s="30" t="str">
        <f t="shared" si="5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replace('0000482/4/10/06/2022', '/', '.');</v>
      </c>
      <c r="F9248" s="31"/>
      <c r="G9248" s="31"/>
      <c r="H9248" s="31"/>
      <c r="I9248" s="31"/>
      <c r="J9248" s="31"/>
      <c r="K9248" s="31"/>
      <c r="L9248" s="31"/>
      <c r="M9248" s="31"/>
      <c r="N9248" s="31"/>
      <c r="O9248" s="31"/>
      <c r="P9248" s="31"/>
      <c r="Q9248" s="31"/>
      <c r="R9248" s="31"/>
      <c r="S9248" s="31"/>
      <c r="T9248" s="31"/>
      <c r="U9248" s="31"/>
      <c r="V9248" s="31"/>
      <c r="W9248" s="31"/>
      <c r="X9248" s="31"/>
      <c r="Y9248" s="31"/>
      <c r="Z9248" s="31"/>
      <c r="AA9248" s="31"/>
      <c r="AB9248" s="31"/>
      <c r="AC9248" s="31"/>
      <c r="AD9248" s="31"/>
      <c r="AE9248" s="31"/>
      <c r="AF9248" s="31"/>
      <c r="AG9248" s="31"/>
      <c r="AH9248" s="31"/>
      <c r="AI9248" s="31"/>
      <c r="AJ9248" s="31"/>
      <c r="AK9248" s="31"/>
      <c r="AL9248" s="31"/>
      <c r="AM9248" s="31"/>
      <c r="AN9248" s="31"/>
      <c r="AO9248" s="31"/>
      <c r="AP9248" s="31"/>
      <c r="AQ9248" s="31"/>
      <c r="AR9248" s="31"/>
      <c r="AS9248" s="31"/>
      <c r="AT9248" s="31"/>
      <c r="AU9248" s="31"/>
      <c r="AV9248" s="31"/>
      <c r="AW9248" s="31"/>
      <c r="AX9248" s="31"/>
      <c r="AY9248" s="31"/>
      <c r="AZ9248" s="31"/>
      <c r="BA9248" s="31"/>
      <c r="BB9248" s="31"/>
      <c r="BC9248" s="31"/>
      <c r="BD9248" s="31"/>
      <c r="BE9248" s="31"/>
      <c r="BF9248" s="31"/>
      <c r="BG9248" s="31"/>
      <c r="BH9248" s="31"/>
      <c r="BI9248" s="31"/>
      <c r="BJ9248" s="31"/>
      <c r="BK9248" s="31"/>
      <c r="BL9248" s="31"/>
      <c r="BM9248" s="31"/>
      <c r="BN9248" s="31"/>
      <c r="BO9248" s="31"/>
      <c r="BP9248" s="31"/>
      <c r="BQ9248" s="31"/>
      <c r="BR9248" s="31"/>
      <c r="BS9248" s="31"/>
      <c r="BT9248" s="31"/>
      <c r="BU9248" s="31"/>
      <c r="BV9248" s="31"/>
      <c r="BW9248" s="31"/>
      <c r="BX9248" s="31"/>
      <c r="BY9248" s="31"/>
      <c r="BZ9248" s="31"/>
      <c r="CA9248" s="31"/>
      <c r="CB9248" s="31"/>
      <c r="CC9248" s="31"/>
    </row>
    <row r="9249" spans="5:81" customFormat="1" x14ac:dyDescent="0.25">
      <c r="E9249" s="30" t="str">
        <f t="shared" si="54"/>
        <v>update IFINOPL.dbo.AGREEMENT_ASSET set BILLING_TO_NPWP = '013735303007000', NPWP_NAME = 'PT. MARGA NUSANTARA JAYA', NPWP_ADDRESS = 'JL PULO KAMBING IIE NO 9 RT.0 RW.0 JATINEGARA, CAKUNG, JAKARTA TIMUR, DKI JAKARTA 13930 INDONESIA' where AGREEMENT_NO = replace('0000483/4/08/03/2021', '/', '.');</v>
      </c>
      <c r="F9249" s="31"/>
      <c r="G9249" s="31"/>
      <c r="H9249" s="31"/>
      <c r="I9249" s="31"/>
      <c r="J9249" s="31"/>
      <c r="K9249" s="31"/>
      <c r="L9249" s="31"/>
      <c r="M9249" s="31"/>
      <c r="N9249" s="31"/>
      <c r="O9249" s="31"/>
      <c r="P9249" s="31"/>
      <c r="Q9249" s="31"/>
      <c r="R9249" s="31"/>
      <c r="S9249" s="31"/>
      <c r="T9249" s="31"/>
      <c r="U9249" s="31"/>
      <c r="V9249" s="31"/>
      <c r="W9249" s="31"/>
      <c r="X9249" s="31"/>
      <c r="Y9249" s="31"/>
      <c r="Z9249" s="31"/>
      <c r="AA9249" s="31"/>
      <c r="AB9249" s="31"/>
      <c r="AC9249" s="31"/>
      <c r="AD9249" s="31"/>
      <c r="AE9249" s="31"/>
      <c r="AF9249" s="31"/>
      <c r="AG9249" s="31"/>
      <c r="AH9249" s="31"/>
      <c r="AI9249" s="31"/>
      <c r="AJ9249" s="31"/>
      <c r="AK9249" s="31"/>
      <c r="AL9249" s="31"/>
      <c r="AM9249" s="31"/>
      <c r="AN9249" s="31"/>
      <c r="AO9249" s="31"/>
      <c r="AP9249" s="31"/>
      <c r="AQ9249" s="31"/>
      <c r="AR9249" s="31"/>
      <c r="AS9249" s="31"/>
      <c r="AT9249" s="31"/>
      <c r="AU9249" s="31"/>
      <c r="AV9249" s="31"/>
      <c r="AW9249" s="31"/>
      <c r="AX9249" s="31"/>
      <c r="AY9249" s="31"/>
      <c r="AZ9249" s="31"/>
      <c r="BA9249" s="31"/>
      <c r="BB9249" s="31"/>
      <c r="BC9249" s="31"/>
      <c r="BD9249" s="31"/>
      <c r="BE9249" s="31"/>
      <c r="BF9249" s="31"/>
      <c r="BG9249" s="31"/>
      <c r="BH9249" s="31"/>
      <c r="BI9249" s="31"/>
      <c r="BJ9249" s="31"/>
      <c r="BK9249" s="31"/>
      <c r="BL9249" s="31"/>
      <c r="BM9249" s="31"/>
      <c r="BN9249" s="31"/>
      <c r="BO9249" s="31"/>
      <c r="BP9249" s="31"/>
      <c r="BQ9249" s="31"/>
      <c r="BR9249" s="31"/>
      <c r="BS9249" s="31"/>
      <c r="BT9249" s="31"/>
      <c r="BU9249" s="31"/>
      <c r="BV9249" s="31"/>
      <c r="BW9249" s="31"/>
      <c r="BX9249" s="31"/>
      <c r="BY9249" s="31"/>
      <c r="BZ9249" s="31"/>
      <c r="CA9249" s="31"/>
      <c r="CB9249" s="31"/>
      <c r="CC9249" s="31"/>
    </row>
    <row r="9250" spans="5:81" customFormat="1" x14ac:dyDescent="0.25">
      <c r="E9250" s="30" t="str">
        <f t="shared" si="54"/>
        <v>update IFINOPL.dbo.AGREEMENT_ASSET set BILLING_TO_NPWP = '013735303007000', NPWP_NAME = 'PT. MARGA NUSANTARA JAYA', NPWP_ADDRESS = 'JL PULO KAMBING IIE NO 9 RT.0 RW.0 JATINEGARA, CAKUNG, JAKARTA TIMUR, DKI JAKARTA 13930 INDONESIA' where AGREEMENT_NO = replace('0000484/4/08/03/2021', '/', '.');</v>
      </c>
      <c r="F9250" s="31"/>
      <c r="G9250" s="31"/>
      <c r="H9250" s="31"/>
      <c r="I9250" s="31"/>
      <c r="J9250" s="31"/>
      <c r="K9250" s="31"/>
      <c r="L9250" s="31"/>
      <c r="M9250" s="31"/>
      <c r="N9250" s="31"/>
      <c r="O9250" s="31"/>
      <c r="P9250" s="31"/>
      <c r="Q9250" s="31"/>
      <c r="R9250" s="31"/>
      <c r="S9250" s="31"/>
      <c r="T9250" s="31"/>
      <c r="U9250" s="31"/>
      <c r="V9250" s="31"/>
      <c r="W9250" s="31"/>
      <c r="X9250" s="31"/>
      <c r="Y9250" s="31"/>
      <c r="Z9250" s="31"/>
      <c r="AA9250" s="31"/>
      <c r="AB9250" s="31"/>
      <c r="AC9250" s="31"/>
      <c r="AD9250" s="31"/>
      <c r="AE9250" s="31"/>
      <c r="AF9250" s="31"/>
      <c r="AG9250" s="31"/>
      <c r="AH9250" s="31"/>
      <c r="AI9250" s="31"/>
      <c r="AJ9250" s="31"/>
      <c r="AK9250" s="31"/>
      <c r="AL9250" s="31"/>
      <c r="AM9250" s="31"/>
      <c r="AN9250" s="31"/>
      <c r="AO9250" s="31"/>
      <c r="AP9250" s="31"/>
      <c r="AQ9250" s="31"/>
      <c r="AR9250" s="31"/>
      <c r="AS9250" s="31"/>
      <c r="AT9250" s="31"/>
      <c r="AU9250" s="31"/>
      <c r="AV9250" s="31"/>
      <c r="AW9250" s="31"/>
      <c r="AX9250" s="31"/>
      <c r="AY9250" s="31"/>
      <c r="AZ9250" s="31"/>
      <c r="BA9250" s="31"/>
      <c r="BB9250" s="31"/>
      <c r="BC9250" s="31"/>
      <c r="BD9250" s="31"/>
      <c r="BE9250" s="31"/>
      <c r="BF9250" s="31"/>
      <c r="BG9250" s="31"/>
      <c r="BH9250" s="31"/>
      <c r="BI9250" s="31"/>
      <c r="BJ9250" s="31"/>
      <c r="BK9250" s="31"/>
      <c r="BL9250" s="31"/>
      <c r="BM9250" s="31"/>
      <c r="BN9250" s="31"/>
      <c r="BO9250" s="31"/>
      <c r="BP9250" s="31"/>
      <c r="BQ9250" s="31"/>
      <c r="BR9250" s="31"/>
      <c r="BS9250" s="31"/>
      <c r="BT9250" s="31"/>
      <c r="BU9250" s="31"/>
      <c r="BV9250" s="31"/>
      <c r="BW9250" s="31"/>
      <c r="BX9250" s="31"/>
      <c r="BY9250" s="31"/>
      <c r="BZ9250" s="31"/>
      <c r="CA9250" s="31"/>
      <c r="CB9250" s="31"/>
      <c r="CC9250" s="31"/>
    </row>
    <row r="9251" spans="5:81" customFormat="1" x14ac:dyDescent="0.25">
      <c r="E9251"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replace('0000485/4/08/03/2021', '/', '.');</v>
      </c>
      <c r="F9251" s="31"/>
      <c r="G9251" s="31"/>
      <c r="H9251" s="31"/>
      <c r="I9251" s="31"/>
      <c r="J9251" s="31"/>
      <c r="K9251" s="31"/>
      <c r="L9251" s="31"/>
      <c r="M9251" s="31"/>
      <c r="N9251" s="31"/>
      <c r="O9251" s="31"/>
      <c r="P9251" s="31"/>
      <c r="Q9251" s="31"/>
      <c r="R9251" s="31"/>
      <c r="S9251" s="31"/>
      <c r="T9251" s="31"/>
      <c r="U9251" s="31"/>
      <c r="V9251" s="31"/>
      <c r="W9251" s="31"/>
      <c r="X9251" s="31"/>
      <c r="Y9251" s="31"/>
      <c r="Z9251" s="31"/>
      <c r="AA9251" s="31"/>
      <c r="AB9251" s="31"/>
      <c r="AC9251" s="31"/>
      <c r="AD9251" s="31"/>
      <c r="AE9251" s="31"/>
      <c r="AF9251" s="31"/>
      <c r="AG9251" s="31"/>
      <c r="AH9251" s="31"/>
      <c r="AI9251" s="31"/>
      <c r="AJ9251" s="31"/>
      <c r="AK9251" s="31"/>
      <c r="AL9251" s="31"/>
      <c r="AM9251" s="31"/>
      <c r="AN9251" s="31"/>
      <c r="AO9251" s="31"/>
      <c r="AP9251" s="31"/>
      <c r="AQ9251" s="31"/>
      <c r="AR9251" s="31"/>
      <c r="AS9251" s="31"/>
      <c r="AT9251" s="31"/>
      <c r="AU9251" s="31"/>
      <c r="AV9251" s="31"/>
      <c r="AW9251" s="31"/>
      <c r="AX9251" s="31"/>
      <c r="AY9251" s="31"/>
      <c r="AZ9251" s="31"/>
      <c r="BA9251" s="31"/>
      <c r="BB9251" s="31"/>
      <c r="BC9251" s="31"/>
      <c r="BD9251" s="31"/>
      <c r="BE9251" s="31"/>
      <c r="BF9251" s="31"/>
      <c r="BG9251" s="31"/>
      <c r="BH9251" s="31"/>
      <c r="BI9251" s="31"/>
      <c r="BJ9251" s="31"/>
      <c r="BK9251" s="31"/>
      <c r="BL9251" s="31"/>
      <c r="BM9251" s="31"/>
      <c r="BN9251" s="31"/>
      <c r="BO9251" s="31"/>
      <c r="BP9251" s="31"/>
      <c r="BQ9251" s="31"/>
      <c r="BR9251" s="31"/>
      <c r="BS9251" s="31"/>
      <c r="BT9251" s="31"/>
      <c r="BU9251" s="31"/>
      <c r="BV9251" s="31"/>
      <c r="BW9251" s="31"/>
      <c r="BX9251" s="31"/>
      <c r="BY9251" s="31"/>
      <c r="BZ9251" s="31"/>
      <c r="CA9251" s="31"/>
      <c r="CB9251" s="31"/>
      <c r="CC9251" s="31"/>
    </row>
    <row r="9252" spans="5:81" customFormat="1" x14ac:dyDescent="0.25">
      <c r="E9252" s="30" t="str">
        <f t="shared" si="54"/>
        <v>update IFINOPL.dbo.AGREEMENT_ASSET set BILLING_TO_NPWP = '663326312008000', NPWP_NAME = 'CV. GEMILANG ABADI SEJAHTERA', NPWP_ADDRESS = 'JL RADIN INTEN II NO 150 C RT.008 RW.005 KEL.DUREN SAWIT KEC.DUREN SAWIT KOTA/KAB.JAKARTA TIMUR DKI JAKARTA 13440' where AGREEMENT_NO = replace('0000485/4/10/07/2022', '/', '.');</v>
      </c>
      <c r="F9252" s="31"/>
      <c r="G9252" s="31"/>
      <c r="H9252" s="31"/>
      <c r="I9252" s="31"/>
      <c r="J9252" s="31"/>
      <c r="K9252" s="31"/>
      <c r="L9252" s="31"/>
      <c r="M9252" s="31"/>
      <c r="N9252" s="31"/>
      <c r="O9252" s="31"/>
      <c r="P9252" s="31"/>
      <c r="Q9252" s="31"/>
      <c r="R9252" s="31"/>
      <c r="S9252" s="31"/>
      <c r="T9252" s="31"/>
      <c r="U9252" s="31"/>
      <c r="V9252" s="31"/>
      <c r="W9252" s="31"/>
      <c r="X9252" s="31"/>
      <c r="Y9252" s="31"/>
      <c r="Z9252" s="31"/>
      <c r="AA9252" s="31"/>
      <c r="AB9252" s="31"/>
      <c r="AC9252" s="31"/>
      <c r="AD9252" s="31"/>
      <c r="AE9252" s="31"/>
      <c r="AF9252" s="31"/>
      <c r="AG9252" s="31"/>
      <c r="AH9252" s="31"/>
      <c r="AI9252" s="31"/>
      <c r="AJ9252" s="31"/>
      <c r="AK9252" s="31"/>
      <c r="AL9252" s="31"/>
      <c r="AM9252" s="31"/>
      <c r="AN9252" s="31"/>
      <c r="AO9252" s="31"/>
      <c r="AP9252" s="31"/>
      <c r="AQ9252" s="31"/>
      <c r="AR9252" s="31"/>
      <c r="AS9252" s="31"/>
      <c r="AT9252" s="31"/>
      <c r="AU9252" s="31"/>
      <c r="AV9252" s="31"/>
      <c r="AW9252" s="31"/>
      <c r="AX9252" s="31"/>
      <c r="AY9252" s="31"/>
      <c r="AZ9252" s="31"/>
      <c r="BA9252" s="31"/>
      <c r="BB9252" s="31"/>
      <c r="BC9252" s="31"/>
      <c r="BD9252" s="31"/>
      <c r="BE9252" s="31"/>
      <c r="BF9252" s="31"/>
      <c r="BG9252" s="31"/>
      <c r="BH9252" s="31"/>
      <c r="BI9252" s="31"/>
      <c r="BJ9252" s="31"/>
      <c r="BK9252" s="31"/>
      <c r="BL9252" s="31"/>
      <c r="BM9252" s="31"/>
      <c r="BN9252" s="31"/>
      <c r="BO9252" s="31"/>
      <c r="BP9252" s="31"/>
      <c r="BQ9252" s="31"/>
      <c r="BR9252" s="31"/>
      <c r="BS9252" s="31"/>
      <c r="BT9252" s="31"/>
      <c r="BU9252" s="31"/>
      <c r="BV9252" s="31"/>
      <c r="BW9252" s="31"/>
      <c r="BX9252" s="31"/>
      <c r="BY9252" s="31"/>
      <c r="BZ9252" s="31"/>
      <c r="CA9252" s="31"/>
      <c r="CB9252" s="31"/>
      <c r="CC9252" s="31"/>
    </row>
    <row r="9253" spans="5:81" customFormat="1" x14ac:dyDescent="0.25">
      <c r="E9253" s="30" t="str">
        <f t="shared" si="54"/>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replace('0000486/4/08/03/2021', '/', '.');</v>
      </c>
      <c r="F9253" s="31"/>
      <c r="G9253" s="31"/>
      <c r="H9253" s="31"/>
      <c r="I9253" s="31"/>
      <c r="J9253" s="31"/>
      <c r="K9253" s="31"/>
      <c r="L9253" s="31"/>
      <c r="M9253" s="31"/>
      <c r="N9253" s="31"/>
      <c r="O9253" s="31"/>
      <c r="P9253" s="31"/>
      <c r="Q9253" s="31"/>
      <c r="R9253" s="31"/>
      <c r="S9253" s="31"/>
      <c r="T9253" s="31"/>
      <c r="U9253" s="31"/>
      <c r="V9253" s="31"/>
      <c r="W9253" s="31"/>
      <c r="X9253" s="31"/>
      <c r="Y9253" s="31"/>
      <c r="Z9253" s="31"/>
      <c r="AA9253" s="31"/>
      <c r="AB9253" s="31"/>
      <c r="AC9253" s="31"/>
      <c r="AD9253" s="31"/>
      <c r="AE9253" s="31"/>
      <c r="AF9253" s="31"/>
      <c r="AG9253" s="31"/>
      <c r="AH9253" s="31"/>
      <c r="AI9253" s="31"/>
      <c r="AJ9253" s="31"/>
      <c r="AK9253" s="31"/>
      <c r="AL9253" s="31"/>
      <c r="AM9253" s="31"/>
      <c r="AN9253" s="31"/>
      <c r="AO9253" s="31"/>
      <c r="AP9253" s="31"/>
      <c r="AQ9253" s="31"/>
      <c r="AR9253" s="31"/>
      <c r="AS9253" s="31"/>
      <c r="AT9253" s="31"/>
      <c r="AU9253" s="31"/>
      <c r="AV9253" s="31"/>
      <c r="AW9253" s="31"/>
      <c r="AX9253" s="31"/>
      <c r="AY9253" s="31"/>
      <c r="AZ9253" s="31"/>
      <c r="BA9253" s="31"/>
      <c r="BB9253" s="31"/>
      <c r="BC9253" s="31"/>
      <c r="BD9253" s="31"/>
      <c r="BE9253" s="31"/>
      <c r="BF9253" s="31"/>
      <c r="BG9253" s="31"/>
      <c r="BH9253" s="31"/>
      <c r="BI9253" s="31"/>
      <c r="BJ9253" s="31"/>
      <c r="BK9253" s="31"/>
      <c r="BL9253" s="31"/>
      <c r="BM9253" s="31"/>
      <c r="BN9253" s="31"/>
      <c r="BO9253" s="31"/>
      <c r="BP9253" s="31"/>
      <c r="BQ9253" s="31"/>
      <c r="BR9253" s="31"/>
      <c r="BS9253" s="31"/>
      <c r="BT9253" s="31"/>
      <c r="BU9253" s="31"/>
      <c r="BV9253" s="31"/>
      <c r="BW9253" s="31"/>
      <c r="BX9253" s="31"/>
      <c r="BY9253" s="31"/>
      <c r="BZ9253" s="31"/>
      <c r="CA9253" s="31"/>
      <c r="CB9253" s="31"/>
      <c r="CC9253" s="31"/>
    </row>
    <row r="9254" spans="5:81" customFormat="1" x14ac:dyDescent="0.25">
      <c r="E9254" s="30" t="str">
        <f t="shared" si="54"/>
        <v>update IFINOPL.dbo.AGREEMENT_ASSET set BILLING_TO_NPWP = '663326312008000', NPWP_NAME = 'CV. GEMILANG ABADI SEJAHTERA', NPWP_ADDRESS = 'JL RADIN INTEN II NO 150 C RT.008 RW.005 KEL.DUREN SAWIT KEC.DUREN SAWIT KOTA/KAB.JAKARTA TIMUR DKI JAKARTA 13440' where AGREEMENT_NO = replace('0000486/4/10/07/2022', '/', '.');</v>
      </c>
      <c r="F9254" s="31"/>
      <c r="G9254" s="31"/>
      <c r="H9254" s="31"/>
      <c r="I9254" s="31"/>
      <c r="J9254" s="31"/>
      <c r="K9254" s="31"/>
      <c r="L9254" s="31"/>
      <c r="M9254" s="31"/>
      <c r="N9254" s="31"/>
      <c r="O9254" s="31"/>
      <c r="P9254" s="31"/>
      <c r="Q9254" s="31"/>
      <c r="R9254" s="31"/>
      <c r="S9254" s="31"/>
      <c r="T9254" s="31"/>
      <c r="U9254" s="31"/>
      <c r="V9254" s="31"/>
      <c r="W9254" s="31"/>
      <c r="X9254" s="31"/>
      <c r="Y9254" s="31"/>
      <c r="Z9254" s="31"/>
      <c r="AA9254" s="31"/>
      <c r="AB9254" s="31"/>
      <c r="AC9254" s="31"/>
      <c r="AD9254" s="31"/>
      <c r="AE9254" s="31"/>
      <c r="AF9254" s="31"/>
      <c r="AG9254" s="31"/>
      <c r="AH9254" s="31"/>
      <c r="AI9254" s="31"/>
      <c r="AJ9254" s="31"/>
      <c r="AK9254" s="31"/>
      <c r="AL9254" s="31"/>
      <c r="AM9254" s="31"/>
      <c r="AN9254" s="31"/>
      <c r="AO9254" s="31"/>
      <c r="AP9254" s="31"/>
      <c r="AQ9254" s="31"/>
      <c r="AR9254" s="31"/>
      <c r="AS9254" s="31"/>
      <c r="AT9254" s="31"/>
      <c r="AU9254" s="31"/>
      <c r="AV9254" s="31"/>
      <c r="AW9254" s="31"/>
      <c r="AX9254" s="31"/>
      <c r="AY9254" s="31"/>
      <c r="AZ9254" s="31"/>
      <c r="BA9254" s="31"/>
      <c r="BB9254" s="31"/>
      <c r="BC9254" s="31"/>
      <c r="BD9254" s="31"/>
      <c r="BE9254" s="31"/>
      <c r="BF9254" s="31"/>
      <c r="BG9254" s="31"/>
      <c r="BH9254" s="31"/>
      <c r="BI9254" s="31"/>
      <c r="BJ9254" s="31"/>
      <c r="BK9254" s="31"/>
      <c r="BL9254" s="31"/>
      <c r="BM9254" s="31"/>
      <c r="BN9254" s="31"/>
      <c r="BO9254" s="31"/>
      <c r="BP9254" s="31"/>
      <c r="BQ9254" s="31"/>
      <c r="BR9254" s="31"/>
      <c r="BS9254" s="31"/>
      <c r="BT9254" s="31"/>
      <c r="BU9254" s="31"/>
      <c r="BV9254" s="31"/>
      <c r="BW9254" s="31"/>
      <c r="BX9254" s="31"/>
      <c r="BY9254" s="31"/>
      <c r="BZ9254" s="31"/>
      <c r="CA9254" s="31"/>
      <c r="CB9254" s="31"/>
      <c r="CC9254" s="31"/>
    </row>
    <row r="9255" spans="5:81" customFormat="1" x14ac:dyDescent="0.25">
      <c r="E9255" s="30" t="str">
        <f t="shared" si="54"/>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replace('0000487/4/08/03/2021', '/', '.');</v>
      </c>
      <c r="F9255" s="31"/>
      <c r="G9255" s="31"/>
      <c r="H9255" s="31"/>
      <c r="I9255" s="31"/>
      <c r="J9255" s="31"/>
      <c r="K9255" s="31"/>
      <c r="L9255" s="31"/>
      <c r="M9255" s="31"/>
      <c r="N9255" s="31"/>
      <c r="O9255" s="31"/>
      <c r="P9255" s="31"/>
      <c r="Q9255" s="31"/>
      <c r="R9255" s="31"/>
      <c r="S9255" s="31"/>
      <c r="T9255" s="31"/>
      <c r="U9255" s="31"/>
      <c r="V9255" s="31"/>
      <c r="W9255" s="31"/>
      <c r="X9255" s="31"/>
      <c r="Y9255" s="31"/>
      <c r="Z9255" s="31"/>
      <c r="AA9255" s="31"/>
      <c r="AB9255" s="31"/>
      <c r="AC9255" s="31"/>
      <c r="AD9255" s="31"/>
      <c r="AE9255" s="31"/>
      <c r="AF9255" s="31"/>
      <c r="AG9255" s="31"/>
      <c r="AH9255" s="31"/>
      <c r="AI9255" s="31"/>
      <c r="AJ9255" s="31"/>
      <c r="AK9255" s="31"/>
      <c r="AL9255" s="31"/>
      <c r="AM9255" s="31"/>
      <c r="AN9255" s="31"/>
      <c r="AO9255" s="31"/>
      <c r="AP9255" s="31"/>
      <c r="AQ9255" s="31"/>
      <c r="AR9255" s="31"/>
      <c r="AS9255" s="31"/>
      <c r="AT9255" s="31"/>
      <c r="AU9255" s="31"/>
      <c r="AV9255" s="31"/>
      <c r="AW9255" s="31"/>
      <c r="AX9255" s="31"/>
      <c r="AY9255" s="31"/>
      <c r="AZ9255" s="31"/>
      <c r="BA9255" s="31"/>
      <c r="BB9255" s="31"/>
      <c r="BC9255" s="31"/>
      <c r="BD9255" s="31"/>
      <c r="BE9255" s="31"/>
      <c r="BF9255" s="31"/>
      <c r="BG9255" s="31"/>
      <c r="BH9255" s="31"/>
      <c r="BI9255" s="31"/>
      <c r="BJ9255" s="31"/>
      <c r="BK9255" s="31"/>
      <c r="BL9255" s="31"/>
      <c r="BM9255" s="31"/>
      <c r="BN9255" s="31"/>
      <c r="BO9255" s="31"/>
      <c r="BP9255" s="31"/>
      <c r="BQ9255" s="31"/>
      <c r="BR9255" s="31"/>
      <c r="BS9255" s="31"/>
      <c r="BT9255" s="31"/>
      <c r="BU9255" s="31"/>
      <c r="BV9255" s="31"/>
      <c r="BW9255" s="31"/>
      <c r="BX9255" s="31"/>
      <c r="BY9255" s="31"/>
      <c r="BZ9255" s="31"/>
      <c r="CA9255" s="31"/>
      <c r="CB9255" s="31"/>
      <c r="CC9255" s="31"/>
    </row>
    <row r="9256" spans="5:81" customFormat="1" x14ac:dyDescent="0.25">
      <c r="E9256" s="30" t="str">
        <f t="shared" si="54"/>
        <v>update IFINOPL.dbo.AGREEMENT_ASSET set BILLING_TO_NPWP = '663326312008000', NPWP_NAME = 'CV. GEMILANG ABADI SEJAHTERA', NPWP_ADDRESS = 'JL RADIN INTEN II NO 150 C RT.008 RW.005 KEL.DUREN SAWIT KEC.DUREN SAWIT KOTA/KAB.JAKARTA TIMUR DKI JAKARTA 13440' where AGREEMENT_NO = replace('0000487/4/10/07/2022', '/', '.');</v>
      </c>
      <c r="F9256" s="31"/>
      <c r="G9256" s="31"/>
      <c r="H9256" s="31"/>
      <c r="I9256" s="31"/>
      <c r="J9256" s="31"/>
      <c r="K9256" s="31"/>
      <c r="L9256" s="31"/>
      <c r="M9256" s="31"/>
      <c r="N9256" s="31"/>
      <c r="O9256" s="31"/>
      <c r="P9256" s="31"/>
      <c r="Q9256" s="31"/>
      <c r="R9256" s="31"/>
      <c r="S9256" s="31"/>
      <c r="T9256" s="31"/>
      <c r="U9256" s="31"/>
      <c r="V9256" s="31"/>
      <c r="W9256" s="31"/>
      <c r="X9256" s="31"/>
      <c r="Y9256" s="31"/>
      <c r="Z9256" s="31"/>
      <c r="AA9256" s="31"/>
      <c r="AB9256" s="31"/>
      <c r="AC9256" s="31"/>
      <c r="AD9256" s="31"/>
      <c r="AE9256" s="31"/>
      <c r="AF9256" s="31"/>
      <c r="AG9256" s="31"/>
      <c r="AH9256" s="31"/>
      <c r="AI9256" s="31"/>
      <c r="AJ9256" s="31"/>
      <c r="AK9256" s="31"/>
      <c r="AL9256" s="31"/>
      <c r="AM9256" s="31"/>
      <c r="AN9256" s="31"/>
      <c r="AO9256" s="31"/>
      <c r="AP9256" s="31"/>
      <c r="AQ9256" s="31"/>
      <c r="AR9256" s="31"/>
      <c r="AS9256" s="31"/>
      <c r="AT9256" s="31"/>
      <c r="AU9256" s="31"/>
      <c r="AV9256" s="31"/>
      <c r="AW9256" s="31"/>
      <c r="AX9256" s="31"/>
      <c r="AY9256" s="31"/>
      <c r="AZ9256" s="31"/>
      <c r="BA9256" s="31"/>
      <c r="BB9256" s="31"/>
      <c r="BC9256" s="31"/>
      <c r="BD9256" s="31"/>
      <c r="BE9256" s="31"/>
      <c r="BF9256" s="31"/>
      <c r="BG9256" s="31"/>
      <c r="BH9256" s="31"/>
      <c r="BI9256" s="31"/>
      <c r="BJ9256" s="31"/>
      <c r="BK9256" s="31"/>
      <c r="BL9256" s="31"/>
      <c r="BM9256" s="31"/>
      <c r="BN9256" s="31"/>
      <c r="BO9256" s="31"/>
      <c r="BP9256" s="31"/>
      <c r="BQ9256" s="31"/>
      <c r="BR9256" s="31"/>
      <c r="BS9256" s="31"/>
      <c r="BT9256" s="31"/>
      <c r="BU9256" s="31"/>
      <c r="BV9256" s="31"/>
      <c r="BW9256" s="31"/>
      <c r="BX9256" s="31"/>
      <c r="BY9256" s="31"/>
      <c r="BZ9256" s="31"/>
      <c r="CA9256" s="31"/>
      <c r="CB9256" s="31"/>
      <c r="CC9256" s="31"/>
    </row>
    <row r="9257" spans="5:81" customFormat="1" x14ac:dyDescent="0.25">
      <c r="E9257" s="30" t="str">
        <f t="shared" si="54"/>
        <v>update IFINOPL.dbo.AGREEMENT_ASSET set BILLING_TO_NPWP = '010001196093000', NPWP_NAME = 'PT. USAHA GEDUNG MANDIRI', NPWP_ADDRESS = 'GEDUNG WISMA MANDIRI II, LT. 12, JL. MH. THAMRIN, KEBON SIRIH, MENTENG RT.05 RW.11 KEL.KEBON SIRIH KEC.MENTENG KOTA/KAB.JAKARTA PUSAT DKI JAKARTA 10340' where AGREEMENT_NO = replace('0000488/4/10/07/2022', '/', '.');</v>
      </c>
      <c r="F9257" s="31"/>
      <c r="G9257" s="31"/>
      <c r="H9257" s="31"/>
      <c r="I9257" s="31"/>
      <c r="J9257" s="31"/>
      <c r="K9257" s="31"/>
      <c r="L9257" s="31"/>
      <c r="M9257" s="31"/>
      <c r="N9257" s="31"/>
      <c r="O9257" s="31"/>
      <c r="P9257" s="31"/>
      <c r="Q9257" s="31"/>
      <c r="R9257" s="31"/>
      <c r="S9257" s="31"/>
      <c r="T9257" s="31"/>
      <c r="U9257" s="31"/>
      <c r="V9257" s="31"/>
      <c r="W9257" s="31"/>
      <c r="X9257" s="31"/>
      <c r="Y9257" s="31"/>
      <c r="Z9257" s="31"/>
      <c r="AA9257" s="31"/>
      <c r="AB9257" s="31"/>
      <c r="AC9257" s="31"/>
      <c r="AD9257" s="31"/>
      <c r="AE9257" s="31"/>
      <c r="AF9257" s="31"/>
      <c r="AG9257" s="31"/>
      <c r="AH9257" s="31"/>
      <c r="AI9257" s="31"/>
      <c r="AJ9257" s="31"/>
      <c r="AK9257" s="31"/>
      <c r="AL9257" s="31"/>
      <c r="AM9257" s="31"/>
      <c r="AN9257" s="31"/>
      <c r="AO9257" s="31"/>
      <c r="AP9257" s="31"/>
      <c r="AQ9257" s="31"/>
      <c r="AR9257" s="31"/>
      <c r="AS9257" s="31"/>
      <c r="AT9257" s="31"/>
      <c r="AU9257" s="31"/>
      <c r="AV9257" s="31"/>
      <c r="AW9257" s="31"/>
      <c r="AX9257" s="31"/>
      <c r="AY9257" s="31"/>
      <c r="AZ9257" s="31"/>
      <c r="BA9257" s="31"/>
      <c r="BB9257" s="31"/>
      <c r="BC9257" s="31"/>
      <c r="BD9257" s="31"/>
      <c r="BE9257" s="31"/>
      <c r="BF9257" s="31"/>
      <c r="BG9257" s="31"/>
      <c r="BH9257" s="31"/>
      <c r="BI9257" s="31"/>
      <c r="BJ9257" s="31"/>
      <c r="BK9257" s="31"/>
      <c r="BL9257" s="31"/>
      <c r="BM9257" s="31"/>
      <c r="BN9257" s="31"/>
      <c r="BO9257" s="31"/>
      <c r="BP9257" s="31"/>
      <c r="BQ9257" s="31"/>
      <c r="BR9257" s="31"/>
      <c r="BS9257" s="31"/>
      <c r="BT9257" s="31"/>
      <c r="BU9257" s="31"/>
      <c r="BV9257" s="31"/>
      <c r="BW9257" s="31"/>
      <c r="BX9257" s="31"/>
      <c r="BY9257" s="31"/>
      <c r="BZ9257" s="31"/>
      <c r="CA9257" s="31"/>
      <c r="CB9257" s="31"/>
      <c r="CC9257" s="31"/>
    </row>
    <row r="9258" spans="5:81" customFormat="1" x14ac:dyDescent="0.25">
      <c r="E9258" s="30" t="str">
        <f t="shared" si="54"/>
        <v>update IFINOPL.dbo.AGREEMENT_ASSET set BILLING_TO_NPWP = '010616316092000', NPWP_NAME = 'PT. NUTRICIA INDONESIA SEJAHTERA', NPWP_ADDRESS = 'JL RAYA BOGOR KM. 26,6 RT.0 RW.0 KEL.PEKAYON KEC.PASAR REBO KOTA/KAB.JAKARTA TIMUR DKI JAKARTA 13710' where AGREEMENT_NO = replace('0000489/4/10/07/2022', '/', '.');</v>
      </c>
      <c r="F9258" s="31"/>
      <c r="G9258" s="31"/>
      <c r="H9258" s="31"/>
      <c r="I9258" s="31"/>
      <c r="J9258" s="31"/>
      <c r="K9258" s="31"/>
      <c r="L9258" s="31"/>
      <c r="M9258" s="31"/>
      <c r="N9258" s="31"/>
      <c r="O9258" s="31"/>
      <c r="P9258" s="31"/>
      <c r="Q9258" s="31"/>
      <c r="R9258" s="31"/>
      <c r="S9258" s="31"/>
      <c r="T9258" s="31"/>
      <c r="U9258" s="31"/>
      <c r="V9258" s="31"/>
      <c r="W9258" s="31"/>
      <c r="X9258" s="31"/>
      <c r="Y9258" s="31"/>
      <c r="Z9258" s="31"/>
      <c r="AA9258" s="31"/>
      <c r="AB9258" s="31"/>
      <c r="AC9258" s="31"/>
      <c r="AD9258" s="31"/>
      <c r="AE9258" s="31"/>
      <c r="AF9258" s="31"/>
      <c r="AG9258" s="31"/>
      <c r="AH9258" s="31"/>
      <c r="AI9258" s="31"/>
      <c r="AJ9258" s="31"/>
      <c r="AK9258" s="31"/>
      <c r="AL9258" s="31"/>
      <c r="AM9258" s="31"/>
      <c r="AN9258" s="31"/>
      <c r="AO9258" s="31"/>
      <c r="AP9258" s="31"/>
      <c r="AQ9258" s="31"/>
      <c r="AR9258" s="31"/>
      <c r="AS9258" s="31"/>
      <c r="AT9258" s="31"/>
      <c r="AU9258" s="31"/>
      <c r="AV9258" s="31"/>
      <c r="AW9258" s="31"/>
      <c r="AX9258" s="31"/>
      <c r="AY9258" s="31"/>
      <c r="AZ9258" s="31"/>
      <c r="BA9258" s="31"/>
      <c r="BB9258" s="31"/>
      <c r="BC9258" s="31"/>
      <c r="BD9258" s="31"/>
      <c r="BE9258" s="31"/>
      <c r="BF9258" s="31"/>
      <c r="BG9258" s="31"/>
      <c r="BH9258" s="31"/>
      <c r="BI9258" s="31"/>
      <c r="BJ9258" s="31"/>
      <c r="BK9258" s="31"/>
      <c r="BL9258" s="31"/>
      <c r="BM9258" s="31"/>
      <c r="BN9258" s="31"/>
      <c r="BO9258" s="31"/>
      <c r="BP9258" s="31"/>
      <c r="BQ9258" s="31"/>
      <c r="BR9258" s="31"/>
      <c r="BS9258" s="31"/>
      <c r="BT9258" s="31"/>
      <c r="BU9258" s="31"/>
      <c r="BV9258" s="31"/>
      <c r="BW9258" s="31"/>
      <c r="BX9258" s="31"/>
      <c r="BY9258" s="31"/>
      <c r="BZ9258" s="31"/>
      <c r="CA9258" s="31"/>
      <c r="CB9258" s="31"/>
      <c r="CC9258" s="31"/>
    </row>
    <row r="9259" spans="5:81" customFormat="1" x14ac:dyDescent="0.25">
      <c r="E9259" s="30" t="str">
        <f t="shared" ref="E9259:E9322" si="55">"update IFINOPL.dbo.AGREEMENT_ASSET set BILLING_TO_NPWP = '" &amp; TRIM(SUBSTITUTE(BW6327, "|", "")) &amp; "', NPWP_NAME = '" &amp; TRIM(CF6327) &amp; "', NPWP_ADDRESS = '" &amp; TRIM(CX6327) &amp; "' where AGREEMENT_NO = replace('" &amp; TRIM(E6327) &amp; "', '/', '.');"</f>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replace('0000490/4/08/03/2021', '/', '.');</v>
      </c>
      <c r="F9259" s="31"/>
      <c r="G9259" s="31"/>
      <c r="H9259" s="31"/>
      <c r="I9259" s="31"/>
      <c r="J9259" s="31"/>
      <c r="K9259" s="31"/>
      <c r="L9259" s="31"/>
      <c r="M9259" s="31"/>
      <c r="N9259" s="31"/>
      <c r="O9259" s="31"/>
      <c r="P9259" s="31"/>
      <c r="Q9259" s="31"/>
      <c r="R9259" s="31"/>
      <c r="S9259" s="31"/>
      <c r="T9259" s="31"/>
      <c r="U9259" s="31"/>
      <c r="V9259" s="31"/>
      <c r="W9259" s="31"/>
      <c r="X9259" s="31"/>
      <c r="Y9259" s="31"/>
      <c r="Z9259" s="31"/>
      <c r="AA9259" s="31"/>
      <c r="AB9259" s="31"/>
      <c r="AC9259" s="31"/>
      <c r="AD9259" s="31"/>
      <c r="AE9259" s="31"/>
      <c r="AF9259" s="31"/>
      <c r="AG9259" s="31"/>
      <c r="AH9259" s="31"/>
      <c r="AI9259" s="31"/>
      <c r="AJ9259" s="31"/>
      <c r="AK9259" s="31"/>
      <c r="AL9259" s="31"/>
      <c r="AM9259" s="31"/>
      <c r="AN9259" s="31"/>
      <c r="AO9259" s="31"/>
      <c r="AP9259" s="31"/>
      <c r="AQ9259" s="31"/>
      <c r="AR9259" s="31"/>
      <c r="AS9259" s="31"/>
      <c r="AT9259" s="31"/>
      <c r="AU9259" s="31"/>
      <c r="AV9259" s="31"/>
      <c r="AW9259" s="31"/>
      <c r="AX9259" s="31"/>
      <c r="AY9259" s="31"/>
      <c r="AZ9259" s="31"/>
      <c r="BA9259" s="31"/>
      <c r="BB9259" s="31"/>
      <c r="BC9259" s="31"/>
      <c r="BD9259" s="31"/>
      <c r="BE9259" s="31"/>
      <c r="BF9259" s="31"/>
      <c r="BG9259" s="31"/>
      <c r="BH9259" s="31"/>
      <c r="BI9259" s="31"/>
      <c r="BJ9259" s="31"/>
      <c r="BK9259" s="31"/>
      <c r="BL9259" s="31"/>
      <c r="BM9259" s="31"/>
      <c r="BN9259" s="31"/>
      <c r="BO9259" s="31"/>
      <c r="BP9259" s="31"/>
      <c r="BQ9259" s="31"/>
      <c r="BR9259" s="31"/>
      <c r="BS9259" s="31"/>
      <c r="BT9259" s="31"/>
      <c r="BU9259" s="31"/>
      <c r="BV9259" s="31"/>
      <c r="BW9259" s="31"/>
      <c r="BX9259" s="31"/>
      <c r="BY9259" s="31"/>
      <c r="BZ9259" s="31"/>
      <c r="CA9259" s="31"/>
      <c r="CB9259" s="31"/>
      <c r="CC9259" s="31"/>
    </row>
    <row r="9260" spans="5:81" customFormat="1" x14ac:dyDescent="0.25">
      <c r="E9260" s="30" t="str">
        <f t="shared" si="55"/>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replace('0000491/4/08/03/2021', '/', '.');</v>
      </c>
      <c r="F9260" s="31"/>
      <c r="G9260" s="31"/>
      <c r="H9260" s="31"/>
      <c r="I9260" s="31"/>
      <c r="J9260" s="31"/>
      <c r="K9260" s="31"/>
      <c r="L9260" s="31"/>
      <c r="M9260" s="31"/>
      <c r="N9260" s="31"/>
      <c r="O9260" s="31"/>
      <c r="P9260" s="31"/>
      <c r="Q9260" s="31"/>
      <c r="R9260" s="31"/>
      <c r="S9260" s="31"/>
      <c r="T9260" s="31"/>
      <c r="U9260" s="31"/>
      <c r="V9260" s="31"/>
      <c r="W9260" s="31"/>
      <c r="X9260" s="31"/>
      <c r="Y9260" s="31"/>
      <c r="Z9260" s="31"/>
      <c r="AA9260" s="31"/>
      <c r="AB9260" s="31"/>
      <c r="AC9260" s="31"/>
      <c r="AD9260" s="31"/>
      <c r="AE9260" s="31"/>
      <c r="AF9260" s="31"/>
      <c r="AG9260" s="31"/>
      <c r="AH9260" s="31"/>
      <c r="AI9260" s="31"/>
      <c r="AJ9260" s="31"/>
      <c r="AK9260" s="31"/>
      <c r="AL9260" s="31"/>
      <c r="AM9260" s="31"/>
      <c r="AN9260" s="31"/>
      <c r="AO9260" s="31"/>
      <c r="AP9260" s="31"/>
      <c r="AQ9260" s="31"/>
      <c r="AR9260" s="31"/>
      <c r="AS9260" s="31"/>
      <c r="AT9260" s="31"/>
      <c r="AU9260" s="31"/>
      <c r="AV9260" s="31"/>
      <c r="AW9260" s="31"/>
      <c r="AX9260" s="31"/>
      <c r="AY9260" s="31"/>
      <c r="AZ9260" s="31"/>
      <c r="BA9260" s="31"/>
      <c r="BB9260" s="31"/>
      <c r="BC9260" s="31"/>
      <c r="BD9260" s="31"/>
      <c r="BE9260" s="31"/>
      <c r="BF9260" s="31"/>
      <c r="BG9260" s="31"/>
      <c r="BH9260" s="31"/>
      <c r="BI9260" s="31"/>
      <c r="BJ9260" s="31"/>
      <c r="BK9260" s="31"/>
      <c r="BL9260" s="31"/>
      <c r="BM9260" s="31"/>
      <c r="BN9260" s="31"/>
      <c r="BO9260" s="31"/>
      <c r="BP9260" s="31"/>
      <c r="BQ9260" s="31"/>
      <c r="BR9260" s="31"/>
      <c r="BS9260" s="31"/>
      <c r="BT9260" s="31"/>
      <c r="BU9260" s="31"/>
      <c r="BV9260" s="31"/>
      <c r="BW9260" s="31"/>
      <c r="BX9260" s="31"/>
      <c r="BY9260" s="31"/>
      <c r="BZ9260" s="31"/>
      <c r="CA9260" s="31"/>
      <c r="CB9260" s="31"/>
      <c r="CC9260" s="31"/>
    </row>
    <row r="9261" spans="5:81" customFormat="1" x14ac:dyDescent="0.25">
      <c r="E9261" s="30" t="str">
        <f t="shared" si="55"/>
        <v>update IFINOPL.dbo.AGREEMENT_ASSET set BILLING_TO_NPWP = '010714244058000', NPWP_NAME = 'PT. BERLIAN SISTEM INFORMASI', NPWP_ADDRESS = 'JL. JEND. AHMAD YANI, PROYEK PULOMAS Blok - No.- RT:000 RW:000 Kel.KAYU PUTIH Kec.PULO GADUNG Kota/Kab.JAKARTA TIMUR DKI JAKARTA 13210' where AGREEMENT_NO = replace('0000492/4/08/04/2021', '/', '.');</v>
      </c>
      <c r="F9261" s="31"/>
      <c r="G9261" s="31"/>
      <c r="H9261" s="31"/>
      <c r="I9261" s="31"/>
      <c r="J9261" s="31"/>
      <c r="K9261" s="31"/>
      <c r="L9261" s="31"/>
      <c r="M9261" s="31"/>
      <c r="N9261" s="31"/>
      <c r="O9261" s="31"/>
      <c r="P9261" s="31"/>
      <c r="Q9261" s="31"/>
      <c r="R9261" s="31"/>
      <c r="S9261" s="31"/>
      <c r="T9261" s="31"/>
      <c r="U9261" s="31"/>
      <c r="V9261" s="31"/>
      <c r="W9261" s="31"/>
      <c r="X9261" s="31"/>
      <c r="Y9261" s="31"/>
      <c r="Z9261" s="31"/>
      <c r="AA9261" s="31"/>
      <c r="AB9261" s="31"/>
      <c r="AC9261" s="31"/>
      <c r="AD9261" s="31"/>
      <c r="AE9261" s="31"/>
      <c r="AF9261" s="31"/>
      <c r="AG9261" s="31"/>
      <c r="AH9261" s="31"/>
      <c r="AI9261" s="31"/>
      <c r="AJ9261" s="31"/>
      <c r="AK9261" s="31"/>
      <c r="AL9261" s="31"/>
      <c r="AM9261" s="31"/>
      <c r="AN9261" s="31"/>
      <c r="AO9261" s="31"/>
      <c r="AP9261" s="31"/>
      <c r="AQ9261" s="31"/>
      <c r="AR9261" s="31"/>
      <c r="AS9261" s="31"/>
      <c r="AT9261" s="31"/>
      <c r="AU9261" s="31"/>
      <c r="AV9261" s="31"/>
      <c r="AW9261" s="31"/>
      <c r="AX9261" s="31"/>
      <c r="AY9261" s="31"/>
      <c r="AZ9261" s="31"/>
      <c r="BA9261" s="31"/>
      <c r="BB9261" s="31"/>
      <c r="BC9261" s="31"/>
      <c r="BD9261" s="31"/>
      <c r="BE9261" s="31"/>
      <c r="BF9261" s="31"/>
      <c r="BG9261" s="31"/>
      <c r="BH9261" s="31"/>
      <c r="BI9261" s="31"/>
      <c r="BJ9261" s="31"/>
      <c r="BK9261" s="31"/>
      <c r="BL9261" s="31"/>
      <c r="BM9261" s="31"/>
      <c r="BN9261" s="31"/>
      <c r="BO9261" s="31"/>
      <c r="BP9261" s="31"/>
      <c r="BQ9261" s="31"/>
      <c r="BR9261" s="31"/>
      <c r="BS9261" s="31"/>
      <c r="BT9261" s="31"/>
      <c r="BU9261" s="31"/>
      <c r="BV9261" s="31"/>
      <c r="BW9261" s="31"/>
      <c r="BX9261" s="31"/>
      <c r="BY9261" s="31"/>
      <c r="BZ9261" s="31"/>
      <c r="CA9261" s="31"/>
      <c r="CB9261" s="31"/>
      <c r="CC9261" s="31"/>
    </row>
    <row r="9262" spans="5:81" customFormat="1" x14ac:dyDescent="0.25">
      <c r="E9262" s="30" t="str">
        <f t="shared" si="55"/>
        <v>update IFINOPL.dbo.AGREEMENT_ASSET set BILLING_TO_NPWP = '019350172013000', NPWP_NAME = 'PT. STARCOM SOLUSINDO', NPWP_ADDRESS = 'GEDUNG PLAZA 3 PONDOK INDAH BLOK D NO 3. JL TB SIMATUPANG RT.006 RW.017 KEL.PONDOK PINANG KEC.KEBAYORAN LAMA KOTA/KAB.JAKARTA SELATAN DKI JAKARTA 12310' where AGREEMENT_NO = replace('0000492/4/10/07/2022', '/', '.');</v>
      </c>
      <c r="F9262" s="31"/>
      <c r="G9262" s="31"/>
      <c r="H9262" s="31"/>
      <c r="I9262" s="31"/>
      <c r="J9262" s="31"/>
      <c r="K9262" s="31"/>
      <c r="L9262" s="31"/>
      <c r="M9262" s="31"/>
      <c r="N9262" s="31"/>
      <c r="O9262" s="31"/>
      <c r="P9262" s="31"/>
      <c r="Q9262" s="31"/>
      <c r="R9262" s="31"/>
      <c r="S9262" s="31"/>
      <c r="T9262" s="31"/>
      <c r="U9262" s="31"/>
      <c r="V9262" s="31"/>
      <c r="W9262" s="31"/>
      <c r="X9262" s="31"/>
      <c r="Y9262" s="31"/>
      <c r="Z9262" s="31"/>
      <c r="AA9262" s="31"/>
      <c r="AB9262" s="31"/>
      <c r="AC9262" s="31"/>
      <c r="AD9262" s="31"/>
      <c r="AE9262" s="31"/>
      <c r="AF9262" s="31"/>
      <c r="AG9262" s="31"/>
      <c r="AH9262" s="31"/>
      <c r="AI9262" s="31"/>
      <c r="AJ9262" s="31"/>
      <c r="AK9262" s="31"/>
      <c r="AL9262" s="31"/>
      <c r="AM9262" s="31"/>
      <c r="AN9262" s="31"/>
      <c r="AO9262" s="31"/>
      <c r="AP9262" s="31"/>
      <c r="AQ9262" s="31"/>
      <c r="AR9262" s="31"/>
      <c r="AS9262" s="31"/>
      <c r="AT9262" s="31"/>
      <c r="AU9262" s="31"/>
      <c r="AV9262" s="31"/>
      <c r="AW9262" s="31"/>
      <c r="AX9262" s="31"/>
      <c r="AY9262" s="31"/>
      <c r="AZ9262" s="31"/>
      <c r="BA9262" s="31"/>
      <c r="BB9262" s="31"/>
      <c r="BC9262" s="31"/>
      <c r="BD9262" s="31"/>
      <c r="BE9262" s="31"/>
      <c r="BF9262" s="31"/>
      <c r="BG9262" s="31"/>
      <c r="BH9262" s="31"/>
      <c r="BI9262" s="31"/>
      <c r="BJ9262" s="31"/>
      <c r="BK9262" s="31"/>
      <c r="BL9262" s="31"/>
      <c r="BM9262" s="31"/>
      <c r="BN9262" s="31"/>
      <c r="BO9262" s="31"/>
      <c r="BP9262" s="31"/>
      <c r="BQ9262" s="31"/>
      <c r="BR9262" s="31"/>
      <c r="BS9262" s="31"/>
      <c r="BT9262" s="31"/>
      <c r="BU9262" s="31"/>
      <c r="BV9262" s="31"/>
      <c r="BW9262" s="31"/>
      <c r="BX9262" s="31"/>
      <c r="BY9262" s="31"/>
      <c r="BZ9262" s="31"/>
      <c r="CA9262" s="31"/>
      <c r="CB9262" s="31"/>
      <c r="CC9262" s="31"/>
    </row>
    <row r="9263" spans="5:81" customFormat="1" x14ac:dyDescent="0.25">
      <c r="E9263" s="30" t="str">
        <f t="shared" si="55"/>
        <v>update IFINOPL.dbo.AGREEMENT_ASSET set BILLING_TO_NPWP = '313388712413000', NPWP_NAME = 'PT. ARTHA MAS GRAHA ANDALAN', NPWP_ADDRESS = 'RUKO CIKARANG CENTRAL CITY BLOK B NO. 11 RT.012 RW.006 KEL.CIANTRA KEC.CIKARANG SELATAN KOTA/KAB.BEKASI JAWA BARAT 17530' where AGREEMENT_NO = replace('0000493/4/08/04/2021', '/', '.');</v>
      </c>
      <c r="F9263" s="31"/>
      <c r="G9263" s="31"/>
      <c r="H9263" s="31"/>
      <c r="I9263" s="31"/>
      <c r="J9263" s="31"/>
      <c r="K9263" s="31"/>
      <c r="L9263" s="31"/>
      <c r="M9263" s="31"/>
      <c r="N9263" s="31"/>
      <c r="O9263" s="31"/>
      <c r="P9263" s="31"/>
      <c r="Q9263" s="31"/>
      <c r="R9263" s="31"/>
      <c r="S9263" s="31"/>
      <c r="T9263" s="31"/>
      <c r="U9263" s="31"/>
      <c r="V9263" s="31"/>
      <c r="W9263" s="31"/>
      <c r="X9263" s="31"/>
      <c r="Y9263" s="31"/>
      <c r="Z9263" s="31"/>
      <c r="AA9263" s="31"/>
      <c r="AB9263" s="31"/>
      <c r="AC9263" s="31"/>
      <c r="AD9263" s="31"/>
      <c r="AE9263" s="31"/>
      <c r="AF9263" s="31"/>
      <c r="AG9263" s="31"/>
      <c r="AH9263" s="31"/>
      <c r="AI9263" s="31"/>
      <c r="AJ9263" s="31"/>
      <c r="AK9263" s="31"/>
      <c r="AL9263" s="31"/>
      <c r="AM9263" s="31"/>
      <c r="AN9263" s="31"/>
      <c r="AO9263" s="31"/>
      <c r="AP9263" s="31"/>
      <c r="AQ9263" s="31"/>
      <c r="AR9263" s="31"/>
      <c r="AS9263" s="31"/>
      <c r="AT9263" s="31"/>
      <c r="AU9263" s="31"/>
      <c r="AV9263" s="31"/>
      <c r="AW9263" s="31"/>
      <c r="AX9263" s="31"/>
      <c r="AY9263" s="31"/>
      <c r="AZ9263" s="31"/>
      <c r="BA9263" s="31"/>
      <c r="BB9263" s="31"/>
      <c r="BC9263" s="31"/>
      <c r="BD9263" s="31"/>
      <c r="BE9263" s="31"/>
      <c r="BF9263" s="31"/>
      <c r="BG9263" s="31"/>
      <c r="BH9263" s="31"/>
      <c r="BI9263" s="31"/>
      <c r="BJ9263" s="31"/>
      <c r="BK9263" s="31"/>
      <c r="BL9263" s="31"/>
      <c r="BM9263" s="31"/>
      <c r="BN9263" s="31"/>
      <c r="BO9263" s="31"/>
      <c r="BP9263" s="31"/>
      <c r="BQ9263" s="31"/>
      <c r="BR9263" s="31"/>
      <c r="BS9263" s="31"/>
      <c r="BT9263" s="31"/>
      <c r="BU9263" s="31"/>
      <c r="BV9263" s="31"/>
      <c r="BW9263" s="31"/>
      <c r="BX9263" s="31"/>
      <c r="BY9263" s="31"/>
      <c r="BZ9263" s="31"/>
      <c r="CA9263" s="31"/>
      <c r="CB9263" s="31"/>
      <c r="CC9263" s="31"/>
    </row>
    <row r="9264" spans="5:81" customFormat="1" x14ac:dyDescent="0.25">
      <c r="E9264" s="30" t="str">
        <f t="shared" si="55"/>
        <v>update IFINOPL.dbo.AGREEMENT_ASSET set BILLING_TO_NPWP = '031681141009000', NPWP_NAME = 'CV. MITRA ANDALAN', NPWP_ADDRESS = 'JL RAYA SETU NO. 55 RT.005 RW.001 KEL.SETU KEC.CIPAYUNG KOTA/KAB.JAKARTA TIMUR DKI JAKARTA 13880' where AGREEMENT_NO = replace('0000493/4/10/07/2022', '/', '.');</v>
      </c>
      <c r="F9264" s="31"/>
      <c r="G9264" s="31"/>
      <c r="H9264" s="31"/>
      <c r="I9264" s="31"/>
      <c r="J9264" s="31"/>
      <c r="K9264" s="31"/>
      <c r="L9264" s="31"/>
      <c r="M9264" s="31"/>
      <c r="N9264" s="31"/>
      <c r="O9264" s="31"/>
      <c r="P9264" s="31"/>
      <c r="Q9264" s="31"/>
      <c r="R9264" s="31"/>
      <c r="S9264" s="31"/>
      <c r="T9264" s="31"/>
      <c r="U9264" s="31"/>
      <c r="V9264" s="31"/>
      <c r="W9264" s="31"/>
      <c r="X9264" s="31"/>
      <c r="Y9264" s="31"/>
      <c r="Z9264" s="31"/>
      <c r="AA9264" s="31"/>
      <c r="AB9264" s="31"/>
      <c r="AC9264" s="31"/>
      <c r="AD9264" s="31"/>
      <c r="AE9264" s="31"/>
      <c r="AF9264" s="31"/>
      <c r="AG9264" s="31"/>
      <c r="AH9264" s="31"/>
      <c r="AI9264" s="31"/>
      <c r="AJ9264" s="31"/>
      <c r="AK9264" s="31"/>
      <c r="AL9264" s="31"/>
      <c r="AM9264" s="31"/>
      <c r="AN9264" s="31"/>
      <c r="AO9264" s="31"/>
      <c r="AP9264" s="31"/>
      <c r="AQ9264" s="31"/>
      <c r="AR9264" s="31"/>
      <c r="AS9264" s="31"/>
      <c r="AT9264" s="31"/>
      <c r="AU9264" s="31"/>
      <c r="AV9264" s="31"/>
      <c r="AW9264" s="31"/>
      <c r="AX9264" s="31"/>
      <c r="AY9264" s="31"/>
      <c r="AZ9264" s="31"/>
      <c r="BA9264" s="31"/>
      <c r="BB9264" s="31"/>
      <c r="BC9264" s="31"/>
      <c r="BD9264" s="31"/>
      <c r="BE9264" s="31"/>
      <c r="BF9264" s="31"/>
      <c r="BG9264" s="31"/>
      <c r="BH9264" s="31"/>
      <c r="BI9264" s="31"/>
      <c r="BJ9264" s="31"/>
      <c r="BK9264" s="31"/>
      <c r="BL9264" s="31"/>
      <c r="BM9264" s="31"/>
      <c r="BN9264" s="31"/>
      <c r="BO9264" s="31"/>
      <c r="BP9264" s="31"/>
      <c r="BQ9264" s="31"/>
      <c r="BR9264" s="31"/>
      <c r="BS9264" s="31"/>
      <c r="BT9264" s="31"/>
      <c r="BU9264" s="31"/>
      <c r="BV9264" s="31"/>
      <c r="BW9264" s="31"/>
      <c r="BX9264" s="31"/>
      <c r="BY9264" s="31"/>
      <c r="BZ9264" s="31"/>
      <c r="CA9264" s="31"/>
      <c r="CB9264" s="31"/>
      <c r="CC9264" s="31"/>
    </row>
    <row r="9265" spans="5:81" customFormat="1" x14ac:dyDescent="0.25">
      <c r="E9265" s="30" t="str">
        <f t="shared" si="55"/>
        <v>update IFINOPL.dbo.AGREEMENT_ASSET set BILLING_TO_NPWP = '023546153028000', NPWP_NAME = 'PT. GRAHAPRIMA SUKSESMANDIRI TBK', NPWP_ADDRESS = 'GD GRAHA 55 LT.3 JL TANAH ABANG II NO.57 RT.000 RW.000 KEL.PETOJO SELATAN KEC.GAMBIR KOTA/KAB.JAKARTA PUSAT DKI JAKARTA 10160' where AGREEMENT_NO = replace('0000494/4/08/04/2021', '/', '.');</v>
      </c>
      <c r="F9265" s="31"/>
      <c r="G9265" s="31"/>
      <c r="H9265" s="31"/>
      <c r="I9265" s="31"/>
      <c r="J9265" s="31"/>
      <c r="K9265" s="31"/>
      <c r="L9265" s="31"/>
      <c r="M9265" s="31"/>
      <c r="N9265" s="31"/>
      <c r="O9265" s="31"/>
      <c r="P9265" s="31"/>
      <c r="Q9265" s="31"/>
      <c r="R9265" s="31"/>
      <c r="S9265" s="31"/>
      <c r="T9265" s="31"/>
      <c r="U9265" s="31"/>
      <c r="V9265" s="31"/>
      <c r="W9265" s="31"/>
      <c r="X9265" s="31"/>
      <c r="Y9265" s="31"/>
      <c r="Z9265" s="31"/>
      <c r="AA9265" s="31"/>
      <c r="AB9265" s="31"/>
      <c r="AC9265" s="31"/>
      <c r="AD9265" s="31"/>
      <c r="AE9265" s="31"/>
      <c r="AF9265" s="31"/>
      <c r="AG9265" s="31"/>
      <c r="AH9265" s="31"/>
      <c r="AI9265" s="31"/>
      <c r="AJ9265" s="31"/>
      <c r="AK9265" s="31"/>
      <c r="AL9265" s="31"/>
      <c r="AM9265" s="31"/>
      <c r="AN9265" s="31"/>
      <c r="AO9265" s="31"/>
      <c r="AP9265" s="31"/>
      <c r="AQ9265" s="31"/>
      <c r="AR9265" s="31"/>
      <c r="AS9265" s="31"/>
      <c r="AT9265" s="31"/>
      <c r="AU9265" s="31"/>
      <c r="AV9265" s="31"/>
      <c r="AW9265" s="31"/>
      <c r="AX9265" s="31"/>
      <c r="AY9265" s="31"/>
      <c r="AZ9265" s="31"/>
      <c r="BA9265" s="31"/>
      <c r="BB9265" s="31"/>
      <c r="BC9265" s="31"/>
      <c r="BD9265" s="31"/>
      <c r="BE9265" s="31"/>
      <c r="BF9265" s="31"/>
      <c r="BG9265" s="31"/>
      <c r="BH9265" s="31"/>
      <c r="BI9265" s="31"/>
      <c r="BJ9265" s="31"/>
      <c r="BK9265" s="31"/>
      <c r="BL9265" s="31"/>
      <c r="BM9265" s="31"/>
      <c r="BN9265" s="31"/>
      <c r="BO9265" s="31"/>
      <c r="BP9265" s="31"/>
      <c r="BQ9265" s="31"/>
      <c r="BR9265" s="31"/>
      <c r="BS9265" s="31"/>
      <c r="BT9265" s="31"/>
      <c r="BU9265" s="31"/>
      <c r="BV9265" s="31"/>
      <c r="BW9265" s="31"/>
      <c r="BX9265" s="31"/>
      <c r="BY9265" s="31"/>
      <c r="BZ9265" s="31"/>
      <c r="CA9265" s="31"/>
      <c r="CB9265" s="31"/>
      <c r="CC9265" s="31"/>
    </row>
    <row r="9266" spans="5:81" customFormat="1" x14ac:dyDescent="0.25">
      <c r="E9266" s="30" t="str">
        <f t="shared" si="55"/>
        <v>update IFINOPL.dbo.AGREEMENT_ASSET set BILLING_TO_NPWP = '031681141009000', NPWP_NAME = 'CV. MITRA ANDALAN', NPWP_ADDRESS = 'JL RAYA SETU NO. 55 RT.005 RW.001 KEL.SETU KEC.CIPAYUNG KOTA/KAB.JAKARTA TIMUR DKI JAKARTA 13880' where AGREEMENT_NO = replace('0000494/4/10/07/2022', '/', '.');</v>
      </c>
      <c r="F9266" s="31"/>
      <c r="G9266" s="31"/>
      <c r="H9266" s="31"/>
      <c r="I9266" s="31"/>
      <c r="J9266" s="31"/>
      <c r="K9266" s="31"/>
      <c r="L9266" s="31"/>
      <c r="M9266" s="31"/>
      <c r="N9266" s="31"/>
      <c r="O9266" s="31"/>
      <c r="P9266" s="31"/>
      <c r="Q9266" s="31"/>
      <c r="R9266" s="31"/>
      <c r="S9266" s="31"/>
      <c r="T9266" s="31"/>
      <c r="U9266" s="31"/>
      <c r="V9266" s="31"/>
      <c r="W9266" s="31"/>
      <c r="X9266" s="31"/>
      <c r="Y9266" s="31"/>
      <c r="Z9266" s="31"/>
      <c r="AA9266" s="31"/>
      <c r="AB9266" s="31"/>
      <c r="AC9266" s="31"/>
      <c r="AD9266" s="31"/>
      <c r="AE9266" s="31"/>
      <c r="AF9266" s="31"/>
      <c r="AG9266" s="31"/>
      <c r="AH9266" s="31"/>
      <c r="AI9266" s="31"/>
      <c r="AJ9266" s="31"/>
      <c r="AK9266" s="31"/>
      <c r="AL9266" s="31"/>
      <c r="AM9266" s="31"/>
      <c r="AN9266" s="31"/>
      <c r="AO9266" s="31"/>
      <c r="AP9266" s="31"/>
      <c r="AQ9266" s="31"/>
      <c r="AR9266" s="31"/>
      <c r="AS9266" s="31"/>
      <c r="AT9266" s="31"/>
      <c r="AU9266" s="31"/>
      <c r="AV9266" s="31"/>
      <c r="AW9266" s="31"/>
      <c r="AX9266" s="31"/>
      <c r="AY9266" s="31"/>
      <c r="AZ9266" s="31"/>
      <c r="BA9266" s="31"/>
      <c r="BB9266" s="31"/>
      <c r="BC9266" s="31"/>
      <c r="BD9266" s="31"/>
      <c r="BE9266" s="31"/>
      <c r="BF9266" s="31"/>
      <c r="BG9266" s="31"/>
      <c r="BH9266" s="31"/>
      <c r="BI9266" s="31"/>
      <c r="BJ9266" s="31"/>
      <c r="BK9266" s="31"/>
      <c r="BL9266" s="31"/>
      <c r="BM9266" s="31"/>
      <c r="BN9266" s="31"/>
      <c r="BO9266" s="31"/>
      <c r="BP9266" s="31"/>
      <c r="BQ9266" s="31"/>
      <c r="BR9266" s="31"/>
      <c r="BS9266" s="31"/>
      <c r="BT9266" s="31"/>
      <c r="BU9266" s="31"/>
      <c r="BV9266" s="31"/>
      <c r="BW9266" s="31"/>
      <c r="BX9266" s="31"/>
      <c r="BY9266" s="31"/>
      <c r="BZ9266" s="31"/>
      <c r="CA9266" s="31"/>
      <c r="CB9266" s="31"/>
      <c r="CC9266" s="31"/>
    </row>
    <row r="9267" spans="5:81" customFormat="1" x14ac:dyDescent="0.25">
      <c r="E9267" s="30" t="str">
        <f t="shared" si="55"/>
        <v>update IFINOPL.dbo.AGREEMENT_ASSET set BILLING_TO_NPWP = '023546153028000', NPWP_NAME = 'PT. GRAHAPRIMA SUKSESMANDIRI TBK', NPWP_ADDRESS = 'GD GRAHA 55 LT.3 JL TANAH ABANG II NO.57 RT.000 RW.000 KEL.PETOJO SELATAN KEC.GAMBIR KOTA/KAB.JAKARTA PUSAT DKI JAKARTA 10160' where AGREEMENT_NO = replace('0000495/4/08/04/2021', '/', '.');</v>
      </c>
      <c r="F9267" s="31"/>
      <c r="G9267" s="31"/>
      <c r="H9267" s="31"/>
      <c r="I9267" s="31"/>
      <c r="J9267" s="31"/>
      <c r="K9267" s="31"/>
      <c r="L9267" s="31"/>
      <c r="M9267" s="31"/>
      <c r="N9267" s="31"/>
      <c r="O9267" s="31"/>
      <c r="P9267" s="31"/>
      <c r="Q9267" s="31"/>
      <c r="R9267" s="31"/>
      <c r="S9267" s="31"/>
      <c r="T9267" s="31"/>
      <c r="U9267" s="31"/>
      <c r="V9267" s="31"/>
      <c r="W9267" s="31"/>
      <c r="X9267" s="31"/>
      <c r="Y9267" s="31"/>
      <c r="Z9267" s="31"/>
      <c r="AA9267" s="31"/>
      <c r="AB9267" s="31"/>
      <c r="AC9267" s="31"/>
      <c r="AD9267" s="31"/>
      <c r="AE9267" s="31"/>
      <c r="AF9267" s="31"/>
      <c r="AG9267" s="31"/>
      <c r="AH9267" s="31"/>
      <c r="AI9267" s="31"/>
      <c r="AJ9267" s="31"/>
      <c r="AK9267" s="31"/>
      <c r="AL9267" s="31"/>
      <c r="AM9267" s="31"/>
      <c r="AN9267" s="31"/>
      <c r="AO9267" s="31"/>
      <c r="AP9267" s="31"/>
      <c r="AQ9267" s="31"/>
      <c r="AR9267" s="31"/>
      <c r="AS9267" s="31"/>
      <c r="AT9267" s="31"/>
      <c r="AU9267" s="31"/>
      <c r="AV9267" s="31"/>
      <c r="AW9267" s="31"/>
      <c r="AX9267" s="31"/>
      <c r="AY9267" s="31"/>
      <c r="AZ9267" s="31"/>
      <c r="BA9267" s="31"/>
      <c r="BB9267" s="31"/>
      <c r="BC9267" s="31"/>
      <c r="BD9267" s="31"/>
      <c r="BE9267" s="31"/>
      <c r="BF9267" s="31"/>
      <c r="BG9267" s="31"/>
      <c r="BH9267" s="31"/>
      <c r="BI9267" s="31"/>
      <c r="BJ9267" s="31"/>
      <c r="BK9267" s="31"/>
      <c r="BL9267" s="31"/>
      <c r="BM9267" s="31"/>
      <c r="BN9267" s="31"/>
      <c r="BO9267" s="31"/>
      <c r="BP9267" s="31"/>
      <c r="BQ9267" s="31"/>
      <c r="BR9267" s="31"/>
      <c r="BS9267" s="31"/>
      <c r="BT9267" s="31"/>
      <c r="BU9267" s="31"/>
      <c r="BV9267" s="31"/>
      <c r="BW9267" s="31"/>
      <c r="BX9267" s="31"/>
      <c r="BY9267" s="31"/>
      <c r="BZ9267" s="31"/>
      <c r="CA9267" s="31"/>
      <c r="CB9267" s="31"/>
      <c r="CC9267" s="31"/>
    </row>
    <row r="9268" spans="5:81" customFormat="1" x14ac:dyDescent="0.25">
      <c r="E9268"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replace('0000495/4/10/07/2022', '/', '.');</v>
      </c>
      <c r="F9268" s="31"/>
      <c r="G9268" s="31"/>
      <c r="H9268" s="31"/>
      <c r="I9268" s="31"/>
      <c r="J9268" s="31"/>
      <c r="K9268" s="31"/>
      <c r="L9268" s="31"/>
      <c r="M9268" s="31"/>
      <c r="N9268" s="31"/>
      <c r="O9268" s="31"/>
      <c r="P9268" s="31"/>
      <c r="Q9268" s="31"/>
      <c r="R9268" s="31"/>
      <c r="S9268" s="31"/>
      <c r="T9268" s="31"/>
      <c r="U9268" s="31"/>
      <c r="V9268" s="31"/>
      <c r="W9268" s="31"/>
      <c r="X9268" s="31"/>
      <c r="Y9268" s="31"/>
      <c r="Z9268" s="31"/>
      <c r="AA9268" s="31"/>
      <c r="AB9268" s="31"/>
      <c r="AC9268" s="31"/>
      <c r="AD9268" s="31"/>
      <c r="AE9268" s="31"/>
      <c r="AF9268" s="31"/>
      <c r="AG9268" s="31"/>
      <c r="AH9268" s="31"/>
      <c r="AI9268" s="31"/>
      <c r="AJ9268" s="31"/>
      <c r="AK9268" s="31"/>
      <c r="AL9268" s="31"/>
      <c r="AM9268" s="31"/>
      <c r="AN9268" s="31"/>
      <c r="AO9268" s="31"/>
      <c r="AP9268" s="31"/>
      <c r="AQ9268" s="31"/>
      <c r="AR9268" s="31"/>
      <c r="AS9268" s="31"/>
      <c r="AT9268" s="31"/>
      <c r="AU9268" s="31"/>
      <c r="AV9268" s="31"/>
      <c r="AW9268" s="31"/>
      <c r="AX9268" s="31"/>
      <c r="AY9268" s="31"/>
      <c r="AZ9268" s="31"/>
      <c r="BA9268" s="31"/>
      <c r="BB9268" s="31"/>
      <c r="BC9268" s="31"/>
      <c r="BD9268" s="31"/>
      <c r="BE9268" s="31"/>
      <c r="BF9268" s="31"/>
      <c r="BG9268" s="31"/>
      <c r="BH9268" s="31"/>
      <c r="BI9268" s="31"/>
      <c r="BJ9268" s="31"/>
      <c r="BK9268" s="31"/>
      <c r="BL9268" s="31"/>
      <c r="BM9268" s="31"/>
      <c r="BN9268" s="31"/>
      <c r="BO9268" s="31"/>
      <c r="BP9268" s="31"/>
      <c r="BQ9268" s="31"/>
      <c r="BR9268" s="31"/>
      <c r="BS9268" s="31"/>
      <c r="BT9268" s="31"/>
      <c r="BU9268" s="31"/>
      <c r="BV9268" s="31"/>
      <c r="BW9268" s="31"/>
      <c r="BX9268" s="31"/>
      <c r="BY9268" s="31"/>
      <c r="BZ9268" s="31"/>
      <c r="CA9268" s="31"/>
      <c r="CB9268" s="31"/>
      <c r="CC9268" s="31"/>
    </row>
    <row r="9269" spans="5:81" customFormat="1" x14ac:dyDescent="0.25">
      <c r="E9269" s="30" t="str">
        <f t="shared" si="55"/>
        <v>update IFINOPL.dbo.AGREEMENT_ASSET set BILLING_TO_NPWP = '023546153028000', NPWP_NAME = 'PT. GRAHAPRIMA SUKSESMANDIRI TBK', NPWP_ADDRESS = 'GD GRAHA 55 LT.3 JL TANAH ABANG II NO.57 RT.000 RW.000 KEL.PETOJO SELATAN KEC.GAMBIR KOTA/KAB.JAKARTA PUSAT DKI JAKARTA 10160' where AGREEMENT_NO = replace('0000496/4/08/04/2021', '/', '.');</v>
      </c>
      <c r="F9269" s="31"/>
      <c r="G9269" s="31"/>
      <c r="H9269" s="31"/>
      <c r="I9269" s="31"/>
      <c r="J9269" s="31"/>
      <c r="K9269" s="31"/>
      <c r="L9269" s="31"/>
      <c r="M9269" s="31"/>
      <c r="N9269" s="31"/>
      <c r="O9269" s="31"/>
      <c r="P9269" s="31"/>
      <c r="Q9269" s="31"/>
      <c r="R9269" s="31"/>
      <c r="S9269" s="31"/>
      <c r="T9269" s="31"/>
      <c r="U9269" s="31"/>
      <c r="V9269" s="31"/>
      <c r="W9269" s="31"/>
      <c r="X9269" s="31"/>
      <c r="Y9269" s="31"/>
      <c r="Z9269" s="31"/>
      <c r="AA9269" s="31"/>
      <c r="AB9269" s="31"/>
      <c r="AC9269" s="31"/>
      <c r="AD9269" s="31"/>
      <c r="AE9269" s="31"/>
      <c r="AF9269" s="31"/>
      <c r="AG9269" s="31"/>
      <c r="AH9269" s="31"/>
      <c r="AI9269" s="31"/>
      <c r="AJ9269" s="31"/>
      <c r="AK9269" s="31"/>
      <c r="AL9269" s="31"/>
      <c r="AM9269" s="31"/>
      <c r="AN9269" s="31"/>
      <c r="AO9269" s="31"/>
      <c r="AP9269" s="31"/>
      <c r="AQ9269" s="31"/>
      <c r="AR9269" s="31"/>
      <c r="AS9269" s="31"/>
      <c r="AT9269" s="31"/>
      <c r="AU9269" s="31"/>
      <c r="AV9269" s="31"/>
      <c r="AW9269" s="31"/>
      <c r="AX9269" s="31"/>
      <c r="AY9269" s="31"/>
      <c r="AZ9269" s="31"/>
      <c r="BA9269" s="31"/>
      <c r="BB9269" s="31"/>
      <c r="BC9269" s="31"/>
      <c r="BD9269" s="31"/>
      <c r="BE9269" s="31"/>
      <c r="BF9269" s="31"/>
      <c r="BG9269" s="31"/>
      <c r="BH9269" s="31"/>
      <c r="BI9269" s="31"/>
      <c r="BJ9269" s="31"/>
      <c r="BK9269" s="31"/>
      <c r="BL9269" s="31"/>
      <c r="BM9269" s="31"/>
      <c r="BN9269" s="31"/>
      <c r="BO9269" s="31"/>
      <c r="BP9269" s="31"/>
      <c r="BQ9269" s="31"/>
      <c r="BR9269" s="31"/>
      <c r="BS9269" s="31"/>
      <c r="BT9269" s="31"/>
      <c r="BU9269" s="31"/>
      <c r="BV9269" s="31"/>
      <c r="BW9269" s="31"/>
      <c r="BX9269" s="31"/>
      <c r="BY9269" s="31"/>
      <c r="BZ9269" s="31"/>
      <c r="CA9269" s="31"/>
      <c r="CB9269" s="31"/>
      <c r="CC9269" s="31"/>
    </row>
    <row r="9270" spans="5:81" customFormat="1" x14ac:dyDescent="0.25">
      <c r="E9270"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replace('0000496/4/10/07/2022', '/', '.');</v>
      </c>
      <c r="F9270" s="31"/>
      <c r="G9270" s="31"/>
      <c r="H9270" s="31"/>
      <c r="I9270" s="31"/>
      <c r="J9270" s="31"/>
      <c r="K9270" s="31"/>
      <c r="L9270" s="31"/>
      <c r="M9270" s="31"/>
      <c r="N9270" s="31"/>
      <c r="O9270" s="31"/>
      <c r="P9270" s="31"/>
      <c r="Q9270" s="31"/>
      <c r="R9270" s="31"/>
      <c r="S9270" s="31"/>
      <c r="T9270" s="31"/>
      <c r="U9270" s="31"/>
      <c r="V9270" s="31"/>
      <c r="W9270" s="31"/>
      <c r="X9270" s="31"/>
      <c r="Y9270" s="31"/>
      <c r="Z9270" s="31"/>
      <c r="AA9270" s="31"/>
      <c r="AB9270" s="31"/>
      <c r="AC9270" s="31"/>
      <c r="AD9270" s="31"/>
      <c r="AE9270" s="31"/>
      <c r="AF9270" s="31"/>
      <c r="AG9270" s="31"/>
      <c r="AH9270" s="31"/>
      <c r="AI9270" s="31"/>
      <c r="AJ9270" s="31"/>
      <c r="AK9270" s="31"/>
      <c r="AL9270" s="31"/>
      <c r="AM9270" s="31"/>
      <c r="AN9270" s="31"/>
      <c r="AO9270" s="31"/>
      <c r="AP9270" s="31"/>
      <c r="AQ9270" s="31"/>
      <c r="AR9270" s="31"/>
      <c r="AS9270" s="31"/>
      <c r="AT9270" s="31"/>
      <c r="AU9270" s="31"/>
      <c r="AV9270" s="31"/>
      <c r="AW9270" s="31"/>
      <c r="AX9270" s="31"/>
      <c r="AY9270" s="31"/>
      <c r="AZ9270" s="31"/>
      <c r="BA9270" s="31"/>
      <c r="BB9270" s="31"/>
      <c r="BC9270" s="31"/>
      <c r="BD9270" s="31"/>
      <c r="BE9270" s="31"/>
      <c r="BF9270" s="31"/>
      <c r="BG9270" s="31"/>
      <c r="BH9270" s="31"/>
      <c r="BI9270" s="31"/>
      <c r="BJ9270" s="31"/>
      <c r="BK9270" s="31"/>
      <c r="BL9270" s="31"/>
      <c r="BM9270" s="31"/>
      <c r="BN9270" s="31"/>
      <c r="BO9270" s="31"/>
      <c r="BP9270" s="31"/>
      <c r="BQ9270" s="31"/>
      <c r="BR9270" s="31"/>
      <c r="BS9270" s="31"/>
      <c r="BT9270" s="31"/>
      <c r="BU9270" s="31"/>
      <c r="BV9270" s="31"/>
      <c r="BW9270" s="31"/>
      <c r="BX9270" s="31"/>
      <c r="BY9270" s="31"/>
      <c r="BZ9270" s="31"/>
      <c r="CA9270" s="31"/>
      <c r="CB9270" s="31"/>
      <c r="CC9270" s="31"/>
    </row>
    <row r="9271" spans="5:81" customFormat="1" x14ac:dyDescent="0.25">
      <c r="E9271" s="30" t="str">
        <f t="shared" si="55"/>
        <v>update IFINOPL.dbo.AGREEMENT_ASSET set BILLING_TO_NPWP = '023546153028000', NPWP_NAME = 'PT. GRAHAPRIMA SUKSESMANDIRI TBK', NPWP_ADDRESS = 'GD GRAHA 55 LT.3 JL TANAH ABANG II NO.57 RT.000 RW.000 KEL.PETOJO SELATAN KEC.GAMBIR KOTA/KAB.JAKARTA PUSAT DKI JAKARTA 10160' where AGREEMENT_NO = replace('0000497/4/08/04/2021', '/', '.');</v>
      </c>
      <c r="F9271" s="31"/>
      <c r="G9271" s="31"/>
      <c r="H9271" s="31"/>
      <c r="I9271" s="31"/>
      <c r="J9271" s="31"/>
      <c r="K9271" s="31"/>
      <c r="L9271" s="31"/>
      <c r="M9271" s="31"/>
      <c r="N9271" s="31"/>
      <c r="O9271" s="31"/>
      <c r="P9271" s="31"/>
      <c r="Q9271" s="31"/>
      <c r="R9271" s="31"/>
      <c r="S9271" s="31"/>
      <c r="T9271" s="31"/>
      <c r="U9271" s="31"/>
      <c r="V9271" s="31"/>
      <c r="W9271" s="31"/>
      <c r="X9271" s="31"/>
      <c r="Y9271" s="31"/>
      <c r="Z9271" s="31"/>
      <c r="AA9271" s="31"/>
      <c r="AB9271" s="31"/>
      <c r="AC9271" s="31"/>
      <c r="AD9271" s="31"/>
      <c r="AE9271" s="31"/>
      <c r="AF9271" s="31"/>
      <c r="AG9271" s="31"/>
      <c r="AH9271" s="31"/>
      <c r="AI9271" s="31"/>
      <c r="AJ9271" s="31"/>
      <c r="AK9271" s="31"/>
      <c r="AL9271" s="31"/>
      <c r="AM9271" s="31"/>
      <c r="AN9271" s="31"/>
      <c r="AO9271" s="31"/>
      <c r="AP9271" s="31"/>
      <c r="AQ9271" s="31"/>
      <c r="AR9271" s="31"/>
      <c r="AS9271" s="31"/>
      <c r="AT9271" s="31"/>
      <c r="AU9271" s="31"/>
      <c r="AV9271" s="31"/>
      <c r="AW9271" s="31"/>
      <c r="AX9271" s="31"/>
      <c r="AY9271" s="31"/>
      <c r="AZ9271" s="31"/>
      <c r="BA9271" s="31"/>
      <c r="BB9271" s="31"/>
      <c r="BC9271" s="31"/>
      <c r="BD9271" s="31"/>
      <c r="BE9271" s="31"/>
      <c r="BF9271" s="31"/>
      <c r="BG9271" s="31"/>
      <c r="BH9271" s="31"/>
      <c r="BI9271" s="31"/>
      <c r="BJ9271" s="31"/>
      <c r="BK9271" s="31"/>
      <c r="BL9271" s="31"/>
      <c r="BM9271" s="31"/>
      <c r="BN9271" s="31"/>
      <c r="BO9271" s="31"/>
      <c r="BP9271" s="31"/>
      <c r="BQ9271" s="31"/>
      <c r="BR9271" s="31"/>
      <c r="BS9271" s="31"/>
      <c r="BT9271" s="31"/>
      <c r="BU9271" s="31"/>
      <c r="BV9271" s="31"/>
      <c r="BW9271" s="31"/>
      <c r="BX9271" s="31"/>
      <c r="BY9271" s="31"/>
      <c r="BZ9271" s="31"/>
      <c r="CA9271" s="31"/>
      <c r="CB9271" s="31"/>
      <c r="CC9271" s="31"/>
    </row>
    <row r="9272" spans="5:81" customFormat="1" x14ac:dyDescent="0.25">
      <c r="E9272"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replace('0000497/4/10/07/2022', '/', '.');</v>
      </c>
      <c r="F9272" s="31"/>
      <c r="G9272" s="31"/>
      <c r="H9272" s="31"/>
      <c r="I9272" s="31"/>
      <c r="J9272" s="31"/>
      <c r="K9272" s="31"/>
      <c r="L9272" s="31"/>
      <c r="M9272" s="31"/>
      <c r="N9272" s="31"/>
      <c r="O9272" s="31"/>
      <c r="P9272" s="31"/>
      <c r="Q9272" s="31"/>
      <c r="R9272" s="31"/>
      <c r="S9272" s="31"/>
      <c r="T9272" s="31"/>
      <c r="U9272" s="31"/>
      <c r="V9272" s="31"/>
      <c r="W9272" s="31"/>
      <c r="X9272" s="31"/>
      <c r="Y9272" s="31"/>
      <c r="Z9272" s="31"/>
      <c r="AA9272" s="31"/>
      <c r="AB9272" s="31"/>
      <c r="AC9272" s="31"/>
      <c r="AD9272" s="31"/>
      <c r="AE9272" s="31"/>
      <c r="AF9272" s="31"/>
      <c r="AG9272" s="31"/>
      <c r="AH9272" s="31"/>
      <c r="AI9272" s="31"/>
      <c r="AJ9272" s="31"/>
      <c r="AK9272" s="31"/>
      <c r="AL9272" s="31"/>
      <c r="AM9272" s="31"/>
      <c r="AN9272" s="31"/>
      <c r="AO9272" s="31"/>
      <c r="AP9272" s="31"/>
      <c r="AQ9272" s="31"/>
      <c r="AR9272" s="31"/>
      <c r="AS9272" s="31"/>
      <c r="AT9272" s="31"/>
      <c r="AU9272" s="31"/>
      <c r="AV9272" s="31"/>
      <c r="AW9272" s="31"/>
      <c r="AX9272" s="31"/>
      <c r="AY9272" s="31"/>
      <c r="AZ9272" s="31"/>
      <c r="BA9272" s="31"/>
      <c r="BB9272" s="31"/>
      <c r="BC9272" s="31"/>
      <c r="BD9272" s="31"/>
      <c r="BE9272" s="31"/>
      <c r="BF9272" s="31"/>
      <c r="BG9272" s="31"/>
      <c r="BH9272" s="31"/>
      <c r="BI9272" s="31"/>
      <c r="BJ9272" s="31"/>
      <c r="BK9272" s="31"/>
      <c r="BL9272" s="31"/>
      <c r="BM9272" s="31"/>
      <c r="BN9272" s="31"/>
      <c r="BO9272" s="31"/>
      <c r="BP9272" s="31"/>
      <c r="BQ9272" s="31"/>
      <c r="BR9272" s="31"/>
      <c r="BS9272" s="31"/>
      <c r="BT9272" s="31"/>
      <c r="BU9272" s="31"/>
      <c r="BV9272" s="31"/>
      <c r="BW9272" s="31"/>
      <c r="BX9272" s="31"/>
      <c r="BY9272" s="31"/>
      <c r="BZ9272" s="31"/>
      <c r="CA9272" s="31"/>
      <c r="CB9272" s="31"/>
      <c r="CC9272" s="31"/>
    </row>
    <row r="9273" spans="5:81" customFormat="1" x14ac:dyDescent="0.25">
      <c r="E9273" s="30" t="str">
        <f t="shared" si="55"/>
        <v>update IFINOPL.dbo.AGREEMENT_ASSET set BILLING_TO_NPWP = '023546153028000', NPWP_NAME = 'PT. GRAHAPRIMA SUKSESMANDIRI TBK', NPWP_ADDRESS = 'GD GRAHA 55 LT.3 JL TANAH ABANG II NO.57 RT.000 RW.000 KEL.PETOJO SELATAN KEC.GAMBIR KOTA/KAB.JAKARTA PUSAT DKI JAKARTA 10160' where AGREEMENT_NO = replace('0000498/4/08/04/2021', '/', '.');</v>
      </c>
      <c r="F9273" s="31"/>
      <c r="G9273" s="31"/>
      <c r="H9273" s="31"/>
      <c r="I9273" s="31"/>
      <c r="J9273" s="31"/>
      <c r="K9273" s="31"/>
      <c r="L9273" s="31"/>
      <c r="M9273" s="31"/>
      <c r="N9273" s="31"/>
      <c r="O9273" s="31"/>
      <c r="P9273" s="31"/>
      <c r="Q9273" s="31"/>
      <c r="R9273" s="31"/>
      <c r="S9273" s="31"/>
      <c r="T9273" s="31"/>
      <c r="U9273" s="31"/>
      <c r="V9273" s="31"/>
      <c r="W9273" s="31"/>
      <c r="X9273" s="31"/>
      <c r="Y9273" s="31"/>
      <c r="Z9273" s="31"/>
      <c r="AA9273" s="31"/>
      <c r="AB9273" s="31"/>
      <c r="AC9273" s="31"/>
      <c r="AD9273" s="31"/>
      <c r="AE9273" s="31"/>
      <c r="AF9273" s="31"/>
      <c r="AG9273" s="31"/>
      <c r="AH9273" s="31"/>
      <c r="AI9273" s="31"/>
      <c r="AJ9273" s="31"/>
      <c r="AK9273" s="31"/>
      <c r="AL9273" s="31"/>
      <c r="AM9273" s="31"/>
      <c r="AN9273" s="31"/>
      <c r="AO9273" s="31"/>
      <c r="AP9273" s="31"/>
      <c r="AQ9273" s="31"/>
      <c r="AR9273" s="31"/>
      <c r="AS9273" s="31"/>
      <c r="AT9273" s="31"/>
      <c r="AU9273" s="31"/>
      <c r="AV9273" s="31"/>
      <c r="AW9273" s="31"/>
      <c r="AX9273" s="31"/>
      <c r="AY9273" s="31"/>
      <c r="AZ9273" s="31"/>
      <c r="BA9273" s="31"/>
      <c r="BB9273" s="31"/>
      <c r="BC9273" s="31"/>
      <c r="BD9273" s="31"/>
      <c r="BE9273" s="31"/>
      <c r="BF9273" s="31"/>
      <c r="BG9273" s="31"/>
      <c r="BH9273" s="31"/>
      <c r="BI9273" s="31"/>
      <c r="BJ9273" s="31"/>
      <c r="BK9273" s="31"/>
      <c r="BL9273" s="31"/>
      <c r="BM9273" s="31"/>
      <c r="BN9273" s="31"/>
      <c r="BO9273" s="31"/>
      <c r="BP9273" s="31"/>
      <c r="BQ9273" s="31"/>
      <c r="BR9273" s="31"/>
      <c r="BS9273" s="31"/>
      <c r="BT9273" s="31"/>
      <c r="BU9273" s="31"/>
      <c r="BV9273" s="31"/>
      <c r="BW9273" s="31"/>
      <c r="BX9273" s="31"/>
      <c r="BY9273" s="31"/>
      <c r="BZ9273" s="31"/>
      <c r="CA9273" s="31"/>
      <c r="CB9273" s="31"/>
      <c r="CC9273" s="31"/>
    </row>
    <row r="9274" spans="5:81" customFormat="1" x14ac:dyDescent="0.25">
      <c r="E9274" s="30" t="str">
        <f t="shared" si="55"/>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replace('0000498/4/10/07/2022', '/', '.');</v>
      </c>
      <c r="F9274" s="31"/>
      <c r="G9274" s="31"/>
      <c r="H9274" s="31"/>
      <c r="I9274" s="31"/>
      <c r="J9274" s="31"/>
      <c r="K9274" s="31"/>
      <c r="L9274" s="31"/>
      <c r="M9274" s="31"/>
      <c r="N9274" s="31"/>
      <c r="O9274" s="31"/>
      <c r="P9274" s="31"/>
      <c r="Q9274" s="31"/>
      <c r="R9274" s="31"/>
      <c r="S9274" s="31"/>
      <c r="T9274" s="31"/>
      <c r="U9274" s="31"/>
      <c r="V9274" s="31"/>
      <c r="W9274" s="31"/>
      <c r="X9274" s="31"/>
      <c r="Y9274" s="31"/>
      <c r="Z9274" s="31"/>
      <c r="AA9274" s="31"/>
      <c r="AB9274" s="31"/>
      <c r="AC9274" s="31"/>
      <c r="AD9274" s="31"/>
      <c r="AE9274" s="31"/>
      <c r="AF9274" s="31"/>
      <c r="AG9274" s="31"/>
      <c r="AH9274" s="31"/>
      <c r="AI9274" s="31"/>
      <c r="AJ9274" s="31"/>
      <c r="AK9274" s="31"/>
      <c r="AL9274" s="31"/>
      <c r="AM9274" s="31"/>
      <c r="AN9274" s="31"/>
      <c r="AO9274" s="31"/>
      <c r="AP9274" s="31"/>
      <c r="AQ9274" s="31"/>
      <c r="AR9274" s="31"/>
      <c r="AS9274" s="31"/>
      <c r="AT9274" s="31"/>
      <c r="AU9274" s="31"/>
      <c r="AV9274" s="31"/>
      <c r="AW9274" s="31"/>
      <c r="AX9274" s="31"/>
      <c r="AY9274" s="31"/>
      <c r="AZ9274" s="31"/>
      <c r="BA9274" s="31"/>
      <c r="BB9274" s="31"/>
      <c r="BC9274" s="31"/>
      <c r="BD9274" s="31"/>
      <c r="BE9274" s="31"/>
      <c r="BF9274" s="31"/>
      <c r="BG9274" s="31"/>
      <c r="BH9274" s="31"/>
      <c r="BI9274" s="31"/>
      <c r="BJ9274" s="31"/>
      <c r="BK9274" s="31"/>
      <c r="BL9274" s="31"/>
      <c r="BM9274" s="31"/>
      <c r="BN9274" s="31"/>
      <c r="BO9274" s="31"/>
      <c r="BP9274" s="31"/>
      <c r="BQ9274" s="31"/>
      <c r="BR9274" s="31"/>
      <c r="BS9274" s="31"/>
      <c r="BT9274" s="31"/>
      <c r="BU9274" s="31"/>
      <c r="BV9274" s="31"/>
      <c r="BW9274" s="31"/>
      <c r="BX9274" s="31"/>
      <c r="BY9274" s="31"/>
      <c r="BZ9274" s="31"/>
      <c r="CA9274" s="31"/>
      <c r="CB9274" s="31"/>
      <c r="CC9274" s="31"/>
    </row>
    <row r="9275" spans="5:81" customFormat="1" x14ac:dyDescent="0.25">
      <c r="E9275" s="30" t="str">
        <f t="shared" si="55"/>
        <v>update IFINOPL.dbo.AGREEMENT_ASSET set BILLING_TO_NPWP = '016012569073000', NPWP_NAME = 'PT. MURNI SOLUSINDO NUSANTARA', NPWP_ADDRESS = 'JALAN LINGKAR LUAR BARAT NOMOR 1 RT.000 RW.000 KEL.DURI KOSAMBI KEC.CENGKARENG KOTA/KAB.JAKARTA BARAT DKI JAKARTA 11750' where AGREEMENT_NO = replace('0000499/4/08/04/2021', '/', '.');</v>
      </c>
      <c r="F9275" s="31"/>
      <c r="G9275" s="31"/>
      <c r="H9275" s="31"/>
      <c r="I9275" s="31"/>
      <c r="J9275" s="31"/>
      <c r="K9275" s="31"/>
      <c r="L9275" s="31"/>
      <c r="M9275" s="31"/>
      <c r="N9275" s="31"/>
      <c r="O9275" s="31"/>
      <c r="P9275" s="31"/>
      <c r="Q9275" s="31"/>
      <c r="R9275" s="31"/>
      <c r="S9275" s="31"/>
      <c r="T9275" s="31"/>
      <c r="U9275" s="31"/>
      <c r="V9275" s="31"/>
      <c r="W9275" s="31"/>
      <c r="X9275" s="31"/>
      <c r="Y9275" s="31"/>
      <c r="Z9275" s="31"/>
      <c r="AA9275" s="31"/>
      <c r="AB9275" s="31"/>
      <c r="AC9275" s="31"/>
      <c r="AD9275" s="31"/>
      <c r="AE9275" s="31"/>
      <c r="AF9275" s="31"/>
      <c r="AG9275" s="31"/>
      <c r="AH9275" s="31"/>
      <c r="AI9275" s="31"/>
      <c r="AJ9275" s="31"/>
      <c r="AK9275" s="31"/>
      <c r="AL9275" s="31"/>
      <c r="AM9275" s="31"/>
      <c r="AN9275" s="31"/>
      <c r="AO9275" s="31"/>
      <c r="AP9275" s="31"/>
      <c r="AQ9275" s="31"/>
      <c r="AR9275" s="31"/>
      <c r="AS9275" s="31"/>
      <c r="AT9275" s="31"/>
      <c r="AU9275" s="31"/>
      <c r="AV9275" s="31"/>
      <c r="AW9275" s="31"/>
      <c r="AX9275" s="31"/>
      <c r="AY9275" s="31"/>
      <c r="AZ9275" s="31"/>
      <c r="BA9275" s="31"/>
      <c r="BB9275" s="31"/>
      <c r="BC9275" s="31"/>
      <c r="BD9275" s="31"/>
      <c r="BE9275" s="31"/>
      <c r="BF9275" s="31"/>
      <c r="BG9275" s="31"/>
      <c r="BH9275" s="31"/>
      <c r="BI9275" s="31"/>
      <c r="BJ9275" s="31"/>
      <c r="BK9275" s="31"/>
      <c r="BL9275" s="31"/>
      <c r="BM9275" s="31"/>
      <c r="BN9275" s="31"/>
      <c r="BO9275" s="31"/>
      <c r="BP9275" s="31"/>
      <c r="BQ9275" s="31"/>
      <c r="BR9275" s="31"/>
      <c r="BS9275" s="31"/>
      <c r="BT9275" s="31"/>
      <c r="BU9275" s="31"/>
      <c r="BV9275" s="31"/>
      <c r="BW9275" s="31"/>
      <c r="BX9275" s="31"/>
      <c r="BY9275" s="31"/>
      <c r="BZ9275" s="31"/>
      <c r="CA9275" s="31"/>
      <c r="CB9275" s="31"/>
      <c r="CC9275" s="31"/>
    </row>
    <row r="9276" spans="5:81" customFormat="1" x14ac:dyDescent="0.25">
      <c r="E9276"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replace('0000499/4/10/07/2022', '/', '.');</v>
      </c>
      <c r="F9276" s="31"/>
      <c r="G9276" s="31"/>
      <c r="H9276" s="31"/>
      <c r="I9276" s="31"/>
      <c r="J9276" s="31"/>
      <c r="K9276" s="31"/>
      <c r="L9276" s="31"/>
      <c r="M9276" s="31"/>
      <c r="N9276" s="31"/>
      <c r="O9276" s="31"/>
      <c r="P9276" s="31"/>
      <c r="Q9276" s="31"/>
      <c r="R9276" s="31"/>
      <c r="S9276" s="31"/>
      <c r="T9276" s="31"/>
      <c r="U9276" s="31"/>
      <c r="V9276" s="31"/>
      <c r="W9276" s="31"/>
      <c r="X9276" s="31"/>
      <c r="Y9276" s="31"/>
      <c r="Z9276" s="31"/>
      <c r="AA9276" s="31"/>
      <c r="AB9276" s="31"/>
      <c r="AC9276" s="31"/>
      <c r="AD9276" s="31"/>
      <c r="AE9276" s="31"/>
      <c r="AF9276" s="31"/>
      <c r="AG9276" s="31"/>
      <c r="AH9276" s="31"/>
      <c r="AI9276" s="31"/>
      <c r="AJ9276" s="31"/>
      <c r="AK9276" s="31"/>
      <c r="AL9276" s="31"/>
      <c r="AM9276" s="31"/>
      <c r="AN9276" s="31"/>
      <c r="AO9276" s="31"/>
      <c r="AP9276" s="31"/>
      <c r="AQ9276" s="31"/>
      <c r="AR9276" s="31"/>
      <c r="AS9276" s="31"/>
      <c r="AT9276" s="31"/>
      <c r="AU9276" s="31"/>
      <c r="AV9276" s="31"/>
      <c r="AW9276" s="31"/>
      <c r="AX9276" s="31"/>
      <c r="AY9276" s="31"/>
      <c r="AZ9276" s="31"/>
      <c r="BA9276" s="31"/>
      <c r="BB9276" s="31"/>
      <c r="BC9276" s="31"/>
      <c r="BD9276" s="31"/>
      <c r="BE9276" s="31"/>
      <c r="BF9276" s="31"/>
      <c r="BG9276" s="31"/>
      <c r="BH9276" s="31"/>
      <c r="BI9276" s="31"/>
      <c r="BJ9276" s="31"/>
      <c r="BK9276" s="31"/>
      <c r="BL9276" s="31"/>
      <c r="BM9276" s="31"/>
      <c r="BN9276" s="31"/>
      <c r="BO9276" s="31"/>
      <c r="BP9276" s="31"/>
      <c r="BQ9276" s="31"/>
      <c r="BR9276" s="31"/>
      <c r="BS9276" s="31"/>
      <c r="BT9276" s="31"/>
      <c r="BU9276" s="31"/>
      <c r="BV9276" s="31"/>
      <c r="BW9276" s="31"/>
      <c r="BX9276" s="31"/>
      <c r="BY9276" s="31"/>
      <c r="BZ9276" s="31"/>
      <c r="CA9276" s="31"/>
      <c r="CB9276" s="31"/>
      <c r="CC9276" s="31"/>
    </row>
    <row r="9277" spans="5:81" customFormat="1" x14ac:dyDescent="0.25">
      <c r="E9277"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replace('0000500/4/10/07/2022', '/', '.');</v>
      </c>
      <c r="F9277" s="31"/>
      <c r="G9277" s="31"/>
      <c r="H9277" s="31"/>
      <c r="I9277" s="31"/>
      <c r="J9277" s="31"/>
      <c r="K9277" s="31"/>
      <c r="L9277" s="31"/>
      <c r="M9277" s="31"/>
      <c r="N9277" s="31"/>
      <c r="O9277" s="31"/>
      <c r="P9277" s="31"/>
      <c r="Q9277" s="31"/>
      <c r="R9277" s="31"/>
      <c r="S9277" s="31"/>
      <c r="T9277" s="31"/>
      <c r="U9277" s="31"/>
      <c r="V9277" s="31"/>
      <c r="W9277" s="31"/>
      <c r="X9277" s="31"/>
      <c r="Y9277" s="31"/>
      <c r="Z9277" s="31"/>
      <c r="AA9277" s="31"/>
      <c r="AB9277" s="31"/>
      <c r="AC9277" s="31"/>
      <c r="AD9277" s="31"/>
      <c r="AE9277" s="31"/>
      <c r="AF9277" s="31"/>
      <c r="AG9277" s="31"/>
      <c r="AH9277" s="31"/>
      <c r="AI9277" s="31"/>
      <c r="AJ9277" s="31"/>
      <c r="AK9277" s="31"/>
      <c r="AL9277" s="31"/>
      <c r="AM9277" s="31"/>
      <c r="AN9277" s="31"/>
      <c r="AO9277" s="31"/>
      <c r="AP9277" s="31"/>
      <c r="AQ9277" s="31"/>
      <c r="AR9277" s="31"/>
      <c r="AS9277" s="31"/>
      <c r="AT9277" s="31"/>
      <c r="AU9277" s="31"/>
      <c r="AV9277" s="31"/>
      <c r="AW9277" s="31"/>
      <c r="AX9277" s="31"/>
      <c r="AY9277" s="31"/>
      <c r="AZ9277" s="31"/>
      <c r="BA9277" s="31"/>
      <c r="BB9277" s="31"/>
      <c r="BC9277" s="31"/>
      <c r="BD9277" s="31"/>
      <c r="BE9277" s="31"/>
      <c r="BF9277" s="31"/>
      <c r="BG9277" s="31"/>
      <c r="BH9277" s="31"/>
      <c r="BI9277" s="31"/>
      <c r="BJ9277" s="31"/>
      <c r="BK9277" s="31"/>
      <c r="BL9277" s="31"/>
      <c r="BM9277" s="31"/>
      <c r="BN9277" s="31"/>
      <c r="BO9277" s="31"/>
      <c r="BP9277" s="31"/>
      <c r="BQ9277" s="31"/>
      <c r="BR9277" s="31"/>
      <c r="BS9277" s="31"/>
      <c r="BT9277" s="31"/>
      <c r="BU9277" s="31"/>
      <c r="BV9277" s="31"/>
      <c r="BW9277" s="31"/>
      <c r="BX9277" s="31"/>
      <c r="BY9277" s="31"/>
      <c r="BZ9277" s="31"/>
      <c r="CA9277" s="31"/>
      <c r="CB9277" s="31"/>
      <c r="CC9277" s="31"/>
    </row>
    <row r="9278" spans="5:81" customFormat="1" x14ac:dyDescent="0.25">
      <c r="E9278" s="30" t="str">
        <f t="shared" si="55"/>
        <v>update IFINOPL.dbo.AGREEMENT_ASSET set BILLING_TO_NPWP = '313388712413000', NPWP_NAME = 'PT. ARTHA MAS GRAHA ANDALAN', NPWP_ADDRESS = 'RUKO CIKARANG CENTRAL CITY BLOK B NO. 11 RT.012 RW.006 KEL.CIANTRA KEC.CIKARANG SELATAN KOTA/KAB.BEKASI JAWA BARAT 17530' where AGREEMENT_NO = replace('0000501/4/08/04/2021', '/', '.');</v>
      </c>
      <c r="F9278" s="31"/>
      <c r="G9278" s="31"/>
      <c r="H9278" s="31"/>
      <c r="I9278" s="31"/>
      <c r="J9278" s="31"/>
      <c r="K9278" s="31"/>
      <c r="L9278" s="31"/>
      <c r="M9278" s="31"/>
      <c r="N9278" s="31"/>
      <c r="O9278" s="31"/>
      <c r="P9278" s="31"/>
      <c r="Q9278" s="31"/>
      <c r="R9278" s="31"/>
      <c r="S9278" s="31"/>
      <c r="T9278" s="31"/>
      <c r="U9278" s="31"/>
      <c r="V9278" s="31"/>
      <c r="W9278" s="31"/>
      <c r="X9278" s="31"/>
      <c r="Y9278" s="31"/>
      <c r="Z9278" s="31"/>
      <c r="AA9278" s="31"/>
      <c r="AB9278" s="31"/>
      <c r="AC9278" s="31"/>
      <c r="AD9278" s="31"/>
      <c r="AE9278" s="31"/>
      <c r="AF9278" s="31"/>
      <c r="AG9278" s="31"/>
      <c r="AH9278" s="31"/>
      <c r="AI9278" s="31"/>
      <c r="AJ9278" s="31"/>
      <c r="AK9278" s="31"/>
      <c r="AL9278" s="31"/>
      <c r="AM9278" s="31"/>
      <c r="AN9278" s="31"/>
      <c r="AO9278" s="31"/>
      <c r="AP9278" s="31"/>
      <c r="AQ9278" s="31"/>
      <c r="AR9278" s="31"/>
      <c r="AS9278" s="31"/>
      <c r="AT9278" s="31"/>
      <c r="AU9278" s="31"/>
      <c r="AV9278" s="31"/>
      <c r="AW9278" s="31"/>
      <c r="AX9278" s="31"/>
      <c r="AY9278" s="31"/>
      <c r="AZ9278" s="31"/>
      <c r="BA9278" s="31"/>
      <c r="BB9278" s="31"/>
      <c r="BC9278" s="31"/>
      <c r="BD9278" s="31"/>
      <c r="BE9278" s="31"/>
      <c r="BF9278" s="31"/>
      <c r="BG9278" s="31"/>
      <c r="BH9278" s="31"/>
      <c r="BI9278" s="31"/>
      <c r="BJ9278" s="31"/>
      <c r="BK9278" s="31"/>
      <c r="BL9278" s="31"/>
      <c r="BM9278" s="31"/>
      <c r="BN9278" s="31"/>
      <c r="BO9278" s="31"/>
      <c r="BP9278" s="31"/>
      <c r="BQ9278" s="31"/>
      <c r="BR9278" s="31"/>
      <c r="BS9278" s="31"/>
      <c r="BT9278" s="31"/>
      <c r="BU9278" s="31"/>
      <c r="BV9278" s="31"/>
      <c r="BW9278" s="31"/>
      <c r="BX9278" s="31"/>
      <c r="BY9278" s="31"/>
      <c r="BZ9278" s="31"/>
      <c r="CA9278" s="31"/>
      <c r="CB9278" s="31"/>
      <c r="CC9278" s="31"/>
    </row>
    <row r="9279" spans="5:81" customFormat="1" x14ac:dyDescent="0.25">
      <c r="E9279"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replace('0000501/4/10/07/2022', '/', '.');</v>
      </c>
      <c r="F9279" s="31"/>
      <c r="G9279" s="31"/>
      <c r="H9279" s="31"/>
      <c r="I9279" s="31"/>
      <c r="J9279" s="31"/>
      <c r="K9279" s="31"/>
      <c r="L9279" s="31"/>
      <c r="M9279" s="31"/>
      <c r="N9279" s="31"/>
      <c r="O9279" s="31"/>
      <c r="P9279" s="31"/>
      <c r="Q9279" s="31"/>
      <c r="R9279" s="31"/>
      <c r="S9279" s="31"/>
      <c r="T9279" s="31"/>
      <c r="U9279" s="31"/>
      <c r="V9279" s="31"/>
      <c r="W9279" s="31"/>
      <c r="X9279" s="31"/>
      <c r="Y9279" s="31"/>
      <c r="Z9279" s="31"/>
      <c r="AA9279" s="31"/>
      <c r="AB9279" s="31"/>
      <c r="AC9279" s="31"/>
      <c r="AD9279" s="31"/>
      <c r="AE9279" s="31"/>
      <c r="AF9279" s="31"/>
      <c r="AG9279" s="31"/>
      <c r="AH9279" s="31"/>
      <c r="AI9279" s="31"/>
      <c r="AJ9279" s="31"/>
      <c r="AK9279" s="31"/>
      <c r="AL9279" s="31"/>
      <c r="AM9279" s="31"/>
      <c r="AN9279" s="31"/>
      <c r="AO9279" s="31"/>
      <c r="AP9279" s="31"/>
      <c r="AQ9279" s="31"/>
      <c r="AR9279" s="31"/>
      <c r="AS9279" s="31"/>
      <c r="AT9279" s="31"/>
      <c r="AU9279" s="31"/>
      <c r="AV9279" s="31"/>
      <c r="AW9279" s="31"/>
      <c r="AX9279" s="31"/>
      <c r="AY9279" s="31"/>
      <c r="AZ9279" s="31"/>
      <c r="BA9279" s="31"/>
      <c r="BB9279" s="31"/>
      <c r="BC9279" s="31"/>
      <c r="BD9279" s="31"/>
      <c r="BE9279" s="31"/>
      <c r="BF9279" s="31"/>
      <c r="BG9279" s="31"/>
      <c r="BH9279" s="31"/>
      <c r="BI9279" s="31"/>
      <c r="BJ9279" s="31"/>
      <c r="BK9279" s="31"/>
      <c r="BL9279" s="31"/>
      <c r="BM9279" s="31"/>
      <c r="BN9279" s="31"/>
      <c r="BO9279" s="31"/>
      <c r="BP9279" s="31"/>
      <c r="BQ9279" s="31"/>
      <c r="BR9279" s="31"/>
      <c r="BS9279" s="31"/>
      <c r="BT9279" s="31"/>
      <c r="BU9279" s="31"/>
      <c r="BV9279" s="31"/>
      <c r="BW9279" s="31"/>
      <c r="BX9279" s="31"/>
      <c r="BY9279" s="31"/>
      <c r="BZ9279" s="31"/>
      <c r="CA9279" s="31"/>
      <c r="CB9279" s="31"/>
      <c r="CC9279" s="31"/>
    </row>
    <row r="9280" spans="5:81" customFormat="1" x14ac:dyDescent="0.25">
      <c r="E9280" s="30" t="str">
        <f t="shared" si="55"/>
        <v>update IFINOPL.dbo.AGREEMENT_ASSET set BILLING_TO_NPWP = '011407574028001', NPWP_NAME = 'PT. ASURANSI RAKSA PRATIKARA', NPWP_ADDRESS = 'JL. ABDUL MUIS NO.40 WISMA BSG LT.3 RT.00 RW.00 PETOJO SELATAN, GAMBIR, JAKARTA PUSAT, DKI JAKARTA 10160 INDONESIA' where AGREEMENT_NO = replace('0000502/4/01/07/2020', '/', '.');</v>
      </c>
      <c r="F9280" s="31"/>
      <c r="G9280" s="31"/>
      <c r="H9280" s="31"/>
      <c r="I9280" s="31"/>
      <c r="J9280" s="31"/>
      <c r="K9280" s="31"/>
      <c r="L9280" s="31"/>
      <c r="M9280" s="31"/>
      <c r="N9280" s="31"/>
      <c r="O9280" s="31"/>
      <c r="P9280" s="31"/>
      <c r="Q9280" s="31"/>
      <c r="R9280" s="31"/>
      <c r="S9280" s="31"/>
      <c r="T9280" s="31"/>
      <c r="U9280" s="31"/>
      <c r="V9280" s="31"/>
      <c r="W9280" s="31"/>
      <c r="X9280" s="31"/>
      <c r="Y9280" s="31"/>
      <c r="Z9280" s="31"/>
      <c r="AA9280" s="31"/>
      <c r="AB9280" s="31"/>
      <c r="AC9280" s="31"/>
      <c r="AD9280" s="31"/>
      <c r="AE9280" s="31"/>
      <c r="AF9280" s="31"/>
      <c r="AG9280" s="31"/>
      <c r="AH9280" s="31"/>
      <c r="AI9280" s="31"/>
      <c r="AJ9280" s="31"/>
      <c r="AK9280" s="31"/>
      <c r="AL9280" s="31"/>
      <c r="AM9280" s="31"/>
      <c r="AN9280" s="31"/>
      <c r="AO9280" s="31"/>
      <c r="AP9280" s="31"/>
      <c r="AQ9280" s="31"/>
      <c r="AR9280" s="31"/>
      <c r="AS9280" s="31"/>
      <c r="AT9280" s="31"/>
      <c r="AU9280" s="31"/>
      <c r="AV9280" s="31"/>
      <c r="AW9280" s="31"/>
      <c r="AX9280" s="31"/>
      <c r="AY9280" s="31"/>
      <c r="AZ9280" s="31"/>
      <c r="BA9280" s="31"/>
      <c r="BB9280" s="31"/>
      <c r="BC9280" s="31"/>
      <c r="BD9280" s="31"/>
      <c r="BE9280" s="31"/>
      <c r="BF9280" s="31"/>
      <c r="BG9280" s="31"/>
      <c r="BH9280" s="31"/>
      <c r="BI9280" s="31"/>
      <c r="BJ9280" s="31"/>
      <c r="BK9280" s="31"/>
      <c r="BL9280" s="31"/>
      <c r="BM9280" s="31"/>
      <c r="BN9280" s="31"/>
      <c r="BO9280" s="31"/>
      <c r="BP9280" s="31"/>
      <c r="BQ9280" s="31"/>
      <c r="BR9280" s="31"/>
      <c r="BS9280" s="31"/>
      <c r="BT9280" s="31"/>
      <c r="BU9280" s="31"/>
      <c r="BV9280" s="31"/>
      <c r="BW9280" s="31"/>
      <c r="BX9280" s="31"/>
      <c r="BY9280" s="31"/>
      <c r="BZ9280" s="31"/>
      <c r="CA9280" s="31"/>
      <c r="CB9280" s="31"/>
      <c r="CC9280" s="31"/>
    </row>
    <row r="9281" spans="5:81" customFormat="1" x14ac:dyDescent="0.25">
      <c r="E9281" s="30" t="str">
        <f t="shared" si="55"/>
        <v>update IFINOPL.dbo.AGREEMENT_ASSET set BILLING_TO_NPWP = '018098160432000', NPWP_NAME = 'PT. MUSTIKA PRIMA BERLIAN', NPWP_ADDRESS = 'JL. RAYA NAROGONG KM 12 KP CIKIWIL RT.00 RW.00 BANTAR GEBANG, BANTAR GEBANG, KOTA BEKASI, JAWA BARAT 17151 INDONESIA' where AGREEMENT_NO = replace('0000502/4/08/05/2021', '/', '.');</v>
      </c>
      <c r="F9281" s="31"/>
      <c r="G9281" s="31"/>
      <c r="H9281" s="31"/>
      <c r="I9281" s="31"/>
      <c r="J9281" s="31"/>
      <c r="K9281" s="31"/>
      <c r="L9281" s="31"/>
      <c r="M9281" s="31"/>
      <c r="N9281" s="31"/>
      <c r="O9281" s="31"/>
      <c r="P9281" s="31"/>
      <c r="Q9281" s="31"/>
      <c r="R9281" s="31"/>
      <c r="S9281" s="31"/>
      <c r="T9281" s="31"/>
      <c r="U9281" s="31"/>
      <c r="V9281" s="31"/>
      <c r="W9281" s="31"/>
      <c r="X9281" s="31"/>
      <c r="Y9281" s="31"/>
      <c r="Z9281" s="31"/>
      <c r="AA9281" s="31"/>
      <c r="AB9281" s="31"/>
      <c r="AC9281" s="31"/>
      <c r="AD9281" s="31"/>
      <c r="AE9281" s="31"/>
      <c r="AF9281" s="31"/>
      <c r="AG9281" s="31"/>
      <c r="AH9281" s="31"/>
      <c r="AI9281" s="31"/>
      <c r="AJ9281" s="31"/>
      <c r="AK9281" s="31"/>
      <c r="AL9281" s="31"/>
      <c r="AM9281" s="31"/>
      <c r="AN9281" s="31"/>
      <c r="AO9281" s="31"/>
      <c r="AP9281" s="31"/>
      <c r="AQ9281" s="31"/>
      <c r="AR9281" s="31"/>
      <c r="AS9281" s="31"/>
      <c r="AT9281" s="31"/>
      <c r="AU9281" s="31"/>
      <c r="AV9281" s="31"/>
      <c r="AW9281" s="31"/>
      <c r="AX9281" s="31"/>
      <c r="AY9281" s="31"/>
      <c r="AZ9281" s="31"/>
      <c r="BA9281" s="31"/>
      <c r="BB9281" s="31"/>
      <c r="BC9281" s="31"/>
      <c r="BD9281" s="31"/>
      <c r="BE9281" s="31"/>
      <c r="BF9281" s="31"/>
      <c r="BG9281" s="31"/>
      <c r="BH9281" s="31"/>
      <c r="BI9281" s="31"/>
      <c r="BJ9281" s="31"/>
      <c r="BK9281" s="31"/>
      <c r="BL9281" s="31"/>
      <c r="BM9281" s="31"/>
      <c r="BN9281" s="31"/>
      <c r="BO9281" s="31"/>
      <c r="BP9281" s="31"/>
      <c r="BQ9281" s="31"/>
      <c r="BR9281" s="31"/>
      <c r="BS9281" s="31"/>
      <c r="BT9281" s="31"/>
      <c r="BU9281" s="31"/>
      <c r="BV9281" s="31"/>
      <c r="BW9281" s="31"/>
      <c r="BX9281" s="31"/>
      <c r="BY9281" s="31"/>
      <c r="BZ9281" s="31"/>
      <c r="CA9281" s="31"/>
      <c r="CB9281" s="31"/>
      <c r="CC9281" s="31"/>
    </row>
    <row r="9282" spans="5:81" customFormat="1" x14ac:dyDescent="0.25">
      <c r="E9282" s="30" t="str">
        <f t="shared" si="55"/>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replace('0000502/4/10/07/2022', '/', '.');</v>
      </c>
      <c r="F9282" s="31"/>
      <c r="G9282" s="31"/>
      <c r="H9282" s="31"/>
      <c r="I9282" s="31"/>
      <c r="J9282" s="31"/>
      <c r="K9282" s="31"/>
      <c r="L9282" s="31"/>
      <c r="M9282" s="31"/>
      <c r="N9282" s="31"/>
      <c r="O9282" s="31"/>
      <c r="P9282" s="31"/>
      <c r="Q9282" s="31"/>
      <c r="R9282" s="31"/>
      <c r="S9282" s="31"/>
      <c r="T9282" s="31"/>
      <c r="U9282" s="31"/>
      <c r="V9282" s="31"/>
      <c r="W9282" s="31"/>
      <c r="X9282" s="31"/>
      <c r="Y9282" s="31"/>
      <c r="Z9282" s="31"/>
      <c r="AA9282" s="31"/>
      <c r="AB9282" s="31"/>
      <c r="AC9282" s="31"/>
      <c r="AD9282" s="31"/>
      <c r="AE9282" s="31"/>
      <c r="AF9282" s="31"/>
      <c r="AG9282" s="31"/>
      <c r="AH9282" s="31"/>
      <c r="AI9282" s="31"/>
      <c r="AJ9282" s="31"/>
      <c r="AK9282" s="31"/>
      <c r="AL9282" s="31"/>
      <c r="AM9282" s="31"/>
      <c r="AN9282" s="31"/>
      <c r="AO9282" s="31"/>
      <c r="AP9282" s="31"/>
      <c r="AQ9282" s="31"/>
      <c r="AR9282" s="31"/>
      <c r="AS9282" s="31"/>
      <c r="AT9282" s="31"/>
      <c r="AU9282" s="31"/>
      <c r="AV9282" s="31"/>
      <c r="AW9282" s="31"/>
      <c r="AX9282" s="31"/>
      <c r="AY9282" s="31"/>
      <c r="AZ9282" s="31"/>
      <c r="BA9282" s="31"/>
      <c r="BB9282" s="31"/>
      <c r="BC9282" s="31"/>
      <c r="BD9282" s="31"/>
      <c r="BE9282" s="31"/>
      <c r="BF9282" s="31"/>
      <c r="BG9282" s="31"/>
      <c r="BH9282" s="31"/>
      <c r="BI9282" s="31"/>
      <c r="BJ9282" s="31"/>
      <c r="BK9282" s="31"/>
      <c r="BL9282" s="31"/>
      <c r="BM9282" s="31"/>
      <c r="BN9282" s="31"/>
      <c r="BO9282" s="31"/>
      <c r="BP9282" s="31"/>
      <c r="BQ9282" s="31"/>
      <c r="BR9282" s="31"/>
      <c r="BS9282" s="31"/>
      <c r="BT9282" s="31"/>
      <c r="BU9282" s="31"/>
      <c r="BV9282" s="31"/>
      <c r="BW9282" s="31"/>
      <c r="BX9282" s="31"/>
      <c r="BY9282" s="31"/>
      <c r="BZ9282" s="31"/>
      <c r="CA9282" s="31"/>
      <c r="CB9282" s="31"/>
      <c r="CC9282" s="31"/>
    </row>
    <row r="9283" spans="5:81" customFormat="1" x14ac:dyDescent="0.25">
      <c r="E9283" s="30" t="str">
        <f t="shared" si="55"/>
        <v>update IFINOPL.dbo.AGREEMENT_ASSET set BILLING_TO_NPWP = '013006572092000', NPWP_NAME = 'PT. KRAMA YUDHA TIGA BERLIAN MOTORS', NPWP_ADDRESS = 'JL. JENDRAL AHMAD YANI PULOMAS RT.000 RW.000 KEL.KAYU PUTIH KEC.PULO GADUNG KOTA/KAB.ADM JAKARTA TIMUR DKI JAKARTA 13210' where AGREEMENT_NO = replace('0000503/4/08/05/2021', '/', '.');</v>
      </c>
      <c r="F9283" s="31"/>
      <c r="G9283" s="31"/>
      <c r="H9283" s="31"/>
      <c r="I9283" s="31"/>
      <c r="J9283" s="31"/>
      <c r="K9283" s="31"/>
      <c r="L9283" s="31"/>
      <c r="M9283" s="31"/>
      <c r="N9283" s="31"/>
      <c r="O9283" s="31"/>
      <c r="P9283" s="31"/>
      <c r="Q9283" s="31"/>
      <c r="R9283" s="31"/>
      <c r="S9283" s="31"/>
      <c r="T9283" s="31"/>
      <c r="U9283" s="31"/>
      <c r="V9283" s="31"/>
      <c r="W9283" s="31"/>
      <c r="X9283" s="31"/>
      <c r="Y9283" s="31"/>
      <c r="Z9283" s="31"/>
      <c r="AA9283" s="31"/>
      <c r="AB9283" s="31"/>
      <c r="AC9283" s="31"/>
      <c r="AD9283" s="31"/>
      <c r="AE9283" s="31"/>
      <c r="AF9283" s="31"/>
      <c r="AG9283" s="31"/>
      <c r="AH9283" s="31"/>
      <c r="AI9283" s="31"/>
      <c r="AJ9283" s="31"/>
      <c r="AK9283" s="31"/>
      <c r="AL9283" s="31"/>
      <c r="AM9283" s="31"/>
      <c r="AN9283" s="31"/>
      <c r="AO9283" s="31"/>
      <c r="AP9283" s="31"/>
      <c r="AQ9283" s="31"/>
      <c r="AR9283" s="31"/>
      <c r="AS9283" s="31"/>
      <c r="AT9283" s="31"/>
      <c r="AU9283" s="31"/>
      <c r="AV9283" s="31"/>
      <c r="AW9283" s="31"/>
      <c r="AX9283" s="31"/>
      <c r="AY9283" s="31"/>
      <c r="AZ9283" s="31"/>
      <c r="BA9283" s="31"/>
      <c r="BB9283" s="31"/>
      <c r="BC9283" s="31"/>
      <c r="BD9283" s="31"/>
      <c r="BE9283" s="31"/>
      <c r="BF9283" s="31"/>
      <c r="BG9283" s="31"/>
      <c r="BH9283" s="31"/>
      <c r="BI9283" s="31"/>
      <c r="BJ9283" s="31"/>
      <c r="BK9283" s="31"/>
      <c r="BL9283" s="31"/>
      <c r="BM9283" s="31"/>
      <c r="BN9283" s="31"/>
      <c r="BO9283" s="31"/>
      <c r="BP9283" s="31"/>
      <c r="BQ9283" s="31"/>
      <c r="BR9283" s="31"/>
      <c r="BS9283" s="31"/>
      <c r="BT9283" s="31"/>
      <c r="BU9283" s="31"/>
      <c r="BV9283" s="31"/>
      <c r="BW9283" s="31"/>
      <c r="BX9283" s="31"/>
      <c r="BY9283" s="31"/>
      <c r="BZ9283" s="31"/>
      <c r="CA9283" s="31"/>
      <c r="CB9283" s="31"/>
      <c r="CC9283" s="31"/>
    </row>
    <row r="9284" spans="5:81" customFormat="1" x14ac:dyDescent="0.25">
      <c r="E9284" s="30" t="str">
        <f t="shared" si="55"/>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replace('0000503/4/10/08/2022', '/', '.');</v>
      </c>
      <c r="F9284" s="31"/>
      <c r="G9284" s="31"/>
      <c r="H9284" s="31"/>
      <c r="I9284" s="31"/>
      <c r="J9284" s="31"/>
      <c r="K9284" s="31"/>
      <c r="L9284" s="31"/>
      <c r="M9284" s="31"/>
      <c r="N9284" s="31"/>
      <c r="O9284" s="31"/>
      <c r="P9284" s="31"/>
      <c r="Q9284" s="31"/>
      <c r="R9284" s="31"/>
      <c r="S9284" s="31"/>
      <c r="T9284" s="31"/>
      <c r="U9284" s="31"/>
      <c r="V9284" s="31"/>
      <c r="W9284" s="31"/>
      <c r="X9284" s="31"/>
      <c r="Y9284" s="31"/>
      <c r="Z9284" s="31"/>
      <c r="AA9284" s="31"/>
      <c r="AB9284" s="31"/>
      <c r="AC9284" s="31"/>
      <c r="AD9284" s="31"/>
      <c r="AE9284" s="31"/>
      <c r="AF9284" s="31"/>
      <c r="AG9284" s="31"/>
      <c r="AH9284" s="31"/>
      <c r="AI9284" s="31"/>
      <c r="AJ9284" s="31"/>
      <c r="AK9284" s="31"/>
      <c r="AL9284" s="31"/>
      <c r="AM9284" s="31"/>
      <c r="AN9284" s="31"/>
      <c r="AO9284" s="31"/>
      <c r="AP9284" s="31"/>
      <c r="AQ9284" s="31"/>
      <c r="AR9284" s="31"/>
      <c r="AS9284" s="31"/>
      <c r="AT9284" s="31"/>
      <c r="AU9284" s="31"/>
      <c r="AV9284" s="31"/>
      <c r="AW9284" s="31"/>
      <c r="AX9284" s="31"/>
      <c r="AY9284" s="31"/>
      <c r="AZ9284" s="31"/>
      <c r="BA9284" s="31"/>
      <c r="BB9284" s="31"/>
      <c r="BC9284" s="31"/>
      <c r="BD9284" s="31"/>
      <c r="BE9284" s="31"/>
      <c r="BF9284" s="31"/>
      <c r="BG9284" s="31"/>
      <c r="BH9284" s="31"/>
      <c r="BI9284" s="31"/>
      <c r="BJ9284" s="31"/>
      <c r="BK9284" s="31"/>
      <c r="BL9284" s="31"/>
      <c r="BM9284" s="31"/>
      <c r="BN9284" s="31"/>
      <c r="BO9284" s="31"/>
      <c r="BP9284" s="31"/>
      <c r="BQ9284" s="31"/>
      <c r="BR9284" s="31"/>
      <c r="BS9284" s="31"/>
      <c r="BT9284" s="31"/>
      <c r="BU9284" s="31"/>
      <c r="BV9284" s="31"/>
      <c r="BW9284" s="31"/>
      <c r="BX9284" s="31"/>
      <c r="BY9284" s="31"/>
      <c r="BZ9284" s="31"/>
      <c r="CA9284" s="31"/>
      <c r="CB9284" s="31"/>
      <c r="CC9284" s="31"/>
    </row>
    <row r="9285" spans="5:81" customFormat="1" x14ac:dyDescent="0.25">
      <c r="E9285" s="30" t="str">
        <f t="shared" si="55"/>
        <v>update IFINOPL.dbo.AGREEMENT_ASSET set BILLING_TO_NPWP = '013006572092000', NPWP_NAME = 'PT. KRAMA YUDHA TIGA BERLIAN MOTORS', NPWP_ADDRESS = 'JL. JENDRAL AHMAD YANI PULOMAS RT.000 RW.000 KEL.KAYU PUTIH KEC.PULO GADUNG KOTA/KAB. ADM JAKARTA TIMUR DKI JAKARTA 13210' where AGREEMENT_NO = replace('0000504/4/08/05/2021', '/', '.');</v>
      </c>
      <c r="F9285" s="31"/>
      <c r="G9285" s="31"/>
      <c r="H9285" s="31"/>
      <c r="I9285" s="31"/>
      <c r="J9285" s="31"/>
      <c r="K9285" s="31"/>
      <c r="L9285" s="31"/>
      <c r="M9285" s="31"/>
      <c r="N9285" s="31"/>
      <c r="O9285" s="31"/>
      <c r="P9285" s="31"/>
      <c r="Q9285" s="31"/>
      <c r="R9285" s="31"/>
      <c r="S9285" s="31"/>
      <c r="T9285" s="31"/>
      <c r="U9285" s="31"/>
      <c r="V9285" s="31"/>
      <c r="W9285" s="31"/>
      <c r="X9285" s="31"/>
      <c r="Y9285" s="31"/>
      <c r="Z9285" s="31"/>
      <c r="AA9285" s="31"/>
      <c r="AB9285" s="31"/>
      <c r="AC9285" s="31"/>
      <c r="AD9285" s="31"/>
      <c r="AE9285" s="31"/>
      <c r="AF9285" s="31"/>
      <c r="AG9285" s="31"/>
      <c r="AH9285" s="31"/>
      <c r="AI9285" s="31"/>
      <c r="AJ9285" s="31"/>
      <c r="AK9285" s="31"/>
      <c r="AL9285" s="31"/>
      <c r="AM9285" s="31"/>
      <c r="AN9285" s="31"/>
      <c r="AO9285" s="31"/>
      <c r="AP9285" s="31"/>
      <c r="AQ9285" s="31"/>
      <c r="AR9285" s="31"/>
      <c r="AS9285" s="31"/>
      <c r="AT9285" s="31"/>
      <c r="AU9285" s="31"/>
      <c r="AV9285" s="31"/>
      <c r="AW9285" s="31"/>
      <c r="AX9285" s="31"/>
      <c r="AY9285" s="31"/>
      <c r="AZ9285" s="31"/>
      <c r="BA9285" s="31"/>
      <c r="BB9285" s="31"/>
      <c r="BC9285" s="31"/>
      <c r="BD9285" s="31"/>
      <c r="BE9285" s="31"/>
      <c r="BF9285" s="31"/>
      <c r="BG9285" s="31"/>
      <c r="BH9285" s="31"/>
      <c r="BI9285" s="31"/>
      <c r="BJ9285" s="31"/>
      <c r="BK9285" s="31"/>
      <c r="BL9285" s="31"/>
      <c r="BM9285" s="31"/>
      <c r="BN9285" s="31"/>
      <c r="BO9285" s="31"/>
      <c r="BP9285" s="31"/>
      <c r="BQ9285" s="31"/>
      <c r="BR9285" s="31"/>
      <c r="BS9285" s="31"/>
      <c r="BT9285" s="31"/>
      <c r="BU9285" s="31"/>
      <c r="BV9285" s="31"/>
      <c r="BW9285" s="31"/>
      <c r="BX9285" s="31"/>
      <c r="BY9285" s="31"/>
      <c r="BZ9285" s="31"/>
      <c r="CA9285" s="31"/>
      <c r="CB9285" s="31"/>
      <c r="CC9285" s="31"/>
    </row>
    <row r="9286" spans="5:81" customFormat="1" x14ac:dyDescent="0.25">
      <c r="E9286" s="30" t="str">
        <f t="shared" si="55"/>
        <v>update IFINOPL.dbo.AGREEMENT_ASSET set BILLING_TO_NPWP = '013006572092000', NPWP_NAME = 'PT. KRAMA YUDHA TIGA BERLIAN MOTORS', NPWP_ADDRESS = 'JL. JENDRAL AHMAD YANI PULOMAS RT.000 RW.000 KEL.KAYU PUTIH KEC.PULO GADUNG KOTA/KAB.JAKARTA TIMUR DKI JAKARTA 13210' where AGREEMENT_NO = replace('0000504/4/08/05/2021', '/', '.');</v>
      </c>
      <c r="F9286" s="31"/>
      <c r="G9286" s="31"/>
      <c r="H9286" s="31"/>
      <c r="I9286" s="31"/>
      <c r="J9286" s="31"/>
      <c r="K9286" s="31"/>
      <c r="L9286" s="31"/>
      <c r="M9286" s="31"/>
      <c r="N9286" s="31"/>
      <c r="O9286" s="31"/>
      <c r="P9286" s="31"/>
      <c r="Q9286" s="31"/>
      <c r="R9286" s="31"/>
      <c r="S9286" s="31"/>
      <c r="T9286" s="31"/>
      <c r="U9286" s="31"/>
      <c r="V9286" s="31"/>
      <c r="W9286" s="31"/>
      <c r="X9286" s="31"/>
      <c r="Y9286" s="31"/>
      <c r="Z9286" s="31"/>
      <c r="AA9286" s="31"/>
      <c r="AB9286" s="31"/>
      <c r="AC9286" s="31"/>
      <c r="AD9286" s="31"/>
      <c r="AE9286" s="31"/>
      <c r="AF9286" s="31"/>
      <c r="AG9286" s="31"/>
      <c r="AH9286" s="31"/>
      <c r="AI9286" s="31"/>
      <c r="AJ9286" s="31"/>
      <c r="AK9286" s="31"/>
      <c r="AL9286" s="31"/>
      <c r="AM9286" s="31"/>
      <c r="AN9286" s="31"/>
      <c r="AO9286" s="31"/>
      <c r="AP9286" s="31"/>
      <c r="AQ9286" s="31"/>
      <c r="AR9286" s="31"/>
      <c r="AS9286" s="31"/>
      <c r="AT9286" s="31"/>
      <c r="AU9286" s="31"/>
      <c r="AV9286" s="31"/>
      <c r="AW9286" s="31"/>
      <c r="AX9286" s="31"/>
      <c r="AY9286" s="31"/>
      <c r="AZ9286" s="31"/>
      <c r="BA9286" s="31"/>
      <c r="BB9286" s="31"/>
      <c r="BC9286" s="31"/>
      <c r="BD9286" s="31"/>
      <c r="BE9286" s="31"/>
      <c r="BF9286" s="31"/>
      <c r="BG9286" s="31"/>
      <c r="BH9286" s="31"/>
      <c r="BI9286" s="31"/>
      <c r="BJ9286" s="31"/>
      <c r="BK9286" s="31"/>
      <c r="BL9286" s="31"/>
      <c r="BM9286" s="31"/>
      <c r="BN9286" s="31"/>
      <c r="BO9286" s="31"/>
      <c r="BP9286" s="31"/>
      <c r="BQ9286" s="31"/>
      <c r="BR9286" s="31"/>
      <c r="BS9286" s="31"/>
      <c r="BT9286" s="31"/>
      <c r="BU9286" s="31"/>
      <c r="BV9286" s="31"/>
      <c r="BW9286" s="31"/>
      <c r="BX9286" s="31"/>
      <c r="BY9286" s="31"/>
      <c r="BZ9286" s="31"/>
      <c r="CA9286" s="31"/>
      <c r="CB9286" s="31"/>
      <c r="CC9286" s="31"/>
    </row>
    <row r="9287" spans="5:81" customFormat="1" x14ac:dyDescent="0.25">
      <c r="E9287" s="30" t="str">
        <f t="shared" si="55"/>
        <v>update IFINOPL.dbo.AGREEMENT_ASSET set BILLING_TO_NPWP = '013006572092000', NPWP_NAME = 'PT. KRAMA YUDHA TIGA BERLIAN MOTORS', NPWP_ADDRESS = 'JL. JENDRAL AHMAD YANI PULOMAS RT.000 RW.000 KEL.KAYU PUTIH KEC.PULO GADUNG KOTA/KAB. ADM JAKARTA TIMUR DKI JAKARTA 13210' where AGREEMENT_NO = replace('0000504/4/08/05/2021', '/', '.');</v>
      </c>
      <c r="F9287" s="31"/>
      <c r="G9287" s="31"/>
      <c r="H9287" s="31"/>
      <c r="I9287" s="31"/>
      <c r="J9287" s="31"/>
      <c r="K9287" s="31"/>
      <c r="L9287" s="31"/>
      <c r="M9287" s="31"/>
      <c r="N9287" s="31"/>
      <c r="O9287" s="31"/>
      <c r="P9287" s="31"/>
      <c r="Q9287" s="31"/>
      <c r="R9287" s="31"/>
      <c r="S9287" s="31"/>
      <c r="T9287" s="31"/>
      <c r="U9287" s="31"/>
      <c r="V9287" s="31"/>
      <c r="W9287" s="31"/>
      <c r="X9287" s="31"/>
      <c r="Y9287" s="31"/>
      <c r="Z9287" s="31"/>
      <c r="AA9287" s="31"/>
      <c r="AB9287" s="31"/>
      <c r="AC9287" s="31"/>
      <c r="AD9287" s="31"/>
      <c r="AE9287" s="31"/>
      <c r="AF9287" s="31"/>
      <c r="AG9287" s="31"/>
      <c r="AH9287" s="31"/>
      <c r="AI9287" s="31"/>
      <c r="AJ9287" s="31"/>
      <c r="AK9287" s="31"/>
      <c r="AL9287" s="31"/>
      <c r="AM9287" s="31"/>
      <c r="AN9287" s="31"/>
      <c r="AO9287" s="31"/>
      <c r="AP9287" s="31"/>
      <c r="AQ9287" s="31"/>
      <c r="AR9287" s="31"/>
      <c r="AS9287" s="31"/>
      <c r="AT9287" s="31"/>
      <c r="AU9287" s="31"/>
      <c r="AV9287" s="31"/>
      <c r="AW9287" s="31"/>
      <c r="AX9287" s="31"/>
      <c r="AY9287" s="31"/>
      <c r="AZ9287" s="31"/>
      <c r="BA9287" s="31"/>
      <c r="BB9287" s="31"/>
      <c r="BC9287" s="31"/>
      <c r="BD9287" s="31"/>
      <c r="BE9287" s="31"/>
      <c r="BF9287" s="31"/>
      <c r="BG9287" s="31"/>
      <c r="BH9287" s="31"/>
      <c r="BI9287" s="31"/>
      <c r="BJ9287" s="31"/>
      <c r="BK9287" s="31"/>
      <c r="BL9287" s="31"/>
      <c r="BM9287" s="31"/>
      <c r="BN9287" s="31"/>
      <c r="BO9287" s="31"/>
      <c r="BP9287" s="31"/>
      <c r="BQ9287" s="31"/>
      <c r="BR9287" s="31"/>
      <c r="BS9287" s="31"/>
      <c r="BT9287" s="31"/>
      <c r="BU9287" s="31"/>
      <c r="BV9287" s="31"/>
      <c r="BW9287" s="31"/>
      <c r="BX9287" s="31"/>
      <c r="BY9287" s="31"/>
      <c r="BZ9287" s="31"/>
      <c r="CA9287" s="31"/>
      <c r="CB9287" s="31"/>
      <c r="CC9287" s="31"/>
    </row>
    <row r="9288" spans="5:81" customFormat="1" x14ac:dyDescent="0.25">
      <c r="E9288" s="30" t="str">
        <f t="shared" si="55"/>
        <v>update IFINOPL.dbo.AGREEMENT_ASSET set BILLING_TO_NPWP = '013006572092000', NPWP_NAME = 'PT. KRAMA YUDHA TIGA BERLIAN MOTORS', NPWP_ADDRESS = 'JL. JENDRAL AHMAD YANI PULOMAS RT.000 RW.000 KEL.KAYU PUTIH KEC.PULO GADUNG KOTA/KAB.JAKARTA TIMUR DKI JAKARTA 13210' where AGREEMENT_NO = replace('0000504/4/08/05/2021', '/', '.');</v>
      </c>
      <c r="F9288" s="31"/>
      <c r="G9288" s="31"/>
      <c r="H9288" s="31"/>
      <c r="I9288" s="31"/>
      <c r="J9288" s="31"/>
      <c r="K9288" s="31"/>
      <c r="L9288" s="31"/>
      <c r="M9288" s="31"/>
      <c r="N9288" s="31"/>
      <c r="O9288" s="31"/>
      <c r="P9288" s="31"/>
      <c r="Q9288" s="31"/>
      <c r="R9288" s="31"/>
      <c r="S9288" s="31"/>
      <c r="T9288" s="31"/>
      <c r="U9288" s="31"/>
      <c r="V9288" s="31"/>
      <c r="W9288" s="31"/>
      <c r="X9288" s="31"/>
      <c r="Y9288" s="31"/>
      <c r="Z9288" s="31"/>
      <c r="AA9288" s="31"/>
      <c r="AB9288" s="31"/>
      <c r="AC9288" s="31"/>
      <c r="AD9288" s="31"/>
      <c r="AE9288" s="31"/>
      <c r="AF9288" s="31"/>
      <c r="AG9288" s="31"/>
      <c r="AH9288" s="31"/>
      <c r="AI9288" s="31"/>
      <c r="AJ9288" s="31"/>
      <c r="AK9288" s="31"/>
      <c r="AL9288" s="31"/>
      <c r="AM9288" s="31"/>
      <c r="AN9288" s="31"/>
      <c r="AO9288" s="31"/>
      <c r="AP9288" s="31"/>
      <c r="AQ9288" s="31"/>
      <c r="AR9288" s="31"/>
      <c r="AS9288" s="31"/>
      <c r="AT9288" s="31"/>
      <c r="AU9288" s="31"/>
      <c r="AV9288" s="31"/>
      <c r="AW9288" s="31"/>
      <c r="AX9288" s="31"/>
      <c r="AY9288" s="31"/>
      <c r="AZ9288" s="31"/>
      <c r="BA9288" s="31"/>
      <c r="BB9288" s="31"/>
      <c r="BC9288" s="31"/>
      <c r="BD9288" s="31"/>
      <c r="BE9288" s="31"/>
      <c r="BF9288" s="31"/>
      <c r="BG9288" s="31"/>
      <c r="BH9288" s="31"/>
      <c r="BI9288" s="31"/>
      <c r="BJ9288" s="31"/>
      <c r="BK9288" s="31"/>
      <c r="BL9288" s="31"/>
      <c r="BM9288" s="31"/>
      <c r="BN9288" s="31"/>
      <c r="BO9288" s="31"/>
      <c r="BP9288" s="31"/>
      <c r="BQ9288" s="31"/>
      <c r="BR9288" s="31"/>
      <c r="BS9288" s="31"/>
      <c r="BT9288" s="31"/>
      <c r="BU9288" s="31"/>
      <c r="BV9288" s="31"/>
      <c r="BW9288" s="31"/>
      <c r="BX9288" s="31"/>
      <c r="BY9288" s="31"/>
      <c r="BZ9288" s="31"/>
      <c r="CA9288" s="31"/>
      <c r="CB9288" s="31"/>
      <c r="CC9288" s="31"/>
    </row>
    <row r="9289" spans="5:81" customFormat="1" x14ac:dyDescent="0.25">
      <c r="E9289" s="30" t="str">
        <f t="shared" si="55"/>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replace('0000505/4/10/08/2022', '/', '.');</v>
      </c>
      <c r="F9289" s="31"/>
      <c r="G9289" s="31"/>
      <c r="H9289" s="31"/>
      <c r="I9289" s="31"/>
      <c r="J9289" s="31"/>
      <c r="K9289" s="31"/>
      <c r="L9289" s="31"/>
      <c r="M9289" s="31"/>
      <c r="N9289" s="31"/>
      <c r="O9289" s="31"/>
      <c r="P9289" s="31"/>
      <c r="Q9289" s="31"/>
      <c r="R9289" s="31"/>
      <c r="S9289" s="31"/>
      <c r="T9289" s="31"/>
      <c r="U9289" s="31"/>
      <c r="V9289" s="31"/>
      <c r="W9289" s="31"/>
      <c r="X9289" s="31"/>
      <c r="Y9289" s="31"/>
      <c r="Z9289" s="31"/>
      <c r="AA9289" s="31"/>
      <c r="AB9289" s="31"/>
      <c r="AC9289" s="31"/>
      <c r="AD9289" s="31"/>
      <c r="AE9289" s="31"/>
      <c r="AF9289" s="31"/>
      <c r="AG9289" s="31"/>
      <c r="AH9289" s="31"/>
      <c r="AI9289" s="31"/>
      <c r="AJ9289" s="31"/>
      <c r="AK9289" s="31"/>
      <c r="AL9289" s="31"/>
      <c r="AM9289" s="31"/>
      <c r="AN9289" s="31"/>
      <c r="AO9289" s="31"/>
      <c r="AP9289" s="31"/>
      <c r="AQ9289" s="31"/>
      <c r="AR9289" s="31"/>
      <c r="AS9289" s="31"/>
      <c r="AT9289" s="31"/>
      <c r="AU9289" s="31"/>
      <c r="AV9289" s="31"/>
      <c r="AW9289" s="31"/>
      <c r="AX9289" s="31"/>
      <c r="AY9289" s="31"/>
      <c r="AZ9289" s="31"/>
      <c r="BA9289" s="31"/>
      <c r="BB9289" s="31"/>
      <c r="BC9289" s="31"/>
      <c r="BD9289" s="31"/>
      <c r="BE9289" s="31"/>
      <c r="BF9289" s="31"/>
      <c r="BG9289" s="31"/>
      <c r="BH9289" s="31"/>
      <c r="BI9289" s="31"/>
      <c r="BJ9289" s="31"/>
      <c r="BK9289" s="31"/>
      <c r="BL9289" s="31"/>
      <c r="BM9289" s="31"/>
      <c r="BN9289" s="31"/>
      <c r="BO9289" s="31"/>
      <c r="BP9289" s="31"/>
      <c r="BQ9289" s="31"/>
      <c r="BR9289" s="31"/>
      <c r="BS9289" s="31"/>
      <c r="BT9289" s="31"/>
      <c r="BU9289" s="31"/>
      <c r="BV9289" s="31"/>
      <c r="BW9289" s="31"/>
      <c r="BX9289" s="31"/>
      <c r="BY9289" s="31"/>
      <c r="BZ9289" s="31"/>
      <c r="CA9289" s="31"/>
      <c r="CB9289" s="31"/>
      <c r="CC9289" s="31"/>
    </row>
    <row r="9290" spans="5:81" customFormat="1" x14ac:dyDescent="0.25">
      <c r="E9290" s="30" t="str">
        <f t="shared" si="55"/>
        <v>update IFINOPL.dbo.AGREEMENT_ASSET set BILLING_TO_NPWP = '023689078064000', NPWP_NAME = 'PT. BIMA SAKTI UTAMA', NPWP_ADDRESS = 'JL. PANGLIMA POLIM RAYA NO. 49 B RT.00 RW.00 MELAWAI, KEBAYORAN BARU, JAKARTA SELATAN, DKI JAKARTA 12160 INDONESIA' where AGREEMENT_NO = replace('0000506/4/01/08/2020', '/', '.');</v>
      </c>
      <c r="F9290" s="31"/>
      <c r="G9290" s="31"/>
      <c r="H9290" s="31"/>
      <c r="I9290" s="31"/>
      <c r="J9290" s="31"/>
      <c r="K9290" s="31"/>
      <c r="L9290" s="31"/>
      <c r="M9290" s="31"/>
      <c r="N9290" s="31"/>
      <c r="O9290" s="31"/>
      <c r="P9290" s="31"/>
      <c r="Q9290" s="31"/>
      <c r="R9290" s="31"/>
      <c r="S9290" s="31"/>
      <c r="T9290" s="31"/>
      <c r="U9290" s="31"/>
      <c r="V9290" s="31"/>
      <c r="W9290" s="31"/>
      <c r="X9290" s="31"/>
      <c r="Y9290" s="31"/>
      <c r="Z9290" s="31"/>
      <c r="AA9290" s="31"/>
      <c r="AB9290" s="31"/>
      <c r="AC9290" s="31"/>
      <c r="AD9290" s="31"/>
      <c r="AE9290" s="31"/>
      <c r="AF9290" s="31"/>
      <c r="AG9290" s="31"/>
      <c r="AH9290" s="31"/>
      <c r="AI9290" s="31"/>
      <c r="AJ9290" s="31"/>
      <c r="AK9290" s="31"/>
      <c r="AL9290" s="31"/>
      <c r="AM9290" s="31"/>
      <c r="AN9290" s="31"/>
      <c r="AO9290" s="31"/>
      <c r="AP9290" s="31"/>
      <c r="AQ9290" s="31"/>
      <c r="AR9290" s="31"/>
      <c r="AS9290" s="31"/>
      <c r="AT9290" s="31"/>
      <c r="AU9290" s="31"/>
      <c r="AV9290" s="31"/>
      <c r="AW9290" s="31"/>
      <c r="AX9290" s="31"/>
      <c r="AY9290" s="31"/>
      <c r="AZ9290" s="31"/>
      <c r="BA9290" s="31"/>
      <c r="BB9290" s="31"/>
      <c r="BC9290" s="31"/>
      <c r="BD9290" s="31"/>
      <c r="BE9290" s="31"/>
      <c r="BF9290" s="31"/>
      <c r="BG9290" s="31"/>
      <c r="BH9290" s="31"/>
      <c r="BI9290" s="31"/>
      <c r="BJ9290" s="31"/>
      <c r="BK9290" s="31"/>
      <c r="BL9290" s="31"/>
      <c r="BM9290" s="31"/>
      <c r="BN9290" s="31"/>
      <c r="BO9290" s="31"/>
      <c r="BP9290" s="31"/>
      <c r="BQ9290" s="31"/>
      <c r="BR9290" s="31"/>
      <c r="BS9290" s="31"/>
      <c r="BT9290" s="31"/>
      <c r="BU9290" s="31"/>
      <c r="BV9290" s="31"/>
      <c r="BW9290" s="31"/>
      <c r="BX9290" s="31"/>
      <c r="BY9290" s="31"/>
      <c r="BZ9290" s="31"/>
      <c r="CA9290" s="31"/>
      <c r="CB9290" s="31"/>
      <c r="CC9290" s="31"/>
    </row>
    <row r="9291" spans="5:81" customFormat="1" x14ac:dyDescent="0.25">
      <c r="E9291" s="30" t="str">
        <f t="shared" si="55"/>
        <v>update IFINOPL.dbo.AGREEMENT_ASSET set BILLING_TO_NPWP = '023546153028000', NPWP_NAME = 'PT. GRAHAPRIMA SUKSESMANDIRI TBK', NPWP_ADDRESS = 'GD GRAHA 55 LT.3 JL TANAH ABANG II NO.57 RT.000 RW.000 KEL.PETOJO SELATAN KEC.GAMBIR KOTA/KAB. ADM JAKARTA PUSAT DKI JAKARTA 10160' where AGREEMENT_NO = replace('0000506/4/08/04/2021', '/', '.');</v>
      </c>
      <c r="F9291" s="31"/>
      <c r="G9291" s="31"/>
      <c r="H9291" s="31"/>
      <c r="I9291" s="31"/>
      <c r="J9291" s="31"/>
      <c r="K9291" s="31"/>
      <c r="L9291" s="31"/>
      <c r="M9291" s="31"/>
      <c r="N9291" s="31"/>
      <c r="O9291" s="31"/>
      <c r="P9291" s="31"/>
      <c r="Q9291" s="31"/>
      <c r="R9291" s="31"/>
      <c r="S9291" s="31"/>
      <c r="T9291" s="31"/>
      <c r="U9291" s="31"/>
      <c r="V9291" s="31"/>
      <c r="W9291" s="31"/>
      <c r="X9291" s="31"/>
      <c r="Y9291" s="31"/>
      <c r="Z9291" s="31"/>
      <c r="AA9291" s="31"/>
      <c r="AB9291" s="31"/>
      <c r="AC9291" s="31"/>
      <c r="AD9291" s="31"/>
      <c r="AE9291" s="31"/>
      <c r="AF9291" s="31"/>
      <c r="AG9291" s="31"/>
      <c r="AH9291" s="31"/>
      <c r="AI9291" s="31"/>
      <c r="AJ9291" s="31"/>
      <c r="AK9291" s="31"/>
      <c r="AL9291" s="31"/>
      <c r="AM9291" s="31"/>
      <c r="AN9291" s="31"/>
      <c r="AO9291" s="31"/>
      <c r="AP9291" s="31"/>
      <c r="AQ9291" s="31"/>
      <c r="AR9291" s="31"/>
      <c r="AS9291" s="31"/>
      <c r="AT9291" s="31"/>
      <c r="AU9291" s="31"/>
      <c r="AV9291" s="31"/>
      <c r="AW9291" s="31"/>
      <c r="AX9291" s="31"/>
      <c r="AY9291" s="31"/>
      <c r="AZ9291" s="31"/>
      <c r="BA9291" s="31"/>
      <c r="BB9291" s="31"/>
      <c r="BC9291" s="31"/>
      <c r="BD9291" s="31"/>
      <c r="BE9291" s="31"/>
      <c r="BF9291" s="31"/>
      <c r="BG9291" s="31"/>
      <c r="BH9291" s="31"/>
      <c r="BI9291" s="31"/>
      <c r="BJ9291" s="31"/>
      <c r="BK9291" s="31"/>
      <c r="BL9291" s="31"/>
      <c r="BM9291" s="31"/>
      <c r="BN9291" s="31"/>
      <c r="BO9291" s="31"/>
      <c r="BP9291" s="31"/>
      <c r="BQ9291" s="31"/>
      <c r="BR9291" s="31"/>
      <c r="BS9291" s="31"/>
      <c r="BT9291" s="31"/>
      <c r="BU9291" s="31"/>
      <c r="BV9291" s="31"/>
      <c r="BW9291" s="31"/>
      <c r="BX9291" s="31"/>
      <c r="BY9291" s="31"/>
      <c r="BZ9291" s="31"/>
      <c r="CA9291" s="31"/>
      <c r="CB9291" s="31"/>
      <c r="CC9291" s="31"/>
    </row>
    <row r="9292" spans="5:81" customFormat="1" x14ac:dyDescent="0.25">
      <c r="E9292" s="30" t="str">
        <f t="shared" si="55"/>
        <v>update IFINOPL.dbo.AGREEMENT_ASSET set BILLING_TO_NPWP = '023546153028000', NPWP_NAME = 'PT. GRAHAPRIMA SUKSESMANDIRI TBK', NPWP_ADDRESS = 'GD GRAHA 55 LT.3 JL TANAH ABANG II NO.57 RT.000 RW.000 KEL.PETOJO SELATAN KEC.GAMBIR KOTA/KAB.ADM JAKARTA PUSAT DKI JAKARTA 10160' where AGREEMENT_NO = replace('0000506/4/08/04/2021', '/', '.');</v>
      </c>
      <c r="F9292" s="31"/>
      <c r="G9292" s="31"/>
      <c r="H9292" s="31"/>
      <c r="I9292" s="31"/>
      <c r="J9292" s="31"/>
      <c r="K9292" s="31"/>
      <c r="L9292" s="31"/>
      <c r="M9292" s="31"/>
      <c r="N9292" s="31"/>
      <c r="O9292" s="31"/>
      <c r="P9292" s="31"/>
      <c r="Q9292" s="31"/>
      <c r="R9292" s="31"/>
      <c r="S9292" s="31"/>
      <c r="T9292" s="31"/>
      <c r="U9292" s="31"/>
      <c r="V9292" s="31"/>
      <c r="W9292" s="31"/>
      <c r="X9292" s="31"/>
      <c r="Y9292" s="31"/>
      <c r="Z9292" s="31"/>
      <c r="AA9292" s="31"/>
      <c r="AB9292" s="31"/>
      <c r="AC9292" s="31"/>
      <c r="AD9292" s="31"/>
      <c r="AE9292" s="31"/>
      <c r="AF9292" s="31"/>
      <c r="AG9292" s="31"/>
      <c r="AH9292" s="31"/>
      <c r="AI9292" s="31"/>
      <c r="AJ9292" s="31"/>
      <c r="AK9292" s="31"/>
      <c r="AL9292" s="31"/>
      <c r="AM9292" s="31"/>
      <c r="AN9292" s="31"/>
      <c r="AO9292" s="31"/>
      <c r="AP9292" s="31"/>
      <c r="AQ9292" s="31"/>
      <c r="AR9292" s="31"/>
      <c r="AS9292" s="31"/>
      <c r="AT9292" s="31"/>
      <c r="AU9292" s="31"/>
      <c r="AV9292" s="31"/>
      <c r="AW9292" s="31"/>
      <c r="AX9292" s="31"/>
      <c r="AY9292" s="31"/>
      <c r="AZ9292" s="31"/>
      <c r="BA9292" s="31"/>
      <c r="BB9292" s="31"/>
      <c r="BC9292" s="31"/>
      <c r="BD9292" s="31"/>
      <c r="BE9292" s="31"/>
      <c r="BF9292" s="31"/>
      <c r="BG9292" s="31"/>
      <c r="BH9292" s="31"/>
      <c r="BI9292" s="31"/>
      <c r="BJ9292" s="31"/>
      <c r="BK9292" s="31"/>
      <c r="BL9292" s="31"/>
      <c r="BM9292" s="31"/>
      <c r="BN9292" s="31"/>
      <c r="BO9292" s="31"/>
      <c r="BP9292" s="31"/>
      <c r="BQ9292" s="31"/>
      <c r="BR9292" s="31"/>
      <c r="BS9292" s="31"/>
      <c r="BT9292" s="31"/>
      <c r="BU9292" s="31"/>
      <c r="BV9292" s="31"/>
      <c r="BW9292" s="31"/>
      <c r="BX9292" s="31"/>
      <c r="BY9292" s="31"/>
      <c r="BZ9292" s="31"/>
      <c r="CA9292" s="31"/>
      <c r="CB9292" s="31"/>
      <c r="CC9292" s="31"/>
    </row>
    <row r="9293" spans="5:81" customFormat="1" x14ac:dyDescent="0.25">
      <c r="E9293" s="30" t="str">
        <f t="shared" si="55"/>
        <v>update IFINOPL.dbo.AGREEMENT_ASSET set BILLING_TO_NPWP = '023546153028000', NPWP_NAME = 'PT. GRAHAPRIMA SUKSESMANDIRI TBK', NPWP_ADDRESS = 'GD GRAHA 55 LT.3 JL TANAH ABANG II NO.57 RT.000 RW.000 KEL.PETOJO SELATAN KEC.GAMBIR KOTA/KAB. ADM JAKARTA PUSAT DKI JAKARTA 10160' where AGREEMENT_NO = replace('0000506/4/08/04/2021', '/', '.');</v>
      </c>
      <c r="F9293" s="31"/>
      <c r="G9293" s="31"/>
      <c r="H9293" s="31"/>
      <c r="I9293" s="31"/>
      <c r="J9293" s="31"/>
      <c r="K9293" s="31"/>
      <c r="L9293" s="31"/>
      <c r="M9293" s="31"/>
      <c r="N9293" s="31"/>
      <c r="O9293" s="31"/>
      <c r="P9293" s="31"/>
      <c r="Q9293" s="31"/>
      <c r="R9293" s="31"/>
      <c r="S9293" s="31"/>
      <c r="T9293" s="31"/>
      <c r="U9293" s="31"/>
      <c r="V9293" s="31"/>
      <c r="W9293" s="31"/>
      <c r="X9293" s="31"/>
      <c r="Y9293" s="31"/>
      <c r="Z9293" s="31"/>
      <c r="AA9293" s="31"/>
      <c r="AB9293" s="31"/>
      <c r="AC9293" s="31"/>
      <c r="AD9293" s="31"/>
      <c r="AE9293" s="31"/>
      <c r="AF9293" s="31"/>
      <c r="AG9293" s="31"/>
      <c r="AH9293" s="31"/>
      <c r="AI9293" s="31"/>
      <c r="AJ9293" s="31"/>
      <c r="AK9293" s="31"/>
      <c r="AL9293" s="31"/>
      <c r="AM9293" s="31"/>
      <c r="AN9293" s="31"/>
      <c r="AO9293" s="31"/>
      <c r="AP9293" s="31"/>
      <c r="AQ9293" s="31"/>
      <c r="AR9293" s="31"/>
      <c r="AS9293" s="31"/>
      <c r="AT9293" s="31"/>
      <c r="AU9293" s="31"/>
      <c r="AV9293" s="31"/>
      <c r="AW9293" s="31"/>
      <c r="AX9293" s="31"/>
      <c r="AY9293" s="31"/>
      <c r="AZ9293" s="31"/>
      <c r="BA9293" s="31"/>
      <c r="BB9293" s="31"/>
      <c r="BC9293" s="31"/>
      <c r="BD9293" s="31"/>
      <c r="BE9293" s="31"/>
      <c r="BF9293" s="31"/>
      <c r="BG9293" s="31"/>
      <c r="BH9293" s="31"/>
      <c r="BI9293" s="31"/>
      <c r="BJ9293" s="31"/>
      <c r="BK9293" s="31"/>
      <c r="BL9293" s="31"/>
      <c r="BM9293" s="31"/>
      <c r="BN9293" s="31"/>
      <c r="BO9293" s="31"/>
      <c r="BP9293" s="31"/>
      <c r="BQ9293" s="31"/>
      <c r="BR9293" s="31"/>
      <c r="BS9293" s="31"/>
      <c r="BT9293" s="31"/>
      <c r="BU9293" s="31"/>
      <c r="BV9293" s="31"/>
      <c r="BW9293" s="31"/>
      <c r="BX9293" s="31"/>
      <c r="BY9293" s="31"/>
      <c r="BZ9293" s="31"/>
      <c r="CA9293" s="31"/>
      <c r="CB9293" s="31"/>
      <c r="CC9293" s="31"/>
    </row>
    <row r="9294" spans="5:81" customFormat="1" x14ac:dyDescent="0.25">
      <c r="E9294" s="30" t="str">
        <f t="shared" si="55"/>
        <v>update IFINOPL.dbo.AGREEMENT_ASSET set BILLING_TO_NPWP = '023546153028000', NPWP_NAME = 'PT. GRAHAPRIMA SUKSESMANDIRI TBK', NPWP_ADDRESS = 'GD GRAHA 55 LT.3 JL TANAH ABANG II NO.57 RT.000 RW.000 KEL.PETOJO SELATAN KEC.GAMBIR KOTA/KAB.ADM JAKARTA PUSAT DKI JAKARTA 10160' where AGREEMENT_NO = replace('0000506/4/08/04/2021', '/', '.');</v>
      </c>
      <c r="F9294" s="31"/>
      <c r="G9294" s="31"/>
      <c r="H9294" s="31"/>
      <c r="I9294" s="31"/>
      <c r="J9294" s="31"/>
      <c r="K9294" s="31"/>
      <c r="L9294" s="31"/>
      <c r="M9294" s="31"/>
      <c r="N9294" s="31"/>
      <c r="O9294" s="31"/>
      <c r="P9294" s="31"/>
      <c r="Q9294" s="31"/>
      <c r="R9294" s="31"/>
      <c r="S9294" s="31"/>
      <c r="T9294" s="31"/>
      <c r="U9294" s="31"/>
      <c r="V9294" s="31"/>
      <c r="W9294" s="31"/>
      <c r="X9294" s="31"/>
      <c r="Y9294" s="31"/>
      <c r="Z9294" s="31"/>
      <c r="AA9294" s="31"/>
      <c r="AB9294" s="31"/>
      <c r="AC9294" s="31"/>
      <c r="AD9294" s="31"/>
      <c r="AE9294" s="31"/>
      <c r="AF9294" s="31"/>
      <c r="AG9294" s="31"/>
      <c r="AH9294" s="31"/>
      <c r="AI9294" s="31"/>
      <c r="AJ9294" s="31"/>
      <c r="AK9294" s="31"/>
      <c r="AL9294" s="31"/>
      <c r="AM9294" s="31"/>
      <c r="AN9294" s="31"/>
      <c r="AO9294" s="31"/>
      <c r="AP9294" s="31"/>
      <c r="AQ9294" s="31"/>
      <c r="AR9294" s="31"/>
      <c r="AS9294" s="31"/>
      <c r="AT9294" s="31"/>
      <c r="AU9294" s="31"/>
      <c r="AV9294" s="31"/>
      <c r="AW9294" s="31"/>
      <c r="AX9294" s="31"/>
      <c r="AY9294" s="31"/>
      <c r="AZ9294" s="31"/>
      <c r="BA9294" s="31"/>
      <c r="BB9294" s="31"/>
      <c r="BC9294" s="31"/>
      <c r="BD9294" s="31"/>
      <c r="BE9294" s="31"/>
      <c r="BF9294" s="31"/>
      <c r="BG9294" s="31"/>
      <c r="BH9294" s="31"/>
      <c r="BI9294" s="31"/>
      <c r="BJ9294" s="31"/>
      <c r="BK9294" s="31"/>
      <c r="BL9294" s="31"/>
      <c r="BM9294" s="31"/>
      <c r="BN9294" s="31"/>
      <c r="BO9294" s="31"/>
      <c r="BP9294" s="31"/>
      <c r="BQ9294" s="31"/>
      <c r="BR9294" s="31"/>
      <c r="BS9294" s="31"/>
      <c r="BT9294" s="31"/>
      <c r="BU9294" s="31"/>
      <c r="BV9294" s="31"/>
      <c r="BW9294" s="31"/>
      <c r="BX9294" s="31"/>
      <c r="BY9294" s="31"/>
      <c r="BZ9294" s="31"/>
      <c r="CA9294" s="31"/>
      <c r="CB9294" s="31"/>
      <c r="CC9294" s="31"/>
    </row>
    <row r="9295" spans="5:81" customFormat="1" x14ac:dyDescent="0.25">
      <c r="E9295" s="30" t="str">
        <f t="shared" si="55"/>
        <v>update IFINOPL.dbo.AGREEMENT_ASSET set BILLING_TO_NPWP = '011405081092000', NPWP_NAME = 'PT. SARIHUSADA GENERASI MAHARDIKA', NPWP_ADDRESS = 'JL KUSUMANEGARA KOTAK POS 37 RT.0 RW.0 KEL.MUJA MUJU KEC.UMBULHARJO KOTA/KAB.YOGYAKARTA DI YOGYAKARTA 55165' where AGREEMENT_NO = replace('0000506/4/10/08/2022', '/', '.');</v>
      </c>
      <c r="F9295" s="31"/>
      <c r="G9295" s="31"/>
      <c r="H9295" s="31"/>
      <c r="I9295" s="31"/>
      <c r="J9295" s="31"/>
      <c r="K9295" s="31"/>
      <c r="L9295" s="31"/>
      <c r="M9295" s="31"/>
      <c r="N9295" s="31"/>
      <c r="O9295" s="31"/>
      <c r="P9295" s="31"/>
      <c r="Q9295" s="31"/>
      <c r="R9295" s="31"/>
      <c r="S9295" s="31"/>
      <c r="T9295" s="31"/>
      <c r="U9295" s="31"/>
      <c r="V9295" s="31"/>
      <c r="W9295" s="31"/>
      <c r="X9295" s="31"/>
      <c r="Y9295" s="31"/>
      <c r="Z9295" s="31"/>
      <c r="AA9295" s="31"/>
      <c r="AB9295" s="31"/>
      <c r="AC9295" s="31"/>
      <c r="AD9295" s="31"/>
      <c r="AE9295" s="31"/>
      <c r="AF9295" s="31"/>
      <c r="AG9295" s="31"/>
      <c r="AH9295" s="31"/>
      <c r="AI9295" s="31"/>
      <c r="AJ9295" s="31"/>
      <c r="AK9295" s="31"/>
      <c r="AL9295" s="31"/>
      <c r="AM9295" s="31"/>
      <c r="AN9295" s="31"/>
      <c r="AO9295" s="31"/>
      <c r="AP9295" s="31"/>
      <c r="AQ9295" s="31"/>
      <c r="AR9295" s="31"/>
      <c r="AS9295" s="31"/>
      <c r="AT9295" s="31"/>
      <c r="AU9295" s="31"/>
      <c r="AV9295" s="31"/>
      <c r="AW9295" s="31"/>
      <c r="AX9295" s="31"/>
      <c r="AY9295" s="31"/>
      <c r="AZ9295" s="31"/>
      <c r="BA9295" s="31"/>
      <c r="BB9295" s="31"/>
      <c r="BC9295" s="31"/>
      <c r="BD9295" s="31"/>
      <c r="BE9295" s="31"/>
      <c r="BF9295" s="31"/>
      <c r="BG9295" s="31"/>
      <c r="BH9295" s="31"/>
      <c r="BI9295" s="31"/>
      <c r="BJ9295" s="31"/>
      <c r="BK9295" s="31"/>
      <c r="BL9295" s="31"/>
      <c r="BM9295" s="31"/>
      <c r="BN9295" s="31"/>
      <c r="BO9295" s="31"/>
      <c r="BP9295" s="31"/>
      <c r="BQ9295" s="31"/>
      <c r="BR9295" s="31"/>
      <c r="BS9295" s="31"/>
      <c r="BT9295" s="31"/>
      <c r="BU9295" s="31"/>
      <c r="BV9295" s="31"/>
      <c r="BW9295" s="31"/>
      <c r="BX9295" s="31"/>
      <c r="BY9295" s="31"/>
      <c r="BZ9295" s="31"/>
      <c r="CA9295" s="31"/>
      <c r="CB9295" s="31"/>
      <c r="CC9295" s="31"/>
    </row>
    <row r="9296" spans="5:81" customFormat="1" x14ac:dyDescent="0.25">
      <c r="E9296" s="30" t="str">
        <f t="shared" si="55"/>
        <v>update IFINOPL.dbo.AGREEMENT_ASSET set BILLING_TO_NPWP = '010616316092000', NPWP_NAME = 'PT. NUTRICIA INDONESIA SEJAHTERA', NPWP_ADDRESS = 'JL RAYA BOGOR KM. 26,6 RT.0 RW.0 KEL.PEKAYON KEC.PASAR REBO KOTA/KAB.JAKARTA TIMUR DKI JAKARTA 13710' where AGREEMENT_NO = replace('0000507/4/10/08/2022', '/', '.');</v>
      </c>
      <c r="F9296" s="31"/>
      <c r="G9296" s="31"/>
      <c r="H9296" s="31"/>
      <c r="I9296" s="31"/>
      <c r="J9296" s="31"/>
      <c r="K9296" s="31"/>
      <c r="L9296" s="31"/>
      <c r="M9296" s="31"/>
      <c r="N9296" s="31"/>
      <c r="O9296" s="31"/>
      <c r="P9296" s="31"/>
      <c r="Q9296" s="31"/>
      <c r="R9296" s="31"/>
      <c r="S9296" s="31"/>
      <c r="T9296" s="31"/>
      <c r="U9296" s="31"/>
      <c r="V9296" s="31"/>
      <c r="W9296" s="31"/>
      <c r="X9296" s="31"/>
      <c r="Y9296" s="31"/>
      <c r="Z9296" s="31"/>
      <c r="AA9296" s="31"/>
      <c r="AB9296" s="31"/>
      <c r="AC9296" s="31"/>
      <c r="AD9296" s="31"/>
      <c r="AE9296" s="31"/>
      <c r="AF9296" s="31"/>
      <c r="AG9296" s="31"/>
      <c r="AH9296" s="31"/>
      <c r="AI9296" s="31"/>
      <c r="AJ9296" s="31"/>
      <c r="AK9296" s="31"/>
      <c r="AL9296" s="31"/>
      <c r="AM9296" s="31"/>
      <c r="AN9296" s="31"/>
      <c r="AO9296" s="31"/>
      <c r="AP9296" s="31"/>
      <c r="AQ9296" s="31"/>
      <c r="AR9296" s="31"/>
      <c r="AS9296" s="31"/>
      <c r="AT9296" s="31"/>
      <c r="AU9296" s="31"/>
      <c r="AV9296" s="31"/>
      <c r="AW9296" s="31"/>
      <c r="AX9296" s="31"/>
      <c r="AY9296" s="31"/>
      <c r="AZ9296" s="31"/>
      <c r="BA9296" s="31"/>
      <c r="BB9296" s="31"/>
      <c r="BC9296" s="31"/>
      <c r="BD9296" s="31"/>
      <c r="BE9296" s="31"/>
      <c r="BF9296" s="31"/>
      <c r="BG9296" s="31"/>
      <c r="BH9296" s="31"/>
      <c r="BI9296" s="31"/>
      <c r="BJ9296" s="31"/>
      <c r="BK9296" s="31"/>
      <c r="BL9296" s="31"/>
      <c r="BM9296" s="31"/>
      <c r="BN9296" s="31"/>
      <c r="BO9296" s="31"/>
      <c r="BP9296" s="31"/>
      <c r="BQ9296" s="31"/>
      <c r="BR9296" s="31"/>
      <c r="BS9296" s="31"/>
      <c r="BT9296" s="31"/>
      <c r="BU9296" s="31"/>
      <c r="BV9296" s="31"/>
      <c r="BW9296" s="31"/>
      <c r="BX9296" s="31"/>
      <c r="BY9296" s="31"/>
      <c r="BZ9296" s="31"/>
      <c r="CA9296" s="31"/>
      <c r="CB9296" s="31"/>
      <c r="CC9296" s="31"/>
    </row>
    <row r="9297" spans="5:81" customFormat="1" x14ac:dyDescent="0.25">
      <c r="E9297" s="30" t="str">
        <f t="shared" si="55"/>
        <v>update IFINOPL.dbo.AGREEMENT_ASSET set BILLING_TO_NPWP = '013006572092000', NPWP_NAME = 'PT. KRAMA YUDHA TIGA BERLIAN MOTORS', NPWP_ADDRESS = 'JL. JENDRAL AHMAD YANI PULOMAS RT.000 RW.000 KEL.KAYU PUTIH KEC.PULO GADUNG KOTA/KAB.ADM JAKARTA TIMUR DKI JAKARTA 13210' where AGREEMENT_NO = replace('0000508/4/08/05/2021', '/', '.');</v>
      </c>
      <c r="F9297" s="31"/>
      <c r="G9297" s="31"/>
      <c r="H9297" s="31"/>
      <c r="I9297" s="31"/>
      <c r="J9297" s="31"/>
      <c r="K9297" s="31"/>
      <c r="L9297" s="31"/>
      <c r="M9297" s="31"/>
      <c r="N9297" s="31"/>
      <c r="O9297" s="31"/>
      <c r="P9297" s="31"/>
      <c r="Q9297" s="31"/>
      <c r="R9297" s="31"/>
      <c r="S9297" s="31"/>
      <c r="T9297" s="31"/>
      <c r="U9297" s="31"/>
      <c r="V9297" s="31"/>
      <c r="W9297" s="31"/>
      <c r="X9297" s="31"/>
      <c r="Y9297" s="31"/>
      <c r="Z9297" s="31"/>
      <c r="AA9297" s="31"/>
      <c r="AB9297" s="31"/>
      <c r="AC9297" s="31"/>
      <c r="AD9297" s="31"/>
      <c r="AE9297" s="31"/>
      <c r="AF9297" s="31"/>
      <c r="AG9297" s="31"/>
      <c r="AH9297" s="31"/>
      <c r="AI9297" s="31"/>
      <c r="AJ9297" s="31"/>
      <c r="AK9297" s="31"/>
      <c r="AL9297" s="31"/>
      <c r="AM9297" s="31"/>
      <c r="AN9297" s="31"/>
      <c r="AO9297" s="31"/>
      <c r="AP9297" s="31"/>
      <c r="AQ9297" s="31"/>
      <c r="AR9297" s="31"/>
      <c r="AS9297" s="31"/>
      <c r="AT9297" s="31"/>
      <c r="AU9297" s="31"/>
      <c r="AV9297" s="31"/>
      <c r="AW9297" s="31"/>
      <c r="AX9297" s="31"/>
      <c r="AY9297" s="31"/>
      <c r="AZ9297" s="31"/>
      <c r="BA9297" s="31"/>
      <c r="BB9297" s="31"/>
      <c r="BC9297" s="31"/>
      <c r="BD9297" s="31"/>
      <c r="BE9297" s="31"/>
      <c r="BF9297" s="31"/>
      <c r="BG9297" s="31"/>
      <c r="BH9297" s="31"/>
      <c r="BI9297" s="31"/>
      <c r="BJ9297" s="31"/>
      <c r="BK9297" s="31"/>
      <c r="BL9297" s="31"/>
      <c r="BM9297" s="31"/>
      <c r="BN9297" s="31"/>
      <c r="BO9297" s="31"/>
      <c r="BP9297" s="31"/>
      <c r="BQ9297" s="31"/>
      <c r="BR9297" s="31"/>
      <c r="BS9297" s="31"/>
      <c r="BT9297" s="31"/>
      <c r="BU9297" s="31"/>
      <c r="BV9297" s="31"/>
      <c r="BW9297" s="31"/>
      <c r="BX9297" s="31"/>
      <c r="BY9297" s="31"/>
      <c r="BZ9297" s="31"/>
      <c r="CA9297" s="31"/>
      <c r="CB9297" s="31"/>
      <c r="CC9297" s="31"/>
    </row>
    <row r="9298" spans="5:81" customFormat="1" x14ac:dyDescent="0.25">
      <c r="E9298" s="30" t="str">
        <f t="shared" si="55"/>
        <v>update IFINOPL.dbo.AGREEMENT_ASSET set BILLING_TO_NPWP = '723288619022000', NPWP_NAME = 'PT. IIJ GLOBAL SOLUTIONS INDONESIA', NPWP_ADDRESS = 'GEDUNG MIDPLAZA 1 LANTAI 19. JL JEND SUDIRMAN KAV 10 -11 RT.000 RW.000 KEL.KARET TENGSIN KEC.TANAH ABANG KOTA/KAB.JAKARTA PUSAT DKI JAKARTA 10220' where AGREEMENT_NO = replace('0000508/4/10/08/2022', '/', '.');</v>
      </c>
      <c r="F9298" s="31"/>
      <c r="G9298" s="31"/>
      <c r="H9298" s="31"/>
      <c r="I9298" s="31"/>
      <c r="J9298" s="31"/>
      <c r="K9298" s="31"/>
      <c r="L9298" s="31"/>
      <c r="M9298" s="31"/>
      <c r="N9298" s="31"/>
      <c r="O9298" s="31"/>
      <c r="P9298" s="31"/>
      <c r="Q9298" s="31"/>
      <c r="R9298" s="31"/>
      <c r="S9298" s="31"/>
      <c r="T9298" s="31"/>
      <c r="U9298" s="31"/>
      <c r="V9298" s="31"/>
      <c r="W9298" s="31"/>
      <c r="X9298" s="31"/>
      <c r="Y9298" s="31"/>
      <c r="Z9298" s="31"/>
      <c r="AA9298" s="31"/>
      <c r="AB9298" s="31"/>
      <c r="AC9298" s="31"/>
      <c r="AD9298" s="31"/>
      <c r="AE9298" s="31"/>
      <c r="AF9298" s="31"/>
      <c r="AG9298" s="31"/>
      <c r="AH9298" s="31"/>
      <c r="AI9298" s="31"/>
      <c r="AJ9298" s="31"/>
      <c r="AK9298" s="31"/>
      <c r="AL9298" s="31"/>
      <c r="AM9298" s="31"/>
      <c r="AN9298" s="31"/>
      <c r="AO9298" s="31"/>
      <c r="AP9298" s="31"/>
      <c r="AQ9298" s="31"/>
      <c r="AR9298" s="31"/>
      <c r="AS9298" s="31"/>
      <c r="AT9298" s="31"/>
      <c r="AU9298" s="31"/>
      <c r="AV9298" s="31"/>
      <c r="AW9298" s="31"/>
      <c r="AX9298" s="31"/>
      <c r="AY9298" s="31"/>
      <c r="AZ9298" s="31"/>
      <c r="BA9298" s="31"/>
      <c r="BB9298" s="31"/>
      <c r="BC9298" s="31"/>
      <c r="BD9298" s="31"/>
      <c r="BE9298" s="31"/>
      <c r="BF9298" s="31"/>
      <c r="BG9298" s="31"/>
      <c r="BH9298" s="31"/>
      <c r="BI9298" s="31"/>
      <c r="BJ9298" s="31"/>
      <c r="BK9298" s="31"/>
      <c r="BL9298" s="31"/>
      <c r="BM9298" s="31"/>
      <c r="BN9298" s="31"/>
      <c r="BO9298" s="31"/>
      <c r="BP9298" s="31"/>
      <c r="BQ9298" s="31"/>
      <c r="BR9298" s="31"/>
      <c r="BS9298" s="31"/>
      <c r="BT9298" s="31"/>
      <c r="BU9298" s="31"/>
      <c r="BV9298" s="31"/>
      <c r="BW9298" s="31"/>
      <c r="BX9298" s="31"/>
      <c r="BY9298" s="31"/>
      <c r="BZ9298" s="31"/>
      <c r="CA9298" s="31"/>
      <c r="CB9298" s="31"/>
      <c r="CC9298" s="31"/>
    </row>
    <row r="9299" spans="5:81" customFormat="1" x14ac:dyDescent="0.25">
      <c r="E9299"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replace('0000509/4/08/06/2021', '/', '.');</v>
      </c>
      <c r="F9299" s="31"/>
      <c r="G9299" s="31"/>
      <c r="H9299" s="31"/>
      <c r="I9299" s="31"/>
      <c r="J9299" s="31"/>
      <c r="K9299" s="31"/>
      <c r="L9299" s="31"/>
      <c r="M9299" s="31"/>
      <c r="N9299" s="31"/>
      <c r="O9299" s="31"/>
      <c r="P9299" s="31"/>
      <c r="Q9299" s="31"/>
      <c r="R9299" s="31"/>
      <c r="S9299" s="31"/>
      <c r="T9299" s="31"/>
      <c r="U9299" s="31"/>
      <c r="V9299" s="31"/>
      <c r="W9299" s="31"/>
      <c r="X9299" s="31"/>
      <c r="Y9299" s="31"/>
      <c r="Z9299" s="31"/>
      <c r="AA9299" s="31"/>
      <c r="AB9299" s="31"/>
      <c r="AC9299" s="31"/>
      <c r="AD9299" s="31"/>
      <c r="AE9299" s="31"/>
      <c r="AF9299" s="31"/>
      <c r="AG9299" s="31"/>
      <c r="AH9299" s="31"/>
      <c r="AI9299" s="31"/>
      <c r="AJ9299" s="31"/>
      <c r="AK9299" s="31"/>
      <c r="AL9299" s="31"/>
      <c r="AM9299" s="31"/>
      <c r="AN9299" s="31"/>
      <c r="AO9299" s="31"/>
      <c r="AP9299" s="31"/>
      <c r="AQ9299" s="31"/>
      <c r="AR9299" s="31"/>
      <c r="AS9299" s="31"/>
      <c r="AT9299" s="31"/>
      <c r="AU9299" s="31"/>
      <c r="AV9299" s="31"/>
      <c r="AW9299" s="31"/>
      <c r="AX9299" s="31"/>
      <c r="AY9299" s="31"/>
      <c r="AZ9299" s="31"/>
      <c r="BA9299" s="31"/>
      <c r="BB9299" s="31"/>
      <c r="BC9299" s="31"/>
      <c r="BD9299" s="31"/>
      <c r="BE9299" s="31"/>
      <c r="BF9299" s="31"/>
      <c r="BG9299" s="31"/>
      <c r="BH9299" s="31"/>
      <c r="BI9299" s="31"/>
      <c r="BJ9299" s="31"/>
      <c r="BK9299" s="31"/>
      <c r="BL9299" s="31"/>
      <c r="BM9299" s="31"/>
      <c r="BN9299" s="31"/>
      <c r="BO9299" s="31"/>
      <c r="BP9299" s="31"/>
      <c r="BQ9299" s="31"/>
      <c r="BR9299" s="31"/>
      <c r="BS9299" s="31"/>
      <c r="BT9299" s="31"/>
      <c r="BU9299" s="31"/>
      <c r="BV9299" s="31"/>
      <c r="BW9299" s="31"/>
      <c r="BX9299" s="31"/>
      <c r="BY9299" s="31"/>
      <c r="BZ9299" s="31"/>
      <c r="CA9299" s="31"/>
      <c r="CB9299" s="31"/>
      <c r="CC9299" s="31"/>
    </row>
    <row r="9300" spans="5:81" customFormat="1" x14ac:dyDescent="0.25">
      <c r="E9300" s="30" t="str">
        <f t="shared" si="55"/>
        <v>update IFINOPL.dbo.AGREEMENT_ASSET set BILLING_TO_NPWP = '740248471022000', NPWP_NAME = 'PT. NOMURA RESEARCH INSTITUTE INDONESIA', NPWP_ADDRESS = 'GEDUNG SAHID SUDIRMAN CENTER LT. 11 UNIT F RT.010 RW.011 KARET TENGSIN, TANAH ABANG, JAKARTA PUSAT, DKI JAKARTA 10220 INDONESIA' where AGREEMENT_NO = replace('0000509/4/10/07/2022', '/', '.');</v>
      </c>
      <c r="F9300" s="31"/>
      <c r="G9300" s="31"/>
      <c r="H9300" s="31"/>
      <c r="I9300" s="31"/>
      <c r="J9300" s="31"/>
      <c r="K9300" s="31"/>
      <c r="L9300" s="31"/>
      <c r="M9300" s="31"/>
      <c r="N9300" s="31"/>
      <c r="O9300" s="31"/>
      <c r="P9300" s="31"/>
      <c r="Q9300" s="31"/>
      <c r="R9300" s="31"/>
      <c r="S9300" s="31"/>
      <c r="T9300" s="31"/>
      <c r="U9300" s="31"/>
      <c r="V9300" s="31"/>
      <c r="W9300" s="31"/>
      <c r="X9300" s="31"/>
      <c r="Y9300" s="31"/>
      <c r="Z9300" s="31"/>
      <c r="AA9300" s="31"/>
      <c r="AB9300" s="31"/>
      <c r="AC9300" s="31"/>
      <c r="AD9300" s="31"/>
      <c r="AE9300" s="31"/>
      <c r="AF9300" s="31"/>
      <c r="AG9300" s="31"/>
      <c r="AH9300" s="31"/>
      <c r="AI9300" s="31"/>
      <c r="AJ9300" s="31"/>
      <c r="AK9300" s="31"/>
      <c r="AL9300" s="31"/>
      <c r="AM9300" s="31"/>
      <c r="AN9300" s="31"/>
      <c r="AO9300" s="31"/>
      <c r="AP9300" s="31"/>
      <c r="AQ9300" s="31"/>
      <c r="AR9300" s="31"/>
      <c r="AS9300" s="31"/>
      <c r="AT9300" s="31"/>
      <c r="AU9300" s="31"/>
      <c r="AV9300" s="31"/>
      <c r="AW9300" s="31"/>
      <c r="AX9300" s="31"/>
      <c r="AY9300" s="31"/>
      <c r="AZ9300" s="31"/>
      <c r="BA9300" s="31"/>
      <c r="BB9300" s="31"/>
      <c r="BC9300" s="31"/>
      <c r="BD9300" s="31"/>
      <c r="BE9300" s="31"/>
      <c r="BF9300" s="31"/>
      <c r="BG9300" s="31"/>
      <c r="BH9300" s="31"/>
      <c r="BI9300" s="31"/>
      <c r="BJ9300" s="31"/>
      <c r="BK9300" s="31"/>
      <c r="BL9300" s="31"/>
      <c r="BM9300" s="31"/>
      <c r="BN9300" s="31"/>
      <c r="BO9300" s="31"/>
      <c r="BP9300" s="31"/>
      <c r="BQ9300" s="31"/>
      <c r="BR9300" s="31"/>
      <c r="BS9300" s="31"/>
      <c r="BT9300" s="31"/>
      <c r="BU9300" s="31"/>
      <c r="BV9300" s="31"/>
      <c r="BW9300" s="31"/>
      <c r="BX9300" s="31"/>
      <c r="BY9300" s="31"/>
      <c r="BZ9300" s="31"/>
      <c r="CA9300" s="31"/>
      <c r="CB9300" s="31"/>
      <c r="CC9300" s="31"/>
    </row>
    <row r="9301" spans="5:81" customFormat="1" x14ac:dyDescent="0.25">
      <c r="E9301"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replace('0000510/4/08/06/2021', '/', '.');</v>
      </c>
      <c r="F9301" s="31"/>
      <c r="G9301" s="31"/>
      <c r="H9301" s="31"/>
      <c r="I9301" s="31"/>
      <c r="J9301" s="31"/>
      <c r="K9301" s="31"/>
      <c r="L9301" s="31"/>
      <c r="M9301" s="31"/>
      <c r="N9301" s="31"/>
      <c r="O9301" s="31"/>
      <c r="P9301" s="31"/>
      <c r="Q9301" s="31"/>
      <c r="R9301" s="31"/>
      <c r="S9301" s="31"/>
      <c r="T9301" s="31"/>
      <c r="U9301" s="31"/>
      <c r="V9301" s="31"/>
      <c r="W9301" s="31"/>
      <c r="X9301" s="31"/>
      <c r="Y9301" s="31"/>
      <c r="Z9301" s="31"/>
      <c r="AA9301" s="31"/>
      <c r="AB9301" s="31"/>
      <c r="AC9301" s="31"/>
      <c r="AD9301" s="31"/>
      <c r="AE9301" s="31"/>
      <c r="AF9301" s="31"/>
      <c r="AG9301" s="31"/>
      <c r="AH9301" s="31"/>
      <c r="AI9301" s="31"/>
      <c r="AJ9301" s="31"/>
      <c r="AK9301" s="31"/>
      <c r="AL9301" s="31"/>
      <c r="AM9301" s="31"/>
      <c r="AN9301" s="31"/>
      <c r="AO9301" s="31"/>
      <c r="AP9301" s="31"/>
      <c r="AQ9301" s="31"/>
      <c r="AR9301" s="31"/>
      <c r="AS9301" s="31"/>
      <c r="AT9301" s="31"/>
      <c r="AU9301" s="31"/>
      <c r="AV9301" s="31"/>
      <c r="AW9301" s="31"/>
      <c r="AX9301" s="31"/>
      <c r="AY9301" s="31"/>
      <c r="AZ9301" s="31"/>
      <c r="BA9301" s="31"/>
      <c r="BB9301" s="31"/>
      <c r="BC9301" s="31"/>
      <c r="BD9301" s="31"/>
      <c r="BE9301" s="31"/>
      <c r="BF9301" s="31"/>
      <c r="BG9301" s="31"/>
      <c r="BH9301" s="31"/>
      <c r="BI9301" s="31"/>
      <c r="BJ9301" s="31"/>
      <c r="BK9301" s="31"/>
      <c r="BL9301" s="31"/>
      <c r="BM9301" s="31"/>
      <c r="BN9301" s="31"/>
      <c r="BO9301" s="31"/>
      <c r="BP9301" s="31"/>
      <c r="BQ9301" s="31"/>
      <c r="BR9301" s="31"/>
      <c r="BS9301" s="31"/>
      <c r="BT9301" s="31"/>
      <c r="BU9301" s="31"/>
      <c r="BV9301" s="31"/>
      <c r="BW9301" s="31"/>
      <c r="BX9301" s="31"/>
      <c r="BY9301" s="31"/>
      <c r="BZ9301" s="31"/>
      <c r="CA9301" s="31"/>
      <c r="CB9301" s="31"/>
      <c r="CC9301" s="31"/>
    </row>
    <row r="9302" spans="5:81" customFormat="1" x14ac:dyDescent="0.25">
      <c r="E9302" s="30" t="str">
        <f t="shared" si="55"/>
        <v>update IFINOPL.dbo.AGREEMENT_ASSET set BILLING_TO_NPWP = '663326312008000', NPWP_NAME = 'CV. GEMILANG ABADI SEJAHTERA', NPWP_ADDRESS = 'JL RADIN INTEN II NO 150 C RT.008 RW.005 KEL.DUREN SAWIT KEC.DUREN SAWIT KOTA/KAB.JAKARTA TIMUR DKI JAKARTA 13440' where AGREEMENT_NO = replace('0000510/4/10/07/2022', '/', '.');</v>
      </c>
      <c r="F9302" s="31"/>
      <c r="G9302" s="31"/>
      <c r="H9302" s="31"/>
      <c r="I9302" s="31"/>
      <c r="J9302" s="31"/>
      <c r="K9302" s="31"/>
      <c r="L9302" s="31"/>
      <c r="M9302" s="31"/>
      <c r="N9302" s="31"/>
      <c r="O9302" s="31"/>
      <c r="P9302" s="31"/>
      <c r="Q9302" s="31"/>
      <c r="R9302" s="31"/>
      <c r="S9302" s="31"/>
      <c r="T9302" s="31"/>
      <c r="U9302" s="31"/>
      <c r="V9302" s="31"/>
      <c r="W9302" s="31"/>
      <c r="X9302" s="31"/>
      <c r="Y9302" s="31"/>
      <c r="Z9302" s="31"/>
      <c r="AA9302" s="31"/>
      <c r="AB9302" s="31"/>
      <c r="AC9302" s="31"/>
      <c r="AD9302" s="31"/>
      <c r="AE9302" s="31"/>
      <c r="AF9302" s="31"/>
      <c r="AG9302" s="31"/>
      <c r="AH9302" s="31"/>
      <c r="AI9302" s="31"/>
      <c r="AJ9302" s="31"/>
      <c r="AK9302" s="31"/>
      <c r="AL9302" s="31"/>
      <c r="AM9302" s="31"/>
      <c r="AN9302" s="31"/>
      <c r="AO9302" s="31"/>
      <c r="AP9302" s="31"/>
      <c r="AQ9302" s="31"/>
      <c r="AR9302" s="31"/>
      <c r="AS9302" s="31"/>
      <c r="AT9302" s="31"/>
      <c r="AU9302" s="31"/>
      <c r="AV9302" s="31"/>
      <c r="AW9302" s="31"/>
      <c r="AX9302" s="31"/>
      <c r="AY9302" s="31"/>
      <c r="AZ9302" s="31"/>
      <c r="BA9302" s="31"/>
      <c r="BB9302" s="31"/>
      <c r="BC9302" s="31"/>
      <c r="BD9302" s="31"/>
      <c r="BE9302" s="31"/>
      <c r="BF9302" s="31"/>
      <c r="BG9302" s="31"/>
      <c r="BH9302" s="31"/>
      <c r="BI9302" s="31"/>
      <c r="BJ9302" s="31"/>
      <c r="BK9302" s="31"/>
      <c r="BL9302" s="31"/>
      <c r="BM9302" s="31"/>
      <c r="BN9302" s="31"/>
      <c r="BO9302" s="31"/>
      <c r="BP9302" s="31"/>
      <c r="BQ9302" s="31"/>
      <c r="BR9302" s="31"/>
      <c r="BS9302" s="31"/>
      <c r="BT9302" s="31"/>
      <c r="BU9302" s="31"/>
      <c r="BV9302" s="31"/>
      <c r="BW9302" s="31"/>
      <c r="BX9302" s="31"/>
      <c r="BY9302" s="31"/>
      <c r="BZ9302" s="31"/>
      <c r="CA9302" s="31"/>
      <c r="CB9302" s="31"/>
      <c r="CC9302" s="31"/>
    </row>
    <row r="9303" spans="5:81" customFormat="1" x14ac:dyDescent="0.25">
      <c r="E9303"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replace('0000511/4/08/06/2021', '/', '.');</v>
      </c>
      <c r="F9303" s="31"/>
      <c r="G9303" s="31"/>
      <c r="H9303" s="31"/>
      <c r="I9303" s="31"/>
      <c r="J9303" s="31"/>
      <c r="K9303" s="31"/>
      <c r="L9303" s="31"/>
      <c r="M9303" s="31"/>
      <c r="N9303" s="31"/>
      <c r="O9303" s="31"/>
      <c r="P9303" s="31"/>
      <c r="Q9303" s="31"/>
      <c r="R9303" s="31"/>
      <c r="S9303" s="31"/>
      <c r="T9303" s="31"/>
      <c r="U9303" s="31"/>
      <c r="V9303" s="31"/>
      <c r="W9303" s="31"/>
      <c r="X9303" s="31"/>
      <c r="Y9303" s="31"/>
      <c r="Z9303" s="31"/>
      <c r="AA9303" s="31"/>
      <c r="AB9303" s="31"/>
      <c r="AC9303" s="31"/>
      <c r="AD9303" s="31"/>
      <c r="AE9303" s="31"/>
      <c r="AF9303" s="31"/>
      <c r="AG9303" s="31"/>
      <c r="AH9303" s="31"/>
      <c r="AI9303" s="31"/>
      <c r="AJ9303" s="31"/>
      <c r="AK9303" s="31"/>
      <c r="AL9303" s="31"/>
      <c r="AM9303" s="31"/>
      <c r="AN9303" s="31"/>
      <c r="AO9303" s="31"/>
      <c r="AP9303" s="31"/>
      <c r="AQ9303" s="31"/>
      <c r="AR9303" s="31"/>
      <c r="AS9303" s="31"/>
      <c r="AT9303" s="31"/>
      <c r="AU9303" s="31"/>
      <c r="AV9303" s="31"/>
      <c r="AW9303" s="31"/>
      <c r="AX9303" s="31"/>
      <c r="AY9303" s="31"/>
      <c r="AZ9303" s="31"/>
      <c r="BA9303" s="31"/>
      <c r="BB9303" s="31"/>
      <c r="BC9303" s="31"/>
      <c r="BD9303" s="31"/>
      <c r="BE9303" s="31"/>
      <c r="BF9303" s="31"/>
      <c r="BG9303" s="31"/>
      <c r="BH9303" s="31"/>
      <c r="BI9303" s="31"/>
      <c r="BJ9303" s="31"/>
      <c r="BK9303" s="31"/>
      <c r="BL9303" s="31"/>
      <c r="BM9303" s="31"/>
      <c r="BN9303" s="31"/>
      <c r="BO9303" s="31"/>
      <c r="BP9303" s="31"/>
      <c r="BQ9303" s="31"/>
      <c r="BR9303" s="31"/>
      <c r="BS9303" s="31"/>
      <c r="BT9303" s="31"/>
      <c r="BU9303" s="31"/>
      <c r="BV9303" s="31"/>
      <c r="BW9303" s="31"/>
      <c r="BX9303" s="31"/>
      <c r="BY9303" s="31"/>
      <c r="BZ9303" s="31"/>
      <c r="CA9303" s="31"/>
      <c r="CB9303" s="31"/>
      <c r="CC9303" s="31"/>
    </row>
    <row r="9304" spans="5:81" customFormat="1" x14ac:dyDescent="0.25">
      <c r="E9304" s="30" t="str">
        <f t="shared" si="55"/>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replace('0000511/4/10/06/2022', '/', '.');</v>
      </c>
      <c r="F9304" s="31"/>
      <c r="G9304" s="31"/>
      <c r="H9304" s="31"/>
      <c r="I9304" s="31"/>
      <c r="J9304" s="31"/>
      <c r="K9304" s="31"/>
      <c r="L9304" s="31"/>
      <c r="M9304" s="31"/>
      <c r="N9304" s="31"/>
      <c r="O9304" s="31"/>
      <c r="P9304" s="31"/>
      <c r="Q9304" s="31"/>
      <c r="R9304" s="31"/>
      <c r="S9304" s="31"/>
      <c r="T9304" s="31"/>
      <c r="U9304" s="31"/>
      <c r="V9304" s="31"/>
      <c r="W9304" s="31"/>
      <c r="X9304" s="31"/>
      <c r="Y9304" s="31"/>
      <c r="Z9304" s="31"/>
      <c r="AA9304" s="31"/>
      <c r="AB9304" s="31"/>
      <c r="AC9304" s="31"/>
      <c r="AD9304" s="31"/>
      <c r="AE9304" s="31"/>
      <c r="AF9304" s="31"/>
      <c r="AG9304" s="31"/>
      <c r="AH9304" s="31"/>
      <c r="AI9304" s="31"/>
      <c r="AJ9304" s="31"/>
      <c r="AK9304" s="31"/>
      <c r="AL9304" s="31"/>
      <c r="AM9304" s="31"/>
      <c r="AN9304" s="31"/>
      <c r="AO9304" s="31"/>
      <c r="AP9304" s="31"/>
      <c r="AQ9304" s="31"/>
      <c r="AR9304" s="31"/>
      <c r="AS9304" s="31"/>
      <c r="AT9304" s="31"/>
      <c r="AU9304" s="31"/>
      <c r="AV9304" s="31"/>
      <c r="AW9304" s="31"/>
      <c r="AX9304" s="31"/>
      <c r="AY9304" s="31"/>
      <c r="AZ9304" s="31"/>
      <c r="BA9304" s="31"/>
      <c r="BB9304" s="31"/>
      <c r="BC9304" s="31"/>
      <c r="BD9304" s="31"/>
      <c r="BE9304" s="31"/>
      <c r="BF9304" s="31"/>
      <c r="BG9304" s="31"/>
      <c r="BH9304" s="31"/>
      <c r="BI9304" s="31"/>
      <c r="BJ9304" s="31"/>
      <c r="BK9304" s="31"/>
      <c r="BL9304" s="31"/>
      <c r="BM9304" s="31"/>
      <c r="BN9304" s="31"/>
      <c r="BO9304" s="31"/>
      <c r="BP9304" s="31"/>
      <c r="BQ9304" s="31"/>
      <c r="BR9304" s="31"/>
      <c r="BS9304" s="31"/>
      <c r="BT9304" s="31"/>
      <c r="BU9304" s="31"/>
      <c r="BV9304" s="31"/>
      <c r="BW9304" s="31"/>
      <c r="BX9304" s="31"/>
      <c r="BY9304" s="31"/>
      <c r="BZ9304" s="31"/>
      <c r="CA9304" s="31"/>
      <c r="CB9304" s="31"/>
      <c r="CC9304" s="31"/>
    </row>
    <row r="9305" spans="5:81" customFormat="1" x14ac:dyDescent="0.25">
      <c r="E9305" s="30" t="str">
        <f t="shared" si="55"/>
        <v>update IFINOPL.dbo.AGREEMENT_ASSET set BILLING_TO_NPWP = '010616316092000', NPWP_NAME = 'PT. NUTRICIA INDONESIA SEJAHTERA', NPWP_ADDRESS = 'JL RAYA BOGOR KM. 26,6 RT.0 RW.0 KEL.PEKAYON KEC.PASAR REBO KOTA/KAB.JAKARTA TIMUR DKI JAKARTA 13710' where AGREEMENT_NO = replace('0000512/4/10/07/2022', '/', '.');</v>
      </c>
      <c r="F9305" s="31"/>
      <c r="G9305" s="31"/>
      <c r="H9305" s="31"/>
      <c r="I9305" s="31"/>
      <c r="J9305" s="31"/>
      <c r="K9305" s="31"/>
      <c r="L9305" s="31"/>
      <c r="M9305" s="31"/>
      <c r="N9305" s="31"/>
      <c r="O9305" s="31"/>
      <c r="P9305" s="31"/>
      <c r="Q9305" s="31"/>
      <c r="R9305" s="31"/>
      <c r="S9305" s="31"/>
      <c r="T9305" s="31"/>
      <c r="U9305" s="31"/>
      <c r="V9305" s="31"/>
      <c r="W9305" s="31"/>
      <c r="X9305" s="31"/>
      <c r="Y9305" s="31"/>
      <c r="Z9305" s="31"/>
      <c r="AA9305" s="31"/>
      <c r="AB9305" s="31"/>
      <c r="AC9305" s="31"/>
      <c r="AD9305" s="31"/>
      <c r="AE9305" s="31"/>
      <c r="AF9305" s="31"/>
      <c r="AG9305" s="31"/>
      <c r="AH9305" s="31"/>
      <c r="AI9305" s="31"/>
      <c r="AJ9305" s="31"/>
      <c r="AK9305" s="31"/>
      <c r="AL9305" s="31"/>
      <c r="AM9305" s="31"/>
      <c r="AN9305" s="31"/>
      <c r="AO9305" s="31"/>
      <c r="AP9305" s="31"/>
      <c r="AQ9305" s="31"/>
      <c r="AR9305" s="31"/>
      <c r="AS9305" s="31"/>
      <c r="AT9305" s="31"/>
      <c r="AU9305" s="31"/>
      <c r="AV9305" s="31"/>
      <c r="AW9305" s="31"/>
      <c r="AX9305" s="31"/>
      <c r="AY9305" s="31"/>
      <c r="AZ9305" s="31"/>
      <c r="BA9305" s="31"/>
      <c r="BB9305" s="31"/>
      <c r="BC9305" s="31"/>
      <c r="BD9305" s="31"/>
      <c r="BE9305" s="31"/>
      <c r="BF9305" s="31"/>
      <c r="BG9305" s="31"/>
      <c r="BH9305" s="31"/>
      <c r="BI9305" s="31"/>
      <c r="BJ9305" s="31"/>
      <c r="BK9305" s="31"/>
      <c r="BL9305" s="31"/>
      <c r="BM9305" s="31"/>
      <c r="BN9305" s="31"/>
      <c r="BO9305" s="31"/>
      <c r="BP9305" s="31"/>
      <c r="BQ9305" s="31"/>
      <c r="BR9305" s="31"/>
      <c r="BS9305" s="31"/>
      <c r="BT9305" s="31"/>
      <c r="BU9305" s="31"/>
      <c r="BV9305" s="31"/>
      <c r="BW9305" s="31"/>
      <c r="BX9305" s="31"/>
      <c r="BY9305" s="31"/>
      <c r="BZ9305" s="31"/>
      <c r="CA9305" s="31"/>
      <c r="CB9305" s="31"/>
      <c r="CC9305" s="31"/>
    </row>
    <row r="9306" spans="5:81" customFormat="1" x14ac:dyDescent="0.25">
      <c r="E9306" s="30" t="str">
        <f t="shared" si="55"/>
        <v>update IFINOPL.dbo.AGREEMENT_ASSET set BILLING_TO_NPWP = '011405081092000', NPWP_NAME = 'PT. SARIHUSADA GENERASI MAHARDIKA', NPWP_ADDRESS = 'JL KUSUMANEGARA KOTAK POS 37 RT.0 RW.0 KEL.MUJA MUJU KEC.UMBULHARJO KOTA/KAB.YOGYAKARTA DI YOGYAKARTA 55165' where AGREEMENT_NO = replace('0000513/4/10/08/2022', '/', '.');</v>
      </c>
      <c r="F9306" s="31"/>
      <c r="G9306" s="31"/>
      <c r="H9306" s="31"/>
      <c r="I9306" s="31"/>
      <c r="J9306" s="31"/>
      <c r="K9306" s="31"/>
      <c r="L9306" s="31"/>
      <c r="M9306" s="31"/>
      <c r="N9306" s="31"/>
      <c r="O9306" s="31"/>
      <c r="P9306" s="31"/>
      <c r="Q9306" s="31"/>
      <c r="R9306" s="31"/>
      <c r="S9306" s="31"/>
      <c r="T9306" s="31"/>
      <c r="U9306" s="31"/>
      <c r="V9306" s="31"/>
      <c r="W9306" s="31"/>
      <c r="X9306" s="31"/>
      <c r="Y9306" s="31"/>
      <c r="Z9306" s="31"/>
      <c r="AA9306" s="31"/>
      <c r="AB9306" s="31"/>
      <c r="AC9306" s="31"/>
      <c r="AD9306" s="31"/>
      <c r="AE9306" s="31"/>
      <c r="AF9306" s="31"/>
      <c r="AG9306" s="31"/>
      <c r="AH9306" s="31"/>
      <c r="AI9306" s="31"/>
      <c r="AJ9306" s="31"/>
      <c r="AK9306" s="31"/>
      <c r="AL9306" s="31"/>
      <c r="AM9306" s="31"/>
      <c r="AN9306" s="31"/>
      <c r="AO9306" s="31"/>
      <c r="AP9306" s="31"/>
      <c r="AQ9306" s="31"/>
      <c r="AR9306" s="31"/>
      <c r="AS9306" s="31"/>
      <c r="AT9306" s="31"/>
      <c r="AU9306" s="31"/>
      <c r="AV9306" s="31"/>
      <c r="AW9306" s="31"/>
      <c r="AX9306" s="31"/>
      <c r="AY9306" s="31"/>
      <c r="AZ9306" s="31"/>
      <c r="BA9306" s="31"/>
      <c r="BB9306" s="31"/>
      <c r="BC9306" s="31"/>
      <c r="BD9306" s="31"/>
      <c r="BE9306" s="31"/>
      <c r="BF9306" s="31"/>
      <c r="BG9306" s="31"/>
      <c r="BH9306" s="31"/>
      <c r="BI9306" s="31"/>
      <c r="BJ9306" s="31"/>
      <c r="BK9306" s="31"/>
      <c r="BL9306" s="31"/>
      <c r="BM9306" s="31"/>
      <c r="BN9306" s="31"/>
      <c r="BO9306" s="31"/>
      <c r="BP9306" s="31"/>
      <c r="BQ9306" s="31"/>
      <c r="BR9306" s="31"/>
      <c r="BS9306" s="31"/>
      <c r="BT9306" s="31"/>
      <c r="BU9306" s="31"/>
      <c r="BV9306" s="31"/>
      <c r="BW9306" s="31"/>
      <c r="BX9306" s="31"/>
      <c r="BY9306" s="31"/>
      <c r="BZ9306" s="31"/>
      <c r="CA9306" s="31"/>
      <c r="CB9306" s="31"/>
      <c r="CC9306" s="31"/>
    </row>
    <row r="9307" spans="5:81" customFormat="1" x14ac:dyDescent="0.25">
      <c r="E9307" s="30" t="str">
        <f t="shared" si="55"/>
        <v>update IFINOPL.dbo.AGREEMENT_ASSET set BILLING_TO_NPWP = '013006572092000', NPWP_NAME = 'PT. KRAMA YUDHA TIGA BERLIAN MOTORS', NPWP_ADDRESS = 'JL. JENDRAL AHMAD YANI PULOMAS RT.000 RW.000 KEL.KAYU PUTIH KEC.PULO GADUNG KOTA/KAB.ADM JAKARTA TIMUR DKI JAKARTA 13210' where AGREEMENT_NO = replace('0000514/4/08/06/2021', '/', '.');</v>
      </c>
      <c r="F9307" s="31"/>
      <c r="G9307" s="31"/>
      <c r="H9307" s="31"/>
      <c r="I9307" s="31"/>
      <c r="J9307" s="31"/>
      <c r="K9307" s="31"/>
      <c r="L9307" s="31"/>
      <c r="M9307" s="31"/>
      <c r="N9307" s="31"/>
      <c r="O9307" s="31"/>
      <c r="P9307" s="31"/>
      <c r="Q9307" s="31"/>
      <c r="R9307" s="31"/>
      <c r="S9307" s="31"/>
      <c r="T9307" s="31"/>
      <c r="U9307" s="31"/>
      <c r="V9307" s="31"/>
      <c r="W9307" s="31"/>
      <c r="X9307" s="31"/>
      <c r="Y9307" s="31"/>
      <c r="Z9307" s="31"/>
      <c r="AA9307" s="31"/>
      <c r="AB9307" s="31"/>
      <c r="AC9307" s="31"/>
      <c r="AD9307" s="31"/>
      <c r="AE9307" s="31"/>
      <c r="AF9307" s="31"/>
      <c r="AG9307" s="31"/>
      <c r="AH9307" s="31"/>
      <c r="AI9307" s="31"/>
      <c r="AJ9307" s="31"/>
      <c r="AK9307" s="31"/>
      <c r="AL9307" s="31"/>
      <c r="AM9307" s="31"/>
      <c r="AN9307" s="31"/>
      <c r="AO9307" s="31"/>
      <c r="AP9307" s="31"/>
      <c r="AQ9307" s="31"/>
      <c r="AR9307" s="31"/>
      <c r="AS9307" s="31"/>
      <c r="AT9307" s="31"/>
      <c r="AU9307" s="31"/>
      <c r="AV9307" s="31"/>
      <c r="AW9307" s="31"/>
      <c r="AX9307" s="31"/>
      <c r="AY9307" s="31"/>
      <c r="AZ9307" s="31"/>
      <c r="BA9307" s="31"/>
      <c r="BB9307" s="31"/>
      <c r="BC9307" s="31"/>
      <c r="BD9307" s="31"/>
      <c r="BE9307" s="31"/>
      <c r="BF9307" s="31"/>
      <c r="BG9307" s="31"/>
      <c r="BH9307" s="31"/>
      <c r="BI9307" s="31"/>
      <c r="BJ9307" s="31"/>
      <c r="BK9307" s="31"/>
      <c r="BL9307" s="31"/>
      <c r="BM9307" s="31"/>
      <c r="BN9307" s="31"/>
      <c r="BO9307" s="31"/>
      <c r="BP9307" s="31"/>
      <c r="BQ9307" s="31"/>
      <c r="BR9307" s="31"/>
      <c r="BS9307" s="31"/>
      <c r="BT9307" s="31"/>
      <c r="BU9307" s="31"/>
      <c r="BV9307" s="31"/>
      <c r="BW9307" s="31"/>
      <c r="BX9307" s="31"/>
      <c r="BY9307" s="31"/>
      <c r="BZ9307" s="31"/>
      <c r="CA9307" s="31"/>
      <c r="CB9307" s="31"/>
      <c r="CC9307" s="31"/>
    </row>
    <row r="9308" spans="5:81" customFormat="1" x14ac:dyDescent="0.25">
      <c r="E9308" s="30" t="str">
        <f t="shared" si="55"/>
        <v>update IFINOPL.dbo.AGREEMENT_ASSET set BILLING_TO_NPWP = '010616316092000', NPWP_NAME = 'PT. NUTRICIA INDONESIA SEJAHTERA', NPWP_ADDRESS = 'JL RAYA BOGOR KM. 26,6 RT.0 RW.0 KEL.PEKAYON KEC.PASAR REBO KOTA/KAB.JAKARTA TIMUR DKI JAKARTA 13710' where AGREEMENT_NO = replace('0000514/4/10/07/2022', '/', '.');</v>
      </c>
      <c r="F9308" s="31"/>
      <c r="G9308" s="31"/>
      <c r="H9308" s="31"/>
      <c r="I9308" s="31"/>
      <c r="J9308" s="31"/>
      <c r="K9308" s="31"/>
      <c r="L9308" s="31"/>
      <c r="M9308" s="31"/>
      <c r="N9308" s="31"/>
      <c r="O9308" s="31"/>
      <c r="P9308" s="31"/>
      <c r="Q9308" s="31"/>
      <c r="R9308" s="31"/>
      <c r="S9308" s="31"/>
      <c r="T9308" s="31"/>
      <c r="U9308" s="31"/>
      <c r="V9308" s="31"/>
      <c r="W9308" s="31"/>
      <c r="X9308" s="31"/>
      <c r="Y9308" s="31"/>
      <c r="Z9308" s="31"/>
      <c r="AA9308" s="31"/>
      <c r="AB9308" s="31"/>
      <c r="AC9308" s="31"/>
      <c r="AD9308" s="31"/>
      <c r="AE9308" s="31"/>
      <c r="AF9308" s="31"/>
      <c r="AG9308" s="31"/>
      <c r="AH9308" s="31"/>
      <c r="AI9308" s="31"/>
      <c r="AJ9308" s="31"/>
      <c r="AK9308" s="31"/>
      <c r="AL9308" s="31"/>
      <c r="AM9308" s="31"/>
      <c r="AN9308" s="31"/>
      <c r="AO9308" s="31"/>
      <c r="AP9308" s="31"/>
      <c r="AQ9308" s="31"/>
      <c r="AR9308" s="31"/>
      <c r="AS9308" s="31"/>
      <c r="AT9308" s="31"/>
      <c r="AU9308" s="31"/>
      <c r="AV9308" s="31"/>
      <c r="AW9308" s="31"/>
      <c r="AX9308" s="31"/>
      <c r="AY9308" s="31"/>
      <c r="AZ9308" s="31"/>
      <c r="BA9308" s="31"/>
      <c r="BB9308" s="31"/>
      <c r="BC9308" s="31"/>
      <c r="BD9308" s="31"/>
      <c r="BE9308" s="31"/>
      <c r="BF9308" s="31"/>
      <c r="BG9308" s="31"/>
      <c r="BH9308" s="31"/>
      <c r="BI9308" s="31"/>
      <c r="BJ9308" s="31"/>
      <c r="BK9308" s="31"/>
      <c r="BL9308" s="31"/>
      <c r="BM9308" s="31"/>
      <c r="BN9308" s="31"/>
      <c r="BO9308" s="31"/>
      <c r="BP9308" s="31"/>
      <c r="BQ9308" s="31"/>
      <c r="BR9308" s="31"/>
      <c r="BS9308" s="31"/>
      <c r="BT9308" s="31"/>
      <c r="BU9308" s="31"/>
      <c r="BV9308" s="31"/>
      <c r="BW9308" s="31"/>
      <c r="BX9308" s="31"/>
      <c r="BY9308" s="31"/>
      <c r="BZ9308" s="31"/>
      <c r="CA9308" s="31"/>
      <c r="CB9308" s="31"/>
      <c r="CC9308" s="31"/>
    </row>
    <row r="9309" spans="5:81" customFormat="1" x14ac:dyDescent="0.25">
      <c r="E9309" s="30" t="str">
        <f t="shared" si="55"/>
        <v>update IFINOPL.dbo.AGREEMENT_ASSET set BILLING_TO_NPWP = '013006572092000', NPWP_NAME = 'PT. KRAMA YUDHA TIGA BERLIAN MOTORS', NPWP_ADDRESS = 'JL. JENDRAL AHMAD YANI PULOMAS RT.000 RW.000 KEL.KAYU PUTIH KEC.PULO GADUNG KOTA/KAB.ADM JAKARTA TIMUR DKI JAKARTA 13210' where AGREEMENT_NO = replace('0000515/4/08/06/2021', '/', '.');</v>
      </c>
      <c r="F9309" s="31"/>
      <c r="G9309" s="31"/>
      <c r="H9309" s="31"/>
      <c r="I9309" s="31"/>
      <c r="J9309" s="31"/>
      <c r="K9309" s="31"/>
      <c r="L9309" s="31"/>
      <c r="M9309" s="31"/>
      <c r="N9309" s="31"/>
      <c r="O9309" s="31"/>
      <c r="P9309" s="31"/>
      <c r="Q9309" s="31"/>
      <c r="R9309" s="31"/>
      <c r="S9309" s="31"/>
      <c r="T9309" s="31"/>
      <c r="U9309" s="31"/>
      <c r="V9309" s="31"/>
      <c r="W9309" s="31"/>
      <c r="X9309" s="31"/>
      <c r="Y9309" s="31"/>
      <c r="Z9309" s="31"/>
      <c r="AA9309" s="31"/>
      <c r="AB9309" s="31"/>
      <c r="AC9309" s="31"/>
      <c r="AD9309" s="31"/>
      <c r="AE9309" s="31"/>
      <c r="AF9309" s="31"/>
      <c r="AG9309" s="31"/>
      <c r="AH9309" s="31"/>
      <c r="AI9309" s="31"/>
      <c r="AJ9309" s="31"/>
      <c r="AK9309" s="31"/>
      <c r="AL9309" s="31"/>
      <c r="AM9309" s="31"/>
      <c r="AN9309" s="31"/>
      <c r="AO9309" s="31"/>
      <c r="AP9309" s="31"/>
      <c r="AQ9309" s="31"/>
      <c r="AR9309" s="31"/>
      <c r="AS9309" s="31"/>
      <c r="AT9309" s="31"/>
      <c r="AU9309" s="31"/>
      <c r="AV9309" s="31"/>
      <c r="AW9309" s="31"/>
      <c r="AX9309" s="31"/>
      <c r="AY9309" s="31"/>
      <c r="AZ9309" s="31"/>
      <c r="BA9309" s="31"/>
      <c r="BB9309" s="31"/>
      <c r="BC9309" s="31"/>
      <c r="BD9309" s="31"/>
      <c r="BE9309" s="31"/>
      <c r="BF9309" s="31"/>
      <c r="BG9309" s="31"/>
      <c r="BH9309" s="31"/>
      <c r="BI9309" s="31"/>
      <c r="BJ9309" s="31"/>
      <c r="BK9309" s="31"/>
      <c r="BL9309" s="31"/>
      <c r="BM9309" s="31"/>
      <c r="BN9309" s="31"/>
      <c r="BO9309" s="31"/>
      <c r="BP9309" s="31"/>
      <c r="BQ9309" s="31"/>
      <c r="BR9309" s="31"/>
      <c r="BS9309" s="31"/>
      <c r="BT9309" s="31"/>
      <c r="BU9309" s="31"/>
      <c r="BV9309" s="31"/>
      <c r="BW9309" s="31"/>
      <c r="BX9309" s="31"/>
      <c r="BY9309" s="31"/>
      <c r="BZ9309" s="31"/>
      <c r="CA9309" s="31"/>
      <c r="CB9309" s="31"/>
      <c r="CC9309" s="31"/>
    </row>
    <row r="9310" spans="5:81" customFormat="1" x14ac:dyDescent="0.25">
      <c r="E9310" s="30" t="str">
        <f t="shared" si="55"/>
        <v>update IFINOPL.dbo.AGREEMENT_ASSET set BILLING_TO_NPWP = '010601185055000', NPWP_NAME = 'PT. STEEL CENTER INDONESIA', NPWP_ADDRESS = 'JL. AGUNG KARYA VI BLOK A/1 RT.000 RW.000 PAPANGGO, TANJUNG PRIOK, JAKARTA UTARA, DKI JAKARTA 14340 INDONESIA' where AGREEMENT_NO = replace('0000516/4/08/06/2021', '/', '.');</v>
      </c>
      <c r="F9310" s="31"/>
      <c r="G9310" s="31"/>
      <c r="H9310" s="31"/>
      <c r="I9310" s="31"/>
      <c r="J9310" s="31"/>
      <c r="K9310" s="31"/>
      <c r="L9310" s="31"/>
      <c r="M9310" s="31"/>
      <c r="N9310" s="31"/>
      <c r="O9310" s="31"/>
      <c r="P9310" s="31"/>
      <c r="Q9310" s="31"/>
      <c r="R9310" s="31"/>
      <c r="S9310" s="31"/>
      <c r="T9310" s="31"/>
      <c r="U9310" s="31"/>
      <c r="V9310" s="31"/>
      <c r="W9310" s="31"/>
      <c r="X9310" s="31"/>
      <c r="Y9310" s="31"/>
      <c r="Z9310" s="31"/>
      <c r="AA9310" s="31"/>
      <c r="AB9310" s="31"/>
      <c r="AC9310" s="31"/>
      <c r="AD9310" s="31"/>
      <c r="AE9310" s="31"/>
      <c r="AF9310" s="31"/>
      <c r="AG9310" s="31"/>
      <c r="AH9310" s="31"/>
      <c r="AI9310" s="31"/>
      <c r="AJ9310" s="31"/>
      <c r="AK9310" s="31"/>
      <c r="AL9310" s="31"/>
      <c r="AM9310" s="31"/>
      <c r="AN9310" s="31"/>
      <c r="AO9310" s="31"/>
      <c r="AP9310" s="31"/>
      <c r="AQ9310" s="31"/>
      <c r="AR9310" s="31"/>
      <c r="AS9310" s="31"/>
      <c r="AT9310" s="31"/>
      <c r="AU9310" s="31"/>
      <c r="AV9310" s="31"/>
      <c r="AW9310" s="31"/>
      <c r="AX9310" s="31"/>
      <c r="AY9310" s="31"/>
      <c r="AZ9310" s="31"/>
      <c r="BA9310" s="31"/>
      <c r="BB9310" s="31"/>
      <c r="BC9310" s="31"/>
      <c r="BD9310" s="31"/>
      <c r="BE9310" s="31"/>
      <c r="BF9310" s="31"/>
      <c r="BG9310" s="31"/>
      <c r="BH9310" s="31"/>
      <c r="BI9310" s="31"/>
      <c r="BJ9310" s="31"/>
      <c r="BK9310" s="31"/>
      <c r="BL9310" s="31"/>
      <c r="BM9310" s="31"/>
      <c r="BN9310" s="31"/>
      <c r="BO9310" s="31"/>
      <c r="BP9310" s="31"/>
      <c r="BQ9310" s="31"/>
      <c r="BR9310" s="31"/>
      <c r="BS9310" s="31"/>
      <c r="BT9310" s="31"/>
      <c r="BU9310" s="31"/>
      <c r="BV9310" s="31"/>
      <c r="BW9310" s="31"/>
      <c r="BX9310" s="31"/>
      <c r="BY9310" s="31"/>
      <c r="BZ9310" s="31"/>
      <c r="CA9310" s="31"/>
      <c r="CB9310" s="31"/>
      <c r="CC9310" s="31"/>
    </row>
    <row r="9311" spans="5:81" customFormat="1" x14ac:dyDescent="0.25">
      <c r="E9311" s="30" t="str">
        <f t="shared" si="55"/>
        <v>update IFINOPL.dbo.AGREEMENT_ASSET set BILLING_TO_NPWP = '011405081092000', NPWP_NAME = 'PT. SARIHUSADA GENERASI MAHARDIKA', NPWP_ADDRESS = 'JL KUSUMANEGARA KOTAK POS 37 RT.0 RW.0 KEL.MUJA MUJU KEC.UMBULHARJO KOTA/KAB.YOGYAKARTA DI YOGYAKARTA 55165' where AGREEMENT_NO = replace('0000516/4/10/08/2022', '/', '.');</v>
      </c>
      <c r="F9311" s="31"/>
      <c r="G9311" s="31"/>
      <c r="H9311" s="31"/>
      <c r="I9311" s="31"/>
      <c r="J9311" s="31"/>
      <c r="K9311" s="31"/>
      <c r="L9311" s="31"/>
      <c r="M9311" s="31"/>
      <c r="N9311" s="31"/>
      <c r="O9311" s="31"/>
      <c r="P9311" s="31"/>
      <c r="Q9311" s="31"/>
      <c r="R9311" s="31"/>
      <c r="S9311" s="31"/>
      <c r="T9311" s="31"/>
      <c r="U9311" s="31"/>
      <c r="V9311" s="31"/>
      <c r="W9311" s="31"/>
      <c r="X9311" s="31"/>
      <c r="Y9311" s="31"/>
      <c r="Z9311" s="31"/>
      <c r="AA9311" s="31"/>
      <c r="AB9311" s="31"/>
      <c r="AC9311" s="31"/>
      <c r="AD9311" s="31"/>
      <c r="AE9311" s="31"/>
      <c r="AF9311" s="31"/>
      <c r="AG9311" s="31"/>
      <c r="AH9311" s="31"/>
      <c r="AI9311" s="31"/>
      <c r="AJ9311" s="31"/>
      <c r="AK9311" s="31"/>
      <c r="AL9311" s="31"/>
      <c r="AM9311" s="31"/>
      <c r="AN9311" s="31"/>
      <c r="AO9311" s="31"/>
      <c r="AP9311" s="31"/>
      <c r="AQ9311" s="31"/>
      <c r="AR9311" s="31"/>
      <c r="AS9311" s="31"/>
      <c r="AT9311" s="31"/>
      <c r="AU9311" s="31"/>
      <c r="AV9311" s="31"/>
      <c r="AW9311" s="31"/>
      <c r="AX9311" s="31"/>
      <c r="AY9311" s="31"/>
      <c r="AZ9311" s="31"/>
      <c r="BA9311" s="31"/>
      <c r="BB9311" s="31"/>
      <c r="BC9311" s="31"/>
      <c r="BD9311" s="31"/>
      <c r="BE9311" s="31"/>
      <c r="BF9311" s="31"/>
      <c r="BG9311" s="31"/>
      <c r="BH9311" s="31"/>
      <c r="BI9311" s="31"/>
      <c r="BJ9311" s="31"/>
      <c r="BK9311" s="31"/>
      <c r="BL9311" s="31"/>
      <c r="BM9311" s="31"/>
      <c r="BN9311" s="31"/>
      <c r="BO9311" s="31"/>
      <c r="BP9311" s="31"/>
      <c r="BQ9311" s="31"/>
      <c r="BR9311" s="31"/>
      <c r="BS9311" s="31"/>
      <c r="BT9311" s="31"/>
      <c r="BU9311" s="31"/>
      <c r="BV9311" s="31"/>
      <c r="BW9311" s="31"/>
      <c r="BX9311" s="31"/>
      <c r="BY9311" s="31"/>
      <c r="BZ9311" s="31"/>
      <c r="CA9311" s="31"/>
      <c r="CB9311" s="31"/>
      <c r="CC9311" s="31"/>
    </row>
    <row r="9312" spans="5:81" customFormat="1" x14ac:dyDescent="0.25">
      <c r="E9312" s="30" t="str">
        <f t="shared" si="55"/>
        <v>update IFINOPL.dbo.AGREEMENT_ASSET set BILLING_TO_NPWP = '011204567451000', NPWP_NAME = 'PT. TRIJAYA UNION', NPWP_ADDRESS = 'JL RAYA GATOT SUBROTO KM 9 KP KADUJAYA RT.002 RW.002 KEL.KADU JAYA KEC.CURUG KOTA/KAB.KAB. TANGERANG BANTEN 15810' where AGREEMENT_NO = replace('0000518/4/01/08/2020', '/', '.');</v>
      </c>
      <c r="F9312" s="31"/>
      <c r="G9312" s="31"/>
      <c r="H9312" s="31"/>
      <c r="I9312" s="31"/>
      <c r="J9312" s="31"/>
      <c r="K9312" s="31"/>
      <c r="L9312" s="31"/>
      <c r="M9312" s="31"/>
      <c r="N9312" s="31"/>
      <c r="O9312" s="31"/>
      <c r="P9312" s="31"/>
      <c r="Q9312" s="31"/>
      <c r="R9312" s="31"/>
      <c r="S9312" s="31"/>
      <c r="T9312" s="31"/>
      <c r="U9312" s="31"/>
      <c r="V9312" s="31"/>
      <c r="W9312" s="31"/>
      <c r="X9312" s="31"/>
      <c r="Y9312" s="31"/>
      <c r="Z9312" s="31"/>
      <c r="AA9312" s="31"/>
      <c r="AB9312" s="31"/>
      <c r="AC9312" s="31"/>
      <c r="AD9312" s="31"/>
      <c r="AE9312" s="31"/>
      <c r="AF9312" s="31"/>
      <c r="AG9312" s="31"/>
      <c r="AH9312" s="31"/>
      <c r="AI9312" s="31"/>
      <c r="AJ9312" s="31"/>
      <c r="AK9312" s="31"/>
      <c r="AL9312" s="31"/>
      <c r="AM9312" s="31"/>
      <c r="AN9312" s="31"/>
      <c r="AO9312" s="31"/>
      <c r="AP9312" s="31"/>
      <c r="AQ9312" s="31"/>
      <c r="AR9312" s="31"/>
      <c r="AS9312" s="31"/>
      <c r="AT9312" s="31"/>
      <c r="AU9312" s="31"/>
      <c r="AV9312" s="31"/>
      <c r="AW9312" s="31"/>
      <c r="AX9312" s="31"/>
      <c r="AY9312" s="31"/>
      <c r="AZ9312" s="31"/>
      <c r="BA9312" s="31"/>
      <c r="BB9312" s="31"/>
      <c r="BC9312" s="31"/>
      <c r="BD9312" s="31"/>
      <c r="BE9312" s="31"/>
      <c r="BF9312" s="31"/>
      <c r="BG9312" s="31"/>
      <c r="BH9312" s="31"/>
      <c r="BI9312" s="31"/>
      <c r="BJ9312" s="31"/>
      <c r="BK9312" s="31"/>
      <c r="BL9312" s="31"/>
      <c r="BM9312" s="31"/>
      <c r="BN9312" s="31"/>
      <c r="BO9312" s="31"/>
      <c r="BP9312" s="31"/>
      <c r="BQ9312" s="31"/>
      <c r="BR9312" s="31"/>
      <c r="BS9312" s="31"/>
      <c r="BT9312" s="31"/>
      <c r="BU9312" s="31"/>
      <c r="BV9312" s="31"/>
      <c r="BW9312" s="31"/>
      <c r="BX9312" s="31"/>
      <c r="BY9312" s="31"/>
      <c r="BZ9312" s="31"/>
      <c r="CA9312" s="31"/>
      <c r="CB9312" s="31"/>
      <c r="CC9312" s="31"/>
    </row>
    <row r="9313" spans="5:81" customFormat="1" x14ac:dyDescent="0.25">
      <c r="E9313"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replace('0000518/4/08/06/2021', '/', '.');</v>
      </c>
      <c r="F9313" s="31"/>
      <c r="G9313" s="31"/>
      <c r="H9313" s="31"/>
      <c r="I9313" s="31"/>
      <c r="J9313" s="31"/>
      <c r="K9313" s="31"/>
      <c r="L9313" s="31"/>
      <c r="M9313" s="31"/>
      <c r="N9313" s="31"/>
      <c r="O9313" s="31"/>
      <c r="P9313" s="31"/>
      <c r="Q9313" s="31"/>
      <c r="R9313" s="31"/>
      <c r="S9313" s="31"/>
      <c r="T9313" s="31"/>
      <c r="U9313" s="31"/>
      <c r="V9313" s="31"/>
      <c r="W9313" s="31"/>
      <c r="X9313" s="31"/>
      <c r="Y9313" s="31"/>
      <c r="Z9313" s="31"/>
      <c r="AA9313" s="31"/>
      <c r="AB9313" s="31"/>
      <c r="AC9313" s="31"/>
      <c r="AD9313" s="31"/>
      <c r="AE9313" s="31"/>
      <c r="AF9313" s="31"/>
      <c r="AG9313" s="31"/>
      <c r="AH9313" s="31"/>
      <c r="AI9313" s="31"/>
      <c r="AJ9313" s="31"/>
      <c r="AK9313" s="31"/>
      <c r="AL9313" s="31"/>
      <c r="AM9313" s="31"/>
      <c r="AN9313" s="31"/>
      <c r="AO9313" s="31"/>
      <c r="AP9313" s="31"/>
      <c r="AQ9313" s="31"/>
      <c r="AR9313" s="31"/>
      <c r="AS9313" s="31"/>
      <c r="AT9313" s="31"/>
      <c r="AU9313" s="31"/>
      <c r="AV9313" s="31"/>
      <c r="AW9313" s="31"/>
      <c r="AX9313" s="31"/>
      <c r="AY9313" s="31"/>
      <c r="AZ9313" s="31"/>
      <c r="BA9313" s="31"/>
      <c r="BB9313" s="31"/>
      <c r="BC9313" s="31"/>
      <c r="BD9313" s="31"/>
      <c r="BE9313" s="31"/>
      <c r="BF9313" s="31"/>
      <c r="BG9313" s="31"/>
      <c r="BH9313" s="31"/>
      <c r="BI9313" s="31"/>
      <c r="BJ9313" s="31"/>
      <c r="BK9313" s="31"/>
      <c r="BL9313" s="31"/>
      <c r="BM9313" s="31"/>
      <c r="BN9313" s="31"/>
      <c r="BO9313" s="31"/>
      <c r="BP9313" s="31"/>
      <c r="BQ9313" s="31"/>
      <c r="BR9313" s="31"/>
      <c r="BS9313" s="31"/>
      <c r="BT9313" s="31"/>
      <c r="BU9313" s="31"/>
      <c r="BV9313" s="31"/>
      <c r="BW9313" s="31"/>
      <c r="BX9313" s="31"/>
      <c r="BY9313" s="31"/>
      <c r="BZ9313" s="31"/>
      <c r="CA9313" s="31"/>
      <c r="CB9313" s="31"/>
      <c r="CC9313" s="31"/>
    </row>
    <row r="9314" spans="5:81" customFormat="1" x14ac:dyDescent="0.25">
      <c r="E9314" s="30" t="str">
        <f t="shared" si="55"/>
        <v>update IFINOPL.dbo.AGREEMENT_ASSET set BILLING_TO_NPWP = '023689078064000', NPWP_NAME = 'PT. BIMA SAKTI UTAMA', NPWP_ADDRESS = 'JL. PANGLIMA POLIM RAYA NO. 49 B RT.00 RW.00 MELAWAI, KEBAYORAN BARU, JAKARTA SELATAN, DKI JAKARTA 12160 INDONESIA' where AGREEMENT_NO = replace('0000519/4/01/08/2020', '/', '.');</v>
      </c>
      <c r="F9314" s="31"/>
      <c r="G9314" s="31"/>
      <c r="H9314" s="31"/>
      <c r="I9314" s="31"/>
      <c r="J9314" s="31"/>
      <c r="K9314" s="31"/>
      <c r="L9314" s="31"/>
      <c r="M9314" s="31"/>
      <c r="N9314" s="31"/>
      <c r="O9314" s="31"/>
      <c r="P9314" s="31"/>
      <c r="Q9314" s="31"/>
      <c r="R9314" s="31"/>
      <c r="S9314" s="31"/>
      <c r="T9314" s="31"/>
      <c r="U9314" s="31"/>
      <c r="V9314" s="31"/>
      <c r="W9314" s="31"/>
      <c r="X9314" s="31"/>
      <c r="Y9314" s="31"/>
      <c r="Z9314" s="31"/>
      <c r="AA9314" s="31"/>
      <c r="AB9314" s="31"/>
      <c r="AC9314" s="31"/>
      <c r="AD9314" s="31"/>
      <c r="AE9314" s="31"/>
      <c r="AF9314" s="31"/>
      <c r="AG9314" s="31"/>
      <c r="AH9314" s="31"/>
      <c r="AI9314" s="31"/>
      <c r="AJ9314" s="31"/>
      <c r="AK9314" s="31"/>
      <c r="AL9314" s="31"/>
      <c r="AM9314" s="31"/>
      <c r="AN9314" s="31"/>
      <c r="AO9314" s="31"/>
      <c r="AP9314" s="31"/>
      <c r="AQ9314" s="31"/>
      <c r="AR9314" s="31"/>
      <c r="AS9314" s="31"/>
      <c r="AT9314" s="31"/>
      <c r="AU9314" s="31"/>
      <c r="AV9314" s="31"/>
      <c r="AW9314" s="31"/>
      <c r="AX9314" s="31"/>
      <c r="AY9314" s="31"/>
      <c r="AZ9314" s="31"/>
      <c r="BA9314" s="31"/>
      <c r="BB9314" s="31"/>
      <c r="BC9314" s="31"/>
      <c r="BD9314" s="31"/>
      <c r="BE9314" s="31"/>
      <c r="BF9314" s="31"/>
      <c r="BG9314" s="31"/>
      <c r="BH9314" s="31"/>
      <c r="BI9314" s="31"/>
      <c r="BJ9314" s="31"/>
      <c r="BK9314" s="31"/>
      <c r="BL9314" s="31"/>
      <c r="BM9314" s="31"/>
      <c r="BN9314" s="31"/>
      <c r="BO9314" s="31"/>
      <c r="BP9314" s="31"/>
      <c r="BQ9314" s="31"/>
      <c r="BR9314" s="31"/>
      <c r="BS9314" s="31"/>
      <c r="BT9314" s="31"/>
      <c r="BU9314" s="31"/>
      <c r="BV9314" s="31"/>
      <c r="BW9314" s="31"/>
      <c r="BX9314" s="31"/>
      <c r="BY9314" s="31"/>
      <c r="BZ9314" s="31"/>
      <c r="CA9314" s="31"/>
      <c r="CB9314" s="31"/>
      <c r="CC9314" s="31"/>
    </row>
    <row r="9315" spans="5:81" customFormat="1" x14ac:dyDescent="0.25">
      <c r="E9315"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replace('0000519/4/08/06/2021', '/', '.');</v>
      </c>
      <c r="F9315" s="31"/>
      <c r="G9315" s="31"/>
      <c r="H9315" s="31"/>
      <c r="I9315" s="31"/>
      <c r="J9315" s="31"/>
      <c r="K9315" s="31"/>
      <c r="L9315" s="31"/>
      <c r="M9315" s="31"/>
      <c r="N9315" s="31"/>
      <c r="O9315" s="31"/>
      <c r="P9315" s="31"/>
      <c r="Q9315" s="31"/>
      <c r="R9315" s="31"/>
      <c r="S9315" s="31"/>
      <c r="T9315" s="31"/>
      <c r="U9315" s="31"/>
      <c r="V9315" s="31"/>
      <c r="W9315" s="31"/>
      <c r="X9315" s="31"/>
      <c r="Y9315" s="31"/>
      <c r="Z9315" s="31"/>
      <c r="AA9315" s="31"/>
      <c r="AB9315" s="31"/>
      <c r="AC9315" s="31"/>
      <c r="AD9315" s="31"/>
      <c r="AE9315" s="31"/>
      <c r="AF9315" s="31"/>
      <c r="AG9315" s="31"/>
      <c r="AH9315" s="31"/>
      <c r="AI9315" s="31"/>
      <c r="AJ9315" s="31"/>
      <c r="AK9315" s="31"/>
      <c r="AL9315" s="31"/>
      <c r="AM9315" s="31"/>
      <c r="AN9315" s="31"/>
      <c r="AO9315" s="31"/>
      <c r="AP9315" s="31"/>
      <c r="AQ9315" s="31"/>
      <c r="AR9315" s="31"/>
      <c r="AS9315" s="31"/>
      <c r="AT9315" s="31"/>
      <c r="AU9315" s="31"/>
      <c r="AV9315" s="31"/>
      <c r="AW9315" s="31"/>
      <c r="AX9315" s="31"/>
      <c r="AY9315" s="31"/>
      <c r="AZ9315" s="31"/>
      <c r="BA9315" s="31"/>
      <c r="BB9315" s="31"/>
      <c r="BC9315" s="31"/>
      <c r="BD9315" s="31"/>
      <c r="BE9315" s="31"/>
      <c r="BF9315" s="31"/>
      <c r="BG9315" s="31"/>
      <c r="BH9315" s="31"/>
      <c r="BI9315" s="31"/>
      <c r="BJ9315" s="31"/>
      <c r="BK9315" s="31"/>
      <c r="BL9315" s="31"/>
      <c r="BM9315" s="31"/>
      <c r="BN9315" s="31"/>
      <c r="BO9315" s="31"/>
      <c r="BP9315" s="31"/>
      <c r="BQ9315" s="31"/>
      <c r="BR9315" s="31"/>
      <c r="BS9315" s="31"/>
      <c r="BT9315" s="31"/>
      <c r="BU9315" s="31"/>
      <c r="BV9315" s="31"/>
      <c r="BW9315" s="31"/>
      <c r="BX9315" s="31"/>
      <c r="BY9315" s="31"/>
      <c r="BZ9315" s="31"/>
      <c r="CA9315" s="31"/>
      <c r="CB9315" s="31"/>
      <c r="CC9315" s="31"/>
    </row>
    <row r="9316" spans="5:81" customFormat="1" x14ac:dyDescent="0.25">
      <c r="E9316" s="30" t="str">
        <f t="shared" si="55"/>
        <v>update IFINOPL.dbo.AGREEMENT_ASSET set BILLING_TO_NPWP = '011405081092000', NPWP_NAME = 'PT. SARIHUSADA GENERASI MAHARDIKA', NPWP_ADDRESS = 'JL KUSUMANEGARA KOTAK POS 37 RT.0 RW.0 KEL.MUJA MUJU KEC.UMBULHARJO KOTA/KAB.YOGYAKARTA DI YOGYAKARTA 55165' where AGREEMENT_NO = replace('0000519/4/10/08/2022', '/', '.');</v>
      </c>
      <c r="F9316" s="31"/>
      <c r="G9316" s="31"/>
      <c r="H9316" s="31"/>
      <c r="I9316" s="31"/>
      <c r="J9316" s="31"/>
      <c r="K9316" s="31"/>
      <c r="L9316" s="31"/>
      <c r="M9316" s="31"/>
      <c r="N9316" s="31"/>
      <c r="O9316" s="31"/>
      <c r="P9316" s="31"/>
      <c r="Q9316" s="31"/>
      <c r="R9316" s="31"/>
      <c r="S9316" s="31"/>
      <c r="T9316" s="31"/>
      <c r="U9316" s="31"/>
      <c r="V9316" s="31"/>
      <c r="W9316" s="31"/>
      <c r="X9316" s="31"/>
      <c r="Y9316" s="31"/>
      <c r="Z9316" s="31"/>
      <c r="AA9316" s="31"/>
      <c r="AB9316" s="31"/>
      <c r="AC9316" s="31"/>
      <c r="AD9316" s="31"/>
      <c r="AE9316" s="31"/>
      <c r="AF9316" s="31"/>
      <c r="AG9316" s="31"/>
      <c r="AH9316" s="31"/>
      <c r="AI9316" s="31"/>
      <c r="AJ9316" s="31"/>
      <c r="AK9316" s="31"/>
      <c r="AL9316" s="31"/>
      <c r="AM9316" s="31"/>
      <c r="AN9316" s="31"/>
      <c r="AO9316" s="31"/>
      <c r="AP9316" s="31"/>
      <c r="AQ9316" s="31"/>
      <c r="AR9316" s="31"/>
      <c r="AS9316" s="31"/>
      <c r="AT9316" s="31"/>
      <c r="AU9316" s="31"/>
      <c r="AV9316" s="31"/>
      <c r="AW9316" s="31"/>
      <c r="AX9316" s="31"/>
      <c r="AY9316" s="31"/>
      <c r="AZ9316" s="31"/>
      <c r="BA9316" s="31"/>
      <c r="BB9316" s="31"/>
      <c r="BC9316" s="31"/>
      <c r="BD9316" s="31"/>
      <c r="BE9316" s="31"/>
      <c r="BF9316" s="31"/>
      <c r="BG9316" s="31"/>
      <c r="BH9316" s="31"/>
      <c r="BI9316" s="31"/>
      <c r="BJ9316" s="31"/>
      <c r="BK9316" s="31"/>
      <c r="BL9316" s="31"/>
      <c r="BM9316" s="31"/>
      <c r="BN9316" s="31"/>
      <c r="BO9316" s="31"/>
      <c r="BP9316" s="31"/>
      <c r="BQ9316" s="31"/>
      <c r="BR9316" s="31"/>
      <c r="BS9316" s="31"/>
      <c r="BT9316" s="31"/>
      <c r="BU9316" s="31"/>
      <c r="BV9316" s="31"/>
      <c r="BW9316" s="31"/>
      <c r="BX9316" s="31"/>
      <c r="BY9316" s="31"/>
      <c r="BZ9316" s="31"/>
      <c r="CA9316" s="31"/>
      <c r="CB9316" s="31"/>
      <c r="CC9316" s="31"/>
    </row>
    <row r="9317" spans="5:81" customFormat="1" x14ac:dyDescent="0.25">
      <c r="E9317" s="30" t="str">
        <f t="shared" si="55"/>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replace('0000520/4/01/08/2020', '/', '.');</v>
      </c>
      <c r="F9317" s="31"/>
      <c r="G9317" s="31"/>
      <c r="H9317" s="31"/>
      <c r="I9317" s="31"/>
      <c r="J9317" s="31"/>
      <c r="K9317" s="31"/>
      <c r="L9317" s="31"/>
      <c r="M9317" s="31"/>
      <c r="N9317" s="31"/>
      <c r="O9317" s="31"/>
      <c r="P9317" s="31"/>
      <c r="Q9317" s="31"/>
      <c r="R9317" s="31"/>
      <c r="S9317" s="31"/>
      <c r="T9317" s="31"/>
      <c r="U9317" s="31"/>
      <c r="V9317" s="31"/>
      <c r="W9317" s="31"/>
      <c r="X9317" s="31"/>
      <c r="Y9317" s="31"/>
      <c r="Z9317" s="31"/>
      <c r="AA9317" s="31"/>
      <c r="AB9317" s="31"/>
      <c r="AC9317" s="31"/>
      <c r="AD9317" s="31"/>
      <c r="AE9317" s="31"/>
      <c r="AF9317" s="31"/>
      <c r="AG9317" s="31"/>
      <c r="AH9317" s="31"/>
      <c r="AI9317" s="31"/>
      <c r="AJ9317" s="31"/>
      <c r="AK9317" s="31"/>
      <c r="AL9317" s="31"/>
      <c r="AM9317" s="31"/>
      <c r="AN9317" s="31"/>
      <c r="AO9317" s="31"/>
      <c r="AP9317" s="31"/>
      <c r="AQ9317" s="31"/>
      <c r="AR9317" s="31"/>
      <c r="AS9317" s="31"/>
      <c r="AT9317" s="31"/>
      <c r="AU9317" s="31"/>
      <c r="AV9317" s="31"/>
      <c r="AW9317" s="31"/>
      <c r="AX9317" s="31"/>
      <c r="AY9317" s="31"/>
      <c r="AZ9317" s="31"/>
      <c r="BA9317" s="31"/>
      <c r="BB9317" s="31"/>
      <c r="BC9317" s="31"/>
      <c r="BD9317" s="31"/>
      <c r="BE9317" s="31"/>
      <c r="BF9317" s="31"/>
      <c r="BG9317" s="31"/>
      <c r="BH9317" s="31"/>
      <c r="BI9317" s="31"/>
      <c r="BJ9317" s="31"/>
      <c r="BK9317" s="31"/>
      <c r="BL9317" s="31"/>
      <c r="BM9317" s="31"/>
      <c r="BN9317" s="31"/>
      <c r="BO9317" s="31"/>
      <c r="BP9317" s="31"/>
      <c r="BQ9317" s="31"/>
      <c r="BR9317" s="31"/>
      <c r="BS9317" s="31"/>
      <c r="BT9317" s="31"/>
      <c r="BU9317" s="31"/>
      <c r="BV9317" s="31"/>
      <c r="BW9317" s="31"/>
      <c r="BX9317" s="31"/>
      <c r="BY9317" s="31"/>
      <c r="BZ9317" s="31"/>
      <c r="CA9317" s="31"/>
      <c r="CB9317" s="31"/>
      <c r="CC9317" s="31"/>
    </row>
    <row r="9318" spans="5:81" customFormat="1" x14ac:dyDescent="0.25">
      <c r="E9318"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replace('0000520/4/08/06/2021', '/', '.');</v>
      </c>
      <c r="F9318" s="31"/>
      <c r="G9318" s="31"/>
      <c r="H9318" s="31"/>
      <c r="I9318" s="31"/>
      <c r="J9318" s="31"/>
      <c r="K9318" s="31"/>
      <c r="L9318" s="31"/>
      <c r="M9318" s="31"/>
      <c r="N9318" s="31"/>
      <c r="O9318" s="31"/>
      <c r="P9318" s="31"/>
      <c r="Q9318" s="31"/>
      <c r="R9318" s="31"/>
      <c r="S9318" s="31"/>
      <c r="T9318" s="31"/>
      <c r="U9318" s="31"/>
      <c r="V9318" s="31"/>
      <c r="W9318" s="31"/>
      <c r="X9318" s="31"/>
      <c r="Y9318" s="31"/>
      <c r="Z9318" s="31"/>
      <c r="AA9318" s="31"/>
      <c r="AB9318" s="31"/>
      <c r="AC9318" s="31"/>
      <c r="AD9318" s="31"/>
      <c r="AE9318" s="31"/>
      <c r="AF9318" s="31"/>
      <c r="AG9318" s="31"/>
      <c r="AH9318" s="31"/>
      <c r="AI9318" s="31"/>
      <c r="AJ9318" s="31"/>
      <c r="AK9318" s="31"/>
      <c r="AL9318" s="31"/>
      <c r="AM9318" s="31"/>
      <c r="AN9318" s="31"/>
      <c r="AO9318" s="31"/>
      <c r="AP9318" s="31"/>
      <c r="AQ9318" s="31"/>
      <c r="AR9318" s="31"/>
      <c r="AS9318" s="31"/>
      <c r="AT9318" s="31"/>
      <c r="AU9318" s="31"/>
      <c r="AV9318" s="31"/>
      <c r="AW9318" s="31"/>
      <c r="AX9318" s="31"/>
      <c r="AY9318" s="31"/>
      <c r="AZ9318" s="31"/>
      <c r="BA9318" s="31"/>
      <c r="BB9318" s="31"/>
      <c r="BC9318" s="31"/>
      <c r="BD9318" s="31"/>
      <c r="BE9318" s="31"/>
      <c r="BF9318" s="31"/>
      <c r="BG9318" s="31"/>
      <c r="BH9318" s="31"/>
      <c r="BI9318" s="31"/>
      <c r="BJ9318" s="31"/>
      <c r="BK9318" s="31"/>
      <c r="BL9318" s="31"/>
      <c r="BM9318" s="31"/>
      <c r="BN9318" s="31"/>
      <c r="BO9318" s="31"/>
      <c r="BP9318" s="31"/>
      <c r="BQ9318" s="31"/>
      <c r="BR9318" s="31"/>
      <c r="BS9318" s="31"/>
      <c r="BT9318" s="31"/>
      <c r="BU9318" s="31"/>
      <c r="BV9318" s="31"/>
      <c r="BW9318" s="31"/>
      <c r="BX9318" s="31"/>
      <c r="BY9318" s="31"/>
      <c r="BZ9318" s="31"/>
      <c r="CA9318" s="31"/>
      <c r="CB9318" s="31"/>
      <c r="CC9318" s="31"/>
    </row>
    <row r="9319" spans="5:81" customFormat="1" x14ac:dyDescent="0.25">
      <c r="E9319" s="30" t="str">
        <f t="shared" si="55"/>
        <v>update IFINOPL.dbo.AGREEMENT_ASSET set BILLING_TO_NPWP = '316433812412000', NPWP_NAME = 'PT. JALUR NUGRAHA EKA LOGISTIK', NPWP_ADDRESS = 'JL. TOMANG RAYA, 11, TOMANG, GROGOL PETAMBURAN, KOTA ADM. JAKARTA BARAT, DKI JAKARTA, 11440' where AGREEMENT_NO = replace('0000520/4/10/09/2022', '/', '.');</v>
      </c>
      <c r="F9319" s="31"/>
      <c r="G9319" s="31"/>
      <c r="H9319" s="31"/>
      <c r="I9319" s="31"/>
      <c r="J9319" s="31"/>
      <c r="K9319" s="31"/>
      <c r="L9319" s="31"/>
      <c r="M9319" s="31"/>
      <c r="N9319" s="31"/>
      <c r="O9319" s="31"/>
      <c r="P9319" s="31"/>
      <c r="Q9319" s="31"/>
      <c r="R9319" s="31"/>
      <c r="S9319" s="31"/>
      <c r="T9319" s="31"/>
      <c r="U9319" s="31"/>
      <c r="V9319" s="31"/>
      <c r="W9319" s="31"/>
      <c r="X9319" s="31"/>
      <c r="Y9319" s="31"/>
      <c r="Z9319" s="31"/>
      <c r="AA9319" s="31"/>
      <c r="AB9319" s="31"/>
      <c r="AC9319" s="31"/>
      <c r="AD9319" s="31"/>
      <c r="AE9319" s="31"/>
      <c r="AF9319" s="31"/>
      <c r="AG9319" s="31"/>
      <c r="AH9319" s="31"/>
      <c r="AI9319" s="31"/>
      <c r="AJ9319" s="31"/>
      <c r="AK9319" s="31"/>
      <c r="AL9319" s="31"/>
      <c r="AM9319" s="31"/>
      <c r="AN9319" s="31"/>
      <c r="AO9319" s="31"/>
      <c r="AP9319" s="31"/>
      <c r="AQ9319" s="31"/>
      <c r="AR9319" s="31"/>
      <c r="AS9319" s="31"/>
      <c r="AT9319" s="31"/>
      <c r="AU9319" s="31"/>
      <c r="AV9319" s="31"/>
      <c r="AW9319" s="31"/>
      <c r="AX9319" s="31"/>
      <c r="AY9319" s="31"/>
      <c r="AZ9319" s="31"/>
      <c r="BA9319" s="31"/>
      <c r="BB9319" s="31"/>
      <c r="BC9319" s="31"/>
      <c r="BD9319" s="31"/>
      <c r="BE9319" s="31"/>
      <c r="BF9319" s="31"/>
      <c r="BG9319" s="31"/>
      <c r="BH9319" s="31"/>
      <c r="BI9319" s="31"/>
      <c r="BJ9319" s="31"/>
      <c r="BK9319" s="31"/>
      <c r="BL9319" s="31"/>
      <c r="BM9319" s="31"/>
      <c r="BN9319" s="31"/>
      <c r="BO9319" s="31"/>
      <c r="BP9319" s="31"/>
      <c r="BQ9319" s="31"/>
      <c r="BR9319" s="31"/>
      <c r="BS9319" s="31"/>
      <c r="BT9319" s="31"/>
      <c r="BU9319" s="31"/>
      <c r="BV9319" s="31"/>
      <c r="BW9319" s="31"/>
      <c r="BX9319" s="31"/>
      <c r="BY9319" s="31"/>
      <c r="BZ9319" s="31"/>
      <c r="CA9319" s="31"/>
      <c r="CB9319" s="31"/>
      <c r="CC9319" s="31"/>
    </row>
    <row r="9320" spans="5:81" customFormat="1" x14ac:dyDescent="0.25">
      <c r="E9320" s="30" t="str">
        <f t="shared" si="55"/>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replace('0000521/4/01/08/2020', '/', '.');</v>
      </c>
      <c r="F9320" s="31"/>
      <c r="G9320" s="31"/>
      <c r="H9320" s="31"/>
      <c r="I9320" s="31"/>
      <c r="J9320" s="31"/>
      <c r="K9320" s="31"/>
      <c r="L9320" s="31"/>
      <c r="M9320" s="31"/>
      <c r="N9320" s="31"/>
      <c r="O9320" s="31"/>
      <c r="P9320" s="31"/>
      <c r="Q9320" s="31"/>
      <c r="R9320" s="31"/>
      <c r="S9320" s="31"/>
      <c r="T9320" s="31"/>
      <c r="U9320" s="31"/>
      <c r="V9320" s="31"/>
      <c r="W9320" s="31"/>
      <c r="X9320" s="31"/>
      <c r="Y9320" s="31"/>
      <c r="Z9320" s="31"/>
      <c r="AA9320" s="31"/>
      <c r="AB9320" s="31"/>
      <c r="AC9320" s="31"/>
      <c r="AD9320" s="31"/>
      <c r="AE9320" s="31"/>
      <c r="AF9320" s="31"/>
      <c r="AG9320" s="31"/>
      <c r="AH9320" s="31"/>
      <c r="AI9320" s="31"/>
      <c r="AJ9320" s="31"/>
      <c r="AK9320" s="31"/>
      <c r="AL9320" s="31"/>
      <c r="AM9320" s="31"/>
      <c r="AN9320" s="31"/>
      <c r="AO9320" s="31"/>
      <c r="AP9320" s="31"/>
      <c r="AQ9320" s="31"/>
      <c r="AR9320" s="31"/>
      <c r="AS9320" s="31"/>
      <c r="AT9320" s="31"/>
      <c r="AU9320" s="31"/>
      <c r="AV9320" s="31"/>
      <c r="AW9320" s="31"/>
      <c r="AX9320" s="31"/>
      <c r="AY9320" s="31"/>
      <c r="AZ9320" s="31"/>
      <c r="BA9320" s="31"/>
      <c r="BB9320" s="31"/>
      <c r="BC9320" s="31"/>
      <c r="BD9320" s="31"/>
      <c r="BE9320" s="31"/>
      <c r="BF9320" s="31"/>
      <c r="BG9320" s="31"/>
      <c r="BH9320" s="31"/>
      <c r="BI9320" s="31"/>
      <c r="BJ9320" s="31"/>
      <c r="BK9320" s="31"/>
      <c r="BL9320" s="31"/>
      <c r="BM9320" s="31"/>
      <c r="BN9320" s="31"/>
      <c r="BO9320" s="31"/>
      <c r="BP9320" s="31"/>
      <c r="BQ9320" s="31"/>
      <c r="BR9320" s="31"/>
      <c r="BS9320" s="31"/>
      <c r="BT9320" s="31"/>
      <c r="BU9320" s="31"/>
      <c r="BV9320" s="31"/>
      <c r="BW9320" s="31"/>
      <c r="BX9320" s="31"/>
      <c r="BY9320" s="31"/>
      <c r="BZ9320" s="31"/>
      <c r="CA9320" s="31"/>
      <c r="CB9320" s="31"/>
      <c r="CC9320" s="31"/>
    </row>
    <row r="9321" spans="5:81" customFormat="1" x14ac:dyDescent="0.25">
      <c r="E9321" s="30" t="str">
        <f t="shared" si="55"/>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replace('0000521/4/08/06/2021', '/', '.');</v>
      </c>
      <c r="F9321" s="31"/>
      <c r="G9321" s="31"/>
      <c r="H9321" s="31"/>
      <c r="I9321" s="31"/>
      <c r="J9321" s="31"/>
      <c r="K9321" s="31"/>
      <c r="L9321" s="31"/>
      <c r="M9321" s="31"/>
      <c r="N9321" s="31"/>
      <c r="O9321" s="31"/>
      <c r="P9321" s="31"/>
      <c r="Q9321" s="31"/>
      <c r="R9321" s="31"/>
      <c r="S9321" s="31"/>
      <c r="T9321" s="31"/>
      <c r="U9321" s="31"/>
      <c r="V9321" s="31"/>
      <c r="W9321" s="31"/>
      <c r="X9321" s="31"/>
      <c r="Y9321" s="31"/>
      <c r="Z9321" s="31"/>
      <c r="AA9321" s="31"/>
      <c r="AB9321" s="31"/>
      <c r="AC9321" s="31"/>
      <c r="AD9321" s="31"/>
      <c r="AE9321" s="31"/>
      <c r="AF9321" s="31"/>
      <c r="AG9321" s="31"/>
      <c r="AH9321" s="31"/>
      <c r="AI9321" s="31"/>
      <c r="AJ9321" s="31"/>
      <c r="AK9321" s="31"/>
      <c r="AL9321" s="31"/>
      <c r="AM9321" s="31"/>
      <c r="AN9321" s="31"/>
      <c r="AO9321" s="31"/>
      <c r="AP9321" s="31"/>
      <c r="AQ9321" s="31"/>
      <c r="AR9321" s="31"/>
      <c r="AS9321" s="31"/>
      <c r="AT9321" s="31"/>
      <c r="AU9321" s="31"/>
      <c r="AV9321" s="31"/>
      <c r="AW9321" s="31"/>
      <c r="AX9321" s="31"/>
      <c r="AY9321" s="31"/>
      <c r="AZ9321" s="31"/>
      <c r="BA9321" s="31"/>
      <c r="BB9321" s="31"/>
      <c r="BC9321" s="31"/>
      <c r="BD9321" s="31"/>
      <c r="BE9321" s="31"/>
      <c r="BF9321" s="31"/>
      <c r="BG9321" s="31"/>
      <c r="BH9321" s="31"/>
      <c r="BI9321" s="31"/>
      <c r="BJ9321" s="31"/>
      <c r="BK9321" s="31"/>
      <c r="BL9321" s="31"/>
      <c r="BM9321" s="31"/>
      <c r="BN9321" s="31"/>
      <c r="BO9321" s="31"/>
      <c r="BP9321" s="31"/>
      <c r="BQ9321" s="31"/>
      <c r="BR9321" s="31"/>
      <c r="BS9321" s="31"/>
      <c r="BT9321" s="31"/>
      <c r="BU9321" s="31"/>
      <c r="BV9321" s="31"/>
      <c r="BW9321" s="31"/>
      <c r="BX9321" s="31"/>
      <c r="BY9321" s="31"/>
      <c r="BZ9321" s="31"/>
      <c r="CA9321" s="31"/>
      <c r="CB9321" s="31"/>
      <c r="CC9321" s="31"/>
    </row>
    <row r="9322" spans="5:81" customFormat="1" x14ac:dyDescent="0.25">
      <c r="E9322" s="30" t="str">
        <f t="shared" si="55"/>
        <v>update IFINOPL.dbo.AGREEMENT_ASSET set BILLING_TO_NPWP = '314651654075000', NPWP_NAME = 'PT. POS LOGISTIK INDONESIA', NPWP_ADDRESS = 'JALAN LAPANGAN BANTENG UTARA NO 1 RT.002 RW.008 KEL.PASAR BARU KEC.SAWAH BESAR KOTA/KAB.JAKARTA PUSAT DKI JAKARTA 10710' where AGREEMENT_NO = replace('0000521/4/10/09/2022', '/', '.');</v>
      </c>
      <c r="F9322" s="31"/>
      <c r="G9322" s="31"/>
      <c r="H9322" s="31"/>
      <c r="I9322" s="31"/>
      <c r="J9322" s="31"/>
      <c r="K9322" s="31"/>
      <c r="L9322" s="31"/>
      <c r="M9322" s="31"/>
      <c r="N9322" s="31"/>
      <c r="O9322" s="31"/>
      <c r="P9322" s="31"/>
      <c r="Q9322" s="31"/>
      <c r="R9322" s="31"/>
      <c r="S9322" s="31"/>
      <c r="T9322" s="31"/>
      <c r="U9322" s="31"/>
      <c r="V9322" s="31"/>
      <c r="W9322" s="31"/>
      <c r="X9322" s="31"/>
      <c r="Y9322" s="31"/>
      <c r="Z9322" s="31"/>
      <c r="AA9322" s="31"/>
      <c r="AB9322" s="31"/>
      <c r="AC9322" s="31"/>
      <c r="AD9322" s="31"/>
      <c r="AE9322" s="31"/>
      <c r="AF9322" s="31"/>
      <c r="AG9322" s="31"/>
      <c r="AH9322" s="31"/>
      <c r="AI9322" s="31"/>
      <c r="AJ9322" s="31"/>
      <c r="AK9322" s="31"/>
      <c r="AL9322" s="31"/>
      <c r="AM9322" s="31"/>
      <c r="AN9322" s="31"/>
      <c r="AO9322" s="31"/>
      <c r="AP9322" s="31"/>
      <c r="AQ9322" s="31"/>
      <c r="AR9322" s="31"/>
      <c r="AS9322" s="31"/>
      <c r="AT9322" s="31"/>
      <c r="AU9322" s="31"/>
      <c r="AV9322" s="31"/>
      <c r="AW9322" s="31"/>
      <c r="AX9322" s="31"/>
      <c r="AY9322" s="31"/>
      <c r="AZ9322" s="31"/>
      <c r="BA9322" s="31"/>
      <c r="BB9322" s="31"/>
      <c r="BC9322" s="31"/>
      <c r="BD9322" s="31"/>
      <c r="BE9322" s="31"/>
      <c r="BF9322" s="31"/>
      <c r="BG9322" s="31"/>
      <c r="BH9322" s="31"/>
      <c r="BI9322" s="31"/>
      <c r="BJ9322" s="31"/>
      <c r="BK9322" s="31"/>
      <c r="BL9322" s="31"/>
      <c r="BM9322" s="31"/>
      <c r="BN9322" s="31"/>
      <c r="BO9322" s="31"/>
      <c r="BP9322" s="31"/>
      <c r="BQ9322" s="31"/>
      <c r="BR9322" s="31"/>
      <c r="BS9322" s="31"/>
      <c r="BT9322" s="31"/>
      <c r="BU9322" s="31"/>
      <c r="BV9322" s="31"/>
      <c r="BW9322" s="31"/>
      <c r="BX9322" s="31"/>
      <c r="BY9322" s="31"/>
      <c r="BZ9322" s="31"/>
      <c r="CA9322" s="31"/>
      <c r="CB9322" s="31"/>
      <c r="CC9322" s="31"/>
    </row>
    <row r="9323" spans="5:81" customFormat="1" x14ac:dyDescent="0.25">
      <c r="E9323" s="30" t="str">
        <f t="shared" ref="E9323:E9386" si="56">"update IFINOPL.dbo.AGREEMENT_ASSET set BILLING_TO_NPWP = '" &amp; TRIM(SUBSTITUTE(BW6391, "|", "")) &amp; "', NPWP_NAME = '" &amp; TRIM(CF6391) &amp; "', NPWP_ADDRESS = '" &amp; TRIM(CX6391) &amp; "' where AGREEMENT_NO = replace('" &amp; TRIM(E6391) &amp; "', '/', '.');"</f>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replace('0000522/4/01/08/2020', '/', '.');</v>
      </c>
      <c r="F9323" s="31"/>
      <c r="G9323" s="31"/>
      <c r="H9323" s="31"/>
      <c r="I9323" s="31"/>
      <c r="J9323" s="31"/>
      <c r="K9323" s="31"/>
      <c r="L9323" s="31"/>
      <c r="M9323" s="31"/>
      <c r="N9323" s="31"/>
      <c r="O9323" s="31"/>
      <c r="P9323" s="31"/>
      <c r="Q9323" s="31"/>
      <c r="R9323" s="31"/>
      <c r="S9323" s="31"/>
      <c r="T9323" s="31"/>
      <c r="U9323" s="31"/>
      <c r="V9323" s="31"/>
      <c r="W9323" s="31"/>
      <c r="X9323" s="31"/>
      <c r="Y9323" s="31"/>
      <c r="Z9323" s="31"/>
      <c r="AA9323" s="31"/>
      <c r="AB9323" s="31"/>
      <c r="AC9323" s="31"/>
      <c r="AD9323" s="31"/>
      <c r="AE9323" s="31"/>
      <c r="AF9323" s="31"/>
      <c r="AG9323" s="31"/>
      <c r="AH9323" s="31"/>
      <c r="AI9323" s="31"/>
      <c r="AJ9323" s="31"/>
      <c r="AK9323" s="31"/>
      <c r="AL9323" s="31"/>
      <c r="AM9323" s="31"/>
      <c r="AN9323" s="31"/>
      <c r="AO9323" s="31"/>
      <c r="AP9323" s="31"/>
      <c r="AQ9323" s="31"/>
      <c r="AR9323" s="31"/>
      <c r="AS9323" s="31"/>
      <c r="AT9323" s="31"/>
      <c r="AU9323" s="31"/>
      <c r="AV9323" s="31"/>
      <c r="AW9323" s="31"/>
      <c r="AX9323" s="31"/>
      <c r="AY9323" s="31"/>
      <c r="AZ9323" s="31"/>
      <c r="BA9323" s="31"/>
      <c r="BB9323" s="31"/>
      <c r="BC9323" s="31"/>
      <c r="BD9323" s="31"/>
      <c r="BE9323" s="31"/>
      <c r="BF9323" s="31"/>
      <c r="BG9323" s="31"/>
      <c r="BH9323" s="31"/>
      <c r="BI9323" s="31"/>
      <c r="BJ9323" s="31"/>
      <c r="BK9323" s="31"/>
      <c r="BL9323" s="31"/>
      <c r="BM9323" s="31"/>
      <c r="BN9323" s="31"/>
      <c r="BO9323" s="31"/>
      <c r="BP9323" s="31"/>
      <c r="BQ9323" s="31"/>
      <c r="BR9323" s="31"/>
      <c r="BS9323" s="31"/>
      <c r="BT9323" s="31"/>
      <c r="BU9323" s="31"/>
      <c r="BV9323" s="31"/>
      <c r="BW9323" s="31"/>
      <c r="BX9323" s="31"/>
      <c r="BY9323" s="31"/>
      <c r="BZ9323" s="31"/>
      <c r="CA9323" s="31"/>
      <c r="CB9323" s="31"/>
      <c r="CC9323" s="31"/>
    </row>
    <row r="9324" spans="5:81" customFormat="1" x14ac:dyDescent="0.25">
      <c r="E9324"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replace('0000522/4/08/06/2021', '/', '.');</v>
      </c>
      <c r="F9324" s="31"/>
      <c r="G9324" s="31"/>
      <c r="H9324" s="31"/>
      <c r="I9324" s="31"/>
      <c r="J9324" s="31"/>
      <c r="K9324" s="31"/>
      <c r="L9324" s="31"/>
      <c r="M9324" s="31"/>
      <c r="N9324" s="31"/>
      <c r="O9324" s="31"/>
      <c r="P9324" s="31"/>
      <c r="Q9324" s="31"/>
      <c r="R9324" s="31"/>
      <c r="S9324" s="31"/>
      <c r="T9324" s="31"/>
      <c r="U9324" s="31"/>
      <c r="V9324" s="31"/>
      <c r="W9324" s="31"/>
      <c r="X9324" s="31"/>
      <c r="Y9324" s="31"/>
      <c r="Z9324" s="31"/>
      <c r="AA9324" s="31"/>
      <c r="AB9324" s="31"/>
      <c r="AC9324" s="31"/>
      <c r="AD9324" s="31"/>
      <c r="AE9324" s="31"/>
      <c r="AF9324" s="31"/>
      <c r="AG9324" s="31"/>
      <c r="AH9324" s="31"/>
      <c r="AI9324" s="31"/>
      <c r="AJ9324" s="31"/>
      <c r="AK9324" s="31"/>
      <c r="AL9324" s="31"/>
      <c r="AM9324" s="31"/>
      <c r="AN9324" s="31"/>
      <c r="AO9324" s="31"/>
      <c r="AP9324" s="31"/>
      <c r="AQ9324" s="31"/>
      <c r="AR9324" s="31"/>
      <c r="AS9324" s="31"/>
      <c r="AT9324" s="31"/>
      <c r="AU9324" s="31"/>
      <c r="AV9324" s="31"/>
      <c r="AW9324" s="31"/>
      <c r="AX9324" s="31"/>
      <c r="AY9324" s="31"/>
      <c r="AZ9324" s="31"/>
      <c r="BA9324" s="31"/>
      <c r="BB9324" s="31"/>
      <c r="BC9324" s="31"/>
      <c r="BD9324" s="31"/>
      <c r="BE9324" s="31"/>
      <c r="BF9324" s="31"/>
      <c r="BG9324" s="31"/>
      <c r="BH9324" s="31"/>
      <c r="BI9324" s="31"/>
      <c r="BJ9324" s="31"/>
      <c r="BK9324" s="31"/>
      <c r="BL9324" s="31"/>
      <c r="BM9324" s="31"/>
      <c r="BN9324" s="31"/>
      <c r="BO9324" s="31"/>
      <c r="BP9324" s="31"/>
      <c r="BQ9324" s="31"/>
      <c r="BR9324" s="31"/>
      <c r="BS9324" s="31"/>
      <c r="BT9324" s="31"/>
      <c r="BU9324" s="31"/>
      <c r="BV9324" s="31"/>
      <c r="BW9324" s="31"/>
      <c r="BX9324" s="31"/>
      <c r="BY9324" s="31"/>
      <c r="BZ9324" s="31"/>
      <c r="CA9324" s="31"/>
      <c r="CB9324" s="31"/>
      <c r="CC9324" s="31"/>
    </row>
    <row r="9325" spans="5:81" customFormat="1" x14ac:dyDescent="0.25">
      <c r="E9325" s="30" t="str">
        <f t="shared" si="56"/>
        <v>update IFINOPL.dbo.AGREEMENT_ASSET set BILLING_TO_NPWP = '314651654075000', NPWP_NAME = 'PT. POS LOGISTIK INDONESIA', NPWP_ADDRESS = 'JALAN LAPANGAN BANTENG UTARA NO 1 RT.002 RW.008 KEL.PASAR BARU KEC.SAWAH BESAR KOTA/KAB.JAKARTA PUSAT DKI JAKARTA 10710' where AGREEMENT_NO = replace('0000522/4/10/09/2022', '/', '.');</v>
      </c>
      <c r="F9325" s="31"/>
      <c r="G9325" s="31"/>
      <c r="H9325" s="31"/>
      <c r="I9325" s="31"/>
      <c r="J9325" s="31"/>
      <c r="K9325" s="31"/>
      <c r="L9325" s="31"/>
      <c r="M9325" s="31"/>
      <c r="N9325" s="31"/>
      <c r="O9325" s="31"/>
      <c r="P9325" s="31"/>
      <c r="Q9325" s="31"/>
      <c r="R9325" s="31"/>
      <c r="S9325" s="31"/>
      <c r="T9325" s="31"/>
      <c r="U9325" s="31"/>
      <c r="V9325" s="31"/>
      <c r="W9325" s="31"/>
      <c r="X9325" s="31"/>
      <c r="Y9325" s="31"/>
      <c r="Z9325" s="31"/>
      <c r="AA9325" s="31"/>
      <c r="AB9325" s="31"/>
      <c r="AC9325" s="31"/>
      <c r="AD9325" s="31"/>
      <c r="AE9325" s="31"/>
      <c r="AF9325" s="31"/>
      <c r="AG9325" s="31"/>
      <c r="AH9325" s="31"/>
      <c r="AI9325" s="31"/>
      <c r="AJ9325" s="31"/>
      <c r="AK9325" s="31"/>
      <c r="AL9325" s="31"/>
      <c r="AM9325" s="31"/>
      <c r="AN9325" s="31"/>
      <c r="AO9325" s="31"/>
      <c r="AP9325" s="31"/>
      <c r="AQ9325" s="31"/>
      <c r="AR9325" s="31"/>
      <c r="AS9325" s="31"/>
      <c r="AT9325" s="31"/>
      <c r="AU9325" s="31"/>
      <c r="AV9325" s="31"/>
      <c r="AW9325" s="31"/>
      <c r="AX9325" s="31"/>
      <c r="AY9325" s="31"/>
      <c r="AZ9325" s="31"/>
      <c r="BA9325" s="31"/>
      <c r="BB9325" s="31"/>
      <c r="BC9325" s="31"/>
      <c r="BD9325" s="31"/>
      <c r="BE9325" s="31"/>
      <c r="BF9325" s="31"/>
      <c r="BG9325" s="31"/>
      <c r="BH9325" s="31"/>
      <c r="BI9325" s="31"/>
      <c r="BJ9325" s="31"/>
      <c r="BK9325" s="31"/>
      <c r="BL9325" s="31"/>
      <c r="BM9325" s="31"/>
      <c r="BN9325" s="31"/>
      <c r="BO9325" s="31"/>
      <c r="BP9325" s="31"/>
      <c r="BQ9325" s="31"/>
      <c r="BR9325" s="31"/>
      <c r="BS9325" s="31"/>
      <c r="BT9325" s="31"/>
      <c r="BU9325" s="31"/>
      <c r="BV9325" s="31"/>
      <c r="BW9325" s="31"/>
      <c r="BX9325" s="31"/>
      <c r="BY9325" s="31"/>
      <c r="BZ9325" s="31"/>
      <c r="CA9325" s="31"/>
      <c r="CB9325" s="31"/>
      <c r="CC9325" s="31"/>
    </row>
    <row r="9326" spans="5:81" customFormat="1" x14ac:dyDescent="0.25">
      <c r="E9326"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replace('0000523/4/08/06/2021', '/', '.');</v>
      </c>
      <c r="F9326" s="31"/>
      <c r="G9326" s="31"/>
      <c r="H9326" s="31"/>
      <c r="I9326" s="31"/>
      <c r="J9326" s="31"/>
      <c r="K9326" s="31"/>
      <c r="L9326" s="31"/>
      <c r="M9326" s="31"/>
      <c r="N9326" s="31"/>
      <c r="O9326" s="31"/>
      <c r="P9326" s="31"/>
      <c r="Q9326" s="31"/>
      <c r="R9326" s="31"/>
      <c r="S9326" s="31"/>
      <c r="T9326" s="31"/>
      <c r="U9326" s="31"/>
      <c r="V9326" s="31"/>
      <c r="W9326" s="31"/>
      <c r="X9326" s="31"/>
      <c r="Y9326" s="31"/>
      <c r="Z9326" s="31"/>
      <c r="AA9326" s="31"/>
      <c r="AB9326" s="31"/>
      <c r="AC9326" s="31"/>
      <c r="AD9326" s="31"/>
      <c r="AE9326" s="31"/>
      <c r="AF9326" s="31"/>
      <c r="AG9326" s="31"/>
      <c r="AH9326" s="31"/>
      <c r="AI9326" s="31"/>
      <c r="AJ9326" s="31"/>
      <c r="AK9326" s="31"/>
      <c r="AL9326" s="31"/>
      <c r="AM9326" s="31"/>
      <c r="AN9326" s="31"/>
      <c r="AO9326" s="31"/>
      <c r="AP9326" s="31"/>
      <c r="AQ9326" s="31"/>
      <c r="AR9326" s="31"/>
      <c r="AS9326" s="31"/>
      <c r="AT9326" s="31"/>
      <c r="AU9326" s="31"/>
      <c r="AV9326" s="31"/>
      <c r="AW9326" s="31"/>
      <c r="AX9326" s="31"/>
      <c r="AY9326" s="31"/>
      <c r="AZ9326" s="31"/>
      <c r="BA9326" s="31"/>
      <c r="BB9326" s="31"/>
      <c r="BC9326" s="31"/>
      <c r="BD9326" s="31"/>
      <c r="BE9326" s="31"/>
      <c r="BF9326" s="31"/>
      <c r="BG9326" s="31"/>
      <c r="BH9326" s="31"/>
      <c r="BI9326" s="31"/>
      <c r="BJ9326" s="31"/>
      <c r="BK9326" s="31"/>
      <c r="BL9326" s="31"/>
      <c r="BM9326" s="31"/>
      <c r="BN9326" s="31"/>
      <c r="BO9326" s="31"/>
      <c r="BP9326" s="31"/>
      <c r="BQ9326" s="31"/>
      <c r="BR9326" s="31"/>
      <c r="BS9326" s="31"/>
      <c r="BT9326" s="31"/>
      <c r="BU9326" s="31"/>
      <c r="BV9326" s="31"/>
      <c r="BW9326" s="31"/>
      <c r="BX9326" s="31"/>
      <c r="BY9326" s="31"/>
      <c r="BZ9326" s="31"/>
      <c r="CA9326" s="31"/>
      <c r="CB9326" s="31"/>
      <c r="CC9326" s="31"/>
    </row>
    <row r="9327" spans="5:81" customFormat="1" x14ac:dyDescent="0.25">
      <c r="E9327" s="30" t="str">
        <f t="shared" si="56"/>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replace('0000523/4/10/06/2022', '/', '.');</v>
      </c>
      <c r="F9327" s="31"/>
      <c r="G9327" s="31"/>
      <c r="H9327" s="31"/>
      <c r="I9327" s="31"/>
      <c r="J9327" s="31"/>
      <c r="K9327" s="31"/>
      <c r="L9327" s="31"/>
      <c r="M9327" s="31"/>
      <c r="N9327" s="31"/>
      <c r="O9327" s="31"/>
      <c r="P9327" s="31"/>
      <c r="Q9327" s="31"/>
      <c r="R9327" s="31"/>
      <c r="S9327" s="31"/>
      <c r="T9327" s="31"/>
      <c r="U9327" s="31"/>
      <c r="V9327" s="31"/>
      <c r="W9327" s="31"/>
      <c r="X9327" s="31"/>
      <c r="Y9327" s="31"/>
      <c r="Z9327" s="31"/>
      <c r="AA9327" s="31"/>
      <c r="AB9327" s="31"/>
      <c r="AC9327" s="31"/>
      <c r="AD9327" s="31"/>
      <c r="AE9327" s="31"/>
      <c r="AF9327" s="31"/>
      <c r="AG9327" s="31"/>
      <c r="AH9327" s="31"/>
      <c r="AI9327" s="31"/>
      <c r="AJ9327" s="31"/>
      <c r="AK9327" s="31"/>
      <c r="AL9327" s="31"/>
      <c r="AM9327" s="31"/>
      <c r="AN9327" s="31"/>
      <c r="AO9327" s="31"/>
      <c r="AP9327" s="31"/>
      <c r="AQ9327" s="31"/>
      <c r="AR9327" s="31"/>
      <c r="AS9327" s="31"/>
      <c r="AT9327" s="31"/>
      <c r="AU9327" s="31"/>
      <c r="AV9327" s="31"/>
      <c r="AW9327" s="31"/>
      <c r="AX9327" s="31"/>
      <c r="AY9327" s="31"/>
      <c r="AZ9327" s="31"/>
      <c r="BA9327" s="31"/>
      <c r="BB9327" s="31"/>
      <c r="BC9327" s="31"/>
      <c r="BD9327" s="31"/>
      <c r="BE9327" s="31"/>
      <c r="BF9327" s="31"/>
      <c r="BG9327" s="31"/>
      <c r="BH9327" s="31"/>
      <c r="BI9327" s="31"/>
      <c r="BJ9327" s="31"/>
      <c r="BK9327" s="31"/>
      <c r="BL9327" s="31"/>
      <c r="BM9327" s="31"/>
      <c r="BN9327" s="31"/>
      <c r="BO9327" s="31"/>
      <c r="BP9327" s="31"/>
      <c r="BQ9327" s="31"/>
      <c r="BR9327" s="31"/>
      <c r="BS9327" s="31"/>
      <c r="BT9327" s="31"/>
      <c r="BU9327" s="31"/>
      <c r="BV9327" s="31"/>
      <c r="BW9327" s="31"/>
      <c r="BX9327" s="31"/>
      <c r="BY9327" s="31"/>
      <c r="BZ9327" s="31"/>
      <c r="CA9327" s="31"/>
      <c r="CB9327" s="31"/>
      <c r="CC9327" s="31"/>
    </row>
    <row r="9328" spans="5:81" customFormat="1" x14ac:dyDescent="0.25">
      <c r="E9328" s="30" t="str">
        <f t="shared" si="56"/>
        <v>update IFINOPL.dbo.AGREEMENT_ASSET set BILLING_TO_NPWP = '943497909036000', NPWP_NAME = 'PT. TRITUNGGAL SUKSES SEJATI', NPWP_ADDRESS = 'JALAN PTB ANGKE PERTOKOAN GRAWISA NOMOR 38 LANTAI 2/3 RT.001 RW.001 WIJAYA KUSUMA, GROGOL PETAMBURAN, JAKARTA BARAT, DKI JAKARTA 11460 INDONESIA' where AGREEMENT_NO = replace('0000524/4/01/08/2020', '/', '.');</v>
      </c>
      <c r="F9328" s="31"/>
      <c r="G9328" s="31"/>
      <c r="H9328" s="31"/>
      <c r="I9328" s="31"/>
      <c r="J9328" s="31"/>
      <c r="K9328" s="31"/>
      <c r="L9328" s="31"/>
      <c r="M9328" s="31"/>
      <c r="N9328" s="31"/>
      <c r="O9328" s="31"/>
      <c r="P9328" s="31"/>
      <c r="Q9328" s="31"/>
      <c r="R9328" s="31"/>
      <c r="S9328" s="31"/>
      <c r="T9328" s="31"/>
      <c r="U9328" s="31"/>
      <c r="V9328" s="31"/>
      <c r="W9328" s="31"/>
      <c r="X9328" s="31"/>
      <c r="Y9328" s="31"/>
      <c r="Z9328" s="31"/>
      <c r="AA9328" s="31"/>
      <c r="AB9328" s="31"/>
      <c r="AC9328" s="31"/>
      <c r="AD9328" s="31"/>
      <c r="AE9328" s="31"/>
      <c r="AF9328" s="31"/>
      <c r="AG9328" s="31"/>
      <c r="AH9328" s="31"/>
      <c r="AI9328" s="31"/>
      <c r="AJ9328" s="31"/>
      <c r="AK9328" s="31"/>
      <c r="AL9328" s="31"/>
      <c r="AM9328" s="31"/>
      <c r="AN9328" s="31"/>
      <c r="AO9328" s="31"/>
      <c r="AP9328" s="31"/>
      <c r="AQ9328" s="31"/>
      <c r="AR9328" s="31"/>
      <c r="AS9328" s="31"/>
      <c r="AT9328" s="31"/>
      <c r="AU9328" s="31"/>
      <c r="AV9328" s="31"/>
      <c r="AW9328" s="31"/>
      <c r="AX9328" s="31"/>
      <c r="AY9328" s="31"/>
      <c r="AZ9328" s="31"/>
      <c r="BA9328" s="31"/>
      <c r="BB9328" s="31"/>
      <c r="BC9328" s="31"/>
      <c r="BD9328" s="31"/>
      <c r="BE9328" s="31"/>
      <c r="BF9328" s="31"/>
      <c r="BG9328" s="31"/>
      <c r="BH9328" s="31"/>
      <c r="BI9328" s="31"/>
      <c r="BJ9328" s="31"/>
      <c r="BK9328" s="31"/>
      <c r="BL9328" s="31"/>
      <c r="BM9328" s="31"/>
      <c r="BN9328" s="31"/>
      <c r="BO9328" s="31"/>
      <c r="BP9328" s="31"/>
      <c r="BQ9328" s="31"/>
      <c r="BR9328" s="31"/>
      <c r="BS9328" s="31"/>
      <c r="BT9328" s="31"/>
      <c r="BU9328" s="31"/>
      <c r="BV9328" s="31"/>
      <c r="BW9328" s="31"/>
      <c r="BX9328" s="31"/>
      <c r="BY9328" s="31"/>
      <c r="BZ9328" s="31"/>
      <c r="CA9328" s="31"/>
      <c r="CB9328" s="31"/>
      <c r="CC9328" s="31"/>
    </row>
    <row r="9329" spans="5:81" customFormat="1" x14ac:dyDescent="0.25">
      <c r="E9329" s="30" t="str">
        <f t="shared" si="56"/>
        <v>update IFINOPL.dbo.AGREEMENT_ASSET set BILLING_TO_NPWP = '016797607415000', NPWP_NAME = 'PT. SUMBER PRIMA ANUGRAH ABADI', NPWP_ADDRESS = 'JL. TAMAN CISADANE NO.99 RT.03 RW.01 PANUNGGANGAN BARAT, CIBODAS, KOTA TANGERANG, BANTEN 15139 INDONESIA' where AGREEMENT_NO = replace('0000524/4/10/09/2022', '/', '.');</v>
      </c>
      <c r="F9329" s="31"/>
      <c r="G9329" s="31"/>
      <c r="H9329" s="31"/>
      <c r="I9329" s="31"/>
      <c r="J9329" s="31"/>
      <c r="K9329" s="31"/>
      <c r="L9329" s="31"/>
      <c r="M9329" s="31"/>
      <c r="N9329" s="31"/>
      <c r="O9329" s="31"/>
      <c r="P9329" s="31"/>
      <c r="Q9329" s="31"/>
      <c r="R9329" s="31"/>
      <c r="S9329" s="31"/>
      <c r="T9329" s="31"/>
      <c r="U9329" s="31"/>
      <c r="V9329" s="31"/>
      <c r="W9329" s="31"/>
      <c r="X9329" s="31"/>
      <c r="Y9329" s="31"/>
      <c r="Z9329" s="31"/>
      <c r="AA9329" s="31"/>
      <c r="AB9329" s="31"/>
      <c r="AC9329" s="31"/>
      <c r="AD9329" s="31"/>
      <c r="AE9329" s="31"/>
      <c r="AF9329" s="31"/>
      <c r="AG9329" s="31"/>
      <c r="AH9329" s="31"/>
      <c r="AI9329" s="31"/>
      <c r="AJ9329" s="31"/>
      <c r="AK9329" s="31"/>
      <c r="AL9329" s="31"/>
      <c r="AM9329" s="31"/>
      <c r="AN9329" s="31"/>
      <c r="AO9329" s="31"/>
      <c r="AP9329" s="31"/>
      <c r="AQ9329" s="31"/>
      <c r="AR9329" s="31"/>
      <c r="AS9329" s="31"/>
      <c r="AT9329" s="31"/>
      <c r="AU9329" s="31"/>
      <c r="AV9329" s="31"/>
      <c r="AW9329" s="31"/>
      <c r="AX9329" s="31"/>
      <c r="AY9329" s="31"/>
      <c r="AZ9329" s="31"/>
      <c r="BA9329" s="31"/>
      <c r="BB9329" s="31"/>
      <c r="BC9329" s="31"/>
      <c r="BD9329" s="31"/>
      <c r="BE9329" s="31"/>
      <c r="BF9329" s="31"/>
      <c r="BG9329" s="31"/>
      <c r="BH9329" s="31"/>
      <c r="BI9329" s="31"/>
      <c r="BJ9329" s="31"/>
      <c r="BK9329" s="31"/>
      <c r="BL9329" s="31"/>
      <c r="BM9329" s="31"/>
      <c r="BN9329" s="31"/>
      <c r="BO9329" s="31"/>
      <c r="BP9329" s="31"/>
      <c r="BQ9329" s="31"/>
      <c r="BR9329" s="31"/>
      <c r="BS9329" s="31"/>
      <c r="BT9329" s="31"/>
      <c r="BU9329" s="31"/>
      <c r="BV9329" s="31"/>
      <c r="BW9329" s="31"/>
      <c r="BX9329" s="31"/>
      <c r="BY9329" s="31"/>
      <c r="BZ9329" s="31"/>
      <c r="CA9329" s="31"/>
      <c r="CB9329" s="31"/>
      <c r="CC9329" s="31"/>
    </row>
    <row r="9330" spans="5:81" customFormat="1" x14ac:dyDescent="0.25">
      <c r="E9330" s="30" t="str">
        <f t="shared" si="56"/>
        <v>update IFINOPL.dbo.AGREEMENT_ASSET set BILLING_TO_NPWP = '313388712413000', NPWP_NAME = 'PT. ARTHA MAS GRAHA ANDALAN', NPWP_ADDRESS = 'RUKO CIKARANG CENTRAL CITY BLOK B NO. 11 RT.012 RW.006 KEL.CIANTRA KEC.CIKARANG SELATAN KOTA/KAB.BEKASI JAWA BARAT 17530' where AGREEMENT_NO = replace('0000525/4/08/06/2021', '/', '.');</v>
      </c>
      <c r="F9330" s="31"/>
      <c r="G9330" s="31"/>
      <c r="H9330" s="31"/>
      <c r="I9330" s="31"/>
      <c r="J9330" s="31"/>
      <c r="K9330" s="31"/>
      <c r="L9330" s="31"/>
      <c r="M9330" s="31"/>
      <c r="N9330" s="31"/>
      <c r="O9330" s="31"/>
      <c r="P9330" s="31"/>
      <c r="Q9330" s="31"/>
      <c r="R9330" s="31"/>
      <c r="S9330" s="31"/>
      <c r="T9330" s="31"/>
      <c r="U9330" s="31"/>
      <c r="V9330" s="31"/>
      <c r="W9330" s="31"/>
      <c r="X9330" s="31"/>
      <c r="Y9330" s="31"/>
      <c r="Z9330" s="31"/>
      <c r="AA9330" s="31"/>
      <c r="AB9330" s="31"/>
      <c r="AC9330" s="31"/>
      <c r="AD9330" s="31"/>
      <c r="AE9330" s="31"/>
      <c r="AF9330" s="31"/>
      <c r="AG9330" s="31"/>
      <c r="AH9330" s="31"/>
      <c r="AI9330" s="31"/>
      <c r="AJ9330" s="31"/>
      <c r="AK9330" s="31"/>
      <c r="AL9330" s="31"/>
      <c r="AM9330" s="31"/>
      <c r="AN9330" s="31"/>
      <c r="AO9330" s="31"/>
      <c r="AP9330" s="31"/>
      <c r="AQ9330" s="31"/>
      <c r="AR9330" s="31"/>
      <c r="AS9330" s="31"/>
      <c r="AT9330" s="31"/>
      <c r="AU9330" s="31"/>
      <c r="AV9330" s="31"/>
      <c r="AW9330" s="31"/>
      <c r="AX9330" s="31"/>
      <c r="AY9330" s="31"/>
      <c r="AZ9330" s="31"/>
      <c r="BA9330" s="31"/>
      <c r="BB9330" s="31"/>
      <c r="BC9330" s="31"/>
      <c r="BD9330" s="31"/>
      <c r="BE9330" s="31"/>
      <c r="BF9330" s="31"/>
      <c r="BG9330" s="31"/>
      <c r="BH9330" s="31"/>
      <c r="BI9330" s="31"/>
      <c r="BJ9330" s="31"/>
      <c r="BK9330" s="31"/>
      <c r="BL9330" s="31"/>
      <c r="BM9330" s="31"/>
      <c r="BN9330" s="31"/>
      <c r="BO9330" s="31"/>
      <c r="BP9330" s="31"/>
      <c r="BQ9330" s="31"/>
      <c r="BR9330" s="31"/>
      <c r="BS9330" s="31"/>
      <c r="BT9330" s="31"/>
      <c r="BU9330" s="31"/>
      <c r="BV9330" s="31"/>
      <c r="BW9330" s="31"/>
      <c r="BX9330" s="31"/>
      <c r="BY9330" s="31"/>
      <c r="BZ9330" s="31"/>
      <c r="CA9330" s="31"/>
      <c r="CB9330" s="31"/>
      <c r="CC9330" s="31"/>
    </row>
    <row r="9331" spans="5:81" customFormat="1" x14ac:dyDescent="0.25">
      <c r="E9331" s="30" t="str">
        <f t="shared" si="56"/>
        <v>update IFINOPL.dbo.AGREEMENT_ASSET set BILLING_TO_NPWP = '313388712413000', NPWP_NAME = 'PT. ARTHA MAS GRAHA ANDALAN', NPWP_ADDRESS = 'RUKO CIKARANG CENTRAL CITY BLOK B NO. 11 RT.012 RW.006 KEL.CIANTRA KEC.CIKARANG SELATAN KOTA/KAB.BEKASI JAWA BARAT 17530' where AGREEMENT_NO = replace('0000526/4/08/04/2021', '/', '.');</v>
      </c>
      <c r="F9331" s="31"/>
      <c r="G9331" s="31"/>
      <c r="H9331" s="31"/>
      <c r="I9331" s="31"/>
      <c r="J9331" s="31"/>
      <c r="K9331" s="31"/>
      <c r="L9331" s="31"/>
      <c r="M9331" s="31"/>
      <c r="N9331" s="31"/>
      <c r="O9331" s="31"/>
      <c r="P9331" s="31"/>
      <c r="Q9331" s="31"/>
      <c r="R9331" s="31"/>
      <c r="S9331" s="31"/>
      <c r="T9331" s="31"/>
      <c r="U9331" s="31"/>
      <c r="V9331" s="31"/>
      <c r="W9331" s="31"/>
      <c r="X9331" s="31"/>
      <c r="Y9331" s="31"/>
      <c r="Z9331" s="31"/>
      <c r="AA9331" s="31"/>
      <c r="AB9331" s="31"/>
      <c r="AC9331" s="31"/>
      <c r="AD9331" s="31"/>
      <c r="AE9331" s="31"/>
      <c r="AF9331" s="31"/>
      <c r="AG9331" s="31"/>
      <c r="AH9331" s="31"/>
      <c r="AI9331" s="31"/>
      <c r="AJ9331" s="31"/>
      <c r="AK9331" s="31"/>
      <c r="AL9331" s="31"/>
      <c r="AM9331" s="31"/>
      <c r="AN9331" s="31"/>
      <c r="AO9331" s="31"/>
      <c r="AP9331" s="31"/>
      <c r="AQ9331" s="31"/>
      <c r="AR9331" s="31"/>
      <c r="AS9331" s="31"/>
      <c r="AT9331" s="31"/>
      <c r="AU9331" s="31"/>
      <c r="AV9331" s="31"/>
      <c r="AW9331" s="31"/>
      <c r="AX9331" s="31"/>
      <c r="AY9331" s="31"/>
      <c r="AZ9331" s="31"/>
      <c r="BA9331" s="31"/>
      <c r="BB9331" s="31"/>
      <c r="BC9331" s="31"/>
      <c r="BD9331" s="31"/>
      <c r="BE9331" s="31"/>
      <c r="BF9331" s="31"/>
      <c r="BG9331" s="31"/>
      <c r="BH9331" s="31"/>
      <c r="BI9331" s="31"/>
      <c r="BJ9331" s="31"/>
      <c r="BK9331" s="31"/>
      <c r="BL9331" s="31"/>
      <c r="BM9331" s="31"/>
      <c r="BN9331" s="31"/>
      <c r="BO9331" s="31"/>
      <c r="BP9331" s="31"/>
      <c r="BQ9331" s="31"/>
      <c r="BR9331" s="31"/>
      <c r="BS9331" s="31"/>
      <c r="BT9331" s="31"/>
      <c r="BU9331" s="31"/>
      <c r="BV9331" s="31"/>
      <c r="BW9331" s="31"/>
      <c r="BX9331" s="31"/>
      <c r="BY9331" s="31"/>
      <c r="BZ9331" s="31"/>
      <c r="CA9331" s="31"/>
      <c r="CB9331" s="31"/>
      <c r="CC9331" s="31"/>
    </row>
    <row r="9332" spans="5:81" customFormat="1" x14ac:dyDescent="0.25">
      <c r="E9332" s="30" t="str">
        <f t="shared" si="56"/>
        <v>update IFINOPL.dbo.AGREEMENT_ASSET set BILLING_TO_NPWP = '011405081092000', NPWP_NAME = 'PT. SARIHUSADA GENERASI MAHARDIKA', NPWP_ADDRESS = 'JL KUSUMANEGARA KOTAK POS 37 RT.0 RW.0 KEL.MUJA MUJU KEC.UMBULHARJO KOTA/KAB.YOGYAKARTA DI YOGYAKARTA 55165' where AGREEMENT_NO = replace('0000526/4/10/09/2022', '/', '.');</v>
      </c>
      <c r="F9332" s="31"/>
      <c r="G9332" s="31"/>
      <c r="H9332" s="31"/>
      <c r="I9332" s="31"/>
      <c r="J9332" s="31"/>
      <c r="K9332" s="31"/>
      <c r="L9332" s="31"/>
      <c r="M9332" s="31"/>
      <c r="N9332" s="31"/>
      <c r="O9332" s="31"/>
      <c r="P9332" s="31"/>
      <c r="Q9332" s="31"/>
      <c r="R9332" s="31"/>
      <c r="S9332" s="31"/>
      <c r="T9332" s="31"/>
      <c r="U9332" s="31"/>
      <c r="V9332" s="31"/>
      <c r="W9332" s="31"/>
      <c r="X9332" s="31"/>
      <c r="Y9332" s="31"/>
      <c r="Z9332" s="31"/>
      <c r="AA9332" s="31"/>
      <c r="AB9332" s="31"/>
      <c r="AC9332" s="31"/>
      <c r="AD9332" s="31"/>
      <c r="AE9332" s="31"/>
      <c r="AF9332" s="31"/>
      <c r="AG9332" s="31"/>
      <c r="AH9332" s="31"/>
      <c r="AI9332" s="31"/>
      <c r="AJ9332" s="31"/>
      <c r="AK9332" s="31"/>
      <c r="AL9332" s="31"/>
      <c r="AM9332" s="31"/>
      <c r="AN9332" s="31"/>
      <c r="AO9332" s="31"/>
      <c r="AP9332" s="31"/>
      <c r="AQ9332" s="31"/>
      <c r="AR9332" s="31"/>
      <c r="AS9332" s="31"/>
      <c r="AT9332" s="31"/>
      <c r="AU9332" s="31"/>
      <c r="AV9332" s="31"/>
      <c r="AW9332" s="31"/>
      <c r="AX9332" s="31"/>
      <c r="AY9332" s="31"/>
      <c r="AZ9332" s="31"/>
      <c r="BA9332" s="31"/>
      <c r="BB9332" s="31"/>
      <c r="BC9332" s="31"/>
      <c r="BD9332" s="31"/>
      <c r="BE9332" s="31"/>
      <c r="BF9332" s="31"/>
      <c r="BG9332" s="31"/>
      <c r="BH9332" s="31"/>
      <c r="BI9332" s="31"/>
      <c r="BJ9332" s="31"/>
      <c r="BK9332" s="31"/>
      <c r="BL9332" s="31"/>
      <c r="BM9332" s="31"/>
      <c r="BN9332" s="31"/>
      <c r="BO9332" s="31"/>
      <c r="BP9332" s="31"/>
      <c r="BQ9332" s="31"/>
      <c r="BR9332" s="31"/>
      <c r="BS9332" s="31"/>
      <c r="BT9332" s="31"/>
      <c r="BU9332" s="31"/>
      <c r="BV9332" s="31"/>
      <c r="BW9332" s="31"/>
      <c r="BX9332" s="31"/>
      <c r="BY9332" s="31"/>
      <c r="BZ9332" s="31"/>
      <c r="CA9332" s="31"/>
      <c r="CB9332" s="31"/>
      <c r="CC9332" s="31"/>
    </row>
    <row r="9333" spans="5:81" customFormat="1" x14ac:dyDescent="0.25">
      <c r="E9333" s="30" t="str">
        <f t="shared" si="56"/>
        <v>update IFINOPL.dbo.AGREEMENT_ASSET set BILLING_TO_NPWP = '313388712413000', NPWP_NAME = 'PT. ARTHA MAS GRAHA ANDALAN', NPWP_ADDRESS = 'RUKO CIKARANG CENTRAL CITY BLOK B NO. 11 RT.012 RW.006 KEL.CIANTRA KEC.CIKARANG SELATAN KOTA/KAB.BEKASI JAWA BARAT 17530' where AGREEMENT_NO = replace('0000527/4/08/04/2021', '/', '.');</v>
      </c>
      <c r="F9333" s="31"/>
      <c r="G9333" s="31"/>
      <c r="H9333" s="31"/>
      <c r="I9333" s="31"/>
      <c r="J9333" s="31"/>
      <c r="K9333" s="31"/>
      <c r="L9333" s="31"/>
      <c r="M9333" s="31"/>
      <c r="N9333" s="31"/>
      <c r="O9333" s="31"/>
      <c r="P9333" s="31"/>
      <c r="Q9333" s="31"/>
      <c r="R9333" s="31"/>
      <c r="S9333" s="31"/>
      <c r="T9333" s="31"/>
      <c r="U9333" s="31"/>
      <c r="V9333" s="31"/>
      <c r="W9333" s="31"/>
      <c r="X9333" s="31"/>
      <c r="Y9333" s="31"/>
      <c r="Z9333" s="31"/>
      <c r="AA9333" s="31"/>
      <c r="AB9333" s="31"/>
      <c r="AC9333" s="31"/>
      <c r="AD9333" s="31"/>
      <c r="AE9333" s="31"/>
      <c r="AF9333" s="31"/>
      <c r="AG9333" s="31"/>
      <c r="AH9333" s="31"/>
      <c r="AI9333" s="31"/>
      <c r="AJ9333" s="31"/>
      <c r="AK9333" s="31"/>
      <c r="AL9333" s="31"/>
      <c r="AM9333" s="31"/>
      <c r="AN9333" s="31"/>
      <c r="AO9333" s="31"/>
      <c r="AP9333" s="31"/>
      <c r="AQ9333" s="31"/>
      <c r="AR9333" s="31"/>
      <c r="AS9333" s="31"/>
      <c r="AT9333" s="31"/>
      <c r="AU9333" s="31"/>
      <c r="AV9333" s="31"/>
      <c r="AW9333" s="31"/>
      <c r="AX9333" s="31"/>
      <c r="AY9333" s="31"/>
      <c r="AZ9333" s="31"/>
      <c r="BA9333" s="31"/>
      <c r="BB9333" s="31"/>
      <c r="BC9333" s="31"/>
      <c r="BD9333" s="31"/>
      <c r="BE9333" s="31"/>
      <c r="BF9333" s="31"/>
      <c r="BG9333" s="31"/>
      <c r="BH9333" s="31"/>
      <c r="BI9333" s="31"/>
      <c r="BJ9333" s="31"/>
      <c r="BK9333" s="31"/>
      <c r="BL9333" s="31"/>
      <c r="BM9333" s="31"/>
      <c r="BN9333" s="31"/>
      <c r="BO9333" s="31"/>
      <c r="BP9333" s="31"/>
      <c r="BQ9333" s="31"/>
      <c r="BR9333" s="31"/>
      <c r="BS9333" s="31"/>
      <c r="BT9333" s="31"/>
      <c r="BU9333" s="31"/>
      <c r="BV9333" s="31"/>
      <c r="BW9333" s="31"/>
      <c r="BX9333" s="31"/>
      <c r="BY9333" s="31"/>
      <c r="BZ9333" s="31"/>
      <c r="CA9333" s="31"/>
      <c r="CB9333" s="31"/>
      <c r="CC9333" s="31"/>
    </row>
    <row r="9334" spans="5:81" customFormat="1" x14ac:dyDescent="0.25">
      <c r="E9334" s="30" t="str">
        <f t="shared" si="56"/>
        <v>update IFINOPL.dbo.AGREEMENT_ASSET set BILLING_TO_NPWP = '010616316092000', NPWP_NAME = 'PT. NUTRICIA INDONESIA SEJAHTERA', NPWP_ADDRESS = 'JL RAYA BOGOR KM. 26,6 RT.0 RW.0 KEL.PEKAYON KEC.PASAR REBO KOTA/KAB.JAKARTA TIMUR DKI JAKARTA 13710' where AGREEMENT_NO = replace('0000527/4/10/08/2022', '/', '.');</v>
      </c>
      <c r="F9334" s="31"/>
      <c r="G9334" s="31"/>
      <c r="H9334" s="31"/>
      <c r="I9334" s="31"/>
      <c r="J9334" s="31"/>
      <c r="K9334" s="31"/>
      <c r="L9334" s="31"/>
      <c r="M9334" s="31"/>
      <c r="N9334" s="31"/>
      <c r="O9334" s="31"/>
      <c r="P9334" s="31"/>
      <c r="Q9334" s="31"/>
      <c r="R9334" s="31"/>
      <c r="S9334" s="31"/>
      <c r="T9334" s="31"/>
      <c r="U9334" s="31"/>
      <c r="V9334" s="31"/>
      <c r="W9334" s="31"/>
      <c r="X9334" s="31"/>
      <c r="Y9334" s="31"/>
      <c r="Z9334" s="31"/>
      <c r="AA9334" s="31"/>
      <c r="AB9334" s="31"/>
      <c r="AC9334" s="31"/>
      <c r="AD9334" s="31"/>
      <c r="AE9334" s="31"/>
      <c r="AF9334" s="31"/>
      <c r="AG9334" s="31"/>
      <c r="AH9334" s="31"/>
      <c r="AI9334" s="31"/>
      <c r="AJ9334" s="31"/>
      <c r="AK9334" s="31"/>
      <c r="AL9334" s="31"/>
      <c r="AM9334" s="31"/>
      <c r="AN9334" s="31"/>
      <c r="AO9334" s="31"/>
      <c r="AP9334" s="31"/>
      <c r="AQ9334" s="31"/>
      <c r="AR9334" s="31"/>
      <c r="AS9334" s="31"/>
      <c r="AT9334" s="31"/>
      <c r="AU9334" s="31"/>
      <c r="AV9334" s="31"/>
      <c r="AW9334" s="31"/>
      <c r="AX9334" s="31"/>
      <c r="AY9334" s="31"/>
      <c r="AZ9334" s="31"/>
      <c r="BA9334" s="31"/>
      <c r="BB9334" s="31"/>
      <c r="BC9334" s="31"/>
      <c r="BD9334" s="31"/>
      <c r="BE9334" s="31"/>
      <c r="BF9334" s="31"/>
      <c r="BG9334" s="31"/>
      <c r="BH9334" s="31"/>
      <c r="BI9334" s="31"/>
      <c r="BJ9334" s="31"/>
      <c r="BK9334" s="31"/>
      <c r="BL9334" s="31"/>
      <c r="BM9334" s="31"/>
      <c r="BN9334" s="31"/>
      <c r="BO9334" s="31"/>
      <c r="BP9334" s="31"/>
      <c r="BQ9334" s="31"/>
      <c r="BR9334" s="31"/>
      <c r="BS9334" s="31"/>
      <c r="BT9334" s="31"/>
      <c r="BU9334" s="31"/>
      <c r="BV9334" s="31"/>
      <c r="BW9334" s="31"/>
      <c r="BX9334" s="31"/>
      <c r="BY9334" s="31"/>
      <c r="BZ9334" s="31"/>
      <c r="CA9334" s="31"/>
      <c r="CB9334" s="31"/>
      <c r="CC9334" s="31"/>
    </row>
    <row r="9335" spans="5:81" customFormat="1" x14ac:dyDescent="0.25">
      <c r="E9335" s="30" t="str">
        <f t="shared" si="56"/>
        <v>update IFINOPL.dbo.AGREEMENT_ASSET set BILLING_TO_NPWP = '013735303007000', NPWP_NAME = 'PT. MARGA NUSANTARA JAYA', NPWP_ADDRESS = 'JL PULO KAMBING IIE NO 9 RT.0 RW.0 JATINEGARA, CAKUNG, JAKARTA TIMUR, DKI JAKARTA 13930 INDONESIA' where AGREEMENT_NO = replace('0000528/4/08/06/2021', '/', '.');</v>
      </c>
      <c r="F9335" s="31"/>
      <c r="G9335" s="31"/>
      <c r="H9335" s="31"/>
      <c r="I9335" s="31"/>
      <c r="J9335" s="31"/>
      <c r="K9335" s="31"/>
      <c r="L9335" s="31"/>
      <c r="M9335" s="31"/>
      <c r="N9335" s="31"/>
      <c r="O9335" s="31"/>
      <c r="P9335" s="31"/>
      <c r="Q9335" s="31"/>
      <c r="R9335" s="31"/>
      <c r="S9335" s="31"/>
      <c r="T9335" s="31"/>
      <c r="U9335" s="31"/>
      <c r="V9335" s="31"/>
      <c r="W9335" s="31"/>
      <c r="X9335" s="31"/>
      <c r="Y9335" s="31"/>
      <c r="Z9335" s="31"/>
      <c r="AA9335" s="31"/>
      <c r="AB9335" s="31"/>
      <c r="AC9335" s="31"/>
      <c r="AD9335" s="31"/>
      <c r="AE9335" s="31"/>
      <c r="AF9335" s="31"/>
      <c r="AG9335" s="31"/>
      <c r="AH9335" s="31"/>
      <c r="AI9335" s="31"/>
      <c r="AJ9335" s="31"/>
      <c r="AK9335" s="31"/>
      <c r="AL9335" s="31"/>
      <c r="AM9335" s="31"/>
      <c r="AN9335" s="31"/>
      <c r="AO9335" s="31"/>
      <c r="AP9335" s="31"/>
      <c r="AQ9335" s="31"/>
      <c r="AR9335" s="31"/>
      <c r="AS9335" s="31"/>
      <c r="AT9335" s="31"/>
      <c r="AU9335" s="31"/>
      <c r="AV9335" s="31"/>
      <c r="AW9335" s="31"/>
      <c r="AX9335" s="31"/>
      <c r="AY9335" s="31"/>
      <c r="AZ9335" s="31"/>
      <c r="BA9335" s="31"/>
      <c r="BB9335" s="31"/>
      <c r="BC9335" s="31"/>
      <c r="BD9335" s="31"/>
      <c r="BE9335" s="31"/>
      <c r="BF9335" s="31"/>
      <c r="BG9335" s="31"/>
      <c r="BH9335" s="31"/>
      <c r="BI9335" s="31"/>
      <c r="BJ9335" s="31"/>
      <c r="BK9335" s="31"/>
      <c r="BL9335" s="31"/>
      <c r="BM9335" s="31"/>
      <c r="BN9335" s="31"/>
      <c r="BO9335" s="31"/>
      <c r="BP9335" s="31"/>
      <c r="BQ9335" s="31"/>
      <c r="BR9335" s="31"/>
      <c r="BS9335" s="31"/>
      <c r="BT9335" s="31"/>
      <c r="BU9335" s="31"/>
      <c r="BV9335" s="31"/>
      <c r="BW9335" s="31"/>
      <c r="BX9335" s="31"/>
      <c r="BY9335" s="31"/>
      <c r="BZ9335" s="31"/>
      <c r="CA9335" s="31"/>
      <c r="CB9335" s="31"/>
      <c r="CC9335" s="31"/>
    </row>
    <row r="9336" spans="5:81" customFormat="1" x14ac:dyDescent="0.25">
      <c r="E9336" s="30" t="str">
        <f t="shared" si="56"/>
        <v>update IFINOPL.dbo.AGREEMENT_ASSET set BILLING_TO_NPWP = '023689078064000', NPWP_NAME = 'PT. BIMA SAKTI UTAMA', NPWP_ADDRESS = 'JL. PANGLIMA POLIM RAYA NO. 49 B RT.00 RW.00 MELAWAI, KEBAYORAN BARU, JAKARTA SELATAN, DKI JAKARTA 12160 INDONESIA' where AGREEMENT_NO = replace('0000529/4/01/08/2020', '/', '.');</v>
      </c>
      <c r="F9336" s="31"/>
      <c r="G9336" s="31"/>
      <c r="H9336" s="31"/>
      <c r="I9336" s="31"/>
      <c r="J9336" s="31"/>
      <c r="K9336" s="31"/>
      <c r="L9336" s="31"/>
      <c r="M9336" s="31"/>
      <c r="N9336" s="31"/>
      <c r="O9336" s="31"/>
      <c r="P9336" s="31"/>
      <c r="Q9336" s="31"/>
      <c r="R9336" s="31"/>
      <c r="S9336" s="31"/>
      <c r="T9336" s="31"/>
      <c r="U9336" s="31"/>
      <c r="V9336" s="31"/>
      <c r="W9336" s="31"/>
      <c r="X9336" s="31"/>
      <c r="Y9336" s="31"/>
      <c r="Z9336" s="31"/>
      <c r="AA9336" s="31"/>
      <c r="AB9336" s="31"/>
      <c r="AC9336" s="31"/>
      <c r="AD9336" s="31"/>
      <c r="AE9336" s="31"/>
      <c r="AF9336" s="31"/>
      <c r="AG9336" s="31"/>
      <c r="AH9336" s="31"/>
      <c r="AI9336" s="31"/>
      <c r="AJ9336" s="31"/>
      <c r="AK9336" s="31"/>
      <c r="AL9336" s="31"/>
      <c r="AM9336" s="31"/>
      <c r="AN9336" s="31"/>
      <c r="AO9336" s="31"/>
      <c r="AP9336" s="31"/>
      <c r="AQ9336" s="31"/>
      <c r="AR9336" s="31"/>
      <c r="AS9336" s="31"/>
      <c r="AT9336" s="31"/>
      <c r="AU9336" s="31"/>
      <c r="AV9336" s="31"/>
      <c r="AW9336" s="31"/>
      <c r="AX9336" s="31"/>
      <c r="AY9336" s="31"/>
      <c r="AZ9336" s="31"/>
      <c r="BA9336" s="31"/>
      <c r="BB9336" s="31"/>
      <c r="BC9336" s="31"/>
      <c r="BD9336" s="31"/>
      <c r="BE9336" s="31"/>
      <c r="BF9336" s="31"/>
      <c r="BG9336" s="31"/>
      <c r="BH9336" s="31"/>
      <c r="BI9336" s="31"/>
      <c r="BJ9336" s="31"/>
      <c r="BK9336" s="31"/>
      <c r="BL9336" s="31"/>
      <c r="BM9336" s="31"/>
      <c r="BN9336" s="31"/>
      <c r="BO9336" s="31"/>
      <c r="BP9336" s="31"/>
      <c r="BQ9336" s="31"/>
      <c r="BR9336" s="31"/>
      <c r="BS9336" s="31"/>
      <c r="BT9336" s="31"/>
      <c r="BU9336" s="31"/>
      <c r="BV9336" s="31"/>
      <c r="BW9336" s="31"/>
      <c r="BX9336" s="31"/>
      <c r="BY9336" s="31"/>
      <c r="BZ9336" s="31"/>
      <c r="CA9336" s="31"/>
      <c r="CB9336" s="31"/>
      <c r="CC9336" s="31"/>
    </row>
    <row r="9337" spans="5:81" customFormat="1" x14ac:dyDescent="0.25">
      <c r="E9337" s="30" t="str">
        <f t="shared" si="56"/>
        <v>update IFINOPL.dbo.AGREEMENT_ASSET set BILLING_TO_NPWP = '013735303007000', NPWP_NAME = 'PT. MARGA NUSANTARA JAYA', NPWP_ADDRESS = 'JL PULO KAMBING IIE NO 9 RT.0 RW.0 JATINEGARA, CAKUNG, JAKARTA TIMUR, DKI JAKARTA 13930 INDONESIA' where AGREEMENT_NO = replace('0000529/4/08/06/2021', '/', '.');</v>
      </c>
      <c r="F9337" s="31"/>
      <c r="G9337" s="31"/>
      <c r="H9337" s="31"/>
      <c r="I9337" s="31"/>
      <c r="J9337" s="31"/>
      <c r="K9337" s="31"/>
      <c r="L9337" s="31"/>
      <c r="M9337" s="31"/>
      <c r="N9337" s="31"/>
      <c r="O9337" s="31"/>
      <c r="P9337" s="31"/>
      <c r="Q9337" s="31"/>
      <c r="R9337" s="31"/>
      <c r="S9337" s="31"/>
      <c r="T9337" s="31"/>
      <c r="U9337" s="31"/>
      <c r="V9337" s="31"/>
      <c r="W9337" s="31"/>
      <c r="X9337" s="31"/>
      <c r="Y9337" s="31"/>
      <c r="Z9337" s="31"/>
      <c r="AA9337" s="31"/>
      <c r="AB9337" s="31"/>
      <c r="AC9337" s="31"/>
      <c r="AD9337" s="31"/>
      <c r="AE9337" s="31"/>
      <c r="AF9337" s="31"/>
      <c r="AG9337" s="31"/>
      <c r="AH9337" s="31"/>
      <c r="AI9337" s="31"/>
      <c r="AJ9337" s="31"/>
      <c r="AK9337" s="31"/>
      <c r="AL9337" s="31"/>
      <c r="AM9337" s="31"/>
      <c r="AN9337" s="31"/>
      <c r="AO9337" s="31"/>
      <c r="AP9337" s="31"/>
      <c r="AQ9337" s="31"/>
      <c r="AR9337" s="31"/>
      <c r="AS9337" s="31"/>
      <c r="AT9337" s="31"/>
      <c r="AU9337" s="31"/>
      <c r="AV9337" s="31"/>
      <c r="AW9337" s="31"/>
      <c r="AX9337" s="31"/>
      <c r="AY9337" s="31"/>
      <c r="AZ9337" s="31"/>
      <c r="BA9337" s="31"/>
      <c r="BB9337" s="31"/>
      <c r="BC9337" s="31"/>
      <c r="BD9337" s="31"/>
      <c r="BE9337" s="31"/>
      <c r="BF9337" s="31"/>
      <c r="BG9337" s="31"/>
      <c r="BH9337" s="31"/>
      <c r="BI9337" s="31"/>
      <c r="BJ9337" s="31"/>
      <c r="BK9337" s="31"/>
      <c r="BL9337" s="31"/>
      <c r="BM9337" s="31"/>
      <c r="BN9337" s="31"/>
      <c r="BO9337" s="31"/>
      <c r="BP9337" s="31"/>
      <c r="BQ9337" s="31"/>
      <c r="BR9337" s="31"/>
      <c r="BS9337" s="31"/>
      <c r="BT9337" s="31"/>
      <c r="BU9337" s="31"/>
      <c r="BV9337" s="31"/>
      <c r="BW9337" s="31"/>
      <c r="BX9337" s="31"/>
      <c r="BY9337" s="31"/>
      <c r="BZ9337" s="31"/>
      <c r="CA9337" s="31"/>
      <c r="CB9337" s="31"/>
      <c r="CC9337" s="31"/>
    </row>
    <row r="9338" spans="5:81" customFormat="1" x14ac:dyDescent="0.25">
      <c r="E9338" s="30" t="str">
        <f t="shared" si="56"/>
        <v>update IFINOPL.dbo.AGREEMENT_ASSET set BILLING_TO_NPWP = '011407574028001', NPWP_NAME = 'PT. ASURANSI RAKSA PRATIKARA', NPWP_ADDRESS = 'JL. ABDUL MUIS NO.40 WISMA BSG LT.3 RT.00 RW.00 PETOJO SELATAN, GAMBIR, JAKARTA PUSAT, DKI JAKARTA 10160 INDONESIA' where AGREEMENT_NO = replace('0000529/4/10/09/2022', '/', '.');</v>
      </c>
      <c r="F9338" s="31"/>
      <c r="G9338" s="31"/>
      <c r="H9338" s="31"/>
      <c r="I9338" s="31"/>
      <c r="J9338" s="31"/>
      <c r="K9338" s="31"/>
      <c r="L9338" s="31"/>
      <c r="M9338" s="31"/>
      <c r="N9338" s="31"/>
      <c r="O9338" s="31"/>
      <c r="P9338" s="31"/>
      <c r="Q9338" s="31"/>
      <c r="R9338" s="31"/>
      <c r="S9338" s="31"/>
      <c r="T9338" s="31"/>
      <c r="U9338" s="31"/>
      <c r="V9338" s="31"/>
      <c r="W9338" s="31"/>
      <c r="X9338" s="31"/>
      <c r="Y9338" s="31"/>
      <c r="Z9338" s="31"/>
      <c r="AA9338" s="31"/>
      <c r="AB9338" s="31"/>
      <c r="AC9338" s="31"/>
      <c r="AD9338" s="31"/>
      <c r="AE9338" s="31"/>
      <c r="AF9338" s="31"/>
      <c r="AG9338" s="31"/>
      <c r="AH9338" s="31"/>
      <c r="AI9338" s="31"/>
      <c r="AJ9338" s="31"/>
      <c r="AK9338" s="31"/>
      <c r="AL9338" s="31"/>
      <c r="AM9338" s="31"/>
      <c r="AN9338" s="31"/>
      <c r="AO9338" s="31"/>
      <c r="AP9338" s="31"/>
      <c r="AQ9338" s="31"/>
      <c r="AR9338" s="31"/>
      <c r="AS9338" s="31"/>
      <c r="AT9338" s="31"/>
      <c r="AU9338" s="31"/>
      <c r="AV9338" s="31"/>
      <c r="AW9338" s="31"/>
      <c r="AX9338" s="31"/>
      <c r="AY9338" s="31"/>
      <c r="AZ9338" s="31"/>
      <c r="BA9338" s="31"/>
      <c r="BB9338" s="31"/>
      <c r="BC9338" s="31"/>
      <c r="BD9338" s="31"/>
      <c r="BE9338" s="31"/>
      <c r="BF9338" s="31"/>
      <c r="BG9338" s="31"/>
      <c r="BH9338" s="31"/>
      <c r="BI9338" s="31"/>
      <c r="BJ9338" s="31"/>
      <c r="BK9338" s="31"/>
      <c r="BL9338" s="31"/>
      <c r="BM9338" s="31"/>
      <c r="BN9338" s="31"/>
      <c r="BO9338" s="31"/>
      <c r="BP9338" s="31"/>
      <c r="BQ9338" s="31"/>
      <c r="BR9338" s="31"/>
      <c r="BS9338" s="31"/>
      <c r="BT9338" s="31"/>
      <c r="BU9338" s="31"/>
      <c r="BV9338" s="31"/>
      <c r="BW9338" s="31"/>
      <c r="BX9338" s="31"/>
      <c r="BY9338" s="31"/>
      <c r="BZ9338" s="31"/>
      <c r="CA9338" s="31"/>
      <c r="CB9338" s="31"/>
      <c r="CC9338" s="31"/>
    </row>
    <row r="9339" spans="5:81" customFormat="1" x14ac:dyDescent="0.25">
      <c r="E9339" s="30" t="str">
        <f t="shared" si="56"/>
        <v>update IFINOPL.dbo.AGREEMENT_ASSET set BILLING_TO_NPWP = '023689078064000', NPWP_NAME = 'PT. BIMA SAKTI UTAMA', NPWP_ADDRESS = 'JL. PANGLIMA POLIM RAYA NO. 49 B RT.00 RW.00 MELAWAI, KEBAYORAN BARU, JAKARTA SELATAN, DKI JAKARTA 12160 INDONESIA' where AGREEMENT_NO = replace('0000530/4/01/08/2020', '/', '.');</v>
      </c>
      <c r="F9339" s="31"/>
      <c r="G9339" s="31"/>
      <c r="H9339" s="31"/>
      <c r="I9339" s="31"/>
      <c r="J9339" s="31"/>
      <c r="K9339" s="31"/>
      <c r="L9339" s="31"/>
      <c r="M9339" s="31"/>
      <c r="N9339" s="31"/>
      <c r="O9339" s="31"/>
      <c r="P9339" s="31"/>
      <c r="Q9339" s="31"/>
      <c r="R9339" s="31"/>
      <c r="S9339" s="31"/>
      <c r="T9339" s="31"/>
      <c r="U9339" s="31"/>
      <c r="V9339" s="31"/>
      <c r="W9339" s="31"/>
      <c r="X9339" s="31"/>
      <c r="Y9339" s="31"/>
      <c r="Z9339" s="31"/>
      <c r="AA9339" s="31"/>
      <c r="AB9339" s="31"/>
      <c r="AC9339" s="31"/>
      <c r="AD9339" s="31"/>
      <c r="AE9339" s="31"/>
      <c r="AF9339" s="31"/>
      <c r="AG9339" s="31"/>
      <c r="AH9339" s="31"/>
      <c r="AI9339" s="31"/>
      <c r="AJ9339" s="31"/>
      <c r="AK9339" s="31"/>
      <c r="AL9339" s="31"/>
      <c r="AM9339" s="31"/>
      <c r="AN9339" s="31"/>
      <c r="AO9339" s="31"/>
      <c r="AP9339" s="31"/>
      <c r="AQ9339" s="31"/>
      <c r="AR9339" s="31"/>
      <c r="AS9339" s="31"/>
      <c r="AT9339" s="31"/>
      <c r="AU9339" s="31"/>
      <c r="AV9339" s="31"/>
      <c r="AW9339" s="31"/>
      <c r="AX9339" s="31"/>
      <c r="AY9339" s="31"/>
      <c r="AZ9339" s="31"/>
      <c r="BA9339" s="31"/>
      <c r="BB9339" s="31"/>
      <c r="BC9339" s="31"/>
      <c r="BD9339" s="31"/>
      <c r="BE9339" s="31"/>
      <c r="BF9339" s="31"/>
      <c r="BG9339" s="31"/>
      <c r="BH9339" s="31"/>
      <c r="BI9339" s="31"/>
      <c r="BJ9339" s="31"/>
      <c r="BK9339" s="31"/>
      <c r="BL9339" s="31"/>
      <c r="BM9339" s="31"/>
      <c r="BN9339" s="31"/>
      <c r="BO9339" s="31"/>
      <c r="BP9339" s="31"/>
      <c r="BQ9339" s="31"/>
      <c r="BR9339" s="31"/>
      <c r="BS9339" s="31"/>
      <c r="BT9339" s="31"/>
      <c r="BU9339" s="31"/>
      <c r="BV9339" s="31"/>
      <c r="BW9339" s="31"/>
      <c r="BX9339" s="31"/>
      <c r="BY9339" s="31"/>
      <c r="BZ9339" s="31"/>
      <c r="CA9339" s="31"/>
      <c r="CB9339" s="31"/>
      <c r="CC9339" s="31"/>
    </row>
    <row r="9340" spans="5:81" customFormat="1" x14ac:dyDescent="0.25">
      <c r="E9340" s="30" t="str">
        <f t="shared" si="56"/>
        <v>update IFINOPL.dbo.AGREEMENT_ASSET set BILLING_TO_NPWP = '013735303007000', NPWP_NAME = 'PT. MARGA NUSANTARA JAYA', NPWP_ADDRESS = 'JL PULO KAMBING IIE NO 9 RT.0 RW.0 JATINEGARA, CAKUNG, JAKARTA TIMUR, DKI JAKARTA 13930 INDONESIA' where AGREEMENT_NO = replace('0000530/4/08/06/2021', '/', '.');</v>
      </c>
      <c r="F9340" s="31"/>
      <c r="G9340" s="31"/>
      <c r="H9340" s="31"/>
      <c r="I9340" s="31"/>
      <c r="J9340" s="31"/>
      <c r="K9340" s="31"/>
      <c r="L9340" s="31"/>
      <c r="M9340" s="31"/>
      <c r="N9340" s="31"/>
      <c r="O9340" s="31"/>
      <c r="P9340" s="31"/>
      <c r="Q9340" s="31"/>
      <c r="R9340" s="31"/>
      <c r="S9340" s="31"/>
      <c r="T9340" s="31"/>
      <c r="U9340" s="31"/>
      <c r="V9340" s="31"/>
      <c r="W9340" s="31"/>
      <c r="X9340" s="31"/>
      <c r="Y9340" s="31"/>
      <c r="Z9340" s="31"/>
      <c r="AA9340" s="31"/>
      <c r="AB9340" s="31"/>
      <c r="AC9340" s="31"/>
      <c r="AD9340" s="31"/>
      <c r="AE9340" s="31"/>
      <c r="AF9340" s="31"/>
      <c r="AG9340" s="31"/>
      <c r="AH9340" s="31"/>
      <c r="AI9340" s="31"/>
      <c r="AJ9340" s="31"/>
      <c r="AK9340" s="31"/>
      <c r="AL9340" s="31"/>
      <c r="AM9340" s="31"/>
      <c r="AN9340" s="31"/>
      <c r="AO9340" s="31"/>
      <c r="AP9340" s="31"/>
      <c r="AQ9340" s="31"/>
      <c r="AR9340" s="31"/>
      <c r="AS9340" s="31"/>
      <c r="AT9340" s="31"/>
      <c r="AU9340" s="31"/>
      <c r="AV9340" s="31"/>
      <c r="AW9340" s="31"/>
      <c r="AX9340" s="31"/>
      <c r="AY9340" s="31"/>
      <c r="AZ9340" s="31"/>
      <c r="BA9340" s="31"/>
      <c r="BB9340" s="31"/>
      <c r="BC9340" s="31"/>
      <c r="BD9340" s="31"/>
      <c r="BE9340" s="31"/>
      <c r="BF9340" s="31"/>
      <c r="BG9340" s="31"/>
      <c r="BH9340" s="31"/>
      <c r="BI9340" s="31"/>
      <c r="BJ9340" s="31"/>
      <c r="BK9340" s="31"/>
      <c r="BL9340" s="31"/>
      <c r="BM9340" s="31"/>
      <c r="BN9340" s="31"/>
      <c r="BO9340" s="31"/>
      <c r="BP9340" s="31"/>
      <c r="BQ9340" s="31"/>
      <c r="BR9340" s="31"/>
      <c r="BS9340" s="31"/>
      <c r="BT9340" s="31"/>
      <c r="BU9340" s="31"/>
      <c r="BV9340" s="31"/>
      <c r="BW9340" s="31"/>
      <c r="BX9340" s="31"/>
      <c r="BY9340" s="31"/>
      <c r="BZ9340" s="31"/>
      <c r="CA9340" s="31"/>
      <c r="CB9340" s="31"/>
      <c r="CC9340" s="31"/>
    </row>
    <row r="9341" spans="5:81" customFormat="1" x14ac:dyDescent="0.25">
      <c r="E9341" s="30" t="str">
        <f t="shared" si="56"/>
        <v>update IFINOPL.dbo.AGREEMENT_ASSET set BILLING_TO_NPWP = '013735303007000', NPWP_NAME = 'PT. MARGA NUSANTARA JAYA', NPWP_ADDRESS = 'JL PULO KAMBING IIE NO 9 RT.0 RW.0 JATINEGARA, CAKUNG, JAKARTA TIMUR, DKI JAKARTA 13930 INDONESIA' where AGREEMENT_NO = replace('0000531/4/08/06/2021', '/', '.');</v>
      </c>
      <c r="F9341" s="31"/>
      <c r="G9341" s="31"/>
      <c r="H9341" s="31"/>
      <c r="I9341" s="31"/>
      <c r="J9341" s="31"/>
      <c r="K9341" s="31"/>
      <c r="L9341" s="31"/>
      <c r="M9341" s="31"/>
      <c r="N9341" s="31"/>
      <c r="O9341" s="31"/>
      <c r="P9341" s="31"/>
      <c r="Q9341" s="31"/>
      <c r="R9341" s="31"/>
      <c r="S9341" s="31"/>
      <c r="T9341" s="31"/>
      <c r="U9341" s="31"/>
      <c r="V9341" s="31"/>
      <c r="W9341" s="31"/>
      <c r="X9341" s="31"/>
      <c r="Y9341" s="31"/>
      <c r="Z9341" s="31"/>
      <c r="AA9341" s="31"/>
      <c r="AB9341" s="31"/>
      <c r="AC9341" s="31"/>
      <c r="AD9341" s="31"/>
      <c r="AE9341" s="31"/>
      <c r="AF9341" s="31"/>
      <c r="AG9341" s="31"/>
      <c r="AH9341" s="31"/>
      <c r="AI9341" s="31"/>
      <c r="AJ9341" s="31"/>
      <c r="AK9341" s="31"/>
      <c r="AL9341" s="31"/>
      <c r="AM9341" s="31"/>
      <c r="AN9341" s="31"/>
      <c r="AO9341" s="31"/>
      <c r="AP9341" s="31"/>
      <c r="AQ9341" s="31"/>
      <c r="AR9341" s="31"/>
      <c r="AS9341" s="31"/>
      <c r="AT9341" s="31"/>
      <c r="AU9341" s="31"/>
      <c r="AV9341" s="31"/>
      <c r="AW9341" s="31"/>
      <c r="AX9341" s="31"/>
      <c r="AY9341" s="31"/>
      <c r="AZ9341" s="31"/>
      <c r="BA9341" s="31"/>
      <c r="BB9341" s="31"/>
      <c r="BC9341" s="31"/>
      <c r="BD9341" s="31"/>
      <c r="BE9341" s="31"/>
      <c r="BF9341" s="31"/>
      <c r="BG9341" s="31"/>
      <c r="BH9341" s="31"/>
      <c r="BI9341" s="31"/>
      <c r="BJ9341" s="31"/>
      <c r="BK9341" s="31"/>
      <c r="BL9341" s="31"/>
      <c r="BM9341" s="31"/>
      <c r="BN9341" s="31"/>
      <c r="BO9341" s="31"/>
      <c r="BP9341" s="31"/>
      <c r="BQ9341" s="31"/>
      <c r="BR9341" s="31"/>
      <c r="BS9341" s="31"/>
      <c r="BT9341" s="31"/>
      <c r="BU9341" s="31"/>
      <c r="BV9341" s="31"/>
      <c r="BW9341" s="31"/>
      <c r="BX9341" s="31"/>
      <c r="BY9341" s="31"/>
      <c r="BZ9341" s="31"/>
      <c r="CA9341" s="31"/>
      <c r="CB9341" s="31"/>
      <c r="CC9341" s="31"/>
    </row>
    <row r="9342" spans="5:81" customFormat="1" x14ac:dyDescent="0.25">
      <c r="E9342" s="30" t="str">
        <f t="shared" si="56"/>
        <v>update IFINOPL.dbo.AGREEMENT_ASSET set BILLING_TO_NPWP = '011405081092000', NPWP_NAME = 'PT. SARIHUSADA GENERASI MAHARDIKA', NPWP_ADDRESS = 'JL KUSUMANEGARA KOTAK POS 37 RT.0 RW.0 KEL.MUJA MUJU KEC.UMBULHARJO KOTA/KAB.YOGYAKARTA DI YOGYAKARTA 55165' where AGREEMENT_NO = replace('0000531/4/10/09/2022', '/', '.');</v>
      </c>
      <c r="F9342" s="31"/>
      <c r="G9342" s="31"/>
      <c r="H9342" s="31"/>
      <c r="I9342" s="31"/>
      <c r="J9342" s="31"/>
      <c r="K9342" s="31"/>
      <c r="L9342" s="31"/>
      <c r="M9342" s="31"/>
      <c r="N9342" s="31"/>
      <c r="O9342" s="31"/>
      <c r="P9342" s="31"/>
      <c r="Q9342" s="31"/>
      <c r="R9342" s="31"/>
      <c r="S9342" s="31"/>
      <c r="T9342" s="31"/>
      <c r="U9342" s="31"/>
      <c r="V9342" s="31"/>
      <c r="W9342" s="31"/>
      <c r="X9342" s="31"/>
      <c r="Y9342" s="31"/>
      <c r="Z9342" s="31"/>
      <c r="AA9342" s="31"/>
      <c r="AB9342" s="31"/>
      <c r="AC9342" s="31"/>
      <c r="AD9342" s="31"/>
      <c r="AE9342" s="31"/>
      <c r="AF9342" s="31"/>
      <c r="AG9342" s="31"/>
      <c r="AH9342" s="31"/>
      <c r="AI9342" s="31"/>
      <c r="AJ9342" s="31"/>
      <c r="AK9342" s="31"/>
      <c r="AL9342" s="31"/>
      <c r="AM9342" s="31"/>
      <c r="AN9342" s="31"/>
      <c r="AO9342" s="31"/>
      <c r="AP9342" s="31"/>
      <c r="AQ9342" s="31"/>
      <c r="AR9342" s="31"/>
      <c r="AS9342" s="31"/>
      <c r="AT9342" s="31"/>
      <c r="AU9342" s="31"/>
      <c r="AV9342" s="31"/>
      <c r="AW9342" s="31"/>
      <c r="AX9342" s="31"/>
      <c r="AY9342" s="31"/>
      <c r="AZ9342" s="31"/>
      <c r="BA9342" s="31"/>
      <c r="BB9342" s="31"/>
      <c r="BC9342" s="31"/>
      <c r="BD9342" s="31"/>
      <c r="BE9342" s="31"/>
      <c r="BF9342" s="31"/>
      <c r="BG9342" s="31"/>
      <c r="BH9342" s="31"/>
      <c r="BI9342" s="31"/>
      <c r="BJ9342" s="31"/>
      <c r="BK9342" s="31"/>
      <c r="BL9342" s="31"/>
      <c r="BM9342" s="31"/>
      <c r="BN9342" s="31"/>
      <c r="BO9342" s="31"/>
      <c r="BP9342" s="31"/>
      <c r="BQ9342" s="31"/>
      <c r="BR9342" s="31"/>
      <c r="BS9342" s="31"/>
      <c r="BT9342" s="31"/>
      <c r="BU9342" s="31"/>
      <c r="BV9342" s="31"/>
      <c r="BW9342" s="31"/>
      <c r="BX9342" s="31"/>
      <c r="BY9342" s="31"/>
      <c r="BZ9342" s="31"/>
      <c r="CA9342" s="31"/>
      <c r="CB9342" s="31"/>
      <c r="CC9342" s="31"/>
    </row>
    <row r="9343" spans="5:81" customFormat="1" x14ac:dyDescent="0.25">
      <c r="E9343" s="30" t="str">
        <f t="shared" si="56"/>
        <v>update IFINOPL.dbo.AGREEMENT_ASSET set BILLING_TO_NPWP = '013735303007000', NPWP_NAME = 'PT. MARGA NUSANTARA JAYA', NPWP_ADDRESS = 'JL PULO KAMBING IIE NO 9 RT.0 RW.0 JATINEGARA, CAKUNG, JAKARTA TIMUR, DKI JAKARTA 13930 INDONESIA' where AGREEMENT_NO = replace('0000532/4/08/06/2021', '/', '.');</v>
      </c>
      <c r="F9343" s="31"/>
      <c r="G9343" s="31"/>
      <c r="H9343" s="31"/>
      <c r="I9343" s="31"/>
      <c r="J9343" s="31"/>
      <c r="K9343" s="31"/>
      <c r="L9343" s="31"/>
      <c r="M9343" s="31"/>
      <c r="N9343" s="31"/>
      <c r="O9343" s="31"/>
      <c r="P9343" s="31"/>
      <c r="Q9343" s="31"/>
      <c r="R9343" s="31"/>
      <c r="S9343" s="31"/>
      <c r="T9343" s="31"/>
      <c r="U9343" s="31"/>
      <c r="V9343" s="31"/>
      <c r="W9343" s="31"/>
      <c r="X9343" s="31"/>
      <c r="Y9343" s="31"/>
      <c r="Z9343" s="31"/>
      <c r="AA9343" s="31"/>
      <c r="AB9343" s="31"/>
      <c r="AC9343" s="31"/>
      <c r="AD9343" s="31"/>
      <c r="AE9343" s="31"/>
      <c r="AF9343" s="31"/>
      <c r="AG9343" s="31"/>
      <c r="AH9343" s="31"/>
      <c r="AI9343" s="31"/>
      <c r="AJ9343" s="31"/>
      <c r="AK9343" s="31"/>
      <c r="AL9343" s="31"/>
      <c r="AM9343" s="31"/>
      <c r="AN9343" s="31"/>
      <c r="AO9343" s="31"/>
      <c r="AP9343" s="31"/>
      <c r="AQ9343" s="31"/>
      <c r="AR9343" s="31"/>
      <c r="AS9343" s="31"/>
      <c r="AT9343" s="31"/>
      <c r="AU9343" s="31"/>
      <c r="AV9343" s="31"/>
      <c r="AW9343" s="31"/>
      <c r="AX9343" s="31"/>
      <c r="AY9343" s="31"/>
      <c r="AZ9343" s="31"/>
      <c r="BA9343" s="31"/>
      <c r="BB9343" s="31"/>
      <c r="BC9343" s="31"/>
      <c r="BD9343" s="31"/>
      <c r="BE9343" s="31"/>
      <c r="BF9343" s="31"/>
      <c r="BG9343" s="31"/>
      <c r="BH9343" s="31"/>
      <c r="BI9343" s="31"/>
      <c r="BJ9343" s="31"/>
      <c r="BK9343" s="31"/>
      <c r="BL9343" s="31"/>
      <c r="BM9343" s="31"/>
      <c r="BN9343" s="31"/>
      <c r="BO9343" s="31"/>
      <c r="BP9343" s="31"/>
      <c r="BQ9343" s="31"/>
      <c r="BR9343" s="31"/>
      <c r="BS9343" s="31"/>
      <c r="BT9343" s="31"/>
      <c r="BU9343" s="31"/>
      <c r="BV9343" s="31"/>
      <c r="BW9343" s="31"/>
      <c r="BX9343" s="31"/>
      <c r="BY9343" s="31"/>
      <c r="BZ9343" s="31"/>
      <c r="CA9343" s="31"/>
      <c r="CB9343" s="31"/>
      <c r="CC9343" s="31"/>
    </row>
    <row r="9344" spans="5:81" customFormat="1" x14ac:dyDescent="0.25">
      <c r="E9344" s="30" t="str">
        <f t="shared" si="56"/>
        <v>update IFINOPL.dbo.AGREEMENT_ASSET set BILLING_TO_NPWP = '013735303007000', NPWP_NAME = 'PT. MARGA NUSANTARA JAYA', NPWP_ADDRESS = 'JL PULO KAMBING IIE NO 9 RT.0 RW.0 JATINEGARA, CAKUNG, JAKARTA TIMUR, DKI JAKARTA 13930 INDONESIA' where AGREEMENT_NO = replace('0000533/4/08/06/2021', '/', '.');</v>
      </c>
      <c r="F9344" s="31"/>
      <c r="G9344" s="31"/>
      <c r="H9344" s="31"/>
      <c r="I9344" s="31"/>
      <c r="J9344" s="31"/>
      <c r="K9344" s="31"/>
      <c r="L9344" s="31"/>
      <c r="M9344" s="31"/>
      <c r="N9344" s="31"/>
      <c r="O9344" s="31"/>
      <c r="P9344" s="31"/>
      <c r="Q9344" s="31"/>
      <c r="R9344" s="31"/>
      <c r="S9344" s="31"/>
      <c r="T9344" s="31"/>
      <c r="U9344" s="31"/>
      <c r="V9344" s="31"/>
      <c r="W9344" s="31"/>
      <c r="X9344" s="31"/>
      <c r="Y9344" s="31"/>
      <c r="Z9344" s="31"/>
      <c r="AA9344" s="31"/>
      <c r="AB9344" s="31"/>
      <c r="AC9344" s="31"/>
      <c r="AD9344" s="31"/>
      <c r="AE9344" s="31"/>
      <c r="AF9344" s="31"/>
      <c r="AG9344" s="31"/>
      <c r="AH9344" s="31"/>
      <c r="AI9344" s="31"/>
      <c r="AJ9344" s="31"/>
      <c r="AK9344" s="31"/>
      <c r="AL9344" s="31"/>
      <c r="AM9344" s="31"/>
      <c r="AN9344" s="31"/>
      <c r="AO9344" s="31"/>
      <c r="AP9344" s="31"/>
      <c r="AQ9344" s="31"/>
      <c r="AR9344" s="31"/>
      <c r="AS9344" s="31"/>
      <c r="AT9344" s="31"/>
      <c r="AU9344" s="31"/>
      <c r="AV9344" s="31"/>
      <c r="AW9344" s="31"/>
      <c r="AX9344" s="31"/>
      <c r="AY9344" s="31"/>
      <c r="AZ9344" s="31"/>
      <c r="BA9344" s="31"/>
      <c r="BB9344" s="31"/>
      <c r="BC9344" s="31"/>
      <c r="BD9344" s="31"/>
      <c r="BE9344" s="31"/>
      <c r="BF9344" s="31"/>
      <c r="BG9344" s="31"/>
      <c r="BH9344" s="31"/>
      <c r="BI9344" s="31"/>
      <c r="BJ9344" s="31"/>
      <c r="BK9344" s="31"/>
      <c r="BL9344" s="31"/>
      <c r="BM9344" s="31"/>
      <c r="BN9344" s="31"/>
      <c r="BO9344" s="31"/>
      <c r="BP9344" s="31"/>
      <c r="BQ9344" s="31"/>
      <c r="BR9344" s="31"/>
      <c r="BS9344" s="31"/>
      <c r="BT9344" s="31"/>
      <c r="BU9344" s="31"/>
      <c r="BV9344" s="31"/>
      <c r="BW9344" s="31"/>
      <c r="BX9344" s="31"/>
      <c r="BY9344" s="31"/>
      <c r="BZ9344" s="31"/>
      <c r="CA9344" s="31"/>
      <c r="CB9344" s="31"/>
      <c r="CC9344" s="31"/>
    </row>
    <row r="9345" spans="5:81" customFormat="1" x14ac:dyDescent="0.25">
      <c r="E9345" s="30" t="str">
        <f t="shared" si="56"/>
        <v>update IFINOPL.dbo.AGREEMENT_ASSET set BILLING_TO_NPWP = '010616316092000', NPWP_NAME = 'PT. NUTRICIA INDONESIA SEJAHTERA', NPWP_ADDRESS = 'JL RAYA BOGOR KM. 26,6 RT.0 RW.0 KEL.PEKAYON KEC.PASAR REBO KOTA/KAB.JAKARTA TIMUR DKI JAKARTA 13710' where AGREEMENT_NO = replace('0000533/4/10/08/2022', '/', '.');</v>
      </c>
      <c r="F9345" s="31"/>
      <c r="G9345" s="31"/>
      <c r="H9345" s="31"/>
      <c r="I9345" s="31"/>
      <c r="J9345" s="31"/>
      <c r="K9345" s="31"/>
      <c r="L9345" s="31"/>
      <c r="M9345" s="31"/>
      <c r="N9345" s="31"/>
      <c r="O9345" s="31"/>
      <c r="P9345" s="31"/>
      <c r="Q9345" s="31"/>
      <c r="R9345" s="31"/>
      <c r="S9345" s="31"/>
      <c r="T9345" s="31"/>
      <c r="U9345" s="31"/>
      <c r="V9345" s="31"/>
      <c r="W9345" s="31"/>
      <c r="X9345" s="31"/>
      <c r="Y9345" s="31"/>
      <c r="Z9345" s="31"/>
      <c r="AA9345" s="31"/>
      <c r="AB9345" s="31"/>
      <c r="AC9345" s="31"/>
      <c r="AD9345" s="31"/>
      <c r="AE9345" s="31"/>
      <c r="AF9345" s="31"/>
      <c r="AG9345" s="31"/>
      <c r="AH9345" s="31"/>
      <c r="AI9345" s="31"/>
      <c r="AJ9345" s="31"/>
      <c r="AK9345" s="31"/>
      <c r="AL9345" s="31"/>
      <c r="AM9345" s="31"/>
      <c r="AN9345" s="31"/>
      <c r="AO9345" s="31"/>
      <c r="AP9345" s="31"/>
      <c r="AQ9345" s="31"/>
      <c r="AR9345" s="31"/>
      <c r="AS9345" s="31"/>
      <c r="AT9345" s="31"/>
      <c r="AU9345" s="31"/>
      <c r="AV9345" s="31"/>
      <c r="AW9345" s="31"/>
      <c r="AX9345" s="31"/>
      <c r="AY9345" s="31"/>
      <c r="AZ9345" s="31"/>
      <c r="BA9345" s="31"/>
      <c r="BB9345" s="31"/>
      <c r="BC9345" s="31"/>
      <c r="BD9345" s="31"/>
      <c r="BE9345" s="31"/>
      <c r="BF9345" s="31"/>
      <c r="BG9345" s="31"/>
      <c r="BH9345" s="31"/>
      <c r="BI9345" s="31"/>
      <c r="BJ9345" s="31"/>
      <c r="BK9345" s="31"/>
      <c r="BL9345" s="31"/>
      <c r="BM9345" s="31"/>
      <c r="BN9345" s="31"/>
      <c r="BO9345" s="31"/>
      <c r="BP9345" s="31"/>
      <c r="BQ9345" s="31"/>
      <c r="BR9345" s="31"/>
      <c r="BS9345" s="31"/>
      <c r="BT9345" s="31"/>
      <c r="BU9345" s="31"/>
      <c r="BV9345" s="31"/>
      <c r="BW9345" s="31"/>
      <c r="BX9345" s="31"/>
      <c r="BY9345" s="31"/>
      <c r="BZ9345" s="31"/>
      <c r="CA9345" s="31"/>
      <c r="CB9345" s="31"/>
      <c r="CC9345" s="31"/>
    </row>
    <row r="9346" spans="5:81" customFormat="1" x14ac:dyDescent="0.25">
      <c r="E9346" s="30" t="str">
        <f t="shared" si="56"/>
        <v>update IFINOPL.dbo.AGREEMENT_ASSET set BILLING_TO_NPWP = '013735303007000', NPWP_NAME = 'PT. MARGA NUSANTARA JAYA', NPWP_ADDRESS = 'JL PULO KAMBING IIE NO 9 RT.0 RW.0 JATINEGARA, CAKUNG, JAKARTA TIMUR, DKI JAKARTA 13930 INDONESIA' where AGREEMENT_NO = replace('0000534/4/08/06/2021', '/', '.');</v>
      </c>
      <c r="F9346" s="31"/>
      <c r="G9346" s="31"/>
      <c r="H9346" s="31"/>
      <c r="I9346" s="31"/>
      <c r="J9346" s="31"/>
      <c r="K9346" s="31"/>
      <c r="L9346" s="31"/>
      <c r="M9346" s="31"/>
      <c r="N9346" s="31"/>
      <c r="O9346" s="31"/>
      <c r="P9346" s="31"/>
      <c r="Q9346" s="31"/>
      <c r="R9346" s="31"/>
      <c r="S9346" s="31"/>
      <c r="T9346" s="31"/>
      <c r="U9346" s="31"/>
      <c r="V9346" s="31"/>
      <c r="W9346" s="31"/>
      <c r="X9346" s="31"/>
      <c r="Y9346" s="31"/>
      <c r="Z9346" s="31"/>
      <c r="AA9346" s="31"/>
      <c r="AB9346" s="31"/>
      <c r="AC9346" s="31"/>
      <c r="AD9346" s="31"/>
      <c r="AE9346" s="31"/>
      <c r="AF9346" s="31"/>
      <c r="AG9346" s="31"/>
      <c r="AH9346" s="31"/>
      <c r="AI9346" s="31"/>
      <c r="AJ9346" s="31"/>
      <c r="AK9346" s="31"/>
      <c r="AL9346" s="31"/>
      <c r="AM9346" s="31"/>
      <c r="AN9346" s="31"/>
      <c r="AO9346" s="31"/>
      <c r="AP9346" s="31"/>
      <c r="AQ9346" s="31"/>
      <c r="AR9346" s="31"/>
      <c r="AS9346" s="31"/>
      <c r="AT9346" s="31"/>
      <c r="AU9346" s="31"/>
      <c r="AV9346" s="31"/>
      <c r="AW9346" s="31"/>
      <c r="AX9346" s="31"/>
      <c r="AY9346" s="31"/>
      <c r="AZ9346" s="31"/>
      <c r="BA9346" s="31"/>
      <c r="BB9346" s="31"/>
      <c r="BC9346" s="31"/>
      <c r="BD9346" s="31"/>
      <c r="BE9346" s="31"/>
      <c r="BF9346" s="31"/>
      <c r="BG9346" s="31"/>
      <c r="BH9346" s="31"/>
      <c r="BI9346" s="31"/>
      <c r="BJ9346" s="31"/>
      <c r="BK9346" s="31"/>
      <c r="BL9346" s="31"/>
      <c r="BM9346" s="31"/>
      <c r="BN9346" s="31"/>
      <c r="BO9346" s="31"/>
      <c r="BP9346" s="31"/>
      <c r="BQ9346" s="31"/>
      <c r="BR9346" s="31"/>
      <c r="BS9346" s="31"/>
      <c r="BT9346" s="31"/>
      <c r="BU9346" s="31"/>
      <c r="BV9346" s="31"/>
      <c r="BW9346" s="31"/>
      <c r="BX9346" s="31"/>
      <c r="BY9346" s="31"/>
      <c r="BZ9346" s="31"/>
      <c r="CA9346" s="31"/>
      <c r="CB9346" s="31"/>
      <c r="CC9346" s="31"/>
    </row>
    <row r="9347" spans="5:81" customFormat="1" x14ac:dyDescent="0.25">
      <c r="E9347" s="30" t="str">
        <f t="shared" si="56"/>
        <v>update IFINOPL.dbo.AGREEMENT_ASSET set BILLING_TO_NPWP = '011407574028001', NPWP_NAME = 'PT. ASURANSI RAKSA PRATIKARA', NPWP_ADDRESS = 'JL. ABDUL MUIS NO.40 WISMA BSG LT.3 RT.00 RW.00 PETOJO SELATAN, GAMBIR, JAKARTA PUSAT, DKI JAKARTA 10160 INDONESIA' where AGREEMENT_NO = replace('0000534/4/10/09/2022', '/', '.');</v>
      </c>
      <c r="F9347" s="31"/>
      <c r="G9347" s="31"/>
      <c r="H9347" s="31"/>
      <c r="I9347" s="31"/>
      <c r="J9347" s="31"/>
      <c r="K9347" s="31"/>
      <c r="L9347" s="31"/>
      <c r="M9347" s="31"/>
      <c r="N9347" s="31"/>
      <c r="O9347" s="31"/>
      <c r="P9347" s="31"/>
      <c r="Q9347" s="31"/>
      <c r="R9347" s="31"/>
      <c r="S9347" s="31"/>
      <c r="T9347" s="31"/>
      <c r="U9347" s="31"/>
      <c r="V9347" s="31"/>
      <c r="W9347" s="31"/>
      <c r="X9347" s="31"/>
      <c r="Y9347" s="31"/>
      <c r="Z9347" s="31"/>
      <c r="AA9347" s="31"/>
      <c r="AB9347" s="31"/>
      <c r="AC9347" s="31"/>
      <c r="AD9347" s="31"/>
      <c r="AE9347" s="31"/>
      <c r="AF9347" s="31"/>
      <c r="AG9347" s="31"/>
      <c r="AH9347" s="31"/>
      <c r="AI9347" s="31"/>
      <c r="AJ9347" s="31"/>
      <c r="AK9347" s="31"/>
      <c r="AL9347" s="31"/>
      <c r="AM9347" s="31"/>
      <c r="AN9347" s="31"/>
      <c r="AO9347" s="31"/>
      <c r="AP9347" s="31"/>
      <c r="AQ9347" s="31"/>
      <c r="AR9347" s="31"/>
      <c r="AS9347" s="31"/>
      <c r="AT9347" s="31"/>
      <c r="AU9347" s="31"/>
      <c r="AV9347" s="31"/>
      <c r="AW9347" s="31"/>
      <c r="AX9347" s="31"/>
      <c r="AY9347" s="31"/>
      <c r="AZ9347" s="31"/>
      <c r="BA9347" s="31"/>
      <c r="BB9347" s="31"/>
      <c r="BC9347" s="31"/>
      <c r="BD9347" s="31"/>
      <c r="BE9347" s="31"/>
      <c r="BF9347" s="31"/>
      <c r="BG9347" s="31"/>
      <c r="BH9347" s="31"/>
      <c r="BI9347" s="31"/>
      <c r="BJ9347" s="31"/>
      <c r="BK9347" s="31"/>
      <c r="BL9347" s="31"/>
      <c r="BM9347" s="31"/>
      <c r="BN9347" s="31"/>
      <c r="BO9347" s="31"/>
      <c r="BP9347" s="31"/>
      <c r="BQ9347" s="31"/>
      <c r="BR9347" s="31"/>
      <c r="BS9347" s="31"/>
      <c r="BT9347" s="31"/>
      <c r="BU9347" s="31"/>
      <c r="BV9347" s="31"/>
      <c r="BW9347" s="31"/>
      <c r="BX9347" s="31"/>
      <c r="BY9347" s="31"/>
      <c r="BZ9347" s="31"/>
      <c r="CA9347" s="31"/>
      <c r="CB9347" s="31"/>
      <c r="CC9347" s="31"/>
    </row>
    <row r="9348" spans="5:81" customFormat="1" x14ac:dyDescent="0.25">
      <c r="E9348" s="30" t="str">
        <f t="shared" si="56"/>
        <v>update IFINOPL.dbo.AGREEMENT_ASSET set BILLING_TO_NPWP = '010008068007000', NPWP_NAME = 'PT. KRAMA YUDHA RATU MOTOR', NPWP_ADDRESS = 'JL. RAYA BEKASI KM. 21-22 Blok - No.- RT:000 RW:000 Kel.RAWA TERATE Kec.CAKUNG Kota/Kab.JAKARTA TIMUR DKI JAKARTA 13920' where AGREEMENT_NO = replace('0000535/4/08/06/2021', '/', '.');</v>
      </c>
      <c r="F9348" s="31"/>
      <c r="G9348" s="31"/>
      <c r="H9348" s="31"/>
      <c r="I9348" s="31"/>
      <c r="J9348" s="31"/>
      <c r="K9348" s="31"/>
      <c r="L9348" s="31"/>
      <c r="M9348" s="31"/>
      <c r="N9348" s="31"/>
      <c r="O9348" s="31"/>
      <c r="P9348" s="31"/>
      <c r="Q9348" s="31"/>
      <c r="R9348" s="31"/>
      <c r="S9348" s="31"/>
      <c r="T9348" s="31"/>
      <c r="U9348" s="31"/>
      <c r="V9348" s="31"/>
      <c r="W9348" s="31"/>
      <c r="X9348" s="31"/>
      <c r="Y9348" s="31"/>
      <c r="Z9348" s="31"/>
      <c r="AA9348" s="31"/>
      <c r="AB9348" s="31"/>
      <c r="AC9348" s="31"/>
      <c r="AD9348" s="31"/>
      <c r="AE9348" s="31"/>
      <c r="AF9348" s="31"/>
      <c r="AG9348" s="31"/>
      <c r="AH9348" s="31"/>
      <c r="AI9348" s="31"/>
      <c r="AJ9348" s="31"/>
      <c r="AK9348" s="31"/>
      <c r="AL9348" s="31"/>
      <c r="AM9348" s="31"/>
      <c r="AN9348" s="31"/>
      <c r="AO9348" s="31"/>
      <c r="AP9348" s="31"/>
      <c r="AQ9348" s="31"/>
      <c r="AR9348" s="31"/>
      <c r="AS9348" s="31"/>
      <c r="AT9348" s="31"/>
      <c r="AU9348" s="31"/>
      <c r="AV9348" s="31"/>
      <c r="AW9348" s="31"/>
      <c r="AX9348" s="31"/>
      <c r="AY9348" s="31"/>
      <c r="AZ9348" s="31"/>
      <c r="BA9348" s="31"/>
      <c r="BB9348" s="31"/>
      <c r="BC9348" s="31"/>
      <c r="BD9348" s="31"/>
      <c r="BE9348" s="31"/>
      <c r="BF9348" s="31"/>
      <c r="BG9348" s="31"/>
      <c r="BH9348" s="31"/>
      <c r="BI9348" s="31"/>
      <c r="BJ9348" s="31"/>
      <c r="BK9348" s="31"/>
      <c r="BL9348" s="31"/>
      <c r="BM9348" s="31"/>
      <c r="BN9348" s="31"/>
      <c r="BO9348" s="31"/>
      <c r="BP9348" s="31"/>
      <c r="BQ9348" s="31"/>
      <c r="BR9348" s="31"/>
      <c r="BS9348" s="31"/>
      <c r="BT9348" s="31"/>
      <c r="BU9348" s="31"/>
      <c r="BV9348" s="31"/>
      <c r="BW9348" s="31"/>
      <c r="BX9348" s="31"/>
      <c r="BY9348" s="31"/>
      <c r="BZ9348" s="31"/>
      <c r="CA9348" s="31"/>
      <c r="CB9348" s="31"/>
      <c r="CC9348" s="31"/>
    </row>
    <row r="9349" spans="5:81" customFormat="1" x14ac:dyDescent="0.25">
      <c r="E9349" s="30" t="str">
        <f t="shared" si="56"/>
        <v>update IFINOPL.dbo.AGREEMENT_ASSET set BILLING_TO_NPWP = '011405081092000', NPWP_NAME = 'PT. SARIHUSADA GENERASI MAHARDIKA', NPWP_ADDRESS = 'JL KUSUMANEGARA KOTAK POS 37 RT.0 RW.0 KEL.MUJA MUJU KEC.UMBULHARJO KOTA/KAB.YOGYAKARTA DI YOGYAKARTA 55165' where AGREEMENT_NO = replace('0000535/4/10/09/2022', '/', '.');</v>
      </c>
      <c r="F9349" s="31"/>
      <c r="G9349" s="31"/>
      <c r="H9349" s="31"/>
      <c r="I9349" s="31"/>
      <c r="J9349" s="31"/>
      <c r="K9349" s="31"/>
      <c r="L9349" s="31"/>
      <c r="M9349" s="31"/>
      <c r="N9349" s="31"/>
      <c r="O9349" s="31"/>
      <c r="P9349" s="31"/>
      <c r="Q9349" s="31"/>
      <c r="R9349" s="31"/>
      <c r="S9349" s="31"/>
      <c r="T9349" s="31"/>
      <c r="U9349" s="31"/>
      <c r="V9349" s="31"/>
      <c r="W9349" s="31"/>
      <c r="X9349" s="31"/>
      <c r="Y9349" s="31"/>
      <c r="Z9349" s="31"/>
      <c r="AA9349" s="31"/>
      <c r="AB9349" s="31"/>
      <c r="AC9349" s="31"/>
      <c r="AD9349" s="31"/>
      <c r="AE9349" s="31"/>
      <c r="AF9349" s="31"/>
      <c r="AG9349" s="31"/>
      <c r="AH9349" s="31"/>
      <c r="AI9349" s="31"/>
      <c r="AJ9349" s="31"/>
      <c r="AK9349" s="31"/>
      <c r="AL9349" s="31"/>
      <c r="AM9349" s="31"/>
      <c r="AN9349" s="31"/>
      <c r="AO9349" s="31"/>
      <c r="AP9349" s="31"/>
      <c r="AQ9349" s="31"/>
      <c r="AR9349" s="31"/>
      <c r="AS9349" s="31"/>
      <c r="AT9349" s="31"/>
      <c r="AU9349" s="31"/>
      <c r="AV9349" s="31"/>
      <c r="AW9349" s="31"/>
      <c r="AX9349" s="31"/>
      <c r="AY9349" s="31"/>
      <c r="AZ9349" s="31"/>
      <c r="BA9349" s="31"/>
      <c r="BB9349" s="31"/>
      <c r="BC9349" s="31"/>
      <c r="BD9349" s="31"/>
      <c r="BE9349" s="31"/>
      <c r="BF9349" s="31"/>
      <c r="BG9349" s="31"/>
      <c r="BH9349" s="31"/>
      <c r="BI9349" s="31"/>
      <c r="BJ9349" s="31"/>
      <c r="BK9349" s="31"/>
      <c r="BL9349" s="31"/>
      <c r="BM9349" s="31"/>
      <c r="BN9349" s="31"/>
      <c r="BO9349" s="31"/>
      <c r="BP9349" s="31"/>
      <c r="BQ9349" s="31"/>
      <c r="BR9349" s="31"/>
      <c r="BS9349" s="31"/>
      <c r="BT9349" s="31"/>
      <c r="BU9349" s="31"/>
      <c r="BV9349" s="31"/>
      <c r="BW9349" s="31"/>
      <c r="BX9349" s="31"/>
      <c r="BY9349" s="31"/>
      <c r="BZ9349" s="31"/>
      <c r="CA9349" s="31"/>
      <c r="CB9349" s="31"/>
      <c r="CC9349" s="31"/>
    </row>
    <row r="9350" spans="5:81" customFormat="1" x14ac:dyDescent="0.25">
      <c r="E9350" s="30" t="str">
        <f t="shared" si="56"/>
        <v>update IFINOPL.dbo.AGREEMENT_ASSET set BILLING_TO_NPWP = '026672113033000', NPWP_NAME = 'PT. SUKSES MANTAP SEJAHTERA', NPWP_ADDRESS = 'JL.PASAR PAGI NO.49 RT.003 RW.02 KEL.ROA MALAKA KEC.TAMBORA KOTA/KAB.JAKARTA BARAT DKI JAKARTA 11230' where AGREEMENT_NO = replace('0000536/4/01/09/2020', '/', '.');</v>
      </c>
      <c r="F9350" s="31"/>
      <c r="G9350" s="31"/>
      <c r="H9350" s="31"/>
      <c r="I9350" s="31"/>
      <c r="J9350" s="31"/>
      <c r="K9350" s="31"/>
      <c r="L9350" s="31"/>
      <c r="M9350" s="31"/>
      <c r="N9350" s="31"/>
      <c r="O9350" s="31"/>
      <c r="P9350" s="31"/>
      <c r="Q9350" s="31"/>
      <c r="R9350" s="31"/>
      <c r="S9350" s="31"/>
      <c r="T9350" s="31"/>
      <c r="U9350" s="31"/>
      <c r="V9350" s="31"/>
      <c r="W9350" s="31"/>
      <c r="X9350" s="31"/>
      <c r="Y9350" s="31"/>
      <c r="Z9350" s="31"/>
      <c r="AA9350" s="31"/>
      <c r="AB9350" s="31"/>
      <c r="AC9350" s="31"/>
      <c r="AD9350" s="31"/>
      <c r="AE9350" s="31"/>
      <c r="AF9350" s="31"/>
      <c r="AG9350" s="31"/>
      <c r="AH9350" s="31"/>
      <c r="AI9350" s="31"/>
      <c r="AJ9350" s="31"/>
      <c r="AK9350" s="31"/>
      <c r="AL9350" s="31"/>
      <c r="AM9350" s="31"/>
      <c r="AN9350" s="31"/>
      <c r="AO9350" s="31"/>
      <c r="AP9350" s="31"/>
      <c r="AQ9350" s="31"/>
      <c r="AR9350" s="31"/>
      <c r="AS9350" s="31"/>
      <c r="AT9350" s="31"/>
      <c r="AU9350" s="31"/>
      <c r="AV9350" s="31"/>
      <c r="AW9350" s="31"/>
      <c r="AX9350" s="31"/>
      <c r="AY9350" s="31"/>
      <c r="AZ9350" s="31"/>
      <c r="BA9350" s="31"/>
      <c r="BB9350" s="31"/>
      <c r="BC9350" s="31"/>
      <c r="BD9350" s="31"/>
      <c r="BE9350" s="31"/>
      <c r="BF9350" s="31"/>
      <c r="BG9350" s="31"/>
      <c r="BH9350" s="31"/>
      <c r="BI9350" s="31"/>
      <c r="BJ9350" s="31"/>
      <c r="BK9350" s="31"/>
      <c r="BL9350" s="31"/>
      <c r="BM9350" s="31"/>
      <c r="BN9350" s="31"/>
      <c r="BO9350" s="31"/>
      <c r="BP9350" s="31"/>
      <c r="BQ9350" s="31"/>
      <c r="BR9350" s="31"/>
      <c r="BS9350" s="31"/>
      <c r="BT9350" s="31"/>
      <c r="BU9350" s="31"/>
      <c r="BV9350" s="31"/>
      <c r="BW9350" s="31"/>
      <c r="BX9350" s="31"/>
      <c r="BY9350" s="31"/>
      <c r="BZ9350" s="31"/>
      <c r="CA9350" s="31"/>
      <c r="CB9350" s="31"/>
      <c r="CC9350" s="31"/>
    </row>
    <row r="9351" spans="5:81" customFormat="1" x14ac:dyDescent="0.25">
      <c r="E9351" s="30" t="str">
        <f t="shared" si="56"/>
        <v>update IFINOPL.dbo.AGREEMENT_ASSET set BILLING_TO_NPWP = '011405081092000', NPWP_NAME = 'PT. SARIHUSADA GENERASI MAHARDIKA', NPWP_ADDRESS = 'JL KUSUMANEGARA KOTAK POS 37 RT.0 RW.0 KEL.MUJA MUJU KEC.UMBULHARJO KOTA/KAB.YOGYAKARTA DI YOGYAKARTA 55165' where AGREEMENT_NO = replace('0000536/4/10/09/2022', '/', '.');</v>
      </c>
      <c r="F9351" s="31"/>
      <c r="G9351" s="31"/>
      <c r="H9351" s="31"/>
      <c r="I9351" s="31"/>
      <c r="J9351" s="31"/>
      <c r="K9351" s="31"/>
      <c r="L9351" s="31"/>
      <c r="M9351" s="31"/>
      <c r="N9351" s="31"/>
      <c r="O9351" s="31"/>
      <c r="P9351" s="31"/>
      <c r="Q9351" s="31"/>
      <c r="R9351" s="31"/>
      <c r="S9351" s="31"/>
      <c r="T9351" s="31"/>
      <c r="U9351" s="31"/>
      <c r="V9351" s="31"/>
      <c r="W9351" s="31"/>
      <c r="X9351" s="31"/>
      <c r="Y9351" s="31"/>
      <c r="Z9351" s="31"/>
      <c r="AA9351" s="31"/>
      <c r="AB9351" s="31"/>
      <c r="AC9351" s="31"/>
      <c r="AD9351" s="31"/>
      <c r="AE9351" s="31"/>
      <c r="AF9351" s="31"/>
      <c r="AG9351" s="31"/>
      <c r="AH9351" s="31"/>
      <c r="AI9351" s="31"/>
      <c r="AJ9351" s="31"/>
      <c r="AK9351" s="31"/>
      <c r="AL9351" s="31"/>
      <c r="AM9351" s="31"/>
      <c r="AN9351" s="31"/>
      <c r="AO9351" s="31"/>
      <c r="AP9351" s="31"/>
      <c r="AQ9351" s="31"/>
      <c r="AR9351" s="31"/>
      <c r="AS9351" s="31"/>
      <c r="AT9351" s="31"/>
      <c r="AU9351" s="31"/>
      <c r="AV9351" s="31"/>
      <c r="AW9351" s="31"/>
      <c r="AX9351" s="31"/>
      <c r="AY9351" s="31"/>
      <c r="AZ9351" s="31"/>
      <c r="BA9351" s="31"/>
      <c r="BB9351" s="31"/>
      <c r="BC9351" s="31"/>
      <c r="BD9351" s="31"/>
      <c r="BE9351" s="31"/>
      <c r="BF9351" s="31"/>
      <c r="BG9351" s="31"/>
      <c r="BH9351" s="31"/>
      <c r="BI9351" s="31"/>
      <c r="BJ9351" s="31"/>
      <c r="BK9351" s="31"/>
      <c r="BL9351" s="31"/>
      <c r="BM9351" s="31"/>
      <c r="BN9351" s="31"/>
      <c r="BO9351" s="31"/>
      <c r="BP9351" s="31"/>
      <c r="BQ9351" s="31"/>
      <c r="BR9351" s="31"/>
      <c r="BS9351" s="31"/>
      <c r="BT9351" s="31"/>
      <c r="BU9351" s="31"/>
      <c r="BV9351" s="31"/>
      <c r="BW9351" s="31"/>
      <c r="BX9351" s="31"/>
      <c r="BY9351" s="31"/>
      <c r="BZ9351" s="31"/>
      <c r="CA9351" s="31"/>
      <c r="CB9351" s="31"/>
      <c r="CC9351" s="31"/>
    </row>
    <row r="9352" spans="5:81" customFormat="1" x14ac:dyDescent="0.25">
      <c r="E9352" s="30" t="str">
        <f t="shared" si="56"/>
        <v>update IFINOPL.dbo.AGREEMENT_ASSET set BILLING_TO_NPWP = '026672113033000', NPWP_NAME = 'PT. SUKSES MANTAP SEJAHTERA', NPWP_ADDRESS = 'JL.PASAR PAGI NO.49 RT.003 RW.02 KEL.ROA MALAKA KEC.TAMBORA KOTA/KAB.JAKARTA BARAT DKI JAKARTA 11230' where AGREEMENT_NO = replace('0000537/4/01/09/2020', '/', '.');</v>
      </c>
      <c r="F9352" s="31"/>
      <c r="G9352" s="31"/>
      <c r="H9352" s="31"/>
      <c r="I9352" s="31"/>
      <c r="J9352" s="31"/>
      <c r="K9352" s="31"/>
      <c r="L9352" s="31"/>
      <c r="M9352" s="31"/>
      <c r="N9352" s="31"/>
      <c r="O9352" s="31"/>
      <c r="P9352" s="31"/>
      <c r="Q9352" s="31"/>
      <c r="R9352" s="31"/>
      <c r="S9352" s="31"/>
      <c r="T9352" s="31"/>
      <c r="U9352" s="31"/>
      <c r="V9352" s="31"/>
      <c r="W9352" s="31"/>
      <c r="X9352" s="31"/>
      <c r="Y9352" s="31"/>
      <c r="Z9352" s="31"/>
      <c r="AA9352" s="31"/>
      <c r="AB9352" s="31"/>
      <c r="AC9352" s="31"/>
      <c r="AD9352" s="31"/>
      <c r="AE9352" s="31"/>
      <c r="AF9352" s="31"/>
      <c r="AG9352" s="31"/>
      <c r="AH9352" s="31"/>
      <c r="AI9352" s="31"/>
      <c r="AJ9352" s="31"/>
      <c r="AK9352" s="31"/>
      <c r="AL9352" s="31"/>
      <c r="AM9352" s="31"/>
      <c r="AN9352" s="31"/>
      <c r="AO9352" s="31"/>
      <c r="AP9352" s="31"/>
      <c r="AQ9352" s="31"/>
      <c r="AR9352" s="31"/>
      <c r="AS9352" s="31"/>
      <c r="AT9352" s="31"/>
      <c r="AU9352" s="31"/>
      <c r="AV9352" s="31"/>
      <c r="AW9352" s="31"/>
      <c r="AX9352" s="31"/>
      <c r="AY9352" s="31"/>
      <c r="AZ9352" s="31"/>
      <c r="BA9352" s="31"/>
      <c r="BB9352" s="31"/>
      <c r="BC9352" s="31"/>
      <c r="BD9352" s="31"/>
      <c r="BE9352" s="31"/>
      <c r="BF9352" s="31"/>
      <c r="BG9352" s="31"/>
      <c r="BH9352" s="31"/>
      <c r="BI9352" s="31"/>
      <c r="BJ9352" s="31"/>
      <c r="BK9352" s="31"/>
      <c r="BL9352" s="31"/>
      <c r="BM9352" s="31"/>
      <c r="BN9352" s="31"/>
      <c r="BO9352" s="31"/>
      <c r="BP9352" s="31"/>
      <c r="BQ9352" s="31"/>
      <c r="BR9352" s="31"/>
      <c r="BS9352" s="31"/>
      <c r="BT9352" s="31"/>
      <c r="BU9352" s="31"/>
      <c r="BV9352" s="31"/>
      <c r="BW9352" s="31"/>
      <c r="BX9352" s="31"/>
      <c r="BY9352" s="31"/>
      <c r="BZ9352" s="31"/>
      <c r="CA9352" s="31"/>
      <c r="CB9352" s="31"/>
      <c r="CC9352" s="31"/>
    </row>
    <row r="9353" spans="5:81" customFormat="1" x14ac:dyDescent="0.25">
      <c r="E9353" s="30" t="str">
        <f t="shared" si="56"/>
        <v>update IFINOPL.dbo.AGREEMENT_ASSET set BILLING_TO_NPWP = '010601185055000', NPWP_NAME = 'PT. STEEL CENTER INDONESIA', NPWP_ADDRESS = 'JL. AGUNG KARYA VI BLOK A/1 RT.000 RW.000 PAPANGGO, TANJUNG PRIOK, JAKARTA UTARA, DKI JAKARTA 14340 INDONESIA' where AGREEMENT_NO = replace('0000537/4/08/06/2021', '/', '.');</v>
      </c>
      <c r="F9353" s="31"/>
      <c r="G9353" s="31"/>
      <c r="H9353" s="31"/>
      <c r="I9353" s="31"/>
      <c r="J9353" s="31"/>
      <c r="K9353" s="31"/>
      <c r="L9353" s="31"/>
      <c r="M9353" s="31"/>
      <c r="N9353" s="31"/>
      <c r="O9353" s="31"/>
      <c r="P9353" s="31"/>
      <c r="Q9353" s="31"/>
      <c r="R9353" s="31"/>
      <c r="S9353" s="31"/>
      <c r="T9353" s="31"/>
      <c r="U9353" s="31"/>
      <c r="V9353" s="31"/>
      <c r="W9353" s="31"/>
      <c r="X9353" s="31"/>
      <c r="Y9353" s="31"/>
      <c r="Z9353" s="31"/>
      <c r="AA9353" s="31"/>
      <c r="AB9353" s="31"/>
      <c r="AC9353" s="31"/>
      <c r="AD9353" s="31"/>
      <c r="AE9353" s="31"/>
      <c r="AF9353" s="31"/>
      <c r="AG9353" s="31"/>
      <c r="AH9353" s="31"/>
      <c r="AI9353" s="31"/>
      <c r="AJ9353" s="31"/>
      <c r="AK9353" s="31"/>
      <c r="AL9353" s="31"/>
      <c r="AM9353" s="31"/>
      <c r="AN9353" s="31"/>
      <c r="AO9353" s="31"/>
      <c r="AP9353" s="31"/>
      <c r="AQ9353" s="31"/>
      <c r="AR9353" s="31"/>
      <c r="AS9353" s="31"/>
      <c r="AT9353" s="31"/>
      <c r="AU9353" s="31"/>
      <c r="AV9353" s="31"/>
      <c r="AW9353" s="31"/>
      <c r="AX9353" s="31"/>
      <c r="AY9353" s="31"/>
      <c r="AZ9353" s="31"/>
      <c r="BA9353" s="31"/>
      <c r="BB9353" s="31"/>
      <c r="BC9353" s="31"/>
      <c r="BD9353" s="31"/>
      <c r="BE9353" s="31"/>
      <c r="BF9353" s="31"/>
      <c r="BG9353" s="31"/>
      <c r="BH9353" s="31"/>
      <c r="BI9353" s="31"/>
      <c r="BJ9353" s="31"/>
      <c r="BK9353" s="31"/>
      <c r="BL9353" s="31"/>
      <c r="BM9353" s="31"/>
      <c r="BN9353" s="31"/>
      <c r="BO9353" s="31"/>
      <c r="BP9353" s="31"/>
      <c r="BQ9353" s="31"/>
      <c r="BR9353" s="31"/>
      <c r="BS9353" s="31"/>
      <c r="BT9353" s="31"/>
      <c r="BU9353" s="31"/>
      <c r="BV9353" s="31"/>
      <c r="BW9353" s="31"/>
      <c r="BX9353" s="31"/>
      <c r="BY9353" s="31"/>
      <c r="BZ9353" s="31"/>
      <c r="CA9353" s="31"/>
      <c r="CB9353" s="31"/>
      <c r="CC9353" s="31"/>
    </row>
    <row r="9354" spans="5:81" customFormat="1" x14ac:dyDescent="0.25">
      <c r="E9354" s="30" t="str">
        <f t="shared" si="56"/>
        <v>update IFINOPL.dbo.AGREEMENT_ASSET set BILLING_TO_NPWP = '011076700511000', NPWP_NAME = 'PT GUNUNG SLAMAT', NPWP_ADDRESS = 'JL. MAYJEN SUTOYO NO.28 RT.000 RW.000 KEL.SLAWI WETAN KEC.SLAWI KOTA/KAB.KOTA TEGAL JAWA TENGAH 52411' where AGREEMENT_NO = replace('0000537/4/10/09/2022', '/', '.');</v>
      </c>
      <c r="F9354" s="31"/>
      <c r="G9354" s="31"/>
      <c r="H9354" s="31"/>
      <c r="I9354" s="31"/>
      <c r="J9354" s="31"/>
      <c r="K9354" s="31"/>
      <c r="L9354" s="31"/>
      <c r="M9354" s="31"/>
      <c r="N9354" s="31"/>
      <c r="O9354" s="31"/>
      <c r="P9354" s="31"/>
      <c r="Q9354" s="31"/>
      <c r="R9354" s="31"/>
      <c r="S9354" s="31"/>
      <c r="T9354" s="31"/>
      <c r="U9354" s="31"/>
      <c r="V9354" s="31"/>
      <c r="W9354" s="31"/>
      <c r="X9354" s="31"/>
      <c r="Y9354" s="31"/>
      <c r="Z9354" s="31"/>
      <c r="AA9354" s="31"/>
      <c r="AB9354" s="31"/>
      <c r="AC9354" s="31"/>
      <c r="AD9354" s="31"/>
      <c r="AE9354" s="31"/>
      <c r="AF9354" s="31"/>
      <c r="AG9354" s="31"/>
      <c r="AH9354" s="31"/>
      <c r="AI9354" s="31"/>
      <c r="AJ9354" s="31"/>
      <c r="AK9354" s="31"/>
      <c r="AL9354" s="31"/>
      <c r="AM9354" s="31"/>
      <c r="AN9354" s="31"/>
      <c r="AO9354" s="31"/>
      <c r="AP9354" s="31"/>
      <c r="AQ9354" s="31"/>
      <c r="AR9354" s="31"/>
      <c r="AS9354" s="31"/>
      <c r="AT9354" s="31"/>
      <c r="AU9354" s="31"/>
      <c r="AV9354" s="31"/>
      <c r="AW9354" s="31"/>
      <c r="AX9354" s="31"/>
      <c r="AY9354" s="31"/>
      <c r="AZ9354" s="31"/>
      <c r="BA9354" s="31"/>
      <c r="BB9354" s="31"/>
      <c r="BC9354" s="31"/>
      <c r="BD9354" s="31"/>
      <c r="BE9354" s="31"/>
      <c r="BF9354" s="31"/>
      <c r="BG9354" s="31"/>
      <c r="BH9354" s="31"/>
      <c r="BI9354" s="31"/>
      <c r="BJ9354" s="31"/>
      <c r="BK9354" s="31"/>
      <c r="BL9354" s="31"/>
      <c r="BM9354" s="31"/>
      <c r="BN9354" s="31"/>
      <c r="BO9354" s="31"/>
      <c r="BP9354" s="31"/>
      <c r="BQ9354" s="31"/>
      <c r="BR9354" s="31"/>
      <c r="BS9354" s="31"/>
      <c r="BT9354" s="31"/>
      <c r="BU9354" s="31"/>
      <c r="BV9354" s="31"/>
      <c r="BW9354" s="31"/>
      <c r="BX9354" s="31"/>
      <c r="BY9354" s="31"/>
      <c r="BZ9354" s="31"/>
      <c r="CA9354" s="31"/>
      <c r="CB9354" s="31"/>
      <c r="CC9354" s="31"/>
    </row>
    <row r="9355" spans="5:81" customFormat="1" x14ac:dyDescent="0.25">
      <c r="E9355" s="30" t="str">
        <f t="shared" si="56"/>
        <v>update IFINOPL.dbo.AGREEMENT_ASSET set BILLING_TO_NPWP = '026672113033000', NPWP_NAME = 'PT. SUKSES MANTAP SEJAHTERA', NPWP_ADDRESS = 'JL.PASAR PAGI NO.49 RT.003 RW.02 KEL.ROA MALAKA KEC.TAMBORA KOTA/KAB.JAKARTA BARAT DKI JAKARTA 11230' where AGREEMENT_NO = replace('0000538/4/01/09/2020', '/', '.');</v>
      </c>
      <c r="F9355" s="31"/>
      <c r="G9355" s="31"/>
      <c r="H9355" s="31"/>
      <c r="I9355" s="31"/>
      <c r="J9355" s="31"/>
      <c r="K9355" s="31"/>
      <c r="L9355" s="31"/>
      <c r="M9355" s="31"/>
      <c r="N9355" s="31"/>
      <c r="O9355" s="31"/>
      <c r="P9355" s="31"/>
      <c r="Q9355" s="31"/>
      <c r="R9355" s="31"/>
      <c r="S9355" s="31"/>
      <c r="T9355" s="31"/>
      <c r="U9355" s="31"/>
      <c r="V9355" s="31"/>
      <c r="W9355" s="31"/>
      <c r="X9355" s="31"/>
      <c r="Y9355" s="31"/>
      <c r="Z9355" s="31"/>
      <c r="AA9355" s="31"/>
      <c r="AB9355" s="31"/>
      <c r="AC9355" s="31"/>
      <c r="AD9355" s="31"/>
      <c r="AE9355" s="31"/>
      <c r="AF9355" s="31"/>
      <c r="AG9355" s="31"/>
      <c r="AH9355" s="31"/>
      <c r="AI9355" s="31"/>
      <c r="AJ9355" s="31"/>
      <c r="AK9355" s="31"/>
      <c r="AL9355" s="31"/>
      <c r="AM9355" s="31"/>
      <c r="AN9355" s="31"/>
      <c r="AO9355" s="31"/>
      <c r="AP9355" s="31"/>
      <c r="AQ9355" s="31"/>
      <c r="AR9355" s="31"/>
      <c r="AS9355" s="31"/>
      <c r="AT9355" s="31"/>
      <c r="AU9355" s="31"/>
      <c r="AV9355" s="31"/>
      <c r="AW9355" s="31"/>
      <c r="AX9355" s="31"/>
      <c r="AY9355" s="31"/>
      <c r="AZ9355" s="31"/>
      <c r="BA9355" s="31"/>
      <c r="BB9355" s="31"/>
      <c r="BC9355" s="31"/>
      <c r="BD9355" s="31"/>
      <c r="BE9355" s="31"/>
      <c r="BF9355" s="31"/>
      <c r="BG9355" s="31"/>
      <c r="BH9355" s="31"/>
      <c r="BI9355" s="31"/>
      <c r="BJ9355" s="31"/>
      <c r="BK9355" s="31"/>
      <c r="BL9355" s="31"/>
      <c r="BM9355" s="31"/>
      <c r="BN9355" s="31"/>
      <c r="BO9355" s="31"/>
      <c r="BP9355" s="31"/>
      <c r="BQ9355" s="31"/>
      <c r="BR9355" s="31"/>
      <c r="BS9355" s="31"/>
      <c r="BT9355" s="31"/>
      <c r="BU9355" s="31"/>
      <c r="BV9355" s="31"/>
      <c r="BW9355" s="31"/>
      <c r="BX9355" s="31"/>
      <c r="BY9355" s="31"/>
      <c r="BZ9355" s="31"/>
      <c r="CA9355" s="31"/>
      <c r="CB9355" s="31"/>
      <c r="CC9355" s="31"/>
    </row>
    <row r="9356" spans="5:81" customFormat="1" x14ac:dyDescent="0.25">
      <c r="E9356" s="30" t="str">
        <f t="shared" si="56"/>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replace('0000538/4/10/09/2022', '/', '.');</v>
      </c>
      <c r="F9356" s="31"/>
      <c r="G9356" s="31"/>
      <c r="H9356" s="31"/>
      <c r="I9356" s="31"/>
      <c r="J9356" s="31"/>
      <c r="K9356" s="31"/>
      <c r="L9356" s="31"/>
      <c r="M9356" s="31"/>
      <c r="N9356" s="31"/>
      <c r="O9356" s="31"/>
      <c r="P9356" s="31"/>
      <c r="Q9356" s="31"/>
      <c r="R9356" s="31"/>
      <c r="S9356" s="31"/>
      <c r="T9356" s="31"/>
      <c r="U9356" s="31"/>
      <c r="V9356" s="31"/>
      <c r="W9356" s="31"/>
      <c r="X9356" s="31"/>
      <c r="Y9356" s="31"/>
      <c r="Z9356" s="31"/>
      <c r="AA9356" s="31"/>
      <c r="AB9356" s="31"/>
      <c r="AC9356" s="31"/>
      <c r="AD9356" s="31"/>
      <c r="AE9356" s="31"/>
      <c r="AF9356" s="31"/>
      <c r="AG9356" s="31"/>
      <c r="AH9356" s="31"/>
      <c r="AI9356" s="31"/>
      <c r="AJ9356" s="31"/>
      <c r="AK9356" s="31"/>
      <c r="AL9356" s="31"/>
      <c r="AM9356" s="31"/>
      <c r="AN9356" s="31"/>
      <c r="AO9356" s="31"/>
      <c r="AP9356" s="31"/>
      <c r="AQ9356" s="31"/>
      <c r="AR9356" s="31"/>
      <c r="AS9356" s="31"/>
      <c r="AT9356" s="31"/>
      <c r="AU9356" s="31"/>
      <c r="AV9356" s="31"/>
      <c r="AW9356" s="31"/>
      <c r="AX9356" s="31"/>
      <c r="AY9356" s="31"/>
      <c r="AZ9356" s="31"/>
      <c r="BA9356" s="31"/>
      <c r="BB9356" s="31"/>
      <c r="BC9356" s="31"/>
      <c r="BD9356" s="31"/>
      <c r="BE9356" s="31"/>
      <c r="BF9356" s="31"/>
      <c r="BG9356" s="31"/>
      <c r="BH9356" s="31"/>
      <c r="BI9356" s="31"/>
      <c r="BJ9356" s="31"/>
      <c r="BK9356" s="31"/>
      <c r="BL9356" s="31"/>
      <c r="BM9356" s="31"/>
      <c r="BN9356" s="31"/>
      <c r="BO9356" s="31"/>
      <c r="BP9356" s="31"/>
      <c r="BQ9356" s="31"/>
      <c r="BR9356" s="31"/>
      <c r="BS9356" s="31"/>
      <c r="BT9356" s="31"/>
      <c r="BU9356" s="31"/>
      <c r="BV9356" s="31"/>
      <c r="BW9356" s="31"/>
      <c r="BX9356" s="31"/>
      <c r="BY9356" s="31"/>
      <c r="BZ9356" s="31"/>
      <c r="CA9356" s="31"/>
      <c r="CB9356" s="31"/>
      <c r="CC9356" s="31"/>
    </row>
    <row r="9357" spans="5:81" customFormat="1" x14ac:dyDescent="0.25">
      <c r="E9357" s="30" t="str">
        <f t="shared" si="5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replace('0000539/4/10/09/2022', '/', '.');</v>
      </c>
      <c r="F9357" s="31"/>
      <c r="G9357" s="31"/>
      <c r="H9357" s="31"/>
      <c r="I9357" s="31"/>
      <c r="J9357" s="31"/>
      <c r="K9357" s="31"/>
      <c r="L9357" s="31"/>
      <c r="M9357" s="31"/>
      <c r="N9357" s="31"/>
      <c r="O9357" s="31"/>
      <c r="P9357" s="31"/>
      <c r="Q9357" s="31"/>
      <c r="R9357" s="31"/>
      <c r="S9357" s="31"/>
      <c r="T9357" s="31"/>
      <c r="U9357" s="31"/>
      <c r="V9357" s="31"/>
      <c r="W9357" s="31"/>
      <c r="X9357" s="31"/>
      <c r="Y9357" s="31"/>
      <c r="Z9357" s="31"/>
      <c r="AA9357" s="31"/>
      <c r="AB9357" s="31"/>
      <c r="AC9357" s="31"/>
      <c r="AD9357" s="31"/>
      <c r="AE9357" s="31"/>
      <c r="AF9357" s="31"/>
      <c r="AG9357" s="31"/>
      <c r="AH9357" s="31"/>
      <c r="AI9357" s="31"/>
      <c r="AJ9357" s="31"/>
      <c r="AK9357" s="31"/>
      <c r="AL9357" s="31"/>
      <c r="AM9357" s="31"/>
      <c r="AN9357" s="31"/>
      <c r="AO9357" s="31"/>
      <c r="AP9357" s="31"/>
      <c r="AQ9357" s="31"/>
      <c r="AR9357" s="31"/>
      <c r="AS9357" s="31"/>
      <c r="AT9357" s="31"/>
      <c r="AU9357" s="31"/>
      <c r="AV9357" s="31"/>
      <c r="AW9357" s="31"/>
      <c r="AX9357" s="31"/>
      <c r="AY9357" s="31"/>
      <c r="AZ9357" s="31"/>
      <c r="BA9357" s="31"/>
      <c r="BB9357" s="31"/>
      <c r="BC9357" s="31"/>
      <c r="BD9357" s="31"/>
      <c r="BE9357" s="31"/>
      <c r="BF9357" s="31"/>
      <c r="BG9357" s="31"/>
      <c r="BH9357" s="31"/>
      <c r="BI9357" s="31"/>
      <c r="BJ9357" s="31"/>
      <c r="BK9357" s="31"/>
      <c r="BL9357" s="31"/>
      <c r="BM9357" s="31"/>
      <c r="BN9357" s="31"/>
      <c r="BO9357" s="31"/>
      <c r="BP9357" s="31"/>
      <c r="BQ9357" s="31"/>
      <c r="BR9357" s="31"/>
      <c r="BS9357" s="31"/>
      <c r="BT9357" s="31"/>
      <c r="BU9357" s="31"/>
      <c r="BV9357" s="31"/>
      <c r="BW9357" s="31"/>
      <c r="BX9357" s="31"/>
      <c r="BY9357" s="31"/>
      <c r="BZ9357" s="31"/>
      <c r="CA9357" s="31"/>
      <c r="CB9357" s="31"/>
      <c r="CC9357" s="31"/>
    </row>
    <row r="9358" spans="5:81" customFormat="1" x14ac:dyDescent="0.25">
      <c r="E9358" s="30" t="str">
        <f t="shared" si="56"/>
        <v>update IFINOPL.dbo.AGREEMENT_ASSET set BILLING_TO_NPWP = '010008068007000', NPWP_NAME = 'PT. KRAMA YUDHA RATU MOTOR', NPWP_ADDRESS = 'JL. RAYA BEKASI KM. 21-22 Blok - No.- RT:000 RW:000 Kel.RAWA TERATE Kec.CAKUNG Kota/Kab.JAKARTA TIMUR DKI JAKARTA 13920' where AGREEMENT_NO = replace('0000540/4/08/06/2021', '/', '.');</v>
      </c>
      <c r="F9358" s="31"/>
      <c r="G9358" s="31"/>
      <c r="H9358" s="31"/>
      <c r="I9358" s="31"/>
      <c r="J9358" s="31"/>
      <c r="K9358" s="31"/>
      <c r="L9358" s="31"/>
      <c r="M9358" s="31"/>
      <c r="N9358" s="31"/>
      <c r="O9358" s="31"/>
      <c r="P9358" s="31"/>
      <c r="Q9358" s="31"/>
      <c r="R9358" s="31"/>
      <c r="S9358" s="31"/>
      <c r="T9358" s="31"/>
      <c r="U9358" s="31"/>
      <c r="V9358" s="31"/>
      <c r="W9358" s="31"/>
      <c r="X9358" s="31"/>
      <c r="Y9358" s="31"/>
      <c r="Z9358" s="31"/>
      <c r="AA9358" s="31"/>
      <c r="AB9358" s="31"/>
      <c r="AC9358" s="31"/>
      <c r="AD9358" s="31"/>
      <c r="AE9358" s="31"/>
      <c r="AF9358" s="31"/>
      <c r="AG9358" s="31"/>
      <c r="AH9358" s="31"/>
      <c r="AI9358" s="31"/>
      <c r="AJ9358" s="31"/>
      <c r="AK9358" s="31"/>
      <c r="AL9358" s="31"/>
      <c r="AM9358" s="31"/>
      <c r="AN9358" s="31"/>
      <c r="AO9358" s="31"/>
      <c r="AP9358" s="31"/>
      <c r="AQ9358" s="31"/>
      <c r="AR9358" s="31"/>
      <c r="AS9358" s="31"/>
      <c r="AT9358" s="31"/>
      <c r="AU9358" s="31"/>
      <c r="AV9358" s="31"/>
      <c r="AW9358" s="31"/>
      <c r="AX9358" s="31"/>
      <c r="AY9358" s="31"/>
      <c r="AZ9358" s="31"/>
      <c r="BA9358" s="31"/>
      <c r="BB9358" s="31"/>
      <c r="BC9358" s="31"/>
      <c r="BD9358" s="31"/>
      <c r="BE9358" s="31"/>
      <c r="BF9358" s="31"/>
      <c r="BG9358" s="31"/>
      <c r="BH9358" s="31"/>
      <c r="BI9358" s="31"/>
      <c r="BJ9358" s="31"/>
      <c r="BK9358" s="31"/>
      <c r="BL9358" s="31"/>
      <c r="BM9358" s="31"/>
      <c r="BN9358" s="31"/>
      <c r="BO9358" s="31"/>
      <c r="BP9358" s="31"/>
      <c r="BQ9358" s="31"/>
      <c r="BR9358" s="31"/>
      <c r="BS9358" s="31"/>
      <c r="BT9358" s="31"/>
      <c r="BU9358" s="31"/>
      <c r="BV9358" s="31"/>
      <c r="BW9358" s="31"/>
      <c r="BX9358" s="31"/>
      <c r="BY9358" s="31"/>
      <c r="BZ9358" s="31"/>
      <c r="CA9358" s="31"/>
      <c r="CB9358" s="31"/>
      <c r="CC9358" s="31"/>
    </row>
    <row r="9359" spans="5:81" customFormat="1" x14ac:dyDescent="0.25">
      <c r="E9359" s="30" t="str">
        <f t="shared" si="56"/>
        <v>update IFINOPL.dbo.AGREEMENT_ASSET set BILLING_TO_NPWP = '011076700511000', NPWP_NAME = 'PT GUNUNG SLAMAT', NPWP_ADDRESS = 'JL. MAYJEN SUTOYO NO.28 RT.000 RW.000 KEL.SLAWI WETAN KEC.SLAWI KOTA/KAB.KOTA TEGAL JAWA TENGAH 52411' where AGREEMENT_NO = replace('0000540/4/10/09/2022', '/', '.');</v>
      </c>
      <c r="F9359" s="31"/>
      <c r="G9359" s="31"/>
      <c r="H9359" s="31"/>
      <c r="I9359" s="31"/>
      <c r="J9359" s="31"/>
      <c r="K9359" s="31"/>
      <c r="L9359" s="31"/>
      <c r="M9359" s="31"/>
      <c r="N9359" s="31"/>
      <c r="O9359" s="31"/>
      <c r="P9359" s="31"/>
      <c r="Q9359" s="31"/>
      <c r="R9359" s="31"/>
      <c r="S9359" s="31"/>
      <c r="T9359" s="31"/>
      <c r="U9359" s="31"/>
      <c r="V9359" s="31"/>
      <c r="W9359" s="31"/>
      <c r="X9359" s="31"/>
      <c r="Y9359" s="31"/>
      <c r="Z9359" s="31"/>
      <c r="AA9359" s="31"/>
      <c r="AB9359" s="31"/>
      <c r="AC9359" s="31"/>
      <c r="AD9359" s="31"/>
      <c r="AE9359" s="31"/>
      <c r="AF9359" s="31"/>
      <c r="AG9359" s="31"/>
      <c r="AH9359" s="31"/>
      <c r="AI9359" s="31"/>
      <c r="AJ9359" s="31"/>
      <c r="AK9359" s="31"/>
      <c r="AL9359" s="31"/>
      <c r="AM9359" s="31"/>
      <c r="AN9359" s="31"/>
      <c r="AO9359" s="31"/>
      <c r="AP9359" s="31"/>
      <c r="AQ9359" s="31"/>
      <c r="AR9359" s="31"/>
      <c r="AS9359" s="31"/>
      <c r="AT9359" s="31"/>
      <c r="AU9359" s="31"/>
      <c r="AV9359" s="31"/>
      <c r="AW9359" s="31"/>
      <c r="AX9359" s="31"/>
      <c r="AY9359" s="31"/>
      <c r="AZ9359" s="31"/>
      <c r="BA9359" s="31"/>
      <c r="BB9359" s="31"/>
      <c r="BC9359" s="31"/>
      <c r="BD9359" s="31"/>
      <c r="BE9359" s="31"/>
      <c r="BF9359" s="31"/>
      <c r="BG9359" s="31"/>
      <c r="BH9359" s="31"/>
      <c r="BI9359" s="31"/>
      <c r="BJ9359" s="31"/>
      <c r="BK9359" s="31"/>
      <c r="BL9359" s="31"/>
      <c r="BM9359" s="31"/>
      <c r="BN9359" s="31"/>
      <c r="BO9359" s="31"/>
      <c r="BP9359" s="31"/>
      <c r="BQ9359" s="31"/>
      <c r="BR9359" s="31"/>
      <c r="BS9359" s="31"/>
      <c r="BT9359" s="31"/>
      <c r="BU9359" s="31"/>
      <c r="BV9359" s="31"/>
      <c r="BW9359" s="31"/>
      <c r="BX9359" s="31"/>
      <c r="BY9359" s="31"/>
      <c r="BZ9359" s="31"/>
      <c r="CA9359" s="31"/>
      <c r="CB9359" s="31"/>
      <c r="CC9359" s="31"/>
    </row>
    <row r="9360" spans="5:81" customFormat="1" x14ac:dyDescent="0.25">
      <c r="E9360" s="30" t="str">
        <f t="shared" si="56"/>
        <v>update IFINOPL.dbo.AGREEMENT_ASSET set BILLING_TO_NPWP = '718926165044000', NPWP_NAME = 'PT. AUTO PRIMA RENTALINDO', NPWP_ADDRESS = 'JL ANCOL BARAT VIII NO.1 RT.00 RW.00 ANCOL, PADEMANGAN, JAKARTA UTARA, DKI JAKARTA 14430 INDONESIA' where AGREEMENT_NO = replace('0000541/4/08/06/2021', '/', '.');</v>
      </c>
      <c r="F9360" s="31"/>
      <c r="G9360" s="31"/>
      <c r="H9360" s="31"/>
      <c r="I9360" s="31"/>
      <c r="J9360" s="31"/>
      <c r="K9360" s="31"/>
      <c r="L9360" s="31"/>
      <c r="M9360" s="31"/>
      <c r="N9360" s="31"/>
      <c r="O9360" s="31"/>
      <c r="P9360" s="31"/>
      <c r="Q9360" s="31"/>
      <c r="R9360" s="31"/>
      <c r="S9360" s="31"/>
      <c r="T9360" s="31"/>
      <c r="U9360" s="31"/>
      <c r="V9360" s="31"/>
      <c r="W9360" s="31"/>
      <c r="X9360" s="31"/>
      <c r="Y9360" s="31"/>
      <c r="Z9360" s="31"/>
      <c r="AA9360" s="31"/>
      <c r="AB9360" s="31"/>
      <c r="AC9360" s="31"/>
      <c r="AD9360" s="31"/>
      <c r="AE9360" s="31"/>
      <c r="AF9360" s="31"/>
      <c r="AG9360" s="31"/>
      <c r="AH9360" s="31"/>
      <c r="AI9360" s="31"/>
      <c r="AJ9360" s="31"/>
      <c r="AK9360" s="31"/>
      <c r="AL9360" s="31"/>
      <c r="AM9360" s="31"/>
      <c r="AN9360" s="31"/>
      <c r="AO9360" s="31"/>
      <c r="AP9360" s="31"/>
      <c r="AQ9360" s="31"/>
      <c r="AR9360" s="31"/>
      <c r="AS9360" s="31"/>
      <c r="AT9360" s="31"/>
      <c r="AU9360" s="31"/>
      <c r="AV9360" s="31"/>
      <c r="AW9360" s="31"/>
      <c r="AX9360" s="31"/>
      <c r="AY9360" s="31"/>
      <c r="AZ9360" s="31"/>
      <c r="BA9360" s="31"/>
      <c r="BB9360" s="31"/>
      <c r="BC9360" s="31"/>
      <c r="BD9360" s="31"/>
      <c r="BE9360" s="31"/>
      <c r="BF9360" s="31"/>
      <c r="BG9360" s="31"/>
      <c r="BH9360" s="31"/>
      <c r="BI9360" s="31"/>
      <c r="BJ9360" s="31"/>
      <c r="BK9360" s="31"/>
      <c r="BL9360" s="31"/>
      <c r="BM9360" s="31"/>
      <c r="BN9360" s="31"/>
      <c r="BO9360" s="31"/>
      <c r="BP9360" s="31"/>
      <c r="BQ9360" s="31"/>
      <c r="BR9360" s="31"/>
      <c r="BS9360" s="31"/>
      <c r="BT9360" s="31"/>
      <c r="BU9360" s="31"/>
      <c r="BV9360" s="31"/>
      <c r="BW9360" s="31"/>
      <c r="BX9360" s="31"/>
      <c r="BY9360" s="31"/>
      <c r="BZ9360" s="31"/>
      <c r="CA9360" s="31"/>
      <c r="CB9360" s="31"/>
      <c r="CC9360" s="31"/>
    </row>
    <row r="9361" spans="5:81" customFormat="1" x14ac:dyDescent="0.25">
      <c r="E9361" s="30" t="str">
        <f t="shared" si="56"/>
        <v>update IFINOPL.dbo.AGREEMENT_ASSET set BILLING_TO_NPWP = '028372969017000', NPWP_NAME = 'PT. MUNA ARTHA SEJAHTERA', NPWP_ADDRESS = 'OPTIMA LT 1-2 JL RAYA LENTENG AGUNG NO. 17 RT.005 RW.001 KEL.LENTENG AGUNG KEC.JAGAKARSA KOTA/KAB.JAKARTA SELATAN DKI JAKARTA 12630' where AGREEMENT_NO = replace('0000541/4/10/09/2022', '/', '.');</v>
      </c>
      <c r="F9361" s="31"/>
      <c r="G9361" s="31"/>
      <c r="H9361" s="31"/>
      <c r="I9361" s="31"/>
      <c r="J9361" s="31"/>
      <c r="K9361" s="31"/>
      <c r="L9361" s="31"/>
      <c r="M9361" s="31"/>
      <c r="N9361" s="31"/>
      <c r="O9361" s="31"/>
      <c r="P9361" s="31"/>
      <c r="Q9361" s="31"/>
      <c r="R9361" s="31"/>
      <c r="S9361" s="31"/>
      <c r="T9361" s="31"/>
      <c r="U9361" s="31"/>
      <c r="V9361" s="31"/>
      <c r="W9361" s="31"/>
      <c r="X9361" s="31"/>
      <c r="Y9361" s="31"/>
      <c r="Z9361" s="31"/>
      <c r="AA9361" s="31"/>
      <c r="AB9361" s="31"/>
      <c r="AC9361" s="31"/>
      <c r="AD9361" s="31"/>
      <c r="AE9361" s="31"/>
      <c r="AF9361" s="31"/>
      <c r="AG9361" s="31"/>
      <c r="AH9361" s="31"/>
      <c r="AI9361" s="31"/>
      <c r="AJ9361" s="31"/>
      <c r="AK9361" s="31"/>
      <c r="AL9361" s="31"/>
      <c r="AM9361" s="31"/>
      <c r="AN9361" s="31"/>
      <c r="AO9361" s="31"/>
      <c r="AP9361" s="31"/>
      <c r="AQ9361" s="31"/>
      <c r="AR9361" s="31"/>
      <c r="AS9361" s="31"/>
      <c r="AT9361" s="31"/>
      <c r="AU9361" s="31"/>
      <c r="AV9361" s="31"/>
      <c r="AW9361" s="31"/>
      <c r="AX9361" s="31"/>
      <c r="AY9361" s="31"/>
      <c r="AZ9361" s="31"/>
      <c r="BA9361" s="31"/>
      <c r="BB9361" s="31"/>
      <c r="BC9361" s="31"/>
      <c r="BD9361" s="31"/>
      <c r="BE9361" s="31"/>
      <c r="BF9361" s="31"/>
      <c r="BG9361" s="31"/>
      <c r="BH9361" s="31"/>
      <c r="BI9361" s="31"/>
      <c r="BJ9361" s="31"/>
      <c r="BK9361" s="31"/>
      <c r="BL9361" s="31"/>
      <c r="BM9361" s="31"/>
      <c r="BN9361" s="31"/>
      <c r="BO9361" s="31"/>
      <c r="BP9361" s="31"/>
      <c r="BQ9361" s="31"/>
      <c r="BR9361" s="31"/>
      <c r="BS9361" s="31"/>
      <c r="BT9361" s="31"/>
      <c r="BU9361" s="31"/>
      <c r="BV9361" s="31"/>
      <c r="BW9361" s="31"/>
      <c r="BX9361" s="31"/>
      <c r="BY9361" s="31"/>
      <c r="BZ9361" s="31"/>
      <c r="CA9361" s="31"/>
      <c r="CB9361" s="31"/>
      <c r="CC9361" s="31"/>
    </row>
    <row r="9362" spans="5:81" customFormat="1" x14ac:dyDescent="0.25">
      <c r="E9362" s="30" t="str">
        <f t="shared" si="56"/>
        <v>update IFINOPL.dbo.AGREEMENT_ASSET set BILLING_TO_NPWP = '010616316092000', NPWP_NAME = 'PT. NUTRICIA INDONESIA SEJAHTERA', NPWP_ADDRESS = 'JL RAYA BOGOR KM. 26,6 RT.0 RW.0 KEL.PEKAYON KEC.PASAR REBO KOTA/KAB.JAKARTA TIMUR DKI JAKARTA 13710' where AGREEMENT_NO = replace('0000543/4/10/09/2022', '/', '.');</v>
      </c>
      <c r="F9362" s="31"/>
      <c r="G9362" s="31"/>
      <c r="H9362" s="31"/>
      <c r="I9362" s="31"/>
      <c r="J9362" s="31"/>
      <c r="K9362" s="31"/>
      <c r="L9362" s="31"/>
      <c r="M9362" s="31"/>
      <c r="N9362" s="31"/>
      <c r="O9362" s="31"/>
      <c r="P9362" s="31"/>
      <c r="Q9362" s="31"/>
      <c r="R9362" s="31"/>
      <c r="S9362" s="31"/>
      <c r="T9362" s="31"/>
      <c r="U9362" s="31"/>
      <c r="V9362" s="31"/>
      <c r="W9362" s="31"/>
      <c r="X9362" s="31"/>
      <c r="Y9362" s="31"/>
      <c r="Z9362" s="31"/>
      <c r="AA9362" s="31"/>
      <c r="AB9362" s="31"/>
      <c r="AC9362" s="31"/>
      <c r="AD9362" s="31"/>
      <c r="AE9362" s="31"/>
      <c r="AF9362" s="31"/>
      <c r="AG9362" s="31"/>
      <c r="AH9362" s="31"/>
      <c r="AI9362" s="31"/>
      <c r="AJ9362" s="31"/>
      <c r="AK9362" s="31"/>
      <c r="AL9362" s="31"/>
      <c r="AM9362" s="31"/>
      <c r="AN9362" s="31"/>
      <c r="AO9362" s="31"/>
      <c r="AP9362" s="31"/>
      <c r="AQ9362" s="31"/>
      <c r="AR9362" s="31"/>
      <c r="AS9362" s="31"/>
      <c r="AT9362" s="31"/>
      <c r="AU9362" s="31"/>
      <c r="AV9362" s="31"/>
      <c r="AW9362" s="31"/>
      <c r="AX9362" s="31"/>
      <c r="AY9362" s="31"/>
      <c r="AZ9362" s="31"/>
      <c r="BA9362" s="31"/>
      <c r="BB9362" s="31"/>
      <c r="BC9362" s="31"/>
      <c r="BD9362" s="31"/>
      <c r="BE9362" s="31"/>
      <c r="BF9362" s="31"/>
      <c r="BG9362" s="31"/>
      <c r="BH9362" s="31"/>
      <c r="BI9362" s="31"/>
      <c r="BJ9362" s="31"/>
      <c r="BK9362" s="31"/>
      <c r="BL9362" s="31"/>
      <c r="BM9362" s="31"/>
      <c r="BN9362" s="31"/>
      <c r="BO9362" s="31"/>
      <c r="BP9362" s="31"/>
      <c r="BQ9362" s="31"/>
      <c r="BR9362" s="31"/>
      <c r="BS9362" s="31"/>
      <c r="BT9362" s="31"/>
      <c r="BU9362" s="31"/>
      <c r="BV9362" s="31"/>
      <c r="BW9362" s="31"/>
      <c r="BX9362" s="31"/>
      <c r="BY9362" s="31"/>
      <c r="BZ9362" s="31"/>
      <c r="CA9362" s="31"/>
      <c r="CB9362" s="31"/>
      <c r="CC9362" s="31"/>
    </row>
    <row r="9363" spans="5:81" customFormat="1" x14ac:dyDescent="0.25">
      <c r="E9363"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replace('0000544/4/08/07/2021', '/', '.');</v>
      </c>
      <c r="F9363" s="31"/>
      <c r="G9363" s="31"/>
      <c r="H9363" s="31"/>
      <c r="I9363" s="31"/>
      <c r="J9363" s="31"/>
      <c r="K9363" s="31"/>
      <c r="L9363" s="31"/>
      <c r="M9363" s="31"/>
      <c r="N9363" s="31"/>
      <c r="O9363" s="31"/>
      <c r="P9363" s="31"/>
      <c r="Q9363" s="31"/>
      <c r="R9363" s="31"/>
      <c r="S9363" s="31"/>
      <c r="T9363" s="31"/>
      <c r="U9363" s="31"/>
      <c r="V9363" s="31"/>
      <c r="W9363" s="31"/>
      <c r="X9363" s="31"/>
      <c r="Y9363" s="31"/>
      <c r="Z9363" s="31"/>
      <c r="AA9363" s="31"/>
      <c r="AB9363" s="31"/>
      <c r="AC9363" s="31"/>
      <c r="AD9363" s="31"/>
      <c r="AE9363" s="31"/>
      <c r="AF9363" s="31"/>
      <c r="AG9363" s="31"/>
      <c r="AH9363" s="31"/>
      <c r="AI9363" s="31"/>
      <c r="AJ9363" s="31"/>
      <c r="AK9363" s="31"/>
      <c r="AL9363" s="31"/>
      <c r="AM9363" s="31"/>
      <c r="AN9363" s="31"/>
      <c r="AO9363" s="31"/>
      <c r="AP9363" s="31"/>
      <c r="AQ9363" s="31"/>
      <c r="AR9363" s="31"/>
      <c r="AS9363" s="31"/>
      <c r="AT9363" s="31"/>
      <c r="AU9363" s="31"/>
      <c r="AV9363" s="31"/>
      <c r="AW9363" s="31"/>
      <c r="AX9363" s="31"/>
      <c r="AY9363" s="31"/>
      <c r="AZ9363" s="31"/>
      <c r="BA9363" s="31"/>
      <c r="BB9363" s="31"/>
      <c r="BC9363" s="31"/>
      <c r="BD9363" s="31"/>
      <c r="BE9363" s="31"/>
      <c r="BF9363" s="31"/>
      <c r="BG9363" s="31"/>
      <c r="BH9363" s="31"/>
      <c r="BI9363" s="31"/>
      <c r="BJ9363" s="31"/>
      <c r="BK9363" s="31"/>
      <c r="BL9363" s="31"/>
      <c r="BM9363" s="31"/>
      <c r="BN9363" s="31"/>
      <c r="BO9363" s="31"/>
      <c r="BP9363" s="31"/>
      <c r="BQ9363" s="31"/>
      <c r="BR9363" s="31"/>
      <c r="BS9363" s="31"/>
      <c r="BT9363" s="31"/>
      <c r="BU9363" s="31"/>
      <c r="BV9363" s="31"/>
      <c r="BW9363" s="31"/>
      <c r="BX9363" s="31"/>
      <c r="BY9363" s="31"/>
      <c r="BZ9363" s="31"/>
      <c r="CA9363" s="31"/>
      <c r="CB9363" s="31"/>
      <c r="CC9363" s="31"/>
    </row>
    <row r="9364" spans="5:81" customFormat="1" x14ac:dyDescent="0.25">
      <c r="E9364" s="30" t="str">
        <f t="shared" si="56"/>
        <v>update IFINOPL.dbo.AGREEMENT_ASSET set BILLING_TO_NPWP = '024825101214000', NPWP_NAME = 'PT. SELATANINDO BINTAN MANDIRI', NPWP_ADDRESS = 'JL DI PANJAITAN GG PUTRI BALQIS III NO 30 RT.03 RW.02 KEL.MELAYU KOTA PIRING KEC.TANJUNG PINANG TIMUR KOTA/KAB.TANJUNG PINANG KEPULAUAN RIAU 29123' where AGREEMENT_NO = replace('0000545/4/01/10/2020', '/', '.');</v>
      </c>
      <c r="F9364" s="31"/>
      <c r="G9364" s="31"/>
      <c r="H9364" s="31"/>
      <c r="I9364" s="31"/>
      <c r="J9364" s="31"/>
      <c r="K9364" s="31"/>
      <c r="L9364" s="31"/>
      <c r="M9364" s="31"/>
      <c r="N9364" s="31"/>
      <c r="O9364" s="31"/>
      <c r="P9364" s="31"/>
      <c r="Q9364" s="31"/>
      <c r="R9364" s="31"/>
      <c r="S9364" s="31"/>
      <c r="T9364" s="31"/>
      <c r="U9364" s="31"/>
      <c r="V9364" s="31"/>
      <c r="W9364" s="31"/>
      <c r="X9364" s="31"/>
      <c r="Y9364" s="31"/>
      <c r="Z9364" s="31"/>
      <c r="AA9364" s="31"/>
      <c r="AB9364" s="31"/>
      <c r="AC9364" s="31"/>
      <c r="AD9364" s="31"/>
      <c r="AE9364" s="31"/>
      <c r="AF9364" s="31"/>
      <c r="AG9364" s="31"/>
      <c r="AH9364" s="31"/>
      <c r="AI9364" s="31"/>
      <c r="AJ9364" s="31"/>
      <c r="AK9364" s="31"/>
      <c r="AL9364" s="31"/>
      <c r="AM9364" s="31"/>
      <c r="AN9364" s="31"/>
      <c r="AO9364" s="31"/>
      <c r="AP9364" s="31"/>
      <c r="AQ9364" s="31"/>
      <c r="AR9364" s="31"/>
      <c r="AS9364" s="31"/>
      <c r="AT9364" s="31"/>
      <c r="AU9364" s="31"/>
      <c r="AV9364" s="31"/>
      <c r="AW9364" s="31"/>
      <c r="AX9364" s="31"/>
      <c r="AY9364" s="31"/>
      <c r="AZ9364" s="31"/>
      <c r="BA9364" s="31"/>
      <c r="BB9364" s="31"/>
      <c r="BC9364" s="31"/>
      <c r="BD9364" s="31"/>
      <c r="BE9364" s="31"/>
      <c r="BF9364" s="31"/>
      <c r="BG9364" s="31"/>
      <c r="BH9364" s="31"/>
      <c r="BI9364" s="31"/>
      <c r="BJ9364" s="31"/>
      <c r="BK9364" s="31"/>
      <c r="BL9364" s="31"/>
      <c r="BM9364" s="31"/>
      <c r="BN9364" s="31"/>
      <c r="BO9364" s="31"/>
      <c r="BP9364" s="31"/>
      <c r="BQ9364" s="31"/>
      <c r="BR9364" s="31"/>
      <c r="BS9364" s="31"/>
      <c r="BT9364" s="31"/>
      <c r="BU9364" s="31"/>
      <c r="BV9364" s="31"/>
      <c r="BW9364" s="31"/>
      <c r="BX9364" s="31"/>
      <c r="BY9364" s="31"/>
      <c r="BZ9364" s="31"/>
      <c r="CA9364" s="31"/>
      <c r="CB9364" s="31"/>
      <c r="CC9364" s="31"/>
    </row>
    <row r="9365" spans="5:81" customFormat="1" x14ac:dyDescent="0.25">
      <c r="E9365" s="30" t="str">
        <f t="shared" si="56"/>
        <v>update IFINOPL.dbo.AGREEMENT_ASSET set BILLING_TO_NPWP = '027032333003000', NPWP_NAME = 'PT. MEGADUTA ARTHA MEGAH', NPWP_ADDRESS = 'PERKANTORAN PULOMAS SATU GEDUNG 4 LT.3 RUANG 10-10A. JL. JEND. AHMAD YANI NO.2 RT.003 RW.013 KAYU PUTIH, PULO GADUNG, JAKARTA TIMUR, DKI JAKARTA 13210 INDONESIA' where AGREEMENT_NO = replace('0000545/4/08/07/2021', '/', '.');</v>
      </c>
      <c r="F9365" s="31"/>
      <c r="G9365" s="31"/>
      <c r="H9365" s="31"/>
      <c r="I9365" s="31"/>
      <c r="J9365" s="31"/>
      <c r="K9365" s="31"/>
      <c r="L9365" s="31"/>
      <c r="M9365" s="31"/>
      <c r="N9365" s="31"/>
      <c r="O9365" s="31"/>
      <c r="P9365" s="31"/>
      <c r="Q9365" s="31"/>
      <c r="R9365" s="31"/>
      <c r="S9365" s="31"/>
      <c r="T9365" s="31"/>
      <c r="U9365" s="31"/>
      <c r="V9365" s="31"/>
      <c r="W9365" s="31"/>
      <c r="X9365" s="31"/>
      <c r="Y9365" s="31"/>
      <c r="Z9365" s="31"/>
      <c r="AA9365" s="31"/>
      <c r="AB9365" s="31"/>
      <c r="AC9365" s="31"/>
      <c r="AD9365" s="31"/>
      <c r="AE9365" s="31"/>
      <c r="AF9365" s="31"/>
      <c r="AG9365" s="31"/>
      <c r="AH9365" s="31"/>
      <c r="AI9365" s="31"/>
      <c r="AJ9365" s="31"/>
      <c r="AK9365" s="31"/>
      <c r="AL9365" s="31"/>
      <c r="AM9365" s="31"/>
      <c r="AN9365" s="31"/>
      <c r="AO9365" s="31"/>
      <c r="AP9365" s="31"/>
      <c r="AQ9365" s="31"/>
      <c r="AR9365" s="31"/>
      <c r="AS9365" s="31"/>
      <c r="AT9365" s="31"/>
      <c r="AU9365" s="31"/>
      <c r="AV9365" s="31"/>
      <c r="AW9365" s="31"/>
      <c r="AX9365" s="31"/>
      <c r="AY9365" s="31"/>
      <c r="AZ9365" s="31"/>
      <c r="BA9365" s="31"/>
      <c r="BB9365" s="31"/>
      <c r="BC9365" s="31"/>
      <c r="BD9365" s="31"/>
      <c r="BE9365" s="31"/>
      <c r="BF9365" s="31"/>
      <c r="BG9365" s="31"/>
      <c r="BH9365" s="31"/>
      <c r="BI9365" s="31"/>
      <c r="BJ9365" s="31"/>
      <c r="BK9365" s="31"/>
      <c r="BL9365" s="31"/>
      <c r="BM9365" s="31"/>
      <c r="BN9365" s="31"/>
      <c r="BO9365" s="31"/>
      <c r="BP9365" s="31"/>
      <c r="BQ9365" s="31"/>
      <c r="BR9365" s="31"/>
      <c r="BS9365" s="31"/>
      <c r="BT9365" s="31"/>
      <c r="BU9365" s="31"/>
      <c r="BV9365" s="31"/>
      <c r="BW9365" s="31"/>
      <c r="BX9365" s="31"/>
      <c r="BY9365" s="31"/>
      <c r="BZ9365" s="31"/>
      <c r="CA9365" s="31"/>
      <c r="CB9365" s="31"/>
      <c r="CC9365" s="31"/>
    </row>
    <row r="9366" spans="5:81" customFormat="1" x14ac:dyDescent="0.25">
      <c r="E9366" s="30" t="str">
        <f t="shared" si="56"/>
        <v>update IFINOPL.dbo.AGREEMENT_ASSET set BILLING_TO_NPWP = '027032333003000', NPWP_NAME = 'PT. MEGADUTA ARTHA MEGAH', NPWP_ADDRESS = 'PERKANTORAN PULOMAS SATU GEDUNG 4 LT.3 RUANG 10-10A. JL. JEND. AHMAD YANI NO.2 RT.003 RW.013 KAYU PUTIH, PULO GADUNG, JAKARTA TIMUR, DKI JAKARTA 13210 INDONESIA' where AGREEMENT_NO = replace('0000546/4/08/07/2021', '/', '.');</v>
      </c>
      <c r="F9366" s="31"/>
      <c r="G9366" s="31"/>
      <c r="H9366" s="31"/>
      <c r="I9366" s="31"/>
      <c r="J9366" s="31"/>
      <c r="K9366" s="31"/>
      <c r="L9366" s="31"/>
      <c r="M9366" s="31"/>
      <c r="N9366" s="31"/>
      <c r="O9366" s="31"/>
      <c r="P9366" s="31"/>
      <c r="Q9366" s="31"/>
      <c r="R9366" s="31"/>
      <c r="S9366" s="31"/>
      <c r="T9366" s="31"/>
      <c r="U9366" s="31"/>
      <c r="V9366" s="31"/>
      <c r="W9366" s="31"/>
      <c r="X9366" s="31"/>
      <c r="Y9366" s="31"/>
      <c r="Z9366" s="31"/>
      <c r="AA9366" s="31"/>
      <c r="AB9366" s="31"/>
      <c r="AC9366" s="31"/>
      <c r="AD9366" s="31"/>
      <c r="AE9366" s="31"/>
      <c r="AF9366" s="31"/>
      <c r="AG9366" s="31"/>
      <c r="AH9366" s="31"/>
      <c r="AI9366" s="31"/>
      <c r="AJ9366" s="31"/>
      <c r="AK9366" s="31"/>
      <c r="AL9366" s="31"/>
      <c r="AM9366" s="31"/>
      <c r="AN9366" s="31"/>
      <c r="AO9366" s="31"/>
      <c r="AP9366" s="31"/>
      <c r="AQ9366" s="31"/>
      <c r="AR9366" s="31"/>
      <c r="AS9366" s="31"/>
      <c r="AT9366" s="31"/>
      <c r="AU9366" s="31"/>
      <c r="AV9366" s="31"/>
      <c r="AW9366" s="31"/>
      <c r="AX9366" s="31"/>
      <c r="AY9366" s="31"/>
      <c r="AZ9366" s="31"/>
      <c r="BA9366" s="31"/>
      <c r="BB9366" s="31"/>
      <c r="BC9366" s="31"/>
      <c r="BD9366" s="31"/>
      <c r="BE9366" s="31"/>
      <c r="BF9366" s="31"/>
      <c r="BG9366" s="31"/>
      <c r="BH9366" s="31"/>
      <c r="BI9366" s="31"/>
      <c r="BJ9366" s="31"/>
      <c r="BK9366" s="31"/>
      <c r="BL9366" s="31"/>
      <c r="BM9366" s="31"/>
      <c r="BN9366" s="31"/>
      <c r="BO9366" s="31"/>
      <c r="BP9366" s="31"/>
      <c r="BQ9366" s="31"/>
      <c r="BR9366" s="31"/>
      <c r="BS9366" s="31"/>
      <c r="BT9366" s="31"/>
      <c r="BU9366" s="31"/>
      <c r="BV9366" s="31"/>
      <c r="BW9366" s="31"/>
      <c r="BX9366" s="31"/>
      <c r="BY9366" s="31"/>
      <c r="BZ9366" s="31"/>
      <c r="CA9366" s="31"/>
      <c r="CB9366" s="31"/>
      <c r="CC9366" s="31"/>
    </row>
    <row r="9367" spans="5:81" customFormat="1" x14ac:dyDescent="0.25">
      <c r="E9367" s="30" t="str">
        <f t="shared" si="56"/>
        <v>update IFINOPL.dbo.AGREEMENT_ASSET set BILLING_TO_NPWP = '013032974052000', NPWP_NAME = 'PT. PABRIK CAT DAN TINTA PACIFIC', NPWP_ADDRESS = 'JL BOURAQ LIO BARU NO 33 RT.004 RW.001 KEL.BATU SARI KEC.BATUCEPER KOTA/KAB.KOTA TANGERANG BANTEN 15121' where AGREEMENT_NO = replace('0000546/4/10/10/2022', '/', '.');</v>
      </c>
      <c r="F9367" s="31"/>
      <c r="G9367" s="31"/>
      <c r="H9367" s="31"/>
      <c r="I9367" s="31"/>
      <c r="J9367" s="31"/>
      <c r="K9367" s="31"/>
      <c r="L9367" s="31"/>
      <c r="M9367" s="31"/>
      <c r="N9367" s="31"/>
      <c r="O9367" s="31"/>
      <c r="P9367" s="31"/>
      <c r="Q9367" s="31"/>
      <c r="R9367" s="31"/>
      <c r="S9367" s="31"/>
      <c r="T9367" s="31"/>
      <c r="U9367" s="31"/>
      <c r="V9367" s="31"/>
      <c r="W9367" s="31"/>
      <c r="X9367" s="31"/>
      <c r="Y9367" s="31"/>
      <c r="Z9367" s="31"/>
      <c r="AA9367" s="31"/>
      <c r="AB9367" s="31"/>
      <c r="AC9367" s="31"/>
      <c r="AD9367" s="31"/>
      <c r="AE9367" s="31"/>
      <c r="AF9367" s="31"/>
      <c r="AG9367" s="31"/>
      <c r="AH9367" s="31"/>
      <c r="AI9367" s="31"/>
      <c r="AJ9367" s="31"/>
      <c r="AK9367" s="31"/>
      <c r="AL9367" s="31"/>
      <c r="AM9367" s="31"/>
      <c r="AN9367" s="31"/>
      <c r="AO9367" s="31"/>
      <c r="AP9367" s="31"/>
      <c r="AQ9367" s="31"/>
      <c r="AR9367" s="31"/>
      <c r="AS9367" s="31"/>
      <c r="AT9367" s="31"/>
      <c r="AU9367" s="31"/>
      <c r="AV9367" s="31"/>
      <c r="AW9367" s="31"/>
      <c r="AX9367" s="31"/>
      <c r="AY9367" s="31"/>
      <c r="AZ9367" s="31"/>
      <c r="BA9367" s="31"/>
      <c r="BB9367" s="31"/>
      <c r="BC9367" s="31"/>
      <c r="BD9367" s="31"/>
      <c r="BE9367" s="31"/>
      <c r="BF9367" s="31"/>
      <c r="BG9367" s="31"/>
      <c r="BH9367" s="31"/>
      <c r="BI9367" s="31"/>
      <c r="BJ9367" s="31"/>
      <c r="BK9367" s="31"/>
      <c r="BL9367" s="31"/>
      <c r="BM9367" s="31"/>
      <c r="BN9367" s="31"/>
      <c r="BO9367" s="31"/>
      <c r="BP9367" s="31"/>
      <c r="BQ9367" s="31"/>
      <c r="BR9367" s="31"/>
      <c r="BS9367" s="31"/>
      <c r="BT9367" s="31"/>
      <c r="BU9367" s="31"/>
      <c r="BV9367" s="31"/>
      <c r="BW9367" s="31"/>
      <c r="BX9367" s="31"/>
      <c r="BY9367" s="31"/>
      <c r="BZ9367" s="31"/>
      <c r="CA9367" s="31"/>
      <c r="CB9367" s="31"/>
      <c r="CC9367" s="31"/>
    </row>
    <row r="9368" spans="5:81" customFormat="1" x14ac:dyDescent="0.25">
      <c r="E9368" s="30" t="str">
        <f t="shared" si="56"/>
        <v>update IFINOPL.dbo.AGREEMENT_ASSET set BILLING_TO_NPWP = '031335888015000', NPWP_NAME = 'PT. FRESENIUS KABI COMBIPHAR', NPWP_ADDRESS = 'GD. MENARA BIDAKARA I LT.19 JL. JEND. GATOT SUBROTO KAV.71-73 RT.00 RW.00 MENTENG DALAM, TEBET, JAKARTA SELATAN, DKI JAKARTA 12870 INDONESIA' where AGREEMENT_NO = replace('0000547/4/08/07/2021', '/', '.');</v>
      </c>
      <c r="F9368" s="31"/>
      <c r="G9368" s="31"/>
      <c r="H9368" s="31"/>
      <c r="I9368" s="31"/>
      <c r="J9368" s="31"/>
      <c r="K9368" s="31"/>
      <c r="L9368" s="31"/>
      <c r="M9368" s="31"/>
      <c r="N9368" s="31"/>
      <c r="O9368" s="31"/>
      <c r="P9368" s="31"/>
      <c r="Q9368" s="31"/>
      <c r="R9368" s="31"/>
      <c r="S9368" s="31"/>
      <c r="T9368" s="31"/>
      <c r="U9368" s="31"/>
      <c r="V9368" s="31"/>
      <c r="W9368" s="31"/>
      <c r="X9368" s="31"/>
      <c r="Y9368" s="31"/>
      <c r="Z9368" s="31"/>
      <c r="AA9368" s="31"/>
      <c r="AB9368" s="31"/>
      <c r="AC9368" s="31"/>
      <c r="AD9368" s="31"/>
      <c r="AE9368" s="31"/>
      <c r="AF9368" s="31"/>
      <c r="AG9368" s="31"/>
      <c r="AH9368" s="31"/>
      <c r="AI9368" s="31"/>
      <c r="AJ9368" s="31"/>
      <c r="AK9368" s="31"/>
      <c r="AL9368" s="31"/>
      <c r="AM9368" s="31"/>
      <c r="AN9368" s="31"/>
      <c r="AO9368" s="31"/>
      <c r="AP9368" s="31"/>
      <c r="AQ9368" s="31"/>
      <c r="AR9368" s="31"/>
      <c r="AS9368" s="31"/>
      <c r="AT9368" s="31"/>
      <c r="AU9368" s="31"/>
      <c r="AV9368" s="31"/>
      <c r="AW9368" s="31"/>
      <c r="AX9368" s="31"/>
      <c r="AY9368" s="31"/>
      <c r="AZ9368" s="31"/>
      <c r="BA9368" s="31"/>
      <c r="BB9368" s="31"/>
      <c r="BC9368" s="31"/>
      <c r="BD9368" s="31"/>
      <c r="BE9368" s="31"/>
      <c r="BF9368" s="31"/>
      <c r="BG9368" s="31"/>
      <c r="BH9368" s="31"/>
      <c r="BI9368" s="31"/>
      <c r="BJ9368" s="31"/>
      <c r="BK9368" s="31"/>
      <c r="BL9368" s="31"/>
      <c r="BM9368" s="31"/>
      <c r="BN9368" s="31"/>
      <c r="BO9368" s="31"/>
      <c r="BP9368" s="31"/>
      <c r="BQ9368" s="31"/>
      <c r="BR9368" s="31"/>
      <c r="BS9368" s="31"/>
      <c r="BT9368" s="31"/>
      <c r="BU9368" s="31"/>
      <c r="BV9368" s="31"/>
      <c r="BW9368" s="31"/>
      <c r="BX9368" s="31"/>
      <c r="BY9368" s="31"/>
      <c r="BZ9368" s="31"/>
      <c r="CA9368" s="31"/>
      <c r="CB9368" s="31"/>
      <c r="CC9368" s="31"/>
    </row>
    <row r="9369" spans="5:81" customFormat="1" x14ac:dyDescent="0.25">
      <c r="E9369" s="30" t="str">
        <f t="shared" si="56"/>
        <v>update IFINOPL.dbo.AGREEMENT_ASSET set BILLING_TO_NPWP = '314651654075000', NPWP_NAME = 'PT. POS LOGISTIK INDONESIA', NPWP_ADDRESS = 'JALAN LAPANGAN BANTENG UTARA NO 1 RT.002 RW.008 KEL.PASAR BARU KEC.SAWAH BESAR KOTA/KAB.JAKARTA PUSAT DKI JAKARTA 10710' where AGREEMENT_NO = replace('0000547/4/10/10/2022', '/', '.');</v>
      </c>
      <c r="F9369" s="31"/>
      <c r="G9369" s="31"/>
      <c r="H9369" s="31"/>
      <c r="I9369" s="31"/>
      <c r="J9369" s="31"/>
      <c r="K9369" s="31"/>
      <c r="L9369" s="31"/>
      <c r="M9369" s="31"/>
      <c r="N9369" s="31"/>
      <c r="O9369" s="31"/>
      <c r="P9369" s="31"/>
      <c r="Q9369" s="31"/>
      <c r="R9369" s="31"/>
      <c r="S9369" s="31"/>
      <c r="T9369" s="31"/>
      <c r="U9369" s="31"/>
      <c r="V9369" s="31"/>
      <c r="W9369" s="31"/>
      <c r="X9369" s="31"/>
      <c r="Y9369" s="31"/>
      <c r="Z9369" s="31"/>
      <c r="AA9369" s="31"/>
      <c r="AB9369" s="31"/>
      <c r="AC9369" s="31"/>
      <c r="AD9369" s="31"/>
      <c r="AE9369" s="31"/>
      <c r="AF9369" s="31"/>
      <c r="AG9369" s="31"/>
      <c r="AH9369" s="31"/>
      <c r="AI9369" s="31"/>
      <c r="AJ9369" s="31"/>
      <c r="AK9369" s="31"/>
      <c r="AL9369" s="31"/>
      <c r="AM9369" s="31"/>
      <c r="AN9369" s="31"/>
      <c r="AO9369" s="31"/>
      <c r="AP9369" s="31"/>
      <c r="AQ9369" s="31"/>
      <c r="AR9369" s="31"/>
      <c r="AS9369" s="31"/>
      <c r="AT9369" s="31"/>
      <c r="AU9369" s="31"/>
      <c r="AV9369" s="31"/>
      <c r="AW9369" s="31"/>
      <c r="AX9369" s="31"/>
      <c r="AY9369" s="31"/>
      <c r="AZ9369" s="31"/>
      <c r="BA9369" s="31"/>
      <c r="BB9369" s="31"/>
      <c r="BC9369" s="31"/>
      <c r="BD9369" s="31"/>
      <c r="BE9369" s="31"/>
      <c r="BF9369" s="31"/>
      <c r="BG9369" s="31"/>
      <c r="BH9369" s="31"/>
      <c r="BI9369" s="31"/>
      <c r="BJ9369" s="31"/>
      <c r="BK9369" s="31"/>
      <c r="BL9369" s="31"/>
      <c r="BM9369" s="31"/>
      <c r="BN9369" s="31"/>
      <c r="BO9369" s="31"/>
      <c r="BP9369" s="31"/>
      <c r="BQ9369" s="31"/>
      <c r="BR9369" s="31"/>
      <c r="BS9369" s="31"/>
      <c r="BT9369" s="31"/>
      <c r="BU9369" s="31"/>
      <c r="BV9369" s="31"/>
      <c r="BW9369" s="31"/>
      <c r="BX9369" s="31"/>
      <c r="BY9369" s="31"/>
      <c r="BZ9369" s="31"/>
      <c r="CA9369" s="31"/>
      <c r="CB9369" s="31"/>
      <c r="CC9369" s="31"/>
    </row>
    <row r="9370" spans="5:81" customFormat="1" x14ac:dyDescent="0.25">
      <c r="E9370"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replace('0000548/4/08/07/2021', '/', '.');</v>
      </c>
      <c r="F9370" s="31"/>
      <c r="G9370" s="31"/>
      <c r="H9370" s="31"/>
      <c r="I9370" s="31"/>
      <c r="J9370" s="31"/>
      <c r="K9370" s="31"/>
      <c r="L9370" s="31"/>
      <c r="M9370" s="31"/>
      <c r="N9370" s="31"/>
      <c r="O9370" s="31"/>
      <c r="P9370" s="31"/>
      <c r="Q9370" s="31"/>
      <c r="R9370" s="31"/>
      <c r="S9370" s="31"/>
      <c r="T9370" s="31"/>
      <c r="U9370" s="31"/>
      <c r="V9370" s="31"/>
      <c r="W9370" s="31"/>
      <c r="X9370" s="31"/>
      <c r="Y9370" s="31"/>
      <c r="Z9370" s="31"/>
      <c r="AA9370" s="31"/>
      <c r="AB9370" s="31"/>
      <c r="AC9370" s="31"/>
      <c r="AD9370" s="31"/>
      <c r="AE9370" s="31"/>
      <c r="AF9370" s="31"/>
      <c r="AG9370" s="31"/>
      <c r="AH9370" s="31"/>
      <c r="AI9370" s="31"/>
      <c r="AJ9370" s="31"/>
      <c r="AK9370" s="31"/>
      <c r="AL9370" s="31"/>
      <c r="AM9370" s="31"/>
      <c r="AN9370" s="31"/>
      <c r="AO9370" s="31"/>
      <c r="AP9370" s="31"/>
      <c r="AQ9370" s="31"/>
      <c r="AR9370" s="31"/>
      <c r="AS9370" s="31"/>
      <c r="AT9370" s="31"/>
      <c r="AU9370" s="31"/>
      <c r="AV9370" s="31"/>
      <c r="AW9370" s="31"/>
      <c r="AX9370" s="31"/>
      <c r="AY9370" s="31"/>
      <c r="AZ9370" s="31"/>
      <c r="BA9370" s="31"/>
      <c r="BB9370" s="31"/>
      <c r="BC9370" s="31"/>
      <c r="BD9370" s="31"/>
      <c r="BE9370" s="31"/>
      <c r="BF9370" s="31"/>
      <c r="BG9370" s="31"/>
      <c r="BH9370" s="31"/>
      <c r="BI9370" s="31"/>
      <c r="BJ9370" s="31"/>
      <c r="BK9370" s="31"/>
      <c r="BL9370" s="31"/>
      <c r="BM9370" s="31"/>
      <c r="BN9370" s="31"/>
      <c r="BO9370" s="31"/>
      <c r="BP9370" s="31"/>
      <c r="BQ9370" s="31"/>
      <c r="BR9370" s="31"/>
      <c r="BS9370" s="31"/>
      <c r="BT9370" s="31"/>
      <c r="BU9370" s="31"/>
      <c r="BV9370" s="31"/>
      <c r="BW9370" s="31"/>
      <c r="BX9370" s="31"/>
      <c r="BY9370" s="31"/>
      <c r="BZ9370" s="31"/>
      <c r="CA9370" s="31"/>
      <c r="CB9370" s="31"/>
      <c r="CC9370" s="31"/>
    </row>
    <row r="9371" spans="5:81" customFormat="1" x14ac:dyDescent="0.25">
      <c r="E9371" s="30" t="str">
        <f t="shared" si="56"/>
        <v>update IFINOPL.dbo.AGREEMENT_ASSET set BILLING_TO_NPWP = '010616316092000', NPWP_NAME = 'PT. NUTRICIA INDONESIA SEJAHTERA', NPWP_ADDRESS = 'JL RAYA BOGOR KM. 26,6 RT.0 RW.0 KEL.PEKAYON KEC.PASAR REBO KOTA/KAB.JAKARTA TIMUR DKI JAKARTA 13710' where AGREEMENT_NO = replace('0000548/4/10/10/2022', '/', '.');</v>
      </c>
      <c r="F9371" s="31"/>
      <c r="G9371" s="31"/>
      <c r="H9371" s="31"/>
      <c r="I9371" s="31"/>
      <c r="J9371" s="31"/>
      <c r="K9371" s="31"/>
      <c r="L9371" s="31"/>
      <c r="M9371" s="31"/>
      <c r="N9371" s="31"/>
      <c r="O9371" s="31"/>
      <c r="P9371" s="31"/>
      <c r="Q9371" s="31"/>
      <c r="R9371" s="31"/>
      <c r="S9371" s="31"/>
      <c r="T9371" s="31"/>
      <c r="U9371" s="31"/>
      <c r="V9371" s="31"/>
      <c r="W9371" s="31"/>
      <c r="X9371" s="31"/>
      <c r="Y9371" s="31"/>
      <c r="Z9371" s="31"/>
      <c r="AA9371" s="31"/>
      <c r="AB9371" s="31"/>
      <c r="AC9371" s="31"/>
      <c r="AD9371" s="31"/>
      <c r="AE9371" s="31"/>
      <c r="AF9371" s="31"/>
      <c r="AG9371" s="31"/>
      <c r="AH9371" s="31"/>
      <c r="AI9371" s="31"/>
      <c r="AJ9371" s="31"/>
      <c r="AK9371" s="31"/>
      <c r="AL9371" s="31"/>
      <c r="AM9371" s="31"/>
      <c r="AN9371" s="31"/>
      <c r="AO9371" s="31"/>
      <c r="AP9371" s="31"/>
      <c r="AQ9371" s="31"/>
      <c r="AR9371" s="31"/>
      <c r="AS9371" s="31"/>
      <c r="AT9371" s="31"/>
      <c r="AU9371" s="31"/>
      <c r="AV9371" s="31"/>
      <c r="AW9371" s="31"/>
      <c r="AX9371" s="31"/>
      <c r="AY9371" s="31"/>
      <c r="AZ9371" s="31"/>
      <c r="BA9371" s="31"/>
      <c r="BB9371" s="31"/>
      <c r="BC9371" s="31"/>
      <c r="BD9371" s="31"/>
      <c r="BE9371" s="31"/>
      <c r="BF9371" s="31"/>
      <c r="BG9371" s="31"/>
      <c r="BH9371" s="31"/>
      <c r="BI9371" s="31"/>
      <c r="BJ9371" s="31"/>
      <c r="BK9371" s="31"/>
      <c r="BL9371" s="31"/>
      <c r="BM9371" s="31"/>
      <c r="BN9371" s="31"/>
      <c r="BO9371" s="31"/>
      <c r="BP9371" s="31"/>
      <c r="BQ9371" s="31"/>
      <c r="BR9371" s="31"/>
      <c r="BS9371" s="31"/>
      <c r="BT9371" s="31"/>
      <c r="BU9371" s="31"/>
      <c r="BV9371" s="31"/>
      <c r="BW9371" s="31"/>
      <c r="BX9371" s="31"/>
      <c r="BY9371" s="31"/>
      <c r="BZ9371" s="31"/>
      <c r="CA9371" s="31"/>
      <c r="CB9371" s="31"/>
      <c r="CC9371" s="31"/>
    </row>
    <row r="9372" spans="5:81" customFormat="1" x14ac:dyDescent="0.25">
      <c r="E9372" s="30" t="str">
        <f t="shared" si="56"/>
        <v>update IFINOPL.dbo.AGREEMENT_ASSET set BILLING_TO_NPWP = '013006572092000', NPWP_NAME = 'PT. KRAMA YUDHA TIGA BERLIAN MOTORS', NPWP_ADDRESS = 'JL. JENDRAL AHMAD YANI PULOMAS RT.000 RW.000 KEL.KAYU PUTIH KEC.PULO GADUNG KOTA/KAB. ADM JAKARTA TIMUR DKI JAKARTA 13210' where AGREEMENT_NO = replace('0000549/4/08/07/2021', '/', '.');</v>
      </c>
      <c r="F9372" s="31"/>
      <c r="G9372" s="31"/>
      <c r="H9372" s="31"/>
      <c r="I9372" s="31"/>
      <c r="J9372" s="31"/>
      <c r="K9372" s="31"/>
      <c r="L9372" s="31"/>
      <c r="M9372" s="31"/>
      <c r="N9372" s="31"/>
      <c r="O9372" s="31"/>
      <c r="P9372" s="31"/>
      <c r="Q9372" s="31"/>
      <c r="R9372" s="31"/>
      <c r="S9372" s="31"/>
      <c r="T9372" s="31"/>
      <c r="U9372" s="31"/>
      <c r="V9372" s="31"/>
      <c r="W9372" s="31"/>
      <c r="X9372" s="31"/>
      <c r="Y9372" s="31"/>
      <c r="Z9372" s="31"/>
      <c r="AA9372" s="31"/>
      <c r="AB9372" s="31"/>
      <c r="AC9372" s="31"/>
      <c r="AD9372" s="31"/>
      <c r="AE9372" s="31"/>
      <c r="AF9372" s="31"/>
      <c r="AG9372" s="31"/>
      <c r="AH9372" s="31"/>
      <c r="AI9372" s="31"/>
      <c r="AJ9372" s="31"/>
      <c r="AK9372" s="31"/>
      <c r="AL9372" s="31"/>
      <c r="AM9372" s="31"/>
      <c r="AN9372" s="31"/>
      <c r="AO9372" s="31"/>
      <c r="AP9372" s="31"/>
      <c r="AQ9372" s="31"/>
      <c r="AR9372" s="31"/>
      <c r="AS9372" s="31"/>
      <c r="AT9372" s="31"/>
      <c r="AU9372" s="31"/>
      <c r="AV9372" s="31"/>
      <c r="AW9372" s="31"/>
      <c r="AX9372" s="31"/>
      <c r="AY9372" s="31"/>
      <c r="AZ9372" s="31"/>
      <c r="BA9372" s="31"/>
      <c r="BB9372" s="31"/>
      <c r="BC9372" s="31"/>
      <c r="BD9372" s="31"/>
      <c r="BE9372" s="31"/>
      <c r="BF9372" s="31"/>
      <c r="BG9372" s="31"/>
      <c r="BH9372" s="31"/>
      <c r="BI9372" s="31"/>
      <c r="BJ9372" s="31"/>
      <c r="BK9372" s="31"/>
      <c r="BL9372" s="31"/>
      <c r="BM9372" s="31"/>
      <c r="BN9372" s="31"/>
      <c r="BO9372" s="31"/>
      <c r="BP9372" s="31"/>
      <c r="BQ9372" s="31"/>
      <c r="BR9372" s="31"/>
      <c r="BS9372" s="31"/>
      <c r="BT9372" s="31"/>
      <c r="BU9372" s="31"/>
      <c r="BV9372" s="31"/>
      <c r="BW9372" s="31"/>
      <c r="BX9372" s="31"/>
      <c r="BY9372" s="31"/>
      <c r="BZ9372" s="31"/>
      <c r="CA9372" s="31"/>
      <c r="CB9372" s="31"/>
      <c r="CC9372" s="31"/>
    </row>
    <row r="9373" spans="5:81" customFormat="1" x14ac:dyDescent="0.25">
      <c r="E9373" s="30" t="str">
        <f t="shared" si="56"/>
        <v>update IFINOPL.dbo.AGREEMENT_ASSET set BILLING_TO_NPWP = '010616316092000', NPWP_NAME = 'PT. NUTRICIA INDONESIA SEJAHTERA', NPWP_ADDRESS = 'JL RAYA BOGOR KM. 26,6 RT.0 RW.0 KEL.PEKAYON KEC.PASAR REBO KOTA/KAB.JAKARTA TIMUR DKI JAKARTA 13710' where AGREEMENT_NO = replace('0000549/4/10/10/2022', '/', '.');</v>
      </c>
      <c r="F9373" s="31"/>
      <c r="G9373" s="31"/>
      <c r="H9373" s="31"/>
      <c r="I9373" s="31"/>
      <c r="J9373" s="31"/>
      <c r="K9373" s="31"/>
      <c r="L9373" s="31"/>
      <c r="M9373" s="31"/>
      <c r="N9373" s="31"/>
      <c r="O9373" s="31"/>
      <c r="P9373" s="31"/>
      <c r="Q9373" s="31"/>
      <c r="R9373" s="31"/>
      <c r="S9373" s="31"/>
      <c r="T9373" s="31"/>
      <c r="U9373" s="31"/>
      <c r="V9373" s="31"/>
      <c r="W9373" s="31"/>
      <c r="X9373" s="31"/>
      <c r="Y9373" s="31"/>
      <c r="Z9373" s="31"/>
      <c r="AA9373" s="31"/>
      <c r="AB9373" s="31"/>
      <c r="AC9373" s="31"/>
      <c r="AD9373" s="31"/>
      <c r="AE9373" s="31"/>
      <c r="AF9373" s="31"/>
      <c r="AG9373" s="31"/>
      <c r="AH9373" s="31"/>
      <c r="AI9373" s="31"/>
      <c r="AJ9373" s="31"/>
      <c r="AK9373" s="31"/>
      <c r="AL9373" s="31"/>
      <c r="AM9373" s="31"/>
      <c r="AN9373" s="31"/>
      <c r="AO9373" s="31"/>
      <c r="AP9373" s="31"/>
      <c r="AQ9373" s="31"/>
      <c r="AR9373" s="31"/>
      <c r="AS9373" s="31"/>
      <c r="AT9373" s="31"/>
      <c r="AU9373" s="31"/>
      <c r="AV9373" s="31"/>
      <c r="AW9373" s="31"/>
      <c r="AX9373" s="31"/>
      <c r="AY9373" s="31"/>
      <c r="AZ9373" s="31"/>
      <c r="BA9373" s="31"/>
      <c r="BB9373" s="31"/>
      <c r="BC9373" s="31"/>
      <c r="BD9373" s="31"/>
      <c r="BE9373" s="31"/>
      <c r="BF9373" s="31"/>
      <c r="BG9373" s="31"/>
      <c r="BH9373" s="31"/>
      <c r="BI9373" s="31"/>
      <c r="BJ9373" s="31"/>
      <c r="BK9373" s="31"/>
      <c r="BL9373" s="31"/>
      <c r="BM9373" s="31"/>
      <c r="BN9373" s="31"/>
      <c r="BO9373" s="31"/>
      <c r="BP9373" s="31"/>
      <c r="BQ9373" s="31"/>
      <c r="BR9373" s="31"/>
      <c r="BS9373" s="31"/>
      <c r="BT9373" s="31"/>
      <c r="BU9373" s="31"/>
      <c r="BV9373" s="31"/>
      <c r="BW9373" s="31"/>
      <c r="BX9373" s="31"/>
      <c r="BY9373" s="31"/>
      <c r="BZ9373" s="31"/>
      <c r="CA9373" s="31"/>
      <c r="CB9373" s="31"/>
      <c r="CC9373" s="31"/>
    </row>
    <row r="9374" spans="5:81" customFormat="1" x14ac:dyDescent="0.25">
      <c r="E9374"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replace('0000550/4/08/08/2021', '/', '.');</v>
      </c>
      <c r="F9374" s="31"/>
      <c r="G9374" s="31"/>
      <c r="H9374" s="31"/>
      <c r="I9374" s="31"/>
      <c r="J9374" s="31"/>
      <c r="K9374" s="31"/>
      <c r="L9374" s="31"/>
      <c r="M9374" s="31"/>
      <c r="N9374" s="31"/>
      <c r="O9374" s="31"/>
      <c r="P9374" s="31"/>
      <c r="Q9374" s="31"/>
      <c r="R9374" s="31"/>
      <c r="S9374" s="31"/>
      <c r="T9374" s="31"/>
      <c r="U9374" s="31"/>
      <c r="V9374" s="31"/>
      <c r="W9374" s="31"/>
      <c r="X9374" s="31"/>
      <c r="Y9374" s="31"/>
      <c r="Z9374" s="31"/>
      <c r="AA9374" s="31"/>
      <c r="AB9374" s="31"/>
      <c r="AC9374" s="31"/>
      <c r="AD9374" s="31"/>
      <c r="AE9374" s="31"/>
      <c r="AF9374" s="31"/>
      <c r="AG9374" s="31"/>
      <c r="AH9374" s="31"/>
      <c r="AI9374" s="31"/>
      <c r="AJ9374" s="31"/>
      <c r="AK9374" s="31"/>
      <c r="AL9374" s="31"/>
      <c r="AM9374" s="31"/>
      <c r="AN9374" s="31"/>
      <c r="AO9374" s="31"/>
      <c r="AP9374" s="31"/>
      <c r="AQ9374" s="31"/>
      <c r="AR9374" s="31"/>
      <c r="AS9374" s="31"/>
      <c r="AT9374" s="31"/>
      <c r="AU9374" s="31"/>
      <c r="AV9374" s="31"/>
      <c r="AW9374" s="31"/>
      <c r="AX9374" s="31"/>
      <c r="AY9374" s="31"/>
      <c r="AZ9374" s="31"/>
      <c r="BA9374" s="31"/>
      <c r="BB9374" s="31"/>
      <c r="BC9374" s="31"/>
      <c r="BD9374" s="31"/>
      <c r="BE9374" s="31"/>
      <c r="BF9374" s="31"/>
      <c r="BG9374" s="31"/>
      <c r="BH9374" s="31"/>
      <c r="BI9374" s="31"/>
      <c r="BJ9374" s="31"/>
      <c r="BK9374" s="31"/>
      <c r="BL9374" s="31"/>
      <c r="BM9374" s="31"/>
      <c r="BN9374" s="31"/>
      <c r="BO9374" s="31"/>
      <c r="BP9374" s="31"/>
      <c r="BQ9374" s="31"/>
      <c r="BR9374" s="31"/>
      <c r="BS9374" s="31"/>
      <c r="BT9374" s="31"/>
      <c r="BU9374" s="31"/>
      <c r="BV9374" s="31"/>
      <c r="BW9374" s="31"/>
      <c r="BX9374" s="31"/>
      <c r="BY9374" s="31"/>
      <c r="BZ9374" s="31"/>
      <c r="CA9374" s="31"/>
      <c r="CB9374" s="31"/>
      <c r="CC9374" s="31"/>
    </row>
    <row r="9375" spans="5:81" customFormat="1" x14ac:dyDescent="0.25">
      <c r="E9375" s="30" t="str">
        <f t="shared" si="56"/>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replace('0000550/4/10/10/2022', '/', '.');</v>
      </c>
      <c r="F9375" s="31"/>
      <c r="G9375" s="31"/>
      <c r="H9375" s="31"/>
      <c r="I9375" s="31"/>
      <c r="J9375" s="31"/>
      <c r="K9375" s="31"/>
      <c r="L9375" s="31"/>
      <c r="M9375" s="31"/>
      <c r="N9375" s="31"/>
      <c r="O9375" s="31"/>
      <c r="P9375" s="31"/>
      <c r="Q9375" s="31"/>
      <c r="R9375" s="31"/>
      <c r="S9375" s="31"/>
      <c r="T9375" s="31"/>
      <c r="U9375" s="31"/>
      <c r="V9375" s="31"/>
      <c r="W9375" s="31"/>
      <c r="X9375" s="31"/>
      <c r="Y9375" s="31"/>
      <c r="Z9375" s="31"/>
      <c r="AA9375" s="31"/>
      <c r="AB9375" s="31"/>
      <c r="AC9375" s="31"/>
      <c r="AD9375" s="31"/>
      <c r="AE9375" s="31"/>
      <c r="AF9375" s="31"/>
      <c r="AG9375" s="31"/>
      <c r="AH9375" s="31"/>
      <c r="AI9375" s="31"/>
      <c r="AJ9375" s="31"/>
      <c r="AK9375" s="31"/>
      <c r="AL9375" s="31"/>
      <c r="AM9375" s="31"/>
      <c r="AN9375" s="31"/>
      <c r="AO9375" s="31"/>
      <c r="AP9375" s="31"/>
      <c r="AQ9375" s="31"/>
      <c r="AR9375" s="31"/>
      <c r="AS9375" s="31"/>
      <c r="AT9375" s="31"/>
      <c r="AU9375" s="31"/>
      <c r="AV9375" s="31"/>
      <c r="AW9375" s="31"/>
      <c r="AX9375" s="31"/>
      <c r="AY9375" s="31"/>
      <c r="AZ9375" s="31"/>
      <c r="BA9375" s="31"/>
      <c r="BB9375" s="31"/>
      <c r="BC9375" s="31"/>
      <c r="BD9375" s="31"/>
      <c r="BE9375" s="31"/>
      <c r="BF9375" s="31"/>
      <c r="BG9375" s="31"/>
      <c r="BH9375" s="31"/>
      <c r="BI9375" s="31"/>
      <c r="BJ9375" s="31"/>
      <c r="BK9375" s="31"/>
      <c r="BL9375" s="31"/>
      <c r="BM9375" s="31"/>
      <c r="BN9375" s="31"/>
      <c r="BO9375" s="31"/>
      <c r="BP9375" s="31"/>
      <c r="BQ9375" s="31"/>
      <c r="BR9375" s="31"/>
      <c r="BS9375" s="31"/>
      <c r="BT9375" s="31"/>
      <c r="BU9375" s="31"/>
      <c r="BV9375" s="31"/>
      <c r="BW9375" s="31"/>
      <c r="BX9375" s="31"/>
      <c r="BY9375" s="31"/>
      <c r="BZ9375" s="31"/>
      <c r="CA9375" s="31"/>
      <c r="CB9375" s="31"/>
      <c r="CC9375" s="31"/>
    </row>
    <row r="9376" spans="5:81" customFormat="1" x14ac:dyDescent="0.25">
      <c r="E9376" s="30" t="str">
        <f t="shared" si="56"/>
        <v>update IFINOPL.dbo.AGREEMENT_ASSET set BILLING_TO_NPWP = '210660676651000', NPWP_NAME = 'PT. GREENFIELDS DAIRY INDONESIA', NPWP_ADDRESS = 'GREEN OFFICE PARK 1, SOUTH TOWER 3RD FLOOR BSD GRAND BOULEVARD, BSD CITY RT.0 RW.0 CISAUK, CISAUK, TANGERANG, BANTEN 15341 INDONESIA' where AGREEMENT_NO = replace('0000551/4/10/10/2022', '/', '.');</v>
      </c>
      <c r="F9376" s="31"/>
      <c r="G9376" s="31"/>
      <c r="H9376" s="31"/>
      <c r="I9376" s="31"/>
      <c r="J9376" s="31"/>
      <c r="K9376" s="31"/>
      <c r="L9376" s="31"/>
      <c r="M9376" s="31"/>
      <c r="N9376" s="31"/>
      <c r="O9376" s="31"/>
      <c r="P9376" s="31"/>
      <c r="Q9376" s="31"/>
      <c r="R9376" s="31"/>
      <c r="S9376" s="31"/>
      <c r="T9376" s="31"/>
      <c r="U9376" s="31"/>
      <c r="V9376" s="31"/>
      <c r="W9376" s="31"/>
      <c r="X9376" s="31"/>
      <c r="Y9376" s="31"/>
      <c r="Z9376" s="31"/>
      <c r="AA9376" s="31"/>
      <c r="AB9376" s="31"/>
      <c r="AC9376" s="31"/>
      <c r="AD9376" s="31"/>
      <c r="AE9376" s="31"/>
      <c r="AF9376" s="31"/>
      <c r="AG9376" s="31"/>
      <c r="AH9376" s="31"/>
      <c r="AI9376" s="31"/>
      <c r="AJ9376" s="31"/>
      <c r="AK9376" s="31"/>
      <c r="AL9376" s="31"/>
      <c r="AM9376" s="31"/>
      <c r="AN9376" s="31"/>
      <c r="AO9376" s="31"/>
      <c r="AP9376" s="31"/>
      <c r="AQ9376" s="31"/>
      <c r="AR9376" s="31"/>
      <c r="AS9376" s="31"/>
      <c r="AT9376" s="31"/>
      <c r="AU9376" s="31"/>
      <c r="AV9376" s="31"/>
      <c r="AW9376" s="31"/>
      <c r="AX9376" s="31"/>
      <c r="AY9376" s="31"/>
      <c r="AZ9376" s="31"/>
      <c r="BA9376" s="31"/>
      <c r="BB9376" s="31"/>
      <c r="BC9376" s="31"/>
      <c r="BD9376" s="31"/>
      <c r="BE9376" s="31"/>
      <c r="BF9376" s="31"/>
      <c r="BG9376" s="31"/>
      <c r="BH9376" s="31"/>
      <c r="BI9376" s="31"/>
      <c r="BJ9376" s="31"/>
      <c r="BK9376" s="31"/>
      <c r="BL9376" s="31"/>
      <c r="BM9376" s="31"/>
      <c r="BN9376" s="31"/>
      <c r="BO9376" s="31"/>
      <c r="BP9376" s="31"/>
      <c r="BQ9376" s="31"/>
      <c r="BR9376" s="31"/>
      <c r="BS9376" s="31"/>
      <c r="BT9376" s="31"/>
      <c r="BU9376" s="31"/>
      <c r="BV9376" s="31"/>
      <c r="BW9376" s="31"/>
      <c r="BX9376" s="31"/>
      <c r="BY9376" s="31"/>
      <c r="BZ9376" s="31"/>
      <c r="CA9376" s="31"/>
      <c r="CB9376" s="31"/>
      <c r="CC9376" s="31"/>
    </row>
    <row r="9377" spans="5:81" customFormat="1" x14ac:dyDescent="0.25">
      <c r="E9377" s="30" t="str">
        <f t="shared" si="56"/>
        <v>update IFINOPL.dbo.AGREEMENT_ASSET set BILLING_TO_NPWP = '663326312008000', NPWP_NAME = 'CV. GEMILANG ABADI SEJAHTERA', NPWP_ADDRESS = 'JL RADIN INTEN II NO 150 C RT.008 RW.005 KEL.DUREN SAWIT KEC.DUREN SAWIT KOTA/KAB.JAKARTA TIMUR DKI JAKARTA 13440' where AGREEMENT_NO = replace('0000552/4/10/10/2022', '/', '.');</v>
      </c>
      <c r="F9377" s="31"/>
      <c r="G9377" s="31"/>
      <c r="H9377" s="31"/>
      <c r="I9377" s="31"/>
      <c r="J9377" s="31"/>
      <c r="K9377" s="31"/>
      <c r="L9377" s="31"/>
      <c r="M9377" s="31"/>
      <c r="N9377" s="31"/>
      <c r="O9377" s="31"/>
      <c r="P9377" s="31"/>
      <c r="Q9377" s="31"/>
      <c r="R9377" s="31"/>
      <c r="S9377" s="31"/>
      <c r="T9377" s="31"/>
      <c r="U9377" s="31"/>
      <c r="V9377" s="31"/>
      <c r="W9377" s="31"/>
      <c r="X9377" s="31"/>
      <c r="Y9377" s="31"/>
      <c r="Z9377" s="31"/>
      <c r="AA9377" s="31"/>
      <c r="AB9377" s="31"/>
      <c r="AC9377" s="31"/>
      <c r="AD9377" s="31"/>
      <c r="AE9377" s="31"/>
      <c r="AF9377" s="31"/>
      <c r="AG9377" s="31"/>
      <c r="AH9377" s="31"/>
      <c r="AI9377" s="31"/>
      <c r="AJ9377" s="31"/>
      <c r="AK9377" s="31"/>
      <c r="AL9377" s="31"/>
      <c r="AM9377" s="31"/>
      <c r="AN9377" s="31"/>
      <c r="AO9377" s="31"/>
      <c r="AP9377" s="31"/>
      <c r="AQ9377" s="31"/>
      <c r="AR9377" s="31"/>
      <c r="AS9377" s="31"/>
      <c r="AT9377" s="31"/>
      <c r="AU9377" s="31"/>
      <c r="AV9377" s="31"/>
      <c r="AW9377" s="31"/>
      <c r="AX9377" s="31"/>
      <c r="AY9377" s="31"/>
      <c r="AZ9377" s="31"/>
      <c r="BA9377" s="31"/>
      <c r="BB9377" s="31"/>
      <c r="BC9377" s="31"/>
      <c r="BD9377" s="31"/>
      <c r="BE9377" s="31"/>
      <c r="BF9377" s="31"/>
      <c r="BG9377" s="31"/>
      <c r="BH9377" s="31"/>
      <c r="BI9377" s="31"/>
      <c r="BJ9377" s="31"/>
      <c r="BK9377" s="31"/>
      <c r="BL9377" s="31"/>
      <c r="BM9377" s="31"/>
      <c r="BN9377" s="31"/>
      <c r="BO9377" s="31"/>
      <c r="BP9377" s="31"/>
      <c r="BQ9377" s="31"/>
      <c r="BR9377" s="31"/>
      <c r="BS9377" s="31"/>
      <c r="BT9377" s="31"/>
      <c r="BU9377" s="31"/>
      <c r="BV9377" s="31"/>
      <c r="BW9377" s="31"/>
      <c r="BX9377" s="31"/>
      <c r="BY9377" s="31"/>
      <c r="BZ9377" s="31"/>
      <c r="CA9377" s="31"/>
      <c r="CB9377" s="31"/>
      <c r="CC9377" s="31"/>
    </row>
    <row r="9378" spans="5:81" customFormat="1" x14ac:dyDescent="0.25">
      <c r="E9378" s="30" t="str">
        <f t="shared" si="5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replace('0000553/4/08/08/2021', '/', '.');</v>
      </c>
      <c r="F9378" s="31"/>
      <c r="G9378" s="31"/>
      <c r="H9378" s="31"/>
      <c r="I9378" s="31"/>
      <c r="J9378" s="31"/>
      <c r="K9378" s="31"/>
      <c r="L9378" s="31"/>
      <c r="M9378" s="31"/>
      <c r="N9378" s="31"/>
      <c r="O9378" s="31"/>
      <c r="P9378" s="31"/>
      <c r="Q9378" s="31"/>
      <c r="R9378" s="31"/>
      <c r="S9378" s="31"/>
      <c r="T9378" s="31"/>
      <c r="U9378" s="31"/>
      <c r="V9378" s="31"/>
      <c r="W9378" s="31"/>
      <c r="X9378" s="31"/>
      <c r="Y9378" s="31"/>
      <c r="Z9378" s="31"/>
      <c r="AA9378" s="31"/>
      <c r="AB9378" s="31"/>
      <c r="AC9378" s="31"/>
      <c r="AD9378" s="31"/>
      <c r="AE9378" s="31"/>
      <c r="AF9378" s="31"/>
      <c r="AG9378" s="31"/>
      <c r="AH9378" s="31"/>
      <c r="AI9378" s="31"/>
      <c r="AJ9378" s="31"/>
      <c r="AK9378" s="31"/>
      <c r="AL9378" s="31"/>
      <c r="AM9378" s="31"/>
      <c r="AN9378" s="31"/>
      <c r="AO9378" s="31"/>
      <c r="AP9378" s="31"/>
      <c r="AQ9378" s="31"/>
      <c r="AR9378" s="31"/>
      <c r="AS9378" s="31"/>
      <c r="AT9378" s="31"/>
      <c r="AU9378" s="31"/>
      <c r="AV9378" s="31"/>
      <c r="AW9378" s="31"/>
      <c r="AX9378" s="31"/>
      <c r="AY9378" s="31"/>
      <c r="AZ9378" s="31"/>
      <c r="BA9378" s="31"/>
      <c r="BB9378" s="31"/>
      <c r="BC9378" s="31"/>
      <c r="BD9378" s="31"/>
      <c r="BE9378" s="31"/>
      <c r="BF9378" s="31"/>
      <c r="BG9378" s="31"/>
      <c r="BH9378" s="31"/>
      <c r="BI9378" s="31"/>
      <c r="BJ9378" s="31"/>
      <c r="BK9378" s="31"/>
      <c r="BL9378" s="31"/>
      <c r="BM9378" s="31"/>
      <c r="BN9378" s="31"/>
      <c r="BO9378" s="31"/>
      <c r="BP9378" s="31"/>
      <c r="BQ9378" s="31"/>
      <c r="BR9378" s="31"/>
      <c r="BS9378" s="31"/>
      <c r="BT9378" s="31"/>
      <c r="BU9378" s="31"/>
      <c r="BV9378" s="31"/>
      <c r="BW9378" s="31"/>
      <c r="BX9378" s="31"/>
      <c r="BY9378" s="31"/>
      <c r="BZ9378" s="31"/>
      <c r="CA9378" s="31"/>
      <c r="CB9378" s="31"/>
      <c r="CC9378" s="31"/>
    </row>
    <row r="9379" spans="5:81" customFormat="1" x14ac:dyDescent="0.25">
      <c r="E9379" s="30" t="str">
        <f t="shared" si="56"/>
        <v>update IFINOPL.dbo.AGREEMENT_ASSET set BILLING_TO_NPWP = '010616316092000', NPWP_NAME = 'PT. NUTRICIA INDONESIA SEJAHTERA', NPWP_ADDRESS = 'JL RAYA BOGOR KM. 26,6 RT.0 RW.0 KEL.PEKAYON KEC.PASAR REBO KOTA/KAB.JAKARTA TIMUR DKI JAKARTA 13710' where AGREEMENT_NO = replace('0000553/4/10/10/2022', '/', '.');</v>
      </c>
      <c r="F9379" s="31"/>
      <c r="G9379" s="31"/>
      <c r="H9379" s="31"/>
      <c r="I9379" s="31"/>
      <c r="J9379" s="31"/>
      <c r="K9379" s="31"/>
      <c r="L9379" s="31"/>
      <c r="M9379" s="31"/>
      <c r="N9379" s="31"/>
      <c r="O9379" s="31"/>
      <c r="P9379" s="31"/>
      <c r="Q9379" s="31"/>
      <c r="R9379" s="31"/>
      <c r="S9379" s="31"/>
      <c r="T9379" s="31"/>
      <c r="U9379" s="31"/>
      <c r="V9379" s="31"/>
      <c r="W9379" s="31"/>
      <c r="X9379" s="31"/>
      <c r="Y9379" s="31"/>
      <c r="Z9379" s="31"/>
      <c r="AA9379" s="31"/>
      <c r="AB9379" s="31"/>
      <c r="AC9379" s="31"/>
      <c r="AD9379" s="31"/>
      <c r="AE9379" s="31"/>
      <c r="AF9379" s="31"/>
      <c r="AG9379" s="31"/>
      <c r="AH9379" s="31"/>
      <c r="AI9379" s="31"/>
      <c r="AJ9379" s="31"/>
      <c r="AK9379" s="31"/>
      <c r="AL9379" s="31"/>
      <c r="AM9379" s="31"/>
      <c r="AN9379" s="31"/>
      <c r="AO9379" s="31"/>
      <c r="AP9379" s="31"/>
      <c r="AQ9379" s="31"/>
      <c r="AR9379" s="31"/>
      <c r="AS9379" s="31"/>
      <c r="AT9379" s="31"/>
      <c r="AU9379" s="31"/>
      <c r="AV9379" s="31"/>
      <c r="AW9379" s="31"/>
      <c r="AX9379" s="31"/>
      <c r="AY9379" s="31"/>
      <c r="AZ9379" s="31"/>
      <c r="BA9379" s="31"/>
      <c r="BB9379" s="31"/>
      <c r="BC9379" s="31"/>
      <c r="BD9379" s="31"/>
      <c r="BE9379" s="31"/>
      <c r="BF9379" s="31"/>
      <c r="BG9379" s="31"/>
      <c r="BH9379" s="31"/>
      <c r="BI9379" s="31"/>
      <c r="BJ9379" s="31"/>
      <c r="BK9379" s="31"/>
      <c r="BL9379" s="31"/>
      <c r="BM9379" s="31"/>
      <c r="BN9379" s="31"/>
      <c r="BO9379" s="31"/>
      <c r="BP9379" s="31"/>
      <c r="BQ9379" s="31"/>
      <c r="BR9379" s="31"/>
      <c r="BS9379" s="31"/>
      <c r="BT9379" s="31"/>
      <c r="BU9379" s="31"/>
      <c r="BV9379" s="31"/>
      <c r="BW9379" s="31"/>
      <c r="BX9379" s="31"/>
      <c r="BY9379" s="31"/>
      <c r="BZ9379" s="31"/>
      <c r="CA9379" s="31"/>
      <c r="CB9379" s="31"/>
      <c r="CC9379" s="31"/>
    </row>
    <row r="9380" spans="5:81" customFormat="1" x14ac:dyDescent="0.25">
      <c r="E9380" s="30" t="str">
        <f t="shared" si="56"/>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replace('0000554/4/08/08/2021', '/', '.');</v>
      </c>
      <c r="F9380" s="31"/>
      <c r="G9380" s="31"/>
      <c r="H9380" s="31"/>
      <c r="I9380" s="31"/>
      <c r="J9380" s="31"/>
      <c r="K9380" s="31"/>
      <c r="L9380" s="31"/>
      <c r="M9380" s="31"/>
      <c r="N9380" s="31"/>
      <c r="O9380" s="31"/>
      <c r="P9380" s="31"/>
      <c r="Q9380" s="31"/>
      <c r="R9380" s="31"/>
      <c r="S9380" s="31"/>
      <c r="T9380" s="31"/>
      <c r="U9380" s="31"/>
      <c r="V9380" s="31"/>
      <c r="W9380" s="31"/>
      <c r="X9380" s="31"/>
      <c r="Y9380" s="31"/>
      <c r="Z9380" s="31"/>
      <c r="AA9380" s="31"/>
      <c r="AB9380" s="31"/>
      <c r="AC9380" s="31"/>
      <c r="AD9380" s="31"/>
      <c r="AE9380" s="31"/>
      <c r="AF9380" s="31"/>
      <c r="AG9380" s="31"/>
      <c r="AH9380" s="31"/>
      <c r="AI9380" s="31"/>
      <c r="AJ9380" s="31"/>
      <c r="AK9380" s="31"/>
      <c r="AL9380" s="31"/>
      <c r="AM9380" s="31"/>
      <c r="AN9380" s="31"/>
      <c r="AO9380" s="31"/>
      <c r="AP9380" s="31"/>
      <c r="AQ9380" s="31"/>
      <c r="AR9380" s="31"/>
      <c r="AS9380" s="31"/>
      <c r="AT9380" s="31"/>
      <c r="AU9380" s="31"/>
      <c r="AV9380" s="31"/>
      <c r="AW9380" s="31"/>
      <c r="AX9380" s="31"/>
      <c r="AY9380" s="31"/>
      <c r="AZ9380" s="31"/>
      <c r="BA9380" s="31"/>
      <c r="BB9380" s="31"/>
      <c r="BC9380" s="31"/>
      <c r="BD9380" s="31"/>
      <c r="BE9380" s="31"/>
      <c r="BF9380" s="31"/>
      <c r="BG9380" s="31"/>
      <c r="BH9380" s="31"/>
      <c r="BI9380" s="31"/>
      <c r="BJ9380" s="31"/>
      <c r="BK9380" s="31"/>
      <c r="BL9380" s="31"/>
      <c r="BM9380" s="31"/>
      <c r="BN9380" s="31"/>
      <c r="BO9380" s="31"/>
      <c r="BP9380" s="31"/>
      <c r="BQ9380" s="31"/>
      <c r="BR9380" s="31"/>
      <c r="BS9380" s="31"/>
      <c r="BT9380" s="31"/>
      <c r="BU9380" s="31"/>
      <c r="BV9380" s="31"/>
      <c r="BW9380" s="31"/>
      <c r="BX9380" s="31"/>
      <c r="BY9380" s="31"/>
      <c r="BZ9380" s="31"/>
      <c r="CA9380" s="31"/>
      <c r="CB9380" s="31"/>
      <c r="CC9380" s="31"/>
    </row>
    <row r="9381" spans="5:81" customFormat="1" x14ac:dyDescent="0.25">
      <c r="E9381" s="30" t="str">
        <f t="shared" si="5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replace('0000554/4/10/11/2022', '/', '.');</v>
      </c>
      <c r="F9381" s="31"/>
      <c r="G9381" s="31"/>
      <c r="H9381" s="31"/>
      <c r="I9381" s="31"/>
      <c r="J9381" s="31"/>
      <c r="K9381" s="31"/>
      <c r="L9381" s="31"/>
      <c r="M9381" s="31"/>
      <c r="N9381" s="31"/>
      <c r="O9381" s="31"/>
      <c r="P9381" s="31"/>
      <c r="Q9381" s="31"/>
      <c r="R9381" s="31"/>
      <c r="S9381" s="31"/>
      <c r="T9381" s="31"/>
      <c r="U9381" s="31"/>
      <c r="V9381" s="31"/>
      <c r="W9381" s="31"/>
      <c r="X9381" s="31"/>
      <c r="Y9381" s="31"/>
      <c r="Z9381" s="31"/>
      <c r="AA9381" s="31"/>
      <c r="AB9381" s="31"/>
      <c r="AC9381" s="31"/>
      <c r="AD9381" s="31"/>
      <c r="AE9381" s="31"/>
      <c r="AF9381" s="31"/>
      <c r="AG9381" s="31"/>
      <c r="AH9381" s="31"/>
      <c r="AI9381" s="31"/>
      <c r="AJ9381" s="31"/>
      <c r="AK9381" s="31"/>
      <c r="AL9381" s="31"/>
      <c r="AM9381" s="31"/>
      <c r="AN9381" s="31"/>
      <c r="AO9381" s="31"/>
      <c r="AP9381" s="31"/>
      <c r="AQ9381" s="31"/>
      <c r="AR9381" s="31"/>
      <c r="AS9381" s="31"/>
      <c r="AT9381" s="31"/>
      <c r="AU9381" s="31"/>
      <c r="AV9381" s="31"/>
      <c r="AW9381" s="31"/>
      <c r="AX9381" s="31"/>
      <c r="AY9381" s="31"/>
      <c r="AZ9381" s="31"/>
      <c r="BA9381" s="31"/>
      <c r="BB9381" s="31"/>
      <c r="BC9381" s="31"/>
      <c r="BD9381" s="31"/>
      <c r="BE9381" s="31"/>
      <c r="BF9381" s="31"/>
      <c r="BG9381" s="31"/>
      <c r="BH9381" s="31"/>
      <c r="BI9381" s="31"/>
      <c r="BJ9381" s="31"/>
      <c r="BK9381" s="31"/>
      <c r="BL9381" s="31"/>
      <c r="BM9381" s="31"/>
      <c r="BN9381" s="31"/>
      <c r="BO9381" s="31"/>
      <c r="BP9381" s="31"/>
      <c r="BQ9381" s="31"/>
      <c r="BR9381" s="31"/>
      <c r="BS9381" s="31"/>
      <c r="BT9381" s="31"/>
      <c r="BU9381" s="31"/>
      <c r="BV9381" s="31"/>
      <c r="BW9381" s="31"/>
      <c r="BX9381" s="31"/>
      <c r="BY9381" s="31"/>
      <c r="BZ9381" s="31"/>
      <c r="CA9381" s="31"/>
      <c r="CB9381" s="31"/>
      <c r="CC9381" s="31"/>
    </row>
    <row r="9382" spans="5:81" customFormat="1" x14ac:dyDescent="0.25">
      <c r="E9382" s="30" t="str">
        <f t="shared" si="56"/>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replace('0000555/4/08/08/2021', '/', '.');</v>
      </c>
      <c r="F9382" s="31"/>
      <c r="G9382" s="31"/>
      <c r="H9382" s="31"/>
      <c r="I9382" s="31"/>
      <c r="J9382" s="31"/>
      <c r="K9382" s="31"/>
      <c r="L9382" s="31"/>
      <c r="M9382" s="31"/>
      <c r="N9382" s="31"/>
      <c r="O9382" s="31"/>
      <c r="P9382" s="31"/>
      <c r="Q9382" s="31"/>
      <c r="R9382" s="31"/>
      <c r="S9382" s="31"/>
      <c r="T9382" s="31"/>
      <c r="U9382" s="31"/>
      <c r="V9382" s="31"/>
      <c r="W9382" s="31"/>
      <c r="X9382" s="31"/>
      <c r="Y9382" s="31"/>
      <c r="Z9382" s="31"/>
      <c r="AA9382" s="31"/>
      <c r="AB9382" s="31"/>
      <c r="AC9382" s="31"/>
      <c r="AD9382" s="31"/>
      <c r="AE9382" s="31"/>
      <c r="AF9382" s="31"/>
      <c r="AG9382" s="31"/>
      <c r="AH9382" s="31"/>
      <c r="AI9382" s="31"/>
      <c r="AJ9382" s="31"/>
      <c r="AK9382" s="31"/>
      <c r="AL9382" s="31"/>
      <c r="AM9382" s="31"/>
      <c r="AN9382" s="31"/>
      <c r="AO9382" s="31"/>
      <c r="AP9382" s="31"/>
      <c r="AQ9382" s="31"/>
      <c r="AR9382" s="31"/>
      <c r="AS9382" s="31"/>
      <c r="AT9382" s="31"/>
      <c r="AU9382" s="31"/>
      <c r="AV9382" s="31"/>
      <c r="AW9382" s="31"/>
      <c r="AX9382" s="31"/>
      <c r="AY9382" s="31"/>
      <c r="AZ9382" s="31"/>
      <c r="BA9382" s="31"/>
      <c r="BB9382" s="31"/>
      <c r="BC9382" s="31"/>
      <c r="BD9382" s="31"/>
      <c r="BE9382" s="31"/>
      <c r="BF9382" s="31"/>
      <c r="BG9382" s="31"/>
      <c r="BH9382" s="31"/>
      <c r="BI9382" s="31"/>
      <c r="BJ9382" s="31"/>
      <c r="BK9382" s="31"/>
      <c r="BL9382" s="31"/>
      <c r="BM9382" s="31"/>
      <c r="BN9382" s="31"/>
      <c r="BO9382" s="31"/>
      <c r="BP9382" s="31"/>
      <c r="BQ9382" s="31"/>
      <c r="BR9382" s="31"/>
      <c r="BS9382" s="31"/>
      <c r="BT9382" s="31"/>
      <c r="BU9382" s="31"/>
      <c r="BV9382" s="31"/>
      <c r="BW9382" s="31"/>
      <c r="BX9382" s="31"/>
      <c r="BY9382" s="31"/>
      <c r="BZ9382" s="31"/>
      <c r="CA9382" s="31"/>
      <c r="CB9382" s="31"/>
      <c r="CC9382" s="31"/>
    </row>
    <row r="9383" spans="5:81" customFormat="1" x14ac:dyDescent="0.25">
      <c r="E9383" s="30" t="str">
        <f t="shared" si="56"/>
        <v>update IFINOPL.dbo.AGREEMENT_ASSET set BILLING_TO_NPWP = '316538172432000', NPWP_NAME = 'PT. HEKSAEF PRAKARSA INDONESIA', NPWP_ADDRESS = 'CARIU NO. 173 RT.00 RW.00 KEL.CIKIWUL KEC.BANTAR GEBANG KOTA/KAB.KOTA BEKASI JAWA BARAT 17152' where AGREEMENT_NO = replace('0000555/4/10/11/2022', '/', '.');</v>
      </c>
      <c r="F9383" s="31"/>
      <c r="G9383" s="31"/>
      <c r="H9383" s="31"/>
      <c r="I9383" s="31"/>
      <c r="J9383" s="31"/>
      <c r="K9383" s="31"/>
      <c r="L9383" s="31"/>
      <c r="M9383" s="31"/>
      <c r="N9383" s="31"/>
      <c r="O9383" s="31"/>
      <c r="P9383" s="31"/>
      <c r="Q9383" s="31"/>
      <c r="R9383" s="31"/>
      <c r="S9383" s="31"/>
      <c r="T9383" s="31"/>
      <c r="U9383" s="31"/>
      <c r="V9383" s="31"/>
      <c r="W9383" s="31"/>
      <c r="X9383" s="31"/>
      <c r="Y9383" s="31"/>
      <c r="Z9383" s="31"/>
      <c r="AA9383" s="31"/>
      <c r="AB9383" s="31"/>
      <c r="AC9383" s="31"/>
      <c r="AD9383" s="31"/>
      <c r="AE9383" s="31"/>
      <c r="AF9383" s="31"/>
      <c r="AG9383" s="31"/>
      <c r="AH9383" s="31"/>
      <c r="AI9383" s="31"/>
      <c r="AJ9383" s="31"/>
      <c r="AK9383" s="31"/>
      <c r="AL9383" s="31"/>
      <c r="AM9383" s="31"/>
      <c r="AN9383" s="31"/>
      <c r="AO9383" s="31"/>
      <c r="AP9383" s="31"/>
      <c r="AQ9383" s="31"/>
      <c r="AR9383" s="31"/>
      <c r="AS9383" s="31"/>
      <c r="AT9383" s="31"/>
      <c r="AU9383" s="31"/>
      <c r="AV9383" s="31"/>
      <c r="AW9383" s="31"/>
      <c r="AX9383" s="31"/>
      <c r="AY9383" s="31"/>
      <c r="AZ9383" s="31"/>
      <c r="BA9383" s="31"/>
      <c r="BB9383" s="31"/>
      <c r="BC9383" s="31"/>
      <c r="BD9383" s="31"/>
      <c r="BE9383" s="31"/>
      <c r="BF9383" s="31"/>
      <c r="BG9383" s="31"/>
      <c r="BH9383" s="31"/>
      <c r="BI9383" s="31"/>
      <c r="BJ9383" s="31"/>
      <c r="BK9383" s="31"/>
      <c r="BL9383" s="31"/>
      <c r="BM9383" s="31"/>
      <c r="BN9383" s="31"/>
      <c r="BO9383" s="31"/>
      <c r="BP9383" s="31"/>
      <c r="BQ9383" s="31"/>
      <c r="BR9383" s="31"/>
      <c r="BS9383" s="31"/>
      <c r="BT9383" s="31"/>
      <c r="BU9383" s="31"/>
      <c r="BV9383" s="31"/>
      <c r="BW9383" s="31"/>
      <c r="BX9383" s="31"/>
      <c r="BY9383" s="31"/>
      <c r="BZ9383" s="31"/>
      <c r="CA9383" s="31"/>
      <c r="CB9383" s="31"/>
      <c r="CC9383" s="31"/>
    </row>
    <row r="9384" spans="5:81" customFormat="1" x14ac:dyDescent="0.25">
      <c r="E9384" s="30" t="str">
        <f t="shared" si="56"/>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replace('0000556/4/08/08/2021', '/', '.');</v>
      </c>
      <c r="F9384" s="31"/>
      <c r="G9384" s="31"/>
      <c r="H9384" s="31"/>
      <c r="I9384" s="31"/>
      <c r="J9384" s="31"/>
      <c r="K9384" s="31"/>
      <c r="L9384" s="31"/>
      <c r="M9384" s="31"/>
      <c r="N9384" s="31"/>
      <c r="O9384" s="31"/>
      <c r="P9384" s="31"/>
      <c r="Q9384" s="31"/>
      <c r="R9384" s="31"/>
      <c r="S9384" s="31"/>
      <c r="T9384" s="31"/>
      <c r="U9384" s="31"/>
      <c r="V9384" s="31"/>
      <c r="W9384" s="31"/>
      <c r="X9384" s="31"/>
      <c r="Y9384" s="31"/>
      <c r="Z9384" s="31"/>
      <c r="AA9384" s="31"/>
      <c r="AB9384" s="31"/>
      <c r="AC9384" s="31"/>
      <c r="AD9384" s="31"/>
      <c r="AE9384" s="31"/>
      <c r="AF9384" s="31"/>
      <c r="AG9384" s="31"/>
      <c r="AH9384" s="31"/>
      <c r="AI9384" s="31"/>
      <c r="AJ9384" s="31"/>
      <c r="AK9384" s="31"/>
      <c r="AL9384" s="31"/>
      <c r="AM9384" s="31"/>
      <c r="AN9384" s="31"/>
      <c r="AO9384" s="31"/>
      <c r="AP9384" s="31"/>
      <c r="AQ9384" s="31"/>
      <c r="AR9384" s="31"/>
      <c r="AS9384" s="31"/>
      <c r="AT9384" s="31"/>
      <c r="AU9384" s="31"/>
      <c r="AV9384" s="31"/>
      <c r="AW9384" s="31"/>
      <c r="AX9384" s="31"/>
      <c r="AY9384" s="31"/>
      <c r="AZ9384" s="31"/>
      <c r="BA9384" s="31"/>
      <c r="BB9384" s="31"/>
      <c r="BC9384" s="31"/>
      <c r="BD9384" s="31"/>
      <c r="BE9384" s="31"/>
      <c r="BF9384" s="31"/>
      <c r="BG9384" s="31"/>
      <c r="BH9384" s="31"/>
      <c r="BI9384" s="31"/>
      <c r="BJ9384" s="31"/>
      <c r="BK9384" s="31"/>
      <c r="BL9384" s="31"/>
      <c r="BM9384" s="31"/>
      <c r="BN9384" s="31"/>
      <c r="BO9384" s="31"/>
      <c r="BP9384" s="31"/>
      <c r="BQ9384" s="31"/>
      <c r="BR9384" s="31"/>
      <c r="BS9384" s="31"/>
      <c r="BT9384" s="31"/>
      <c r="BU9384" s="31"/>
      <c r="BV9384" s="31"/>
      <c r="BW9384" s="31"/>
      <c r="BX9384" s="31"/>
      <c r="BY9384" s="31"/>
      <c r="BZ9384" s="31"/>
      <c r="CA9384" s="31"/>
      <c r="CB9384" s="31"/>
      <c r="CC9384" s="31"/>
    </row>
    <row r="9385" spans="5:81" customFormat="1" x14ac:dyDescent="0.25">
      <c r="E9385" s="30" t="str">
        <f t="shared" si="56"/>
        <v>update IFINOPL.dbo.AGREEMENT_ASSET set BILLING_TO_NPWP = '604945964422000', NPWP_NAME = 'PT. OEXPRESS LOGISTIK INDONESIA', NPWP_ADDRESS = 'GRAHA DLA, LANTAI 2 - SUITE 06 JL. OTTO ISKANDAR DINATA NO. 392 RT.0 RW.0 KEL.NYENGSERET KEC.ASTANA ANYAR KOTA/KAB.BANDUNG JAWA BARAT 40242' where AGREEMENT_NO = replace('0000556/4/10/11/2022', '/', '.');</v>
      </c>
      <c r="F9385" s="31"/>
      <c r="G9385" s="31"/>
      <c r="H9385" s="31"/>
      <c r="I9385" s="31"/>
      <c r="J9385" s="31"/>
      <c r="K9385" s="31"/>
      <c r="L9385" s="31"/>
      <c r="M9385" s="31"/>
      <c r="N9385" s="31"/>
      <c r="O9385" s="31"/>
      <c r="P9385" s="31"/>
      <c r="Q9385" s="31"/>
      <c r="R9385" s="31"/>
      <c r="S9385" s="31"/>
      <c r="T9385" s="31"/>
      <c r="U9385" s="31"/>
      <c r="V9385" s="31"/>
      <c r="W9385" s="31"/>
      <c r="X9385" s="31"/>
      <c r="Y9385" s="31"/>
      <c r="Z9385" s="31"/>
      <c r="AA9385" s="31"/>
      <c r="AB9385" s="31"/>
      <c r="AC9385" s="31"/>
      <c r="AD9385" s="31"/>
      <c r="AE9385" s="31"/>
      <c r="AF9385" s="31"/>
      <c r="AG9385" s="31"/>
      <c r="AH9385" s="31"/>
      <c r="AI9385" s="31"/>
      <c r="AJ9385" s="31"/>
      <c r="AK9385" s="31"/>
      <c r="AL9385" s="31"/>
      <c r="AM9385" s="31"/>
      <c r="AN9385" s="31"/>
      <c r="AO9385" s="31"/>
      <c r="AP9385" s="31"/>
      <c r="AQ9385" s="31"/>
      <c r="AR9385" s="31"/>
      <c r="AS9385" s="31"/>
      <c r="AT9385" s="31"/>
      <c r="AU9385" s="31"/>
      <c r="AV9385" s="31"/>
      <c r="AW9385" s="31"/>
      <c r="AX9385" s="31"/>
      <c r="AY9385" s="31"/>
      <c r="AZ9385" s="31"/>
      <c r="BA9385" s="31"/>
      <c r="BB9385" s="31"/>
      <c r="BC9385" s="31"/>
      <c r="BD9385" s="31"/>
      <c r="BE9385" s="31"/>
      <c r="BF9385" s="31"/>
      <c r="BG9385" s="31"/>
      <c r="BH9385" s="31"/>
      <c r="BI9385" s="31"/>
      <c r="BJ9385" s="31"/>
      <c r="BK9385" s="31"/>
      <c r="BL9385" s="31"/>
      <c r="BM9385" s="31"/>
      <c r="BN9385" s="31"/>
      <c r="BO9385" s="31"/>
      <c r="BP9385" s="31"/>
      <c r="BQ9385" s="31"/>
      <c r="BR9385" s="31"/>
      <c r="BS9385" s="31"/>
      <c r="BT9385" s="31"/>
      <c r="BU9385" s="31"/>
      <c r="BV9385" s="31"/>
      <c r="BW9385" s="31"/>
      <c r="BX9385" s="31"/>
      <c r="BY9385" s="31"/>
      <c r="BZ9385" s="31"/>
      <c r="CA9385" s="31"/>
      <c r="CB9385" s="31"/>
      <c r="CC9385" s="31"/>
    </row>
    <row r="9386" spans="5:81" customFormat="1" x14ac:dyDescent="0.25">
      <c r="E9386" s="30" t="str">
        <f t="shared" si="56"/>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replace('0000557/4/08/08/2021', '/', '.');</v>
      </c>
      <c r="F9386" s="31"/>
      <c r="G9386" s="31"/>
      <c r="H9386" s="31"/>
      <c r="I9386" s="31"/>
      <c r="J9386" s="31"/>
      <c r="K9386" s="31"/>
      <c r="L9386" s="31"/>
      <c r="M9386" s="31"/>
      <c r="N9386" s="31"/>
      <c r="O9386" s="31"/>
      <c r="P9386" s="31"/>
      <c r="Q9386" s="31"/>
      <c r="R9386" s="31"/>
      <c r="S9386" s="31"/>
      <c r="T9386" s="31"/>
      <c r="U9386" s="31"/>
      <c r="V9386" s="31"/>
      <c r="W9386" s="31"/>
      <c r="X9386" s="31"/>
      <c r="Y9386" s="31"/>
      <c r="Z9386" s="31"/>
      <c r="AA9386" s="31"/>
      <c r="AB9386" s="31"/>
      <c r="AC9386" s="31"/>
      <c r="AD9386" s="31"/>
      <c r="AE9386" s="31"/>
      <c r="AF9386" s="31"/>
      <c r="AG9386" s="31"/>
      <c r="AH9386" s="31"/>
      <c r="AI9386" s="31"/>
      <c r="AJ9386" s="31"/>
      <c r="AK9386" s="31"/>
      <c r="AL9386" s="31"/>
      <c r="AM9386" s="31"/>
      <c r="AN9386" s="31"/>
      <c r="AO9386" s="31"/>
      <c r="AP9386" s="31"/>
      <c r="AQ9386" s="31"/>
      <c r="AR9386" s="31"/>
      <c r="AS9386" s="31"/>
      <c r="AT9386" s="31"/>
      <c r="AU9386" s="31"/>
      <c r="AV9386" s="31"/>
      <c r="AW9386" s="31"/>
      <c r="AX9386" s="31"/>
      <c r="AY9386" s="31"/>
      <c r="AZ9386" s="31"/>
      <c r="BA9386" s="31"/>
      <c r="BB9386" s="31"/>
      <c r="BC9386" s="31"/>
      <c r="BD9386" s="31"/>
      <c r="BE9386" s="31"/>
      <c r="BF9386" s="31"/>
      <c r="BG9386" s="31"/>
      <c r="BH9386" s="31"/>
      <c r="BI9386" s="31"/>
      <c r="BJ9386" s="31"/>
      <c r="BK9386" s="31"/>
      <c r="BL9386" s="31"/>
      <c r="BM9386" s="31"/>
      <c r="BN9386" s="31"/>
      <c r="BO9386" s="31"/>
      <c r="BP9386" s="31"/>
      <c r="BQ9386" s="31"/>
      <c r="BR9386" s="31"/>
      <c r="BS9386" s="31"/>
      <c r="BT9386" s="31"/>
      <c r="BU9386" s="31"/>
      <c r="BV9386" s="31"/>
      <c r="BW9386" s="31"/>
      <c r="BX9386" s="31"/>
      <c r="BY9386" s="31"/>
      <c r="BZ9386" s="31"/>
      <c r="CA9386" s="31"/>
      <c r="CB9386" s="31"/>
      <c r="CC9386" s="31"/>
    </row>
    <row r="9387" spans="5:81" customFormat="1" x14ac:dyDescent="0.25">
      <c r="E9387" s="30" t="str">
        <f t="shared" ref="E9387:E9450" si="57">"update IFINOPL.dbo.AGREEMENT_ASSET set BILLING_TO_NPWP = '" &amp; TRIM(SUBSTITUTE(BW6455, "|", "")) &amp; "', NPWP_NAME = '" &amp; TRIM(CF6455) &amp; "', NPWP_ADDRESS = '" &amp; TRIM(CX6455) &amp; "' where AGREEMENT_NO = replace('" &amp; TRIM(E6455) &amp; "', '/', '.');"</f>
        <v>update IFINOPL.dbo.AGREEMENT_ASSET set BILLING_TO_NPWP = '604945964422000', NPWP_NAME = 'PT. OEXPRESS LOGISTIK INDONESIA', NPWP_ADDRESS = 'GRAHA DLA, LANTAI 2 - SUITE 06 JL. OTTO ISKANDAR DINATA NO. 392 RT.0 RW.0 KEL.NYENGSERET KEC.ASTANA ANYAR KOTA/KAB.BANDUNG JAWA BARAT 40242' where AGREEMENT_NO = replace('0000557/4/10/11/2022', '/', '.');</v>
      </c>
      <c r="F9387" s="31"/>
      <c r="G9387" s="31"/>
      <c r="H9387" s="31"/>
      <c r="I9387" s="31"/>
      <c r="J9387" s="31"/>
      <c r="K9387" s="31"/>
      <c r="L9387" s="31"/>
      <c r="M9387" s="31"/>
      <c r="N9387" s="31"/>
      <c r="O9387" s="31"/>
      <c r="P9387" s="31"/>
      <c r="Q9387" s="31"/>
      <c r="R9387" s="31"/>
      <c r="S9387" s="31"/>
      <c r="T9387" s="31"/>
      <c r="U9387" s="31"/>
      <c r="V9387" s="31"/>
      <c r="W9387" s="31"/>
      <c r="X9387" s="31"/>
      <c r="Y9387" s="31"/>
      <c r="Z9387" s="31"/>
      <c r="AA9387" s="31"/>
      <c r="AB9387" s="31"/>
      <c r="AC9387" s="31"/>
      <c r="AD9387" s="31"/>
      <c r="AE9387" s="31"/>
      <c r="AF9387" s="31"/>
      <c r="AG9387" s="31"/>
      <c r="AH9387" s="31"/>
      <c r="AI9387" s="31"/>
      <c r="AJ9387" s="31"/>
      <c r="AK9387" s="31"/>
      <c r="AL9387" s="31"/>
      <c r="AM9387" s="31"/>
      <c r="AN9387" s="31"/>
      <c r="AO9387" s="31"/>
      <c r="AP9387" s="31"/>
      <c r="AQ9387" s="31"/>
      <c r="AR9387" s="31"/>
      <c r="AS9387" s="31"/>
      <c r="AT9387" s="31"/>
      <c r="AU9387" s="31"/>
      <c r="AV9387" s="31"/>
      <c r="AW9387" s="31"/>
      <c r="AX9387" s="31"/>
      <c r="AY9387" s="31"/>
      <c r="AZ9387" s="31"/>
      <c r="BA9387" s="31"/>
      <c r="BB9387" s="31"/>
      <c r="BC9387" s="31"/>
      <c r="BD9387" s="31"/>
      <c r="BE9387" s="31"/>
      <c r="BF9387" s="31"/>
      <c r="BG9387" s="31"/>
      <c r="BH9387" s="31"/>
      <c r="BI9387" s="31"/>
      <c r="BJ9387" s="31"/>
      <c r="BK9387" s="31"/>
      <c r="BL9387" s="31"/>
      <c r="BM9387" s="31"/>
      <c r="BN9387" s="31"/>
      <c r="BO9387" s="31"/>
      <c r="BP9387" s="31"/>
      <c r="BQ9387" s="31"/>
      <c r="BR9387" s="31"/>
      <c r="BS9387" s="31"/>
      <c r="BT9387" s="31"/>
      <c r="BU9387" s="31"/>
      <c r="BV9387" s="31"/>
      <c r="BW9387" s="31"/>
      <c r="BX9387" s="31"/>
      <c r="BY9387" s="31"/>
      <c r="BZ9387" s="31"/>
      <c r="CA9387" s="31"/>
      <c r="CB9387" s="31"/>
      <c r="CC9387" s="31"/>
    </row>
    <row r="9388" spans="5:81" customFormat="1" x14ac:dyDescent="0.25">
      <c r="E9388"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replace('0000558/4/08/08/2021', '/', '.');</v>
      </c>
      <c r="F9388" s="31"/>
      <c r="G9388" s="31"/>
      <c r="H9388" s="31"/>
      <c r="I9388" s="31"/>
      <c r="J9388" s="31"/>
      <c r="K9388" s="31"/>
      <c r="L9388" s="31"/>
      <c r="M9388" s="31"/>
      <c r="N9388" s="31"/>
      <c r="O9388" s="31"/>
      <c r="P9388" s="31"/>
      <c r="Q9388" s="31"/>
      <c r="R9388" s="31"/>
      <c r="S9388" s="31"/>
      <c r="T9388" s="31"/>
      <c r="U9388" s="31"/>
      <c r="V9388" s="31"/>
      <c r="W9388" s="31"/>
      <c r="X9388" s="31"/>
      <c r="Y9388" s="31"/>
      <c r="Z9388" s="31"/>
      <c r="AA9388" s="31"/>
      <c r="AB9388" s="31"/>
      <c r="AC9388" s="31"/>
      <c r="AD9388" s="31"/>
      <c r="AE9388" s="31"/>
      <c r="AF9388" s="31"/>
      <c r="AG9388" s="31"/>
      <c r="AH9388" s="31"/>
      <c r="AI9388" s="31"/>
      <c r="AJ9388" s="31"/>
      <c r="AK9388" s="31"/>
      <c r="AL9388" s="31"/>
      <c r="AM9388" s="31"/>
      <c r="AN9388" s="31"/>
      <c r="AO9388" s="31"/>
      <c r="AP9388" s="31"/>
      <c r="AQ9388" s="31"/>
      <c r="AR9388" s="31"/>
      <c r="AS9388" s="31"/>
      <c r="AT9388" s="31"/>
      <c r="AU9388" s="31"/>
      <c r="AV9388" s="31"/>
      <c r="AW9388" s="31"/>
      <c r="AX9388" s="31"/>
      <c r="AY9388" s="31"/>
      <c r="AZ9388" s="31"/>
      <c r="BA9388" s="31"/>
      <c r="BB9388" s="31"/>
      <c r="BC9388" s="31"/>
      <c r="BD9388" s="31"/>
      <c r="BE9388" s="31"/>
      <c r="BF9388" s="31"/>
      <c r="BG9388" s="31"/>
      <c r="BH9388" s="31"/>
      <c r="BI9388" s="31"/>
      <c r="BJ9388" s="31"/>
      <c r="BK9388" s="31"/>
      <c r="BL9388" s="31"/>
      <c r="BM9388" s="31"/>
      <c r="BN9388" s="31"/>
      <c r="BO9388" s="31"/>
      <c r="BP9388" s="31"/>
      <c r="BQ9388" s="31"/>
      <c r="BR9388" s="31"/>
      <c r="BS9388" s="31"/>
      <c r="BT9388" s="31"/>
      <c r="BU9388" s="31"/>
      <c r="BV9388" s="31"/>
      <c r="BW9388" s="31"/>
      <c r="BX9388" s="31"/>
      <c r="BY9388" s="31"/>
      <c r="BZ9388" s="31"/>
      <c r="CA9388" s="31"/>
      <c r="CB9388" s="31"/>
      <c r="CC9388" s="31"/>
    </row>
    <row r="9389" spans="5:81" customFormat="1" x14ac:dyDescent="0.25">
      <c r="E9389" s="30" t="str">
        <f t="shared" si="57"/>
        <v>update IFINOPL.dbo.AGREEMENT_ASSET set BILLING_TO_NPWP = '604945964422000', NPWP_NAME = 'PT. OEXPRESS LOGISTIK INDONESIA', NPWP_ADDRESS = 'GRAHA DLA, LANTAI 2 - SUITE 06 JL. OTTO ISKANDAR DINATA NO. 392 RT.0 RW.0 KEL.NYENGSERET KEC.ASTANA ANYAR KOTA/KAB.BANDUNG JAWA BARAT 40242' where AGREEMENT_NO = replace('0000558/4/10/11/2022', '/', '.');</v>
      </c>
      <c r="F9389" s="31"/>
      <c r="G9389" s="31"/>
      <c r="H9389" s="31"/>
      <c r="I9389" s="31"/>
      <c r="J9389" s="31"/>
      <c r="K9389" s="31"/>
      <c r="L9389" s="31"/>
      <c r="M9389" s="31"/>
      <c r="N9389" s="31"/>
      <c r="O9389" s="31"/>
      <c r="P9389" s="31"/>
      <c r="Q9389" s="31"/>
      <c r="R9389" s="31"/>
      <c r="S9389" s="31"/>
      <c r="T9389" s="31"/>
      <c r="U9389" s="31"/>
      <c r="V9389" s="31"/>
      <c r="W9389" s="31"/>
      <c r="X9389" s="31"/>
      <c r="Y9389" s="31"/>
      <c r="Z9389" s="31"/>
      <c r="AA9389" s="31"/>
      <c r="AB9389" s="31"/>
      <c r="AC9389" s="31"/>
      <c r="AD9389" s="31"/>
      <c r="AE9389" s="31"/>
      <c r="AF9389" s="31"/>
      <c r="AG9389" s="31"/>
      <c r="AH9389" s="31"/>
      <c r="AI9389" s="31"/>
      <c r="AJ9389" s="31"/>
      <c r="AK9389" s="31"/>
      <c r="AL9389" s="31"/>
      <c r="AM9389" s="31"/>
      <c r="AN9389" s="31"/>
      <c r="AO9389" s="31"/>
      <c r="AP9389" s="31"/>
      <c r="AQ9389" s="31"/>
      <c r="AR9389" s="31"/>
      <c r="AS9389" s="31"/>
      <c r="AT9389" s="31"/>
      <c r="AU9389" s="31"/>
      <c r="AV9389" s="31"/>
      <c r="AW9389" s="31"/>
      <c r="AX9389" s="31"/>
      <c r="AY9389" s="31"/>
      <c r="AZ9389" s="31"/>
      <c r="BA9389" s="31"/>
      <c r="BB9389" s="31"/>
      <c r="BC9389" s="31"/>
      <c r="BD9389" s="31"/>
      <c r="BE9389" s="31"/>
      <c r="BF9389" s="31"/>
      <c r="BG9389" s="31"/>
      <c r="BH9389" s="31"/>
      <c r="BI9389" s="31"/>
      <c r="BJ9389" s="31"/>
      <c r="BK9389" s="31"/>
      <c r="BL9389" s="31"/>
      <c r="BM9389" s="31"/>
      <c r="BN9389" s="31"/>
      <c r="BO9389" s="31"/>
      <c r="BP9389" s="31"/>
      <c r="BQ9389" s="31"/>
      <c r="BR9389" s="31"/>
      <c r="BS9389" s="31"/>
      <c r="BT9389" s="31"/>
      <c r="BU9389" s="31"/>
      <c r="BV9389" s="31"/>
      <c r="BW9389" s="31"/>
      <c r="BX9389" s="31"/>
      <c r="BY9389" s="31"/>
      <c r="BZ9389" s="31"/>
      <c r="CA9389" s="31"/>
      <c r="CB9389" s="31"/>
      <c r="CC9389" s="31"/>
    </row>
    <row r="9390" spans="5:81" customFormat="1" x14ac:dyDescent="0.25">
      <c r="E9390"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replace('0000559/4/08/08/2021', '/', '.');</v>
      </c>
      <c r="F9390" s="31"/>
      <c r="G9390" s="31"/>
      <c r="H9390" s="31"/>
      <c r="I9390" s="31"/>
      <c r="J9390" s="31"/>
      <c r="K9390" s="31"/>
      <c r="L9390" s="31"/>
      <c r="M9390" s="31"/>
      <c r="N9390" s="31"/>
      <c r="O9390" s="31"/>
      <c r="P9390" s="31"/>
      <c r="Q9390" s="31"/>
      <c r="R9390" s="31"/>
      <c r="S9390" s="31"/>
      <c r="T9390" s="31"/>
      <c r="U9390" s="31"/>
      <c r="V9390" s="31"/>
      <c r="W9390" s="31"/>
      <c r="X9390" s="31"/>
      <c r="Y9390" s="31"/>
      <c r="Z9390" s="31"/>
      <c r="AA9390" s="31"/>
      <c r="AB9390" s="31"/>
      <c r="AC9390" s="31"/>
      <c r="AD9390" s="31"/>
      <c r="AE9390" s="31"/>
      <c r="AF9390" s="31"/>
      <c r="AG9390" s="31"/>
      <c r="AH9390" s="31"/>
      <c r="AI9390" s="31"/>
      <c r="AJ9390" s="31"/>
      <c r="AK9390" s="31"/>
      <c r="AL9390" s="31"/>
      <c r="AM9390" s="31"/>
      <c r="AN9390" s="31"/>
      <c r="AO9390" s="31"/>
      <c r="AP9390" s="31"/>
      <c r="AQ9390" s="31"/>
      <c r="AR9390" s="31"/>
      <c r="AS9390" s="31"/>
      <c r="AT9390" s="31"/>
      <c r="AU9390" s="31"/>
      <c r="AV9390" s="31"/>
      <c r="AW9390" s="31"/>
      <c r="AX9390" s="31"/>
      <c r="AY9390" s="31"/>
      <c r="AZ9390" s="31"/>
      <c r="BA9390" s="31"/>
      <c r="BB9390" s="31"/>
      <c r="BC9390" s="31"/>
      <c r="BD9390" s="31"/>
      <c r="BE9390" s="31"/>
      <c r="BF9390" s="31"/>
      <c r="BG9390" s="31"/>
      <c r="BH9390" s="31"/>
      <c r="BI9390" s="31"/>
      <c r="BJ9390" s="31"/>
      <c r="BK9390" s="31"/>
      <c r="BL9390" s="31"/>
      <c r="BM9390" s="31"/>
      <c r="BN9390" s="31"/>
      <c r="BO9390" s="31"/>
      <c r="BP9390" s="31"/>
      <c r="BQ9390" s="31"/>
      <c r="BR9390" s="31"/>
      <c r="BS9390" s="31"/>
      <c r="BT9390" s="31"/>
      <c r="BU9390" s="31"/>
      <c r="BV9390" s="31"/>
      <c r="BW9390" s="31"/>
      <c r="BX9390" s="31"/>
      <c r="BY9390" s="31"/>
      <c r="BZ9390" s="31"/>
      <c r="CA9390" s="31"/>
      <c r="CB9390" s="31"/>
      <c r="CC9390" s="31"/>
    </row>
    <row r="9391" spans="5:81" customFormat="1" x14ac:dyDescent="0.25">
      <c r="E9391"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replace('0000559/4/10/11/2022', '/', '.');</v>
      </c>
      <c r="F9391" s="31"/>
      <c r="G9391" s="31"/>
      <c r="H9391" s="31"/>
      <c r="I9391" s="31"/>
      <c r="J9391" s="31"/>
      <c r="K9391" s="31"/>
      <c r="L9391" s="31"/>
      <c r="M9391" s="31"/>
      <c r="N9391" s="31"/>
      <c r="O9391" s="31"/>
      <c r="P9391" s="31"/>
      <c r="Q9391" s="31"/>
      <c r="R9391" s="31"/>
      <c r="S9391" s="31"/>
      <c r="T9391" s="31"/>
      <c r="U9391" s="31"/>
      <c r="V9391" s="31"/>
      <c r="W9391" s="31"/>
      <c r="X9391" s="31"/>
      <c r="Y9391" s="31"/>
      <c r="Z9391" s="31"/>
      <c r="AA9391" s="31"/>
      <c r="AB9391" s="31"/>
      <c r="AC9391" s="31"/>
      <c r="AD9391" s="31"/>
      <c r="AE9391" s="31"/>
      <c r="AF9391" s="31"/>
      <c r="AG9391" s="31"/>
      <c r="AH9391" s="31"/>
      <c r="AI9391" s="31"/>
      <c r="AJ9391" s="31"/>
      <c r="AK9391" s="31"/>
      <c r="AL9391" s="31"/>
      <c r="AM9391" s="31"/>
      <c r="AN9391" s="31"/>
      <c r="AO9391" s="31"/>
      <c r="AP9391" s="31"/>
      <c r="AQ9391" s="31"/>
      <c r="AR9391" s="31"/>
      <c r="AS9391" s="31"/>
      <c r="AT9391" s="31"/>
      <c r="AU9391" s="31"/>
      <c r="AV9391" s="31"/>
      <c r="AW9391" s="31"/>
      <c r="AX9391" s="31"/>
      <c r="AY9391" s="31"/>
      <c r="AZ9391" s="31"/>
      <c r="BA9391" s="31"/>
      <c r="BB9391" s="31"/>
      <c r="BC9391" s="31"/>
      <c r="BD9391" s="31"/>
      <c r="BE9391" s="31"/>
      <c r="BF9391" s="31"/>
      <c r="BG9391" s="31"/>
      <c r="BH9391" s="31"/>
      <c r="BI9391" s="31"/>
      <c r="BJ9391" s="31"/>
      <c r="BK9391" s="31"/>
      <c r="BL9391" s="31"/>
      <c r="BM9391" s="31"/>
      <c r="BN9391" s="31"/>
      <c r="BO9391" s="31"/>
      <c r="BP9391" s="31"/>
      <c r="BQ9391" s="31"/>
      <c r="BR9391" s="31"/>
      <c r="BS9391" s="31"/>
      <c r="BT9391" s="31"/>
      <c r="BU9391" s="31"/>
      <c r="BV9391" s="31"/>
      <c r="BW9391" s="31"/>
      <c r="BX9391" s="31"/>
      <c r="BY9391" s="31"/>
      <c r="BZ9391" s="31"/>
      <c r="CA9391" s="31"/>
      <c r="CB9391" s="31"/>
      <c r="CC9391" s="31"/>
    </row>
    <row r="9392" spans="5:81" customFormat="1" x14ac:dyDescent="0.25">
      <c r="E9392"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replace('0000560/4/08/08/2021', '/', '.');</v>
      </c>
      <c r="F9392" s="31"/>
      <c r="G9392" s="31"/>
      <c r="H9392" s="31"/>
      <c r="I9392" s="31"/>
      <c r="J9392" s="31"/>
      <c r="K9392" s="31"/>
      <c r="L9392" s="31"/>
      <c r="M9392" s="31"/>
      <c r="N9392" s="31"/>
      <c r="O9392" s="31"/>
      <c r="P9392" s="31"/>
      <c r="Q9392" s="31"/>
      <c r="R9392" s="31"/>
      <c r="S9392" s="31"/>
      <c r="T9392" s="31"/>
      <c r="U9392" s="31"/>
      <c r="V9392" s="31"/>
      <c r="W9392" s="31"/>
      <c r="X9392" s="31"/>
      <c r="Y9392" s="31"/>
      <c r="Z9392" s="31"/>
      <c r="AA9392" s="31"/>
      <c r="AB9392" s="31"/>
      <c r="AC9392" s="31"/>
      <c r="AD9392" s="31"/>
      <c r="AE9392" s="31"/>
      <c r="AF9392" s="31"/>
      <c r="AG9392" s="31"/>
      <c r="AH9392" s="31"/>
      <c r="AI9392" s="31"/>
      <c r="AJ9392" s="31"/>
      <c r="AK9392" s="31"/>
      <c r="AL9392" s="31"/>
      <c r="AM9392" s="31"/>
      <c r="AN9392" s="31"/>
      <c r="AO9392" s="31"/>
      <c r="AP9392" s="31"/>
      <c r="AQ9392" s="31"/>
      <c r="AR9392" s="31"/>
      <c r="AS9392" s="31"/>
      <c r="AT9392" s="31"/>
      <c r="AU9392" s="31"/>
      <c r="AV9392" s="31"/>
      <c r="AW9392" s="31"/>
      <c r="AX9392" s="31"/>
      <c r="AY9392" s="31"/>
      <c r="AZ9392" s="31"/>
      <c r="BA9392" s="31"/>
      <c r="BB9392" s="31"/>
      <c r="BC9392" s="31"/>
      <c r="BD9392" s="31"/>
      <c r="BE9392" s="31"/>
      <c r="BF9392" s="31"/>
      <c r="BG9392" s="31"/>
      <c r="BH9392" s="31"/>
      <c r="BI9392" s="31"/>
      <c r="BJ9392" s="31"/>
      <c r="BK9392" s="31"/>
      <c r="BL9392" s="31"/>
      <c r="BM9392" s="31"/>
      <c r="BN9392" s="31"/>
      <c r="BO9392" s="31"/>
      <c r="BP9392" s="31"/>
      <c r="BQ9392" s="31"/>
      <c r="BR9392" s="31"/>
      <c r="BS9392" s="31"/>
      <c r="BT9392" s="31"/>
      <c r="BU9392" s="31"/>
      <c r="BV9392" s="31"/>
      <c r="BW9392" s="31"/>
      <c r="BX9392" s="31"/>
      <c r="BY9392" s="31"/>
      <c r="BZ9392" s="31"/>
      <c r="CA9392" s="31"/>
      <c r="CB9392" s="31"/>
      <c r="CC9392" s="31"/>
    </row>
    <row r="9393" spans="5:81" customFormat="1" x14ac:dyDescent="0.25">
      <c r="E9393" s="30" t="str">
        <f t="shared" si="57"/>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replace('0000560/4/10/11/2022', '/', '.');</v>
      </c>
      <c r="F9393" s="31"/>
      <c r="G9393" s="31"/>
      <c r="H9393" s="31"/>
      <c r="I9393" s="31"/>
      <c r="J9393" s="31"/>
      <c r="K9393" s="31"/>
      <c r="L9393" s="31"/>
      <c r="M9393" s="31"/>
      <c r="N9393" s="31"/>
      <c r="O9393" s="31"/>
      <c r="P9393" s="31"/>
      <c r="Q9393" s="31"/>
      <c r="R9393" s="31"/>
      <c r="S9393" s="31"/>
      <c r="T9393" s="31"/>
      <c r="U9393" s="31"/>
      <c r="V9393" s="31"/>
      <c r="W9393" s="31"/>
      <c r="X9393" s="31"/>
      <c r="Y9393" s="31"/>
      <c r="Z9393" s="31"/>
      <c r="AA9393" s="31"/>
      <c r="AB9393" s="31"/>
      <c r="AC9393" s="31"/>
      <c r="AD9393" s="31"/>
      <c r="AE9393" s="31"/>
      <c r="AF9393" s="31"/>
      <c r="AG9393" s="31"/>
      <c r="AH9393" s="31"/>
      <c r="AI9393" s="31"/>
      <c r="AJ9393" s="31"/>
      <c r="AK9393" s="31"/>
      <c r="AL9393" s="31"/>
      <c r="AM9393" s="31"/>
      <c r="AN9393" s="31"/>
      <c r="AO9393" s="31"/>
      <c r="AP9393" s="31"/>
      <c r="AQ9393" s="31"/>
      <c r="AR9393" s="31"/>
      <c r="AS9393" s="31"/>
      <c r="AT9393" s="31"/>
      <c r="AU9393" s="31"/>
      <c r="AV9393" s="31"/>
      <c r="AW9393" s="31"/>
      <c r="AX9393" s="31"/>
      <c r="AY9393" s="31"/>
      <c r="AZ9393" s="31"/>
      <c r="BA9393" s="31"/>
      <c r="BB9393" s="31"/>
      <c r="BC9393" s="31"/>
      <c r="BD9393" s="31"/>
      <c r="BE9393" s="31"/>
      <c r="BF9393" s="31"/>
      <c r="BG9393" s="31"/>
      <c r="BH9393" s="31"/>
      <c r="BI9393" s="31"/>
      <c r="BJ9393" s="31"/>
      <c r="BK9393" s="31"/>
      <c r="BL9393" s="31"/>
      <c r="BM9393" s="31"/>
      <c r="BN9393" s="31"/>
      <c r="BO9393" s="31"/>
      <c r="BP9393" s="31"/>
      <c r="BQ9393" s="31"/>
      <c r="BR9393" s="31"/>
      <c r="BS9393" s="31"/>
      <c r="BT9393" s="31"/>
      <c r="BU9393" s="31"/>
      <c r="BV9393" s="31"/>
      <c r="BW9393" s="31"/>
      <c r="BX9393" s="31"/>
      <c r="BY9393" s="31"/>
      <c r="BZ9393" s="31"/>
      <c r="CA9393" s="31"/>
      <c r="CB9393" s="31"/>
      <c r="CC9393" s="31"/>
    </row>
    <row r="9394" spans="5:81" customFormat="1" x14ac:dyDescent="0.25">
      <c r="E9394"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replace('0000561/4/08/08/2021', '/', '.');</v>
      </c>
      <c r="F9394" s="31"/>
      <c r="G9394" s="31"/>
      <c r="H9394" s="31"/>
      <c r="I9394" s="31"/>
      <c r="J9394" s="31"/>
      <c r="K9394" s="31"/>
      <c r="L9394" s="31"/>
      <c r="M9394" s="31"/>
      <c r="N9394" s="31"/>
      <c r="O9394" s="31"/>
      <c r="P9394" s="31"/>
      <c r="Q9394" s="31"/>
      <c r="R9394" s="31"/>
      <c r="S9394" s="31"/>
      <c r="T9394" s="31"/>
      <c r="U9394" s="31"/>
      <c r="V9394" s="31"/>
      <c r="W9394" s="31"/>
      <c r="X9394" s="31"/>
      <c r="Y9394" s="31"/>
      <c r="Z9394" s="31"/>
      <c r="AA9394" s="31"/>
      <c r="AB9394" s="31"/>
      <c r="AC9394" s="31"/>
      <c r="AD9394" s="31"/>
      <c r="AE9394" s="31"/>
      <c r="AF9394" s="31"/>
      <c r="AG9394" s="31"/>
      <c r="AH9394" s="31"/>
      <c r="AI9394" s="31"/>
      <c r="AJ9394" s="31"/>
      <c r="AK9394" s="31"/>
      <c r="AL9394" s="31"/>
      <c r="AM9394" s="31"/>
      <c r="AN9394" s="31"/>
      <c r="AO9394" s="31"/>
      <c r="AP9394" s="31"/>
      <c r="AQ9394" s="31"/>
      <c r="AR9394" s="31"/>
      <c r="AS9394" s="31"/>
      <c r="AT9394" s="31"/>
      <c r="AU9394" s="31"/>
      <c r="AV9394" s="31"/>
      <c r="AW9394" s="31"/>
      <c r="AX9394" s="31"/>
      <c r="AY9394" s="31"/>
      <c r="AZ9394" s="31"/>
      <c r="BA9394" s="31"/>
      <c r="BB9394" s="31"/>
      <c r="BC9394" s="31"/>
      <c r="BD9394" s="31"/>
      <c r="BE9394" s="31"/>
      <c r="BF9394" s="31"/>
      <c r="BG9394" s="31"/>
      <c r="BH9394" s="31"/>
      <c r="BI9394" s="31"/>
      <c r="BJ9394" s="31"/>
      <c r="BK9394" s="31"/>
      <c r="BL9394" s="31"/>
      <c r="BM9394" s="31"/>
      <c r="BN9394" s="31"/>
      <c r="BO9394" s="31"/>
      <c r="BP9394" s="31"/>
      <c r="BQ9394" s="31"/>
      <c r="BR9394" s="31"/>
      <c r="BS9394" s="31"/>
      <c r="BT9394" s="31"/>
      <c r="BU9394" s="31"/>
      <c r="BV9394" s="31"/>
      <c r="BW9394" s="31"/>
      <c r="BX9394" s="31"/>
      <c r="BY9394" s="31"/>
      <c r="BZ9394" s="31"/>
      <c r="CA9394" s="31"/>
      <c r="CB9394" s="31"/>
      <c r="CC9394" s="31"/>
    </row>
    <row r="9395" spans="5:81" customFormat="1" x14ac:dyDescent="0.25">
      <c r="E9395" s="30" t="str">
        <f t="shared" si="57"/>
        <v>update IFINOPL.dbo.AGREEMENT_ASSET set BILLING_TO_NPWP = '019363035017000', NPWP_NAME = 'PT. TUNAS ARTHA GARDATAMA', NPWP_ADDRESS = 'JL. LENTENG AGUNG NO. 7 RT.007 RW.001 KEL.LENTENG AGUNG KEC.JAGAKARSA KOTA/KAB.JAKARTA SELATAN DKI JAKARTA 12630' where AGREEMENT_NO = replace('0000561/4/10/11/2022', '/', '.');</v>
      </c>
      <c r="F9395" s="31"/>
      <c r="G9395" s="31"/>
      <c r="H9395" s="31"/>
      <c r="I9395" s="31"/>
      <c r="J9395" s="31"/>
      <c r="K9395" s="31"/>
      <c r="L9395" s="31"/>
      <c r="M9395" s="31"/>
      <c r="N9395" s="31"/>
      <c r="O9395" s="31"/>
      <c r="P9395" s="31"/>
      <c r="Q9395" s="31"/>
      <c r="R9395" s="31"/>
      <c r="S9395" s="31"/>
      <c r="T9395" s="31"/>
      <c r="U9395" s="31"/>
      <c r="V9395" s="31"/>
      <c r="W9395" s="31"/>
      <c r="X9395" s="31"/>
      <c r="Y9395" s="31"/>
      <c r="Z9395" s="31"/>
      <c r="AA9395" s="31"/>
      <c r="AB9395" s="31"/>
      <c r="AC9395" s="31"/>
      <c r="AD9395" s="31"/>
      <c r="AE9395" s="31"/>
      <c r="AF9395" s="31"/>
      <c r="AG9395" s="31"/>
      <c r="AH9395" s="31"/>
      <c r="AI9395" s="31"/>
      <c r="AJ9395" s="31"/>
      <c r="AK9395" s="31"/>
      <c r="AL9395" s="31"/>
      <c r="AM9395" s="31"/>
      <c r="AN9395" s="31"/>
      <c r="AO9395" s="31"/>
      <c r="AP9395" s="31"/>
      <c r="AQ9395" s="31"/>
      <c r="AR9395" s="31"/>
      <c r="AS9395" s="31"/>
      <c r="AT9395" s="31"/>
      <c r="AU9395" s="31"/>
      <c r="AV9395" s="31"/>
      <c r="AW9395" s="31"/>
      <c r="AX9395" s="31"/>
      <c r="AY9395" s="31"/>
      <c r="AZ9395" s="31"/>
      <c r="BA9395" s="31"/>
      <c r="BB9395" s="31"/>
      <c r="BC9395" s="31"/>
      <c r="BD9395" s="31"/>
      <c r="BE9395" s="31"/>
      <c r="BF9395" s="31"/>
      <c r="BG9395" s="31"/>
      <c r="BH9395" s="31"/>
      <c r="BI9395" s="31"/>
      <c r="BJ9395" s="31"/>
      <c r="BK9395" s="31"/>
      <c r="BL9395" s="31"/>
      <c r="BM9395" s="31"/>
      <c r="BN9395" s="31"/>
      <c r="BO9395" s="31"/>
      <c r="BP9395" s="31"/>
      <c r="BQ9395" s="31"/>
      <c r="BR9395" s="31"/>
      <c r="BS9395" s="31"/>
      <c r="BT9395" s="31"/>
      <c r="BU9395" s="31"/>
      <c r="BV9395" s="31"/>
      <c r="BW9395" s="31"/>
      <c r="BX9395" s="31"/>
      <c r="BY9395" s="31"/>
      <c r="BZ9395" s="31"/>
      <c r="CA9395" s="31"/>
      <c r="CB9395" s="31"/>
      <c r="CC9395" s="31"/>
    </row>
    <row r="9396" spans="5:81" customFormat="1" x14ac:dyDescent="0.25">
      <c r="E9396"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replace('0000562/4/08/08/2021', '/', '.');</v>
      </c>
      <c r="F9396" s="31"/>
      <c r="G9396" s="31"/>
      <c r="H9396" s="31"/>
      <c r="I9396" s="31"/>
      <c r="J9396" s="31"/>
      <c r="K9396" s="31"/>
      <c r="L9396" s="31"/>
      <c r="M9396" s="31"/>
      <c r="N9396" s="31"/>
      <c r="O9396" s="31"/>
      <c r="P9396" s="31"/>
      <c r="Q9396" s="31"/>
      <c r="R9396" s="31"/>
      <c r="S9396" s="31"/>
      <c r="T9396" s="31"/>
      <c r="U9396" s="31"/>
      <c r="V9396" s="31"/>
      <c r="W9396" s="31"/>
      <c r="X9396" s="31"/>
      <c r="Y9396" s="31"/>
      <c r="Z9396" s="31"/>
      <c r="AA9396" s="31"/>
      <c r="AB9396" s="31"/>
      <c r="AC9396" s="31"/>
      <c r="AD9396" s="31"/>
      <c r="AE9396" s="31"/>
      <c r="AF9396" s="31"/>
      <c r="AG9396" s="31"/>
      <c r="AH9396" s="31"/>
      <c r="AI9396" s="31"/>
      <c r="AJ9396" s="31"/>
      <c r="AK9396" s="31"/>
      <c r="AL9396" s="31"/>
      <c r="AM9396" s="31"/>
      <c r="AN9396" s="31"/>
      <c r="AO9396" s="31"/>
      <c r="AP9396" s="31"/>
      <c r="AQ9396" s="31"/>
      <c r="AR9396" s="31"/>
      <c r="AS9396" s="31"/>
      <c r="AT9396" s="31"/>
      <c r="AU9396" s="31"/>
      <c r="AV9396" s="31"/>
      <c r="AW9396" s="31"/>
      <c r="AX9396" s="31"/>
      <c r="AY9396" s="31"/>
      <c r="AZ9396" s="31"/>
      <c r="BA9396" s="31"/>
      <c r="BB9396" s="31"/>
      <c r="BC9396" s="31"/>
      <c r="BD9396" s="31"/>
      <c r="BE9396" s="31"/>
      <c r="BF9396" s="31"/>
      <c r="BG9396" s="31"/>
      <c r="BH9396" s="31"/>
      <c r="BI9396" s="31"/>
      <c r="BJ9396" s="31"/>
      <c r="BK9396" s="31"/>
      <c r="BL9396" s="31"/>
      <c r="BM9396" s="31"/>
      <c r="BN9396" s="31"/>
      <c r="BO9396" s="31"/>
      <c r="BP9396" s="31"/>
      <c r="BQ9396" s="31"/>
      <c r="BR9396" s="31"/>
      <c r="BS9396" s="31"/>
      <c r="BT9396" s="31"/>
      <c r="BU9396" s="31"/>
      <c r="BV9396" s="31"/>
      <c r="BW9396" s="31"/>
      <c r="BX9396" s="31"/>
      <c r="BY9396" s="31"/>
      <c r="BZ9396" s="31"/>
      <c r="CA9396" s="31"/>
      <c r="CB9396" s="31"/>
      <c r="CC9396" s="31"/>
    </row>
    <row r="9397" spans="5:81" customFormat="1" x14ac:dyDescent="0.25">
      <c r="E9397"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replace('0000563/4/08/08/2021', '/', '.');</v>
      </c>
      <c r="F9397" s="31"/>
      <c r="G9397" s="31"/>
      <c r="H9397" s="31"/>
      <c r="I9397" s="31"/>
      <c r="J9397" s="31"/>
      <c r="K9397" s="31"/>
      <c r="L9397" s="31"/>
      <c r="M9397" s="31"/>
      <c r="N9397" s="31"/>
      <c r="O9397" s="31"/>
      <c r="P9397" s="31"/>
      <c r="Q9397" s="31"/>
      <c r="R9397" s="31"/>
      <c r="S9397" s="31"/>
      <c r="T9397" s="31"/>
      <c r="U9397" s="31"/>
      <c r="V9397" s="31"/>
      <c r="W9397" s="31"/>
      <c r="X9397" s="31"/>
      <c r="Y9397" s="31"/>
      <c r="Z9397" s="31"/>
      <c r="AA9397" s="31"/>
      <c r="AB9397" s="31"/>
      <c r="AC9397" s="31"/>
      <c r="AD9397" s="31"/>
      <c r="AE9397" s="31"/>
      <c r="AF9397" s="31"/>
      <c r="AG9397" s="31"/>
      <c r="AH9397" s="31"/>
      <c r="AI9397" s="31"/>
      <c r="AJ9397" s="31"/>
      <c r="AK9397" s="31"/>
      <c r="AL9397" s="31"/>
      <c r="AM9397" s="31"/>
      <c r="AN9397" s="31"/>
      <c r="AO9397" s="31"/>
      <c r="AP9397" s="31"/>
      <c r="AQ9397" s="31"/>
      <c r="AR9397" s="31"/>
      <c r="AS9397" s="31"/>
      <c r="AT9397" s="31"/>
      <c r="AU9397" s="31"/>
      <c r="AV9397" s="31"/>
      <c r="AW9397" s="31"/>
      <c r="AX9397" s="31"/>
      <c r="AY9397" s="31"/>
      <c r="AZ9397" s="31"/>
      <c r="BA9397" s="31"/>
      <c r="BB9397" s="31"/>
      <c r="BC9397" s="31"/>
      <c r="BD9397" s="31"/>
      <c r="BE9397" s="31"/>
      <c r="BF9397" s="31"/>
      <c r="BG9397" s="31"/>
      <c r="BH9397" s="31"/>
      <c r="BI9397" s="31"/>
      <c r="BJ9397" s="31"/>
      <c r="BK9397" s="31"/>
      <c r="BL9397" s="31"/>
      <c r="BM9397" s="31"/>
      <c r="BN9397" s="31"/>
      <c r="BO9397" s="31"/>
      <c r="BP9397" s="31"/>
      <c r="BQ9397" s="31"/>
      <c r="BR9397" s="31"/>
      <c r="BS9397" s="31"/>
      <c r="BT9397" s="31"/>
      <c r="BU9397" s="31"/>
      <c r="BV9397" s="31"/>
      <c r="BW9397" s="31"/>
      <c r="BX9397" s="31"/>
      <c r="BY9397" s="31"/>
      <c r="BZ9397" s="31"/>
      <c r="CA9397" s="31"/>
      <c r="CB9397" s="31"/>
      <c r="CC9397" s="31"/>
    </row>
    <row r="9398" spans="5:81" customFormat="1" x14ac:dyDescent="0.25">
      <c r="E9398"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replace('0000563/4/10/11/2022', '/', '.');</v>
      </c>
      <c r="F9398" s="31"/>
      <c r="G9398" s="31"/>
      <c r="H9398" s="31"/>
      <c r="I9398" s="31"/>
      <c r="J9398" s="31"/>
      <c r="K9398" s="31"/>
      <c r="L9398" s="31"/>
      <c r="M9398" s="31"/>
      <c r="N9398" s="31"/>
      <c r="O9398" s="31"/>
      <c r="P9398" s="31"/>
      <c r="Q9398" s="31"/>
      <c r="R9398" s="31"/>
      <c r="S9398" s="31"/>
      <c r="T9398" s="31"/>
      <c r="U9398" s="31"/>
      <c r="V9398" s="31"/>
      <c r="W9398" s="31"/>
      <c r="X9398" s="31"/>
      <c r="Y9398" s="31"/>
      <c r="Z9398" s="31"/>
      <c r="AA9398" s="31"/>
      <c r="AB9398" s="31"/>
      <c r="AC9398" s="31"/>
      <c r="AD9398" s="31"/>
      <c r="AE9398" s="31"/>
      <c r="AF9398" s="31"/>
      <c r="AG9398" s="31"/>
      <c r="AH9398" s="31"/>
      <c r="AI9398" s="31"/>
      <c r="AJ9398" s="31"/>
      <c r="AK9398" s="31"/>
      <c r="AL9398" s="31"/>
      <c r="AM9398" s="31"/>
      <c r="AN9398" s="31"/>
      <c r="AO9398" s="31"/>
      <c r="AP9398" s="31"/>
      <c r="AQ9398" s="31"/>
      <c r="AR9398" s="31"/>
      <c r="AS9398" s="31"/>
      <c r="AT9398" s="31"/>
      <c r="AU9398" s="31"/>
      <c r="AV9398" s="31"/>
      <c r="AW9398" s="31"/>
      <c r="AX9398" s="31"/>
      <c r="AY9398" s="31"/>
      <c r="AZ9398" s="31"/>
      <c r="BA9398" s="31"/>
      <c r="BB9398" s="31"/>
      <c r="BC9398" s="31"/>
      <c r="BD9398" s="31"/>
      <c r="BE9398" s="31"/>
      <c r="BF9398" s="31"/>
      <c r="BG9398" s="31"/>
      <c r="BH9398" s="31"/>
      <c r="BI9398" s="31"/>
      <c r="BJ9398" s="31"/>
      <c r="BK9398" s="31"/>
      <c r="BL9398" s="31"/>
      <c r="BM9398" s="31"/>
      <c r="BN9398" s="31"/>
      <c r="BO9398" s="31"/>
      <c r="BP9398" s="31"/>
      <c r="BQ9398" s="31"/>
      <c r="BR9398" s="31"/>
      <c r="BS9398" s="31"/>
      <c r="BT9398" s="31"/>
      <c r="BU9398" s="31"/>
      <c r="BV9398" s="31"/>
      <c r="BW9398" s="31"/>
      <c r="BX9398" s="31"/>
      <c r="BY9398" s="31"/>
      <c r="BZ9398" s="31"/>
      <c r="CA9398" s="31"/>
      <c r="CB9398" s="31"/>
      <c r="CC9398" s="31"/>
    </row>
    <row r="9399" spans="5:81" customFormat="1" x14ac:dyDescent="0.25">
      <c r="E9399" s="30" t="str">
        <f t="shared" si="57"/>
        <v>update IFINOPL.dbo.AGREEMENT_ASSET set BILLING_TO_NPWP = '010028306092000', NPWP_NAME = 'PT. MITSUBISHI KRAMA YUDHA MOTORS AND MANUFACTURING', NPWP_ADDRESS = 'JL.RAYA BEKASI KM.21 Blok - No.- RT:000 RW:000 Kel.RAWA TERATE Kec.CAKUNG Kota/Kab.JAKARTA TIMUR DKI JAKARTA 13920' where AGREEMENT_NO = replace('0000564/4/08/08/2021', '/', '.');</v>
      </c>
      <c r="F9399" s="31"/>
      <c r="G9399" s="31"/>
      <c r="H9399" s="31"/>
      <c r="I9399" s="31"/>
      <c r="J9399" s="31"/>
      <c r="K9399" s="31"/>
      <c r="L9399" s="31"/>
      <c r="M9399" s="31"/>
      <c r="N9399" s="31"/>
      <c r="O9399" s="31"/>
      <c r="P9399" s="31"/>
      <c r="Q9399" s="31"/>
      <c r="R9399" s="31"/>
      <c r="S9399" s="31"/>
      <c r="T9399" s="31"/>
      <c r="U9399" s="31"/>
      <c r="V9399" s="31"/>
      <c r="W9399" s="31"/>
      <c r="X9399" s="31"/>
      <c r="Y9399" s="31"/>
      <c r="Z9399" s="31"/>
      <c r="AA9399" s="31"/>
      <c r="AB9399" s="31"/>
      <c r="AC9399" s="31"/>
      <c r="AD9399" s="31"/>
      <c r="AE9399" s="31"/>
      <c r="AF9399" s="31"/>
      <c r="AG9399" s="31"/>
      <c r="AH9399" s="31"/>
      <c r="AI9399" s="31"/>
      <c r="AJ9399" s="31"/>
      <c r="AK9399" s="31"/>
      <c r="AL9399" s="31"/>
      <c r="AM9399" s="31"/>
      <c r="AN9399" s="31"/>
      <c r="AO9399" s="31"/>
      <c r="AP9399" s="31"/>
      <c r="AQ9399" s="31"/>
      <c r="AR9399" s="31"/>
      <c r="AS9399" s="31"/>
      <c r="AT9399" s="31"/>
      <c r="AU9399" s="31"/>
      <c r="AV9399" s="31"/>
      <c r="AW9399" s="31"/>
      <c r="AX9399" s="31"/>
      <c r="AY9399" s="31"/>
      <c r="AZ9399" s="31"/>
      <c r="BA9399" s="31"/>
      <c r="BB9399" s="31"/>
      <c r="BC9399" s="31"/>
      <c r="BD9399" s="31"/>
      <c r="BE9399" s="31"/>
      <c r="BF9399" s="31"/>
      <c r="BG9399" s="31"/>
      <c r="BH9399" s="31"/>
      <c r="BI9399" s="31"/>
      <c r="BJ9399" s="31"/>
      <c r="BK9399" s="31"/>
      <c r="BL9399" s="31"/>
      <c r="BM9399" s="31"/>
      <c r="BN9399" s="31"/>
      <c r="BO9399" s="31"/>
      <c r="BP9399" s="31"/>
      <c r="BQ9399" s="31"/>
      <c r="BR9399" s="31"/>
      <c r="BS9399" s="31"/>
      <c r="BT9399" s="31"/>
      <c r="BU9399" s="31"/>
      <c r="BV9399" s="31"/>
      <c r="BW9399" s="31"/>
      <c r="BX9399" s="31"/>
      <c r="BY9399" s="31"/>
      <c r="BZ9399" s="31"/>
      <c r="CA9399" s="31"/>
      <c r="CB9399" s="31"/>
      <c r="CC9399" s="31"/>
    </row>
    <row r="9400" spans="5:81" customFormat="1" x14ac:dyDescent="0.25">
      <c r="E9400" s="30" t="str">
        <f t="shared" si="57"/>
        <v>update IFINOPL.dbo.AGREEMENT_ASSET set BILLING_TO_NPWP = '010010759431000', NPWP_NAME = 'PT SUGIZINDO', NPWP_ADDRESS = 'JL PAHLAWAN KARANGASEM BARAT RT.00 RW.00 KEL.KARANG ASEM BARAT KEC.CITEUREUP KOTA/KAB.BOGOR JAWA BARAT 16810' where AGREEMENT_NO = replace('0000564/4/10/11/2022', '/', '.');</v>
      </c>
      <c r="F9400" s="31"/>
      <c r="G9400" s="31"/>
      <c r="H9400" s="31"/>
      <c r="I9400" s="31"/>
      <c r="J9400" s="31"/>
      <c r="K9400" s="31"/>
      <c r="L9400" s="31"/>
      <c r="M9400" s="31"/>
      <c r="N9400" s="31"/>
      <c r="O9400" s="31"/>
      <c r="P9400" s="31"/>
      <c r="Q9400" s="31"/>
      <c r="R9400" s="31"/>
      <c r="S9400" s="31"/>
      <c r="T9400" s="31"/>
      <c r="U9400" s="31"/>
      <c r="V9400" s="31"/>
      <c r="W9400" s="31"/>
      <c r="X9400" s="31"/>
      <c r="Y9400" s="31"/>
      <c r="Z9400" s="31"/>
      <c r="AA9400" s="31"/>
      <c r="AB9400" s="31"/>
      <c r="AC9400" s="31"/>
      <c r="AD9400" s="31"/>
      <c r="AE9400" s="31"/>
      <c r="AF9400" s="31"/>
      <c r="AG9400" s="31"/>
      <c r="AH9400" s="31"/>
      <c r="AI9400" s="31"/>
      <c r="AJ9400" s="31"/>
      <c r="AK9400" s="31"/>
      <c r="AL9400" s="31"/>
      <c r="AM9400" s="31"/>
      <c r="AN9400" s="31"/>
      <c r="AO9400" s="31"/>
      <c r="AP9400" s="31"/>
      <c r="AQ9400" s="31"/>
      <c r="AR9400" s="31"/>
      <c r="AS9400" s="31"/>
      <c r="AT9400" s="31"/>
      <c r="AU9400" s="31"/>
      <c r="AV9400" s="31"/>
      <c r="AW9400" s="31"/>
      <c r="AX9400" s="31"/>
      <c r="AY9400" s="31"/>
      <c r="AZ9400" s="31"/>
      <c r="BA9400" s="31"/>
      <c r="BB9400" s="31"/>
      <c r="BC9400" s="31"/>
      <c r="BD9400" s="31"/>
      <c r="BE9400" s="31"/>
      <c r="BF9400" s="31"/>
      <c r="BG9400" s="31"/>
      <c r="BH9400" s="31"/>
      <c r="BI9400" s="31"/>
      <c r="BJ9400" s="31"/>
      <c r="BK9400" s="31"/>
      <c r="BL9400" s="31"/>
      <c r="BM9400" s="31"/>
      <c r="BN9400" s="31"/>
      <c r="BO9400" s="31"/>
      <c r="BP9400" s="31"/>
      <c r="BQ9400" s="31"/>
      <c r="BR9400" s="31"/>
      <c r="BS9400" s="31"/>
      <c r="BT9400" s="31"/>
      <c r="BU9400" s="31"/>
      <c r="BV9400" s="31"/>
      <c r="BW9400" s="31"/>
      <c r="BX9400" s="31"/>
      <c r="BY9400" s="31"/>
      <c r="BZ9400" s="31"/>
      <c r="CA9400" s="31"/>
      <c r="CB9400" s="31"/>
      <c r="CC9400" s="31"/>
    </row>
    <row r="9401" spans="5:81" customFormat="1" x14ac:dyDescent="0.25">
      <c r="E9401" s="30" t="str">
        <f t="shared" si="57"/>
        <v>update IFINOPL.dbo.AGREEMENT_ASSET set BILLING_TO_NPWP = '010000784092000', NPWP_NAME = 'PT. KAO INDONESIA', NPWP_ADDRESS = 'JL MT HARYONO KAV 39-40 RT.4 RW.2 CIKOKO, PANCORAN, JAKARTA SELATAN, DKI JAKARTA 12770 INDONESIA' where AGREEMENT_NO = replace('0000565/4/10/11/2022', '/', '.');</v>
      </c>
      <c r="F9401" s="31"/>
      <c r="G9401" s="31"/>
      <c r="H9401" s="31"/>
      <c r="I9401" s="31"/>
      <c r="J9401" s="31"/>
      <c r="K9401" s="31"/>
      <c r="L9401" s="31"/>
      <c r="M9401" s="31"/>
      <c r="N9401" s="31"/>
      <c r="O9401" s="31"/>
      <c r="P9401" s="31"/>
      <c r="Q9401" s="31"/>
      <c r="R9401" s="31"/>
      <c r="S9401" s="31"/>
      <c r="T9401" s="31"/>
      <c r="U9401" s="31"/>
      <c r="V9401" s="31"/>
      <c r="W9401" s="31"/>
      <c r="X9401" s="31"/>
      <c r="Y9401" s="31"/>
      <c r="Z9401" s="31"/>
      <c r="AA9401" s="31"/>
      <c r="AB9401" s="31"/>
      <c r="AC9401" s="31"/>
      <c r="AD9401" s="31"/>
      <c r="AE9401" s="31"/>
      <c r="AF9401" s="31"/>
      <c r="AG9401" s="31"/>
      <c r="AH9401" s="31"/>
      <c r="AI9401" s="31"/>
      <c r="AJ9401" s="31"/>
      <c r="AK9401" s="31"/>
      <c r="AL9401" s="31"/>
      <c r="AM9401" s="31"/>
      <c r="AN9401" s="31"/>
      <c r="AO9401" s="31"/>
      <c r="AP9401" s="31"/>
      <c r="AQ9401" s="31"/>
      <c r="AR9401" s="31"/>
      <c r="AS9401" s="31"/>
      <c r="AT9401" s="31"/>
      <c r="AU9401" s="31"/>
      <c r="AV9401" s="31"/>
      <c r="AW9401" s="31"/>
      <c r="AX9401" s="31"/>
      <c r="AY9401" s="31"/>
      <c r="AZ9401" s="31"/>
      <c r="BA9401" s="31"/>
      <c r="BB9401" s="31"/>
      <c r="BC9401" s="31"/>
      <c r="BD9401" s="31"/>
      <c r="BE9401" s="31"/>
      <c r="BF9401" s="31"/>
      <c r="BG9401" s="31"/>
      <c r="BH9401" s="31"/>
      <c r="BI9401" s="31"/>
      <c r="BJ9401" s="31"/>
      <c r="BK9401" s="31"/>
      <c r="BL9401" s="31"/>
      <c r="BM9401" s="31"/>
      <c r="BN9401" s="31"/>
      <c r="BO9401" s="31"/>
      <c r="BP9401" s="31"/>
      <c r="BQ9401" s="31"/>
      <c r="BR9401" s="31"/>
      <c r="BS9401" s="31"/>
      <c r="BT9401" s="31"/>
      <c r="BU9401" s="31"/>
      <c r="BV9401" s="31"/>
      <c r="BW9401" s="31"/>
      <c r="BX9401" s="31"/>
      <c r="BY9401" s="31"/>
      <c r="BZ9401" s="31"/>
      <c r="CA9401" s="31"/>
      <c r="CB9401" s="31"/>
      <c r="CC9401" s="31"/>
    </row>
    <row r="9402" spans="5:81" customFormat="1" x14ac:dyDescent="0.25">
      <c r="E9402" s="30" t="str">
        <f t="shared" si="57"/>
        <v>update IFINOPL.dbo.AGREEMENT_ASSET set BILLING_TO_NPWP = '210661195418000', NPWP_NAME = 'PT. ANUGERAH PRIMA SEJAHTERAH', NPWP_ADDRESS = 'KOMPLEK PERGUDANGAN MUTIARA KOSAMBI IB618 RT 0, RW 0, KOSAMBI, -, TANGERANG, BANTEN' where AGREEMENT_NO = replace('0000566/4/10/11/2022', '/', '.');</v>
      </c>
      <c r="F9402" s="31"/>
      <c r="G9402" s="31"/>
      <c r="H9402" s="31"/>
      <c r="I9402" s="31"/>
      <c r="J9402" s="31"/>
      <c r="K9402" s="31"/>
      <c r="L9402" s="31"/>
      <c r="M9402" s="31"/>
      <c r="N9402" s="31"/>
      <c r="O9402" s="31"/>
      <c r="P9402" s="31"/>
      <c r="Q9402" s="31"/>
      <c r="R9402" s="31"/>
      <c r="S9402" s="31"/>
      <c r="T9402" s="31"/>
      <c r="U9402" s="31"/>
      <c r="V9402" s="31"/>
      <c r="W9402" s="31"/>
      <c r="X9402" s="31"/>
      <c r="Y9402" s="31"/>
      <c r="Z9402" s="31"/>
      <c r="AA9402" s="31"/>
      <c r="AB9402" s="31"/>
      <c r="AC9402" s="31"/>
      <c r="AD9402" s="31"/>
      <c r="AE9402" s="31"/>
      <c r="AF9402" s="31"/>
      <c r="AG9402" s="31"/>
      <c r="AH9402" s="31"/>
      <c r="AI9402" s="31"/>
      <c r="AJ9402" s="31"/>
      <c r="AK9402" s="31"/>
      <c r="AL9402" s="31"/>
      <c r="AM9402" s="31"/>
      <c r="AN9402" s="31"/>
      <c r="AO9402" s="31"/>
      <c r="AP9402" s="31"/>
      <c r="AQ9402" s="31"/>
      <c r="AR9402" s="31"/>
      <c r="AS9402" s="31"/>
      <c r="AT9402" s="31"/>
      <c r="AU9402" s="31"/>
      <c r="AV9402" s="31"/>
      <c r="AW9402" s="31"/>
      <c r="AX9402" s="31"/>
      <c r="AY9402" s="31"/>
      <c r="AZ9402" s="31"/>
      <c r="BA9402" s="31"/>
      <c r="BB9402" s="31"/>
      <c r="BC9402" s="31"/>
      <c r="BD9402" s="31"/>
      <c r="BE9402" s="31"/>
      <c r="BF9402" s="31"/>
      <c r="BG9402" s="31"/>
      <c r="BH9402" s="31"/>
      <c r="BI9402" s="31"/>
      <c r="BJ9402" s="31"/>
      <c r="BK9402" s="31"/>
      <c r="BL9402" s="31"/>
      <c r="BM9402" s="31"/>
      <c r="BN9402" s="31"/>
      <c r="BO9402" s="31"/>
      <c r="BP9402" s="31"/>
      <c r="BQ9402" s="31"/>
      <c r="BR9402" s="31"/>
      <c r="BS9402" s="31"/>
      <c r="BT9402" s="31"/>
      <c r="BU9402" s="31"/>
      <c r="BV9402" s="31"/>
      <c r="BW9402" s="31"/>
      <c r="BX9402" s="31"/>
      <c r="BY9402" s="31"/>
      <c r="BZ9402" s="31"/>
      <c r="CA9402" s="31"/>
      <c r="CB9402" s="31"/>
      <c r="CC9402" s="31"/>
    </row>
    <row r="9403" spans="5:81" customFormat="1" x14ac:dyDescent="0.25">
      <c r="E9403" s="30" t="str">
        <f t="shared" si="57"/>
        <v>update IFINOPL.dbo.AGREEMENT_ASSET set BILLING_TO_NPWP = '210661195418000', NPWP_NAME = 'PT. ANUGERAH PRIMA SEJAHTERAH', NPWP_ADDRESS = 'KOMPLEK PERGUDANGAN MUTIARA KOSAMBI IB618 RT 0, RW 0, KOSAMBI, -, TANGERANG, BANTEN' where AGREEMENT_NO = replace('0000567/4/10/11/2022', '/', '.');</v>
      </c>
      <c r="F9403" s="31"/>
      <c r="G9403" s="31"/>
      <c r="H9403" s="31"/>
      <c r="I9403" s="31"/>
      <c r="J9403" s="31"/>
      <c r="K9403" s="31"/>
      <c r="L9403" s="31"/>
      <c r="M9403" s="31"/>
      <c r="N9403" s="31"/>
      <c r="O9403" s="31"/>
      <c r="P9403" s="31"/>
      <c r="Q9403" s="31"/>
      <c r="R9403" s="31"/>
      <c r="S9403" s="31"/>
      <c r="T9403" s="31"/>
      <c r="U9403" s="31"/>
      <c r="V9403" s="31"/>
      <c r="W9403" s="31"/>
      <c r="X9403" s="31"/>
      <c r="Y9403" s="31"/>
      <c r="Z9403" s="31"/>
      <c r="AA9403" s="31"/>
      <c r="AB9403" s="31"/>
      <c r="AC9403" s="31"/>
      <c r="AD9403" s="31"/>
      <c r="AE9403" s="31"/>
      <c r="AF9403" s="31"/>
      <c r="AG9403" s="31"/>
      <c r="AH9403" s="31"/>
      <c r="AI9403" s="31"/>
      <c r="AJ9403" s="31"/>
      <c r="AK9403" s="31"/>
      <c r="AL9403" s="31"/>
      <c r="AM9403" s="31"/>
      <c r="AN9403" s="31"/>
      <c r="AO9403" s="31"/>
      <c r="AP9403" s="31"/>
      <c r="AQ9403" s="31"/>
      <c r="AR9403" s="31"/>
      <c r="AS9403" s="31"/>
      <c r="AT9403" s="31"/>
      <c r="AU9403" s="31"/>
      <c r="AV9403" s="31"/>
      <c r="AW9403" s="31"/>
      <c r="AX9403" s="31"/>
      <c r="AY9403" s="31"/>
      <c r="AZ9403" s="31"/>
      <c r="BA9403" s="31"/>
      <c r="BB9403" s="31"/>
      <c r="BC9403" s="31"/>
      <c r="BD9403" s="31"/>
      <c r="BE9403" s="31"/>
      <c r="BF9403" s="31"/>
      <c r="BG9403" s="31"/>
      <c r="BH9403" s="31"/>
      <c r="BI9403" s="31"/>
      <c r="BJ9403" s="31"/>
      <c r="BK9403" s="31"/>
      <c r="BL9403" s="31"/>
      <c r="BM9403" s="31"/>
      <c r="BN9403" s="31"/>
      <c r="BO9403" s="31"/>
      <c r="BP9403" s="31"/>
      <c r="BQ9403" s="31"/>
      <c r="BR9403" s="31"/>
      <c r="BS9403" s="31"/>
      <c r="BT9403" s="31"/>
      <c r="BU9403" s="31"/>
      <c r="BV9403" s="31"/>
      <c r="BW9403" s="31"/>
      <c r="BX9403" s="31"/>
      <c r="BY9403" s="31"/>
      <c r="BZ9403" s="31"/>
      <c r="CA9403" s="31"/>
      <c r="CB9403" s="31"/>
      <c r="CC9403" s="31"/>
    </row>
    <row r="9404" spans="5:81" customFormat="1" x14ac:dyDescent="0.25">
      <c r="E9404" s="30" t="str">
        <f t="shared" si="57"/>
        <v>update IFINOPL.dbo.AGREEMENT_ASSET set BILLING_TO_NPWP = '210661195418000', NPWP_NAME = 'PT. ANUGERAH PRIMA SEJAHTERAH', NPWP_ADDRESS = 'KOMPLEK PERGUDANGAN MUTIARA KOSAMBI IB618 RT 0, RW 0, KOSAMBI, -, TANGERANG, BANTEN' where AGREEMENT_NO = replace('0000568/4/10/11/2022', '/', '.');</v>
      </c>
      <c r="F9404" s="31"/>
      <c r="G9404" s="31"/>
      <c r="H9404" s="31"/>
      <c r="I9404" s="31"/>
      <c r="J9404" s="31"/>
      <c r="K9404" s="31"/>
      <c r="L9404" s="31"/>
      <c r="M9404" s="31"/>
      <c r="N9404" s="31"/>
      <c r="O9404" s="31"/>
      <c r="P9404" s="31"/>
      <c r="Q9404" s="31"/>
      <c r="R9404" s="31"/>
      <c r="S9404" s="31"/>
      <c r="T9404" s="31"/>
      <c r="U9404" s="31"/>
      <c r="V9404" s="31"/>
      <c r="W9404" s="31"/>
      <c r="X9404" s="31"/>
      <c r="Y9404" s="31"/>
      <c r="Z9404" s="31"/>
      <c r="AA9404" s="31"/>
      <c r="AB9404" s="31"/>
      <c r="AC9404" s="31"/>
      <c r="AD9404" s="31"/>
      <c r="AE9404" s="31"/>
      <c r="AF9404" s="31"/>
      <c r="AG9404" s="31"/>
      <c r="AH9404" s="31"/>
      <c r="AI9404" s="31"/>
      <c r="AJ9404" s="31"/>
      <c r="AK9404" s="31"/>
      <c r="AL9404" s="31"/>
      <c r="AM9404" s="31"/>
      <c r="AN9404" s="31"/>
      <c r="AO9404" s="31"/>
      <c r="AP9404" s="31"/>
      <c r="AQ9404" s="31"/>
      <c r="AR9404" s="31"/>
      <c r="AS9404" s="31"/>
      <c r="AT9404" s="31"/>
      <c r="AU9404" s="31"/>
      <c r="AV9404" s="31"/>
      <c r="AW9404" s="31"/>
      <c r="AX9404" s="31"/>
      <c r="AY9404" s="31"/>
      <c r="AZ9404" s="31"/>
      <c r="BA9404" s="31"/>
      <c r="BB9404" s="31"/>
      <c r="BC9404" s="31"/>
      <c r="BD9404" s="31"/>
      <c r="BE9404" s="31"/>
      <c r="BF9404" s="31"/>
      <c r="BG9404" s="31"/>
      <c r="BH9404" s="31"/>
      <c r="BI9404" s="31"/>
      <c r="BJ9404" s="31"/>
      <c r="BK9404" s="31"/>
      <c r="BL9404" s="31"/>
      <c r="BM9404" s="31"/>
      <c r="BN9404" s="31"/>
      <c r="BO9404" s="31"/>
      <c r="BP9404" s="31"/>
      <c r="BQ9404" s="31"/>
      <c r="BR9404" s="31"/>
      <c r="BS9404" s="31"/>
      <c r="BT9404" s="31"/>
      <c r="BU9404" s="31"/>
      <c r="BV9404" s="31"/>
      <c r="BW9404" s="31"/>
      <c r="BX9404" s="31"/>
      <c r="BY9404" s="31"/>
      <c r="BZ9404" s="31"/>
      <c r="CA9404" s="31"/>
      <c r="CB9404" s="31"/>
      <c r="CC9404" s="31"/>
    </row>
    <row r="9405" spans="5:81" customFormat="1" x14ac:dyDescent="0.25">
      <c r="E9405" s="30" t="str">
        <f t="shared" si="57"/>
        <v>update IFINOPL.dbo.AGREEMENT_ASSET set BILLING_TO_NPWP = '210661195418000', NPWP_NAME = 'PT. ANUGERAH PRIMA SEJAHTERAH', NPWP_ADDRESS = 'KOMPLEK PERGUDANGAN MUTIARA KOSAMBI IB618 RT 0, RW 0, KOSAMBI, -, TANGERANG, BANTEN' where AGREEMENT_NO = replace('0000569/4/10/11/2022', '/', '.');</v>
      </c>
      <c r="F9405" s="31"/>
      <c r="G9405" s="31"/>
      <c r="H9405" s="31"/>
      <c r="I9405" s="31"/>
      <c r="J9405" s="31"/>
      <c r="K9405" s="31"/>
      <c r="L9405" s="31"/>
      <c r="M9405" s="31"/>
      <c r="N9405" s="31"/>
      <c r="O9405" s="31"/>
      <c r="P9405" s="31"/>
      <c r="Q9405" s="31"/>
      <c r="R9405" s="31"/>
      <c r="S9405" s="31"/>
      <c r="T9405" s="31"/>
      <c r="U9405" s="31"/>
      <c r="V9405" s="31"/>
      <c r="W9405" s="31"/>
      <c r="X9405" s="31"/>
      <c r="Y9405" s="31"/>
      <c r="Z9405" s="31"/>
      <c r="AA9405" s="31"/>
      <c r="AB9405" s="31"/>
      <c r="AC9405" s="31"/>
      <c r="AD9405" s="31"/>
      <c r="AE9405" s="31"/>
      <c r="AF9405" s="31"/>
      <c r="AG9405" s="31"/>
      <c r="AH9405" s="31"/>
      <c r="AI9405" s="31"/>
      <c r="AJ9405" s="31"/>
      <c r="AK9405" s="31"/>
      <c r="AL9405" s="31"/>
      <c r="AM9405" s="31"/>
      <c r="AN9405" s="31"/>
      <c r="AO9405" s="31"/>
      <c r="AP9405" s="31"/>
      <c r="AQ9405" s="31"/>
      <c r="AR9405" s="31"/>
      <c r="AS9405" s="31"/>
      <c r="AT9405" s="31"/>
      <c r="AU9405" s="31"/>
      <c r="AV9405" s="31"/>
      <c r="AW9405" s="31"/>
      <c r="AX9405" s="31"/>
      <c r="AY9405" s="31"/>
      <c r="AZ9405" s="31"/>
      <c r="BA9405" s="31"/>
      <c r="BB9405" s="31"/>
      <c r="BC9405" s="31"/>
      <c r="BD9405" s="31"/>
      <c r="BE9405" s="31"/>
      <c r="BF9405" s="31"/>
      <c r="BG9405" s="31"/>
      <c r="BH9405" s="31"/>
      <c r="BI9405" s="31"/>
      <c r="BJ9405" s="31"/>
      <c r="BK9405" s="31"/>
      <c r="BL9405" s="31"/>
      <c r="BM9405" s="31"/>
      <c r="BN9405" s="31"/>
      <c r="BO9405" s="31"/>
      <c r="BP9405" s="31"/>
      <c r="BQ9405" s="31"/>
      <c r="BR9405" s="31"/>
      <c r="BS9405" s="31"/>
      <c r="BT9405" s="31"/>
      <c r="BU9405" s="31"/>
      <c r="BV9405" s="31"/>
      <c r="BW9405" s="31"/>
      <c r="BX9405" s="31"/>
      <c r="BY9405" s="31"/>
      <c r="BZ9405" s="31"/>
      <c r="CA9405" s="31"/>
      <c r="CB9405" s="31"/>
      <c r="CC9405" s="31"/>
    </row>
    <row r="9406" spans="5:81" customFormat="1" x14ac:dyDescent="0.25">
      <c r="E9406" s="30" t="str">
        <f t="shared" si="57"/>
        <v>update IFINOPL.dbo.AGREEMENT_ASSET set BILLING_TO_NPWP = '023132723004000', NPWP_NAME = 'CV. MARHADI', NPWP_ADDRESS = 'JL.PEGANGSAAN I RT.02 RW.03 RAWA TERATE, CAKUNG, JAKARTA TIMUR, DKI JAKARTA 13920 INDONESIA' where AGREEMENT_NO = replace('0000570/4/08/08/2021', '/', '.');</v>
      </c>
      <c r="F9406" s="31"/>
      <c r="G9406" s="31"/>
      <c r="H9406" s="31"/>
      <c r="I9406" s="31"/>
      <c r="J9406" s="31"/>
      <c r="K9406" s="31"/>
      <c r="L9406" s="31"/>
      <c r="M9406" s="31"/>
      <c r="N9406" s="31"/>
      <c r="O9406" s="31"/>
      <c r="P9406" s="31"/>
      <c r="Q9406" s="31"/>
      <c r="R9406" s="31"/>
      <c r="S9406" s="31"/>
      <c r="T9406" s="31"/>
      <c r="U9406" s="31"/>
      <c r="V9406" s="31"/>
      <c r="W9406" s="31"/>
      <c r="X9406" s="31"/>
      <c r="Y9406" s="31"/>
      <c r="Z9406" s="31"/>
      <c r="AA9406" s="31"/>
      <c r="AB9406" s="31"/>
      <c r="AC9406" s="31"/>
      <c r="AD9406" s="31"/>
      <c r="AE9406" s="31"/>
      <c r="AF9406" s="31"/>
      <c r="AG9406" s="31"/>
      <c r="AH9406" s="31"/>
      <c r="AI9406" s="31"/>
      <c r="AJ9406" s="31"/>
      <c r="AK9406" s="31"/>
      <c r="AL9406" s="31"/>
      <c r="AM9406" s="31"/>
      <c r="AN9406" s="31"/>
      <c r="AO9406" s="31"/>
      <c r="AP9406" s="31"/>
      <c r="AQ9406" s="31"/>
      <c r="AR9406" s="31"/>
      <c r="AS9406" s="31"/>
      <c r="AT9406" s="31"/>
      <c r="AU9406" s="31"/>
      <c r="AV9406" s="31"/>
      <c r="AW9406" s="31"/>
      <c r="AX9406" s="31"/>
      <c r="AY9406" s="31"/>
      <c r="AZ9406" s="31"/>
      <c r="BA9406" s="31"/>
      <c r="BB9406" s="31"/>
      <c r="BC9406" s="31"/>
      <c r="BD9406" s="31"/>
      <c r="BE9406" s="31"/>
      <c r="BF9406" s="31"/>
      <c r="BG9406" s="31"/>
      <c r="BH9406" s="31"/>
      <c r="BI9406" s="31"/>
      <c r="BJ9406" s="31"/>
      <c r="BK9406" s="31"/>
      <c r="BL9406" s="31"/>
      <c r="BM9406" s="31"/>
      <c r="BN9406" s="31"/>
      <c r="BO9406" s="31"/>
      <c r="BP9406" s="31"/>
      <c r="BQ9406" s="31"/>
      <c r="BR9406" s="31"/>
      <c r="BS9406" s="31"/>
      <c r="BT9406" s="31"/>
      <c r="BU9406" s="31"/>
      <c r="BV9406" s="31"/>
      <c r="BW9406" s="31"/>
      <c r="BX9406" s="31"/>
      <c r="BY9406" s="31"/>
      <c r="BZ9406" s="31"/>
      <c r="CA9406" s="31"/>
      <c r="CB9406" s="31"/>
      <c r="CC9406" s="31"/>
    </row>
    <row r="9407" spans="5:81" customFormat="1" x14ac:dyDescent="0.25">
      <c r="E9407" s="30" t="str">
        <f t="shared" si="57"/>
        <v>update IFINOPL.dbo.AGREEMENT_ASSET set BILLING_TO_NPWP = '210661195418000', NPWP_NAME = 'PT. ANUGERAH PRIMA SEJAHTERAH', NPWP_ADDRESS = 'KOMPLEK PERGUDANGAN MUTIARA KOSAMBI IB618 RT 0, RW 0, KOSAMBI, -, TANGERANG, BANTEN' where AGREEMENT_NO = replace('0000570/4/10/11/2022', '/', '.');</v>
      </c>
      <c r="F9407" s="31"/>
      <c r="G9407" s="31"/>
      <c r="H9407" s="31"/>
      <c r="I9407" s="31"/>
      <c r="J9407" s="31"/>
      <c r="K9407" s="31"/>
      <c r="L9407" s="31"/>
      <c r="M9407" s="31"/>
      <c r="N9407" s="31"/>
      <c r="O9407" s="31"/>
      <c r="P9407" s="31"/>
      <c r="Q9407" s="31"/>
      <c r="R9407" s="31"/>
      <c r="S9407" s="31"/>
      <c r="T9407" s="31"/>
      <c r="U9407" s="31"/>
      <c r="V9407" s="31"/>
      <c r="W9407" s="31"/>
      <c r="X9407" s="31"/>
      <c r="Y9407" s="31"/>
      <c r="Z9407" s="31"/>
      <c r="AA9407" s="31"/>
      <c r="AB9407" s="31"/>
      <c r="AC9407" s="31"/>
      <c r="AD9407" s="31"/>
      <c r="AE9407" s="31"/>
      <c r="AF9407" s="31"/>
      <c r="AG9407" s="31"/>
      <c r="AH9407" s="31"/>
      <c r="AI9407" s="31"/>
      <c r="AJ9407" s="31"/>
      <c r="AK9407" s="31"/>
      <c r="AL9407" s="31"/>
      <c r="AM9407" s="31"/>
      <c r="AN9407" s="31"/>
      <c r="AO9407" s="31"/>
      <c r="AP9407" s="31"/>
      <c r="AQ9407" s="31"/>
      <c r="AR9407" s="31"/>
      <c r="AS9407" s="31"/>
      <c r="AT9407" s="31"/>
      <c r="AU9407" s="31"/>
      <c r="AV9407" s="31"/>
      <c r="AW9407" s="31"/>
      <c r="AX9407" s="31"/>
      <c r="AY9407" s="31"/>
      <c r="AZ9407" s="31"/>
      <c r="BA9407" s="31"/>
      <c r="BB9407" s="31"/>
      <c r="BC9407" s="31"/>
      <c r="BD9407" s="31"/>
      <c r="BE9407" s="31"/>
      <c r="BF9407" s="31"/>
      <c r="BG9407" s="31"/>
      <c r="BH9407" s="31"/>
      <c r="BI9407" s="31"/>
      <c r="BJ9407" s="31"/>
      <c r="BK9407" s="31"/>
      <c r="BL9407" s="31"/>
      <c r="BM9407" s="31"/>
      <c r="BN9407" s="31"/>
      <c r="BO9407" s="31"/>
      <c r="BP9407" s="31"/>
      <c r="BQ9407" s="31"/>
      <c r="BR9407" s="31"/>
      <c r="BS9407" s="31"/>
      <c r="BT9407" s="31"/>
      <c r="BU9407" s="31"/>
      <c r="BV9407" s="31"/>
      <c r="BW9407" s="31"/>
      <c r="BX9407" s="31"/>
      <c r="BY9407" s="31"/>
      <c r="BZ9407" s="31"/>
      <c r="CA9407" s="31"/>
      <c r="CB9407" s="31"/>
      <c r="CC9407" s="31"/>
    </row>
    <row r="9408" spans="5:81" customFormat="1" x14ac:dyDescent="0.25">
      <c r="E9408"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replace('0000571/4/08/08/2021', '/', '.');</v>
      </c>
      <c r="F9408" s="31"/>
      <c r="G9408" s="31"/>
      <c r="H9408" s="31"/>
      <c r="I9408" s="31"/>
      <c r="J9408" s="31"/>
      <c r="K9408" s="31"/>
      <c r="L9408" s="31"/>
      <c r="M9408" s="31"/>
      <c r="N9408" s="31"/>
      <c r="O9408" s="31"/>
      <c r="P9408" s="31"/>
      <c r="Q9408" s="31"/>
      <c r="R9408" s="31"/>
      <c r="S9408" s="31"/>
      <c r="T9408" s="31"/>
      <c r="U9408" s="31"/>
      <c r="V9408" s="31"/>
      <c r="W9408" s="31"/>
      <c r="X9408" s="31"/>
      <c r="Y9408" s="31"/>
      <c r="Z9408" s="31"/>
      <c r="AA9408" s="31"/>
      <c r="AB9408" s="31"/>
      <c r="AC9408" s="31"/>
      <c r="AD9408" s="31"/>
      <c r="AE9408" s="31"/>
      <c r="AF9408" s="31"/>
      <c r="AG9408" s="31"/>
      <c r="AH9408" s="31"/>
      <c r="AI9408" s="31"/>
      <c r="AJ9408" s="31"/>
      <c r="AK9408" s="31"/>
      <c r="AL9408" s="31"/>
      <c r="AM9408" s="31"/>
      <c r="AN9408" s="31"/>
      <c r="AO9408" s="31"/>
      <c r="AP9408" s="31"/>
      <c r="AQ9408" s="31"/>
      <c r="AR9408" s="31"/>
      <c r="AS9408" s="31"/>
      <c r="AT9408" s="31"/>
      <c r="AU9408" s="31"/>
      <c r="AV9408" s="31"/>
      <c r="AW9408" s="31"/>
      <c r="AX9408" s="31"/>
      <c r="AY9408" s="31"/>
      <c r="AZ9408" s="31"/>
      <c r="BA9408" s="31"/>
      <c r="BB9408" s="31"/>
      <c r="BC9408" s="31"/>
      <c r="BD9408" s="31"/>
      <c r="BE9408" s="31"/>
      <c r="BF9408" s="31"/>
      <c r="BG9408" s="31"/>
      <c r="BH9408" s="31"/>
      <c r="BI9408" s="31"/>
      <c r="BJ9408" s="31"/>
      <c r="BK9408" s="31"/>
      <c r="BL9408" s="31"/>
      <c r="BM9408" s="31"/>
      <c r="BN9408" s="31"/>
      <c r="BO9408" s="31"/>
      <c r="BP9408" s="31"/>
      <c r="BQ9408" s="31"/>
      <c r="BR9408" s="31"/>
      <c r="BS9408" s="31"/>
      <c r="BT9408" s="31"/>
      <c r="BU9408" s="31"/>
      <c r="BV9408" s="31"/>
      <c r="BW9408" s="31"/>
      <c r="BX9408" s="31"/>
      <c r="BY9408" s="31"/>
      <c r="BZ9408" s="31"/>
      <c r="CA9408" s="31"/>
      <c r="CB9408" s="31"/>
      <c r="CC9408" s="31"/>
    </row>
    <row r="9409" spans="5:81" customFormat="1" x14ac:dyDescent="0.25">
      <c r="E9409" s="30" t="str">
        <f t="shared" si="57"/>
        <v>update IFINOPL.dbo.AGREEMENT_ASSET set BILLING_TO_NPWP = '210661195418000', NPWP_NAME = 'PT. ANUGERAH PRIMA SEJAHTERAH', NPWP_ADDRESS = 'KOMPLEK PERGUDANGAN MUTIARA KOSAMBI IB618 RT 0, RW 0, KOSAMBI, -, TANGERANG, BANTEN' where AGREEMENT_NO = replace('0000571/4/10/11/2022', '/', '.');</v>
      </c>
      <c r="F9409" s="31"/>
      <c r="G9409" s="31"/>
      <c r="H9409" s="31"/>
      <c r="I9409" s="31"/>
      <c r="J9409" s="31"/>
      <c r="K9409" s="31"/>
      <c r="L9409" s="31"/>
      <c r="M9409" s="31"/>
      <c r="N9409" s="31"/>
      <c r="O9409" s="31"/>
      <c r="P9409" s="31"/>
      <c r="Q9409" s="31"/>
      <c r="R9409" s="31"/>
      <c r="S9409" s="31"/>
      <c r="T9409" s="31"/>
      <c r="U9409" s="31"/>
      <c r="V9409" s="31"/>
      <c r="W9409" s="31"/>
      <c r="X9409" s="31"/>
      <c r="Y9409" s="31"/>
      <c r="Z9409" s="31"/>
      <c r="AA9409" s="31"/>
      <c r="AB9409" s="31"/>
      <c r="AC9409" s="31"/>
      <c r="AD9409" s="31"/>
      <c r="AE9409" s="31"/>
      <c r="AF9409" s="31"/>
      <c r="AG9409" s="31"/>
      <c r="AH9409" s="31"/>
      <c r="AI9409" s="31"/>
      <c r="AJ9409" s="31"/>
      <c r="AK9409" s="31"/>
      <c r="AL9409" s="31"/>
      <c r="AM9409" s="31"/>
      <c r="AN9409" s="31"/>
      <c r="AO9409" s="31"/>
      <c r="AP9409" s="31"/>
      <c r="AQ9409" s="31"/>
      <c r="AR9409" s="31"/>
      <c r="AS9409" s="31"/>
      <c r="AT9409" s="31"/>
      <c r="AU9409" s="31"/>
      <c r="AV9409" s="31"/>
      <c r="AW9409" s="31"/>
      <c r="AX9409" s="31"/>
      <c r="AY9409" s="31"/>
      <c r="AZ9409" s="31"/>
      <c r="BA9409" s="31"/>
      <c r="BB9409" s="31"/>
      <c r="BC9409" s="31"/>
      <c r="BD9409" s="31"/>
      <c r="BE9409" s="31"/>
      <c r="BF9409" s="31"/>
      <c r="BG9409" s="31"/>
      <c r="BH9409" s="31"/>
      <c r="BI9409" s="31"/>
      <c r="BJ9409" s="31"/>
      <c r="BK9409" s="31"/>
      <c r="BL9409" s="31"/>
      <c r="BM9409" s="31"/>
      <c r="BN9409" s="31"/>
      <c r="BO9409" s="31"/>
      <c r="BP9409" s="31"/>
      <c r="BQ9409" s="31"/>
      <c r="BR9409" s="31"/>
      <c r="BS9409" s="31"/>
      <c r="BT9409" s="31"/>
      <c r="BU9409" s="31"/>
      <c r="BV9409" s="31"/>
      <c r="BW9409" s="31"/>
      <c r="BX9409" s="31"/>
      <c r="BY9409" s="31"/>
      <c r="BZ9409" s="31"/>
      <c r="CA9409" s="31"/>
      <c r="CB9409" s="31"/>
      <c r="CC9409" s="31"/>
    </row>
    <row r="9410" spans="5:81" customFormat="1" x14ac:dyDescent="0.25">
      <c r="E9410" s="30" t="str">
        <f t="shared" si="57"/>
        <v>update IFINOPL.dbo.AGREEMENT_ASSET set BILLING_TO_NPWP = '663326312008000', NPWP_NAME = 'CV. GEMILANG ABADI SEJAHTERA', NPWP_ADDRESS = 'JL RADIN INTEN II NO 150 C RT.008 RW.005 KEL.DUREN SAWIT KEC.DUREN SAWIT KOTA/KAB.JAKARTA TIMUR DKI JAKARTA 13440' where AGREEMENT_NO = replace('0000572/4/10/11/2022', '/', '.');</v>
      </c>
      <c r="F9410" s="31"/>
      <c r="G9410" s="31"/>
      <c r="H9410" s="31"/>
      <c r="I9410" s="31"/>
      <c r="J9410" s="31"/>
      <c r="K9410" s="31"/>
      <c r="L9410" s="31"/>
      <c r="M9410" s="31"/>
      <c r="N9410" s="31"/>
      <c r="O9410" s="31"/>
      <c r="P9410" s="31"/>
      <c r="Q9410" s="31"/>
      <c r="R9410" s="31"/>
      <c r="S9410" s="31"/>
      <c r="T9410" s="31"/>
      <c r="U9410" s="31"/>
      <c r="V9410" s="31"/>
      <c r="W9410" s="31"/>
      <c r="X9410" s="31"/>
      <c r="Y9410" s="31"/>
      <c r="Z9410" s="31"/>
      <c r="AA9410" s="31"/>
      <c r="AB9410" s="31"/>
      <c r="AC9410" s="31"/>
      <c r="AD9410" s="31"/>
      <c r="AE9410" s="31"/>
      <c r="AF9410" s="31"/>
      <c r="AG9410" s="31"/>
      <c r="AH9410" s="31"/>
      <c r="AI9410" s="31"/>
      <c r="AJ9410" s="31"/>
      <c r="AK9410" s="31"/>
      <c r="AL9410" s="31"/>
      <c r="AM9410" s="31"/>
      <c r="AN9410" s="31"/>
      <c r="AO9410" s="31"/>
      <c r="AP9410" s="31"/>
      <c r="AQ9410" s="31"/>
      <c r="AR9410" s="31"/>
      <c r="AS9410" s="31"/>
      <c r="AT9410" s="31"/>
      <c r="AU9410" s="31"/>
      <c r="AV9410" s="31"/>
      <c r="AW9410" s="31"/>
      <c r="AX9410" s="31"/>
      <c r="AY9410" s="31"/>
      <c r="AZ9410" s="31"/>
      <c r="BA9410" s="31"/>
      <c r="BB9410" s="31"/>
      <c r="BC9410" s="31"/>
      <c r="BD9410" s="31"/>
      <c r="BE9410" s="31"/>
      <c r="BF9410" s="31"/>
      <c r="BG9410" s="31"/>
      <c r="BH9410" s="31"/>
      <c r="BI9410" s="31"/>
      <c r="BJ9410" s="31"/>
      <c r="BK9410" s="31"/>
      <c r="BL9410" s="31"/>
      <c r="BM9410" s="31"/>
      <c r="BN9410" s="31"/>
      <c r="BO9410" s="31"/>
      <c r="BP9410" s="31"/>
      <c r="BQ9410" s="31"/>
      <c r="BR9410" s="31"/>
      <c r="BS9410" s="31"/>
      <c r="BT9410" s="31"/>
      <c r="BU9410" s="31"/>
      <c r="BV9410" s="31"/>
      <c r="BW9410" s="31"/>
      <c r="BX9410" s="31"/>
      <c r="BY9410" s="31"/>
      <c r="BZ9410" s="31"/>
      <c r="CA9410" s="31"/>
      <c r="CB9410" s="31"/>
      <c r="CC9410" s="31"/>
    </row>
    <row r="9411" spans="5:81" customFormat="1" x14ac:dyDescent="0.25">
      <c r="E9411" s="30" t="str">
        <f t="shared" si="57"/>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replace('0000573/4/10/11/2022', '/', '.');</v>
      </c>
      <c r="F9411" s="31"/>
      <c r="G9411" s="31"/>
      <c r="H9411" s="31"/>
      <c r="I9411" s="31"/>
      <c r="J9411" s="31"/>
      <c r="K9411" s="31"/>
      <c r="L9411" s="31"/>
      <c r="M9411" s="31"/>
      <c r="N9411" s="31"/>
      <c r="O9411" s="31"/>
      <c r="P9411" s="31"/>
      <c r="Q9411" s="31"/>
      <c r="R9411" s="31"/>
      <c r="S9411" s="31"/>
      <c r="T9411" s="31"/>
      <c r="U9411" s="31"/>
      <c r="V9411" s="31"/>
      <c r="W9411" s="31"/>
      <c r="X9411" s="31"/>
      <c r="Y9411" s="31"/>
      <c r="Z9411" s="31"/>
      <c r="AA9411" s="31"/>
      <c r="AB9411" s="31"/>
      <c r="AC9411" s="31"/>
      <c r="AD9411" s="31"/>
      <c r="AE9411" s="31"/>
      <c r="AF9411" s="31"/>
      <c r="AG9411" s="31"/>
      <c r="AH9411" s="31"/>
      <c r="AI9411" s="31"/>
      <c r="AJ9411" s="31"/>
      <c r="AK9411" s="31"/>
      <c r="AL9411" s="31"/>
      <c r="AM9411" s="31"/>
      <c r="AN9411" s="31"/>
      <c r="AO9411" s="31"/>
      <c r="AP9411" s="31"/>
      <c r="AQ9411" s="31"/>
      <c r="AR9411" s="31"/>
      <c r="AS9411" s="31"/>
      <c r="AT9411" s="31"/>
      <c r="AU9411" s="31"/>
      <c r="AV9411" s="31"/>
      <c r="AW9411" s="31"/>
      <c r="AX9411" s="31"/>
      <c r="AY9411" s="31"/>
      <c r="AZ9411" s="31"/>
      <c r="BA9411" s="31"/>
      <c r="BB9411" s="31"/>
      <c r="BC9411" s="31"/>
      <c r="BD9411" s="31"/>
      <c r="BE9411" s="31"/>
      <c r="BF9411" s="31"/>
      <c r="BG9411" s="31"/>
      <c r="BH9411" s="31"/>
      <c r="BI9411" s="31"/>
      <c r="BJ9411" s="31"/>
      <c r="BK9411" s="31"/>
      <c r="BL9411" s="31"/>
      <c r="BM9411" s="31"/>
      <c r="BN9411" s="31"/>
      <c r="BO9411" s="31"/>
      <c r="BP9411" s="31"/>
      <c r="BQ9411" s="31"/>
      <c r="BR9411" s="31"/>
      <c r="BS9411" s="31"/>
      <c r="BT9411" s="31"/>
      <c r="BU9411" s="31"/>
      <c r="BV9411" s="31"/>
      <c r="BW9411" s="31"/>
      <c r="BX9411" s="31"/>
      <c r="BY9411" s="31"/>
      <c r="BZ9411" s="31"/>
      <c r="CA9411" s="31"/>
      <c r="CB9411" s="31"/>
      <c r="CC9411" s="31"/>
    </row>
    <row r="9412" spans="5:81" customFormat="1" x14ac:dyDescent="0.25">
      <c r="E9412" s="30" t="str">
        <f t="shared" si="57"/>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replace('0000574/4/10/11/2022', '/', '.');</v>
      </c>
      <c r="F9412" s="31"/>
      <c r="G9412" s="31"/>
      <c r="H9412" s="31"/>
      <c r="I9412" s="31"/>
      <c r="J9412" s="31"/>
      <c r="K9412" s="31"/>
      <c r="L9412" s="31"/>
      <c r="M9412" s="31"/>
      <c r="N9412" s="31"/>
      <c r="O9412" s="31"/>
      <c r="P9412" s="31"/>
      <c r="Q9412" s="31"/>
      <c r="R9412" s="31"/>
      <c r="S9412" s="31"/>
      <c r="T9412" s="31"/>
      <c r="U9412" s="31"/>
      <c r="V9412" s="31"/>
      <c r="W9412" s="31"/>
      <c r="X9412" s="31"/>
      <c r="Y9412" s="31"/>
      <c r="Z9412" s="31"/>
      <c r="AA9412" s="31"/>
      <c r="AB9412" s="31"/>
      <c r="AC9412" s="31"/>
      <c r="AD9412" s="31"/>
      <c r="AE9412" s="31"/>
      <c r="AF9412" s="31"/>
      <c r="AG9412" s="31"/>
      <c r="AH9412" s="31"/>
      <c r="AI9412" s="31"/>
      <c r="AJ9412" s="31"/>
      <c r="AK9412" s="31"/>
      <c r="AL9412" s="31"/>
      <c r="AM9412" s="31"/>
      <c r="AN9412" s="31"/>
      <c r="AO9412" s="31"/>
      <c r="AP9412" s="31"/>
      <c r="AQ9412" s="31"/>
      <c r="AR9412" s="31"/>
      <c r="AS9412" s="31"/>
      <c r="AT9412" s="31"/>
      <c r="AU9412" s="31"/>
      <c r="AV9412" s="31"/>
      <c r="AW9412" s="31"/>
      <c r="AX9412" s="31"/>
      <c r="AY9412" s="31"/>
      <c r="AZ9412" s="31"/>
      <c r="BA9412" s="31"/>
      <c r="BB9412" s="31"/>
      <c r="BC9412" s="31"/>
      <c r="BD9412" s="31"/>
      <c r="BE9412" s="31"/>
      <c r="BF9412" s="31"/>
      <c r="BG9412" s="31"/>
      <c r="BH9412" s="31"/>
      <c r="BI9412" s="31"/>
      <c r="BJ9412" s="31"/>
      <c r="BK9412" s="31"/>
      <c r="BL9412" s="31"/>
      <c r="BM9412" s="31"/>
      <c r="BN9412" s="31"/>
      <c r="BO9412" s="31"/>
      <c r="BP9412" s="31"/>
      <c r="BQ9412" s="31"/>
      <c r="BR9412" s="31"/>
      <c r="BS9412" s="31"/>
      <c r="BT9412" s="31"/>
      <c r="BU9412" s="31"/>
      <c r="BV9412" s="31"/>
      <c r="BW9412" s="31"/>
      <c r="BX9412" s="31"/>
      <c r="BY9412" s="31"/>
      <c r="BZ9412" s="31"/>
      <c r="CA9412" s="31"/>
      <c r="CB9412" s="31"/>
      <c r="CC9412" s="31"/>
    </row>
    <row r="9413" spans="5:81" customFormat="1" x14ac:dyDescent="0.25">
      <c r="E9413" s="30" t="str">
        <f t="shared" si="57"/>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replace('0000575/4/08/09/2021', '/', '.');</v>
      </c>
      <c r="F9413" s="31"/>
      <c r="G9413" s="31"/>
      <c r="H9413" s="31"/>
      <c r="I9413" s="31"/>
      <c r="J9413" s="31"/>
      <c r="K9413" s="31"/>
      <c r="L9413" s="31"/>
      <c r="M9413" s="31"/>
      <c r="N9413" s="31"/>
      <c r="O9413" s="31"/>
      <c r="P9413" s="31"/>
      <c r="Q9413" s="31"/>
      <c r="R9413" s="31"/>
      <c r="S9413" s="31"/>
      <c r="T9413" s="31"/>
      <c r="U9413" s="31"/>
      <c r="V9413" s="31"/>
      <c r="W9413" s="31"/>
      <c r="X9413" s="31"/>
      <c r="Y9413" s="31"/>
      <c r="Z9413" s="31"/>
      <c r="AA9413" s="31"/>
      <c r="AB9413" s="31"/>
      <c r="AC9413" s="31"/>
      <c r="AD9413" s="31"/>
      <c r="AE9413" s="31"/>
      <c r="AF9413" s="31"/>
      <c r="AG9413" s="31"/>
      <c r="AH9413" s="31"/>
      <c r="AI9413" s="31"/>
      <c r="AJ9413" s="31"/>
      <c r="AK9413" s="31"/>
      <c r="AL9413" s="31"/>
      <c r="AM9413" s="31"/>
      <c r="AN9413" s="31"/>
      <c r="AO9413" s="31"/>
      <c r="AP9413" s="31"/>
      <c r="AQ9413" s="31"/>
      <c r="AR9413" s="31"/>
      <c r="AS9413" s="31"/>
      <c r="AT9413" s="31"/>
      <c r="AU9413" s="31"/>
      <c r="AV9413" s="31"/>
      <c r="AW9413" s="31"/>
      <c r="AX9413" s="31"/>
      <c r="AY9413" s="31"/>
      <c r="AZ9413" s="31"/>
      <c r="BA9413" s="31"/>
      <c r="BB9413" s="31"/>
      <c r="BC9413" s="31"/>
      <c r="BD9413" s="31"/>
      <c r="BE9413" s="31"/>
      <c r="BF9413" s="31"/>
      <c r="BG9413" s="31"/>
      <c r="BH9413" s="31"/>
      <c r="BI9413" s="31"/>
      <c r="BJ9413" s="31"/>
      <c r="BK9413" s="31"/>
      <c r="BL9413" s="31"/>
      <c r="BM9413" s="31"/>
      <c r="BN9413" s="31"/>
      <c r="BO9413" s="31"/>
      <c r="BP9413" s="31"/>
      <c r="BQ9413" s="31"/>
      <c r="BR9413" s="31"/>
      <c r="BS9413" s="31"/>
      <c r="BT9413" s="31"/>
      <c r="BU9413" s="31"/>
      <c r="BV9413" s="31"/>
      <c r="BW9413" s="31"/>
      <c r="BX9413" s="31"/>
      <c r="BY9413" s="31"/>
      <c r="BZ9413" s="31"/>
      <c r="CA9413" s="31"/>
      <c r="CB9413" s="31"/>
      <c r="CC9413" s="31"/>
    </row>
    <row r="9414" spans="5:81" customFormat="1" x14ac:dyDescent="0.25">
      <c r="E9414" s="30" t="str">
        <f t="shared" si="57"/>
        <v>update IFINOPL.dbo.AGREEMENT_ASSET set BILLING_TO_NPWP = '947203287015000', NPWP_NAME = 'PT. USAHA GARDA ARTA', NPWP_ADDRESS = 'WISMA STACO LT. 2, JL. CASABLANCA RAYA KAV. 18 RT.4 RW.12 KEL.MENTENG DALAM KEC.TEBET KOTA/KAB.JAKARTA SELATAN DKI JAKARTA 12870' where AGREEMENT_NO = replace('0000575/4/10/11/2022', '/', '.');</v>
      </c>
      <c r="F9414" s="31"/>
      <c r="G9414" s="31"/>
      <c r="H9414" s="31"/>
      <c r="I9414" s="31"/>
      <c r="J9414" s="31"/>
      <c r="K9414" s="31"/>
      <c r="L9414" s="31"/>
      <c r="M9414" s="31"/>
      <c r="N9414" s="31"/>
      <c r="O9414" s="31"/>
      <c r="P9414" s="31"/>
      <c r="Q9414" s="31"/>
      <c r="R9414" s="31"/>
      <c r="S9414" s="31"/>
      <c r="T9414" s="31"/>
      <c r="U9414" s="31"/>
      <c r="V9414" s="31"/>
      <c r="W9414" s="31"/>
      <c r="X9414" s="31"/>
      <c r="Y9414" s="31"/>
      <c r="Z9414" s="31"/>
      <c r="AA9414" s="31"/>
      <c r="AB9414" s="31"/>
      <c r="AC9414" s="31"/>
      <c r="AD9414" s="31"/>
      <c r="AE9414" s="31"/>
      <c r="AF9414" s="31"/>
      <c r="AG9414" s="31"/>
      <c r="AH9414" s="31"/>
      <c r="AI9414" s="31"/>
      <c r="AJ9414" s="31"/>
      <c r="AK9414" s="31"/>
      <c r="AL9414" s="31"/>
      <c r="AM9414" s="31"/>
      <c r="AN9414" s="31"/>
      <c r="AO9414" s="31"/>
      <c r="AP9414" s="31"/>
      <c r="AQ9414" s="31"/>
      <c r="AR9414" s="31"/>
      <c r="AS9414" s="31"/>
      <c r="AT9414" s="31"/>
      <c r="AU9414" s="31"/>
      <c r="AV9414" s="31"/>
      <c r="AW9414" s="31"/>
      <c r="AX9414" s="31"/>
      <c r="AY9414" s="31"/>
      <c r="AZ9414" s="31"/>
      <c r="BA9414" s="31"/>
      <c r="BB9414" s="31"/>
      <c r="BC9414" s="31"/>
      <c r="BD9414" s="31"/>
      <c r="BE9414" s="31"/>
      <c r="BF9414" s="31"/>
      <c r="BG9414" s="31"/>
      <c r="BH9414" s="31"/>
      <c r="BI9414" s="31"/>
      <c r="BJ9414" s="31"/>
      <c r="BK9414" s="31"/>
      <c r="BL9414" s="31"/>
      <c r="BM9414" s="31"/>
      <c r="BN9414" s="31"/>
      <c r="BO9414" s="31"/>
      <c r="BP9414" s="31"/>
      <c r="BQ9414" s="31"/>
      <c r="BR9414" s="31"/>
      <c r="BS9414" s="31"/>
      <c r="BT9414" s="31"/>
      <c r="BU9414" s="31"/>
      <c r="BV9414" s="31"/>
      <c r="BW9414" s="31"/>
      <c r="BX9414" s="31"/>
      <c r="BY9414" s="31"/>
      <c r="BZ9414" s="31"/>
      <c r="CA9414" s="31"/>
      <c r="CB9414" s="31"/>
      <c r="CC9414" s="31"/>
    </row>
    <row r="9415" spans="5:81" customFormat="1" x14ac:dyDescent="0.25">
      <c r="E9415" s="30" t="str">
        <f t="shared" si="57"/>
        <v>update IFINOPL.dbo.AGREEMENT_ASSET set BILLING_TO_NPWP = '023689078064000', NPWP_NAME = 'PT. BIMA SAKTI UTAMA', NPWP_ADDRESS = 'JL. PANGLIMA POLIM RAYA NO. 49 B RT.00 RW.00 MELAWAI, KEBAYORAN BARU, JAKARTA SELATAN, DKI JAKARTA 12160 INDONESIA' where AGREEMENT_NO = replace('0000576/4/01/12/2020', '/', '.');</v>
      </c>
      <c r="F9415" s="31"/>
      <c r="G9415" s="31"/>
      <c r="H9415" s="31"/>
      <c r="I9415" s="31"/>
      <c r="J9415" s="31"/>
      <c r="K9415" s="31"/>
      <c r="L9415" s="31"/>
      <c r="M9415" s="31"/>
      <c r="N9415" s="31"/>
      <c r="O9415" s="31"/>
      <c r="P9415" s="31"/>
      <c r="Q9415" s="31"/>
      <c r="R9415" s="31"/>
      <c r="S9415" s="31"/>
      <c r="T9415" s="31"/>
      <c r="U9415" s="31"/>
      <c r="V9415" s="31"/>
      <c r="W9415" s="31"/>
      <c r="X9415" s="31"/>
      <c r="Y9415" s="31"/>
      <c r="Z9415" s="31"/>
      <c r="AA9415" s="31"/>
      <c r="AB9415" s="31"/>
      <c r="AC9415" s="31"/>
      <c r="AD9415" s="31"/>
      <c r="AE9415" s="31"/>
      <c r="AF9415" s="31"/>
      <c r="AG9415" s="31"/>
      <c r="AH9415" s="31"/>
      <c r="AI9415" s="31"/>
      <c r="AJ9415" s="31"/>
      <c r="AK9415" s="31"/>
      <c r="AL9415" s="31"/>
      <c r="AM9415" s="31"/>
      <c r="AN9415" s="31"/>
      <c r="AO9415" s="31"/>
      <c r="AP9415" s="31"/>
      <c r="AQ9415" s="31"/>
      <c r="AR9415" s="31"/>
      <c r="AS9415" s="31"/>
      <c r="AT9415" s="31"/>
      <c r="AU9415" s="31"/>
      <c r="AV9415" s="31"/>
      <c r="AW9415" s="31"/>
      <c r="AX9415" s="31"/>
      <c r="AY9415" s="31"/>
      <c r="AZ9415" s="31"/>
      <c r="BA9415" s="31"/>
      <c r="BB9415" s="31"/>
      <c r="BC9415" s="31"/>
      <c r="BD9415" s="31"/>
      <c r="BE9415" s="31"/>
      <c r="BF9415" s="31"/>
      <c r="BG9415" s="31"/>
      <c r="BH9415" s="31"/>
      <c r="BI9415" s="31"/>
      <c r="BJ9415" s="31"/>
      <c r="BK9415" s="31"/>
      <c r="BL9415" s="31"/>
      <c r="BM9415" s="31"/>
      <c r="BN9415" s="31"/>
      <c r="BO9415" s="31"/>
      <c r="BP9415" s="31"/>
      <c r="BQ9415" s="31"/>
      <c r="BR9415" s="31"/>
      <c r="BS9415" s="31"/>
      <c r="BT9415" s="31"/>
      <c r="BU9415" s="31"/>
      <c r="BV9415" s="31"/>
      <c r="BW9415" s="31"/>
      <c r="BX9415" s="31"/>
      <c r="BY9415" s="31"/>
      <c r="BZ9415" s="31"/>
      <c r="CA9415" s="31"/>
      <c r="CB9415" s="31"/>
      <c r="CC9415" s="31"/>
    </row>
    <row r="9416" spans="5:81" customFormat="1" x14ac:dyDescent="0.25">
      <c r="E9416" s="30" t="str">
        <f t="shared" si="57"/>
        <v>update IFINOPL.dbo.AGREEMENT_ASSET set BILLING_TO_NPWP = '947203287015000', NPWP_NAME = 'PT. USAHA GARDA ARTA', NPWP_ADDRESS = 'WISMA STACO LT. 2, JL. CASABLANCA RAYA KAV. 18 RT.4 RW.12 KEL.MENTENG DALAM KEC.TEBET KOTA/KAB.JAKARTA SELATAN DKI JAKARTA 12870' where AGREEMENT_NO = replace('0000576/4/10/11/2022', '/', '.');</v>
      </c>
      <c r="F9416" s="31"/>
      <c r="G9416" s="31"/>
      <c r="H9416" s="31"/>
      <c r="I9416" s="31"/>
      <c r="J9416" s="31"/>
      <c r="K9416" s="31"/>
      <c r="L9416" s="31"/>
      <c r="M9416" s="31"/>
      <c r="N9416" s="31"/>
      <c r="O9416" s="31"/>
      <c r="P9416" s="31"/>
      <c r="Q9416" s="31"/>
      <c r="R9416" s="31"/>
      <c r="S9416" s="31"/>
      <c r="T9416" s="31"/>
      <c r="U9416" s="31"/>
      <c r="V9416" s="31"/>
      <c r="W9416" s="31"/>
      <c r="X9416" s="31"/>
      <c r="Y9416" s="31"/>
      <c r="Z9416" s="31"/>
      <c r="AA9416" s="31"/>
      <c r="AB9416" s="31"/>
      <c r="AC9416" s="31"/>
      <c r="AD9416" s="31"/>
      <c r="AE9416" s="31"/>
      <c r="AF9416" s="31"/>
      <c r="AG9416" s="31"/>
      <c r="AH9416" s="31"/>
      <c r="AI9416" s="31"/>
      <c r="AJ9416" s="31"/>
      <c r="AK9416" s="31"/>
      <c r="AL9416" s="31"/>
      <c r="AM9416" s="31"/>
      <c r="AN9416" s="31"/>
      <c r="AO9416" s="31"/>
      <c r="AP9416" s="31"/>
      <c r="AQ9416" s="31"/>
      <c r="AR9416" s="31"/>
      <c r="AS9416" s="31"/>
      <c r="AT9416" s="31"/>
      <c r="AU9416" s="31"/>
      <c r="AV9416" s="31"/>
      <c r="AW9416" s="31"/>
      <c r="AX9416" s="31"/>
      <c r="AY9416" s="31"/>
      <c r="AZ9416" s="31"/>
      <c r="BA9416" s="31"/>
      <c r="BB9416" s="31"/>
      <c r="BC9416" s="31"/>
      <c r="BD9416" s="31"/>
      <c r="BE9416" s="31"/>
      <c r="BF9416" s="31"/>
      <c r="BG9416" s="31"/>
      <c r="BH9416" s="31"/>
      <c r="BI9416" s="31"/>
      <c r="BJ9416" s="31"/>
      <c r="BK9416" s="31"/>
      <c r="BL9416" s="31"/>
      <c r="BM9416" s="31"/>
      <c r="BN9416" s="31"/>
      <c r="BO9416" s="31"/>
      <c r="BP9416" s="31"/>
      <c r="BQ9416" s="31"/>
      <c r="BR9416" s="31"/>
      <c r="BS9416" s="31"/>
      <c r="BT9416" s="31"/>
      <c r="BU9416" s="31"/>
      <c r="BV9416" s="31"/>
      <c r="BW9416" s="31"/>
      <c r="BX9416" s="31"/>
      <c r="BY9416" s="31"/>
      <c r="BZ9416" s="31"/>
      <c r="CA9416" s="31"/>
      <c r="CB9416" s="31"/>
      <c r="CC9416" s="31"/>
    </row>
    <row r="9417" spans="5:81" customFormat="1" x14ac:dyDescent="0.25">
      <c r="E9417" s="30" t="str">
        <f t="shared" si="57"/>
        <v>update IFINOPL.dbo.AGREEMENT_ASSET set BILLING_TO_NPWP = '947203287015000', NPWP_NAME = 'PT. USAHA GARDA ARTA', NPWP_ADDRESS = 'WISMA STACO LT. 2, JL. CASABLANCA RAYA KAV. 18 RT.4 RW.12 KEL.MENTENG DALAM KEC.TEBET KOTA/KAB.JAKARTA SELATAN DKI JAKARTA 12870' where AGREEMENT_NO = replace('0000577/4/10/11/2022', '/', '.');</v>
      </c>
      <c r="F9417" s="31"/>
      <c r="G9417" s="31"/>
      <c r="H9417" s="31"/>
      <c r="I9417" s="31"/>
      <c r="J9417" s="31"/>
      <c r="K9417" s="31"/>
      <c r="L9417" s="31"/>
      <c r="M9417" s="31"/>
      <c r="N9417" s="31"/>
      <c r="O9417" s="31"/>
      <c r="P9417" s="31"/>
      <c r="Q9417" s="31"/>
      <c r="R9417" s="31"/>
      <c r="S9417" s="31"/>
      <c r="T9417" s="31"/>
      <c r="U9417" s="31"/>
      <c r="V9417" s="31"/>
      <c r="W9417" s="31"/>
      <c r="X9417" s="31"/>
      <c r="Y9417" s="31"/>
      <c r="Z9417" s="31"/>
      <c r="AA9417" s="31"/>
      <c r="AB9417" s="31"/>
      <c r="AC9417" s="31"/>
      <c r="AD9417" s="31"/>
      <c r="AE9417" s="31"/>
      <c r="AF9417" s="31"/>
      <c r="AG9417" s="31"/>
      <c r="AH9417" s="31"/>
      <c r="AI9417" s="31"/>
      <c r="AJ9417" s="31"/>
      <c r="AK9417" s="31"/>
      <c r="AL9417" s="31"/>
      <c r="AM9417" s="31"/>
      <c r="AN9417" s="31"/>
      <c r="AO9417" s="31"/>
      <c r="AP9417" s="31"/>
      <c r="AQ9417" s="31"/>
      <c r="AR9417" s="31"/>
      <c r="AS9417" s="31"/>
      <c r="AT9417" s="31"/>
      <c r="AU9417" s="31"/>
      <c r="AV9417" s="31"/>
      <c r="AW9417" s="31"/>
      <c r="AX9417" s="31"/>
      <c r="AY9417" s="31"/>
      <c r="AZ9417" s="31"/>
      <c r="BA9417" s="31"/>
      <c r="BB9417" s="31"/>
      <c r="BC9417" s="31"/>
      <c r="BD9417" s="31"/>
      <c r="BE9417" s="31"/>
      <c r="BF9417" s="31"/>
      <c r="BG9417" s="31"/>
      <c r="BH9417" s="31"/>
      <c r="BI9417" s="31"/>
      <c r="BJ9417" s="31"/>
      <c r="BK9417" s="31"/>
      <c r="BL9417" s="31"/>
      <c r="BM9417" s="31"/>
      <c r="BN9417" s="31"/>
      <c r="BO9417" s="31"/>
      <c r="BP9417" s="31"/>
      <c r="BQ9417" s="31"/>
      <c r="BR9417" s="31"/>
      <c r="BS9417" s="31"/>
      <c r="BT9417" s="31"/>
      <c r="BU9417" s="31"/>
      <c r="BV9417" s="31"/>
      <c r="BW9417" s="31"/>
      <c r="BX9417" s="31"/>
      <c r="BY9417" s="31"/>
      <c r="BZ9417" s="31"/>
      <c r="CA9417" s="31"/>
      <c r="CB9417" s="31"/>
      <c r="CC9417" s="31"/>
    </row>
    <row r="9418" spans="5:81" customFormat="1" x14ac:dyDescent="0.25">
      <c r="E9418" s="30" t="str">
        <f t="shared" si="57"/>
        <v>update IFINOPL.dbo.AGREEMENT_ASSET set BILLING_TO_NPWP = '010616316092000', NPWP_NAME = 'PT. NUTRICIA INDONESIA SEJAHTERA', NPWP_ADDRESS = 'JL RAYA BOGOR KM. 26,6 RT.0 RW.0 KEL.PEKAYON KEC.PASAR REBO KOTA/KAB.JAKARTA TIMUR DKI JAKARTA 13710' where AGREEMENT_NO = replace('0000578/4/10/11/2022', '/', '.');</v>
      </c>
      <c r="F9418" s="31"/>
      <c r="G9418" s="31"/>
      <c r="H9418" s="31"/>
      <c r="I9418" s="31"/>
      <c r="J9418" s="31"/>
      <c r="K9418" s="31"/>
      <c r="L9418" s="31"/>
      <c r="M9418" s="31"/>
      <c r="N9418" s="31"/>
      <c r="O9418" s="31"/>
      <c r="P9418" s="31"/>
      <c r="Q9418" s="31"/>
      <c r="R9418" s="31"/>
      <c r="S9418" s="31"/>
      <c r="T9418" s="31"/>
      <c r="U9418" s="31"/>
      <c r="V9418" s="31"/>
      <c r="W9418" s="31"/>
      <c r="X9418" s="31"/>
      <c r="Y9418" s="31"/>
      <c r="Z9418" s="31"/>
      <c r="AA9418" s="31"/>
      <c r="AB9418" s="31"/>
      <c r="AC9418" s="31"/>
      <c r="AD9418" s="31"/>
      <c r="AE9418" s="31"/>
      <c r="AF9418" s="31"/>
      <c r="AG9418" s="31"/>
      <c r="AH9418" s="31"/>
      <c r="AI9418" s="31"/>
      <c r="AJ9418" s="31"/>
      <c r="AK9418" s="31"/>
      <c r="AL9418" s="31"/>
      <c r="AM9418" s="31"/>
      <c r="AN9418" s="31"/>
      <c r="AO9418" s="31"/>
      <c r="AP9418" s="31"/>
      <c r="AQ9418" s="31"/>
      <c r="AR9418" s="31"/>
      <c r="AS9418" s="31"/>
      <c r="AT9418" s="31"/>
      <c r="AU9418" s="31"/>
      <c r="AV9418" s="31"/>
      <c r="AW9418" s="31"/>
      <c r="AX9418" s="31"/>
      <c r="AY9418" s="31"/>
      <c r="AZ9418" s="31"/>
      <c r="BA9418" s="31"/>
      <c r="BB9418" s="31"/>
      <c r="BC9418" s="31"/>
      <c r="BD9418" s="31"/>
      <c r="BE9418" s="31"/>
      <c r="BF9418" s="31"/>
      <c r="BG9418" s="31"/>
      <c r="BH9418" s="31"/>
      <c r="BI9418" s="31"/>
      <c r="BJ9418" s="31"/>
      <c r="BK9418" s="31"/>
      <c r="BL9418" s="31"/>
      <c r="BM9418" s="31"/>
      <c r="BN9418" s="31"/>
      <c r="BO9418" s="31"/>
      <c r="BP9418" s="31"/>
      <c r="BQ9418" s="31"/>
      <c r="BR9418" s="31"/>
      <c r="BS9418" s="31"/>
      <c r="BT9418" s="31"/>
      <c r="BU9418" s="31"/>
      <c r="BV9418" s="31"/>
      <c r="BW9418" s="31"/>
      <c r="BX9418" s="31"/>
      <c r="BY9418" s="31"/>
      <c r="BZ9418" s="31"/>
      <c r="CA9418" s="31"/>
      <c r="CB9418" s="31"/>
      <c r="CC9418" s="31"/>
    </row>
    <row r="9419" spans="5:81" customFormat="1" x14ac:dyDescent="0.25">
      <c r="E9419" s="30" t="str">
        <f t="shared" si="57"/>
        <v>update IFINOPL.dbo.AGREEMENT_ASSET set BILLING_TO_NPWP = '010616316092000', NPWP_NAME = 'PT. NUTRICIA INDONESIA SEJAHTERA', NPWP_ADDRESS = 'JL RAYA BOGOR KM. 26,6 RT.0 RW.0 KEL.PEKAYON KEC.PASAR REBO KOTA/KAB.JAKARTA TIMUR DKI JAKARTA 13710' where AGREEMENT_NO = replace('0000579/4/10/11/2022', '/', '.');</v>
      </c>
      <c r="F9419" s="31"/>
      <c r="G9419" s="31"/>
      <c r="H9419" s="31"/>
      <c r="I9419" s="31"/>
      <c r="J9419" s="31"/>
      <c r="K9419" s="31"/>
      <c r="L9419" s="31"/>
      <c r="M9419" s="31"/>
      <c r="N9419" s="31"/>
      <c r="O9419" s="31"/>
      <c r="P9419" s="31"/>
      <c r="Q9419" s="31"/>
      <c r="R9419" s="31"/>
      <c r="S9419" s="31"/>
      <c r="T9419" s="31"/>
      <c r="U9419" s="31"/>
      <c r="V9419" s="31"/>
      <c r="W9419" s="31"/>
      <c r="X9419" s="31"/>
      <c r="Y9419" s="31"/>
      <c r="Z9419" s="31"/>
      <c r="AA9419" s="31"/>
      <c r="AB9419" s="31"/>
      <c r="AC9419" s="31"/>
      <c r="AD9419" s="31"/>
      <c r="AE9419" s="31"/>
      <c r="AF9419" s="31"/>
      <c r="AG9419" s="31"/>
      <c r="AH9419" s="31"/>
      <c r="AI9419" s="31"/>
      <c r="AJ9419" s="31"/>
      <c r="AK9419" s="31"/>
      <c r="AL9419" s="31"/>
      <c r="AM9419" s="31"/>
      <c r="AN9419" s="31"/>
      <c r="AO9419" s="31"/>
      <c r="AP9419" s="31"/>
      <c r="AQ9419" s="31"/>
      <c r="AR9419" s="31"/>
      <c r="AS9419" s="31"/>
      <c r="AT9419" s="31"/>
      <c r="AU9419" s="31"/>
      <c r="AV9419" s="31"/>
      <c r="AW9419" s="31"/>
      <c r="AX9419" s="31"/>
      <c r="AY9419" s="31"/>
      <c r="AZ9419" s="31"/>
      <c r="BA9419" s="31"/>
      <c r="BB9419" s="31"/>
      <c r="BC9419" s="31"/>
      <c r="BD9419" s="31"/>
      <c r="BE9419" s="31"/>
      <c r="BF9419" s="31"/>
      <c r="BG9419" s="31"/>
      <c r="BH9419" s="31"/>
      <c r="BI9419" s="31"/>
      <c r="BJ9419" s="31"/>
      <c r="BK9419" s="31"/>
      <c r="BL9419" s="31"/>
      <c r="BM9419" s="31"/>
      <c r="BN9419" s="31"/>
      <c r="BO9419" s="31"/>
      <c r="BP9419" s="31"/>
      <c r="BQ9419" s="31"/>
      <c r="BR9419" s="31"/>
      <c r="BS9419" s="31"/>
      <c r="BT9419" s="31"/>
      <c r="BU9419" s="31"/>
      <c r="BV9419" s="31"/>
      <c r="BW9419" s="31"/>
      <c r="BX9419" s="31"/>
      <c r="BY9419" s="31"/>
      <c r="BZ9419" s="31"/>
      <c r="CA9419" s="31"/>
      <c r="CB9419" s="31"/>
      <c r="CC9419" s="31"/>
    </row>
    <row r="9420" spans="5:81" customFormat="1" x14ac:dyDescent="0.25">
      <c r="E9420" s="30" t="str">
        <f t="shared" si="57"/>
        <v>update IFINOPL.dbo.AGREEMENT_ASSET set BILLING_TO_NPWP = '010008068007000', NPWP_NAME = 'PT. KRAMA YUDHA RATU MOTOR', NPWP_ADDRESS = 'JL. RAYA BEKASI KM. 21-22 Blok - No.- RT:000 RW:000 Kel.RAWA TERATE Kec.CAKUNG Kota/Kab.JAKARTA TIMUR DKI JAKARTA 13920' where AGREEMENT_NO = replace('0000580/4/08/09/2021', '/', '.');</v>
      </c>
      <c r="F9420" s="31"/>
      <c r="G9420" s="31"/>
      <c r="H9420" s="31"/>
      <c r="I9420" s="31"/>
      <c r="J9420" s="31"/>
      <c r="K9420" s="31"/>
      <c r="L9420" s="31"/>
      <c r="M9420" s="31"/>
      <c r="N9420" s="31"/>
      <c r="O9420" s="31"/>
      <c r="P9420" s="31"/>
      <c r="Q9420" s="31"/>
      <c r="R9420" s="31"/>
      <c r="S9420" s="31"/>
      <c r="T9420" s="31"/>
      <c r="U9420" s="31"/>
      <c r="V9420" s="31"/>
      <c r="W9420" s="31"/>
      <c r="X9420" s="31"/>
      <c r="Y9420" s="31"/>
      <c r="Z9420" s="31"/>
      <c r="AA9420" s="31"/>
      <c r="AB9420" s="31"/>
      <c r="AC9420" s="31"/>
      <c r="AD9420" s="31"/>
      <c r="AE9420" s="31"/>
      <c r="AF9420" s="31"/>
      <c r="AG9420" s="31"/>
      <c r="AH9420" s="31"/>
      <c r="AI9420" s="31"/>
      <c r="AJ9420" s="31"/>
      <c r="AK9420" s="31"/>
      <c r="AL9420" s="31"/>
      <c r="AM9420" s="31"/>
      <c r="AN9420" s="31"/>
      <c r="AO9420" s="31"/>
      <c r="AP9420" s="31"/>
      <c r="AQ9420" s="31"/>
      <c r="AR9420" s="31"/>
      <c r="AS9420" s="31"/>
      <c r="AT9420" s="31"/>
      <c r="AU9420" s="31"/>
      <c r="AV9420" s="31"/>
      <c r="AW9420" s="31"/>
      <c r="AX9420" s="31"/>
      <c r="AY9420" s="31"/>
      <c r="AZ9420" s="31"/>
      <c r="BA9420" s="31"/>
      <c r="BB9420" s="31"/>
      <c r="BC9420" s="31"/>
      <c r="BD9420" s="31"/>
      <c r="BE9420" s="31"/>
      <c r="BF9420" s="31"/>
      <c r="BG9420" s="31"/>
      <c r="BH9420" s="31"/>
      <c r="BI9420" s="31"/>
      <c r="BJ9420" s="31"/>
      <c r="BK9420" s="31"/>
      <c r="BL9420" s="31"/>
      <c r="BM9420" s="31"/>
      <c r="BN9420" s="31"/>
      <c r="BO9420" s="31"/>
      <c r="BP9420" s="31"/>
      <c r="BQ9420" s="31"/>
      <c r="BR9420" s="31"/>
      <c r="BS9420" s="31"/>
      <c r="BT9420" s="31"/>
      <c r="BU9420" s="31"/>
      <c r="BV9420" s="31"/>
      <c r="BW9420" s="31"/>
      <c r="BX9420" s="31"/>
      <c r="BY9420" s="31"/>
      <c r="BZ9420" s="31"/>
      <c r="CA9420" s="31"/>
      <c r="CB9420" s="31"/>
      <c r="CC9420" s="31"/>
    </row>
    <row r="9421" spans="5:81" customFormat="1" x14ac:dyDescent="0.25">
      <c r="E9421"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replace('0000580/4/10/11/2022', '/', '.');</v>
      </c>
      <c r="F9421" s="31"/>
      <c r="G9421" s="31"/>
      <c r="H9421" s="31"/>
      <c r="I9421" s="31"/>
      <c r="J9421" s="31"/>
      <c r="K9421" s="31"/>
      <c r="L9421" s="31"/>
      <c r="M9421" s="31"/>
      <c r="N9421" s="31"/>
      <c r="O9421" s="31"/>
      <c r="P9421" s="31"/>
      <c r="Q9421" s="31"/>
      <c r="R9421" s="31"/>
      <c r="S9421" s="31"/>
      <c r="T9421" s="31"/>
      <c r="U9421" s="31"/>
      <c r="V9421" s="31"/>
      <c r="W9421" s="31"/>
      <c r="X9421" s="31"/>
      <c r="Y9421" s="31"/>
      <c r="Z9421" s="31"/>
      <c r="AA9421" s="31"/>
      <c r="AB9421" s="31"/>
      <c r="AC9421" s="31"/>
      <c r="AD9421" s="31"/>
      <c r="AE9421" s="31"/>
      <c r="AF9421" s="31"/>
      <c r="AG9421" s="31"/>
      <c r="AH9421" s="31"/>
      <c r="AI9421" s="31"/>
      <c r="AJ9421" s="31"/>
      <c r="AK9421" s="31"/>
      <c r="AL9421" s="31"/>
      <c r="AM9421" s="31"/>
      <c r="AN9421" s="31"/>
      <c r="AO9421" s="31"/>
      <c r="AP9421" s="31"/>
      <c r="AQ9421" s="31"/>
      <c r="AR9421" s="31"/>
      <c r="AS9421" s="31"/>
      <c r="AT9421" s="31"/>
      <c r="AU9421" s="31"/>
      <c r="AV9421" s="31"/>
      <c r="AW9421" s="31"/>
      <c r="AX9421" s="31"/>
      <c r="AY9421" s="31"/>
      <c r="AZ9421" s="31"/>
      <c r="BA9421" s="31"/>
      <c r="BB9421" s="31"/>
      <c r="BC9421" s="31"/>
      <c r="BD9421" s="31"/>
      <c r="BE9421" s="31"/>
      <c r="BF9421" s="31"/>
      <c r="BG9421" s="31"/>
      <c r="BH9421" s="31"/>
      <c r="BI9421" s="31"/>
      <c r="BJ9421" s="31"/>
      <c r="BK9421" s="31"/>
      <c r="BL9421" s="31"/>
      <c r="BM9421" s="31"/>
      <c r="BN9421" s="31"/>
      <c r="BO9421" s="31"/>
      <c r="BP9421" s="31"/>
      <c r="BQ9421" s="31"/>
      <c r="BR9421" s="31"/>
      <c r="BS9421" s="31"/>
      <c r="BT9421" s="31"/>
      <c r="BU9421" s="31"/>
      <c r="BV9421" s="31"/>
      <c r="BW9421" s="31"/>
      <c r="BX9421" s="31"/>
      <c r="BY9421" s="31"/>
      <c r="BZ9421" s="31"/>
      <c r="CA9421" s="31"/>
      <c r="CB9421" s="31"/>
      <c r="CC9421" s="31"/>
    </row>
    <row r="9422" spans="5:81" customFormat="1" x14ac:dyDescent="0.25">
      <c r="E9422" s="30" t="str">
        <f t="shared" si="57"/>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replace('0000581/4/08/09/2021', '/', '.');</v>
      </c>
      <c r="F9422" s="31"/>
      <c r="G9422" s="31"/>
      <c r="H9422" s="31"/>
      <c r="I9422" s="31"/>
      <c r="J9422" s="31"/>
      <c r="K9422" s="31"/>
      <c r="L9422" s="31"/>
      <c r="M9422" s="31"/>
      <c r="N9422" s="31"/>
      <c r="O9422" s="31"/>
      <c r="P9422" s="31"/>
      <c r="Q9422" s="31"/>
      <c r="R9422" s="31"/>
      <c r="S9422" s="31"/>
      <c r="T9422" s="31"/>
      <c r="U9422" s="31"/>
      <c r="V9422" s="31"/>
      <c r="W9422" s="31"/>
      <c r="X9422" s="31"/>
      <c r="Y9422" s="31"/>
      <c r="Z9422" s="31"/>
      <c r="AA9422" s="31"/>
      <c r="AB9422" s="31"/>
      <c r="AC9422" s="31"/>
      <c r="AD9422" s="31"/>
      <c r="AE9422" s="31"/>
      <c r="AF9422" s="31"/>
      <c r="AG9422" s="31"/>
      <c r="AH9422" s="31"/>
      <c r="AI9422" s="31"/>
      <c r="AJ9422" s="31"/>
      <c r="AK9422" s="31"/>
      <c r="AL9422" s="31"/>
      <c r="AM9422" s="31"/>
      <c r="AN9422" s="31"/>
      <c r="AO9422" s="31"/>
      <c r="AP9422" s="31"/>
      <c r="AQ9422" s="31"/>
      <c r="AR9422" s="31"/>
      <c r="AS9422" s="31"/>
      <c r="AT9422" s="31"/>
      <c r="AU9422" s="31"/>
      <c r="AV9422" s="31"/>
      <c r="AW9422" s="31"/>
      <c r="AX9422" s="31"/>
      <c r="AY9422" s="31"/>
      <c r="AZ9422" s="31"/>
      <c r="BA9422" s="31"/>
      <c r="BB9422" s="31"/>
      <c r="BC9422" s="31"/>
      <c r="BD9422" s="31"/>
      <c r="BE9422" s="31"/>
      <c r="BF9422" s="31"/>
      <c r="BG9422" s="31"/>
      <c r="BH9422" s="31"/>
      <c r="BI9422" s="31"/>
      <c r="BJ9422" s="31"/>
      <c r="BK9422" s="31"/>
      <c r="BL9422" s="31"/>
      <c r="BM9422" s="31"/>
      <c r="BN9422" s="31"/>
      <c r="BO9422" s="31"/>
      <c r="BP9422" s="31"/>
      <c r="BQ9422" s="31"/>
      <c r="BR9422" s="31"/>
      <c r="BS9422" s="31"/>
      <c r="BT9422" s="31"/>
      <c r="BU9422" s="31"/>
      <c r="BV9422" s="31"/>
      <c r="BW9422" s="31"/>
      <c r="BX9422" s="31"/>
      <c r="BY9422" s="31"/>
      <c r="BZ9422" s="31"/>
      <c r="CA9422" s="31"/>
      <c r="CB9422" s="31"/>
      <c r="CC9422" s="31"/>
    </row>
    <row r="9423" spans="5:81" customFormat="1" x14ac:dyDescent="0.25">
      <c r="E9423"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replace('0000581/4/10/09/2022', '/', '.');</v>
      </c>
      <c r="F9423" s="31"/>
      <c r="G9423" s="31"/>
      <c r="H9423" s="31"/>
      <c r="I9423" s="31"/>
      <c r="J9423" s="31"/>
      <c r="K9423" s="31"/>
      <c r="L9423" s="31"/>
      <c r="M9423" s="31"/>
      <c r="N9423" s="31"/>
      <c r="O9423" s="31"/>
      <c r="P9423" s="31"/>
      <c r="Q9423" s="31"/>
      <c r="R9423" s="31"/>
      <c r="S9423" s="31"/>
      <c r="T9423" s="31"/>
      <c r="U9423" s="31"/>
      <c r="V9423" s="31"/>
      <c r="W9423" s="31"/>
      <c r="X9423" s="31"/>
      <c r="Y9423" s="31"/>
      <c r="Z9423" s="31"/>
      <c r="AA9423" s="31"/>
      <c r="AB9423" s="31"/>
      <c r="AC9423" s="31"/>
      <c r="AD9423" s="31"/>
      <c r="AE9423" s="31"/>
      <c r="AF9423" s="31"/>
      <c r="AG9423" s="31"/>
      <c r="AH9423" s="31"/>
      <c r="AI9423" s="31"/>
      <c r="AJ9423" s="31"/>
      <c r="AK9423" s="31"/>
      <c r="AL9423" s="31"/>
      <c r="AM9423" s="31"/>
      <c r="AN9423" s="31"/>
      <c r="AO9423" s="31"/>
      <c r="AP9423" s="31"/>
      <c r="AQ9423" s="31"/>
      <c r="AR9423" s="31"/>
      <c r="AS9423" s="31"/>
      <c r="AT9423" s="31"/>
      <c r="AU9423" s="31"/>
      <c r="AV9423" s="31"/>
      <c r="AW9423" s="31"/>
      <c r="AX9423" s="31"/>
      <c r="AY9423" s="31"/>
      <c r="AZ9423" s="31"/>
      <c r="BA9423" s="31"/>
      <c r="BB9423" s="31"/>
      <c r="BC9423" s="31"/>
      <c r="BD9423" s="31"/>
      <c r="BE9423" s="31"/>
      <c r="BF9423" s="31"/>
      <c r="BG9423" s="31"/>
      <c r="BH9423" s="31"/>
      <c r="BI9423" s="31"/>
      <c r="BJ9423" s="31"/>
      <c r="BK9423" s="31"/>
      <c r="BL9423" s="31"/>
      <c r="BM9423" s="31"/>
      <c r="BN9423" s="31"/>
      <c r="BO9423" s="31"/>
      <c r="BP9423" s="31"/>
      <c r="BQ9423" s="31"/>
      <c r="BR9423" s="31"/>
      <c r="BS9423" s="31"/>
      <c r="BT9423" s="31"/>
      <c r="BU9423" s="31"/>
      <c r="BV9423" s="31"/>
      <c r="BW9423" s="31"/>
      <c r="BX9423" s="31"/>
      <c r="BY9423" s="31"/>
      <c r="BZ9423" s="31"/>
      <c r="CA9423" s="31"/>
      <c r="CB9423" s="31"/>
      <c r="CC9423" s="31"/>
    </row>
    <row r="9424" spans="5:81" customFormat="1" x14ac:dyDescent="0.25">
      <c r="E9424" s="30" t="str">
        <f t="shared" si="57"/>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replace('0000582/4/08/10/2021', '/', '.');</v>
      </c>
      <c r="F9424" s="31"/>
      <c r="G9424" s="31"/>
      <c r="H9424" s="31"/>
      <c r="I9424" s="31"/>
      <c r="J9424" s="31"/>
      <c r="K9424" s="31"/>
      <c r="L9424" s="31"/>
      <c r="M9424" s="31"/>
      <c r="N9424" s="31"/>
      <c r="O9424" s="31"/>
      <c r="P9424" s="31"/>
      <c r="Q9424" s="31"/>
      <c r="R9424" s="31"/>
      <c r="S9424" s="31"/>
      <c r="T9424" s="31"/>
      <c r="U9424" s="31"/>
      <c r="V9424" s="31"/>
      <c r="W9424" s="31"/>
      <c r="X9424" s="31"/>
      <c r="Y9424" s="31"/>
      <c r="Z9424" s="31"/>
      <c r="AA9424" s="31"/>
      <c r="AB9424" s="31"/>
      <c r="AC9424" s="31"/>
      <c r="AD9424" s="31"/>
      <c r="AE9424" s="31"/>
      <c r="AF9424" s="31"/>
      <c r="AG9424" s="31"/>
      <c r="AH9424" s="31"/>
      <c r="AI9424" s="31"/>
      <c r="AJ9424" s="31"/>
      <c r="AK9424" s="31"/>
      <c r="AL9424" s="31"/>
      <c r="AM9424" s="31"/>
      <c r="AN9424" s="31"/>
      <c r="AO9424" s="31"/>
      <c r="AP9424" s="31"/>
      <c r="AQ9424" s="31"/>
      <c r="AR9424" s="31"/>
      <c r="AS9424" s="31"/>
      <c r="AT9424" s="31"/>
      <c r="AU9424" s="31"/>
      <c r="AV9424" s="31"/>
      <c r="AW9424" s="31"/>
      <c r="AX9424" s="31"/>
      <c r="AY9424" s="31"/>
      <c r="AZ9424" s="31"/>
      <c r="BA9424" s="31"/>
      <c r="BB9424" s="31"/>
      <c r="BC9424" s="31"/>
      <c r="BD9424" s="31"/>
      <c r="BE9424" s="31"/>
      <c r="BF9424" s="31"/>
      <c r="BG9424" s="31"/>
      <c r="BH9424" s="31"/>
      <c r="BI9424" s="31"/>
      <c r="BJ9424" s="31"/>
      <c r="BK9424" s="31"/>
      <c r="BL9424" s="31"/>
      <c r="BM9424" s="31"/>
      <c r="BN9424" s="31"/>
      <c r="BO9424" s="31"/>
      <c r="BP9424" s="31"/>
      <c r="BQ9424" s="31"/>
      <c r="BR9424" s="31"/>
      <c r="BS9424" s="31"/>
      <c r="BT9424" s="31"/>
      <c r="BU9424" s="31"/>
      <c r="BV9424" s="31"/>
      <c r="BW9424" s="31"/>
      <c r="BX9424" s="31"/>
      <c r="BY9424" s="31"/>
      <c r="BZ9424" s="31"/>
      <c r="CA9424" s="31"/>
      <c r="CB9424" s="31"/>
      <c r="CC9424" s="31"/>
    </row>
    <row r="9425" spans="5:81" customFormat="1" x14ac:dyDescent="0.25">
      <c r="E9425"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replace('0000582/4/10/09/2022', '/', '.');</v>
      </c>
      <c r="F9425" s="31"/>
      <c r="G9425" s="31"/>
      <c r="H9425" s="31"/>
      <c r="I9425" s="31"/>
      <c r="J9425" s="31"/>
      <c r="K9425" s="31"/>
      <c r="L9425" s="31"/>
      <c r="M9425" s="31"/>
      <c r="N9425" s="31"/>
      <c r="O9425" s="31"/>
      <c r="P9425" s="31"/>
      <c r="Q9425" s="31"/>
      <c r="R9425" s="31"/>
      <c r="S9425" s="31"/>
      <c r="T9425" s="31"/>
      <c r="U9425" s="31"/>
      <c r="V9425" s="31"/>
      <c r="W9425" s="31"/>
      <c r="X9425" s="31"/>
      <c r="Y9425" s="31"/>
      <c r="Z9425" s="31"/>
      <c r="AA9425" s="31"/>
      <c r="AB9425" s="31"/>
      <c r="AC9425" s="31"/>
      <c r="AD9425" s="31"/>
      <c r="AE9425" s="31"/>
      <c r="AF9425" s="31"/>
      <c r="AG9425" s="31"/>
      <c r="AH9425" s="31"/>
      <c r="AI9425" s="31"/>
      <c r="AJ9425" s="31"/>
      <c r="AK9425" s="31"/>
      <c r="AL9425" s="31"/>
      <c r="AM9425" s="31"/>
      <c r="AN9425" s="31"/>
      <c r="AO9425" s="31"/>
      <c r="AP9425" s="31"/>
      <c r="AQ9425" s="31"/>
      <c r="AR9425" s="31"/>
      <c r="AS9425" s="31"/>
      <c r="AT9425" s="31"/>
      <c r="AU9425" s="31"/>
      <c r="AV9425" s="31"/>
      <c r="AW9425" s="31"/>
      <c r="AX9425" s="31"/>
      <c r="AY9425" s="31"/>
      <c r="AZ9425" s="31"/>
      <c r="BA9425" s="31"/>
      <c r="BB9425" s="31"/>
      <c r="BC9425" s="31"/>
      <c r="BD9425" s="31"/>
      <c r="BE9425" s="31"/>
      <c r="BF9425" s="31"/>
      <c r="BG9425" s="31"/>
      <c r="BH9425" s="31"/>
      <c r="BI9425" s="31"/>
      <c r="BJ9425" s="31"/>
      <c r="BK9425" s="31"/>
      <c r="BL9425" s="31"/>
      <c r="BM9425" s="31"/>
      <c r="BN9425" s="31"/>
      <c r="BO9425" s="31"/>
      <c r="BP9425" s="31"/>
      <c r="BQ9425" s="31"/>
      <c r="BR9425" s="31"/>
      <c r="BS9425" s="31"/>
      <c r="BT9425" s="31"/>
      <c r="BU9425" s="31"/>
      <c r="BV9425" s="31"/>
      <c r="BW9425" s="31"/>
      <c r="BX9425" s="31"/>
      <c r="BY9425" s="31"/>
      <c r="BZ9425" s="31"/>
      <c r="CA9425" s="31"/>
      <c r="CB9425" s="31"/>
      <c r="CC9425" s="31"/>
    </row>
    <row r="9426" spans="5:81" customFormat="1" x14ac:dyDescent="0.25">
      <c r="E9426"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replace('0000583/4/08/10/2021', '/', '.');</v>
      </c>
      <c r="F9426" s="31"/>
      <c r="G9426" s="31"/>
      <c r="H9426" s="31"/>
      <c r="I9426" s="31"/>
      <c r="J9426" s="31"/>
      <c r="K9426" s="31"/>
      <c r="L9426" s="31"/>
      <c r="M9426" s="31"/>
      <c r="N9426" s="31"/>
      <c r="O9426" s="31"/>
      <c r="P9426" s="31"/>
      <c r="Q9426" s="31"/>
      <c r="R9426" s="31"/>
      <c r="S9426" s="31"/>
      <c r="T9426" s="31"/>
      <c r="U9426" s="31"/>
      <c r="V9426" s="31"/>
      <c r="W9426" s="31"/>
      <c r="X9426" s="31"/>
      <c r="Y9426" s="31"/>
      <c r="Z9426" s="31"/>
      <c r="AA9426" s="31"/>
      <c r="AB9426" s="31"/>
      <c r="AC9426" s="31"/>
      <c r="AD9426" s="31"/>
      <c r="AE9426" s="31"/>
      <c r="AF9426" s="31"/>
      <c r="AG9426" s="31"/>
      <c r="AH9426" s="31"/>
      <c r="AI9426" s="31"/>
      <c r="AJ9426" s="31"/>
      <c r="AK9426" s="31"/>
      <c r="AL9426" s="31"/>
      <c r="AM9426" s="31"/>
      <c r="AN9426" s="31"/>
      <c r="AO9426" s="31"/>
      <c r="AP9426" s="31"/>
      <c r="AQ9426" s="31"/>
      <c r="AR9426" s="31"/>
      <c r="AS9426" s="31"/>
      <c r="AT9426" s="31"/>
      <c r="AU9426" s="31"/>
      <c r="AV9426" s="31"/>
      <c r="AW9426" s="31"/>
      <c r="AX9426" s="31"/>
      <c r="AY9426" s="31"/>
      <c r="AZ9426" s="31"/>
      <c r="BA9426" s="31"/>
      <c r="BB9426" s="31"/>
      <c r="BC9426" s="31"/>
      <c r="BD9426" s="31"/>
      <c r="BE9426" s="31"/>
      <c r="BF9426" s="31"/>
      <c r="BG9426" s="31"/>
      <c r="BH9426" s="31"/>
      <c r="BI9426" s="31"/>
      <c r="BJ9426" s="31"/>
      <c r="BK9426" s="31"/>
      <c r="BL9426" s="31"/>
      <c r="BM9426" s="31"/>
      <c r="BN9426" s="31"/>
      <c r="BO9426" s="31"/>
      <c r="BP9426" s="31"/>
      <c r="BQ9426" s="31"/>
      <c r="BR9426" s="31"/>
      <c r="BS9426" s="31"/>
      <c r="BT9426" s="31"/>
      <c r="BU9426" s="31"/>
      <c r="BV9426" s="31"/>
      <c r="BW9426" s="31"/>
      <c r="BX9426" s="31"/>
      <c r="BY9426" s="31"/>
      <c r="BZ9426" s="31"/>
      <c r="CA9426" s="31"/>
      <c r="CB9426" s="31"/>
      <c r="CC9426" s="31"/>
    </row>
    <row r="9427" spans="5:81" customFormat="1" x14ac:dyDescent="0.25">
      <c r="E9427" s="30" t="str">
        <f t="shared" si="57"/>
        <v>update IFINOPL.dbo.AGREEMENT_ASSET set BILLING_TO_NPWP = '013032974052000', NPWP_NAME = 'PT. PABRIK CAT DAN TINTA PACIFIC', NPWP_ADDRESS = 'JL BOURAQ LIO BARU NO 33 RT.004 RW.001 KEL.BATU SARI KEC.BATUCEPER KOTA/KAB.KOTA TANGERANG BANTEN 15121' where AGREEMENT_NO = replace('0000583/4/10/11/2022', '/', '.');</v>
      </c>
      <c r="F9427" s="31"/>
      <c r="G9427" s="31"/>
      <c r="H9427" s="31"/>
      <c r="I9427" s="31"/>
      <c r="J9427" s="31"/>
      <c r="K9427" s="31"/>
      <c r="L9427" s="31"/>
      <c r="M9427" s="31"/>
      <c r="N9427" s="31"/>
      <c r="O9427" s="31"/>
      <c r="P9427" s="31"/>
      <c r="Q9427" s="31"/>
      <c r="R9427" s="31"/>
      <c r="S9427" s="31"/>
      <c r="T9427" s="31"/>
      <c r="U9427" s="31"/>
      <c r="V9427" s="31"/>
      <c r="W9427" s="31"/>
      <c r="X9427" s="31"/>
      <c r="Y9427" s="31"/>
      <c r="Z9427" s="31"/>
      <c r="AA9427" s="31"/>
      <c r="AB9427" s="31"/>
      <c r="AC9427" s="31"/>
      <c r="AD9427" s="31"/>
      <c r="AE9427" s="31"/>
      <c r="AF9427" s="31"/>
      <c r="AG9427" s="31"/>
      <c r="AH9427" s="31"/>
      <c r="AI9427" s="31"/>
      <c r="AJ9427" s="31"/>
      <c r="AK9427" s="31"/>
      <c r="AL9427" s="31"/>
      <c r="AM9427" s="31"/>
      <c r="AN9427" s="31"/>
      <c r="AO9427" s="31"/>
      <c r="AP9427" s="31"/>
      <c r="AQ9427" s="31"/>
      <c r="AR9427" s="31"/>
      <c r="AS9427" s="31"/>
      <c r="AT9427" s="31"/>
      <c r="AU9427" s="31"/>
      <c r="AV9427" s="31"/>
      <c r="AW9427" s="31"/>
      <c r="AX9427" s="31"/>
      <c r="AY9427" s="31"/>
      <c r="AZ9427" s="31"/>
      <c r="BA9427" s="31"/>
      <c r="BB9427" s="31"/>
      <c r="BC9427" s="31"/>
      <c r="BD9427" s="31"/>
      <c r="BE9427" s="31"/>
      <c r="BF9427" s="31"/>
      <c r="BG9427" s="31"/>
      <c r="BH9427" s="31"/>
      <c r="BI9427" s="31"/>
      <c r="BJ9427" s="31"/>
      <c r="BK9427" s="31"/>
      <c r="BL9427" s="31"/>
      <c r="BM9427" s="31"/>
      <c r="BN9427" s="31"/>
      <c r="BO9427" s="31"/>
      <c r="BP9427" s="31"/>
      <c r="BQ9427" s="31"/>
      <c r="BR9427" s="31"/>
      <c r="BS9427" s="31"/>
      <c r="BT9427" s="31"/>
      <c r="BU9427" s="31"/>
      <c r="BV9427" s="31"/>
      <c r="BW9427" s="31"/>
      <c r="BX9427" s="31"/>
      <c r="BY9427" s="31"/>
      <c r="BZ9427" s="31"/>
      <c r="CA9427" s="31"/>
      <c r="CB9427" s="31"/>
      <c r="CC9427" s="31"/>
    </row>
    <row r="9428" spans="5:81" customFormat="1" x14ac:dyDescent="0.25">
      <c r="E9428"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replace('0000584/4/08/10/2021', '/', '.');</v>
      </c>
      <c r="F9428" s="31"/>
      <c r="G9428" s="31"/>
      <c r="H9428" s="31"/>
      <c r="I9428" s="31"/>
      <c r="J9428" s="31"/>
      <c r="K9428" s="31"/>
      <c r="L9428" s="31"/>
      <c r="M9428" s="31"/>
      <c r="N9428" s="31"/>
      <c r="O9428" s="31"/>
      <c r="P9428" s="31"/>
      <c r="Q9428" s="31"/>
      <c r="R9428" s="31"/>
      <c r="S9428" s="31"/>
      <c r="T9428" s="31"/>
      <c r="U9428" s="31"/>
      <c r="V9428" s="31"/>
      <c r="W9428" s="31"/>
      <c r="X9428" s="31"/>
      <c r="Y9428" s="31"/>
      <c r="Z9428" s="31"/>
      <c r="AA9428" s="31"/>
      <c r="AB9428" s="31"/>
      <c r="AC9428" s="31"/>
      <c r="AD9428" s="31"/>
      <c r="AE9428" s="31"/>
      <c r="AF9428" s="31"/>
      <c r="AG9428" s="31"/>
      <c r="AH9428" s="31"/>
      <c r="AI9428" s="31"/>
      <c r="AJ9428" s="31"/>
      <c r="AK9428" s="31"/>
      <c r="AL9428" s="31"/>
      <c r="AM9428" s="31"/>
      <c r="AN9428" s="31"/>
      <c r="AO9428" s="31"/>
      <c r="AP9428" s="31"/>
      <c r="AQ9428" s="31"/>
      <c r="AR9428" s="31"/>
      <c r="AS9428" s="31"/>
      <c r="AT9428" s="31"/>
      <c r="AU9428" s="31"/>
      <c r="AV9428" s="31"/>
      <c r="AW9428" s="31"/>
      <c r="AX9428" s="31"/>
      <c r="AY9428" s="31"/>
      <c r="AZ9428" s="31"/>
      <c r="BA9428" s="31"/>
      <c r="BB9428" s="31"/>
      <c r="BC9428" s="31"/>
      <c r="BD9428" s="31"/>
      <c r="BE9428" s="31"/>
      <c r="BF9428" s="31"/>
      <c r="BG9428" s="31"/>
      <c r="BH9428" s="31"/>
      <c r="BI9428" s="31"/>
      <c r="BJ9428" s="31"/>
      <c r="BK9428" s="31"/>
      <c r="BL9428" s="31"/>
      <c r="BM9428" s="31"/>
      <c r="BN9428" s="31"/>
      <c r="BO9428" s="31"/>
      <c r="BP9428" s="31"/>
      <c r="BQ9428" s="31"/>
      <c r="BR9428" s="31"/>
      <c r="BS9428" s="31"/>
      <c r="BT9428" s="31"/>
      <c r="BU9428" s="31"/>
      <c r="BV9428" s="31"/>
      <c r="BW9428" s="31"/>
      <c r="BX9428" s="31"/>
      <c r="BY9428" s="31"/>
      <c r="BZ9428" s="31"/>
      <c r="CA9428" s="31"/>
      <c r="CB9428" s="31"/>
      <c r="CC9428" s="31"/>
    </row>
    <row r="9429" spans="5:81" customFormat="1" x14ac:dyDescent="0.25">
      <c r="E9429" s="30" t="str">
        <f t="shared" si="57"/>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replace('0000584/4/10/12/2022', '/', '.');</v>
      </c>
      <c r="F9429" s="31"/>
      <c r="G9429" s="31"/>
      <c r="H9429" s="31"/>
      <c r="I9429" s="31"/>
      <c r="J9429" s="31"/>
      <c r="K9429" s="31"/>
      <c r="L9429" s="31"/>
      <c r="M9429" s="31"/>
      <c r="N9429" s="31"/>
      <c r="O9429" s="31"/>
      <c r="P9429" s="31"/>
      <c r="Q9429" s="31"/>
      <c r="R9429" s="31"/>
      <c r="S9429" s="31"/>
      <c r="T9429" s="31"/>
      <c r="U9429" s="31"/>
      <c r="V9429" s="31"/>
      <c r="W9429" s="31"/>
      <c r="X9429" s="31"/>
      <c r="Y9429" s="31"/>
      <c r="Z9429" s="31"/>
      <c r="AA9429" s="31"/>
      <c r="AB9429" s="31"/>
      <c r="AC9429" s="31"/>
      <c r="AD9429" s="31"/>
      <c r="AE9429" s="31"/>
      <c r="AF9429" s="31"/>
      <c r="AG9429" s="31"/>
      <c r="AH9429" s="31"/>
      <c r="AI9429" s="31"/>
      <c r="AJ9429" s="31"/>
      <c r="AK9429" s="31"/>
      <c r="AL9429" s="31"/>
      <c r="AM9429" s="31"/>
      <c r="AN9429" s="31"/>
      <c r="AO9429" s="31"/>
      <c r="AP9429" s="31"/>
      <c r="AQ9429" s="31"/>
      <c r="AR9429" s="31"/>
      <c r="AS9429" s="31"/>
      <c r="AT9429" s="31"/>
      <c r="AU9429" s="31"/>
      <c r="AV9429" s="31"/>
      <c r="AW9429" s="31"/>
      <c r="AX9429" s="31"/>
      <c r="AY9429" s="31"/>
      <c r="AZ9429" s="31"/>
      <c r="BA9429" s="31"/>
      <c r="BB9429" s="31"/>
      <c r="BC9429" s="31"/>
      <c r="BD9429" s="31"/>
      <c r="BE9429" s="31"/>
      <c r="BF9429" s="31"/>
      <c r="BG9429" s="31"/>
      <c r="BH9429" s="31"/>
      <c r="BI9429" s="31"/>
      <c r="BJ9429" s="31"/>
      <c r="BK9429" s="31"/>
      <c r="BL9429" s="31"/>
      <c r="BM9429" s="31"/>
      <c r="BN9429" s="31"/>
      <c r="BO9429" s="31"/>
      <c r="BP9429" s="31"/>
      <c r="BQ9429" s="31"/>
      <c r="BR9429" s="31"/>
      <c r="BS9429" s="31"/>
      <c r="BT9429" s="31"/>
      <c r="BU9429" s="31"/>
      <c r="BV9429" s="31"/>
      <c r="BW9429" s="31"/>
      <c r="BX9429" s="31"/>
      <c r="BY9429" s="31"/>
      <c r="BZ9429" s="31"/>
      <c r="CA9429" s="31"/>
      <c r="CB9429" s="31"/>
      <c r="CC9429" s="31"/>
    </row>
    <row r="9430" spans="5:81" customFormat="1" x14ac:dyDescent="0.25">
      <c r="E9430"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replace('0000585/4/08/10/2021', '/', '.');</v>
      </c>
      <c r="F9430" s="31"/>
      <c r="G9430" s="31"/>
      <c r="H9430" s="31"/>
      <c r="I9430" s="31"/>
      <c r="J9430" s="31"/>
      <c r="K9430" s="31"/>
      <c r="L9430" s="31"/>
      <c r="M9430" s="31"/>
      <c r="N9430" s="31"/>
      <c r="O9430" s="31"/>
      <c r="P9430" s="31"/>
      <c r="Q9430" s="31"/>
      <c r="R9430" s="31"/>
      <c r="S9430" s="31"/>
      <c r="T9430" s="31"/>
      <c r="U9430" s="31"/>
      <c r="V9430" s="31"/>
      <c r="W9430" s="31"/>
      <c r="X9430" s="31"/>
      <c r="Y9430" s="31"/>
      <c r="Z9430" s="31"/>
      <c r="AA9430" s="31"/>
      <c r="AB9430" s="31"/>
      <c r="AC9430" s="31"/>
      <c r="AD9430" s="31"/>
      <c r="AE9430" s="31"/>
      <c r="AF9430" s="31"/>
      <c r="AG9430" s="31"/>
      <c r="AH9430" s="31"/>
      <c r="AI9430" s="31"/>
      <c r="AJ9430" s="31"/>
      <c r="AK9430" s="31"/>
      <c r="AL9430" s="31"/>
      <c r="AM9430" s="31"/>
      <c r="AN9430" s="31"/>
      <c r="AO9430" s="31"/>
      <c r="AP9430" s="31"/>
      <c r="AQ9430" s="31"/>
      <c r="AR9430" s="31"/>
      <c r="AS9430" s="31"/>
      <c r="AT9430" s="31"/>
      <c r="AU9430" s="31"/>
      <c r="AV9430" s="31"/>
      <c r="AW9430" s="31"/>
      <c r="AX9430" s="31"/>
      <c r="AY9430" s="31"/>
      <c r="AZ9430" s="31"/>
      <c r="BA9430" s="31"/>
      <c r="BB9430" s="31"/>
      <c r="BC9430" s="31"/>
      <c r="BD9430" s="31"/>
      <c r="BE9430" s="31"/>
      <c r="BF9430" s="31"/>
      <c r="BG9430" s="31"/>
      <c r="BH9430" s="31"/>
      <c r="BI9430" s="31"/>
      <c r="BJ9430" s="31"/>
      <c r="BK9430" s="31"/>
      <c r="BL9430" s="31"/>
      <c r="BM9430" s="31"/>
      <c r="BN9430" s="31"/>
      <c r="BO9430" s="31"/>
      <c r="BP9430" s="31"/>
      <c r="BQ9430" s="31"/>
      <c r="BR9430" s="31"/>
      <c r="BS9430" s="31"/>
      <c r="BT9430" s="31"/>
      <c r="BU9430" s="31"/>
      <c r="BV9430" s="31"/>
      <c r="BW9430" s="31"/>
      <c r="BX9430" s="31"/>
      <c r="BY9430" s="31"/>
      <c r="BZ9430" s="31"/>
      <c r="CA9430" s="31"/>
      <c r="CB9430" s="31"/>
      <c r="CC9430" s="31"/>
    </row>
    <row r="9431" spans="5:81" customFormat="1" x14ac:dyDescent="0.25">
      <c r="E9431" s="30" t="str">
        <f t="shared" si="57"/>
        <v>update IFINOPL.dbo.AGREEMENT_ASSET set BILLING_TO_NPWP = '011405081092000', NPWP_NAME = 'PT. SARIHUSADA GENERASI MAHARDIKA', NPWP_ADDRESS = 'JL KUSUMANEGARA KOTAK POS 37 RT.0 RW.0 KEL.MUJA MUJU KEC.UMBULHARJO KOTA/KAB.YOGYAKARTA DI YOGYAKARTA 55165' where AGREEMENT_NO = replace('0000585/4/10/12/2022', '/', '.');</v>
      </c>
      <c r="F9431" s="31"/>
      <c r="G9431" s="31"/>
      <c r="H9431" s="31"/>
      <c r="I9431" s="31"/>
      <c r="J9431" s="31"/>
      <c r="K9431" s="31"/>
      <c r="L9431" s="31"/>
      <c r="M9431" s="31"/>
      <c r="N9431" s="31"/>
      <c r="O9431" s="31"/>
      <c r="P9431" s="31"/>
      <c r="Q9431" s="31"/>
      <c r="R9431" s="31"/>
      <c r="S9431" s="31"/>
      <c r="T9431" s="31"/>
      <c r="U9431" s="31"/>
      <c r="V9431" s="31"/>
      <c r="W9431" s="31"/>
      <c r="X9431" s="31"/>
      <c r="Y9431" s="31"/>
      <c r="Z9431" s="31"/>
      <c r="AA9431" s="31"/>
      <c r="AB9431" s="31"/>
      <c r="AC9431" s="31"/>
      <c r="AD9431" s="31"/>
      <c r="AE9431" s="31"/>
      <c r="AF9431" s="31"/>
      <c r="AG9431" s="31"/>
      <c r="AH9431" s="31"/>
      <c r="AI9431" s="31"/>
      <c r="AJ9431" s="31"/>
      <c r="AK9431" s="31"/>
      <c r="AL9431" s="31"/>
      <c r="AM9431" s="31"/>
      <c r="AN9431" s="31"/>
      <c r="AO9431" s="31"/>
      <c r="AP9431" s="31"/>
      <c r="AQ9431" s="31"/>
      <c r="AR9431" s="31"/>
      <c r="AS9431" s="31"/>
      <c r="AT9431" s="31"/>
      <c r="AU9431" s="31"/>
      <c r="AV9431" s="31"/>
      <c r="AW9431" s="31"/>
      <c r="AX9431" s="31"/>
      <c r="AY9431" s="31"/>
      <c r="AZ9431" s="31"/>
      <c r="BA9431" s="31"/>
      <c r="BB9431" s="31"/>
      <c r="BC9431" s="31"/>
      <c r="BD9431" s="31"/>
      <c r="BE9431" s="31"/>
      <c r="BF9431" s="31"/>
      <c r="BG9431" s="31"/>
      <c r="BH9431" s="31"/>
      <c r="BI9431" s="31"/>
      <c r="BJ9431" s="31"/>
      <c r="BK9431" s="31"/>
      <c r="BL9431" s="31"/>
      <c r="BM9431" s="31"/>
      <c r="BN9431" s="31"/>
      <c r="BO9431" s="31"/>
      <c r="BP9431" s="31"/>
      <c r="BQ9431" s="31"/>
      <c r="BR9431" s="31"/>
      <c r="BS9431" s="31"/>
      <c r="BT9431" s="31"/>
      <c r="BU9431" s="31"/>
      <c r="BV9431" s="31"/>
      <c r="BW9431" s="31"/>
      <c r="BX9431" s="31"/>
      <c r="BY9431" s="31"/>
      <c r="BZ9431" s="31"/>
      <c r="CA9431" s="31"/>
      <c r="CB9431" s="31"/>
      <c r="CC9431" s="31"/>
    </row>
    <row r="9432" spans="5:81" customFormat="1" x14ac:dyDescent="0.25">
      <c r="E9432" s="30" t="str">
        <f t="shared" si="57"/>
        <v>update IFINOPL.dbo.AGREEMENT_ASSET set BILLING_TO_NPWP = '023546153028000', NPWP_NAME = 'PT. GRAHAPRIMA SUKSESMANDIRI TBK', NPWP_ADDRESS = 'GD GRAHA 55 LT.3 JL TANAH ABANG II NO.57 RT.000 RW.000 KEL.PETOJO SELATAN KEC.GAMBIR KOTA/KAB.JAKARTA PUSAT DKI JAKARTA 10160' where AGREEMENT_NO = replace('0000586/4/08/10/2021', '/', '.');</v>
      </c>
      <c r="F9432" s="31"/>
      <c r="G9432" s="31"/>
      <c r="H9432" s="31"/>
      <c r="I9432" s="31"/>
      <c r="J9432" s="31"/>
      <c r="K9432" s="31"/>
      <c r="L9432" s="31"/>
      <c r="M9432" s="31"/>
      <c r="N9432" s="31"/>
      <c r="O9432" s="31"/>
      <c r="P9432" s="31"/>
      <c r="Q9432" s="31"/>
      <c r="R9432" s="31"/>
      <c r="S9432" s="31"/>
      <c r="T9432" s="31"/>
      <c r="U9432" s="31"/>
      <c r="V9432" s="31"/>
      <c r="W9432" s="31"/>
      <c r="X9432" s="31"/>
      <c r="Y9432" s="31"/>
      <c r="Z9432" s="31"/>
      <c r="AA9432" s="31"/>
      <c r="AB9432" s="31"/>
      <c r="AC9432" s="31"/>
      <c r="AD9432" s="31"/>
      <c r="AE9432" s="31"/>
      <c r="AF9432" s="31"/>
      <c r="AG9432" s="31"/>
      <c r="AH9432" s="31"/>
      <c r="AI9432" s="31"/>
      <c r="AJ9432" s="31"/>
      <c r="AK9432" s="31"/>
      <c r="AL9432" s="31"/>
      <c r="AM9432" s="31"/>
      <c r="AN9432" s="31"/>
      <c r="AO9432" s="31"/>
      <c r="AP9432" s="31"/>
      <c r="AQ9432" s="31"/>
      <c r="AR9432" s="31"/>
      <c r="AS9432" s="31"/>
      <c r="AT9432" s="31"/>
      <c r="AU9432" s="31"/>
      <c r="AV9432" s="31"/>
      <c r="AW9432" s="31"/>
      <c r="AX9432" s="31"/>
      <c r="AY9432" s="31"/>
      <c r="AZ9432" s="31"/>
      <c r="BA9432" s="31"/>
      <c r="BB9432" s="31"/>
      <c r="BC9432" s="31"/>
      <c r="BD9432" s="31"/>
      <c r="BE9432" s="31"/>
      <c r="BF9432" s="31"/>
      <c r="BG9432" s="31"/>
      <c r="BH9432" s="31"/>
      <c r="BI9432" s="31"/>
      <c r="BJ9432" s="31"/>
      <c r="BK9432" s="31"/>
      <c r="BL9432" s="31"/>
      <c r="BM9432" s="31"/>
      <c r="BN9432" s="31"/>
      <c r="BO9432" s="31"/>
      <c r="BP9432" s="31"/>
      <c r="BQ9432" s="31"/>
      <c r="BR9432" s="31"/>
      <c r="BS9432" s="31"/>
      <c r="BT9432" s="31"/>
      <c r="BU9432" s="31"/>
      <c r="BV9432" s="31"/>
      <c r="BW9432" s="31"/>
      <c r="BX9432" s="31"/>
      <c r="BY9432" s="31"/>
      <c r="BZ9432" s="31"/>
      <c r="CA9432" s="31"/>
      <c r="CB9432" s="31"/>
      <c r="CC9432" s="31"/>
    </row>
    <row r="9433" spans="5:81" customFormat="1" x14ac:dyDescent="0.25">
      <c r="E9433" s="30" t="str">
        <f t="shared" si="57"/>
        <v>update IFINOPL.dbo.AGREEMENT_ASSET set BILLING_TO_NPWP = '010616316092000', NPWP_NAME = 'PT. NUTRICIA INDONESIA SEJAHTERA', NPWP_ADDRESS = 'JL RAYA BOGOR KM. 26,6 RT.0 RW.0 KEL.PEKAYON KEC.PASAR REBO KOTA/KAB.JAKARTA TIMUR DKI JAKARTA 13710' where AGREEMENT_NO = replace('0000586/4/10/12/2022', '/', '.');</v>
      </c>
      <c r="F9433" s="31"/>
      <c r="G9433" s="31"/>
      <c r="H9433" s="31"/>
      <c r="I9433" s="31"/>
      <c r="J9433" s="31"/>
      <c r="K9433" s="31"/>
      <c r="L9433" s="31"/>
      <c r="M9433" s="31"/>
      <c r="N9433" s="31"/>
      <c r="O9433" s="31"/>
      <c r="P9433" s="31"/>
      <c r="Q9433" s="31"/>
      <c r="R9433" s="31"/>
      <c r="S9433" s="31"/>
      <c r="T9433" s="31"/>
      <c r="U9433" s="31"/>
      <c r="V9433" s="31"/>
      <c r="W9433" s="31"/>
      <c r="X9433" s="31"/>
      <c r="Y9433" s="31"/>
      <c r="Z9433" s="31"/>
      <c r="AA9433" s="31"/>
      <c r="AB9433" s="31"/>
      <c r="AC9433" s="31"/>
      <c r="AD9433" s="31"/>
      <c r="AE9433" s="31"/>
      <c r="AF9433" s="31"/>
      <c r="AG9433" s="31"/>
      <c r="AH9433" s="31"/>
      <c r="AI9433" s="31"/>
      <c r="AJ9433" s="31"/>
      <c r="AK9433" s="31"/>
      <c r="AL9433" s="31"/>
      <c r="AM9433" s="31"/>
      <c r="AN9433" s="31"/>
      <c r="AO9433" s="31"/>
      <c r="AP9433" s="31"/>
      <c r="AQ9433" s="31"/>
      <c r="AR9433" s="31"/>
      <c r="AS9433" s="31"/>
      <c r="AT9433" s="31"/>
      <c r="AU9433" s="31"/>
      <c r="AV9433" s="31"/>
      <c r="AW9433" s="31"/>
      <c r="AX9433" s="31"/>
      <c r="AY9433" s="31"/>
      <c r="AZ9433" s="31"/>
      <c r="BA9433" s="31"/>
      <c r="BB9433" s="31"/>
      <c r="BC9433" s="31"/>
      <c r="BD9433" s="31"/>
      <c r="BE9433" s="31"/>
      <c r="BF9433" s="31"/>
      <c r="BG9433" s="31"/>
      <c r="BH9433" s="31"/>
      <c r="BI9433" s="31"/>
      <c r="BJ9433" s="31"/>
      <c r="BK9433" s="31"/>
      <c r="BL9433" s="31"/>
      <c r="BM9433" s="31"/>
      <c r="BN9433" s="31"/>
      <c r="BO9433" s="31"/>
      <c r="BP9433" s="31"/>
      <c r="BQ9433" s="31"/>
      <c r="BR9433" s="31"/>
      <c r="BS9433" s="31"/>
      <c r="BT9433" s="31"/>
      <c r="BU9433" s="31"/>
      <c r="BV9433" s="31"/>
      <c r="BW9433" s="31"/>
      <c r="BX9433" s="31"/>
      <c r="BY9433" s="31"/>
      <c r="BZ9433" s="31"/>
      <c r="CA9433" s="31"/>
      <c r="CB9433" s="31"/>
      <c r="CC9433" s="31"/>
    </row>
    <row r="9434" spans="5:81" customFormat="1" x14ac:dyDescent="0.25">
      <c r="E9434" s="30" t="str">
        <f t="shared" si="57"/>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replace('0000587/4/08/10/2021', '/', '.');</v>
      </c>
      <c r="F9434" s="31"/>
      <c r="G9434" s="31"/>
      <c r="H9434" s="31"/>
      <c r="I9434" s="31"/>
      <c r="J9434" s="31"/>
      <c r="K9434" s="31"/>
      <c r="L9434" s="31"/>
      <c r="M9434" s="31"/>
      <c r="N9434" s="31"/>
      <c r="O9434" s="31"/>
      <c r="P9434" s="31"/>
      <c r="Q9434" s="31"/>
      <c r="R9434" s="31"/>
      <c r="S9434" s="31"/>
      <c r="T9434" s="31"/>
      <c r="U9434" s="31"/>
      <c r="V9434" s="31"/>
      <c r="W9434" s="31"/>
      <c r="X9434" s="31"/>
      <c r="Y9434" s="31"/>
      <c r="Z9434" s="31"/>
      <c r="AA9434" s="31"/>
      <c r="AB9434" s="31"/>
      <c r="AC9434" s="31"/>
      <c r="AD9434" s="31"/>
      <c r="AE9434" s="31"/>
      <c r="AF9434" s="31"/>
      <c r="AG9434" s="31"/>
      <c r="AH9434" s="31"/>
      <c r="AI9434" s="31"/>
      <c r="AJ9434" s="31"/>
      <c r="AK9434" s="31"/>
      <c r="AL9434" s="31"/>
      <c r="AM9434" s="31"/>
      <c r="AN9434" s="31"/>
      <c r="AO9434" s="31"/>
      <c r="AP9434" s="31"/>
      <c r="AQ9434" s="31"/>
      <c r="AR9434" s="31"/>
      <c r="AS9434" s="31"/>
      <c r="AT9434" s="31"/>
      <c r="AU9434" s="31"/>
      <c r="AV9434" s="31"/>
      <c r="AW9434" s="31"/>
      <c r="AX9434" s="31"/>
      <c r="AY9434" s="31"/>
      <c r="AZ9434" s="31"/>
      <c r="BA9434" s="31"/>
      <c r="BB9434" s="31"/>
      <c r="BC9434" s="31"/>
      <c r="BD9434" s="31"/>
      <c r="BE9434" s="31"/>
      <c r="BF9434" s="31"/>
      <c r="BG9434" s="31"/>
      <c r="BH9434" s="31"/>
      <c r="BI9434" s="31"/>
      <c r="BJ9434" s="31"/>
      <c r="BK9434" s="31"/>
      <c r="BL9434" s="31"/>
      <c r="BM9434" s="31"/>
      <c r="BN9434" s="31"/>
      <c r="BO9434" s="31"/>
      <c r="BP9434" s="31"/>
      <c r="BQ9434" s="31"/>
      <c r="BR9434" s="31"/>
      <c r="BS9434" s="31"/>
      <c r="BT9434" s="31"/>
      <c r="BU9434" s="31"/>
      <c r="BV9434" s="31"/>
      <c r="BW9434" s="31"/>
      <c r="BX9434" s="31"/>
      <c r="BY9434" s="31"/>
      <c r="BZ9434" s="31"/>
      <c r="CA9434" s="31"/>
      <c r="CB9434" s="31"/>
      <c r="CC9434" s="31"/>
    </row>
    <row r="9435" spans="5:81" customFormat="1" x14ac:dyDescent="0.25">
      <c r="E9435" s="30" t="str">
        <f t="shared" si="57"/>
        <v>update IFINOPL.dbo.AGREEMENT_ASSET set BILLING_TO_NPWP = '013735303007000', NPWP_NAME = 'PT. MARGA NUSANTARA JAYA', NPWP_ADDRESS = 'JL PULO KAMBING IIE NO 9 RT.0 RW.0 JATINEGARA, CAKUNG, JAKARTA TIMUR, DKI JAKARTA 13930 INDONESIA' where AGREEMENT_NO = replace('0000588/4/08/10/2021', '/', '.');</v>
      </c>
      <c r="F9435" s="31"/>
      <c r="G9435" s="31"/>
      <c r="H9435" s="31"/>
      <c r="I9435" s="31"/>
      <c r="J9435" s="31"/>
      <c r="K9435" s="31"/>
      <c r="L9435" s="31"/>
      <c r="M9435" s="31"/>
      <c r="N9435" s="31"/>
      <c r="O9435" s="31"/>
      <c r="P9435" s="31"/>
      <c r="Q9435" s="31"/>
      <c r="R9435" s="31"/>
      <c r="S9435" s="31"/>
      <c r="T9435" s="31"/>
      <c r="U9435" s="31"/>
      <c r="V9435" s="31"/>
      <c r="W9435" s="31"/>
      <c r="X9435" s="31"/>
      <c r="Y9435" s="31"/>
      <c r="Z9435" s="31"/>
      <c r="AA9435" s="31"/>
      <c r="AB9435" s="31"/>
      <c r="AC9435" s="31"/>
      <c r="AD9435" s="31"/>
      <c r="AE9435" s="31"/>
      <c r="AF9435" s="31"/>
      <c r="AG9435" s="31"/>
      <c r="AH9435" s="31"/>
      <c r="AI9435" s="31"/>
      <c r="AJ9435" s="31"/>
      <c r="AK9435" s="31"/>
      <c r="AL9435" s="31"/>
      <c r="AM9435" s="31"/>
      <c r="AN9435" s="31"/>
      <c r="AO9435" s="31"/>
      <c r="AP9435" s="31"/>
      <c r="AQ9435" s="31"/>
      <c r="AR9435" s="31"/>
      <c r="AS9435" s="31"/>
      <c r="AT9435" s="31"/>
      <c r="AU9435" s="31"/>
      <c r="AV9435" s="31"/>
      <c r="AW9435" s="31"/>
      <c r="AX9435" s="31"/>
      <c r="AY9435" s="31"/>
      <c r="AZ9435" s="31"/>
      <c r="BA9435" s="31"/>
      <c r="BB9435" s="31"/>
      <c r="BC9435" s="31"/>
      <c r="BD9435" s="31"/>
      <c r="BE9435" s="31"/>
      <c r="BF9435" s="31"/>
      <c r="BG9435" s="31"/>
      <c r="BH9435" s="31"/>
      <c r="BI9435" s="31"/>
      <c r="BJ9435" s="31"/>
      <c r="BK9435" s="31"/>
      <c r="BL9435" s="31"/>
      <c r="BM9435" s="31"/>
      <c r="BN9435" s="31"/>
      <c r="BO9435" s="31"/>
      <c r="BP9435" s="31"/>
      <c r="BQ9435" s="31"/>
      <c r="BR9435" s="31"/>
      <c r="BS9435" s="31"/>
      <c r="BT9435" s="31"/>
      <c r="BU9435" s="31"/>
      <c r="BV9435" s="31"/>
      <c r="BW9435" s="31"/>
      <c r="BX9435" s="31"/>
      <c r="BY9435" s="31"/>
      <c r="BZ9435" s="31"/>
      <c r="CA9435" s="31"/>
      <c r="CB9435" s="31"/>
      <c r="CC9435" s="31"/>
    </row>
    <row r="9436" spans="5:81" customFormat="1" x14ac:dyDescent="0.25">
      <c r="E9436" s="30" t="str">
        <f t="shared" si="57"/>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replace('0000588/4/10/12/2022', '/', '.');</v>
      </c>
      <c r="F9436" s="31"/>
      <c r="G9436" s="31"/>
      <c r="H9436" s="31"/>
      <c r="I9436" s="31"/>
      <c r="J9436" s="31"/>
      <c r="K9436" s="31"/>
      <c r="L9436" s="31"/>
      <c r="M9436" s="31"/>
      <c r="N9436" s="31"/>
      <c r="O9436" s="31"/>
      <c r="P9436" s="31"/>
      <c r="Q9436" s="31"/>
      <c r="R9436" s="31"/>
      <c r="S9436" s="31"/>
      <c r="T9436" s="31"/>
      <c r="U9436" s="31"/>
      <c r="V9436" s="31"/>
      <c r="W9436" s="31"/>
      <c r="X9436" s="31"/>
      <c r="Y9436" s="31"/>
      <c r="Z9436" s="31"/>
      <c r="AA9436" s="31"/>
      <c r="AB9436" s="31"/>
      <c r="AC9436" s="31"/>
      <c r="AD9436" s="31"/>
      <c r="AE9436" s="31"/>
      <c r="AF9436" s="31"/>
      <c r="AG9436" s="31"/>
      <c r="AH9436" s="31"/>
      <c r="AI9436" s="31"/>
      <c r="AJ9436" s="31"/>
      <c r="AK9436" s="31"/>
      <c r="AL9436" s="31"/>
      <c r="AM9436" s="31"/>
      <c r="AN9436" s="31"/>
      <c r="AO9436" s="31"/>
      <c r="AP9436" s="31"/>
      <c r="AQ9436" s="31"/>
      <c r="AR9436" s="31"/>
      <c r="AS9436" s="31"/>
      <c r="AT9436" s="31"/>
      <c r="AU9436" s="31"/>
      <c r="AV9436" s="31"/>
      <c r="AW9436" s="31"/>
      <c r="AX9436" s="31"/>
      <c r="AY9436" s="31"/>
      <c r="AZ9436" s="31"/>
      <c r="BA9436" s="31"/>
      <c r="BB9436" s="31"/>
      <c r="BC9436" s="31"/>
      <c r="BD9436" s="31"/>
      <c r="BE9436" s="31"/>
      <c r="BF9436" s="31"/>
      <c r="BG9436" s="31"/>
      <c r="BH9436" s="31"/>
      <c r="BI9436" s="31"/>
      <c r="BJ9436" s="31"/>
      <c r="BK9436" s="31"/>
      <c r="BL9436" s="31"/>
      <c r="BM9436" s="31"/>
      <c r="BN9436" s="31"/>
      <c r="BO9436" s="31"/>
      <c r="BP9436" s="31"/>
      <c r="BQ9436" s="31"/>
      <c r="BR9436" s="31"/>
      <c r="BS9436" s="31"/>
      <c r="BT9436" s="31"/>
      <c r="BU9436" s="31"/>
      <c r="BV9436" s="31"/>
      <c r="BW9436" s="31"/>
      <c r="BX9436" s="31"/>
      <c r="BY9436" s="31"/>
      <c r="BZ9436" s="31"/>
      <c r="CA9436" s="31"/>
      <c r="CB9436" s="31"/>
      <c r="CC9436" s="31"/>
    </row>
    <row r="9437" spans="5:81" customFormat="1" x14ac:dyDescent="0.25">
      <c r="E9437" s="30" t="str">
        <f t="shared" si="57"/>
        <v>update IFINOPL.dbo.AGREEMENT_ASSET set BILLING_TO_NPWP = '013735303007000', NPWP_NAME = 'PT. MARGA NUSANTARA JAYA', NPWP_ADDRESS = 'JL PULO KAMBING IIE NO 9 RT.0 RW.0 JATINEGARA, CAKUNG, JAKARTA TIMUR, DKI JAKARTA 13930 INDONESIA' where AGREEMENT_NO = replace('0000589/4/08/10/2021', '/', '.');</v>
      </c>
      <c r="F9437" s="31"/>
      <c r="G9437" s="31"/>
      <c r="H9437" s="31"/>
      <c r="I9437" s="31"/>
      <c r="J9437" s="31"/>
      <c r="K9437" s="31"/>
      <c r="L9437" s="31"/>
      <c r="M9437" s="31"/>
      <c r="N9437" s="31"/>
      <c r="O9437" s="31"/>
      <c r="P9437" s="31"/>
      <c r="Q9437" s="31"/>
      <c r="R9437" s="31"/>
      <c r="S9437" s="31"/>
      <c r="T9437" s="31"/>
      <c r="U9437" s="31"/>
      <c r="V9437" s="31"/>
      <c r="W9437" s="31"/>
      <c r="X9437" s="31"/>
      <c r="Y9437" s="31"/>
      <c r="Z9437" s="31"/>
      <c r="AA9437" s="31"/>
      <c r="AB9437" s="31"/>
      <c r="AC9437" s="31"/>
      <c r="AD9437" s="31"/>
      <c r="AE9437" s="31"/>
      <c r="AF9437" s="31"/>
      <c r="AG9437" s="31"/>
      <c r="AH9437" s="31"/>
      <c r="AI9437" s="31"/>
      <c r="AJ9437" s="31"/>
      <c r="AK9437" s="31"/>
      <c r="AL9437" s="31"/>
      <c r="AM9437" s="31"/>
      <c r="AN9437" s="31"/>
      <c r="AO9437" s="31"/>
      <c r="AP9437" s="31"/>
      <c r="AQ9437" s="31"/>
      <c r="AR9437" s="31"/>
      <c r="AS9437" s="31"/>
      <c r="AT9437" s="31"/>
      <c r="AU9437" s="31"/>
      <c r="AV9437" s="31"/>
      <c r="AW9437" s="31"/>
      <c r="AX9437" s="31"/>
      <c r="AY9437" s="31"/>
      <c r="AZ9437" s="31"/>
      <c r="BA9437" s="31"/>
      <c r="BB9437" s="31"/>
      <c r="BC9437" s="31"/>
      <c r="BD9437" s="31"/>
      <c r="BE9437" s="31"/>
      <c r="BF9437" s="31"/>
      <c r="BG9437" s="31"/>
      <c r="BH9437" s="31"/>
      <c r="BI9437" s="31"/>
      <c r="BJ9437" s="31"/>
      <c r="BK9437" s="31"/>
      <c r="BL9437" s="31"/>
      <c r="BM9437" s="31"/>
      <c r="BN9437" s="31"/>
      <c r="BO9437" s="31"/>
      <c r="BP9437" s="31"/>
      <c r="BQ9437" s="31"/>
      <c r="BR9437" s="31"/>
      <c r="BS9437" s="31"/>
      <c r="BT9437" s="31"/>
      <c r="BU9437" s="31"/>
      <c r="BV9437" s="31"/>
      <c r="BW9437" s="31"/>
      <c r="BX9437" s="31"/>
      <c r="BY9437" s="31"/>
      <c r="BZ9437" s="31"/>
      <c r="CA9437" s="31"/>
      <c r="CB9437" s="31"/>
      <c r="CC9437" s="31"/>
    </row>
    <row r="9438" spans="5:81" customFormat="1" x14ac:dyDescent="0.25">
      <c r="E9438" s="30" t="str">
        <f t="shared" si="57"/>
        <v>update IFINOPL.dbo.AGREEMENT_ASSET set BILLING_TO_NPWP = '654115625413000', NPWP_NAME = 'PT. INDONESIA CAKRAWALA EKSPRES', NPWP_ADDRESS = 'KAWASAN INDUSTRI MM2100, JL JAWA BLOK G RT.000 RW.000 KEL.GANDAMEKAR KEC.CIKARANG BARAT KOTA/KAB.KAB. BEKASI JAWA BARAT 17530' where AGREEMENT_NO = replace('0000589/4/10/12/2022', '/', '.');</v>
      </c>
      <c r="F9438" s="31"/>
      <c r="G9438" s="31"/>
      <c r="H9438" s="31"/>
      <c r="I9438" s="31"/>
      <c r="J9438" s="31"/>
      <c r="K9438" s="31"/>
      <c r="L9438" s="31"/>
      <c r="M9438" s="31"/>
      <c r="N9438" s="31"/>
      <c r="O9438" s="31"/>
      <c r="P9438" s="31"/>
      <c r="Q9438" s="31"/>
      <c r="R9438" s="31"/>
      <c r="S9438" s="31"/>
      <c r="T9438" s="31"/>
      <c r="U9438" s="31"/>
      <c r="V9438" s="31"/>
      <c r="W9438" s="31"/>
      <c r="X9438" s="31"/>
      <c r="Y9438" s="31"/>
      <c r="Z9438" s="31"/>
      <c r="AA9438" s="31"/>
      <c r="AB9438" s="31"/>
      <c r="AC9438" s="31"/>
      <c r="AD9438" s="31"/>
      <c r="AE9438" s="31"/>
      <c r="AF9438" s="31"/>
      <c r="AG9438" s="31"/>
      <c r="AH9438" s="31"/>
      <c r="AI9438" s="31"/>
      <c r="AJ9438" s="31"/>
      <c r="AK9438" s="31"/>
      <c r="AL9438" s="31"/>
      <c r="AM9438" s="31"/>
      <c r="AN9438" s="31"/>
      <c r="AO9438" s="31"/>
      <c r="AP9438" s="31"/>
      <c r="AQ9438" s="31"/>
      <c r="AR9438" s="31"/>
      <c r="AS9438" s="31"/>
      <c r="AT9438" s="31"/>
      <c r="AU9438" s="31"/>
      <c r="AV9438" s="31"/>
      <c r="AW9438" s="31"/>
      <c r="AX9438" s="31"/>
      <c r="AY9438" s="31"/>
      <c r="AZ9438" s="31"/>
      <c r="BA9438" s="31"/>
      <c r="BB9438" s="31"/>
      <c r="BC9438" s="31"/>
      <c r="BD9438" s="31"/>
      <c r="BE9438" s="31"/>
      <c r="BF9438" s="31"/>
      <c r="BG9438" s="31"/>
      <c r="BH9438" s="31"/>
      <c r="BI9438" s="31"/>
      <c r="BJ9438" s="31"/>
      <c r="BK9438" s="31"/>
      <c r="BL9438" s="31"/>
      <c r="BM9438" s="31"/>
      <c r="BN9438" s="31"/>
      <c r="BO9438" s="31"/>
      <c r="BP9438" s="31"/>
      <c r="BQ9438" s="31"/>
      <c r="BR9438" s="31"/>
      <c r="BS9438" s="31"/>
      <c r="BT9438" s="31"/>
      <c r="BU9438" s="31"/>
      <c r="BV9438" s="31"/>
      <c r="BW9438" s="31"/>
      <c r="BX9438" s="31"/>
      <c r="BY9438" s="31"/>
      <c r="BZ9438" s="31"/>
      <c r="CA9438" s="31"/>
      <c r="CB9438" s="31"/>
      <c r="CC9438" s="31"/>
    </row>
    <row r="9439" spans="5:81" customFormat="1" x14ac:dyDescent="0.25">
      <c r="E9439" s="30" t="str">
        <f t="shared" si="57"/>
        <v>update IFINOPL.dbo.AGREEMENT_ASSET set BILLING_TO_NPWP = '010006237057000', NPWP_NAME = 'PT. KURABO MANUNGGAL TEXTILE INDUSTRIES', NPWP_ADDRESS = 'GEDUNG MENARA CAKRAWALA LT. 7 JL. MH THAMRIN NO. 9 RT.000 RW.000 KEBON SIRIH, MENTENG, JAKARTA PUSAT, DKI JAKARTA 10340 INDONESIA' where AGREEMENT_NO = replace('0000590/4/01/12/2020', '/', '.');</v>
      </c>
      <c r="F9439" s="31"/>
      <c r="G9439" s="31"/>
      <c r="H9439" s="31"/>
      <c r="I9439" s="31"/>
      <c r="J9439" s="31"/>
      <c r="K9439" s="31"/>
      <c r="L9439" s="31"/>
      <c r="M9439" s="31"/>
      <c r="N9439" s="31"/>
      <c r="O9439" s="31"/>
      <c r="P9439" s="31"/>
      <c r="Q9439" s="31"/>
      <c r="R9439" s="31"/>
      <c r="S9439" s="31"/>
      <c r="T9439" s="31"/>
      <c r="U9439" s="31"/>
      <c r="V9439" s="31"/>
      <c r="W9439" s="31"/>
      <c r="X9439" s="31"/>
      <c r="Y9439" s="31"/>
      <c r="Z9439" s="31"/>
      <c r="AA9439" s="31"/>
      <c r="AB9439" s="31"/>
      <c r="AC9439" s="31"/>
      <c r="AD9439" s="31"/>
      <c r="AE9439" s="31"/>
      <c r="AF9439" s="31"/>
      <c r="AG9439" s="31"/>
      <c r="AH9439" s="31"/>
      <c r="AI9439" s="31"/>
      <c r="AJ9439" s="31"/>
      <c r="AK9439" s="31"/>
      <c r="AL9439" s="31"/>
      <c r="AM9439" s="31"/>
      <c r="AN9439" s="31"/>
      <c r="AO9439" s="31"/>
      <c r="AP9439" s="31"/>
      <c r="AQ9439" s="31"/>
      <c r="AR9439" s="31"/>
      <c r="AS9439" s="31"/>
      <c r="AT9439" s="31"/>
      <c r="AU9439" s="31"/>
      <c r="AV9439" s="31"/>
      <c r="AW9439" s="31"/>
      <c r="AX9439" s="31"/>
      <c r="AY9439" s="31"/>
      <c r="AZ9439" s="31"/>
      <c r="BA9439" s="31"/>
      <c r="BB9439" s="31"/>
      <c r="BC9439" s="31"/>
      <c r="BD9439" s="31"/>
      <c r="BE9439" s="31"/>
      <c r="BF9439" s="31"/>
      <c r="BG9439" s="31"/>
      <c r="BH9439" s="31"/>
      <c r="BI9439" s="31"/>
      <c r="BJ9439" s="31"/>
      <c r="BK9439" s="31"/>
      <c r="BL9439" s="31"/>
      <c r="BM9439" s="31"/>
      <c r="BN9439" s="31"/>
      <c r="BO9439" s="31"/>
      <c r="BP9439" s="31"/>
      <c r="BQ9439" s="31"/>
      <c r="BR9439" s="31"/>
      <c r="BS9439" s="31"/>
      <c r="BT9439" s="31"/>
      <c r="BU9439" s="31"/>
      <c r="BV9439" s="31"/>
      <c r="BW9439" s="31"/>
      <c r="BX9439" s="31"/>
      <c r="BY9439" s="31"/>
      <c r="BZ9439" s="31"/>
      <c r="CA9439" s="31"/>
      <c r="CB9439" s="31"/>
      <c r="CC9439" s="31"/>
    </row>
    <row r="9440" spans="5:81" customFormat="1" x14ac:dyDescent="0.25">
      <c r="E9440" s="30" t="str">
        <f t="shared" si="57"/>
        <v>update IFINOPL.dbo.AGREEMENT_ASSET set BILLING_TO_NPWP = '013735303007000', NPWP_NAME = 'PT. MARGA NUSANTARA JAYA', NPWP_ADDRESS = 'JL PULO KAMBING IIE NO 9 RT.0 RW.0 JATINEGARA, CAKUNG, JAKARTA TIMUR, DKI JAKARTA 13930 INDONESIA' where AGREEMENT_NO = replace('0000590/4/08/11/2021', '/', '.');</v>
      </c>
      <c r="F9440" s="31"/>
      <c r="G9440" s="31"/>
      <c r="H9440" s="31"/>
      <c r="I9440" s="31"/>
      <c r="J9440" s="31"/>
      <c r="K9440" s="31"/>
      <c r="L9440" s="31"/>
      <c r="M9440" s="31"/>
      <c r="N9440" s="31"/>
      <c r="O9440" s="31"/>
      <c r="P9440" s="31"/>
      <c r="Q9440" s="31"/>
      <c r="R9440" s="31"/>
      <c r="S9440" s="31"/>
      <c r="T9440" s="31"/>
      <c r="U9440" s="31"/>
      <c r="V9440" s="31"/>
      <c r="W9440" s="31"/>
      <c r="X9440" s="31"/>
      <c r="Y9440" s="31"/>
      <c r="Z9440" s="31"/>
      <c r="AA9440" s="31"/>
      <c r="AB9440" s="31"/>
      <c r="AC9440" s="31"/>
      <c r="AD9440" s="31"/>
      <c r="AE9440" s="31"/>
      <c r="AF9440" s="31"/>
      <c r="AG9440" s="31"/>
      <c r="AH9440" s="31"/>
      <c r="AI9440" s="31"/>
      <c r="AJ9440" s="31"/>
      <c r="AK9440" s="31"/>
      <c r="AL9440" s="31"/>
      <c r="AM9440" s="31"/>
      <c r="AN9440" s="31"/>
      <c r="AO9440" s="31"/>
      <c r="AP9440" s="31"/>
      <c r="AQ9440" s="31"/>
      <c r="AR9440" s="31"/>
      <c r="AS9440" s="31"/>
      <c r="AT9440" s="31"/>
      <c r="AU9440" s="31"/>
      <c r="AV9440" s="31"/>
      <c r="AW9440" s="31"/>
      <c r="AX9440" s="31"/>
      <c r="AY9440" s="31"/>
      <c r="AZ9440" s="31"/>
      <c r="BA9440" s="31"/>
      <c r="BB9440" s="31"/>
      <c r="BC9440" s="31"/>
      <c r="BD9440" s="31"/>
      <c r="BE9440" s="31"/>
      <c r="BF9440" s="31"/>
      <c r="BG9440" s="31"/>
      <c r="BH9440" s="31"/>
      <c r="BI9440" s="31"/>
      <c r="BJ9440" s="31"/>
      <c r="BK9440" s="31"/>
      <c r="BL9440" s="31"/>
      <c r="BM9440" s="31"/>
      <c r="BN9440" s="31"/>
      <c r="BO9440" s="31"/>
      <c r="BP9440" s="31"/>
      <c r="BQ9440" s="31"/>
      <c r="BR9440" s="31"/>
      <c r="BS9440" s="31"/>
      <c r="BT9440" s="31"/>
      <c r="BU9440" s="31"/>
      <c r="BV9440" s="31"/>
      <c r="BW9440" s="31"/>
      <c r="BX9440" s="31"/>
      <c r="BY9440" s="31"/>
      <c r="BZ9440" s="31"/>
      <c r="CA9440" s="31"/>
      <c r="CB9440" s="31"/>
      <c r="CC9440" s="31"/>
    </row>
    <row r="9441" spans="5:81" customFormat="1" x14ac:dyDescent="0.25">
      <c r="E9441" s="30" t="str">
        <f t="shared" si="57"/>
        <v>update IFINOPL.dbo.AGREEMENT_ASSET set BILLING_TO_NPWP = '654115625413000', NPWP_NAME = 'PT. INDONESIA CAKRAWALA EKSPRES', NPWP_ADDRESS = 'KAWASAN INDUSTRI MM2100, JL JAWA BLOK G RT.000 RW.000 KEL.GANDAMEKAR KEC.CIKARANG BARAT KOTA/KAB.KAB. BEKASI JAWA BARAT 17530' where AGREEMENT_NO = replace('0000590/4/10/12/2022', '/', '.');</v>
      </c>
      <c r="F9441" s="31"/>
      <c r="G9441" s="31"/>
      <c r="H9441" s="31"/>
      <c r="I9441" s="31"/>
      <c r="J9441" s="31"/>
      <c r="K9441" s="31"/>
      <c r="L9441" s="31"/>
      <c r="M9441" s="31"/>
      <c r="N9441" s="31"/>
      <c r="O9441" s="31"/>
      <c r="P9441" s="31"/>
      <c r="Q9441" s="31"/>
      <c r="R9441" s="31"/>
      <c r="S9441" s="31"/>
      <c r="T9441" s="31"/>
      <c r="U9441" s="31"/>
      <c r="V9441" s="31"/>
      <c r="W9441" s="31"/>
      <c r="X9441" s="31"/>
      <c r="Y9441" s="31"/>
      <c r="Z9441" s="31"/>
      <c r="AA9441" s="31"/>
      <c r="AB9441" s="31"/>
      <c r="AC9441" s="31"/>
      <c r="AD9441" s="31"/>
      <c r="AE9441" s="31"/>
      <c r="AF9441" s="31"/>
      <c r="AG9441" s="31"/>
      <c r="AH9441" s="31"/>
      <c r="AI9441" s="31"/>
      <c r="AJ9441" s="31"/>
      <c r="AK9441" s="31"/>
      <c r="AL9441" s="31"/>
      <c r="AM9441" s="31"/>
      <c r="AN9441" s="31"/>
      <c r="AO9441" s="31"/>
      <c r="AP9441" s="31"/>
      <c r="AQ9441" s="31"/>
      <c r="AR9441" s="31"/>
      <c r="AS9441" s="31"/>
      <c r="AT9441" s="31"/>
      <c r="AU9441" s="31"/>
      <c r="AV9441" s="31"/>
      <c r="AW9441" s="31"/>
      <c r="AX9441" s="31"/>
      <c r="AY9441" s="31"/>
      <c r="AZ9441" s="31"/>
      <c r="BA9441" s="31"/>
      <c r="BB9441" s="31"/>
      <c r="BC9441" s="31"/>
      <c r="BD9441" s="31"/>
      <c r="BE9441" s="31"/>
      <c r="BF9441" s="31"/>
      <c r="BG9441" s="31"/>
      <c r="BH9441" s="31"/>
      <c r="BI9441" s="31"/>
      <c r="BJ9441" s="31"/>
      <c r="BK9441" s="31"/>
      <c r="BL9441" s="31"/>
      <c r="BM9441" s="31"/>
      <c r="BN9441" s="31"/>
      <c r="BO9441" s="31"/>
      <c r="BP9441" s="31"/>
      <c r="BQ9441" s="31"/>
      <c r="BR9441" s="31"/>
      <c r="BS9441" s="31"/>
      <c r="BT9441" s="31"/>
      <c r="BU9441" s="31"/>
      <c r="BV9441" s="31"/>
      <c r="BW9441" s="31"/>
      <c r="BX9441" s="31"/>
      <c r="BY9441" s="31"/>
      <c r="BZ9441" s="31"/>
      <c r="CA9441" s="31"/>
      <c r="CB9441" s="31"/>
      <c r="CC9441" s="31"/>
    </row>
    <row r="9442" spans="5:81" customFormat="1" x14ac:dyDescent="0.25">
      <c r="E9442" s="30" t="str">
        <f t="shared" si="57"/>
        <v>update IFINOPL.dbo.AGREEMENT_ASSET set BILLING_TO_NPWP = '013735303007000', NPWP_NAME = 'PT. MARGA NUSANTARA JAYA', NPWP_ADDRESS = 'JL PULO KAMBING IIE NO 9 RT.0 RW.0 JATINEGARA, CAKUNG, JAKARTA TIMUR, DKI JAKARTA 13930 INDONESIA' where AGREEMENT_NO = replace('0000591/4/08/11/2021', '/', '.');</v>
      </c>
      <c r="F9442" s="31"/>
      <c r="G9442" s="31"/>
      <c r="H9442" s="31"/>
      <c r="I9442" s="31"/>
      <c r="J9442" s="31"/>
      <c r="K9442" s="31"/>
      <c r="L9442" s="31"/>
      <c r="M9442" s="31"/>
      <c r="N9442" s="31"/>
      <c r="O9442" s="31"/>
      <c r="P9442" s="31"/>
      <c r="Q9442" s="31"/>
      <c r="R9442" s="31"/>
      <c r="S9442" s="31"/>
      <c r="T9442" s="31"/>
      <c r="U9442" s="31"/>
      <c r="V9442" s="31"/>
      <c r="W9442" s="31"/>
      <c r="X9442" s="31"/>
      <c r="Y9442" s="31"/>
      <c r="Z9442" s="31"/>
      <c r="AA9442" s="31"/>
      <c r="AB9442" s="31"/>
      <c r="AC9442" s="31"/>
      <c r="AD9442" s="31"/>
      <c r="AE9442" s="31"/>
      <c r="AF9442" s="31"/>
      <c r="AG9442" s="31"/>
      <c r="AH9442" s="31"/>
      <c r="AI9442" s="31"/>
      <c r="AJ9442" s="31"/>
      <c r="AK9442" s="31"/>
      <c r="AL9442" s="31"/>
      <c r="AM9442" s="31"/>
      <c r="AN9442" s="31"/>
      <c r="AO9442" s="31"/>
      <c r="AP9442" s="31"/>
      <c r="AQ9442" s="31"/>
      <c r="AR9442" s="31"/>
      <c r="AS9442" s="31"/>
      <c r="AT9442" s="31"/>
      <c r="AU9442" s="31"/>
      <c r="AV9442" s="31"/>
      <c r="AW9442" s="31"/>
      <c r="AX9442" s="31"/>
      <c r="AY9442" s="31"/>
      <c r="AZ9442" s="31"/>
      <c r="BA9442" s="31"/>
      <c r="BB9442" s="31"/>
      <c r="BC9442" s="31"/>
      <c r="BD9442" s="31"/>
      <c r="BE9442" s="31"/>
      <c r="BF9442" s="31"/>
      <c r="BG9442" s="31"/>
      <c r="BH9442" s="31"/>
      <c r="BI9442" s="31"/>
      <c r="BJ9442" s="31"/>
      <c r="BK9442" s="31"/>
      <c r="BL9442" s="31"/>
      <c r="BM9442" s="31"/>
      <c r="BN9442" s="31"/>
      <c r="BO9442" s="31"/>
      <c r="BP9442" s="31"/>
      <c r="BQ9442" s="31"/>
      <c r="BR9442" s="31"/>
      <c r="BS9442" s="31"/>
      <c r="BT9442" s="31"/>
      <c r="BU9442" s="31"/>
      <c r="BV9442" s="31"/>
      <c r="BW9442" s="31"/>
      <c r="BX9442" s="31"/>
      <c r="BY9442" s="31"/>
      <c r="BZ9442" s="31"/>
      <c r="CA9442" s="31"/>
      <c r="CB9442" s="31"/>
      <c r="CC9442" s="31"/>
    </row>
    <row r="9443" spans="5:81" customFormat="1" x14ac:dyDescent="0.25">
      <c r="E9443" s="30" t="str">
        <f t="shared" si="57"/>
        <v>update IFINOPL.dbo.AGREEMENT_ASSET set BILLING_TO_NPWP = '013032974052000', NPWP_NAME = 'PT. PABRIK CAT DAN TINTA PACIFIC', NPWP_ADDRESS = 'JL BOURAQ LIO BARU NO 33 RT.004 RW.001 KEL.BATU SARI KEC.BATUCEPER KOTA/KAB.KOTA TANGERANG BANTEN 15121' where AGREEMENT_NO = replace('0000591/4/10/12/2022', '/', '.');</v>
      </c>
      <c r="F9443" s="31"/>
      <c r="G9443" s="31"/>
      <c r="H9443" s="31"/>
      <c r="I9443" s="31"/>
      <c r="J9443" s="31"/>
      <c r="K9443" s="31"/>
      <c r="L9443" s="31"/>
      <c r="M9443" s="31"/>
      <c r="N9443" s="31"/>
      <c r="O9443" s="31"/>
      <c r="P9443" s="31"/>
      <c r="Q9443" s="31"/>
      <c r="R9443" s="31"/>
      <c r="S9443" s="31"/>
      <c r="T9443" s="31"/>
      <c r="U9443" s="31"/>
      <c r="V9443" s="31"/>
      <c r="W9443" s="31"/>
      <c r="X9443" s="31"/>
      <c r="Y9443" s="31"/>
      <c r="Z9443" s="31"/>
      <c r="AA9443" s="31"/>
      <c r="AB9443" s="31"/>
      <c r="AC9443" s="31"/>
      <c r="AD9443" s="31"/>
      <c r="AE9443" s="31"/>
      <c r="AF9443" s="31"/>
      <c r="AG9443" s="31"/>
      <c r="AH9443" s="31"/>
      <c r="AI9443" s="31"/>
      <c r="AJ9443" s="31"/>
      <c r="AK9443" s="31"/>
      <c r="AL9443" s="31"/>
      <c r="AM9443" s="31"/>
      <c r="AN9443" s="31"/>
      <c r="AO9443" s="31"/>
      <c r="AP9443" s="31"/>
      <c r="AQ9443" s="31"/>
      <c r="AR9443" s="31"/>
      <c r="AS9443" s="31"/>
      <c r="AT9443" s="31"/>
      <c r="AU9443" s="31"/>
      <c r="AV9443" s="31"/>
      <c r="AW9443" s="31"/>
      <c r="AX9443" s="31"/>
      <c r="AY9443" s="31"/>
      <c r="AZ9443" s="31"/>
      <c r="BA9443" s="31"/>
      <c r="BB9443" s="31"/>
      <c r="BC9443" s="31"/>
      <c r="BD9443" s="31"/>
      <c r="BE9443" s="31"/>
      <c r="BF9443" s="31"/>
      <c r="BG9443" s="31"/>
      <c r="BH9443" s="31"/>
      <c r="BI9443" s="31"/>
      <c r="BJ9443" s="31"/>
      <c r="BK9443" s="31"/>
      <c r="BL9443" s="31"/>
      <c r="BM9443" s="31"/>
      <c r="BN9443" s="31"/>
      <c r="BO9443" s="31"/>
      <c r="BP9443" s="31"/>
      <c r="BQ9443" s="31"/>
      <c r="BR9443" s="31"/>
      <c r="BS9443" s="31"/>
      <c r="BT9443" s="31"/>
      <c r="BU9443" s="31"/>
      <c r="BV9443" s="31"/>
      <c r="BW9443" s="31"/>
      <c r="BX9443" s="31"/>
      <c r="BY9443" s="31"/>
      <c r="BZ9443" s="31"/>
      <c r="CA9443" s="31"/>
      <c r="CB9443" s="31"/>
      <c r="CC9443" s="31"/>
    </row>
    <row r="9444" spans="5:81" customFormat="1" x14ac:dyDescent="0.25">
      <c r="E9444" s="30" t="str">
        <f t="shared" si="57"/>
        <v>update IFINOPL.dbo.AGREEMENT_ASSET set BILLING_TO_NPWP = '013735303007000', NPWP_NAME = 'PT. MARGA NUSANTARA JAYA', NPWP_ADDRESS = 'JL PULO KAMBING IIE NO 9 RT.0 RW.0 JATINEGARA, CAKUNG, JAKARTA TIMUR, DKI JAKARTA 13930 INDONESIA' where AGREEMENT_NO = replace('0000592/4/08/11/2021', '/', '.');</v>
      </c>
      <c r="F9444" s="31"/>
      <c r="G9444" s="31"/>
      <c r="H9444" s="31"/>
      <c r="I9444" s="31"/>
      <c r="J9444" s="31"/>
      <c r="K9444" s="31"/>
      <c r="L9444" s="31"/>
      <c r="M9444" s="31"/>
      <c r="N9444" s="31"/>
      <c r="O9444" s="31"/>
      <c r="P9444" s="31"/>
      <c r="Q9444" s="31"/>
      <c r="R9444" s="31"/>
      <c r="S9444" s="31"/>
      <c r="T9444" s="31"/>
      <c r="U9444" s="31"/>
      <c r="V9444" s="31"/>
      <c r="W9444" s="31"/>
      <c r="X9444" s="31"/>
      <c r="Y9444" s="31"/>
      <c r="Z9444" s="31"/>
      <c r="AA9444" s="31"/>
      <c r="AB9444" s="31"/>
      <c r="AC9444" s="31"/>
      <c r="AD9444" s="31"/>
      <c r="AE9444" s="31"/>
      <c r="AF9444" s="31"/>
      <c r="AG9444" s="31"/>
      <c r="AH9444" s="31"/>
      <c r="AI9444" s="31"/>
      <c r="AJ9444" s="31"/>
      <c r="AK9444" s="31"/>
      <c r="AL9444" s="31"/>
      <c r="AM9444" s="31"/>
      <c r="AN9444" s="31"/>
      <c r="AO9444" s="31"/>
      <c r="AP9444" s="31"/>
      <c r="AQ9444" s="31"/>
      <c r="AR9444" s="31"/>
      <c r="AS9444" s="31"/>
      <c r="AT9444" s="31"/>
      <c r="AU9444" s="31"/>
      <c r="AV9444" s="31"/>
      <c r="AW9444" s="31"/>
      <c r="AX9444" s="31"/>
      <c r="AY9444" s="31"/>
      <c r="AZ9444" s="31"/>
      <c r="BA9444" s="31"/>
      <c r="BB9444" s="31"/>
      <c r="BC9444" s="31"/>
      <c r="BD9444" s="31"/>
      <c r="BE9444" s="31"/>
      <c r="BF9444" s="31"/>
      <c r="BG9444" s="31"/>
      <c r="BH9444" s="31"/>
      <c r="BI9444" s="31"/>
      <c r="BJ9444" s="31"/>
      <c r="BK9444" s="31"/>
      <c r="BL9444" s="31"/>
      <c r="BM9444" s="31"/>
      <c r="BN9444" s="31"/>
      <c r="BO9444" s="31"/>
      <c r="BP9444" s="31"/>
      <c r="BQ9444" s="31"/>
      <c r="BR9444" s="31"/>
      <c r="BS9444" s="31"/>
      <c r="BT9444" s="31"/>
      <c r="BU9444" s="31"/>
      <c r="BV9444" s="31"/>
      <c r="BW9444" s="31"/>
      <c r="BX9444" s="31"/>
      <c r="BY9444" s="31"/>
      <c r="BZ9444" s="31"/>
      <c r="CA9444" s="31"/>
      <c r="CB9444" s="31"/>
      <c r="CC9444" s="31"/>
    </row>
    <row r="9445" spans="5:81" customFormat="1" x14ac:dyDescent="0.25">
      <c r="E9445" s="30" t="str">
        <f t="shared" si="57"/>
        <v>update IFINOPL.dbo.AGREEMENT_ASSET set BILLING_TO_NPWP = '013735303007000', NPWP_NAME = 'PT. MARGA NUSANTARA JAYA', NPWP_ADDRESS = 'JL PULO KAMBING IIE NO 9 RT.0 RW.0 JATINEGARA, CAKUNG, JAKARTA TIMUR, DKI JAKARTA 13930 INDONESIA' where AGREEMENT_NO = replace('0000593/4/08/11/2021', '/', '.');</v>
      </c>
      <c r="F9445" s="31"/>
      <c r="G9445" s="31"/>
      <c r="H9445" s="31"/>
      <c r="I9445" s="31"/>
      <c r="J9445" s="31"/>
      <c r="K9445" s="31"/>
      <c r="L9445" s="31"/>
      <c r="M9445" s="31"/>
      <c r="N9445" s="31"/>
      <c r="O9445" s="31"/>
      <c r="P9445" s="31"/>
      <c r="Q9445" s="31"/>
      <c r="R9445" s="31"/>
      <c r="S9445" s="31"/>
      <c r="T9445" s="31"/>
      <c r="U9445" s="31"/>
      <c r="V9445" s="31"/>
      <c r="W9445" s="31"/>
      <c r="X9445" s="31"/>
      <c r="Y9445" s="31"/>
      <c r="Z9445" s="31"/>
      <c r="AA9445" s="31"/>
      <c r="AB9445" s="31"/>
      <c r="AC9445" s="31"/>
      <c r="AD9445" s="31"/>
      <c r="AE9445" s="31"/>
      <c r="AF9445" s="31"/>
      <c r="AG9445" s="31"/>
      <c r="AH9445" s="31"/>
      <c r="AI9445" s="31"/>
      <c r="AJ9445" s="31"/>
      <c r="AK9445" s="31"/>
      <c r="AL9445" s="31"/>
      <c r="AM9445" s="31"/>
      <c r="AN9445" s="31"/>
      <c r="AO9445" s="31"/>
      <c r="AP9445" s="31"/>
      <c r="AQ9445" s="31"/>
      <c r="AR9445" s="31"/>
      <c r="AS9445" s="31"/>
      <c r="AT9445" s="31"/>
      <c r="AU9445" s="31"/>
      <c r="AV9445" s="31"/>
      <c r="AW9445" s="31"/>
      <c r="AX9445" s="31"/>
      <c r="AY9445" s="31"/>
      <c r="AZ9445" s="31"/>
      <c r="BA9445" s="31"/>
      <c r="BB9445" s="31"/>
      <c r="BC9445" s="31"/>
      <c r="BD9445" s="31"/>
      <c r="BE9445" s="31"/>
      <c r="BF9445" s="31"/>
      <c r="BG9445" s="31"/>
      <c r="BH9445" s="31"/>
      <c r="BI9445" s="31"/>
      <c r="BJ9445" s="31"/>
      <c r="BK9445" s="31"/>
      <c r="BL9445" s="31"/>
      <c r="BM9445" s="31"/>
      <c r="BN9445" s="31"/>
      <c r="BO9445" s="31"/>
      <c r="BP9445" s="31"/>
      <c r="BQ9445" s="31"/>
      <c r="BR9445" s="31"/>
      <c r="BS9445" s="31"/>
      <c r="BT9445" s="31"/>
      <c r="BU9445" s="31"/>
      <c r="BV9445" s="31"/>
      <c r="BW9445" s="31"/>
      <c r="BX9445" s="31"/>
      <c r="BY9445" s="31"/>
      <c r="BZ9445" s="31"/>
      <c r="CA9445" s="31"/>
      <c r="CB9445" s="31"/>
      <c r="CC9445" s="31"/>
    </row>
    <row r="9446" spans="5:81" customFormat="1" x14ac:dyDescent="0.25">
      <c r="E9446" s="30" t="str">
        <f t="shared" si="57"/>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replace('0000593/4/10/01/2023', '/', '.');</v>
      </c>
      <c r="F9446" s="31"/>
      <c r="G9446" s="31"/>
      <c r="H9446" s="31"/>
      <c r="I9446" s="31"/>
      <c r="J9446" s="31"/>
      <c r="K9446" s="31"/>
      <c r="L9446" s="31"/>
      <c r="M9446" s="31"/>
      <c r="N9446" s="31"/>
      <c r="O9446" s="31"/>
      <c r="P9446" s="31"/>
      <c r="Q9446" s="31"/>
      <c r="R9446" s="31"/>
      <c r="S9446" s="31"/>
      <c r="T9446" s="31"/>
      <c r="U9446" s="31"/>
      <c r="V9446" s="31"/>
      <c r="W9446" s="31"/>
      <c r="X9446" s="31"/>
      <c r="Y9446" s="31"/>
      <c r="Z9446" s="31"/>
      <c r="AA9446" s="31"/>
      <c r="AB9446" s="31"/>
      <c r="AC9446" s="31"/>
      <c r="AD9446" s="31"/>
      <c r="AE9446" s="31"/>
      <c r="AF9446" s="31"/>
      <c r="AG9446" s="31"/>
      <c r="AH9446" s="31"/>
      <c r="AI9446" s="31"/>
      <c r="AJ9446" s="31"/>
      <c r="AK9446" s="31"/>
      <c r="AL9446" s="31"/>
      <c r="AM9446" s="31"/>
      <c r="AN9446" s="31"/>
      <c r="AO9446" s="31"/>
      <c r="AP9446" s="31"/>
      <c r="AQ9446" s="31"/>
      <c r="AR9446" s="31"/>
      <c r="AS9446" s="31"/>
      <c r="AT9446" s="31"/>
      <c r="AU9446" s="31"/>
      <c r="AV9446" s="31"/>
      <c r="AW9446" s="31"/>
      <c r="AX9446" s="31"/>
      <c r="AY9446" s="31"/>
      <c r="AZ9446" s="31"/>
      <c r="BA9446" s="31"/>
      <c r="BB9446" s="31"/>
      <c r="BC9446" s="31"/>
      <c r="BD9446" s="31"/>
      <c r="BE9446" s="31"/>
      <c r="BF9446" s="31"/>
      <c r="BG9446" s="31"/>
      <c r="BH9446" s="31"/>
      <c r="BI9446" s="31"/>
      <c r="BJ9446" s="31"/>
      <c r="BK9446" s="31"/>
      <c r="BL9446" s="31"/>
      <c r="BM9446" s="31"/>
      <c r="BN9446" s="31"/>
      <c r="BO9446" s="31"/>
      <c r="BP9446" s="31"/>
      <c r="BQ9446" s="31"/>
      <c r="BR9446" s="31"/>
      <c r="BS9446" s="31"/>
      <c r="BT9446" s="31"/>
      <c r="BU9446" s="31"/>
      <c r="BV9446" s="31"/>
      <c r="BW9446" s="31"/>
      <c r="BX9446" s="31"/>
      <c r="BY9446" s="31"/>
      <c r="BZ9446" s="31"/>
      <c r="CA9446" s="31"/>
      <c r="CB9446" s="31"/>
      <c r="CC9446" s="31"/>
    </row>
    <row r="9447" spans="5:81" customFormat="1" x14ac:dyDescent="0.25">
      <c r="E9447" s="30" t="str">
        <f t="shared" si="57"/>
        <v>update IFINOPL.dbo.AGREEMENT_ASSET set BILLING_TO_NPWP = '013735303007000', NPWP_NAME = 'PT. MARGA NUSANTARA JAYA', NPWP_ADDRESS = 'JL PULO KAMBING IIE NO 9 RT.0 RW.0 JATINEGARA, CAKUNG, JAKARTA TIMUR, DKI JAKARTA 13930 INDONESIA' where AGREEMENT_NO = replace('0000594/4/08/11/2021', '/', '.');</v>
      </c>
      <c r="F9447" s="31"/>
      <c r="G9447" s="31"/>
      <c r="H9447" s="31"/>
      <c r="I9447" s="31"/>
      <c r="J9447" s="31"/>
      <c r="K9447" s="31"/>
      <c r="L9447" s="31"/>
      <c r="M9447" s="31"/>
      <c r="N9447" s="31"/>
      <c r="O9447" s="31"/>
      <c r="P9447" s="31"/>
      <c r="Q9447" s="31"/>
      <c r="R9447" s="31"/>
      <c r="S9447" s="31"/>
      <c r="T9447" s="31"/>
      <c r="U9447" s="31"/>
      <c r="V9447" s="31"/>
      <c r="W9447" s="31"/>
      <c r="X9447" s="31"/>
      <c r="Y9447" s="31"/>
      <c r="Z9447" s="31"/>
      <c r="AA9447" s="31"/>
      <c r="AB9447" s="31"/>
      <c r="AC9447" s="31"/>
      <c r="AD9447" s="31"/>
      <c r="AE9447" s="31"/>
      <c r="AF9447" s="31"/>
      <c r="AG9447" s="31"/>
      <c r="AH9447" s="31"/>
      <c r="AI9447" s="31"/>
      <c r="AJ9447" s="31"/>
      <c r="AK9447" s="31"/>
      <c r="AL9447" s="31"/>
      <c r="AM9447" s="31"/>
      <c r="AN9447" s="31"/>
      <c r="AO9447" s="31"/>
      <c r="AP9447" s="31"/>
      <c r="AQ9447" s="31"/>
      <c r="AR9447" s="31"/>
      <c r="AS9447" s="31"/>
      <c r="AT9447" s="31"/>
      <c r="AU9447" s="31"/>
      <c r="AV9447" s="31"/>
      <c r="AW9447" s="31"/>
      <c r="AX9447" s="31"/>
      <c r="AY9447" s="31"/>
      <c r="AZ9447" s="31"/>
      <c r="BA9447" s="31"/>
      <c r="BB9447" s="31"/>
      <c r="BC9447" s="31"/>
      <c r="BD9447" s="31"/>
      <c r="BE9447" s="31"/>
      <c r="BF9447" s="31"/>
      <c r="BG9447" s="31"/>
      <c r="BH9447" s="31"/>
      <c r="BI9447" s="31"/>
      <c r="BJ9447" s="31"/>
      <c r="BK9447" s="31"/>
      <c r="BL9447" s="31"/>
      <c r="BM9447" s="31"/>
      <c r="BN9447" s="31"/>
      <c r="BO9447" s="31"/>
      <c r="BP9447" s="31"/>
      <c r="BQ9447" s="31"/>
      <c r="BR9447" s="31"/>
      <c r="BS9447" s="31"/>
      <c r="BT9447" s="31"/>
      <c r="BU9447" s="31"/>
      <c r="BV9447" s="31"/>
      <c r="BW9447" s="31"/>
      <c r="BX9447" s="31"/>
      <c r="BY9447" s="31"/>
      <c r="BZ9447" s="31"/>
      <c r="CA9447" s="31"/>
      <c r="CB9447" s="31"/>
      <c r="CC9447" s="31"/>
    </row>
    <row r="9448" spans="5:81" customFormat="1" x14ac:dyDescent="0.25">
      <c r="E9448" s="30" t="str">
        <f t="shared" si="57"/>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replace('0000595/4/08/11/2021', '/', '.');</v>
      </c>
      <c r="F9448" s="31"/>
      <c r="G9448" s="31"/>
      <c r="H9448" s="31"/>
      <c r="I9448" s="31"/>
      <c r="J9448" s="31"/>
      <c r="K9448" s="31"/>
      <c r="L9448" s="31"/>
      <c r="M9448" s="31"/>
      <c r="N9448" s="31"/>
      <c r="O9448" s="31"/>
      <c r="P9448" s="31"/>
      <c r="Q9448" s="31"/>
      <c r="R9448" s="31"/>
      <c r="S9448" s="31"/>
      <c r="T9448" s="31"/>
      <c r="U9448" s="31"/>
      <c r="V9448" s="31"/>
      <c r="W9448" s="31"/>
      <c r="X9448" s="31"/>
      <c r="Y9448" s="31"/>
      <c r="Z9448" s="31"/>
      <c r="AA9448" s="31"/>
      <c r="AB9448" s="31"/>
      <c r="AC9448" s="31"/>
      <c r="AD9448" s="31"/>
      <c r="AE9448" s="31"/>
      <c r="AF9448" s="31"/>
      <c r="AG9448" s="31"/>
      <c r="AH9448" s="31"/>
      <c r="AI9448" s="31"/>
      <c r="AJ9448" s="31"/>
      <c r="AK9448" s="31"/>
      <c r="AL9448" s="31"/>
      <c r="AM9448" s="31"/>
      <c r="AN9448" s="31"/>
      <c r="AO9448" s="31"/>
      <c r="AP9448" s="31"/>
      <c r="AQ9448" s="31"/>
      <c r="AR9448" s="31"/>
      <c r="AS9448" s="31"/>
      <c r="AT9448" s="31"/>
      <c r="AU9448" s="31"/>
      <c r="AV9448" s="31"/>
      <c r="AW9448" s="31"/>
      <c r="AX9448" s="31"/>
      <c r="AY9448" s="31"/>
      <c r="AZ9448" s="31"/>
      <c r="BA9448" s="31"/>
      <c r="BB9448" s="31"/>
      <c r="BC9448" s="31"/>
      <c r="BD9448" s="31"/>
      <c r="BE9448" s="31"/>
      <c r="BF9448" s="31"/>
      <c r="BG9448" s="31"/>
      <c r="BH9448" s="31"/>
      <c r="BI9448" s="31"/>
      <c r="BJ9448" s="31"/>
      <c r="BK9448" s="31"/>
      <c r="BL9448" s="31"/>
      <c r="BM9448" s="31"/>
      <c r="BN9448" s="31"/>
      <c r="BO9448" s="31"/>
      <c r="BP9448" s="31"/>
      <c r="BQ9448" s="31"/>
      <c r="BR9448" s="31"/>
      <c r="BS9448" s="31"/>
      <c r="BT9448" s="31"/>
      <c r="BU9448" s="31"/>
      <c r="BV9448" s="31"/>
      <c r="BW9448" s="31"/>
      <c r="BX9448" s="31"/>
      <c r="BY9448" s="31"/>
      <c r="BZ9448" s="31"/>
      <c r="CA9448" s="31"/>
      <c r="CB9448" s="31"/>
      <c r="CC9448" s="31"/>
    </row>
    <row r="9449" spans="5:81" customFormat="1" x14ac:dyDescent="0.25">
      <c r="E9449" s="30" t="str">
        <f t="shared" si="57"/>
        <v>update IFINOPL.dbo.AGREEMENT_ASSET set BILLING_TO_NPWP = '433017878034000', NPWP_NAME = 'PT. TRIKARYA LOGAM ABADI', NPWP_ADDRESS = 'JALAN LINGKAR LUAR BARAT NOMOR 8 ABC RT.012 RW.00 CENGKARENG BARAT, CENGKARENG, JAKARTA BARAT, DKI JAKARTA 11730 INDONESIA' where AGREEMENT_NO = replace('0000596/4/08/11/2021', '/', '.');</v>
      </c>
      <c r="F9449" s="31"/>
      <c r="G9449" s="31"/>
      <c r="H9449" s="31"/>
      <c r="I9449" s="31"/>
      <c r="J9449" s="31"/>
      <c r="K9449" s="31"/>
      <c r="L9449" s="31"/>
      <c r="M9449" s="31"/>
      <c r="N9449" s="31"/>
      <c r="O9449" s="31"/>
      <c r="P9449" s="31"/>
      <c r="Q9449" s="31"/>
      <c r="R9449" s="31"/>
      <c r="S9449" s="31"/>
      <c r="T9449" s="31"/>
      <c r="U9449" s="31"/>
      <c r="V9449" s="31"/>
      <c r="W9449" s="31"/>
      <c r="X9449" s="31"/>
      <c r="Y9449" s="31"/>
      <c r="Z9449" s="31"/>
      <c r="AA9449" s="31"/>
      <c r="AB9449" s="31"/>
      <c r="AC9449" s="31"/>
      <c r="AD9449" s="31"/>
      <c r="AE9449" s="31"/>
      <c r="AF9449" s="31"/>
      <c r="AG9449" s="31"/>
      <c r="AH9449" s="31"/>
      <c r="AI9449" s="31"/>
      <c r="AJ9449" s="31"/>
      <c r="AK9449" s="31"/>
      <c r="AL9449" s="31"/>
      <c r="AM9449" s="31"/>
      <c r="AN9449" s="31"/>
      <c r="AO9449" s="31"/>
      <c r="AP9449" s="31"/>
      <c r="AQ9449" s="31"/>
      <c r="AR9449" s="31"/>
      <c r="AS9449" s="31"/>
      <c r="AT9449" s="31"/>
      <c r="AU9449" s="31"/>
      <c r="AV9449" s="31"/>
      <c r="AW9449" s="31"/>
      <c r="AX9449" s="31"/>
      <c r="AY9449" s="31"/>
      <c r="AZ9449" s="31"/>
      <c r="BA9449" s="31"/>
      <c r="BB9449" s="31"/>
      <c r="BC9449" s="31"/>
      <c r="BD9449" s="31"/>
      <c r="BE9449" s="31"/>
      <c r="BF9449" s="31"/>
      <c r="BG9449" s="31"/>
      <c r="BH9449" s="31"/>
      <c r="BI9449" s="31"/>
      <c r="BJ9449" s="31"/>
      <c r="BK9449" s="31"/>
      <c r="BL9449" s="31"/>
      <c r="BM9449" s="31"/>
      <c r="BN9449" s="31"/>
      <c r="BO9449" s="31"/>
      <c r="BP9449" s="31"/>
      <c r="BQ9449" s="31"/>
      <c r="BR9449" s="31"/>
      <c r="BS9449" s="31"/>
      <c r="BT9449" s="31"/>
      <c r="BU9449" s="31"/>
      <c r="BV9449" s="31"/>
      <c r="BW9449" s="31"/>
      <c r="BX9449" s="31"/>
      <c r="BY9449" s="31"/>
      <c r="BZ9449" s="31"/>
      <c r="CA9449" s="31"/>
      <c r="CB9449" s="31"/>
      <c r="CC9449" s="31"/>
    </row>
    <row r="9450" spans="5:81" customFormat="1" x14ac:dyDescent="0.25">
      <c r="E9450" s="30" t="str">
        <f t="shared" si="57"/>
        <v>update IFINOPL.dbo.AGREEMENT_ASSET set BILLING_TO_NPWP = '315803379448001', NPWP_NAME = 'PT. INDAH BERKAH BERSAUDARA', NPWP_ADDRESS = 'JL. MARGONDA RAYA NO. 265 RT.001 RW.012 KEL.KEMIRI MUKA KEC.BEJI KOTA/KAB.DEPOK JAWA BARAT 16423' where AGREEMENT_NO = replace('0000596/4/10/01/2023', '/', '.');</v>
      </c>
      <c r="F9450" s="31"/>
      <c r="G9450" s="31"/>
      <c r="H9450" s="31"/>
      <c r="I9450" s="31"/>
      <c r="J9450" s="31"/>
      <c r="K9450" s="31"/>
      <c r="L9450" s="31"/>
      <c r="M9450" s="31"/>
      <c r="N9450" s="31"/>
      <c r="O9450" s="31"/>
      <c r="P9450" s="31"/>
      <c r="Q9450" s="31"/>
      <c r="R9450" s="31"/>
      <c r="S9450" s="31"/>
      <c r="T9450" s="31"/>
      <c r="U9450" s="31"/>
      <c r="V9450" s="31"/>
      <c r="W9450" s="31"/>
      <c r="X9450" s="31"/>
      <c r="Y9450" s="31"/>
      <c r="Z9450" s="31"/>
      <c r="AA9450" s="31"/>
      <c r="AB9450" s="31"/>
      <c r="AC9450" s="31"/>
      <c r="AD9450" s="31"/>
      <c r="AE9450" s="31"/>
      <c r="AF9450" s="31"/>
      <c r="AG9450" s="31"/>
      <c r="AH9450" s="31"/>
      <c r="AI9450" s="31"/>
      <c r="AJ9450" s="31"/>
      <c r="AK9450" s="31"/>
      <c r="AL9450" s="31"/>
      <c r="AM9450" s="31"/>
      <c r="AN9450" s="31"/>
      <c r="AO9450" s="31"/>
      <c r="AP9450" s="31"/>
      <c r="AQ9450" s="31"/>
      <c r="AR9450" s="31"/>
      <c r="AS9450" s="31"/>
      <c r="AT9450" s="31"/>
      <c r="AU9450" s="31"/>
      <c r="AV9450" s="31"/>
      <c r="AW9450" s="31"/>
      <c r="AX9450" s="31"/>
      <c r="AY9450" s="31"/>
      <c r="AZ9450" s="31"/>
      <c r="BA9450" s="31"/>
      <c r="BB9450" s="31"/>
      <c r="BC9450" s="31"/>
      <c r="BD9450" s="31"/>
      <c r="BE9450" s="31"/>
      <c r="BF9450" s="31"/>
      <c r="BG9450" s="31"/>
      <c r="BH9450" s="31"/>
      <c r="BI9450" s="31"/>
      <c r="BJ9450" s="31"/>
      <c r="BK9450" s="31"/>
      <c r="BL9450" s="31"/>
      <c r="BM9450" s="31"/>
      <c r="BN9450" s="31"/>
      <c r="BO9450" s="31"/>
      <c r="BP9450" s="31"/>
      <c r="BQ9450" s="31"/>
      <c r="BR9450" s="31"/>
      <c r="BS9450" s="31"/>
      <c r="BT9450" s="31"/>
      <c r="BU9450" s="31"/>
      <c r="BV9450" s="31"/>
      <c r="BW9450" s="31"/>
      <c r="BX9450" s="31"/>
      <c r="BY9450" s="31"/>
      <c r="BZ9450" s="31"/>
      <c r="CA9450" s="31"/>
      <c r="CB9450" s="31"/>
      <c r="CC9450" s="31"/>
    </row>
    <row r="9451" spans="5:81" customFormat="1" x14ac:dyDescent="0.25">
      <c r="E9451" s="30" t="str">
        <f t="shared" ref="E9451:E9514" si="58">"update IFINOPL.dbo.AGREEMENT_ASSET set BILLING_TO_NPWP = '" &amp; TRIM(SUBSTITUTE(BW6519, "|", "")) &amp; "', NPWP_NAME = '" &amp; TRIM(CF6519) &amp; "', NPWP_ADDRESS = '" &amp; TRIM(CX6519) &amp; "' where AGREEMENT_NO = replace('" &amp; TRIM(E6519) &amp; "', '/', '.');"</f>
        <v>update IFINOPL.dbo.AGREEMENT_ASSET set BILLING_TO_NPWP = '013006572092000', NPWP_NAME = 'PT. KRAMA YUDHA TIGA BERLIAN MOTORS', NPWP_ADDRESS = 'JL. JENDRAL AHMAD YANI PULOMAS RT.000 RW.000 KEL.KAYU PUTIH KEC.PULO GADUNG KOTA/KAB.ADM JAKARTA TIMUR DKI JAKARTA 13210' where AGREEMENT_NO = replace('0000597/4/08/01/2022', '/', '.');</v>
      </c>
      <c r="F9451" s="31"/>
      <c r="G9451" s="31"/>
      <c r="H9451" s="31"/>
      <c r="I9451" s="31"/>
      <c r="J9451" s="31"/>
      <c r="K9451" s="31"/>
      <c r="L9451" s="31"/>
      <c r="M9451" s="31"/>
      <c r="N9451" s="31"/>
      <c r="O9451" s="31"/>
      <c r="P9451" s="31"/>
      <c r="Q9451" s="31"/>
      <c r="R9451" s="31"/>
      <c r="S9451" s="31"/>
      <c r="T9451" s="31"/>
      <c r="U9451" s="31"/>
      <c r="V9451" s="31"/>
      <c r="W9451" s="31"/>
      <c r="X9451" s="31"/>
      <c r="Y9451" s="31"/>
      <c r="Z9451" s="31"/>
      <c r="AA9451" s="31"/>
      <c r="AB9451" s="31"/>
      <c r="AC9451" s="31"/>
      <c r="AD9451" s="31"/>
      <c r="AE9451" s="31"/>
      <c r="AF9451" s="31"/>
      <c r="AG9451" s="31"/>
      <c r="AH9451" s="31"/>
      <c r="AI9451" s="31"/>
      <c r="AJ9451" s="31"/>
      <c r="AK9451" s="31"/>
      <c r="AL9451" s="31"/>
      <c r="AM9451" s="31"/>
      <c r="AN9451" s="31"/>
      <c r="AO9451" s="31"/>
      <c r="AP9451" s="31"/>
      <c r="AQ9451" s="31"/>
      <c r="AR9451" s="31"/>
      <c r="AS9451" s="31"/>
      <c r="AT9451" s="31"/>
      <c r="AU9451" s="31"/>
      <c r="AV9451" s="31"/>
      <c r="AW9451" s="31"/>
      <c r="AX9451" s="31"/>
      <c r="AY9451" s="31"/>
      <c r="AZ9451" s="31"/>
      <c r="BA9451" s="31"/>
      <c r="BB9451" s="31"/>
      <c r="BC9451" s="31"/>
      <c r="BD9451" s="31"/>
      <c r="BE9451" s="31"/>
      <c r="BF9451" s="31"/>
      <c r="BG9451" s="31"/>
      <c r="BH9451" s="31"/>
      <c r="BI9451" s="31"/>
      <c r="BJ9451" s="31"/>
      <c r="BK9451" s="31"/>
      <c r="BL9451" s="31"/>
      <c r="BM9451" s="31"/>
      <c r="BN9451" s="31"/>
      <c r="BO9451" s="31"/>
      <c r="BP9451" s="31"/>
      <c r="BQ9451" s="31"/>
      <c r="BR9451" s="31"/>
      <c r="BS9451" s="31"/>
      <c r="BT9451" s="31"/>
      <c r="BU9451" s="31"/>
      <c r="BV9451" s="31"/>
      <c r="BW9451" s="31"/>
      <c r="BX9451" s="31"/>
      <c r="BY9451" s="31"/>
      <c r="BZ9451" s="31"/>
      <c r="CA9451" s="31"/>
      <c r="CB9451" s="31"/>
      <c r="CC9451" s="31"/>
    </row>
    <row r="9452" spans="5:81" customFormat="1" x14ac:dyDescent="0.25">
      <c r="E9452" s="30" t="str">
        <f t="shared" si="58"/>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replace('0000599/4/01/01/2021', '/', '.');</v>
      </c>
      <c r="F9452" s="31"/>
      <c r="G9452" s="31"/>
      <c r="H9452" s="31"/>
      <c r="I9452" s="31"/>
      <c r="J9452" s="31"/>
      <c r="K9452" s="31"/>
      <c r="L9452" s="31"/>
      <c r="M9452" s="31"/>
      <c r="N9452" s="31"/>
      <c r="O9452" s="31"/>
      <c r="P9452" s="31"/>
      <c r="Q9452" s="31"/>
      <c r="R9452" s="31"/>
      <c r="S9452" s="31"/>
      <c r="T9452" s="31"/>
      <c r="U9452" s="31"/>
      <c r="V9452" s="31"/>
      <c r="W9452" s="31"/>
      <c r="X9452" s="31"/>
      <c r="Y9452" s="31"/>
      <c r="Z9452" s="31"/>
      <c r="AA9452" s="31"/>
      <c r="AB9452" s="31"/>
      <c r="AC9452" s="31"/>
      <c r="AD9452" s="31"/>
      <c r="AE9452" s="31"/>
      <c r="AF9452" s="31"/>
      <c r="AG9452" s="31"/>
      <c r="AH9452" s="31"/>
      <c r="AI9452" s="31"/>
      <c r="AJ9452" s="31"/>
      <c r="AK9452" s="31"/>
      <c r="AL9452" s="31"/>
      <c r="AM9452" s="31"/>
      <c r="AN9452" s="31"/>
      <c r="AO9452" s="31"/>
      <c r="AP9452" s="31"/>
      <c r="AQ9452" s="31"/>
      <c r="AR9452" s="31"/>
      <c r="AS9452" s="31"/>
      <c r="AT9452" s="31"/>
      <c r="AU9452" s="31"/>
      <c r="AV9452" s="31"/>
      <c r="AW9452" s="31"/>
      <c r="AX9452" s="31"/>
      <c r="AY9452" s="31"/>
      <c r="AZ9452" s="31"/>
      <c r="BA9452" s="31"/>
      <c r="BB9452" s="31"/>
      <c r="BC9452" s="31"/>
      <c r="BD9452" s="31"/>
      <c r="BE9452" s="31"/>
      <c r="BF9452" s="31"/>
      <c r="BG9452" s="31"/>
      <c r="BH9452" s="31"/>
      <c r="BI9452" s="31"/>
      <c r="BJ9452" s="31"/>
      <c r="BK9452" s="31"/>
      <c r="BL9452" s="31"/>
      <c r="BM9452" s="31"/>
      <c r="BN9452" s="31"/>
      <c r="BO9452" s="31"/>
      <c r="BP9452" s="31"/>
      <c r="BQ9452" s="31"/>
      <c r="BR9452" s="31"/>
      <c r="BS9452" s="31"/>
      <c r="BT9452" s="31"/>
      <c r="BU9452" s="31"/>
      <c r="BV9452" s="31"/>
      <c r="BW9452" s="31"/>
      <c r="BX9452" s="31"/>
      <c r="BY9452" s="31"/>
      <c r="BZ9452" s="31"/>
      <c r="CA9452" s="31"/>
      <c r="CB9452" s="31"/>
      <c r="CC9452" s="31"/>
    </row>
    <row r="9453" spans="5:81" customFormat="1" x14ac:dyDescent="0.25">
      <c r="E9453" s="30" t="str">
        <f t="shared" si="58"/>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replace('0000599/4/08/11/2021', '/', '.');</v>
      </c>
      <c r="F9453" s="31"/>
      <c r="G9453" s="31"/>
      <c r="H9453" s="31"/>
      <c r="I9453" s="31"/>
      <c r="J9453" s="31"/>
      <c r="K9453" s="31"/>
      <c r="L9453" s="31"/>
      <c r="M9453" s="31"/>
      <c r="N9453" s="31"/>
      <c r="O9453" s="31"/>
      <c r="P9453" s="31"/>
      <c r="Q9453" s="31"/>
      <c r="R9453" s="31"/>
      <c r="S9453" s="31"/>
      <c r="T9453" s="31"/>
      <c r="U9453" s="31"/>
      <c r="V9453" s="31"/>
      <c r="W9453" s="31"/>
      <c r="X9453" s="31"/>
      <c r="Y9453" s="31"/>
      <c r="Z9453" s="31"/>
      <c r="AA9453" s="31"/>
      <c r="AB9453" s="31"/>
      <c r="AC9453" s="31"/>
      <c r="AD9453" s="31"/>
      <c r="AE9453" s="31"/>
      <c r="AF9453" s="31"/>
      <c r="AG9453" s="31"/>
      <c r="AH9453" s="31"/>
      <c r="AI9453" s="31"/>
      <c r="AJ9453" s="31"/>
      <c r="AK9453" s="31"/>
      <c r="AL9453" s="31"/>
      <c r="AM9453" s="31"/>
      <c r="AN9453" s="31"/>
      <c r="AO9453" s="31"/>
      <c r="AP9453" s="31"/>
      <c r="AQ9453" s="31"/>
      <c r="AR9453" s="31"/>
      <c r="AS9453" s="31"/>
      <c r="AT9453" s="31"/>
      <c r="AU9453" s="31"/>
      <c r="AV9453" s="31"/>
      <c r="AW9453" s="31"/>
      <c r="AX9453" s="31"/>
      <c r="AY9453" s="31"/>
      <c r="AZ9453" s="31"/>
      <c r="BA9453" s="31"/>
      <c r="BB9453" s="31"/>
      <c r="BC9453" s="31"/>
      <c r="BD9453" s="31"/>
      <c r="BE9453" s="31"/>
      <c r="BF9453" s="31"/>
      <c r="BG9453" s="31"/>
      <c r="BH9453" s="31"/>
      <c r="BI9453" s="31"/>
      <c r="BJ9453" s="31"/>
      <c r="BK9453" s="31"/>
      <c r="BL9453" s="31"/>
      <c r="BM9453" s="31"/>
      <c r="BN9453" s="31"/>
      <c r="BO9453" s="31"/>
      <c r="BP9453" s="31"/>
      <c r="BQ9453" s="31"/>
      <c r="BR9453" s="31"/>
      <c r="BS9453" s="31"/>
      <c r="BT9453" s="31"/>
      <c r="BU9453" s="31"/>
      <c r="BV9453" s="31"/>
      <c r="BW9453" s="31"/>
      <c r="BX9453" s="31"/>
      <c r="BY9453" s="31"/>
      <c r="BZ9453" s="31"/>
      <c r="CA9453" s="31"/>
      <c r="CB9453" s="31"/>
      <c r="CC9453" s="31"/>
    </row>
    <row r="9454" spans="5:81" customFormat="1" x14ac:dyDescent="0.25">
      <c r="E9454" s="30" t="str">
        <f t="shared" si="58"/>
        <v>update IFINOPL.dbo.AGREEMENT_ASSET set BILLING_TO_NPWP = '010010759431000', NPWP_NAME = 'PT SUGIZINDO', NPWP_ADDRESS = 'JL PAHLAWAN KARANGASEM BARAT RT.00 RW.00 KEL.KARANG ASEM BARAT KEC.CITEUREUP KOTA/KAB.BOGOR JAWA BARAT 16810' where AGREEMENT_NO = replace('0000599/4/10/01/2023', '/', '.');</v>
      </c>
      <c r="F9454" s="31"/>
      <c r="G9454" s="31"/>
      <c r="H9454" s="31"/>
      <c r="I9454" s="31"/>
      <c r="J9454" s="31"/>
      <c r="K9454" s="31"/>
      <c r="L9454" s="31"/>
      <c r="M9454" s="31"/>
      <c r="N9454" s="31"/>
      <c r="O9454" s="31"/>
      <c r="P9454" s="31"/>
      <c r="Q9454" s="31"/>
      <c r="R9454" s="31"/>
      <c r="S9454" s="31"/>
      <c r="T9454" s="31"/>
      <c r="U9454" s="31"/>
      <c r="V9454" s="31"/>
      <c r="W9454" s="31"/>
      <c r="X9454" s="31"/>
      <c r="Y9454" s="31"/>
      <c r="Z9454" s="31"/>
      <c r="AA9454" s="31"/>
      <c r="AB9454" s="31"/>
      <c r="AC9454" s="31"/>
      <c r="AD9454" s="31"/>
      <c r="AE9454" s="31"/>
      <c r="AF9454" s="31"/>
      <c r="AG9454" s="31"/>
      <c r="AH9454" s="31"/>
      <c r="AI9454" s="31"/>
      <c r="AJ9454" s="31"/>
      <c r="AK9454" s="31"/>
      <c r="AL9454" s="31"/>
      <c r="AM9454" s="31"/>
      <c r="AN9454" s="31"/>
      <c r="AO9454" s="31"/>
      <c r="AP9454" s="31"/>
      <c r="AQ9454" s="31"/>
      <c r="AR9454" s="31"/>
      <c r="AS9454" s="31"/>
      <c r="AT9454" s="31"/>
      <c r="AU9454" s="31"/>
      <c r="AV9454" s="31"/>
      <c r="AW9454" s="31"/>
      <c r="AX9454" s="31"/>
      <c r="AY9454" s="31"/>
      <c r="AZ9454" s="31"/>
      <c r="BA9454" s="31"/>
      <c r="BB9454" s="31"/>
      <c r="BC9454" s="31"/>
      <c r="BD9454" s="31"/>
      <c r="BE9454" s="31"/>
      <c r="BF9454" s="31"/>
      <c r="BG9454" s="31"/>
      <c r="BH9454" s="31"/>
      <c r="BI9454" s="31"/>
      <c r="BJ9454" s="31"/>
      <c r="BK9454" s="31"/>
      <c r="BL9454" s="31"/>
      <c r="BM9454" s="31"/>
      <c r="BN9454" s="31"/>
      <c r="BO9454" s="31"/>
      <c r="BP9454" s="31"/>
      <c r="BQ9454" s="31"/>
      <c r="BR9454" s="31"/>
      <c r="BS9454" s="31"/>
      <c r="BT9454" s="31"/>
      <c r="BU9454" s="31"/>
      <c r="BV9454" s="31"/>
      <c r="BW9454" s="31"/>
      <c r="BX9454" s="31"/>
      <c r="BY9454" s="31"/>
      <c r="BZ9454" s="31"/>
      <c r="CA9454" s="31"/>
      <c r="CB9454" s="31"/>
      <c r="CC9454" s="31"/>
    </row>
    <row r="9455" spans="5:81" customFormat="1" x14ac:dyDescent="0.25">
      <c r="E9455" s="30" t="str">
        <f t="shared" si="58"/>
        <v>update IFINOPL.dbo.AGREEMENT_ASSET set BILLING_TO_NPWP = '010601185055000', NPWP_NAME = 'PT. STEEL CENTER INDONESIA', NPWP_ADDRESS = 'JL. AGUNG KARYA VI BLOK A/1 RT.000 RW.000 PAPANGGO, TANJUNG PRIOK, JAKARTA UTARA, DKI JAKARTA 14340 INDONESIA' where AGREEMENT_NO = replace('0000600/4/08/11/2021', '/', '.');</v>
      </c>
      <c r="F9455" s="31"/>
      <c r="G9455" s="31"/>
      <c r="H9455" s="31"/>
      <c r="I9455" s="31"/>
      <c r="J9455" s="31"/>
      <c r="K9455" s="31"/>
      <c r="L9455" s="31"/>
      <c r="M9455" s="31"/>
      <c r="N9455" s="31"/>
      <c r="O9455" s="31"/>
      <c r="P9455" s="31"/>
      <c r="Q9455" s="31"/>
      <c r="R9455" s="31"/>
      <c r="S9455" s="31"/>
      <c r="T9455" s="31"/>
      <c r="U9455" s="31"/>
      <c r="V9455" s="31"/>
      <c r="W9455" s="31"/>
      <c r="X9455" s="31"/>
      <c r="Y9455" s="31"/>
      <c r="Z9455" s="31"/>
      <c r="AA9455" s="31"/>
      <c r="AB9455" s="31"/>
      <c r="AC9455" s="31"/>
      <c r="AD9455" s="31"/>
      <c r="AE9455" s="31"/>
      <c r="AF9455" s="31"/>
      <c r="AG9455" s="31"/>
      <c r="AH9455" s="31"/>
      <c r="AI9455" s="31"/>
      <c r="AJ9455" s="31"/>
      <c r="AK9455" s="31"/>
      <c r="AL9455" s="31"/>
      <c r="AM9455" s="31"/>
      <c r="AN9455" s="31"/>
      <c r="AO9455" s="31"/>
      <c r="AP9455" s="31"/>
      <c r="AQ9455" s="31"/>
      <c r="AR9455" s="31"/>
      <c r="AS9455" s="31"/>
      <c r="AT9455" s="31"/>
      <c r="AU9455" s="31"/>
      <c r="AV9455" s="31"/>
      <c r="AW9455" s="31"/>
      <c r="AX9455" s="31"/>
      <c r="AY9455" s="31"/>
      <c r="AZ9455" s="31"/>
      <c r="BA9455" s="31"/>
      <c r="BB9455" s="31"/>
      <c r="BC9455" s="31"/>
      <c r="BD9455" s="31"/>
      <c r="BE9455" s="31"/>
      <c r="BF9455" s="31"/>
      <c r="BG9455" s="31"/>
      <c r="BH9455" s="31"/>
      <c r="BI9455" s="31"/>
      <c r="BJ9455" s="31"/>
      <c r="BK9455" s="31"/>
      <c r="BL9455" s="31"/>
      <c r="BM9455" s="31"/>
      <c r="BN9455" s="31"/>
      <c r="BO9455" s="31"/>
      <c r="BP9455" s="31"/>
      <c r="BQ9455" s="31"/>
      <c r="BR9455" s="31"/>
      <c r="BS9455" s="31"/>
      <c r="BT9455" s="31"/>
      <c r="BU9455" s="31"/>
      <c r="BV9455" s="31"/>
      <c r="BW9455" s="31"/>
      <c r="BX9455" s="31"/>
      <c r="BY9455" s="31"/>
      <c r="BZ9455" s="31"/>
      <c r="CA9455" s="31"/>
      <c r="CB9455" s="31"/>
      <c r="CC9455" s="31"/>
    </row>
    <row r="9456" spans="5:81" customFormat="1" x14ac:dyDescent="0.25">
      <c r="E9456" s="30" t="str">
        <f t="shared" si="58"/>
        <v>update IFINOPL.dbo.AGREEMENT_ASSET set BILLING_TO_NPWP = '010616316092000', NPWP_NAME = 'PT. NUTRICIA INDONESIA SEJAHTERA', NPWP_ADDRESS = 'JL RAYA BOGOR KM. 26,6 RT.0 RW.0 KEL.PEKAYON KEC.PASAR REBO KOTA/KAB.JAKARTA TIMUR DKI JAKARTA 13710' where AGREEMENT_NO = replace('0000600/4/10/01/2023', '/', '.');</v>
      </c>
      <c r="F9456" s="31"/>
      <c r="G9456" s="31"/>
      <c r="H9456" s="31"/>
      <c r="I9456" s="31"/>
      <c r="J9456" s="31"/>
      <c r="K9456" s="31"/>
      <c r="L9456" s="31"/>
      <c r="M9456" s="31"/>
      <c r="N9456" s="31"/>
      <c r="O9456" s="31"/>
      <c r="P9456" s="31"/>
      <c r="Q9456" s="31"/>
      <c r="R9456" s="31"/>
      <c r="S9456" s="31"/>
      <c r="T9456" s="31"/>
      <c r="U9456" s="31"/>
      <c r="V9456" s="31"/>
      <c r="W9456" s="31"/>
      <c r="X9456" s="31"/>
      <c r="Y9456" s="31"/>
      <c r="Z9456" s="31"/>
      <c r="AA9456" s="31"/>
      <c r="AB9456" s="31"/>
      <c r="AC9456" s="31"/>
      <c r="AD9456" s="31"/>
      <c r="AE9456" s="31"/>
      <c r="AF9456" s="31"/>
      <c r="AG9456" s="31"/>
      <c r="AH9456" s="31"/>
      <c r="AI9456" s="31"/>
      <c r="AJ9456" s="31"/>
      <c r="AK9456" s="31"/>
      <c r="AL9456" s="31"/>
      <c r="AM9456" s="31"/>
      <c r="AN9456" s="31"/>
      <c r="AO9456" s="31"/>
      <c r="AP9456" s="31"/>
      <c r="AQ9456" s="31"/>
      <c r="AR9456" s="31"/>
      <c r="AS9456" s="31"/>
      <c r="AT9456" s="31"/>
      <c r="AU9456" s="31"/>
      <c r="AV9456" s="31"/>
      <c r="AW9456" s="31"/>
      <c r="AX9456" s="31"/>
      <c r="AY9456" s="31"/>
      <c r="AZ9456" s="31"/>
      <c r="BA9456" s="31"/>
      <c r="BB9456" s="31"/>
      <c r="BC9456" s="31"/>
      <c r="BD9456" s="31"/>
      <c r="BE9456" s="31"/>
      <c r="BF9456" s="31"/>
      <c r="BG9456" s="31"/>
      <c r="BH9456" s="31"/>
      <c r="BI9456" s="31"/>
      <c r="BJ9456" s="31"/>
      <c r="BK9456" s="31"/>
      <c r="BL9456" s="31"/>
      <c r="BM9456" s="31"/>
      <c r="BN9456" s="31"/>
      <c r="BO9456" s="31"/>
      <c r="BP9456" s="31"/>
      <c r="BQ9456" s="31"/>
      <c r="BR9456" s="31"/>
      <c r="BS9456" s="31"/>
      <c r="BT9456" s="31"/>
      <c r="BU9456" s="31"/>
      <c r="BV9456" s="31"/>
      <c r="BW9456" s="31"/>
      <c r="BX9456" s="31"/>
      <c r="BY9456" s="31"/>
      <c r="BZ9456" s="31"/>
      <c r="CA9456" s="31"/>
      <c r="CB9456" s="31"/>
      <c r="CC9456" s="31"/>
    </row>
    <row r="9457" spans="5:81" customFormat="1" x14ac:dyDescent="0.25">
      <c r="E9457" s="30" t="str">
        <f t="shared" si="58"/>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replace('0000601/4/01/01/2021', '/', '.');</v>
      </c>
      <c r="F9457" s="31"/>
      <c r="G9457" s="31"/>
      <c r="H9457" s="31"/>
      <c r="I9457" s="31"/>
      <c r="J9457" s="31"/>
      <c r="K9457" s="31"/>
      <c r="L9457" s="31"/>
      <c r="M9457" s="31"/>
      <c r="N9457" s="31"/>
      <c r="O9457" s="31"/>
      <c r="P9457" s="31"/>
      <c r="Q9457" s="31"/>
      <c r="R9457" s="31"/>
      <c r="S9457" s="31"/>
      <c r="T9457" s="31"/>
      <c r="U9457" s="31"/>
      <c r="V9457" s="31"/>
      <c r="W9457" s="31"/>
      <c r="X9457" s="31"/>
      <c r="Y9457" s="31"/>
      <c r="Z9457" s="31"/>
      <c r="AA9457" s="31"/>
      <c r="AB9457" s="31"/>
      <c r="AC9457" s="31"/>
      <c r="AD9457" s="31"/>
      <c r="AE9457" s="31"/>
      <c r="AF9457" s="31"/>
      <c r="AG9457" s="31"/>
      <c r="AH9457" s="31"/>
      <c r="AI9457" s="31"/>
      <c r="AJ9457" s="31"/>
      <c r="AK9457" s="31"/>
      <c r="AL9457" s="31"/>
      <c r="AM9457" s="31"/>
      <c r="AN9457" s="31"/>
      <c r="AO9457" s="31"/>
      <c r="AP9457" s="31"/>
      <c r="AQ9457" s="31"/>
      <c r="AR9457" s="31"/>
      <c r="AS9457" s="31"/>
      <c r="AT9457" s="31"/>
      <c r="AU9457" s="31"/>
      <c r="AV9457" s="31"/>
      <c r="AW9457" s="31"/>
      <c r="AX9457" s="31"/>
      <c r="AY9457" s="31"/>
      <c r="AZ9457" s="31"/>
      <c r="BA9457" s="31"/>
      <c r="BB9457" s="31"/>
      <c r="BC9457" s="31"/>
      <c r="BD9457" s="31"/>
      <c r="BE9457" s="31"/>
      <c r="BF9457" s="31"/>
      <c r="BG9457" s="31"/>
      <c r="BH9457" s="31"/>
      <c r="BI9457" s="31"/>
      <c r="BJ9457" s="31"/>
      <c r="BK9457" s="31"/>
      <c r="BL9457" s="31"/>
      <c r="BM9457" s="31"/>
      <c r="BN9457" s="31"/>
      <c r="BO9457" s="31"/>
      <c r="BP9457" s="31"/>
      <c r="BQ9457" s="31"/>
      <c r="BR9457" s="31"/>
      <c r="BS9457" s="31"/>
      <c r="BT9457" s="31"/>
      <c r="BU9457" s="31"/>
      <c r="BV9457" s="31"/>
      <c r="BW9457" s="31"/>
      <c r="BX9457" s="31"/>
      <c r="BY9457" s="31"/>
      <c r="BZ9457" s="31"/>
      <c r="CA9457" s="31"/>
      <c r="CB9457" s="31"/>
      <c r="CC9457" s="31"/>
    </row>
    <row r="9458" spans="5:81" customFormat="1" x14ac:dyDescent="0.25">
      <c r="E9458" s="30" t="str">
        <f t="shared" si="58"/>
        <v>update IFINOPL.dbo.AGREEMENT_ASSET set BILLING_TO_NPWP = '026674465033000', NPWP_NAME = 'PT. SAMUDERA ENERGI TANGGUH', NPWP_ADDRESS = 'GEDUNG SAMUDERA INDONESIA LT 5, JL LETJEN S. PARMAN KAV 35 RT.0 RW.0 KEL.KEMANGGISAN KEC.PALMERAH KOTA/KAB.JAKARTA BARAT DKI JAKARTA 11480' where AGREEMENT_NO = replace('0000601/4/10/01/2023', '/', '.');</v>
      </c>
      <c r="F9458" s="31"/>
      <c r="G9458" s="31"/>
      <c r="H9458" s="31"/>
      <c r="I9458" s="31"/>
      <c r="J9458" s="31"/>
      <c r="K9458" s="31"/>
      <c r="L9458" s="31"/>
      <c r="M9458" s="31"/>
      <c r="N9458" s="31"/>
      <c r="O9458" s="31"/>
      <c r="P9458" s="31"/>
      <c r="Q9458" s="31"/>
      <c r="R9458" s="31"/>
      <c r="S9458" s="31"/>
      <c r="T9458" s="31"/>
      <c r="U9458" s="31"/>
      <c r="V9458" s="31"/>
      <c r="W9458" s="31"/>
      <c r="X9458" s="31"/>
      <c r="Y9458" s="31"/>
      <c r="Z9458" s="31"/>
      <c r="AA9458" s="31"/>
      <c r="AB9458" s="31"/>
      <c r="AC9458" s="31"/>
      <c r="AD9458" s="31"/>
      <c r="AE9458" s="31"/>
      <c r="AF9458" s="31"/>
      <c r="AG9458" s="31"/>
      <c r="AH9458" s="31"/>
      <c r="AI9458" s="31"/>
      <c r="AJ9458" s="31"/>
      <c r="AK9458" s="31"/>
      <c r="AL9458" s="31"/>
      <c r="AM9458" s="31"/>
      <c r="AN9458" s="31"/>
      <c r="AO9458" s="31"/>
      <c r="AP9458" s="31"/>
      <c r="AQ9458" s="31"/>
      <c r="AR9458" s="31"/>
      <c r="AS9458" s="31"/>
      <c r="AT9458" s="31"/>
      <c r="AU9458" s="31"/>
      <c r="AV9458" s="31"/>
      <c r="AW9458" s="31"/>
      <c r="AX9458" s="31"/>
      <c r="AY9458" s="31"/>
      <c r="AZ9458" s="31"/>
      <c r="BA9458" s="31"/>
      <c r="BB9458" s="31"/>
      <c r="BC9458" s="31"/>
      <c r="BD9458" s="31"/>
      <c r="BE9458" s="31"/>
      <c r="BF9458" s="31"/>
      <c r="BG9458" s="31"/>
      <c r="BH9458" s="31"/>
      <c r="BI9458" s="31"/>
      <c r="BJ9458" s="31"/>
      <c r="BK9458" s="31"/>
      <c r="BL9458" s="31"/>
      <c r="BM9458" s="31"/>
      <c r="BN9458" s="31"/>
      <c r="BO9458" s="31"/>
      <c r="BP9458" s="31"/>
      <c r="BQ9458" s="31"/>
      <c r="BR9458" s="31"/>
      <c r="BS9458" s="31"/>
      <c r="BT9458" s="31"/>
      <c r="BU9458" s="31"/>
      <c r="BV9458" s="31"/>
      <c r="BW9458" s="31"/>
      <c r="BX9458" s="31"/>
      <c r="BY9458" s="31"/>
      <c r="BZ9458" s="31"/>
      <c r="CA9458" s="31"/>
      <c r="CB9458" s="31"/>
      <c r="CC9458" s="31"/>
    </row>
    <row r="9459" spans="5:81" customFormat="1" x14ac:dyDescent="0.25">
      <c r="E9459" s="30" t="str">
        <f t="shared" si="58"/>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replace('0000602/4/01/01/2021', '/', '.');</v>
      </c>
      <c r="F9459" s="31"/>
      <c r="G9459" s="31"/>
      <c r="H9459" s="31"/>
      <c r="I9459" s="31"/>
      <c r="J9459" s="31"/>
      <c r="K9459" s="31"/>
      <c r="L9459" s="31"/>
      <c r="M9459" s="31"/>
      <c r="N9459" s="31"/>
      <c r="O9459" s="31"/>
      <c r="P9459" s="31"/>
      <c r="Q9459" s="31"/>
      <c r="R9459" s="31"/>
      <c r="S9459" s="31"/>
      <c r="T9459" s="31"/>
      <c r="U9459" s="31"/>
      <c r="V9459" s="31"/>
      <c r="W9459" s="31"/>
      <c r="X9459" s="31"/>
      <c r="Y9459" s="31"/>
      <c r="Z9459" s="31"/>
      <c r="AA9459" s="31"/>
      <c r="AB9459" s="31"/>
      <c r="AC9459" s="31"/>
      <c r="AD9459" s="31"/>
      <c r="AE9459" s="31"/>
      <c r="AF9459" s="31"/>
      <c r="AG9459" s="31"/>
      <c r="AH9459" s="31"/>
      <c r="AI9459" s="31"/>
      <c r="AJ9459" s="31"/>
      <c r="AK9459" s="31"/>
      <c r="AL9459" s="31"/>
      <c r="AM9459" s="31"/>
      <c r="AN9459" s="31"/>
      <c r="AO9459" s="31"/>
      <c r="AP9459" s="31"/>
      <c r="AQ9459" s="31"/>
      <c r="AR9459" s="31"/>
      <c r="AS9459" s="31"/>
      <c r="AT9459" s="31"/>
      <c r="AU9459" s="31"/>
      <c r="AV9459" s="31"/>
      <c r="AW9459" s="31"/>
      <c r="AX9459" s="31"/>
      <c r="AY9459" s="31"/>
      <c r="AZ9459" s="31"/>
      <c r="BA9459" s="31"/>
      <c r="BB9459" s="31"/>
      <c r="BC9459" s="31"/>
      <c r="BD9459" s="31"/>
      <c r="BE9459" s="31"/>
      <c r="BF9459" s="31"/>
      <c r="BG9459" s="31"/>
      <c r="BH9459" s="31"/>
      <c r="BI9459" s="31"/>
      <c r="BJ9459" s="31"/>
      <c r="BK9459" s="31"/>
      <c r="BL9459" s="31"/>
      <c r="BM9459" s="31"/>
      <c r="BN9459" s="31"/>
      <c r="BO9459" s="31"/>
      <c r="BP9459" s="31"/>
      <c r="BQ9459" s="31"/>
      <c r="BR9459" s="31"/>
      <c r="BS9459" s="31"/>
      <c r="BT9459" s="31"/>
      <c r="BU9459" s="31"/>
      <c r="BV9459" s="31"/>
      <c r="BW9459" s="31"/>
      <c r="BX9459" s="31"/>
      <c r="BY9459" s="31"/>
      <c r="BZ9459" s="31"/>
      <c r="CA9459" s="31"/>
      <c r="CB9459" s="31"/>
      <c r="CC9459" s="31"/>
    </row>
    <row r="9460" spans="5:81" customFormat="1" x14ac:dyDescent="0.25">
      <c r="E9460" s="30" t="str">
        <f t="shared" si="58"/>
        <v>update IFINOPL.dbo.AGREEMENT_ASSET set BILLING_TO_NPWP = '023132723004000', NPWP_NAME = 'CV. MARHADI', NPWP_ADDRESS = 'JL.PEGANGSAAN I RT.02 RW.03 RAWA TERATE, CAKUNG, JAKARTA TIMUR, DKI JAKARTA 13920 INDONESIA' where AGREEMENT_NO = replace('0000602/4/08/11/2021', '/', '.');</v>
      </c>
      <c r="F9460" s="31"/>
      <c r="G9460" s="31"/>
      <c r="H9460" s="31"/>
      <c r="I9460" s="31"/>
      <c r="J9460" s="31"/>
      <c r="K9460" s="31"/>
      <c r="L9460" s="31"/>
      <c r="M9460" s="31"/>
      <c r="N9460" s="31"/>
      <c r="O9460" s="31"/>
      <c r="P9460" s="31"/>
      <c r="Q9460" s="31"/>
      <c r="R9460" s="31"/>
      <c r="S9460" s="31"/>
      <c r="T9460" s="31"/>
      <c r="U9460" s="31"/>
      <c r="V9460" s="31"/>
      <c r="W9460" s="31"/>
      <c r="X9460" s="31"/>
      <c r="Y9460" s="31"/>
      <c r="Z9460" s="31"/>
      <c r="AA9460" s="31"/>
      <c r="AB9460" s="31"/>
      <c r="AC9460" s="31"/>
      <c r="AD9460" s="31"/>
      <c r="AE9460" s="31"/>
      <c r="AF9460" s="31"/>
      <c r="AG9460" s="31"/>
      <c r="AH9460" s="31"/>
      <c r="AI9460" s="31"/>
      <c r="AJ9460" s="31"/>
      <c r="AK9460" s="31"/>
      <c r="AL9460" s="31"/>
      <c r="AM9460" s="31"/>
      <c r="AN9460" s="31"/>
      <c r="AO9460" s="31"/>
      <c r="AP9460" s="31"/>
      <c r="AQ9460" s="31"/>
      <c r="AR9460" s="31"/>
      <c r="AS9460" s="31"/>
      <c r="AT9460" s="31"/>
      <c r="AU9460" s="31"/>
      <c r="AV9460" s="31"/>
      <c r="AW9460" s="31"/>
      <c r="AX9460" s="31"/>
      <c r="AY9460" s="31"/>
      <c r="AZ9460" s="31"/>
      <c r="BA9460" s="31"/>
      <c r="BB9460" s="31"/>
      <c r="BC9460" s="31"/>
      <c r="BD9460" s="31"/>
      <c r="BE9460" s="31"/>
      <c r="BF9460" s="31"/>
      <c r="BG9460" s="31"/>
      <c r="BH9460" s="31"/>
      <c r="BI9460" s="31"/>
      <c r="BJ9460" s="31"/>
      <c r="BK9460" s="31"/>
      <c r="BL9460" s="31"/>
      <c r="BM9460" s="31"/>
      <c r="BN9460" s="31"/>
      <c r="BO9460" s="31"/>
      <c r="BP9460" s="31"/>
      <c r="BQ9460" s="31"/>
      <c r="BR9460" s="31"/>
      <c r="BS9460" s="31"/>
      <c r="BT9460" s="31"/>
      <c r="BU9460" s="31"/>
      <c r="BV9460" s="31"/>
      <c r="BW9460" s="31"/>
      <c r="BX9460" s="31"/>
      <c r="BY9460" s="31"/>
      <c r="BZ9460" s="31"/>
      <c r="CA9460" s="31"/>
      <c r="CB9460" s="31"/>
      <c r="CC9460" s="31"/>
    </row>
    <row r="9461" spans="5:81" customFormat="1" x14ac:dyDescent="0.25">
      <c r="E9461" s="30" t="str">
        <f t="shared" si="58"/>
        <v>update IFINOPL.dbo.AGREEMENT_ASSET set BILLING_TO_NPWP = '613083583047000', NPWP_NAME = 'PT. JET TRANSPORT SERVICES', NPWP_ADDRESS = 'GEDUNG LANDMARK PLUIT, TOWER D1 LANTAI 2 RT.0 RW.0 KEL.PLUIT KEC.PENJARINGAN KOTA/KAB.JAKARTA UTARA DKI JAKARTA 14450' where AGREEMENT_NO = replace('0000602/4/10/01/2023', '/', '.');</v>
      </c>
      <c r="F9461" s="31"/>
      <c r="G9461" s="31"/>
      <c r="H9461" s="31"/>
      <c r="I9461" s="31"/>
      <c r="J9461" s="31"/>
      <c r="K9461" s="31"/>
      <c r="L9461" s="31"/>
      <c r="M9461" s="31"/>
      <c r="N9461" s="31"/>
      <c r="O9461" s="31"/>
      <c r="P9461" s="31"/>
      <c r="Q9461" s="31"/>
      <c r="R9461" s="31"/>
      <c r="S9461" s="31"/>
      <c r="T9461" s="31"/>
      <c r="U9461" s="31"/>
      <c r="V9461" s="31"/>
      <c r="W9461" s="31"/>
      <c r="X9461" s="31"/>
      <c r="Y9461" s="31"/>
      <c r="Z9461" s="31"/>
      <c r="AA9461" s="31"/>
      <c r="AB9461" s="31"/>
      <c r="AC9461" s="31"/>
      <c r="AD9461" s="31"/>
      <c r="AE9461" s="31"/>
      <c r="AF9461" s="31"/>
      <c r="AG9461" s="31"/>
      <c r="AH9461" s="31"/>
      <c r="AI9461" s="31"/>
      <c r="AJ9461" s="31"/>
      <c r="AK9461" s="31"/>
      <c r="AL9461" s="31"/>
      <c r="AM9461" s="31"/>
      <c r="AN9461" s="31"/>
      <c r="AO9461" s="31"/>
      <c r="AP9461" s="31"/>
      <c r="AQ9461" s="31"/>
      <c r="AR9461" s="31"/>
      <c r="AS9461" s="31"/>
      <c r="AT9461" s="31"/>
      <c r="AU9461" s="31"/>
      <c r="AV9461" s="31"/>
      <c r="AW9461" s="31"/>
      <c r="AX9461" s="31"/>
      <c r="AY9461" s="31"/>
      <c r="AZ9461" s="31"/>
      <c r="BA9461" s="31"/>
      <c r="BB9461" s="31"/>
      <c r="BC9461" s="31"/>
      <c r="BD9461" s="31"/>
      <c r="BE9461" s="31"/>
      <c r="BF9461" s="31"/>
      <c r="BG9461" s="31"/>
      <c r="BH9461" s="31"/>
      <c r="BI9461" s="31"/>
      <c r="BJ9461" s="31"/>
      <c r="BK9461" s="31"/>
      <c r="BL9461" s="31"/>
      <c r="BM9461" s="31"/>
      <c r="BN9461" s="31"/>
      <c r="BO9461" s="31"/>
      <c r="BP9461" s="31"/>
      <c r="BQ9461" s="31"/>
      <c r="BR9461" s="31"/>
      <c r="BS9461" s="31"/>
      <c r="BT9461" s="31"/>
      <c r="BU9461" s="31"/>
      <c r="BV9461" s="31"/>
      <c r="BW9461" s="31"/>
      <c r="BX9461" s="31"/>
      <c r="BY9461" s="31"/>
      <c r="BZ9461" s="31"/>
      <c r="CA9461" s="31"/>
      <c r="CB9461" s="31"/>
      <c r="CC9461" s="31"/>
    </row>
    <row r="9462" spans="5:81" customFormat="1" x14ac:dyDescent="0.25">
      <c r="E9462" s="30" t="str">
        <f t="shared" si="58"/>
        <v>update IFINOPL.dbo.AGREEMENT_ASSET set BILLING_TO_NPWP = '015089840426000', NPWP_NAME = 'PT. TOYAMILINDO', NPWP_ADDRESS = 'JL. PANGERAN CAKRABUANA Blok - No.- RT:000 RW:000 Kel.WANASABA KIDUL Kec.CIREBON SELATAN Kota/Kab.CIREBON JAWA BARAT 45171' where AGREEMENT_NO = replace('0000603/4/08/11/2021', '/', '.');</v>
      </c>
      <c r="F9462" s="31"/>
      <c r="G9462" s="31"/>
      <c r="H9462" s="31"/>
      <c r="I9462" s="31"/>
      <c r="J9462" s="31"/>
      <c r="K9462" s="31"/>
      <c r="L9462" s="31"/>
      <c r="M9462" s="31"/>
      <c r="N9462" s="31"/>
      <c r="O9462" s="31"/>
      <c r="P9462" s="31"/>
      <c r="Q9462" s="31"/>
      <c r="R9462" s="31"/>
      <c r="S9462" s="31"/>
      <c r="T9462" s="31"/>
      <c r="U9462" s="31"/>
      <c r="V9462" s="31"/>
      <c r="W9462" s="31"/>
      <c r="X9462" s="31"/>
      <c r="Y9462" s="31"/>
      <c r="Z9462" s="31"/>
      <c r="AA9462" s="31"/>
      <c r="AB9462" s="31"/>
      <c r="AC9462" s="31"/>
      <c r="AD9462" s="31"/>
      <c r="AE9462" s="31"/>
      <c r="AF9462" s="31"/>
      <c r="AG9462" s="31"/>
      <c r="AH9462" s="31"/>
      <c r="AI9462" s="31"/>
      <c r="AJ9462" s="31"/>
      <c r="AK9462" s="31"/>
      <c r="AL9462" s="31"/>
      <c r="AM9462" s="31"/>
      <c r="AN9462" s="31"/>
      <c r="AO9462" s="31"/>
      <c r="AP9462" s="31"/>
      <c r="AQ9462" s="31"/>
      <c r="AR9462" s="31"/>
      <c r="AS9462" s="31"/>
      <c r="AT9462" s="31"/>
      <c r="AU9462" s="31"/>
      <c r="AV9462" s="31"/>
      <c r="AW9462" s="31"/>
      <c r="AX9462" s="31"/>
      <c r="AY9462" s="31"/>
      <c r="AZ9462" s="31"/>
      <c r="BA9462" s="31"/>
      <c r="BB9462" s="31"/>
      <c r="BC9462" s="31"/>
      <c r="BD9462" s="31"/>
      <c r="BE9462" s="31"/>
      <c r="BF9462" s="31"/>
      <c r="BG9462" s="31"/>
      <c r="BH9462" s="31"/>
      <c r="BI9462" s="31"/>
      <c r="BJ9462" s="31"/>
      <c r="BK9462" s="31"/>
      <c r="BL9462" s="31"/>
      <c r="BM9462" s="31"/>
      <c r="BN9462" s="31"/>
      <c r="BO9462" s="31"/>
      <c r="BP9462" s="31"/>
      <c r="BQ9462" s="31"/>
      <c r="BR9462" s="31"/>
      <c r="BS9462" s="31"/>
      <c r="BT9462" s="31"/>
      <c r="BU9462" s="31"/>
      <c r="BV9462" s="31"/>
      <c r="BW9462" s="31"/>
      <c r="BX9462" s="31"/>
      <c r="BY9462" s="31"/>
      <c r="BZ9462" s="31"/>
      <c r="CA9462" s="31"/>
      <c r="CB9462" s="31"/>
      <c r="CC9462" s="31"/>
    </row>
    <row r="9463" spans="5:81" customFormat="1" x14ac:dyDescent="0.25">
      <c r="E9463" s="30" t="str">
        <f t="shared" si="58"/>
        <v>update IFINOPL.dbo.AGREEMENT_ASSET set BILLING_TO_NPWP = '963492921067000', NPWP_NAME = 'PT. TRUCKKING LINTAS SARANA', NPWP_ADDRESS = 'GEDUNG NOBLE HOUSE LT 29, MEGA KUNINGAN NO 2JL. DR. IDE ANAK AGUNG GDE AGUNG KAV. E4.2 RT.00 RW.00 KEL.KUNINGAN TIMUR KEC.SETIA BUDI KOTA/KAB.JAKARTA SELATAN DKI JAKARTA 12950' where AGREEMENT_NO = replace('0000603/4/10/01/2023', '/', '.');</v>
      </c>
      <c r="F9463" s="31"/>
      <c r="G9463" s="31"/>
      <c r="H9463" s="31"/>
      <c r="I9463" s="31"/>
      <c r="J9463" s="31"/>
      <c r="K9463" s="31"/>
      <c r="L9463" s="31"/>
      <c r="M9463" s="31"/>
      <c r="N9463" s="31"/>
      <c r="O9463" s="31"/>
      <c r="P9463" s="31"/>
      <c r="Q9463" s="31"/>
      <c r="R9463" s="31"/>
      <c r="S9463" s="31"/>
      <c r="T9463" s="31"/>
      <c r="U9463" s="31"/>
      <c r="V9463" s="31"/>
      <c r="W9463" s="31"/>
      <c r="X9463" s="31"/>
      <c r="Y9463" s="31"/>
      <c r="Z9463" s="31"/>
      <c r="AA9463" s="31"/>
      <c r="AB9463" s="31"/>
      <c r="AC9463" s="31"/>
      <c r="AD9463" s="31"/>
      <c r="AE9463" s="31"/>
      <c r="AF9463" s="31"/>
      <c r="AG9463" s="31"/>
      <c r="AH9463" s="31"/>
      <c r="AI9463" s="31"/>
      <c r="AJ9463" s="31"/>
      <c r="AK9463" s="31"/>
      <c r="AL9463" s="31"/>
      <c r="AM9463" s="31"/>
      <c r="AN9463" s="31"/>
      <c r="AO9463" s="31"/>
      <c r="AP9463" s="31"/>
      <c r="AQ9463" s="31"/>
      <c r="AR9463" s="31"/>
      <c r="AS9463" s="31"/>
      <c r="AT9463" s="31"/>
      <c r="AU9463" s="31"/>
      <c r="AV9463" s="31"/>
      <c r="AW9463" s="31"/>
      <c r="AX9463" s="31"/>
      <c r="AY9463" s="31"/>
      <c r="AZ9463" s="31"/>
      <c r="BA9463" s="31"/>
      <c r="BB9463" s="31"/>
      <c r="BC9463" s="31"/>
      <c r="BD9463" s="31"/>
      <c r="BE9463" s="31"/>
      <c r="BF9463" s="31"/>
      <c r="BG9463" s="31"/>
      <c r="BH9463" s="31"/>
      <c r="BI9463" s="31"/>
      <c r="BJ9463" s="31"/>
      <c r="BK9463" s="31"/>
      <c r="BL9463" s="31"/>
      <c r="BM9463" s="31"/>
      <c r="BN9463" s="31"/>
      <c r="BO9463" s="31"/>
      <c r="BP9463" s="31"/>
      <c r="BQ9463" s="31"/>
      <c r="BR9463" s="31"/>
      <c r="BS9463" s="31"/>
      <c r="BT9463" s="31"/>
      <c r="BU9463" s="31"/>
      <c r="BV9463" s="31"/>
      <c r="BW9463" s="31"/>
      <c r="BX9463" s="31"/>
      <c r="BY9463" s="31"/>
      <c r="BZ9463" s="31"/>
      <c r="CA9463" s="31"/>
      <c r="CB9463" s="31"/>
      <c r="CC9463" s="31"/>
    </row>
    <row r="9464" spans="5:81" customFormat="1" x14ac:dyDescent="0.25">
      <c r="E9464" s="30" t="str">
        <f t="shared" si="58"/>
        <v>update IFINOPL.dbo.AGREEMENT_ASSET set BILLING_TO_NPWP = '942994278034000', NPWP_NAME = 'PT. LIN LOGISTIK ABADI', NPWP_ADDRESS = 'JL. LINGKAR LUAR BARAT NO. 8 ABC RT.00 RW.00 CENGKARENG BARAT, CENGKARENG, JAKARTA BARAT, DKI JAKARTA 11730 INDONESIA' where AGREEMENT_NO = replace('0000605/4/08/11/2021', '/', '.');</v>
      </c>
      <c r="F9464" s="31"/>
      <c r="G9464" s="31"/>
      <c r="H9464" s="31"/>
      <c r="I9464" s="31"/>
      <c r="J9464" s="31"/>
      <c r="K9464" s="31"/>
      <c r="L9464" s="31"/>
      <c r="M9464" s="31"/>
      <c r="N9464" s="31"/>
      <c r="O9464" s="31"/>
      <c r="P9464" s="31"/>
      <c r="Q9464" s="31"/>
      <c r="R9464" s="31"/>
      <c r="S9464" s="31"/>
      <c r="T9464" s="31"/>
      <c r="U9464" s="31"/>
      <c r="V9464" s="31"/>
      <c r="W9464" s="31"/>
      <c r="X9464" s="31"/>
      <c r="Y9464" s="31"/>
      <c r="Z9464" s="31"/>
      <c r="AA9464" s="31"/>
      <c r="AB9464" s="31"/>
      <c r="AC9464" s="31"/>
      <c r="AD9464" s="31"/>
      <c r="AE9464" s="31"/>
      <c r="AF9464" s="31"/>
      <c r="AG9464" s="31"/>
      <c r="AH9464" s="31"/>
      <c r="AI9464" s="31"/>
      <c r="AJ9464" s="31"/>
      <c r="AK9464" s="31"/>
      <c r="AL9464" s="31"/>
      <c r="AM9464" s="31"/>
      <c r="AN9464" s="31"/>
      <c r="AO9464" s="31"/>
      <c r="AP9464" s="31"/>
      <c r="AQ9464" s="31"/>
      <c r="AR9464" s="31"/>
      <c r="AS9464" s="31"/>
      <c r="AT9464" s="31"/>
      <c r="AU9464" s="31"/>
      <c r="AV9464" s="31"/>
      <c r="AW9464" s="31"/>
      <c r="AX9464" s="31"/>
      <c r="AY9464" s="31"/>
      <c r="AZ9464" s="31"/>
      <c r="BA9464" s="31"/>
      <c r="BB9464" s="31"/>
      <c r="BC9464" s="31"/>
      <c r="BD9464" s="31"/>
      <c r="BE9464" s="31"/>
      <c r="BF9464" s="31"/>
      <c r="BG9464" s="31"/>
      <c r="BH9464" s="31"/>
      <c r="BI9464" s="31"/>
      <c r="BJ9464" s="31"/>
      <c r="BK9464" s="31"/>
      <c r="BL9464" s="31"/>
      <c r="BM9464" s="31"/>
      <c r="BN9464" s="31"/>
      <c r="BO9464" s="31"/>
      <c r="BP9464" s="31"/>
      <c r="BQ9464" s="31"/>
      <c r="BR9464" s="31"/>
      <c r="BS9464" s="31"/>
      <c r="BT9464" s="31"/>
      <c r="BU9464" s="31"/>
      <c r="BV9464" s="31"/>
      <c r="BW9464" s="31"/>
      <c r="BX9464" s="31"/>
      <c r="BY9464" s="31"/>
      <c r="BZ9464" s="31"/>
      <c r="CA9464" s="31"/>
      <c r="CB9464" s="31"/>
      <c r="CC9464" s="31"/>
    </row>
    <row r="9465" spans="5:81" customFormat="1" x14ac:dyDescent="0.25">
      <c r="E9465" s="30" t="str">
        <f t="shared" si="58"/>
        <v>update IFINOPL.dbo.AGREEMENT_ASSET set BILLING_TO_NPWP = '010616316092000', NPWP_NAME = 'PT. NUTRICIA INDONESIA SEJAHTERA', NPWP_ADDRESS = 'JL RAYA BOGOR KM. 26,6 RT.0 RW.0 KEL.PEKAYON KEC.PASAR REBO KOTA/KAB.JAKARTA TIMUR DKI JAKARTA 13710' where AGREEMENT_NO = replace('0000605/4/10/01/2023', '/', '.');</v>
      </c>
      <c r="F9465" s="31"/>
      <c r="G9465" s="31"/>
      <c r="H9465" s="31"/>
      <c r="I9465" s="31"/>
      <c r="J9465" s="31"/>
      <c r="K9465" s="31"/>
      <c r="L9465" s="31"/>
      <c r="M9465" s="31"/>
      <c r="N9465" s="31"/>
      <c r="O9465" s="31"/>
      <c r="P9465" s="31"/>
      <c r="Q9465" s="31"/>
      <c r="R9465" s="31"/>
      <c r="S9465" s="31"/>
      <c r="T9465" s="31"/>
      <c r="U9465" s="31"/>
      <c r="V9465" s="31"/>
      <c r="W9465" s="31"/>
      <c r="X9465" s="31"/>
      <c r="Y9465" s="31"/>
      <c r="Z9465" s="31"/>
      <c r="AA9465" s="31"/>
      <c r="AB9465" s="31"/>
      <c r="AC9465" s="31"/>
      <c r="AD9465" s="31"/>
      <c r="AE9465" s="31"/>
      <c r="AF9465" s="31"/>
      <c r="AG9465" s="31"/>
      <c r="AH9465" s="31"/>
      <c r="AI9465" s="31"/>
      <c r="AJ9465" s="31"/>
      <c r="AK9465" s="31"/>
      <c r="AL9465" s="31"/>
      <c r="AM9465" s="31"/>
      <c r="AN9465" s="31"/>
      <c r="AO9465" s="31"/>
      <c r="AP9465" s="31"/>
      <c r="AQ9465" s="31"/>
      <c r="AR9465" s="31"/>
      <c r="AS9465" s="31"/>
      <c r="AT9465" s="31"/>
      <c r="AU9465" s="31"/>
      <c r="AV9465" s="31"/>
      <c r="AW9465" s="31"/>
      <c r="AX9465" s="31"/>
      <c r="AY9465" s="31"/>
      <c r="AZ9465" s="31"/>
      <c r="BA9465" s="31"/>
      <c r="BB9465" s="31"/>
      <c r="BC9465" s="31"/>
      <c r="BD9465" s="31"/>
      <c r="BE9465" s="31"/>
      <c r="BF9465" s="31"/>
      <c r="BG9465" s="31"/>
      <c r="BH9465" s="31"/>
      <c r="BI9465" s="31"/>
      <c r="BJ9465" s="31"/>
      <c r="BK9465" s="31"/>
      <c r="BL9465" s="31"/>
      <c r="BM9465" s="31"/>
      <c r="BN9465" s="31"/>
      <c r="BO9465" s="31"/>
      <c r="BP9465" s="31"/>
      <c r="BQ9465" s="31"/>
      <c r="BR9465" s="31"/>
      <c r="BS9465" s="31"/>
      <c r="BT9465" s="31"/>
      <c r="BU9465" s="31"/>
      <c r="BV9465" s="31"/>
      <c r="BW9465" s="31"/>
      <c r="BX9465" s="31"/>
      <c r="BY9465" s="31"/>
      <c r="BZ9465" s="31"/>
      <c r="CA9465" s="31"/>
      <c r="CB9465" s="31"/>
      <c r="CC9465" s="31"/>
    </row>
    <row r="9466" spans="5:81" customFormat="1" x14ac:dyDescent="0.25">
      <c r="E9466" s="30" t="str">
        <f t="shared" si="58"/>
        <v>update IFINOPL.dbo.AGREEMENT_ASSET set BILLING_TO_NPWP = '010008068007000', NPWP_NAME = 'PT. KRAMA YUDHA RATU MOTOR', NPWP_ADDRESS = 'JL. RAYA BEKASI KM. 21-22 Blok - No.- RT:000 RW:000 Kel.RAWA TERATE Kec.CAKUNG Kota/Kab.JAKARTA TIMUR DKI JAKARTA 13920' where AGREEMENT_NO = replace('0000606/4/08/12/2021', '/', '.');</v>
      </c>
      <c r="F9466" s="31"/>
      <c r="G9466" s="31"/>
      <c r="H9466" s="31"/>
      <c r="I9466" s="31"/>
      <c r="J9466" s="31"/>
      <c r="K9466" s="31"/>
      <c r="L9466" s="31"/>
      <c r="M9466" s="31"/>
      <c r="N9466" s="31"/>
      <c r="O9466" s="31"/>
      <c r="P9466" s="31"/>
      <c r="Q9466" s="31"/>
      <c r="R9466" s="31"/>
      <c r="S9466" s="31"/>
      <c r="T9466" s="31"/>
      <c r="U9466" s="31"/>
      <c r="V9466" s="31"/>
      <c r="W9466" s="31"/>
      <c r="X9466" s="31"/>
      <c r="Y9466" s="31"/>
      <c r="Z9466" s="31"/>
      <c r="AA9466" s="31"/>
      <c r="AB9466" s="31"/>
      <c r="AC9466" s="31"/>
      <c r="AD9466" s="31"/>
      <c r="AE9466" s="31"/>
      <c r="AF9466" s="31"/>
      <c r="AG9466" s="31"/>
      <c r="AH9466" s="31"/>
      <c r="AI9466" s="31"/>
      <c r="AJ9466" s="31"/>
      <c r="AK9466" s="31"/>
      <c r="AL9466" s="31"/>
      <c r="AM9466" s="31"/>
      <c r="AN9466" s="31"/>
      <c r="AO9466" s="31"/>
      <c r="AP9466" s="31"/>
      <c r="AQ9466" s="31"/>
      <c r="AR9466" s="31"/>
      <c r="AS9466" s="31"/>
      <c r="AT9466" s="31"/>
      <c r="AU9466" s="31"/>
      <c r="AV9466" s="31"/>
      <c r="AW9466" s="31"/>
      <c r="AX9466" s="31"/>
      <c r="AY9466" s="31"/>
      <c r="AZ9466" s="31"/>
      <c r="BA9466" s="31"/>
      <c r="BB9466" s="31"/>
      <c r="BC9466" s="31"/>
      <c r="BD9466" s="31"/>
      <c r="BE9466" s="31"/>
      <c r="BF9466" s="31"/>
      <c r="BG9466" s="31"/>
      <c r="BH9466" s="31"/>
      <c r="BI9466" s="31"/>
      <c r="BJ9466" s="31"/>
      <c r="BK9466" s="31"/>
      <c r="BL9466" s="31"/>
      <c r="BM9466" s="31"/>
      <c r="BN9466" s="31"/>
      <c r="BO9466" s="31"/>
      <c r="BP9466" s="31"/>
      <c r="BQ9466" s="31"/>
      <c r="BR9466" s="31"/>
      <c r="BS9466" s="31"/>
      <c r="BT9466" s="31"/>
      <c r="BU9466" s="31"/>
      <c r="BV9466" s="31"/>
      <c r="BW9466" s="31"/>
      <c r="BX9466" s="31"/>
      <c r="BY9466" s="31"/>
      <c r="BZ9466" s="31"/>
      <c r="CA9466" s="31"/>
      <c r="CB9466" s="31"/>
      <c r="CC9466" s="31"/>
    </row>
    <row r="9467" spans="5:81" customFormat="1" x14ac:dyDescent="0.25">
      <c r="E9467" s="30" t="str">
        <f t="shared" si="58"/>
        <v>update IFINOPL.dbo.AGREEMENT_ASSET set BILLING_TO_NPWP = '010616316092000', NPWP_NAME = 'PT. NUTRICIA INDONESIA SEJAHTERA', NPWP_ADDRESS = 'JL RAYA BOGOR KM. 26,6 RT.0 RW.0 KEL.PEKAYON KEC.PASAR REBO KOTA/KAB.JAKARTA TIMUR DKI JAKARTA 13710' where AGREEMENT_NO = replace('0000606/4/10/01/2023', '/', '.');</v>
      </c>
      <c r="F9467" s="31"/>
      <c r="G9467" s="31"/>
      <c r="H9467" s="31"/>
      <c r="I9467" s="31"/>
      <c r="J9467" s="31"/>
      <c r="K9467" s="31"/>
      <c r="L9467" s="31"/>
      <c r="M9467" s="31"/>
      <c r="N9467" s="31"/>
      <c r="O9467" s="31"/>
      <c r="P9467" s="31"/>
      <c r="Q9467" s="31"/>
      <c r="R9467" s="31"/>
      <c r="S9467" s="31"/>
      <c r="T9467" s="31"/>
      <c r="U9467" s="31"/>
      <c r="V9467" s="31"/>
      <c r="W9467" s="31"/>
      <c r="X9467" s="31"/>
      <c r="Y9467" s="31"/>
      <c r="Z9467" s="31"/>
      <c r="AA9467" s="31"/>
      <c r="AB9467" s="31"/>
      <c r="AC9467" s="31"/>
      <c r="AD9467" s="31"/>
      <c r="AE9467" s="31"/>
      <c r="AF9467" s="31"/>
      <c r="AG9467" s="31"/>
      <c r="AH9467" s="31"/>
      <c r="AI9467" s="31"/>
      <c r="AJ9467" s="31"/>
      <c r="AK9467" s="31"/>
      <c r="AL9467" s="31"/>
      <c r="AM9467" s="31"/>
      <c r="AN9467" s="31"/>
      <c r="AO9467" s="31"/>
      <c r="AP9467" s="31"/>
      <c r="AQ9467" s="31"/>
      <c r="AR9467" s="31"/>
      <c r="AS9467" s="31"/>
      <c r="AT9467" s="31"/>
      <c r="AU9467" s="31"/>
      <c r="AV9467" s="31"/>
      <c r="AW9467" s="31"/>
      <c r="AX9467" s="31"/>
      <c r="AY9467" s="31"/>
      <c r="AZ9467" s="31"/>
      <c r="BA9467" s="31"/>
      <c r="BB9467" s="31"/>
      <c r="BC9467" s="31"/>
      <c r="BD9467" s="31"/>
      <c r="BE9467" s="31"/>
      <c r="BF9467" s="31"/>
      <c r="BG9467" s="31"/>
      <c r="BH9467" s="31"/>
      <c r="BI9467" s="31"/>
      <c r="BJ9467" s="31"/>
      <c r="BK9467" s="31"/>
      <c r="BL9467" s="31"/>
      <c r="BM9467" s="31"/>
      <c r="BN9467" s="31"/>
      <c r="BO9467" s="31"/>
      <c r="BP9467" s="31"/>
      <c r="BQ9467" s="31"/>
      <c r="BR9467" s="31"/>
      <c r="BS9467" s="31"/>
      <c r="BT9467" s="31"/>
      <c r="BU9467" s="31"/>
      <c r="BV9467" s="31"/>
      <c r="BW9467" s="31"/>
      <c r="BX9467" s="31"/>
      <c r="BY9467" s="31"/>
      <c r="BZ9467" s="31"/>
      <c r="CA9467" s="31"/>
      <c r="CB9467" s="31"/>
      <c r="CC9467" s="31"/>
    </row>
    <row r="9468" spans="5:81" customFormat="1" x14ac:dyDescent="0.25">
      <c r="E9468" s="30" t="str">
        <f t="shared" si="58"/>
        <v>update IFINOPL.dbo.AGREEMENT_ASSET set BILLING_TO_NPWP = '010008068007000', NPWP_NAME = 'PT. KRAMA YUDHA RATU MOTOR', NPWP_ADDRESS = 'JL. RAYA BEKASI KM. 21-22 Blok - No.- RT:000 RW:000 Kel.RAWA TERATE Kec.CAKUNG Kota/Kab.JAKARTA TIMUR DKI JAKARTA 13920' where AGREEMENT_NO = replace('0000607/4/08/12/2021', '/', '.');</v>
      </c>
      <c r="F9468" s="31"/>
      <c r="G9468" s="31"/>
      <c r="H9468" s="31"/>
      <c r="I9468" s="31"/>
      <c r="J9468" s="31"/>
      <c r="K9468" s="31"/>
      <c r="L9468" s="31"/>
      <c r="M9468" s="31"/>
      <c r="N9468" s="31"/>
      <c r="O9468" s="31"/>
      <c r="P9468" s="31"/>
      <c r="Q9468" s="31"/>
      <c r="R9468" s="31"/>
      <c r="S9468" s="31"/>
      <c r="T9468" s="31"/>
      <c r="U9468" s="31"/>
      <c r="V9468" s="31"/>
      <c r="W9468" s="31"/>
      <c r="X9468" s="31"/>
      <c r="Y9468" s="31"/>
      <c r="Z9468" s="31"/>
      <c r="AA9468" s="31"/>
      <c r="AB9468" s="31"/>
      <c r="AC9468" s="31"/>
      <c r="AD9468" s="31"/>
      <c r="AE9468" s="31"/>
      <c r="AF9468" s="31"/>
      <c r="AG9468" s="31"/>
      <c r="AH9468" s="31"/>
      <c r="AI9468" s="31"/>
      <c r="AJ9468" s="31"/>
      <c r="AK9468" s="31"/>
      <c r="AL9468" s="31"/>
      <c r="AM9468" s="31"/>
      <c r="AN9468" s="31"/>
      <c r="AO9468" s="31"/>
      <c r="AP9468" s="31"/>
      <c r="AQ9468" s="31"/>
      <c r="AR9468" s="31"/>
      <c r="AS9468" s="31"/>
      <c r="AT9468" s="31"/>
      <c r="AU9468" s="31"/>
      <c r="AV9468" s="31"/>
      <c r="AW9468" s="31"/>
      <c r="AX9468" s="31"/>
      <c r="AY9468" s="31"/>
      <c r="AZ9468" s="31"/>
      <c r="BA9468" s="31"/>
      <c r="BB9468" s="31"/>
      <c r="BC9468" s="31"/>
      <c r="BD9468" s="31"/>
      <c r="BE9468" s="31"/>
      <c r="BF9468" s="31"/>
      <c r="BG9468" s="31"/>
      <c r="BH9468" s="31"/>
      <c r="BI9468" s="31"/>
      <c r="BJ9468" s="31"/>
      <c r="BK9468" s="31"/>
      <c r="BL9468" s="31"/>
      <c r="BM9468" s="31"/>
      <c r="BN9468" s="31"/>
      <c r="BO9468" s="31"/>
      <c r="BP9468" s="31"/>
      <c r="BQ9468" s="31"/>
      <c r="BR9468" s="31"/>
      <c r="BS9468" s="31"/>
      <c r="BT9468" s="31"/>
      <c r="BU9468" s="31"/>
      <c r="BV9468" s="31"/>
      <c r="BW9468" s="31"/>
      <c r="BX9468" s="31"/>
      <c r="BY9468" s="31"/>
      <c r="BZ9468" s="31"/>
      <c r="CA9468" s="31"/>
      <c r="CB9468" s="31"/>
      <c r="CC9468" s="31"/>
    </row>
    <row r="9469" spans="5:81" customFormat="1" x14ac:dyDescent="0.25">
      <c r="E9469" s="30" t="str">
        <f t="shared" si="58"/>
        <v>update IFINOPL.dbo.AGREEMENT_ASSET set BILLING_TO_NPWP = '010616316092000', NPWP_NAME = 'PT. NUTRICIA INDONESIA SEJAHTERA', NPWP_ADDRESS = 'JL RAYA BOGOR KM. 26,6 RT.0 RW.0 KEL.PEKAYON KEC.PASAR REBO KOTA/KAB.JAKARTA TIMUR DKI JAKARTA 13710' where AGREEMENT_NO = replace('0000607/4/10/01/2023', '/', '.');</v>
      </c>
      <c r="F9469" s="31"/>
      <c r="G9469" s="31"/>
      <c r="H9469" s="31"/>
      <c r="I9469" s="31"/>
      <c r="J9469" s="31"/>
      <c r="K9469" s="31"/>
      <c r="L9469" s="31"/>
      <c r="M9469" s="31"/>
      <c r="N9469" s="31"/>
      <c r="O9469" s="31"/>
      <c r="P9469" s="31"/>
      <c r="Q9469" s="31"/>
      <c r="R9469" s="31"/>
      <c r="S9469" s="31"/>
      <c r="T9469" s="31"/>
      <c r="U9469" s="31"/>
      <c r="V9469" s="31"/>
      <c r="W9469" s="31"/>
      <c r="X9469" s="31"/>
      <c r="Y9469" s="31"/>
      <c r="Z9469" s="31"/>
      <c r="AA9469" s="31"/>
      <c r="AB9469" s="31"/>
      <c r="AC9469" s="31"/>
      <c r="AD9469" s="31"/>
      <c r="AE9469" s="31"/>
      <c r="AF9469" s="31"/>
      <c r="AG9469" s="31"/>
      <c r="AH9469" s="31"/>
      <c r="AI9469" s="31"/>
      <c r="AJ9469" s="31"/>
      <c r="AK9469" s="31"/>
      <c r="AL9469" s="31"/>
      <c r="AM9469" s="31"/>
      <c r="AN9469" s="31"/>
      <c r="AO9469" s="31"/>
      <c r="AP9469" s="31"/>
      <c r="AQ9469" s="31"/>
      <c r="AR9469" s="31"/>
      <c r="AS9469" s="31"/>
      <c r="AT9469" s="31"/>
      <c r="AU9469" s="31"/>
      <c r="AV9469" s="31"/>
      <c r="AW9469" s="31"/>
      <c r="AX9469" s="31"/>
      <c r="AY9469" s="31"/>
      <c r="AZ9469" s="31"/>
      <c r="BA9469" s="31"/>
      <c r="BB9469" s="31"/>
      <c r="BC9469" s="31"/>
      <c r="BD9469" s="31"/>
      <c r="BE9469" s="31"/>
      <c r="BF9469" s="31"/>
      <c r="BG9469" s="31"/>
      <c r="BH9469" s="31"/>
      <c r="BI9469" s="31"/>
      <c r="BJ9469" s="31"/>
      <c r="BK9469" s="31"/>
      <c r="BL9469" s="31"/>
      <c r="BM9469" s="31"/>
      <c r="BN9469" s="31"/>
      <c r="BO9469" s="31"/>
      <c r="BP9469" s="31"/>
      <c r="BQ9469" s="31"/>
      <c r="BR9469" s="31"/>
      <c r="BS9469" s="31"/>
      <c r="BT9469" s="31"/>
      <c r="BU9469" s="31"/>
      <c r="BV9469" s="31"/>
      <c r="BW9469" s="31"/>
      <c r="BX9469" s="31"/>
      <c r="BY9469" s="31"/>
      <c r="BZ9469" s="31"/>
      <c r="CA9469" s="31"/>
      <c r="CB9469" s="31"/>
      <c r="CC9469" s="31"/>
    </row>
    <row r="9470" spans="5:81" customFormat="1" x14ac:dyDescent="0.25">
      <c r="E9470" s="30" t="str">
        <f t="shared" si="58"/>
        <v>update IFINOPL.dbo.AGREEMENT_ASSET set BILLING_TO_NPWP = '013085097062000', NPWP_NAME = 'PT. SOMPO INSURANCE INDONESIA', NPWP_ADDRESS = 'GD MAYAPADA TOWET II LANTAI 19 JL JEND SUDIRMAN KAV 27 RT.00 RW.00 SETIABUDI, SETIA BUDI, JAKARTA SELATAN, DKI JAKARTA 12910 INDONESIA' where AGREEMENT_NO = replace('0000608/4/01/01/2021', '/', '.');</v>
      </c>
      <c r="F9470" s="31"/>
      <c r="G9470" s="31"/>
      <c r="H9470" s="31"/>
      <c r="I9470" s="31"/>
      <c r="J9470" s="31"/>
      <c r="K9470" s="31"/>
      <c r="L9470" s="31"/>
      <c r="M9470" s="31"/>
      <c r="N9470" s="31"/>
      <c r="O9470" s="31"/>
      <c r="P9470" s="31"/>
      <c r="Q9470" s="31"/>
      <c r="R9470" s="31"/>
      <c r="S9470" s="31"/>
      <c r="T9470" s="31"/>
      <c r="U9470" s="31"/>
      <c r="V9470" s="31"/>
      <c r="W9470" s="31"/>
      <c r="X9470" s="31"/>
      <c r="Y9470" s="31"/>
      <c r="Z9470" s="31"/>
      <c r="AA9470" s="31"/>
      <c r="AB9470" s="31"/>
      <c r="AC9470" s="31"/>
      <c r="AD9470" s="31"/>
      <c r="AE9470" s="31"/>
      <c r="AF9470" s="31"/>
      <c r="AG9470" s="31"/>
      <c r="AH9470" s="31"/>
      <c r="AI9470" s="31"/>
      <c r="AJ9470" s="31"/>
      <c r="AK9470" s="31"/>
      <c r="AL9470" s="31"/>
      <c r="AM9470" s="31"/>
      <c r="AN9470" s="31"/>
      <c r="AO9470" s="31"/>
      <c r="AP9470" s="31"/>
      <c r="AQ9470" s="31"/>
      <c r="AR9470" s="31"/>
      <c r="AS9470" s="31"/>
      <c r="AT9470" s="31"/>
      <c r="AU9470" s="31"/>
      <c r="AV9470" s="31"/>
      <c r="AW9470" s="31"/>
      <c r="AX9470" s="31"/>
      <c r="AY9470" s="31"/>
      <c r="AZ9470" s="31"/>
      <c r="BA9470" s="31"/>
      <c r="BB9470" s="31"/>
      <c r="BC9470" s="31"/>
      <c r="BD9470" s="31"/>
      <c r="BE9470" s="31"/>
      <c r="BF9470" s="31"/>
      <c r="BG9470" s="31"/>
      <c r="BH9470" s="31"/>
      <c r="BI9470" s="31"/>
      <c r="BJ9470" s="31"/>
      <c r="BK9470" s="31"/>
      <c r="BL9470" s="31"/>
      <c r="BM9470" s="31"/>
      <c r="BN9470" s="31"/>
      <c r="BO9470" s="31"/>
      <c r="BP9470" s="31"/>
      <c r="BQ9470" s="31"/>
      <c r="BR9470" s="31"/>
      <c r="BS9470" s="31"/>
      <c r="BT9470" s="31"/>
      <c r="BU9470" s="31"/>
      <c r="BV9470" s="31"/>
      <c r="BW9470" s="31"/>
      <c r="BX9470" s="31"/>
      <c r="BY9470" s="31"/>
      <c r="BZ9470" s="31"/>
      <c r="CA9470" s="31"/>
      <c r="CB9470" s="31"/>
      <c r="CC9470" s="31"/>
    </row>
    <row r="9471" spans="5:81" customFormat="1" x14ac:dyDescent="0.25">
      <c r="E9471" s="30" t="str">
        <f t="shared" si="58"/>
        <v>update IFINOPL.dbo.AGREEMENT_ASSET set BILLING_TO_NPWP = '010008068007000', NPWP_NAME = 'PT. KRAMA YUDHA RATU MOTOR', NPWP_ADDRESS = 'JL. RAYA BEKASI KM. 21-22 Blok - No.- RT:000 RW:000 Kel.RAWA TERATE Kec.CAKUNG Kota/Kab.JAKARTA TIMUR DKI JAKARTA 13920' where AGREEMENT_NO = replace('0000608/4/08/12/2021', '/', '.');</v>
      </c>
      <c r="F9471" s="31"/>
      <c r="G9471" s="31"/>
      <c r="H9471" s="31"/>
      <c r="I9471" s="31"/>
      <c r="J9471" s="31"/>
      <c r="K9471" s="31"/>
      <c r="L9471" s="31"/>
      <c r="M9471" s="31"/>
      <c r="N9471" s="31"/>
      <c r="O9471" s="31"/>
      <c r="P9471" s="31"/>
      <c r="Q9471" s="31"/>
      <c r="R9471" s="31"/>
      <c r="S9471" s="31"/>
      <c r="T9471" s="31"/>
      <c r="U9471" s="31"/>
      <c r="V9471" s="31"/>
      <c r="W9471" s="31"/>
      <c r="X9471" s="31"/>
      <c r="Y9471" s="31"/>
      <c r="Z9471" s="31"/>
      <c r="AA9471" s="31"/>
      <c r="AB9471" s="31"/>
      <c r="AC9471" s="31"/>
      <c r="AD9471" s="31"/>
      <c r="AE9471" s="31"/>
      <c r="AF9471" s="31"/>
      <c r="AG9471" s="31"/>
      <c r="AH9471" s="31"/>
      <c r="AI9471" s="31"/>
      <c r="AJ9471" s="31"/>
      <c r="AK9471" s="31"/>
      <c r="AL9471" s="31"/>
      <c r="AM9471" s="31"/>
      <c r="AN9471" s="31"/>
      <c r="AO9471" s="31"/>
      <c r="AP9471" s="31"/>
      <c r="AQ9471" s="31"/>
      <c r="AR9471" s="31"/>
      <c r="AS9471" s="31"/>
      <c r="AT9471" s="31"/>
      <c r="AU9471" s="31"/>
      <c r="AV9471" s="31"/>
      <c r="AW9471" s="31"/>
      <c r="AX9471" s="31"/>
      <c r="AY9471" s="31"/>
      <c r="AZ9471" s="31"/>
      <c r="BA9471" s="31"/>
      <c r="BB9471" s="31"/>
      <c r="BC9471" s="31"/>
      <c r="BD9471" s="31"/>
      <c r="BE9471" s="31"/>
      <c r="BF9471" s="31"/>
      <c r="BG9471" s="31"/>
      <c r="BH9471" s="31"/>
      <c r="BI9471" s="31"/>
      <c r="BJ9471" s="31"/>
      <c r="BK9471" s="31"/>
      <c r="BL9471" s="31"/>
      <c r="BM9471" s="31"/>
      <c r="BN9471" s="31"/>
      <c r="BO9471" s="31"/>
      <c r="BP9471" s="31"/>
      <c r="BQ9471" s="31"/>
      <c r="BR9471" s="31"/>
      <c r="BS9471" s="31"/>
      <c r="BT9471" s="31"/>
      <c r="BU9471" s="31"/>
      <c r="BV9471" s="31"/>
      <c r="BW9471" s="31"/>
      <c r="BX9471" s="31"/>
      <c r="BY9471" s="31"/>
      <c r="BZ9471" s="31"/>
      <c r="CA9471" s="31"/>
      <c r="CB9471" s="31"/>
      <c r="CC9471" s="31"/>
    </row>
    <row r="9472" spans="5:81" customFormat="1" x14ac:dyDescent="0.25">
      <c r="E9472" s="30" t="str">
        <f t="shared" si="58"/>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replace('0000609/4/08/11/2021', '/', '.');</v>
      </c>
      <c r="F9472" s="31"/>
      <c r="G9472" s="31"/>
      <c r="H9472" s="31"/>
      <c r="I9472" s="31"/>
      <c r="J9472" s="31"/>
      <c r="K9472" s="31"/>
      <c r="L9472" s="31"/>
      <c r="M9472" s="31"/>
      <c r="N9472" s="31"/>
      <c r="O9472" s="31"/>
      <c r="P9472" s="31"/>
      <c r="Q9472" s="31"/>
      <c r="R9472" s="31"/>
      <c r="S9472" s="31"/>
      <c r="T9472" s="31"/>
      <c r="U9472" s="31"/>
      <c r="V9472" s="31"/>
      <c r="W9472" s="31"/>
      <c r="X9472" s="31"/>
      <c r="Y9472" s="31"/>
      <c r="Z9472" s="31"/>
      <c r="AA9472" s="31"/>
      <c r="AB9472" s="31"/>
      <c r="AC9472" s="31"/>
      <c r="AD9472" s="31"/>
      <c r="AE9472" s="31"/>
      <c r="AF9472" s="31"/>
      <c r="AG9472" s="31"/>
      <c r="AH9472" s="31"/>
      <c r="AI9472" s="31"/>
      <c r="AJ9472" s="31"/>
      <c r="AK9472" s="31"/>
      <c r="AL9472" s="31"/>
      <c r="AM9472" s="31"/>
      <c r="AN9472" s="31"/>
      <c r="AO9472" s="31"/>
      <c r="AP9472" s="31"/>
      <c r="AQ9472" s="31"/>
      <c r="AR9472" s="31"/>
      <c r="AS9472" s="31"/>
      <c r="AT9472" s="31"/>
      <c r="AU9472" s="31"/>
      <c r="AV9472" s="31"/>
      <c r="AW9472" s="31"/>
      <c r="AX9472" s="31"/>
      <c r="AY9472" s="31"/>
      <c r="AZ9472" s="31"/>
      <c r="BA9472" s="31"/>
      <c r="BB9472" s="31"/>
      <c r="BC9472" s="31"/>
      <c r="BD9472" s="31"/>
      <c r="BE9472" s="31"/>
      <c r="BF9472" s="31"/>
      <c r="BG9472" s="31"/>
      <c r="BH9472" s="31"/>
      <c r="BI9472" s="31"/>
      <c r="BJ9472" s="31"/>
      <c r="BK9472" s="31"/>
      <c r="BL9472" s="31"/>
      <c r="BM9472" s="31"/>
      <c r="BN9472" s="31"/>
      <c r="BO9472" s="31"/>
      <c r="BP9472" s="31"/>
      <c r="BQ9472" s="31"/>
      <c r="BR9472" s="31"/>
      <c r="BS9472" s="31"/>
      <c r="BT9472" s="31"/>
      <c r="BU9472" s="31"/>
      <c r="BV9472" s="31"/>
      <c r="BW9472" s="31"/>
      <c r="BX9472" s="31"/>
      <c r="BY9472" s="31"/>
      <c r="BZ9472" s="31"/>
      <c r="CA9472" s="31"/>
      <c r="CB9472" s="31"/>
      <c r="CC9472" s="31"/>
    </row>
    <row r="9473" spans="5:81" customFormat="1" x14ac:dyDescent="0.25">
      <c r="E9473" s="30" t="str">
        <f t="shared" si="58"/>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replace('0000610/4/08/12/2021', '/', '.');</v>
      </c>
      <c r="F9473" s="31"/>
      <c r="G9473" s="31"/>
      <c r="H9473" s="31"/>
      <c r="I9473" s="31"/>
      <c r="J9473" s="31"/>
      <c r="K9473" s="31"/>
      <c r="L9473" s="31"/>
      <c r="M9473" s="31"/>
      <c r="N9473" s="31"/>
      <c r="O9473" s="31"/>
      <c r="P9473" s="31"/>
      <c r="Q9473" s="31"/>
      <c r="R9473" s="31"/>
      <c r="S9473" s="31"/>
      <c r="T9473" s="31"/>
      <c r="U9473" s="31"/>
      <c r="V9473" s="31"/>
      <c r="W9473" s="31"/>
      <c r="X9473" s="31"/>
      <c r="Y9473" s="31"/>
      <c r="Z9473" s="31"/>
      <c r="AA9473" s="31"/>
      <c r="AB9473" s="31"/>
      <c r="AC9473" s="31"/>
      <c r="AD9473" s="31"/>
      <c r="AE9473" s="31"/>
      <c r="AF9473" s="31"/>
      <c r="AG9473" s="31"/>
      <c r="AH9473" s="31"/>
      <c r="AI9473" s="31"/>
      <c r="AJ9473" s="31"/>
      <c r="AK9473" s="31"/>
      <c r="AL9473" s="31"/>
      <c r="AM9473" s="31"/>
      <c r="AN9473" s="31"/>
      <c r="AO9473" s="31"/>
      <c r="AP9473" s="31"/>
      <c r="AQ9473" s="31"/>
      <c r="AR9473" s="31"/>
      <c r="AS9473" s="31"/>
      <c r="AT9473" s="31"/>
      <c r="AU9473" s="31"/>
      <c r="AV9473" s="31"/>
      <c r="AW9473" s="31"/>
      <c r="AX9473" s="31"/>
      <c r="AY9473" s="31"/>
      <c r="AZ9473" s="31"/>
      <c r="BA9473" s="31"/>
      <c r="BB9473" s="31"/>
      <c r="BC9473" s="31"/>
      <c r="BD9473" s="31"/>
      <c r="BE9473" s="31"/>
      <c r="BF9473" s="31"/>
      <c r="BG9473" s="31"/>
      <c r="BH9473" s="31"/>
      <c r="BI9473" s="31"/>
      <c r="BJ9473" s="31"/>
      <c r="BK9473" s="31"/>
      <c r="BL9473" s="31"/>
      <c r="BM9473" s="31"/>
      <c r="BN9473" s="31"/>
      <c r="BO9473" s="31"/>
      <c r="BP9473" s="31"/>
      <c r="BQ9473" s="31"/>
      <c r="BR9473" s="31"/>
      <c r="BS9473" s="31"/>
      <c r="BT9473" s="31"/>
      <c r="BU9473" s="31"/>
      <c r="BV9473" s="31"/>
      <c r="BW9473" s="31"/>
      <c r="BX9473" s="31"/>
      <c r="BY9473" s="31"/>
      <c r="BZ9473" s="31"/>
      <c r="CA9473" s="31"/>
      <c r="CB9473" s="31"/>
      <c r="CC9473" s="31"/>
    </row>
    <row r="9474" spans="5:81" customFormat="1" x14ac:dyDescent="0.25">
      <c r="E9474" s="30" t="str">
        <f t="shared" si="58"/>
        <v>update IFINOPL.dbo.AGREEMENT_ASSET set BILLING_TO_NPWP = '010616316092000', NPWP_NAME = 'PT. NUTRICIA INDONESIA SEJAHTERA', NPWP_ADDRESS = 'JL RAYA BOGOR KM. 26,6 RT.0 RW.0 KEL.PEKAYON KEC.PASAR REBO KOTA/KAB.JAKARTA TIMUR DKI JAKARTA 13710' where AGREEMENT_NO = replace('0000611/4/10/01/2023', '/', '.');</v>
      </c>
      <c r="F9474" s="31"/>
      <c r="G9474" s="31"/>
      <c r="H9474" s="31"/>
      <c r="I9474" s="31"/>
      <c r="J9474" s="31"/>
      <c r="K9474" s="31"/>
      <c r="L9474" s="31"/>
      <c r="M9474" s="31"/>
      <c r="N9474" s="31"/>
      <c r="O9474" s="31"/>
      <c r="P9474" s="31"/>
      <c r="Q9474" s="31"/>
      <c r="R9474" s="31"/>
      <c r="S9474" s="31"/>
      <c r="T9474" s="31"/>
      <c r="U9474" s="31"/>
      <c r="V9474" s="31"/>
      <c r="W9474" s="31"/>
      <c r="X9474" s="31"/>
      <c r="Y9474" s="31"/>
      <c r="Z9474" s="31"/>
      <c r="AA9474" s="31"/>
      <c r="AB9474" s="31"/>
      <c r="AC9474" s="31"/>
      <c r="AD9474" s="31"/>
      <c r="AE9474" s="31"/>
      <c r="AF9474" s="31"/>
      <c r="AG9474" s="31"/>
      <c r="AH9474" s="31"/>
      <c r="AI9474" s="31"/>
      <c r="AJ9474" s="31"/>
      <c r="AK9474" s="31"/>
      <c r="AL9474" s="31"/>
      <c r="AM9474" s="31"/>
      <c r="AN9474" s="31"/>
      <c r="AO9474" s="31"/>
      <c r="AP9474" s="31"/>
      <c r="AQ9474" s="31"/>
      <c r="AR9474" s="31"/>
      <c r="AS9474" s="31"/>
      <c r="AT9474" s="31"/>
      <c r="AU9474" s="31"/>
      <c r="AV9474" s="31"/>
      <c r="AW9474" s="31"/>
      <c r="AX9474" s="31"/>
      <c r="AY9474" s="31"/>
      <c r="AZ9474" s="31"/>
      <c r="BA9474" s="31"/>
      <c r="BB9474" s="31"/>
      <c r="BC9474" s="31"/>
      <c r="BD9474" s="31"/>
      <c r="BE9474" s="31"/>
      <c r="BF9474" s="31"/>
      <c r="BG9474" s="31"/>
      <c r="BH9474" s="31"/>
      <c r="BI9474" s="31"/>
      <c r="BJ9474" s="31"/>
      <c r="BK9474" s="31"/>
      <c r="BL9474" s="31"/>
      <c r="BM9474" s="31"/>
      <c r="BN9474" s="31"/>
      <c r="BO9474" s="31"/>
      <c r="BP9474" s="31"/>
      <c r="BQ9474" s="31"/>
      <c r="BR9474" s="31"/>
      <c r="BS9474" s="31"/>
      <c r="BT9474" s="31"/>
      <c r="BU9474" s="31"/>
      <c r="BV9474" s="31"/>
      <c r="BW9474" s="31"/>
      <c r="BX9474" s="31"/>
      <c r="BY9474" s="31"/>
      <c r="BZ9474" s="31"/>
      <c r="CA9474" s="31"/>
      <c r="CB9474" s="31"/>
      <c r="CC9474" s="31"/>
    </row>
    <row r="9475" spans="5:81" customFormat="1" x14ac:dyDescent="0.25">
      <c r="E9475" s="30" t="str">
        <f t="shared" si="58"/>
        <v>update IFINOPL.dbo.AGREEMENT_ASSET set BILLING_TO_NPWP = '654115625413000', NPWP_NAME = 'PT. INDONESIA CAKRAWALA EKSPRES', NPWP_ADDRESS = 'KAWASAN INDUSTRI MM2100, JL JAWA BLOK G RT.000 RW.000 KEL.GANDAMEKAR KEC.CIKARANG BARAT KOTA/KAB.KAB. BEKASI JAWA BARAT 17530' where AGREEMENT_NO = replace('0000612/4/10/01/2023', '/', '.');</v>
      </c>
      <c r="F9475" s="31"/>
      <c r="G9475" s="31"/>
      <c r="H9475" s="31"/>
      <c r="I9475" s="31"/>
      <c r="J9475" s="31"/>
      <c r="K9475" s="31"/>
      <c r="L9475" s="31"/>
      <c r="M9475" s="31"/>
      <c r="N9475" s="31"/>
      <c r="O9475" s="31"/>
      <c r="P9475" s="31"/>
      <c r="Q9475" s="31"/>
      <c r="R9475" s="31"/>
      <c r="S9475" s="31"/>
      <c r="T9475" s="31"/>
      <c r="U9475" s="31"/>
      <c r="V9475" s="31"/>
      <c r="W9475" s="31"/>
      <c r="X9475" s="31"/>
      <c r="Y9475" s="31"/>
      <c r="Z9475" s="31"/>
      <c r="AA9475" s="31"/>
      <c r="AB9475" s="31"/>
      <c r="AC9475" s="31"/>
      <c r="AD9475" s="31"/>
      <c r="AE9475" s="31"/>
      <c r="AF9475" s="31"/>
      <c r="AG9475" s="31"/>
      <c r="AH9475" s="31"/>
      <c r="AI9475" s="31"/>
      <c r="AJ9475" s="31"/>
      <c r="AK9475" s="31"/>
      <c r="AL9475" s="31"/>
      <c r="AM9475" s="31"/>
      <c r="AN9475" s="31"/>
      <c r="AO9475" s="31"/>
      <c r="AP9475" s="31"/>
      <c r="AQ9475" s="31"/>
      <c r="AR9475" s="31"/>
      <c r="AS9475" s="31"/>
      <c r="AT9475" s="31"/>
      <c r="AU9475" s="31"/>
      <c r="AV9475" s="31"/>
      <c r="AW9475" s="31"/>
      <c r="AX9475" s="31"/>
      <c r="AY9475" s="31"/>
      <c r="AZ9475" s="31"/>
      <c r="BA9475" s="31"/>
      <c r="BB9475" s="31"/>
      <c r="BC9475" s="31"/>
      <c r="BD9475" s="31"/>
      <c r="BE9475" s="31"/>
      <c r="BF9475" s="31"/>
      <c r="BG9475" s="31"/>
      <c r="BH9475" s="31"/>
      <c r="BI9475" s="31"/>
      <c r="BJ9475" s="31"/>
      <c r="BK9475" s="31"/>
      <c r="BL9475" s="31"/>
      <c r="BM9475" s="31"/>
      <c r="BN9475" s="31"/>
      <c r="BO9475" s="31"/>
      <c r="BP9475" s="31"/>
      <c r="BQ9475" s="31"/>
      <c r="BR9475" s="31"/>
      <c r="BS9475" s="31"/>
      <c r="BT9475" s="31"/>
      <c r="BU9475" s="31"/>
      <c r="BV9475" s="31"/>
      <c r="BW9475" s="31"/>
      <c r="BX9475" s="31"/>
      <c r="BY9475" s="31"/>
      <c r="BZ9475" s="31"/>
      <c r="CA9475" s="31"/>
      <c r="CB9475" s="31"/>
      <c r="CC9475" s="31"/>
    </row>
    <row r="9476" spans="5:81" customFormat="1" x14ac:dyDescent="0.25">
      <c r="E9476" s="30" t="str">
        <f t="shared" si="58"/>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replace('0000613/4/10/02/2023', '/', '.');</v>
      </c>
      <c r="F9476" s="31"/>
      <c r="G9476" s="31"/>
      <c r="H9476" s="31"/>
      <c r="I9476" s="31"/>
      <c r="J9476" s="31"/>
      <c r="K9476" s="31"/>
      <c r="L9476" s="31"/>
      <c r="M9476" s="31"/>
      <c r="N9476" s="31"/>
      <c r="O9476" s="31"/>
      <c r="P9476" s="31"/>
      <c r="Q9476" s="31"/>
      <c r="R9476" s="31"/>
      <c r="S9476" s="31"/>
      <c r="T9476" s="31"/>
      <c r="U9476" s="31"/>
      <c r="V9476" s="31"/>
      <c r="W9476" s="31"/>
      <c r="X9476" s="31"/>
      <c r="Y9476" s="31"/>
      <c r="Z9476" s="31"/>
      <c r="AA9476" s="31"/>
      <c r="AB9476" s="31"/>
      <c r="AC9476" s="31"/>
      <c r="AD9476" s="31"/>
      <c r="AE9476" s="31"/>
      <c r="AF9476" s="31"/>
      <c r="AG9476" s="31"/>
      <c r="AH9476" s="31"/>
      <c r="AI9476" s="31"/>
      <c r="AJ9476" s="31"/>
      <c r="AK9476" s="31"/>
      <c r="AL9476" s="31"/>
      <c r="AM9476" s="31"/>
      <c r="AN9476" s="31"/>
      <c r="AO9476" s="31"/>
      <c r="AP9476" s="31"/>
      <c r="AQ9476" s="31"/>
      <c r="AR9476" s="31"/>
      <c r="AS9476" s="31"/>
      <c r="AT9476" s="31"/>
      <c r="AU9476" s="31"/>
      <c r="AV9476" s="31"/>
      <c r="AW9476" s="31"/>
      <c r="AX9476" s="31"/>
      <c r="AY9476" s="31"/>
      <c r="AZ9476" s="31"/>
      <c r="BA9476" s="31"/>
      <c r="BB9476" s="31"/>
      <c r="BC9476" s="31"/>
      <c r="BD9476" s="31"/>
      <c r="BE9476" s="31"/>
      <c r="BF9476" s="31"/>
      <c r="BG9476" s="31"/>
      <c r="BH9476" s="31"/>
      <c r="BI9476" s="31"/>
      <c r="BJ9476" s="31"/>
      <c r="BK9476" s="31"/>
      <c r="BL9476" s="31"/>
      <c r="BM9476" s="31"/>
      <c r="BN9476" s="31"/>
      <c r="BO9476" s="31"/>
      <c r="BP9476" s="31"/>
      <c r="BQ9476" s="31"/>
      <c r="BR9476" s="31"/>
      <c r="BS9476" s="31"/>
      <c r="BT9476" s="31"/>
      <c r="BU9476" s="31"/>
      <c r="BV9476" s="31"/>
      <c r="BW9476" s="31"/>
      <c r="BX9476" s="31"/>
      <c r="BY9476" s="31"/>
      <c r="BZ9476" s="31"/>
      <c r="CA9476" s="31"/>
      <c r="CB9476" s="31"/>
      <c r="CC9476" s="31"/>
    </row>
    <row r="9477" spans="5:81" customFormat="1" x14ac:dyDescent="0.25">
      <c r="E9477" s="30" t="str">
        <f t="shared" si="58"/>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replace('0000614/4/08/12/2021', '/', '.');</v>
      </c>
      <c r="F9477" s="31"/>
      <c r="G9477" s="31"/>
      <c r="H9477" s="31"/>
      <c r="I9477" s="31"/>
      <c r="J9477" s="31"/>
      <c r="K9477" s="31"/>
      <c r="L9477" s="31"/>
      <c r="M9477" s="31"/>
      <c r="N9477" s="31"/>
      <c r="O9477" s="31"/>
      <c r="P9477" s="31"/>
      <c r="Q9477" s="31"/>
      <c r="R9477" s="31"/>
      <c r="S9477" s="31"/>
      <c r="T9477" s="31"/>
      <c r="U9477" s="31"/>
      <c r="V9477" s="31"/>
      <c r="W9477" s="31"/>
      <c r="X9477" s="31"/>
      <c r="Y9477" s="31"/>
      <c r="Z9477" s="31"/>
      <c r="AA9477" s="31"/>
      <c r="AB9477" s="31"/>
      <c r="AC9477" s="31"/>
      <c r="AD9477" s="31"/>
      <c r="AE9477" s="31"/>
      <c r="AF9477" s="31"/>
      <c r="AG9477" s="31"/>
      <c r="AH9477" s="31"/>
      <c r="AI9477" s="31"/>
      <c r="AJ9477" s="31"/>
      <c r="AK9477" s="31"/>
      <c r="AL9477" s="31"/>
      <c r="AM9477" s="31"/>
      <c r="AN9477" s="31"/>
      <c r="AO9477" s="31"/>
      <c r="AP9477" s="31"/>
      <c r="AQ9477" s="31"/>
      <c r="AR9477" s="31"/>
      <c r="AS9477" s="31"/>
      <c r="AT9477" s="31"/>
      <c r="AU9477" s="31"/>
      <c r="AV9477" s="31"/>
      <c r="AW9477" s="31"/>
      <c r="AX9477" s="31"/>
      <c r="AY9477" s="31"/>
      <c r="AZ9477" s="31"/>
      <c r="BA9477" s="31"/>
      <c r="BB9477" s="31"/>
      <c r="BC9477" s="31"/>
      <c r="BD9477" s="31"/>
      <c r="BE9477" s="31"/>
      <c r="BF9477" s="31"/>
      <c r="BG9477" s="31"/>
      <c r="BH9477" s="31"/>
      <c r="BI9477" s="31"/>
      <c r="BJ9477" s="31"/>
      <c r="BK9477" s="31"/>
      <c r="BL9477" s="31"/>
      <c r="BM9477" s="31"/>
      <c r="BN9477" s="31"/>
      <c r="BO9477" s="31"/>
      <c r="BP9477" s="31"/>
      <c r="BQ9477" s="31"/>
      <c r="BR9477" s="31"/>
      <c r="BS9477" s="31"/>
      <c r="BT9477" s="31"/>
      <c r="BU9477" s="31"/>
      <c r="BV9477" s="31"/>
      <c r="BW9477" s="31"/>
      <c r="BX9477" s="31"/>
      <c r="BY9477" s="31"/>
      <c r="BZ9477" s="31"/>
      <c r="CA9477" s="31"/>
      <c r="CB9477" s="31"/>
      <c r="CC9477" s="31"/>
    </row>
    <row r="9478" spans="5:81" customFormat="1" x14ac:dyDescent="0.25">
      <c r="E9478" s="30" t="str">
        <f t="shared" si="58"/>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replace('0000614/4/10/02/2023', '/', '.');</v>
      </c>
      <c r="F9478" s="31"/>
      <c r="G9478" s="31"/>
      <c r="H9478" s="31"/>
      <c r="I9478" s="31"/>
      <c r="J9478" s="31"/>
      <c r="K9478" s="31"/>
      <c r="L9478" s="31"/>
      <c r="M9478" s="31"/>
      <c r="N9478" s="31"/>
      <c r="O9478" s="31"/>
      <c r="P9478" s="31"/>
      <c r="Q9478" s="31"/>
      <c r="R9478" s="31"/>
      <c r="S9478" s="31"/>
      <c r="T9478" s="31"/>
      <c r="U9478" s="31"/>
      <c r="V9478" s="31"/>
      <c r="W9478" s="31"/>
      <c r="X9478" s="31"/>
      <c r="Y9478" s="31"/>
      <c r="Z9478" s="31"/>
      <c r="AA9478" s="31"/>
      <c r="AB9478" s="31"/>
      <c r="AC9478" s="31"/>
      <c r="AD9478" s="31"/>
      <c r="AE9478" s="31"/>
      <c r="AF9478" s="31"/>
      <c r="AG9478" s="31"/>
      <c r="AH9478" s="31"/>
      <c r="AI9478" s="31"/>
      <c r="AJ9478" s="31"/>
      <c r="AK9478" s="31"/>
      <c r="AL9478" s="31"/>
      <c r="AM9478" s="31"/>
      <c r="AN9478" s="31"/>
      <c r="AO9478" s="31"/>
      <c r="AP9478" s="31"/>
      <c r="AQ9478" s="31"/>
      <c r="AR9478" s="31"/>
      <c r="AS9478" s="31"/>
      <c r="AT9478" s="31"/>
      <c r="AU9478" s="31"/>
      <c r="AV9478" s="31"/>
      <c r="AW9478" s="31"/>
      <c r="AX9478" s="31"/>
      <c r="AY9478" s="31"/>
      <c r="AZ9478" s="31"/>
      <c r="BA9478" s="31"/>
      <c r="BB9478" s="31"/>
      <c r="BC9478" s="31"/>
      <c r="BD9478" s="31"/>
      <c r="BE9478" s="31"/>
      <c r="BF9478" s="31"/>
      <c r="BG9478" s="31"/>
      <c r="BH9478" s="31"/>
      <c r="BI9478" s="31"/>
      <c r="BJ9478" s="31"/>
      <c r="BK9478" s="31"/>
      <c r="BL9478" s="31"/>
      <c r="BM9478" s="31"/>
      <c r="BN9478" s="31"/>
      <c r="BO9478" s="31"/>
      <c r="BP9478" s="31"/>
      <c r="BQ9478" s="31"/>
      <c r="BR9478" s="31"/>
      <c r="BS9478" s="31"/>
      <c r="BT9478" s="31"/>
      <c r="BU9478" s="31"/>
      <c r="BV9478" s="31"/>
      <c r="BW9478" s="31"/>
      <c r="BX9478" s="31"/>
      <c r="BY9478" s="31"/>
      <c r="BZ9478" s="31"/>
      <c r="CA9478" s="31"/>
      <c r="CB9478" s="31"/>
      <c r="CC9478" s="31"/>
    </row>
    <row r="9479" spans="5:81" customFormat="1" x14ac:dyDescent="0.25">
      <c r="E9479" s="30" t="str">
        <f t="shared" si="58"/>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replace('0000615/4/10/02/2023', '/', '.');</v>
      </c>
      <c r="F9479" s="31"/>
      <c r="G9479" s="31"/>
      <c r="H9479" s="31"/>
      <c r="I9479" s="31"/>
      <c r="J9479" s="31"/>
      <c r="K9479" s="31"/>
      <c r="L9479" s="31"/>
      <c r="M9479" s="31"/>
      <c r="N9479" s="31"/>
      <c r="O9479" s="31"/>
      <c r="P9479" s="31"/>
      <c r="Q9479" s="31"/>
      <c r="R9479" s="31"/>
      <c r="S9479" s="31"/>
      <c r="T9479" s="31"/>
      <c r="U9479" s="31"/>
      <c r="V9479" s="31"/>
      <c r="W9479" s="31"/>
      <c r="X9479" s="31"/>
      <c r="Y9479" s="31"/>
      <c r="Z9479" s="31"/>
      <c r="AA9479" s="31"/>
      <c r="AB9479" s="31"/>
      <c r="AC9479" s="31"/>
      <c r="AD9479" s="31"/>
      <c r="AE9479" s="31"/>
      <c r="AF9479" s="31"/>
      <c r="AG9479" s="31"/>
      <c r="AH9479" s="31"/>
      <c r="AI9479" s="31"/>
      <c r="AJ9479" s="31"/>
      <c r="AK9479" s="31"/>
      <c r="AL9479" s="31"/>
      <c r="AM9479" s="31"/>
      <c r="AN9479" s="31"/>
      <c r="AO9479" s="31"/>
      <c r="AP9479" s="31"/>
      <c r="AQ9479" s="31"/>
      <c r="AR9479" s="31"/>
      <c r="AS9479" s="31"/>
      <c r="AT9479" s="31"/>
      <c r="AU9479" s="31"/>
      <c r="AV9479" s="31"/>
      <c r="AW9479" s="31"/>
      <c r="AX9479" s="31"/>
      <c r="AY9479" s="31"/>
      <c r="AZ9479" s="31"/>
      <c r="BA9479" s="31"/>
      <c r="BB9479" s="31"/>
      <c r="BC9479" s="31"/>
      <c r="BD9479" s="31"/>
      <c r="BE9479" s="31"/>
      <c r="BF9479" s="31"/>
      <c r="BG9479" s="31"/>
      <c r="BH9479" s="31"/>
      <c r="BI9479" s="31"/>
      <c r="BJ9479" s="31"/>
      <c r="BK9479" s="31"/>
      <c r="BL9479" s="31"/>
      <c r="BM9479" s="31"/>
      <c r="BN9479" s="31"/>
      <c r="BO9479" s="31"/>
      <c r="BP9479" s="31"/>
      <c r="BQ9479" s="31"/>
      <c r="BR9479" s="31"/>
      <c r="BS9479" s="31"/>
      <c r="BT9479" s="31"/>
      <c r="BU9479" s="31"/>
      <c r="BV9479" s="31"/>
      <c r="BW9479" s="31"/>
      <c r="BX9479" s="31"/>
      <c r="BY9479" s="31"/>
      <c r="BZ9479" s="31"/>
      <c r="CA9479" s="31"/>
      <c r="CB9479" s="31"/>
      <c r="CC9479" s="31"/>
    </row>
    <row r="9480" spans="5:81" customFormat="1" x14ac:dyDescent="0.25">
      <c r="E9480" s="30" t="str">
        <f t="shared" si="58"/>
        <v>update IFINOPL.dbo.AGREEMENT_ASSET set BILLING_TO_NPWP = '928560309432000', NPWP_NAME = 'PT. CMA SENTOSA INDONESIA', NPWP_ADDRESS = 'KP. PABUARAN, JL. BANTARGEBANG - SETU NO.69 RT.004 RW.003 KEL.CIMUNING KEC.MUSTIKA JAYA KOTA/KAB.KOTA BEKASI JAWA BARAT 17155' where AGREEMENT_NO = replace('0000616/4/08/12/2021', '/', '.');</v>
      </c>
      <c r="F9480" s="31"/>
      <c r="G9480" s="31"/>
      <c r="H9480" s="31"/>
      <c r="I9480" s="31"/>
      <c r="J9480" s="31"/>
      <c r="K9480" s="31"/>
      <c r="L9480" s="31"/>
      <c r="M9480" s="31"/>
      <c r="N9480" s="31"/>
      <c r="O9480" s="31"/>
      <c r="P9480" s="31"/>
      <c r="Q9480" s="31"/>
      <c r="R9480" s="31"/>
      <c r="S9480" s="31"/>
      <c r="T9480" s="31"/>
      <c r="U9480" s="31"/>
      <c r="V9480" s="31"/>
      <c r="W9480" s="31"/>
      <c r="X9480" s="31"/>
      <c r="Y9480" s="31"/>
      <c r="Z9480" s="31"/>
      <c r="AA9480" s="31"/>
      <c r="AB9480" s="31"/>
      <c r="AC9480" s="31"/>
      <c r="AD9480" s="31"/>
      <c r="AE9480" s="31"/>
      <c r="AF9480" s="31"/>
      <c r="AG9480" s="31"/>
      <c r="AH9480" s="31"/>
      <c r="AI9480" s="31"/>
      <c r="AJ9480" s="31"/>
      <c r="AK9480" s="31"/>
      <c r="AL9480" s="31"/>
      <c r="AM9480" s="31"/>
      <c r="AN9480" s="31"/>
      <c r="AO9480" s="31"/>
      <c r="AP9480" s="31"/>
      <c r="AQ9480" s="31"/>
      <c r="AR9480" s="31"/>
      <c r="AS9480" s="31"/>
      <c r="AT9480" s="31"/>
      <c r="AU9480" s="31"/>
      <c r="AV9480" s="31"/>
      <c r="AW9480" s="31"/>
      <c r="AX9480" s="31"/>
      <c r="AY9480" s="31"/>
      <c r="AZ9480" s="31"/>
      <c r="BA9480" s="31"/>
      <c r="BB9480" s="31"/>
      <c r="BC9480" s="31"/>
      <c r="BD9480" s="31"/>
      <c r="BE9480" s="31"/>
      <c r="BF9480" s="31"/>
      <c r="BG9480" s="31"/>
      <c r="BH9480" s="31"/>
      <c r="BI9480" s="31"/>
      <c r="BJ9480" s="31"/>
      <c r="BK9480" s="31"/>
      <c r="BL9480" s="31"/>
      <c r="BM9480" s="31"/>
      <c r="BN9480" s="31"/>
      <c r="BO9480" s="31"/>
      <c r="BP9480" s="31"/>
      <c r="BQ9480" s="31"/>
      <c r="BR9480" s="31"/>
      <c r="BS9480" s="31"/>
      <c r="BT9480" s="31"/>
      <c r="BU9480" s="31"/>
      <c r="BV9480" s="31"/>
      <c r="BW9480" s="31"/>
      <c r="BX9480" s="31"/>
      <c r="BY9480" s="31"/>
      <c r="BZ9480" s="31"/>
      <c r="CA9480" s="31"/>
      <c r="CB9480" s="31"/>
      <c r="CC9480" s="31"/>
    </row>
    <row r="9481" spans="5:81" customFormat="1" x14ac:dyDescent="0.25">
      <c r="E9481" s="30" t="str">
        <f t="shared" si="58"/>
        <v>update IFINOPL.dbo.AGREEMENT_ASSET set BILLING_TO_NPWP = '023689078064000', NPWP_NAME = 'PT. BIMA SAKTI UTAMA', NPWP_ADDRESS = 'JL. PANGLIMA POLIM RAYA NO. 49 B RT.00 RW.00 MELAWAI, KEBAYORAN BARU, JAKARTA SELATAN, DKI JAKARTA 12160 INDONESIA' where AGREEMENT_NO = replace('0000617/4/01/01/2021', '/', '.');</v>
      </c>
      <c r="F9481" s="31"/>
      <c r="G9481" s="31"/>
      <c r="H9481" s="31"/>
      <c r="I9481" s="31"/>
      <c r="J9481" s="31"/>
      <c r="K9481" s="31"/>
      <c r="L9481" s="31"/>
      <c r="M9481" s="31"/>
      <c r="N9481" s="31"/>
      <c r="O9481" s="31"/>
      <c r="P9481" s="31"/>
      <c r="Q9481" s="31"/>
      <c r="R9481" s="31"/>
      <c r="S9481" s="31"/>
      <c r="T9481" s="31"/>
      <c r="U9481" s="31"/>
      <c r="V9481" s="31"/>
      <c r="W9481" s="31"/>
      <c r="X9481" s="31"/>
      <c r="Y9481" s="31"/>
      <c r="Z9481" s="31"/>
      <c r="AA9481" s="31"/>
      <c r="AB9481" s="31"/>
      <c r="AC9481" s="31"/>
      <c r="AD9481" s="31"/>
      <c r="AE9481" s="31"/>
      <c r="AF9481" s="31"/>
      <c r="AG9481" s="31"/>
      <c r="AH9481" s="31"/>
      <c r="AI9481" s="31"/>
      <c r="AJ9481" s="31"/>
      <c r="AK9481" s="31"/>
      <c r="AL9481" s="31"/>
      <c r="AM9481" s="31"/>
      <c r="AN9481" s="31"/>
      <c r="AO9481" s="31"/>
      <c r="AP9481" s="31"/>
      <c r="AQ9481" s="31"/>
      <c r="AR9481" s="31"/>
      <c r="AS9481" s="31"/>
      <c r="AT9481" s="31"/>
      <c r="AU9481" s="31"/>
      <c r="AV9481" s="31"/>
      <c r="AW9481" s="31"/>
      <c r="AX9481" s="31"/>
      <c r="AY9481" s="31"/>
      <c r="AZ9481" s="31"/>
      <c r="BA9481" s="31"/>
      <c r="BB9481" s="31"/>
      <c r="BC9481" s="31"/>
      <c r="BD9481" s="31"/>
      <c r="BE9481" s="31"/>
      <c r="BF9481" s="31"/>
      <c r="BG9481" s="31"/>
      <c r="BH9481" s="31"/>
      <c r="BI9481" s="31"/>
      <c r="BJ9481" s="31"/>
      <c r="BK9481" s="31"/>
      <c r="BL9481" s="31"/>
      <c r="BM9481" s="31"/>
      <c r="BN9481" s="31"/>
      <c r="BO9481" s="31"/>
      <c r="BP9481" s="31"/>
      <c r="BQ9481" s="31"/>
      <c r="BR9481" s="31"/>
      <c r="BS9481" s="31"/>
      <c r="BT9481" s="31"/>
      <c r="BU9481" s="31"/>
      <c r="BV9481" s="31"/>
      <c r="BW9481" s="31"/>
      <c r="BX9481" s="31"/>
      <c r="BY9481" s="31"/>
      <c r="BZ9481" s="31"/>
      <c r="CA9481" s="31"/>
      <c r="CB9481" s="31"/>
      <c r="CC9481" s="31"/>
    </row>
    <row r="9482" spans="5:81" customFormat="1" x14ac:dyDescent="0.25">
      <c r="E9482"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replace('0000617/4/08/10/2021', '/', '.');</v>
      </c>
      <c r="F9482" s="31"/>
      <c r="G9482" s="31"/>
      <c r="H9482" s="31"/>
      <c r="I9482" s="31"/>
      <c r="J9482" s="31"/>
      <c r="K9482" s="31"/>
      <c r="L9482" s="31"/>
      <c r="M9482" s="31"/>
      <c r="N9482" s="31"/>
      <c r="O9482" s="31"/>
      <c r="P9482" s="31"/>
      <c r="Q9482" s="31"/>
      <c r="R9482" s="31"/>
      <c r="S9482" s="31"/>
      <c r="T9482" s="31"/>
      <c r="U9482" s="31"/>
      <c r="V9482" s="31"/>
      <c r="W9482" s="31"/>
      <c r="X9482" s="31"/>
      <c r="Y9482" s="31"/>
      <c r="Z9482" s="31"/>
      <c r="AA9482" s="31"/>
      <c r="AB9482" s="31"/>
      <c r="AC9482" s="31"/>
      <c r="AD9482" s="31"/>
      <c r="AE9482" s="31"/>
      <c r="AF9482" s="31"/>
      <c r="AG9482" s="31"/>
      <c r="AH9482" s="31"/>
      <c r="AI9482" s="31"/>
      <c r="AJ9482" s="31"/>
      <c r="AK9482" s="31"/>
      <c r="AL9482" s="31"/>
      <c r="AM9482" s="31"/>
      <c r="AN9482" s="31"/>
      <c r="AO9482" s="31"/>
      <c r="AP9482" s="31"/>
      <c r="AQ9482" s="31"/>
      <c r="AR9482" s="31"/>
      <c r="AS9482" s="31"/>
      <c r="AT9482" s="31"/>
      <c r="AU9482" s="31"/>
      <c r="AV9482" s="31"/>
      <c r="AW9482" s="31"/>
      <c r="AX9482" s="31"/>
      <c r="AY9482" s="31"/>
      <c r="AZ9482" s="31"/>
      <c r="BA9482" s="31"/>
      <c r="BB9482" s="31"/>
      <c r="BC9482" s="31"/>
      <c r="BD9482" s="31"/>
      <c r="BE9482" s="31"/>
      <c r="BF9482" s="31"/>
      <c r="BG9482" s="31"/>
      <c r="BH9482" s="31"/>
      <c r="BI9482" s="31"/>
      <c r="BJ9482" s="31"/>
      <c r="BK9482" s="31"/>
      <c r="BL9482" s="31"/>
      <c r="BM9482" s="31"/>
      <c r="BN9482" s="31"/>
      <c r="BO9482" s="31"/>
      <c r="BP9482" s="31"/>
      <c r="BQ9482" s="31"/>
      <c r="BR9482" s="31"/>
      <c r="BS9482" s="31"/>
      <c r="BT9482" s="31"/>
      <c r="BU9482" s="31"/>
      <c r="BV9482" s="31"/>
      <c r="BW9482" s="31"/>
      <c r="BX9482" s="31"/>
      <c r="BY9482" s="31"/>
      <c r="BZ9482" s="31"/>
      <c r="CA9482" s="31"/>
      <c r="CB9482" s="31"/>
      <c r="CC9482" s="31"/>
    </row>
    <row r="9483" spans="5:81" customFormat="1" x14ac:dyDescent="0.25">
      <c r="E9483" s="30" t="str">
        <f t="shared" si="58"/>
        <v>update IFINOPL.dbo.AGREEMENT_ASSET set BILLING_TO_NPWP = '316433812412000', NPWP_NAME = 'PT. JALUR NUGRAHA EKA LOGISTIK', NPWP_ADDRESS = 'JL. TOMANG RAYA, 11, TOMANG, GROGOL PETAMBURAN, KOTA ADM. JAKARTA BARAT, DKI JAKARTA, 11440' where AGREEMENT_NO = replace('0000618/4/10/02/2023', '/', '.');</v>
      </c>
      <c r="F9483" s="31"/>
      <c r="G9483" s="31"/>
      <c r="H9483" s="31"/>
      <c r="I9483" s="31"/>
      <c r="J9483" s="31"/>
      <c r="K9483" s="31"/>
      <c r="L9483" s="31"/>
      <c r="M9483" s="31"/>
      <c r="N9483" s="31"/>
      <c r="O9483" s="31"/>
      <c r="P9483" s="31"/>
      <c r="Q9483" s="31"/>
      <c r="R9483" s="31"/>
      <c r="S9483" s="31"/>
      <c r="T9483" s="31"/>
      <c r="U9483" s="31"/>
      <c r="V9483" s="31"/>
      <c r="W9483" s="31"/>
      <c r="X9483" s="31"/>
      <c r="Y9483" s="31"/>
      <c r="Z9483" s="31"/>
      <c r="AA9483" s="31"/>
      <c r="AB9483" s="31"/>
      <c r="AC9483" s="31"/>
      <c r="AD9483" s="31"/>
      <c r="AE9483" s="31"/>
      <c r="AF9483" s="31"/>
      <c r="AG9483" s="31"/>
      <c r="AH9483" s="31"/>
      <c r="AI9483" s="31"/>
      <c r="AJ9483" s="31"/>
      <c r="AK9483" s="31"/>
      <c r="AL9483" s="31"/>
      <c r="AM9483" s="31"/>
      <c r="AN9483" s="31"/>
      <c r="AO9483" s="31"/>
      <c r="AP9483" s="31"/>
      <c r="AQ9483" s="31"/>
      <c r="AR9483" s="31"/>
      <c r="AS9483" s="31"/>
      <c r="AT9483" s="31"/>
      <c r="AU9483" s="31"/>
      <c r="AV9483" s="31"/>
      <c r="AW9483" s="31"/>
      <c r="AX9483" s="31"/>
      <c r="AY9483" s="31"/>
      <c r="AZ9483" s="31"/>
      <c r="BA9483" s="31"/>
      <c r="BB9483" s="31"/>
      <c r="BC9483" s="31"/>
      <c r="BD9483" s="31"/>
      <c r="BE9483" s="31"/>
      <c r="BF9483" s="31"/>
      <c r="BG9483" s="31"/>
      <c r="BH9483" s="31"/>
      <c r="BI9483" s="31"/>
      <c r="BJ9483" s="31"/>
      <c r="BK9483" s="31"/>
      <c r="BL9483" s="31"/>
      <c r="BM9483" s="31"/>
      <c r="BN9483" s="31"/>
      <c r="BO9483" s="31"/>
      <c r="BP9483" s="31"/>
      <c r="BQ9483" s="31"/>
      <c r="BR9483" s="31"/>
      <c r="BS9483" s="31"/>
      <c r="BT9483" s="31"/>
      <c r="BU9483" s="31"/>
      <c r="BV9483" s="31"/>
      <c r="BW9483" s="31"/>
      <c r="BX9483" s="31"/>
      <c r="BY9483" s="31"/>
      <c r="BZ9483" s="31"/>
      <c r="CA9483" s="31"/>
      <c r="CB9483" s="31"/>
      <c r="CC9483" s="31"/>
    </row>
    <row r="9484" spans="5:81" customFormat="1" x14ac:dyDescent="0.25">
      <c r="E9484" s="30" t="str">
        <f t="shared" si="58"/>
        <v>update IFINOPL.dbo.AGREEMENT_ASSET set BILLING_TO_NPWP = '011407574028001', NPWP_NAME = 'PT. ASURANSI RAKSA PRATIKARA', NPWP_ADDRESS = 'JL. ABDUL MUIS NO.40 WISMA BSG LT.3 RT.00 RW.00 PETOJO SELATAN, GAMBIR, JAKARTA PUSAT, DKI JAKARTA 10160 INDONESIA' where AGREEMENT_NO = replace('0000619/4/01/01/2021', '/', '.');</v>
      </c>
      <c r="F9484" s="31"/>
      <c r="G9484" s="31"/>
      <c r="H9484" s="31"/>
      <c r="I9484" s="31"/>
      <c r="J9484" s="31"/>
      <c r="K9484" s="31"/>
      <c r="L9484" s="31"/>
      <c r="M9484" s="31"/>
      <c r="N9484" s="31"/>
      <c r="O9484" s="31"/>
      <c r="P9484" s="31"/>
      <c r="Q9484" s="31"/>
      <c r="R9484" s="31"/>
      <c r="S9484" s="31"/>
      <c r="T9484" s="31"/>
      <c r="U9484" s="31"/>
      <c r="V9484" s="31"/>
      <c r="W9484" s="31"/>
      <c r="X9484" s="31"/>
      <c r="Y9484" s="31"/>
      <c r="Z9484" s="31"/>
      <c r="AA9484" s="31"/>
      <c r="AB9484" s="31"/>
      <c r="AC9484" s="31"/>
      <c r="AD9484" s="31"/>
      <c r="AE9484" s="31"/>
      <c r="AF9484" s="31"/>
      <c r="AG9484" s="31"/>
      <c r="AH9484" s="31"/>
      <c r="AI9484" s="31"/>
      <c r="AJ9484" s="31"/>
      <c r="AK9484" s="31"/>
      <c r="AL9484" s="31"/>
      <c r="AM9484" s="31"/>
      <c r="AN9484" s="31"/>
      <c r="AO9484" s="31"/>
      <c r="AP9484" s="31"/>
      <c r="AQ9484" s="31"/>
      <c r="AR9484" s="31"/>
      <c r="AS9484" s="31"/>
      <c r="AT9484" s="31"/>
      <c r="AU9484" s="31"/>
      <c r="AV9484" s="31"/>
      <c r="AW9484" s="31"/>
      <c r="AX9484" s="31"/>
      <c r="AY9484" s="31"/>
      <c r="AZ9484" s="31"/>
      <c r="BA9484" s="31"/>
      <c r="BB9484" s="31"/>
      <c r="BC9484" s="31"/>
      <c r="BD9484" s="31"/>
      <c r="BE9484" s="31"/>
      <c r="BF9484" s="31"/>
      <c r="BG9484" s="31"/>
      <c r="BH9484" s="31"/>
      <c r="BI9484" s="31"/>
      <c r="BJ9484" s="31"/>
      <c r="BK9484" s="31"/>
      <c r="BL9484" s="31"/>
      <c r="BM9484" s="31"/>
      <c r="BN9484" s="31"/>
      <c r="BO9484" s="31"/>
      <c r="BP9484" s="31"/>
      <c r="BQ9484" s="31"/>
      <c r="BR9484" s="31"/>
      <c r="BS9484" s="31"/>
      <c r="BT9484" s="31"/>
      <c r="BU9484" s="31"/>
      <c r="BV9484" s="31"/>
      <c r="BW9484" s="31"/>
      <c r="BX9484" s="31"/>
      <c r="BY9484" s="31"/>
      <c r="BZ9484" s="31"/>
      <c r="CA9484" s="31"/>
      <c r="CB9484" s="31"/>
      <c r="CC9484" s="31"/>
    </row>
    <row r="9485" spans="5:81" customFormat="1" x14ac:dyDescent="0.25">
      <c r="E9485" s="30" t="str">
        <f t="shared" si="58"/>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replace('0000619/4/08/01/2022', '/', '.');</v>
      </c>
      <c r="F9485" s="31"/>
      <c r="G9485" s="31"/>
      <c r="H9485" s="31"/>
      <c r="I9485" s="31"/>
      <c r="J9485" s="31"/>
      <c r="K9485" s="31"/>
      <c r="L9485" s="31"/>
      <c r="M9485" s="31"/>
      <c r="N9485" s="31"/>
      <c r="O9485" s="31"/>
      <c r="P9485" s="31"/>
      <c r="Q9485" s="31"/>
      <c r="R9485" s="31"/>
      <c r="S9485" s="31"/>
      <c r="T9485" s="31"/>
      <c r="U9485" s="31"/>
      <c r="V9485" s="31"/>
      <c r="W9485" s="31"/>
      <c r="X9485" s="31"/>
      <c r="Y9485" s="31"/>
      <c r="Z9485" s="31"/>
      <c r="AA9485" s="31"/>
      <c r="AB9485" s="31"/>
      <c r="AC9485" s="31"/>
      <c r="AD9485" s="31"/>
      <c r="AE9485" s="31"/>
      <c r="AF9485" s="31"/>
      <c r="AG9485" s="31"/>
      <c r="AH9485" s="31"/>
      <c r="AI9485" s="31"/>
      <c r="AJ9485" s="31"/>
      <c r="AK9485" s="31"/>
      <c r="AL9485" s="31"/>
      <c r="AM9485" s="31"/>
      <c r="AN9485" s="31"/>
      <c r="AO9485" s="31"/>
      <c r="AP9485" s="31"/>
      <c r="AQ9485" s="31"/>
      <c r="AR9485" s="31"/>
      <c r="AS9485" s="31"/>
      <c r="AT9485" s="31"/>
      <c r="AU9485" s="31"/>
      <c r="AV9485" s="31"/>
      <c r="AW9485" s="31"/>
      <c r="AX9485" s="31"/>
      <c r="AY9485" s="31"/>
      <c r="AZ9485" s="31"/>
      <c r="BA9485" s="31"/>
      <c r="BB9485" s="31"/>
      <c r="BC9485" s="31"/>
      <c r="BD9485" s="31"/>
      <c r="BE9485" s="31"/>
      <c r="BF9485" s="31"/>
      <c r="BG9485" s="31"/>
      <c r="BH9485" s="31"/>
      <c r="BI9485" s="31"/>
      <c r="BJ9485" s="31"/>
      <c r="BK9485" s="31"/>
      <c r="BL9485" s="31"/>
      <c r="BM9485" s="31"/>
      <c r="BN9485" s="31"/>
      <c r="BO9485" s="31"/>
      <c r="BP9485" s="31"/>
      <c r="BQ9485" s="31"/>
      <c r="BR9485" s="31"/>
      <c r="BS9485" s="31"/>
      <c r="BT9485" s="31"/>
      <c r="BU9485" s="31"/>
      <c r="BV9485" s="31"/>
      <c r="BW9485" s="31"/>
      <c r="BX9485" s="31"/>
      <c r="BY9485" s="31"/>
      <c r="BZ9485" s="31"/>
      <c r="CA9485" s="31"/>
      <c r="CB9485" s="31"/>
      <c r="CC9485" s="31"/>
    </row>
    <row r="9486" spans="5:81" customFormat="1" x14ac:dyDescent="0.25">
      <c r="E9486" s="30" t="str">
        <f t="shared" si="58"/>
        <v>update IFINOPL.dbo.AGREEMENT_ASSET set BILLING_TO_NPWP = '030649776015000', NPWP_NAME = 'KOPERASI JASA DAYAMITRA TELEKOMUNIKASI', NPWP_ADDRESS = 'JALAN KAPTEN TENDEAN NO. 18 RT.00 RW.00 KEL.PELA MAMPANG KEC.MAMPANG PRAPATAN KOTA/KAB.JAKARTA SELATAN DKI JAKARTA 12720' where AGREEMENT_NO = replace('0000619/4/10/01/2023', '/', '.');</v>
      </c>
      <c r="F9486" s="31"/>
      <c r="G9486" s="31"/>
      <c r="H9486" s="31"/>
      <c r="I9486" s="31"/>
      <c r="J9486" s="31"/>
      <c r="K9486" s="31"/>
      <c r="L9486" s="31"/>
      <c r="M9486" s="31"/>
      <c r="N9486" s="31"/>
      <c r="O9486" s="31"/>
      <c r="P9486" s="31"/>
      <c r="Q9486" s="31"/>
      <c r="R9486" s="31"/>
      <c r="S9486" s="31"/>
      <c r="T9486" s="31"/>
      <c r="U9486" s="31"/>
      <c r="V9486" s="31"/>
      <c r="W9486" s="31"/>
      <c r="X9486" s="31"/>
      <c r="Y9486" s="31"/>
      <c r="Z9486" s="31"/>
      <c r="AA9486" s="31"/>
      <c r="AB9486" s="31"/>
      <c r="AC9486" s="31"/>
      <c r="AD9486" s="31"/>
      <c r="AE9486" s="31"/>
      <c r="AF9486" s="31"/>
      <c r="AG9486" s="31"/>
      <c r="AH9486" s="31"/>
      <c r="AI9486" s="31"/>
      <c r="AJ9486" s="31"/>
      <c r="AK9486" s="31"/>
      <c r="AL9486" s="31"/>
      <c r="AM9486" s="31"/>
      <c r="AN9486" s="31"/>
      <c r="AO9486" s="31"/>
      <c r="AP9486" s="31"/>
      <c r="AQ9486" s="31"/>
      <c r="AR9486" s="31"/>
      <c r="AS9486" s="31"/>
      <c r="AT9486" s="31"/>
      <c r="AU9486" s="31"/>
      <c r="AV9486" s="31"/>
      <c r="AW9486" s="31"/>
      <c r="AX9486" s="31"/>
      <c r="AY9486" s="31"/>
      <c r="AZ9486" s="31"/>
      <c r="BA9486" s="31"/>
      <c r="BB9486" s="31"/>
      <c r="BC9486" s="31"/>
      <c r="BD9486" s="31"/>
      <c r="BE9486" s="31"/>
      <c r="BF9486" s="31"/>
      <c r="BG9486" s="31"/>
      <c r="BH9486" s="31"/>
      <c r="BI9486" s="31"/>
      <c r="BJ9486" s="31"/>
      <c r="BK9486" s="31"/>
      <c r="BL9486" s="31"/>
      <c r="BM9486" s="31"/>
      <c r="BN9486" s="31"/>
      <c r="BO9486" s="31"/>
      <c r="BP9486" s="31"/>
      <c r="BQ9486" s="31"/>
      <c r="BR9486" s="31"/>
      <c r="BS9486" s="31"/>
      <c r="BT9486" s="31"/>
      <c r="BU9486" s="31"/>
      <c r="BV9486" s="31"/>
      <c r="BW9486" s="31"/>
      <c r="BX9486" s="31"/>
      <c r="BY9486" s="31"/>
      <c r="BZ9486" s="31"/>
      <c r="CA9486" s="31"/>
      <c r="CB9486" s="31"/>
      <c r="CC9486" s="31"/>
    </row>
    <row r="9487" spans="5:81" customFormat="1" x14ac:dyDescent="0.25">
      <c r="E9487" s="30" t="str">
        <f t="shared" si="58"/>
        <v>update IFINOPL.dbo.AGREEMENT_ASSET set BILLING_TO_NPWP = '942994278034000', NPWP_NAME = 'PT. LIN LOGISTIK ABADI', NPWP_ADDRESS = 'JL. LINGKAR LUAR BARAT NO. 8 ABC RT.00 RW.00 CENGKARENG BARAT, CENGKARENG, JAKARTA BARAT, DKI JAKARTA 11730 INDONESIA' where AGREEMENT_NO = replace('0000620/4/08/01/2022', '/', '.');</v>
      </c>
      <c r="F9487" s="31"/>
      <c r="G9487" s="31"/>
      <c r="H9487" s="31"/>
      <c r="I9487" s="31"/>
      <c r="J9487" s="31"/>
      <c r="K9487" s="31"/>
      <c r="L9487" s="31"/>
      <c r="M9487" s="31"/>
      <c r="N9487" s="31"/>
      <c r="O9487" s="31"/>
      <c r="P9487" s="31"/>
      <c r="Q9487" s="31"/>
      <c r="R9487" s="31"/>
      <c r="S9487" s="31"/>
      <c r="T9487" s="31"/>
      <c r="U9487" s="31"/>
      <c r="V9487" s="31"/>
      <c r="W9487" s="31"/>
      <c r="X9487" s="31"/>
      <c r="Y9487" s="31"/>
      <c r="Z9487" s="31"/>
      <c r="AA9487" s="31"/>
      <c r="AB9487" s="31"/>
      <c r="AC9487" s="31"/>
      <c r="AD9487" s="31"/>
      <c r="AE9487" s="31"/>
      <c r="AF9487" s="31"/>
      <c r="AG9487" s="31"/>
      <c r="AH9487" s="31"/>
      <c r="AI9487" s="31"/>
      <c r="AJ9487" s="31"/>
      <c r="AK9487" s="31"/>
      <c r="AL9487" s="31"/>
      <c r="AM9487" s="31"/>
      <c r="AN9487" s="31"/>
      <c r="AO9487" s="31"/>
      <c r="AP9487" s="31"/>
      <c r="AQ9487" s="31"/>
      <c r="AR9487" s="31"/>
      <c r="AS9487" s="31"/>
      <c r="AT9487" s="31"/>
      <c r="AU9487" s="31"/>
      <c r="AV9487" s="31"/>
      <c r="AW9487" s="31"/>
      <c r="AX9487" s="31"/>
      <c r="AY9487" s="31"/>
      <c r="AZ9487" s="31"/>
      <c r="BA9487" s="31"/>
      <c r="BB9487" s="31"/>
      <c r="BC9487" s="31"/>
      <c r="BD9487" s="31"/>
      <c r="BE9487" s="31"/>
      <c r="BF9487" s="31"/>
      <c r="BG9487" s="31"/>
      <c r="BH9487" s="31"/>
      <c r="BI9487" s="31"/>
      <c r="BJ9487" s="31"/>
      <c r="BK9487" s="31"/>
      <c r="BL9487" s="31"/>
      <c r="BM9487" s="31"/>
      <c r="BN9487" s="31"/>
      <c r="BO9487" s="31"/>
      <c r="BP9487" s="31"/>
      <c r="BQ9487" s="31"/>
      <c r="BR9487" s="31"/>
      <c r="BS9487" s="31"/>
      <c r="BT9487" s="31"/>
      <c r="BU9487" s="31"/>
      <c r="BV9487" s="31"/>
      <c r="BW9487" s="31"/>
      <c r="BX9487" s="31"/>
      <c r="BY9487" s="31"/>
      <c r="BZ9487" s="31"/>
      <c r="CA9487" s="31"/>
      <c r="CB9487" s="31"/>
      <c r="CC9487" s="31"/>
    </row>
    <row r="9488" spans="5:81" customFormat="1" x14ac:dyDescent="0.25">
      <c r="E9488"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replace('0000621/4/08/01/2022', '/', '.');</v>
      </c>
      <c r="F9488" s="31"/>
      <c r="G9488" s="31"/>
      <c r="H9488" s="31"/>
      <c r="I9488" s="31"/>
      <c r="J9488" s="31"/>
      <c r="K9488" s="31"/>
      <c r="L9488" s="31"/>
      <c r="M9488" s="31"/>
      <c r="N9488" s="31"/>
      <c r="O9488" s="31"/>
      <c r="P9488" s="31"/>
      <c r="Q9488" s="31"/>
      <c r="R9488" s="31"/>
      <c r="S9488" s="31"/>
      <c r="T9488" s="31"/>
      <c r="U9488" s="31"/>
      <c r="V9488" s="31"/>
      <c r="W9488" s="31"/>
      <c r="X9488" s="31"/>
      <c r="Y9488" s="31"/>
      <c r="Z9488" s="31"/>
      <c r="AA9488" s="31"/>
      <c r="AB9488" s="31"/>
      <c r="AC9488" s="31"/>
      <c r="AD9488" s="31"/>
      <c r="AE9488" s="31"/>
      <c r="AF9488" s="31"/>
      <c r="AG9488" s="31"/>
      <c r="AH9488" s="31"/>
      <c r="AI9488" s="31"/>
      <c r="AJ9488" s="31"/>
      <c r="AK9488" s="31"/>
      <c r="AL9488" s="31"/>
      <c r="AM9488" s="31"/>
      <c r="AN9488" s="31"/>
      <c r="AO9488" s="31"/>
      <c r="AP9488" s="31"/>
      <c r="AQ9488" s="31"/>
      <c r="AR9488" s="31"/>
      <c r="AS9488" s="31"/>
      <c r="AT9488" s="31"/>
      <c r="AU9488" s="31"/>
      <c r="AV9488" s="31"/>
      <c r="AW9488" s="31"/>
      <c r="AX9488" s="31"/>
      <c r="AY9488" s="31"/>
      <c r="AZ9488" s="31"/>
      <c r="BA9488" s="31"/>
      <c r="BB9488" s="31"/>
      <c r="BC9488" s="31"/>
      <c r="BD9488" s="31"/>
      <c r="BE9488" s="31"/>
      <c r="BF9488" s="31"/>
      <c r="BG9488" s="31"/>
      <c r="BH9488" s="31"/>
      <c r="BI9488" s="31"/>
      <c r="BJ9488" s="31"/>
      <c r="BK9488" s="31"/>
      <c r="BL9488" s="31"/>
      <c r="BM9488" s="31"/>
      <c r="BN9488" s="31"/>
      <c r="BO9488" s="31"/>
      <c r="BP9488" s="31"/>
      <c r="BQ9488" s="31"/>
      <c r="BR9488" s="31"/>
      <c r="BS9488" s="31"/>
      <c r="BT9488" s="31"/>
      <c r="BU9488" s="31"/>
      <c r="BV9488" s="31"/>
      <c r="BW9488" s="31"/>
      <c r="BX9488" s="31"/>
      <c r="BY9488" s="31"/>
      <c r="BZ9488" s="31"/>
      <c r="CA9488" s="31"/>
      <c r="CB9488" s="31"/>
      <c r="CC9488" s="31"/>
    </row>
    <row r="9489" spans="5:81" customFormat="1" x14ac:dyDescent="0.25">
      <c r="E9489"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replace('0000622/4/08/01/2022', '/', '.');</v>
      </c>
      <c r="F9489" s="31"/>
      <c r="G9489" s="31"/>
      <c r="H9489" s="31"/>
      <c r="I9489" s="31"/>
      <c r="J9489" s="31"/>
      <c r="K9489" s="31"/>
      <c r="L9489" s="31"/>
      <c r="M9489" s="31"/>
      <c r="N9489" s="31"/>
      <c r="O9489" s="31"/>
      <c r="P9489" s="31"/>
      <c r="Q9489" s="31"/>
      <c r="R9489" s="31"/>
      <c r="S9489" s="31"/>
      <c r="T9489" s="31"/>
      <c r="U9489" s="31"/>
      <c r="V9489" s="31"/>
      <c r="W9489" s="31"/>
      <c r="X9489" s="31"/>
      <c r="Y9489" s="31"/>
      <c r="Z9489" s="31"/>
      <c r="AA9489" s="31"/>
      <c r="AB9489" s="31"/>
      <c r="AC9489" s="31"/>
      <c r="AD9489" s="31"/>
      <c r="AE9489" s="31"/>
      <c r="AF9489" s="31"/>
      <c r="AG9489" s="31"/>
      <c r="AH9489" s="31"/>
      <c r="AI9489" s="31"/>
      <c r="AJ9489" s="31"/>
      <c r="AK9489" s="31"/>
      <c r="AL9489" s="31"/>
      <c r="AM9489" s="31"/>
      <c r="AN9489" s="31"/>
      <c r="AO9489" s="31"/>
      <c r="AP9489" s="31"/>
      <c r="AQ9489" s="31"/>
      <c r="AR9489" s="31"/>
      <c r="AS9489" s="31"/>
      <c r="AT9489" s="31"/>
      <c r="AU9489" s="31"/>
      <c r="AV9489" s="31"/>
      <c r="AW9489" s="31"/>
      <c r="AX9489" s="31"/>
      <c r="AY9489" s="31"/>
      <c r="AZ9489" s="31"/>
      <c r="BA9489" s="31"/>
      <c r="BB9489" s="31"/>
      <c r="BC9489" s="31"/>
      <c r="BD9489" s="31"/>
      <c r="BE9489" s="31"/>
      <c r="BF9489" s="31"/>
      <c r="BG9489" s="31"/>
      <c r="BH9489" s="31"/>
      <c r="BI9489" s="31"/>
      <c r="BJ9489" s="31"/>
      <c r="BK9489" s="31"/>
      <c r="BL9489" s="31"/>
      <c r="BM9489" s="31"/>
      <c r="BN9489" s="31"/>
      <c r="BO9489" s="31"/>
      <c r="BP9489" s="31"/>
      <c r="BQ9489" s="31"/>
      <c r="BR9489" s="31"/>
      <c r="BS9489" s="31"/>
      <c r="BT9489" s="31"/>
      <c r="BU9489" s="31"/>
      <c r="BV9489" s="31"/>
      <c r="BW9489" s="31"/>
      <c r="BX9489" s="31"/>
      <c r="BY9489" s="31"/>
      <c r="BZ9489" s="31"/>
      <c r="CA9489" s="31"/>
      <c r="CB9489" s="31"/>
      <c r="CC9489" s="31"/>
    </row>
    <row r="9490" spans="5:81" customFormat="1" x14ac:dyDescent="0.25">
      <c r="E9490" s="30" t="str">
        <f t="shared" si="58"/>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replace('0000622/4/10/03/2023', '/', '.');</v>
      </c>
      <c r="F9490" s="31"/>
      <c r="G9490" s="31"/>
      <c r="H9490" s="31"/>
      <c r="I9490" s="31"/>
      <c r="J9490" s="31"/>
      <c r="K9490" s="31"/>
      <c r="L9490" s="31"/>
      <c r="M9490" s="31"/>
      <c r="N9490" s="31"/>
      <c r="O9490" s="31"/>
      <c r="P9490" s="31"/>
      <c r="Q9490" s="31"/>
      <c r="R9490" s="31"/>
      <c r="S9490" s="31"/>
      <c r="T9490" s="31"/>
      <c r="U9490" s="31"/>
      <c r="V9490" s="31"/>
      <c r="W9490" s="31"/>
      <c r="X9490" s="31"/>
      <c r="Y9490" s="31"/>
      <c r="Z9490" s="31"/>
      <c r="AA9490" s="31"/>
      <c r="AB9490" s="31"/>
      <c r="AC9490" s="31"/>
      <c r="AD9490" s="31"/>
      <c r="AE9490" s="31"/>
      <c r="AF9490" s="31"/>
      <c r="AG9490" s="31"/>
      <c r="AH9490" s="31"/>
      <c r="AI9490" s="31"/>
      <c r="AJ9490" s="31"/>
      <c r="AK9490" s="31"/>
      <c r="AL9490" s="31"/>
      <c r="AM9490" s="31"/>
      <c r="AN9490" s="31"/>
      <c r="AO9490" s="31"/>
      <c r="AP9490" s="31"/>
      <c r="AQ9490" s="31"/>
      <c r="AR9490" s="31"/>
      <c r="AS9490" s="31"/>
      <c r="AT9490" s="31"/>
      <c r="AU9490" s="31"/>
      <c r="AV9490" s="31"/>
      <c r="AW9490" s="31"/>
      <c r="AX9490" s="31"/>
      <c r="AY9490" s="31"/>
      <c r="AZ9490" s="31"/>
      <c r="BA9490" s="31"/>
      <c r="BB9490" s="31"/>
      <c r="BC9490" s="31"/>
      <c r="BD9490" s="31"/>
      <c r="BE9490" s="31"/>
      <c r="BF9490" s="31"/>
      <c r="BG9490" s="31"/>
      <c r="BH9490" s="31"/>
      <c r="BI9490" s="31"/>
      <c r="BJ9490" s="31"/>
      <c r="BK9490" s="31"/>
      <c r="BL9490" s="31"/>
      <c r="BM9490" s="31"/>
      <c r="BN9490" s="31"/>
      <c r="BO9490" s="31"/>
      <c r="BP9490" s="31"/>
      <c r="BQ9490" s="31"/>
      <c r="BR9490" s="31"/>
      <c r="BS9490" s="31"/>
      <c r="BT9490" s="31"/>
      <c r="BU9490" s="31"/>
      <c r="BV9490" s="31"/>
      <c r="BW9490" s="31"/>
      <c r="BX9490" s="31"/>
      <c r="BY9490" s="31"/>
      <c r="BZ9490" s="31"/>
      <c r="CA9490" s="31"/>
      <c r="CB9490" s="31"/>
      <c r="CC9490" s="31"/>
    </row>
    <row r="9491" spans="5:81" customFormat="1" x14ac:dyDescent="0.25">
      <c r="E9491"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replace('0000623/4/08/01/2022', '/', '.');</v>
      </c>
      <c r="F9491" s="31"/>
      <c r="G9491" s="31"/>
      <c r="H9491" s="31"/>
      <c r="I9491" s="31"/>
      <c r="J9491" s="31"/>
      <c r="K9491" s="31"/>
      <c r="L9491" s="31"/>
      <c r="M9491" s="31"/>
      <c r="N9491" s="31"/>
      <c r="O9491" s="31"/>
      <c r="P9491" s="31"/>
      <c r="Q9491" s="31"/>
      <c r="R9491" s="31"/>
      <c r="S9491" s="31"/>
      <c r="T9491" s="31"/>
      <c r="U9491" s="31"/>
      <c r="V9491" s="31"/>
      <c r="W9491" s="31"/>
      <c r="X9491" s="31"/>
      <c r="Y9491" s="31"/>
      <c r="Z9491" s="31"/>
      <c r="AA9491" s="31"/>
      <c r="AB9491" s="31"/>
      <c r="AC9491" s="31"/>
      <c r="AD9491" s="31"/>
      <c r="AE9491" s="31"/>
      <c r="AF9491" s="31"/>
      <c r="AG9491" s="31"/>
      <c r="AH9491" s="31"/>
      <c r="AI9491" s="31"/>
      <c r="AJ9491" s="31"/>
      <c r="AK9491" s="31"/>
      <c r="AL9491" s="31"/>
      <c r="AM9491" s="31"/>
      <c r="AN9491" s="31"/>
      <c r="AO9491" s="31"/>
      <c r="AP9491" s="31"/>
      <c r="AQ9491" s="31"/>
      <c r="AR9491" s="31"/>
      <c r="AS9491" s="31"/>
      <c r="AT9491" s="31"/>
      <c r="AU9491" s="31"/>
      <c r="AV9491" s="31"/>
      <c r="AW9491" s="31"/>
      <c r="AX9491" s="31"/>
      <c r="AY9491" s="31"/>
      <c r="AZ9491" s="31"/>
      <c r="BA9491" s="31"/>
      <c r="BB9491" s="31"/>
      <c r="BC9491" s="31"/>
      <c r="BD9491" s="31"/>
      <c r="BE9491" s="31"/>
      <c r="BF9491" s="31"/>
      <c r="BG9491" s="31"/>
      <c r="BH9491" s="31"/>
      <c r="BI9491" s="31"/>
      <c r="BJ9491" s="31"/>
      <c r="BK9491" s="31"/>
      <c r="BL9491" s="31"/>
      <c r="BM9491" s="31"/>
      <c r="BN9491" s="31"/>
      <c r="BO9491" s="31"/>
      <c r="BP9491" s="31"/>
      <c r="BQ9491" s="31"/>
      <c r="BR9491" s="31"/>
      <c r="BS9491" s="31"/>
      <c r="BT9491" s="31"/>
      <c r="BU9491" s="31"/>
      <c r="BV9491" s="31"/>
      <c r="BW9491" s="31"/>
      <c r="BX9491" s="31"/>
      <c r="BY9491" s="31"/>
      <c r="BZ9491" s="31"/>
      <c r="CA9491" s="31"/>
      <c r="CB9491" s="31"/>
      <c r="CC9491" s="31"/>
    </row>
    <row r="9492" spans="5:81" customFormat="1" x14ac:dyDescent="0.25">
      <c r="E9492" s="30" t="str">
        <f t="shared" si="58"/>
        <v>update IFINOPL.dbo.AGREEMENT_ASSET set BILLING_TO_NPWP = '010616316092000', NPWP_NAME = 'PT. NUTRICIA INDONESIA SEJAHTERA', NPWP_ADDRESS = 'JL RAYA BOGOR KM. 26,6 RT.0 RW.0 KEL.PEKAYON KEC.PASAR REBO KOTA/KAB.JAKARTA TIMUR DKI JAKARTA 13710' where AGREEMENT_NO = replace('0000623/4/10/03/2023', '/', '.');</v>
      </c>
      <c r="F9492" s="31"/>
      <c r="G9492" s="31"/>
      <c r="H9492" s="31"/>
      <c r="I9492" s="31"/>
      <c r="J9492" s="31"/>
      <c r="K9492" s="31"/>
      <c r="L9492" s="31"/>
      <c r="M9492" s="31"/>
      <c r="N9492" s="31"/>
      <c r="O9492" s="31"/>
      <c r="P9492" s="31"/>
      <c r="Q9492" s="31"/>
      <c r="R9492" s="31"/>
      <c r="S9492" s="31"/>
      <c r="T9492" s="31"/>
      <c r="U9492" s="31"/>
      <c r="V9492" s="31"/>
      <c r="W9492" s="31"/>
      <c r="X9492" s="31"/>
      <c r="Y9492" s="31"/>
      <c r="Z9492" s="31"/>
      <c r="AA9492" s="31"/>
      <c r="AB9492" s="31"/>
      <c r="AC9492" s="31"/>
      <c r="AD9492" s="31"/>
      <c r="AE9492" s="31"/>
      <c r="AF9492" s="31"/>
      <c r="AG9492" s="31"/>
      <c r="AH9492" s="31"/>
      <c r="AI9492" s="31"/>
      <c r="AJ9492" s="31"/>
      <c r="AK9492" s="31"/>
      <c r="AL9492" s="31"/>
      <c r="AM9492" s="31"/>
      <c r="AN9492" s="31"/>
      <c r="AO9492" s="31"/>
      <c r="AP9492" s="31"/>
      <c r="AQ9492" s="31"/>
      <c r="AR9492" s="31"/>
      <c r="AS9492" s="31"/>
      <c r="AT9492" s="31"/>
      <c r="AU9492" s="31"/>
      <c r="AV9492" s="31"/>
      <c r="AW9492" s="31"/>
      <c r="AX9492" s="31"/>
      <c r="AY9492" s="31"/>
      <c r="AZ9492" s="31"/>
      <c r="BA9492" s="31"/>
      <c r="BB9492" s="31"/>
      <c r="BC9492" s="31"/>
      <c r="BD9492" s="31"/>
      <c r="BE9492" s="31"/>
      <c r="BF9492" s="31"/>
      <c r="BG9492" s="31"/>
      <c r="BH9492" s="31"/>
      <c r="BI9492" s="31"/>
      <c r="BJ9492" s="31"/>
      <c r="BK9492" s="31"/>
      <c r="BL9492" s="31"/>
      <c r="BM9492" s="31"/>
      <c r="BN9492" s="31"/>
      <c r="BO9492" s="31"/>
      <c r="BP9492" s="31"/>
      <c r="BQ9492" s="31"/>
      <c r="BR9492" s="31"/>
      <c r="BS9492" s="31"/>
      <c r="BT9492" s="31"/>
      <c r="BU9492" s="31"/>
      <c r="BV9492" s="31"/>
      <c r="BW9492" s="31"/>
      <c r="BX9492" s="31"/>
      <c r="BY9492" s="31"/>
      <c r="BZ9492" s="31"/>
      <c r="CA9492" s="31"/>
      <c r="CB9492" s="31"/>
      <c r="CC9492" s="31"/>
    </row>
    <row r="9493" spans="5:81" customFormat="1" x14ac:dyDescent="0.25">
      <c r="E9493"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replace('0000624/4/08/01/2022', '/', '.');</v>
      </c>
      <c r="F9493" s="31"/>
      <c r="G9493" s="31"/>
      <c r="H9493" s="31"/>
      <c r="I9493" s="31"/>
      <c r="J9493" s="31"/>
      <c r="K9493" s="31"/>
      <c r="L9493" s="31"/>
      <c r="M9493" s="31"/>
      <c r="N9493" s="31"/>
      <c r="O9493" s="31"/>
      <c r="P9493" s="31"/>
      <c r="Q9493" s="31"/>
      <c r="R9493" s="31"/>
      <c r="S9493" s="31"/>
      <c r="T9493" s="31"/>
      <c r="U9493" s="31"/>
      <c r="V9493" s="31"/>
      <c r="W9493" s="31"/>
      <c r="X9493" s="31"/>
      <c r="Y9493" s="31"/>
      <c r="Z9493" s="31"/>
      <c r="AA9493" s="31"/>
      <c r="AB9493" s="31"/>
      <c r="AC9493" s="31"/>
      <c r="AD9493" s="31"/>
      <c r="AE9493" s="31"/>
      <c r="AF9493" s="31"/>
      <c r="AG9493" s="31"/>
      <c r="AH9493" s="31"/>
      <c r="AI9493" s="31"/>
      <c r="AJ9493" s="31"/>
      <c r="AK9493" s="31"/>
      <c r="AL9493" s="31"/>
      <c r="AM9493" s="31"/>
      <c r="AN9493" s="31"/>
      <c r="AO9493" s="31"/>
      <c r="AP9493" s="31"/>
      <c r="AQ9493" s="31"/>
      <c r="AR9493" s="31"/>
      <c r="AS9493" s="31"/>
      <c r="AT9493" s="31"/>
      <c r="AU9493" s="31"/>
      <c r="AV9493" s="31"/>
      <c r="AW9493" s="31"/>
      <c r="AX9493" s="31"/>
      <c r="AY9493" s="31"/>
      <c r="AZ9493" s="31"/>
      <c r="BA9493" s="31"/>
      <c r="BB9493" s="31"/>
      <c r="BC9493" s="31"/>
      <c r="BD9493" s="31"/>
      <c r="BE9493" s="31"/>
      <c r="BF9493" s="31"/>
      <c r="BG9493" s="31"/>
      <c r="BH9493" s="31"/>
      <c r="BI9493" s="31"/>
      <c r="BJ9493" s="31"/>
      <c r="BK9493" s="31"/>
      <c r="BL9493" s="31"/>
      <c r="BM9493" s="31"/>
      <c r="BN9493" s="31"/>
      <c r="BO9493" s="31"/>
      <c r="BP9493" s="31"/>
      <c r="BQ9493" s="31"/>
      <c r="BR9493" s="31"/>
      <c r="BS9493" s="31"/>
      <c r="BT9493" s="31"/>
      <c r="BU9493" s="31"/>
      <c r="BV9493" s="31"/>
      <c r="BW9493" s="31"/>
      <c r="BX9493" s="31"/>
      <c r="BY9493" s="31"/>
      <c r="BZ9493" s="31"/>
      <c r="CA9493" s="31"/>
      <c r="CB9493" s="31"/>
      <c r="CC9493" s="31"/>
    </row>
    <row r="9494" spans="5:81" customFormat="1" x14ac:dyDescent="0.25">
      <c r="E9494" s="30" t="str">
        <f t="shared" si="58"/>
        <v>update IFINOPL.dbo.AGREEMENT_ASSET set BILLING_TO_NPWP = '011405081092000', NPWP_NAME = 'PT. SARIHUSADA GENERASI MAHARDIKA', NPWP_ADDRESS = 'JL KUSUMANEGARA KOTAK POS 37 RT.0 RW.0 KEL.MUJA MUJU KEC.UMBULHARJO KOTA/KAB.YOGYAKARTA DI YOGYAKARTA 55165' where AGREEMENT_NO = replace('0000624/4/10/03/2023', '/', '.');</v>
      </c>
      <c r="F9494" s="31"/>
      <c r="G9494" s="31"/>
      <c r="H9494" s="31"/>
      <c r="I9494" s="31"/>
      <c r="J9494" s="31"/>
      <c r="K9494" s="31"/>
      <c r="L9494" s="31"/>
      <c r="M9494" s="31"/>
      <c r="N9494" s="31"/>
      <c r="O9494" s="31"/>
      <c r="P9494" s="31"/>
      <c r="Q9494" s="31"/>
      <c r="R9494" s="31"/>
      <c r="S9494" s="31"/>
      <c r="T9494" s="31"/>
      <c r="U9494" s="31"/>
      <c r="V9494" s="31"/>
      <c r="W9494" s="31"/>
      <c r="X9494" s="31"/>
      <c r="Y9494" s="31"/>
      <c r="Z9494" s="31"/>
      <c r="AA9494" s="31"/>
      <c r="AB9494" s="31"/>
      <c r="AC9494" s="31"/>
      <c r="AD9494" s="31"/>
      <c r="AE9494" s="31"/>
      <c r="AF9494" s="31"/>
      <c r="AG9494" s="31"/>
      <c r="AH9494" s="31"/>
      <c r="AI9494" s="31"/>
      <c r="AJ9494" s="31"/>
      <c r="AK9494" s="31"/>
      <c r="AL9494" s="31"/>
      <c r="AM9494" s="31"/>
      <c r="AN9494" s="31"/>
      <c r="AO9494" s="31"/>
      <c r="AP9494" s="31"/>
      <c r="AQ9494" s="31"/>
      <c r="AR9494" s="31"/>
      <c r="AS9494" s="31"/>
      <c r="AT9494" s="31"/>
      <c r="AU9494" s="31"/>
      <c r="AV9494" s="31"/>
      <c r="AW9494" s="31"/>
      <c r="AX9494" s="31"/>
      <c r="AY9494" s="31"/>
      <c r="AZ9494" s="31"/>
      <c r="BA9494" s="31"/>
      <c r="BB9494" s="31"/>
      <c r="BC9494" s="31"/>
      <c r="BD9494" s="31"/>
      <c r="BE9494" s="31"/>
      <c r="BF9494" s="31"/>
      <c r="BG9494" s="31"/>
      <c r="BH9494" s="31"/>
      <c r="BI9494" s="31"/>
      <c r="BJ9494" s="31"/>
      <c r="BK9494" s="31"/>
      <c r="BL9494" s="31"/>
      <c r="BM9494" s="31"/>
      <c r="BN9494" s="31"/>
      <c r="BO9494" s="31"/>
      <c r="BP9494" s="31"/>
      <c r="BQ9494" s="31"/>
      <c r="BR9494" s="31"/>
      <c r="BS9494" s="31"/>
      <c r="BT9494" s="31"/>
      <c r="BU9494" s="31"/>
      <c r="BV9494" s="31"/>
      <c r="BW9494" s="31"/>
      <c r="BX9494" s="31"/>
      <c r="BY9494" s="31"/>
      <c r="BZ9494" s="31"/>
      <c r="CA9494" s="31"/>
      <c r="CB9494" s="31"/>
      <c r="CC9494" s="31"/>
    </row>
    <row r="9495" spans="5:81" customFormat="1" x14ac:dyDescent="0.25">
      <c r="E9495" s="30" t="str">
        <f t="shared" si="58"/>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replace('0000625/4/08/02/2022', '/', '.');</v>
      </c>
      <c r="F9495" s="31"/>
      <c r="G9495" s="31"/>
      <c r="H9495" s="31"/>
      <c r="I9495" s="31"/>
      <c r="J9495" s="31"/>
      <c r="K9495" s="31"/>
      <c r="L9495" s="31"/>
      <c r="M9495" s="31"/>
      <c r="N9495" s="31"/>
      <c r="O9495" s="31"/>
      <c r="P9495" s="31"/>
      <c r="Q9495" s="31"/>
      <c r="R9495" s="31"/>
      <c r="S9495" s="31"/>
      <c r="T9495" s="31"/>
      <c r="U9495" s="31"/>
      <c r="V9495" s="31"/>
      <c r="W9495" s="31"/>
      <c r="X9495" s="31"/>
      <c r="Y9495" s="31"/>
      <c r="Z9495" s="31"/>
      <c r="AA9495" s="31"/>
      <c r="AB9495" s="31"/>
      <c r="AC9495" s="31"/>
      <c r="AD9495" s="31"/>
      <c r="AE9495" s="31"/>
      <c r="AF9495" s="31"/>
      <c r="AG9495" s="31"/>
      <c r="AH9495" s="31"/>
      <c r="AI9495" s="31"/>
      <c r="AJ9495" s="31"/>
      <c r="AK9495" s="31"/>
      <c r="AL9495" s="31"/>
      <c r="AM9495" s="31"/>
      <c r="AN9495" s="31"/>
      <c r="AO9495" s="31"/>
      <c r="AP9495" s="31"/>
      <c r="AQ9495" s="31"/>
      <c r="AR9495" s="31"/>
      <c r="AS9495" s="31"/>
      <c r="AT9495" s="31"/>
      <c r="AU9495" s="31"/>
      <c r="AV9495" s="31"/>
      <c r="AW9495" s="31"/>
      <c r="AX9495" s="31"/>
      <c r="AY9495" s="31"/>
      <c r="AZ9495" s="31"/>
      <c r="BA9495" s="31"/>
      <c r="BB9495" s="31"/>
      <c r="BC9495" s="31"/>
      <c r="BD9495" s="31"/>
      <c r="BE9495" s="31"/>
      <c r="BF9495" s="31"/>
      <c r="BG9495" s="31"/>
      <c r="BH9495" s="31"/>
      <c r="BI9495" s="31"/>
      <c r="BJ9495" s="31"/>
      <c r="BK9495" s="31"/>
      <c r="BL9495" s="31"/>
      <c r="BM9495" s="31"/>
      <c r="BN9495" s="31"/>
      <c r="BO9495" s="31"/>
      <c r="BP9495" s="31"/>
      <c r="BQ9495" s="31"/>
      <c r="BR9495" s="31"/>
      <c r="BS9495" s="31"/>
      <c r="BT9495" s="31"/>
      <c r="BU9495" s="31"/>
      <c r="BV9495" s="31"/>
      <c r="BW9495" s="31"/>
      <c r="BX9495" s="31"/>
      <c r="BY9495" s="31"/>
      <c r="BZ9495" s="31"/>
      <c r="CA9495" s="31"/>
      <c r="CB9495" s="31"/>
      <c r="CC9495" s="31"/>
    </row>
    <row r="9496" spans="5:81" customFormat="1" x14ac:dyDescent="0.25">
      <c r="E9496" s="30" t="str">
        <f t="shared" si="58"/>
        <v>update IFINOPL.dbo.AGREEMENT_ASSET set BILLING_TO_NPWP = '013718143081000', NPWP_NAME = 'PT. RADIANT UTAMA INTERINSCO TBK', NPWP_ADDRESS = 'GEDUNG RADIANT UTAMA JL. KAPTEN TENDEAN NO. 24 MAMPANG PRAPATAN RT.01 RW.01 KEL.PELA MAMPANG KEC.MAMPANG PRAPATAN KOTA/KAB.JAKARTA SELATAN DKI JAKARTA 12720' where AGREEMENT_NO = replace('0000625/4/10/03/2023', '/', '.');</v>
      </c>
      <c r="F9496" s="31"/>
      <c r="G9496" s="31"/>
      <c r="H9496" s="31"/>
      <c r="I9496" s="31"/>
      <c r="J9496" s="31"/>
      <c r="K9496" s="31"/>
      <c r="L9496" s="31"/>
      <c r="M9496" s="31"/>
      <c r="N9496" s="31"/>
      <c r="O9496" s="31"/>
      <c r="P9496" s="31"/>
      <c r="Q9496" s="31"/>
      <c r="R9496" s="31"/>
      <c r="S9496" s="31"/>
      <c r="T9496" s="31"/>
      <c r="U9496" s="31"/>
      <c r="V9496" s="31"/>
      <c r="W9496" s="31"/>
      <c r="X9496" s="31"/>
      <c r="Y9496" s="31"/>
      <c r="Z9496" s="31"/>
      <c r="AA9496" s="31"/>
      <c r="AB9496" s="31"/>
      <c r="AC9496" s="31"/>
      <c r="AD9496" s="31"/>
      <c r="AE9496" s="31"/>
      <c r="AF9496" s="31"/>
      <c r="AG9496" s="31"/>
      <c r="AH9496" s="31"/>
      <c r="AI9496" s="31"/>
      <c r="AJ9496" s="31"/>
      <c r="AK9496" s="31"/>
      <c r="AL9496" s="31"/>
      <c r="AM9496" s="31"/>
      <c r="AN9496" s="31"/>
      <c r="AO9496" s="31"/>
      <c r="AP9496" s="31"/>
      <c r="AQ9496" s="31"/>
      <c r="AR9496" s="31"/>
      <c r="AS9496" s="31"/>
      <c r="AT9496" s="31"/>
      <c r="AU9496" s="31"/>
      <c r="AV9496" s="31"/>
      <c r="AW9496" s="31"/>
      <c r="AX9496" s="31"/>
      <c r="AY9496" s="31"/>
      <c r="AZ9496" s="31"/>
      <c r="BA9496" s="31"/>
      <c r="BB9496" s="31"/>
      <c r="BC9496" s="31"/>
      <c r="BD9496" s="31"/>
      <c r="BE9496" s="31"/>
      <c r="BF9496" s="31"/>
      <c r="BG9496" s="31"/>
      <c r="BH9496" s="31"/>
      <c r="BI9496" s="31"/>
      <c r="BJ9496" s="31"/>
      <c r="BK9496" s="31"/>
      <c r="BL9496" s="31"/>
      <c r="BM9496" s="31"/>
      <c r="BN9496" s="31"/>
      <c r="BO9496" s="31"/>
      <c r="BP9496" s="31"/>
      <c r="BQ9496" s="31"/>
      <c r="BR9496" s="31"/>
      <c r="BS9496" s="31"/>
      <c r="BT9496" s="31"/>
      <c r="BU9496" s="31"/>
      <c r="BV9496" s="31"/>
      <c r="BW9496" s="31"/>
      <c r="BX9496" s="31"/>
      <c r="BY9496" s="31"/>
      <c r="BZ9496" s="31"/>
      <c r="CA9496" s="31"/>
      <c r="CB9496" s="31"/>
      <c r="CC9496" s="31"/>
    </row>
    <row r="9497" spans="5:81" customFormat="1" x14ac:dyDescent="0.25">
      <c r="E9497" s="30" t="str">
        <f t="shared" si="58"/>
        <v>update IFINOPL.dbo.AGREEMENT_ASSET set BILLING_TO_NPWP = '013006572092000', NPWP_NAME = 'PT. KRAMA YUDHA TIGA BERLIAN MOTORS', NPWP_ADDRESS = 'JL. JENDRAL AHMAD YANI PULOMAS RT.000 RW.000 KEL.KAYU PUTIH KEC.PULO GADUNG KOTA/KAB. ADM JAKARTA TIMUR DKI JAKARTA 13210' where AGREEMENT_NO = replace('0000626/4/08/02/2022', '/', '.');</v>
      </c>
      <c r="F9497" s="31"/>
      <c r="G9497" s="31"/>
      <c r="H9497" s="31"/>
      <c r="I9497" s="31"/>
      <c r="J9497" s="31"/>
      <c r="K9497" s="31"/>
      <c r="L9497" s="31"/>
      <c r="M9497" s="31"/>
      <c r="N9497" s="31"/>
      <c r="O9497" s="31"/>
      <c r="P9497" s="31"/>
      <c r="Q9497" s="31"/>
      <c r="R9497" s="31"/>
      <c r="S9497" s="31"/>
      <c r="T9497" s="31"/>
      <c r="U9497" s="31"/>
      <c r="V9497" s="31"/>
      <c r="W9497" s="31"/>
      <c r="X9497" s="31"/>
      <c r="Y9497" s="31"/>
      <c r="Z9497" s="31"/>
      <c r="AA9497" s="31"/>
      <c r="AB9497" s="31"/>
      <c r="AC9497" s="31"/>
      <c r="AD9497" s="31"/>
      <c r="AE9497" s="31"/>
      <c r="AF9497" s="31"/>
      <c r="AG9497" s="31"/>
      <c r="AH9497" s="31"/>
      <c r="AI9497" s="31"/>
      <c r="AJ9497" s="31"/>
      <c r="AK9497" s="31"/>
      <c r="AL9497" s="31"/>
      <c r="AM9497" s="31"/>
      <c r="AN9497" s="31"/>
      <c r="AO9497" s="31"/>
      <c r="AP9497" s="31"/>
      <c r="AQ9497" s="31"/>
      <c r="AR9497" s="31"/>
      <c r="AS9497" s="31"/>
      <c r="AT9497" s="31"/>
      <c r="AU9497" s="31"/>
      <c r="AV9497" s="31"/>
      <c r="AW9497" s="31"/>
      <c r="AX9497" s="31"/>
      <c r="AY9497" s="31"/>
      <c r="AZ9497" s="31"/>
      <c r="BA9497" s="31"/>
      <c r="BB9497" s="31"/>
      <c r="BC9497" s="31"/>
      <c r="BD9497" s="31"/>
      <c r="BE9497" s="31"/>
      <c r="BF9497" s="31"/>
      <c r="BG9497" s="31"/>
      <c r="BH9497" s="31"/>
      <c r="BI9497" s="31"/>
      <c r="BJ9497" s="31"/>
      <c r="BK9497" s="31"/>
      <c r="BL9497" s="31"/>
      <c r="BM9497" s="31"/>
      <c r="BN9497" s="31"/>
      <c r="BO9497" s="31"/>
      <c r="BP9497" s="31"/>
      <c r="BQ9497" s="31"/>
      <c r="BR9497" s="31"/>
      <c r="BS9497" s="31"/>
      <c r="BT9497" s="31"/>
      <c r="BU9497" s="31"/>
      <c r="BV9497" s="31"/>
      <c r="BW9497" s="31"/>
      <c r="BX9497" s="31"/>
      <c r="BY9497" s="31"/>
      <c r="BZ9497" s="31"/>
      <c r="CA9497" s="31"/>
      <c r="CB9497" s="31"/>
      <c r="CC9497" s="31"/>
    </row>
    <row r="9498" spans="5:81" customFormat="1" x14ac:dyDescent="0.25">
      <c r="E9498" s="30" t="str">
        <f t="shared" si="58"/>
        <v>update IFINOPL.dbo.AGREEMENT_ASSET set BILLING_TO_NPWP = '663326312008000', NPWP_NAME = 'CV. GEMILANG ABADI SEJAHTERA', NPWP_ADDRESS = 'JL RADIN INTEN II NO 150 C RT.008 RW.005 KEL.DUREN SAWIT KEC.DUREN SAWIT KOTA/KAB.JAKARTA TIMUR DKI JAKARTA 13440' where AGREEMENT_NO = replace('0000627/4/10/03/2023', '/', '.');</v>
      </c>
      <c r="F9498" s="31"/>
      <c r="G9498" s="31"/>
      <c r="H9498" s="31"/>
      <c r="I9498" s="31"/>
      <c r="J9498" s="31"/>
      <c r="K9498" s="31"/>
      <c r="L9498" s="31"/>
      <c r="M9498" s="31"/>
      <c r="N9498" s="31"/>
      <c r="O9498" s="31"/>
      <c r="P9498" s="31"/>
      <c r="Q9498" s="31"/>
      <c r="R9498" s="31"/>
      <c r="S9498" s="31"/>
      <c r="T9498" s="31"/>
      <c r="U9498" s="31"/>
      <c r="V9498" s="31"/>
      <c r="W9498" s="31"/>
      <c r="X9498" s="31"/>
      <c r="Y9498" s="31"/>
      <c r="Z9498" s="31"/>
      <c r="AA9498" s="31"/>
      <c r="AB9498" s="31"/>
      <c r="AC9498" s="31"/>
      <c r="AD9498" s="31"/>
      <c r="AE9498" s="31"/>
      <c r="AF9498" s="31"/>
      <c r="AG9498" s="31"/>
      <c r="AH9498" s="31"/>
      <c r="AI9498" s="31"/>
      <c r="AJ9498" s="31"/>
      <c r="AK9498" s="31"/>
      <c r="AL9498" s="31"/>
      <c r="AM9498" s="31"/>
      <c r="AN9498" s="31"/>
      <c r="AO9498" s="31"/>
      <c r="AP9498" s="31"/>
      <c r="AQ9498" s="31"/>
      <c r="AR9498" s="31"/>
      <c r="AS9498" s="31"/>
      <c r="AT9498" s="31"/>
      <c r="AU9498" s="31"/>
      <c r="AV9498" s="31"/>
      <c r="AW9498" s="31"/>
      <c r="AX9498" s="31"/>
      <c r="AY9498" s="31"/>
      <c r="AZ9498" s="31"/>
      <c r="BA9498" s="31"/>
      <c r="BB9498" s="31"/>
      <c r="BC9498" s="31"/>
      <c r="BD9498" s="31"/>
      <c r="BE9498" s="31"/>
      <c r="BF9498" s="31"/>
      <c r="BG9498" s="31"/>
      <c r="BH9498" s="31"/>
      <c r="BI9498" s="31"/>
      <c r="BJ9498" s="31"/>
      <c r="BK9498" s="31"/>
      <c r="BL9498" s="31"/>
      <c r="BM9498" s="31"/>
      <c r="BN9498" s="31"/>
      <c r="BO9498" s="31"/>
      <c r="BP9498" s="31"/>
      <c r="BQ9498" s="31"/>
      <c r="BR9498" s="31"/>
      <c r="BS9498" s="31"/>
      <c r="BT9498" s="31"/>
      <c r="BU9498" s="31"/>
      <c r="BV9498" s="31"/>
      <c r="BW9498" s="31"/>
      <c r="BX9498" s="31"/>
      <c r="BY9498" s="31"/>
      <c r="BZ9498" s="31"/>
      <c r="CA9498" s="31"/>
      <c r="CB9498" s="31"/>
      <c r="CC9498" s="31"/>
    </row>
    <row r="9499" spans="5:81" customFormat="1" x14ac:dyDescent="0.25">
      <c r="E9499" s="30" t="str">
        <f t="shared" si="58"/>
        <v>update IFINOPL.dbo.AGREEMENT_ASSET set BILLING_TO_NPWP = '010008068007000', NPWP_NAME = 'PT. KRAMA YUDHA RATU MOTOR', NPWP_ADDRESS = 'JL. RAYA BEKASI KM. 21-22 Blok - No.- RT:000 RW:000 Kel.RAWA TERATE Kec.CAKUNG Kota/Kab.JAKARTA TIMUR DKI JAKARTA 13920' where AGREEMENT_NO = replace('0000628/4/08/02/2022', '/', '.');</v>
      </c>
      <c r="F9499" s="31"/>
      <c r="G9499" s="31"/>
      <c r="H9499" s="31"/>
      <c r="I9499" s="31"/>
      <c r="J9499" s="31"/>
      <c r="K9499" s="31"/>
      <c r="L9499" s="31"/>
      <c r="M9499" s="31"/>
      <c r="N9499" s="31"/>
      <c r="O9499" s="31"/>
      <c r="P9499" s="31"/>
      <c r="Q9499" s="31"/>
      <c r="R9499" s="31"/>
      <c r="S9499" s="31"/>
      <c r="T9499" s="31"/>
      <c r="U9499" s="31"/>
      <c r="V9499" s="31"/>
      <c r="W9499" s="31"/>
      <c r="X9499" s="31"/>
      <c r="Y9499" s="31"/>
      <c r="Z9499" s="31"/>
      <c r="AA9499" s="31"/>
      <c r="AB9499" s="31"/>
      <c r="AC9499" s="31"/>
      <c r="AD9499" s="31"/>
      <c r="AE9499" s="31"/>
      <c r="AF9499" s="31"/>
      <c r="AG9499" s="31"/>
      <c r="AH9499" s="31"/>
      <c r="AI9499" s="31"/>
      <c r="AJ9499" s="31"/>
      <c r="AK9499" s="31"/>
      <c r="AL9499" s="31"/>
      <c r="AM9499" s="31"/>
      <c r="AN9499" s="31"/>
      <c r="AO9499" s="31"/>
      <c r="AP9499" s="31"/>
      <c r="AQ9499" s="31"/>
      <c r="AR9499" s="31"/>
      <c r="AS9499" s="31"/>
      <c r="AT9499" s="31"/>
      <c r="AU9499" s="31"/>
      <c r="AV9499" s="31"/>
      <c r="AW9499" s="31"/>
      <c r="AX9499" s="31"/>
      <c r="AY9499" s="31"/>
      <c r="AZ9499" s="31"/>
      <c r="BA9499" s="31"/>
      <c r="BB9499" s="31"/>
      <c r="BC9499" s="31"/>
      <c r="BD9499" s="31"/>
      <c r="BE9499" s="31"/>
      <c r="BF9499" s="31"/>
      <c r="BG9499" s="31"/>
      <c r="BH9499" s="31"/>
      <c r="BI9499" s="31"/>
      <c r="BJ9499" s="31"/>
      <c r="BK9499" s="31"/>
      <c r="BL9499" s="31"/>
      <c r="BM9499" s="31"/>
      <c r="BN9499" s="31"/>
      <c r="BO9499" s="31"/>
      <c r="BP9499" s="31"/>
      <c r="BQ9499" s="31"/>
      <c r="BR9499" s="31"/>
      <c r="BS9499" s="31"/>
      <c r="BT9499" s="31"/>
      <c r="BU9499" s="31"/>
      <c r="BV9499" s="31"/>
      <c r="BW9499" s="31"/>
      <c r="BX9499" s="31"/>
      <c r="BY9499" s="31"/>
      <c r="BZ9499" s="31"/>
      <c r="CA9499" s="31"/>
      <c r="CB9499" s="31"/>
      <c r="CC9499" s="31"/>
    </row>
    <row r="9500" spans="5:81" customFormat="1" x14ac:dyDescent="0.25">
      <c r="E9500" s="30" t="str">
        <f t="shared" si="58"/>
        <v>update IFINOPL.dbo.AGREEMENT_ASSET set BILLING_TO_NPWP = '010616316092000', NPWP_NAME = 'PT. NUTRICIA INDONESIA SEJAHTERA', NPWP_ADDRESS = 'JL RAYA BOGOR KM. 26,6 RT.0 RW.0 KEL.PEKAYON KEC.PASAR REBO KOTA/KAB.JAKARTA TIMUR DKI JAKARTA 13710' where AGREEMENT_NO = replace('0000628/4/10/03/2023', '/', '.');</v>
      </c>
      <c r="F9500" s="31"/>
      <c r="G9500" s="31"/>
      <c r="H9500" s="31"/>
      <c r="I9500" s="31"/>
      <c r="J9500" s="31"/>
      <c r="K9500" s="31"/>
      <c r="L9500" s="31"/>
      <c r="M9500" s="31"/>
      <c r="N9500" s="31"/>
      <c r="O9500" s="31"/>
      <c r="P9500" s="31"/>
      <c r="Q9500" s="31"/>
      <c r="R9500" s="31"/>
      <c r="S9500" s="31"/>
      <c r="T9500" s="31"/>
      <c r="U9500" s="31"/>
      <c r="V9500" s="31"/>
      <c r="W9500" s="31"/>
      <c r="X9500" s="31"/>
      <c r="Y9500" s="31"/>
      <c r="Z9500" s="31"/>
      <c r="AA9500" s="31"/>
      <c r="AB9500" s="31"/>
      <c r="AC9500" s="31"/>
      <c r="AD9500" s="31"/>
      <c r="AE9500" s="31"/>
      <c r="AF9500" s="31"/>
      <c r="AG9500" s="31"/>
      <c r="AH9500" s="31"/>
      <c r="AI9500" s="31"/>
      <c r="AJ9500" s="31"/>
      <c r="AK9500" s="31"/>
      <c r="AL9500" s="31"/>
      <c r="AM9500" s="31"/>
      <c r="AN9500" s="31"/>
      <c r="AO9500" s="31"/>
      <c r="AP9500" s="31"/>
      <c r="AQ9500" s="31"/>
      <c r="AR9500" s="31"/>
      <c r="AS9500" s="31"/>
      <c r="AT9500" s="31"/>
      <c r="AU9500" s="31"/>
      <c r="AV9500" s="31"/>
      <c r="AW9500" s="31"/>
      <c r="AX9500" s="31"/>
      <c r="AY9500" s="31"/>
      <c r="AZ9500" s="31"/>
      <c r="BA9500" s="31"/>
      <c r="BB9500" s="31"/>
      <c r="BC9500" s="31"/>
      <c r="BD9500" s="31"/>
      <c r="BE9500" s="31"/>
      <c r="BF9500" s="31"/>
      <c r="BG9500" s="31"/>
      <c r="BH9500" s="31"/>
      <c r="BI9500" s="31"/>
      <c r="BJ9500" s="31"/>
      <c r="BK9500" s="31"/>
      <c r="BL9500" s="31"/>
      <c r="BM9500" s="31"/>
      <c r="BN9500" s="31"/>
      <c r="BO9500" s="31"/>
      <c r="BP9500" s="31"/>
      <c r="BQ9500" s="31"/>
      <c r="BR9500" s="31"/>
      <c r="BS9500" s="31"/>
      <c r="BT9500" s="31"/>
      <c r="BU9500" s="31"/>
      <c r="BV9500" s="31"/>
      <c r="BW9500" s="31"/>
      <c r="BX9500" s="31"/>
      <c r="BY9500" s="31"/>
      <c r="BZ9500" s="31"/>
      <c r="CA9500" s="31"/>
      <c r="CB9500" s="31"/>
      <c r="CC9500" s="31"/>
    </row>
    <row r="9501" spans="5:81" customFormat="1" x14ac:dyDescent="0.25">
      <c r="E9501" s="30" t="str">
        <f t="shared" si="58"/>
        <v>update IFINOPL.dbo.AGREEMENT_ASSET set BILLING_TO_NPWP = '010616316092000', NPWP_NAME = 'PT. NUTRICIA INDONESIA SEJAHTERA', NPWP_ADDRESS = 'JL RAYA BOGOR KM. 26,6 RT.0 RW.0 KEL.PEKAYON KEC.PASAR REBO KOTA/KAB.JAKARTA TIMUR DKI JAKARTA 13710' where AGREEMENT_NO = replace('0000629/4/10/03/2023', '/', '.');</v>
      </c>
      <c r="F9501" s="31"/>
      <c r="G9501" s="31"/>
      <c r="H9501" s="31"/>
      <c r="I9501" s="31"/>
      <c r="J9501" s="31"/>
      <c r="K9501" s="31"/>
      <c r="L9501" s="31"/>
      <c r="M9501" s="31"/>
      <c r="N9501" s="31"/>
      <c r="O9501" s="31"/>
      <c r="P9501" s="31"/>
      <c r="Q9501" s="31"/>
      <c r="R9501" s="31"/>
      <c r="S9501" s="31"/>
      <c r="T9501" s="31"/>
      <c r="U9501" s="31"/>
      <c r="V9501" s="31"/>
      <c r="W9501" s="31"/>
      <c r="X9501" s="31"/>
      <c r="Y9501" s="31"/>
      <c r="Z9501" s="31"/>
      <c r="AA9501" s="31"/>
      <c r="AB9501" s="31"/>
      <c r="AC9501" s="31"/>
      <c r="AD9501" s="31"/>
      <c r="AE9501" s="31"/>
      <c r="AF9501" s="31"/>
      <c r="AG9501" s="31"/>
      <c r="AH9501" s="31"/>
      <c r="AI9501" s="31"/>
      <c r="AJ9501" s="31"/>
      <c r="AK9501" s="31"/>
      <c r="AL9501" s="31"/>
      <c r="AM9501" s="31"/>
      <c r="AN9501" s="31"/>
      <c r="AO9501" s="31"/>
      <c r="AP9501" s="31"/>
      <c r="AQ9501" s="31"/>
      <c r="AR9501" s="31"/>
      <c r="AS9501" s="31"/>
      <c r="AT9501" s="31"/>
      <c r="AU9501" s="31"/>
      <c r="AV9501" s="31"/>
      <c r="AW9501" s="31"/>
      <c r="AX9501" s="31"/>
      <c r="AY9501" s="31"/>
      <c r="AZ9501" s="31"/>
      <c r="BA9501" s="31"/>
      <c r="BB9501" s="31"/>
      <c r="BC9501" s="31"/>
      <c r="BD9501" s="31"/>
      <c r="BE9501" s="31"/>
      <c r="BF9501" s="31"/>
      <c r="BG9501" s="31"/>
      <c r="BH9501" s="31"/>
      <c r="BI9501" s="31"/>
      <c r="BJ9501" s="31"/>
      <c r="BK9501" s="31"/>
      <c r="BL9501" s="31"/>
      <c r="BM9501" s="31"/>
      <c r="BN9501" s="31"/>
      <c r="BO9501" s="31"/>
      <c r="BP9501" s="31"/>
      <c r="BQ9501" s="31"/>
      <c r="BR9501" s="31"/>
      <c r="BS9501" s="31"/>
      <c r="BT9501" s="31"/>
      <c r="BU9501" s="31"/>
      <c r="BV9501" s="31"/>
      <c r="BW9501" s="31"/>
      <c r="BX9501" s="31"/>
      <c r="BY9501" s="31"/>
      <c r="BZ9501" s="31"/>
      <c r="CA9501" s="31"/>
      <c r="CB9501" s="31"/>
      <c r="CC9501" s="31"/>
    </row>
    <row r="9502" spans="5:81" customFormat="1" x14ac:dyDescent="0.25">
      <c r="E9502" s="30" t="str">
        <f t="shared" si="58"/>
        <v>update IFINOPL.dbo.AGREEMENT_ASSET set BILLING_TO_NPWP = '033191917048000', NPWP_NAME = 'PT. CJ LOGISTICS SERVICE INDONESIA', NPWP_ADDRESS = 'KIRANA THREE OFFICE TOWER LT.17, JL. BOULEVARD RAYA KAV.1, KELAPA GADING TIMUR RT.0 RW.0 KEL.KELAPA GADING TIMUR KEC.KELAPA GADING KOTA/KAB.JAKARTA UTARA DKI JAKARTA 14240' where AGREEMENT_NO = replace('0000630/4/10/03/2023', '/', '.');</v>
      </c>
      <c r="F9502" s="31"/>
      <c r="G9502" s="31"/>
      <c r="H9502" s="31"/>
      <c r="I9502" s="31"/>
      <c r="J9502" s="31"/>
      <c r="K9502" s="31"/>
      <c r="L9502" s="31"/>
      <c r="M9502" s="31"/>
      <c r="N9502" s="31"/>
      <c r="O9502" s="31"/>
      <c r="P9502" s="31"/>
      <c r="Q9502" s="31"/>
      <c r="R9502" s="31"/>
      <c r="S9502" s="31"/>
      <c r="T9502" s="31"/>
      <c r="U9502" s="31"/>
      <c r="V9502" s="31"/>
      <c r="W9502" s="31"/>
      <c r="X9502" s="31"/>
      <c r="Y9502" s="31"/>
      <c r="Z9502" s="31"/>
      <c r="AA9502" s="31"/>
      <c r="AB9502" s="31"/>
      <c r="AC9502" s="31"/>
      <c r="AD9502" s="31"/>
      <c r="AE9502" s="31"/>
      <c r="AF9502" s="31"/>
      <c r="AG9502" s="31"/>
      <c r="AH9502" s="31"/>
      <c r="AI9502" s="31"/>
      <c r="AJ9502" s="31"/>
      <c r="AK9502" s="31"/>
      <c r="AL9502" s="31"/>
      <c r="AM9502" s="31"/>
      <c r="AN9502" s="31"/>
      <c r="AO9502" s="31"/>
      <c r="AP9502" s="31"/>
      <c r="AQ9502" s="31"/>
      <c r="AR9502" s="31"/>
      <c r="AS9502" s="31"/>
      <c r="AT9502" s="31"/>
      <c r="AU9502" s="31"/>
      <c r="AV9502" s="31"/>
      <c r="AW9502" s="31"/>
      <c r="AX9502" s="31"/>
      <c r="AY9502" s="31"/>
      <c r="AZ9502" s="31"/>
      <c r="BA9502" s="31"/>
      <c r="BB9502" s="31"/>
      <c r="BC9502" s="31"/>
      <c r="BD9502" s="31"/>
      <c r="BE9502" s="31"/>
      <c r="BF9502" s="31"/>
      <c r="BG9502" s="31"/>
      <c r="BH9502" s="31"/>
      <c r="BI9502" s="31"/>
      <c r="BJ9502" s="31"/>
      <c r="BK9502" s="31"/>
      <c r="BL9502" s="31"/>
      <c r="BM9502" s="31"/>
      <c r="BN9502" s="31"/>
      <c r="BO9502" s="31"/>
      <c r="BP9502" s="31"/>
      <c r="BQ9502" s="31"/>
      <c r="BR9502" s="31"/>
      <c r="BS9502" s="31"/>
      <c r="BT9502" s="31"/>
      <c r="BU9502" s="31"/>
      <c r="BV9502" s="31"/>
      <c r="BW9502" s="31"/>
      <c r="BX9502" s="31"/>
      <c r="BY9502" s="31"/>
      <c r="BZ9502" s="31"/>
      <c r="CA9502" s="31"/>
      <c r="CB9502" s="31"/>
      <c r="CC9502" s="31"/>
    </row>
    <row r="9503" spans="5:81" customFormat="1" x14ac:dyDescent="0.25">
      <c r="E9503" s="30" t="str">
        <f t="shared" si="58"/>
        <v>update IFINOPL.dbo.AGREEMENT_ASSET set BILLING_TO_NPWP = '020059713073000', NPWP_NAME = 'PT. KELOLA JASA ARTHA', NPWP_ADDRESS = 'JL. IR. H. JUANDA, NO. 28 RT.00 RW.00 KEL.KEBON KELAPA KEC.GAMBIR KOTA/KAB.JAKARTA PUSAT DKI JAKARTA 10120' where AGREEMENT_NO = replace('0000631/4/10/03/2023', '/', '.');</v>
      </c>
      <c r="F9503" s="31"/>
      <c r="G9503" s="31"/>
      <c r="H9503" s="31"/>
      <c r="I9503" s="31"/>
      <c r="J9503" s="31"/>
      <c r="K9503" s="31"/>
      <c r="L9503" s="31"/>
      <c r="M9503" s="31"/>
      <c r="N9503" s="31"/>
      <c r="O9503" s="31"/>
      <c r="P9503" s="31"/>
      <c r="Q9503" s="31"/>
      <c r="R9503" s="31"/>
      <c r="S9503" s="31"/>
      <c r="T9503" s="31"/>
      <c r="U9503" s="31"/>
      <c r="V9503" s="31"/>
      <c r="W9503" s="31"/>
      <c r="X9503" s="31"/>
      <c r="Y9503" s="31"/>
      <c r="Z9503" s="31"/>
      <c r="AA9503" s="31"/>
      <c r="AB9503" s="31"/>
      <c r="AC9503" s="31"/>
      <c r="AD9503" s="31"/>
      <c r="AE9503" s="31"/>
      <c r="AF9503" s="31"/>
      <c r="AG9503" s="31"/>
      <c r="AH9503" s="31"/>
      <c r="AI9503" s="31"/>
      <c r="AJ9503" s="31"/>
      <c r="AK9503" s="31"/>
      <c r="AL9503" s="31"/>
      <c r="AM9503" s="31"/>
      <c r="AN9503" s="31"/>
      <c r="AO9503" s="31"/>
      <c r="AP9503" s="31"/>
      <c r="AQ9503" s="31"/>
      <c r="AR9503" s="31"/>
      <c r="AS9503" s="31"/>
      <c r="AT9503" s="31"/>
      <c r="AU9503" s="31"/>
      <c r="AV9503" s="31"/>
      <c r="AW9503" s="31"/>
      <c r="AX9503" s="31"/>
      <c r="AY9503" s="31"/>
      <c r="AZ9503" s="31"/>
      <c r="BA9503" s="31"/>
      <c r="BB9503" s="31"/>
      <c r="BC9503" s="31"/>
      <c r="BD9503" s="31"/>
      <c r="BE9503" s="31"/>
      <c r="BF9503" s="31"/>
      <c r="BG9503" s="31"/>
      <c r="BH9503" s="31"/>
      <c r="BI9503" s="31"/>
      <c r="BJ9503" s="31"/>
      <c r="BK9503" s="31"/>
      <c r="BL9503" s="31"/>
      <c r="BM9503" s="31"/>
      <c r="BN9503" s="31"/>
      <c r="BO9503" s="31"/>
      <c r="BP9503" s="31"/>
      <c r="BQ9503" s="31"/>
      <c r="BR9503" s="31"/>
      <c r="BS9503" s="31"/>
      <c r="BT9503" s="31"/>
      <c r="BU9503" s="31"/>
      <c r="BV9503" s="31"/>
      <c r="BW9503" s="31"/>
      <c r="BX9503" s="31"/>
      <c r="BY9503" s="31"/>
      <c r="BZ9503" s="31"/>
      <c r="CA9503" s="31"/>
      <c r="CB9503" s="31"/>
      <c r="CC9503" s="31"/>
    </row>
    <row r="9504" spans="5:81" customFormat="1" x14ac:dyDescent="0.25">
      <c r="E9504"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replace('0000632/4/08/05/2022', '/', '.');</v>
      </c>
      <c r="F9504" s="31"/>
      <c r="G9504" s="31"/>
      <c r="H9504" s="31"/>
      <c r="I9504" s="31"/>
      <c r="J9504" s="31"/>
      <c r="K9504" s="31"/>
      <c r="L9504" s="31"/>
      <c r="M9504" s="31"/>
      <c r="N9504" s="31"/>
      <c r="O9504" s="31"/>
      <c r="P9504" s="31"/>
      <c r="Q9504" s="31"/>
      <c r="R9504" s="31"/>
      <c r="S9504" s="31"/>
      <c r="T9504" s="31"/>
      <c r="U9504" s="31"/>
      <c r="V9504" s="31"/>
      <c r="W9504" s="31"/>
      <c r="X9504" s="31"/>
      <c r="Y9504" s="31"/>
      <c r="Z9504" s="31"/>
      <c r="AA9504" s="31"/>
      <c r="AB9504" s="31"/>
      <c r="AC9504" s="31"/>
      <c r="AD9504" s="31"/>
      <c r="AE9504" s="31"/>
      <c r="AF9504" s="31"/>
      <c r="AG9504" s="31"/>
      <c r="AH9504" s="31"/>
      <c r="AI9504" s="31"/>
      <c r="AJ9504" s="31"/>
      <c r="AK9504" s="31"/>
      <c r="AL9504" s="31"/>
      <c r="AM9504" s="31"/>
      <c r="AN9504" s="31"/>
      <c r="AO9504" s="31"/>
      <c r="AP9504" s="31"/>
      <c r="AQ9504" s="31"/>
      <c r="AR9504" s="31"/>
      <c r="AS9504" s="31"/>
      <c r="AT9504" s="31"/>
      <c r="AU9504" s="31"/>
      <c r="AV9504" s="31"/>
      <c r="AW9504" s="31"/>
      <c r="AX9504" s="31"/>
      <c r="AY9504" s="31"/>
      <c r="AZ9504" s="31"/>
      <c r="BA9504" s="31"/>
      <c r="BB9504" s="31"/>
      <c r="BC9504" s="31"/>
      <c r="BD9504" s="31"/>
      <c r="BE9504" s="31"/>
      <c r="BF9504" s="31"/>
      <c r="BG9504" s="31"/>
      <c r="BH9504" s="31"/>
      <c r="BI9504" s="31"/>
      <c r="BJ9504" s="31"/>
      <c r="BK9504" s="31"/>
      <c r="BL9504" s="31"/>
      <c r="BM9504" s="31"/>
      <c r="BN9504" s="31"/>
      <c r="BO9504" s="31"/>
      <c r="BP9504" s="31"/>
      <c r="BQ9504" s="31"/>
      <c r="BR9504" s="31"/>
      <c r="BS9504" s="31"/>
      <c r="BT9504" s="31"/>
      <c r="BU9504" s="31"/>
      <c r="BV9504" s="31"/>
      <c r="BW9504" s="31"/>
      <c r="BX9504" s="31"/>
      <c r="BY9504" s="31"/>
      <c r="BZ9504" s="31"/>
      <c r="CA9504" s="31"/>
      <c r="CB9504" s="31"/>
      <c r="CC9504" s="31"/>
    </row>
    <row r="9505" spans="5:81" customFormat="1" x14ac:dyDescent="0.25">
      <c r="E9505" s="30" t="str">
        <f t="shared" si="58"/>
        <v>update IFINOPL.dbo.AGREEMENT_ASSET set BILLING_TO_NPWP = '020059713073000', NPWP_NAME = 'PT. KELOLA JASA ARTHA', NPWP_ADDRESS = 'JL. IR. H. JUANDA, NO. 28 RT.00 RW.00 KEL.KEBON KELAPA KEC.GAMBIR KOTA/KAB.JAKARTA PUSAT DKI JAKARTA 10120' where AGREEMENT_NO = replace('0000632/4/10/03/2023', '/', '.');</v>
      </c>
      <c r="F9505" s="31"/>
      <c r="G9505" s="31"/>
      <c r="H9505" s="31"/>
      <c r="I9505" s="31"/>
      <c r="J9505" s="31"/>
      <c r="K9505" s="31"/>
      <c r="L9505" s="31"/>
      <c r="M9505" s="31"/>
      <c r="N9505" s="31"/>
      <c r="O9505" s="31"/>
      <c r="P9505" s="31"/>
      <c r="Q9505" s="31"/>
      <c r="R9505" s="31"/>
      <c r="S9505" s="31"/>
      <c r="T9505" s="31"/>
      <c r="U9505" s="31"/>
      <c r="V9505" s="31"/>
      <c r="W9505" s="31"/>
      <c r="X9505" s="31"/>
      <c r="Y9505" s="31"/>
      <c r="Z9505" s="31"/>
      <c r="AA9505" s="31"/>
      <c r="AB9505" s="31"/>
      <c r="AC9505" s="31"/>
      <c r="AD9505" s="31"/>
      <c r="AE9505" s="31"/>
      <c r="AF9505" s="31"/>
      <c r="AG9505" s="31"/>
      <c r="AH9505" s="31"/>
      <c r="AI9505" s="31"/>
      <c r="AJ9505" s="31"/>
      <c r="AK9505" s="31"/>
      <c r="AL9505" s="31"/>
      <c r="AM9505" s="31"/>
      <c r="AN9505" s="31"/>
      <c r="AO9505" s="31"/>
      <c r="AP9505" s="31"/>
      <c r="AQ9505" s="31"/>
      <c r="AR9505" s="31"/>
      <c r="AS9505" s="31"/>
      <c r="AT9505" s="31"/>
      <c r="AU9505" s="31"/>
      <c r="AV9505" s="31"/>
      <c r="AW9505" s="31"/>
      <c r="AX9505" s="31"/>
      <c r="AY9505" s="31"/>
      <c r="AZ9505" s="31"/>
      <c r="BA9505" s="31"/>
      <c r="BB9505" s="31"/>
      <c r="BC9505" s="31"/>
      <c r="BD9505" s="31"/>
      <c r="BE9505" s="31"/>
      <c r="BF9505" s="31"/>
      <c r="BG9505" s="31"/>
      <c r="BH9505" s="31"/>
      <c r="BI9505" s="31"/>
      <c r="BJ9505" s="31"/>
      <c r="BK9505" s="31"/>
      <c r="BL9505" s="31"/>
      <c r="BM9505" s="31"/>
      <c r="BN9505" s="31"/>
      <c r="BO9505" s="31"/>
      <c r="BP9505" s="31"/>
      <c r="BQ9505" s="31"/>
      <c r="BR9505" s="31"/>
      <c r="BS9505" s="31"/>
      <c r="BT9505" s="31"/>
      <c r="BU9505" s="31"/>
      <c r="BV9505" s="31"/>
      <c r="BW9505" s="31"/>
      <c r="BX9505" s="31"/>
      <c r="BY9505" s="31"/>
      <c r="BZ9505" s="31"/>
      <c r="CA9505" s="31"/>
      <c r="CB9505" s="31"/>
      <c r="CC9505" s="31"/>
    </row>
    <row r="9506" spans="5:81" customFormat="1" x14ac:dyDescent="0.25">
      <c r="E9506"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replace('0000633/4/08/05/2022', '/', '.');</v>
      </c>
      <c r="F9506" s="31"/>
      <c r="G9506" s="31"/>
      <c r="H9506" s="31"/>
      <c r="I9506" s="31"/>
      <c r="J9506" s="31"/>
      <c r="K9506" s="31"/>
      <c r="L9506" s="31"/>
      <c r="M9506" s="31"/>
      <c r="N9506" s="31"/>
      <c r="O9506" s="31"/>
      <c r="P9506" s="31"/>
      <c r="Q9506" s="31"/>
      <c r="R9506" s="31"/>
      <c r="S9506" s="31"/>
      <c r="T9506" s="31"/>
      <c r="U9506" s="31"/>
      <c r="V9506" s="31"/>
      <c r="W9506" s="31"/>
      <c r="X9506" s="31"/>
      <c r="Y9506" s="31"/>
      <c r="Z9506" s="31"/>
      <c r="AA9506" s="31"/>
      <c r="AB9506" s="31"/>
      <c r="AC9506" s="31"/>
      <c r="AD9506" s="31"/>
      <c r="AE9506" s="31"/>
      <c r="AF9506" s="31"/>
      <c r="AG9506" s="31"/>
      <c r="AH9506" s="31"/>
      <c r="AI9506" s="31"/>
      <c r="AJ9506" s="31"/>
      <c r="AK9506" s="31"/>
      <c r="AL9506" s="31"/>
      <c r="AM9506" s="31"/>
      <c r="AN9506" s="31"/>
      <c r="AO9506" s="31"/>
      <c r="AP9506" s="31"/>
      <c r="AQ9506" s="31"/>
      <c r="AR9506" s="31"/>
      <c r="AS9506" s="31"/>
      <c r="AT9506" s="31"/>
      <c r="AU9506" s="31"/>
      <c r="AV9506" s="31"/>
      <c r="AW9506" s="31"/>
      <c r="AX9506" s="31"/>
      <c r="AY9506" s="31"/>
      <c r="AZ9506" s="31"/>
      <c r="BA9506" s="31"/>
      <c r="BB9506" s="31"/>
      <c r="BC9506" s="31"/>
      <c r="BD9506" s="31"/>
      <c r="BE9506" s="31"/>
      <c r="BF9506" s="31"/>
      <c r="BG9506" s="31"/>
      <c r="BH9506" s="31"/>
      <c r="BI9506" s="31"/>
      <c r="BJ9506" s="31"/>
      <c r="BK9506" s="31"/>
      <c r="BL9506" s="31"/>
      <c r="BM9506" s="31"/>
      <c r="BN9506" s="31"/>
      <c r="BO9506" s="31"/>
      <c r="BP9506" s="31"/>
      <c r="BQ9506" s="31"/>
      <c r="BR9506" s="31"/>
      <c r="BS9506" s="31"/>
      <c r="BT9506" s="31"/>
      <c r="BU9506" s="31"/>
      <c r="BV9506" s="31"/>
      <c r="BW9506" s="31"/>
      <c r="BX9506" s="31"/>
      <c r="BY9506" s="31"/>
      <c r="BZ9506" s="31"/>
      <c r="CA9506" s="31"/>
      <c r="CB9506" s="31"/>
      <c r="CC9506" s="31"/>
    </row>
    <row r="9507" spans="5:81" customFormat="1" x14ac:dyDescent="0.25">
      <c r="E9507" s="30" t="str">
        <f t="shared" si="58"/>
        <v>update IFINOPL.dbo.AGREEMENT_ASSET set BILLING_TO_NPWP = '020059713073000', NPWP_NAME = 'PT. KELOLA JASA ARTHA', NPWP_ADDRESS = 'JL. IR. H. JUANDA, NO. 28 RT.00 RW.00 KEL.KEBON KELAPA KEC.GAMBIR KOTA/KAB.JAKARTA PUSAT DKI JAKARTA 10120' where AGREEMENT_NO = replace('0000633/4/10/03/2023', '/', '.');</v>
      </c>
      <c r="F9507" s="31"/>
      <c r="G9507" s="31"/>
      <c r="H9507" s="31"/>
      <c r="I9507" s="31"/>
      <c r="J9507" s="31"/>
      <c r="K9507" s="31"/>
      <c r="L9507" s="31"/>
      <c r="M9507" s="31"/>
      <c r="N9507" s="31"/>
      <c r="O9507" s="31"/>
      <c r="P9507" s="31"/>
      <c r="Q9507" s="31"/>
      <c r="R9507" s="31"/>
      <c r="S9507" s="31"/>
      <c r="T9507" s="31"/>
      <c r="U9507" s="31"/>
      <c r="V9507" s="31"/>
      <c r="W9507" s="31"/>
      <c r="X9507" s="31"/>
      <c r="Y9507" s="31"/>
      <c r="Z9507" s="31"/>
      <c r="AA9507" s="31"/>
      <c r="AB9507" s="31"/>
      <c r="AC9507" s="31"/>
      <c r="AD9507" s="31"/>
      <c r="AE9507" s="31"/>
      <c r="AF9507" s="31"/>
      <c r="AG9507" s="31"/>
      <c r="AH9507" s="31"/>
      <c r="AI9507" s="31"/>
      <c r="AJ9507" s="31"/>
      <c r="AK9507" s="31"/>
      <c r="AL9507" s="31"/>
      <c r="AM9507" s="31"/>
      <c r="AN9507" s="31"/>
      <c r="AO9507" s="31"/>
      <c r="AP9507" s="31"/>
      <c r="AQ9507" s="31"/>
      <c r="AR9507" s="31"/>
      <c r="AS9507" s="31"/>
      <c r="AT9507" s="31"/>
      <c r="AU9507" s="31"/>
      <c r="AV9507" s="31"/>
      <c r="AW9507" s="31"/>
      <c r="AX9507" s="31"/>
      <c r="AY9507" s="31"/>
      <c r="AZ9507" s="31"/>
      <c r="BA9507" s="31"/>
      <c r="BB9507" s="31"/>
      <c r="BC9507" s="31"/>
      <c r="BD9507" s="31"/>
      <c r="BE9507" s="31"/>
      <c r="BF9507" s="31"/>
      <c r="BG9507" s="31"/>
      <c r="BH9507" s="31"/>
      <c r="BI9507" s="31"/>
      <c r="BJ9507" s="31"/>
      <c r="BK9507" s="31"/>
      <c r="BL9507" s="31"/>
      <c r="BM9507" s="31"/>
      <c r="BN9507" s="31"/>
      <c r="BO9507" s="31"/>
      <c r="BP9507" s="31"/>
      <c r="BQ9507" s="31"/>
      <c r="BR9507" s="31"/>
      <c r="BS9507" s="31"/>
      <c r="BT9507" s="31"/>
      <c r="BU9507" s="31"/>
      <c r="BV9507" s="31"/>
      <c r="BW9507" s="31"/>
      <c r="BX9507" s="31"/>
      <c r="BY9507" s="31"/>
      <c r="BZ9507" s="31"/>
      <c r="CA9507" s="31"/>
      <c r="CB9507" s="31"/>
      <c r="CC9507" s="31"/>
    </row>
    <row r="9508" spans="5:81" customFormat="1" x14ac:dyDescent="0.25">
      <c r="E9508" s="30" t="str">
        <f t="shared" si="58"/>
        <v>update IFINOPL.dbo.AGREEMENT_ASSET set BILLING_TO_NPWP = '010008068007000', NPWP_NAME = 'PT. KRAMA YUDHA RATU MOTOR', NPWP_ADDRESS = 'JL. RAYA BEKASI KM. 21-22 Blok - No.- RT:000 RW:000 Kel.RAWA TERATE Kec.CAKUNG Kota/Kab.JAKARTA TIMUR DKI JAKARTA 13920' where AGREEMENT_NO = replace('0000634/4/08/03/2022', '/', '.');</v>
      </c>
      <c r="F9508" s="31"/>
      <c r="G9508" s="31"/>
      <c r="H9508" s="31"/>
      <c r="I9508" s="31"/>
      <c r="J9508" s="31"/>
      <c r="K9508" s="31"/>
      <c r="L9508" s="31"/>
      <c r="M9508" s="31"/>
      <c r="N9508" s="31"/>
      <c r="O9508" s="31"/>
      <c r="P9508" s="31"/>
      <c r="Q9508" s="31"/>
      <c r="R9508" s="31"/>
      <c r="S9508" s="31"/>
      <c r="T9508" s="31"/>
      <c r="U9508" s="31"/>
      <c r="V9508" s="31"/>
      <c r="W9508" s="31"/>
      <c r="X9508" s="31"/>
      <c r="Y9508" s="31"/>
      <c r="Z9508" s="31"/>
      <c r="AA9508" s="31"/>
      <c r="AB9508" s="31"/>
      <c r="AC9508" s="31"/>
      <c r="AD9508" s="31"/>
      <c r="AE9508" s="31"/>
      <c r="AF9508" s="31"/>
      <c r="AG9508" s="31"/>
      <c r="AH9508" s="31"/>
      <c r="AI9508" s="31"/>
      <c r="AJ9508" s="31"/>
      <c r="AK9508" s="31"/>
      <c r="AL9508" s="31"/>
      <c r="AM9508" s="31"/>
      <c r="AN9508" s="31"/>
      <c r="AO9508" s="31"/>
      <c r="AP9508" s="31"/>
      <c r="AQ9508" s="31"/>
      <c r="AR9508" s="31"/>
      <c r="AS9508" s="31"/>
      <c r="AT9508" s="31"/>
      <c r="AU9508" s="31"/>
      <c r="AV9508" s="31"/>
      <c r="AW9508" s="31"/>
      <c r="AX9508" s="31"/>
      <c r="AY9508" s="31"/>
      <c r="AZ9508" s="31"/>
      <c r="BA9508" s="31"/>
      <c r="BB9508" s="31"/>
      <c r="BC9508" s="31"/>
      <c r="BD9508" s="31"/>
      <c r="BE9508" s="31"/>
      <c r="BF9508" s="31"/>
      <c r="BG9508" s="31"/>
      <c r="BH9508" s="31"/>
      <c r="BI9508" s="31"/>
      <c r="BJ9508" s="31"/>
      <c r="BK9508" s="31"/>
      <c r="BL9508" s="31"/>
      <c r="BM9508" s="31"/>
      <c r="BN9508" s="31"/>
      <c r="BO9508" s="31"/>
      <c r="BP9508" s="31"/>
      <c r="BQ9508" s="31"/>
      <c r="BR9508" s="31"/>
      <c r="BS9508" s="31"/>
      <c r="BT9508" s="31"/>
      <c r="BU9508" s="31"/>
      <c r="BV9508" s="31"/>
      <c r="BW9508" s="31"/>
      <c r="BX9508" s="31"/>
      <c r="BY9508" s="31"/>
      <c r="BZ9508" s="31"/>
      <c r="CA9508" s="31"/>
      <c r="CB9508" s="31"/>
      <c r="CC9508" s="31"/>
    </row>
    <row r="9509" spans="5:81" customFormat="1" x14ac:dyDescent="0.25">
      <c r="E9509" s="30" t="str">
        <f t="shared" si="58"/>
        <v>update IFINOPL.dbo.AGREEMENT_ASSET set BILLING_TO_NPWP = '020059713073000', NPWP_NAME = 'PT. KELOLA JASA ARTHA', NPWP_ADDRESS = 'JL. IR. H. JUANDA, NO. 28 RT.00 RW.00 KEL.KEBON KELAPA KEC.GAMBIR KOTA/KAB.JAKARTA PUSAT DKI JAKARTA 10120' where AGREEMENT_NO = replace('0000634/4/10/03/2023', '/', '.');</v>
      </c>
      <c r="F9509" s="31"/>
      <c r="G9509" s="31"/>
      <c r="H9509" s="31"/>
      <c r="I9509" s="31"/>
      <c r="J9509" s="31"/>
      <c r="K9509" s="31"/>
      <c r="L9509" s="31"/>
      <c r="M9509" s="31"/>
      <c r="N9509" s="31"/>
      <c r="O9509" s="31"/>
      <c r="P9509" s="31"/>
      <c r="Q9509" s="31"/>
      <c r="R9509" s="31"/>
      <c r="S9509" s="31"/>
      <c r="T9509" s="31"/>
      <c r="U9509" s="31"/>
      <c r="V9509" s="31"/>
      <c r="W9509" s="31"/>
      <c r="X9509" s="31"/>
      <c r="Y9509" s="31"/>
      <c r="Z9509" s="31"/>
      <c r="AA9509" s="31"/>
      <c r="AB9509" s="31"/>
      <c r="AC9509" s="31"/>
      <c r="AD9509" s="31"/>
      <c r="AE9509" s="31"/>
      <c r="AF9509" s="31"/>
      <c r="AG9509" s="31"/>
      <c r="AH9509" s="31"/>
      <c r="AI9509" s="31"/>
      <c r="AJ9509" s="31"/>
      <c r="AK9509" s="31"/>
      <c r="AL9509" s="31"/>
      <c r="AM9509" s="31"/>
      <c r="AN9509" s="31"/>
      <c r="AO9509" s="31"/>
      <c r="AP9509" s="31"/>
      <c r="AQ9509" s="31"/>
      <c r="AR9509" s="31"/>
      <c r="AS9509" s="31"/>
      <c r="AT9509" s="31"/>
      <c r="AU9509" s="31"/>
      <c r="AV9509" s="31"/>
      <c r="AW9509" s="31"/>
      <c r="AX9509" s="31"/>
      <c r="AY9509" s="31"/>
      <c r="AZ9509" s="31"/>
      <c r="BA9509" s="31"/>
      <c r="BB9509" s="31"/>
      <c r="BC9509" s="31"/>
      <c r="BD9509" s="31"/>
      <c r="BE9509" s="31"/>
      <c r="BF9509" s="31"/>
      <c r="BG9509" s="31"/>
      <c r="BH9509" s="31"/>
      <c r="BI9509" s="31"/>
      <c r="BJ9509" s="31"/>
      <c r="BK9509" s="31"/>
      <c r="BL9509" s="31"/>
      <c r="BM9509" s="31"/>
      <c r="BN9509" s="31"/>
      <c r="BO9509" s="31"/>
      <c r="BP9509" s="31"/>
      <c r="BQ9509" s="31"/>
      <c r="BR9509" s="31"/>
      <c r="BS9509" s="31"/>
      <c r="BT9509" s="31"/>
      <c r="BU9509" s="31"/>
      <c r="BV9509" s="31"/>
      <c r="BW9509" s="31"/>
      <c r="BX9509" s="31"/>
      <c r="BY9509" s="31"/>
      <c r="BZ9509" s="31"/>
      <c r="CA9509" s="31"/>
      <c r="CB9509" s="31"/>
      <c r="CC9509" s="31"/>
    </row>
    <row r="9510" spans="5:81" customFormat="1" x14ac:dyDescent="0.25">
      <c r="E9510" s="30" t="str">
        <f t="shared" si="58"/>
        <v>update IFINOPL.dbo.AGREEMENT_ASSET set BILLING_TO_NPWP = '023546153028000', NPWP_NAME = 'PT. GRAHAPRIMA SUKSESMANDIRI TBK', NPWP_ADDRESS = 'GD GRAHA 55 LT.3 JL TANAH ABANG II NO.57 RT.000 RW.000 KEL.PETOJO SELATAN KEC.GAMBIR KOTA/KAB.JAKARTA PUSAT DKI JAKARTA 10160' where AGREEMENT_NO = replace('0000635/4/08/01/2022', '/', '.');</v>
      </c>
      <c r="F9510" s="31"/>
      <c r="G9510" s="31"/>
      <c r="H9510" s="31"/>
      <c r="I9510" s="31"/>
      <c r="J9510" s="31"/>
      <c r="K9510" s="31"/>
      <c r="L9510" s="31"/>
      <c r="M9510" s="31"/>
      <c r="N9510" s="31"/>
      <c r="O9510" s="31"/>
      <c r="P9510" s="31"/>
      <c r="Q9510" s="31"/>
      <c r="R9510" s="31"/>
      <c r="S9510" s="31"/>
      <c r="T9510" s="31"/>
      <c r="U9510" s="31"/>
      <c r="V9510" s="31"/>
      <c r="W9510" s="31"/>
      <c r="X9510" s="31"/>
      <c r="Y9510" s="31"/>
      <c r="Z9510" s="31"/>
      <c r="AA9510" s="31"/>
      <c r="AB9510" s="31"/>
      <c r="AC9510" s="31"/>
      <c r="AD9510" s="31"/>
      <c r="AE9510" s="31"/>
      <c r="AF9510" s="31"/>
      <c r="AG9510" s="31"/>
      <c r="AH9510" s="31"/>
      <c r="AI9510" s="31"/>
      <c r="AJ9510" s="31"/>
      <c r="AK9510" s="31"/>
      <c r="AL9510" s="31"/>
      <c r="AM9510" s="31"/>
      <c r="AN9510" s="31"/>
      <c r="AO9510" s="31"/>
      <c r="AP9510" s="31"/>
      <c r="AQ9510" s="31"/>
      <c r="AR9510" s="31"/>
      <c r="AS9510" s="31"/>
      <c r="AT9510" s="31"/>
      <c r="AU9510" s="31"/>
      <c r="AV9510" s="31"/>
      <c r="AW9510" s="31"/>
      <c r="AX9510" s="31"/>
      <c r="AY9510" s="31"/>
      <c r="AZ9510" s="31"/>
      <c r="BA9510" s="31"/>
      <c r="BB9510" s="31"/>
      <c r="BC9510" s="31"/>
      <c r="BD9510" s="31"/>
      <c r="BE9510" s="31"/>
      <c r="BF9510" s="31"/>
      <c r="BG9510" s="31"/>
      <c r="BH9510" s="31"/>
      <c r="BI9510" s="31"/>
      <c r="BJ9510" s="31"/>
      <c r="BK9510" s="31"/>
      <c r="BL9510" s="31"/>
      <c r="BM9510" s="31"/>
      <c r="BN9510" s="31"/>
      <c r="BO9510" s="31"/>
      <c r="BP9510" s="31"/>
      <c r="BQ9510" s="31"/>
      <c r="BR9510" s="31"/>
      <c r="BS9510" s="31"/>
      <c r="BT9510" s="31"/>
      <c r="BU9510" s="31"/>
      <c r="BV9510" s="31"/>
      <c r="BW9510" s="31"/>
      <c r="BX9510" s="31"/>
      <c r="BY9510" s="31"/>
      <c r="BZ9510" s="31"/>
      <c r="CA9510" s="31"/>
      <c r="CB9510" s="31"/>
      <c r="CC9510" s="31"/>
    </row>
    <row r="9511" spans="5:81" customFormat="1" x14ac:dyDescent="0.25">
      <c r="E9511" s="30" t="str">
        <f t="shared" si="58"/>
        <v>update IFINOPL.dbo.AGREEMENT_ASSET set BILLING_TO_NPWP = '020059713073000', NPWP_NAME = 'PT. KELOLA JASA ARTHA', NPWP_ADDRESS = 'JL. IR. H. JUANDA, NO. 28 RT.00 RW.00 KEL.KEBON KELAPA KEC.GAMBIR KOTA/KAB.JAKARTA PUSAT DKI JAKARTA 10120' where AGREEMENT_NO = replace('0000635/4/10/03/2023', '/', '.');</v>
      </c>
      <c r="F9511" s="31"/>
      <c r="G9511" s="31"/>
      <c r="H9511" s="31"/>
      <c r="I9511" s="31"/>
      <c r="J9511" s="31"/>
      <c r="K9511" s="31"/>
      <c r="L9511" s="31"/>
      <c r="M9511" s="31"/>
      <c r="N9511" s="31"/>
      <c r="O9511" s="31"/>
      <c r="P9511" s="31"/>
      <c r="Q9511" s="31"/>
      <c r="R9511" s="31"/>
      <c r="S9511" s="31"/>
      <c r="T9511" s="31"/>
      <c r="U9511" s="31"/>
      <c r="V9511" s="31"/>
      <c r="W9511" s="31"/>
      <c r="X9511" s="31"/>
      <c r="Y9511" s="31"/>
      <c r="Z9511" s="31"/>
      <c r="AA9511" s="31"/>
      <c r="AB9511" s="31"/>
      <c r="AC9511" s="31"/>
      <c r="AD9511" s="31"/>
      <c r="AE9511" s="31"/>
      <c r="AF9511" s="31"/>
      <c r="AG9511" s="31"/>
      <c r="AH9511" s="31"/>
      <c r="AI9511" s="31"/>
      <c r="AJ9511" s="31"/>
      <c r="AK9511" s="31"/>
      <c r="AL9511" s="31"/>
      <c r="AM9511" s="31"/>
      <c r="AN9511" s="31"/>
      <c r="AO9511" s="31"/>
      <c r="AP9511" s="31"/>
      <c r="AQ9511" s="31"/>
      <c r="AR9511" s="31"/>
      <c r="AS9511" s="31"/>
      <c r="AT9511" s="31"/>
      <c r="AU9511" s="31"/>
      <c r="AV9511" s="31"/>
      <c r="AW9511" s="31"/>
      <c r="AX9511" s="31"/>
      <c r="AY9511" s="31"/>
      <c r="AZ9511" s="31"/>
      <c r="BA9511" s="31"/>
      <c r="BB9511" s="31"/>
      <c r="BC9511" s="31"/>
      <c r="BD9511" s="31"/>
      <c r="BE9511" s="31"/>
      <c r="BF9511" s="31"/>
      <c r="BG9511" s="31"/>
      <c r="BH9511" s="31"/>
      <c r="BI9511" s="31"/>
      <c r="BJ9511" s="31"/>
      <c r="BK9511" s="31"/>
      <c r="BL9511" s="31"/>
      <c r="BM9511" s="31"/>
      <c r="BN9511" s="31"/>
      <c r="BO9511" s="31"/>
      <c r="BP9511" s="31"/>
      <c r="BQ9511" s="31"/>
      <c r="BR9511" s="31"/>
      <c r="BS9511" s="31"/>
      <c r="BT9511" s="31"/>
      <c r="BU9511" s="31"/>
      <c r="BV9511" s="31"/>
      <c r="BW9511" s="31"/>
      <c r="BX9511" s="31"/>
      <c r="BY9511" s="31"/>
      <c r="BZ9511" s="31"/>
      <c r="CA9511" s="31"/>
      <c r="CB9511" s="31"/>
      <c r="CC9511" s="31"/>
    </row>
    <row r="9512" spans="5:81" customFormat="1" x14ac:dyDescent="0.25">
      <c r="E9512" s="30" t="str">
        <f t="shared" si="58"/>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replace('0000636/4/08/11/2021', '/', '.');</v>
      </c>
      <c r="F9512" s="31"/>
      <c r="G9512" s="31"/>
      <c r="H9512" s="31"/>
      <c r="I9512" s="31"/>
      <c r="J9512" s="31"/>
      <c r="K9512" s="31"/>
      <c r="L9512" s="31"/>
      <c r="M9512" s="31"/>
      <c r="N9512" s="31"/>
      <c r="O9512" s="31"/>
      <c r="P9512" s="31"/>
      <c r="Q9512" s="31"/>
      <c r="R9512" s="31"/>
      <c r="S9512" s="31"/>
      <c r="T9512" s="31"/>
      <c r="U9512" s="31"/>
      <c r="V9512" s="31"/>
      <c r="W9512" s="31"/>
      <c r="X9512" s="31"/>
      <c r="Y9512" s="31"/>
      <c r="Z9512" s="31"/>
      <c r="AA9512" s="31"/>
      <c r="AB9512" s="31"/>
      <c r="AC9512" s="31"/>
      <c r="AD9512" s="31"/>
      <c r="AE9512" s="31"/>
      <c r="AF9512" s="31"/>
      <c r="AG9512" s="31"/>
      <c r="AH9512" s="31"/>
      <c r="AI9512" s="31"/>
      <c r="AJ9512" s="31"/>
      <c r="AK9512" s="31"/>
      <c r="AL9512" s="31"/>
      <c r="AM9512" s="31"/>
      <c r="AN9512" s="31"/>
      <c r="AO9512" s="31"/>
      <c r="AP9512" s="31"/>
      <c r="AQ9512" s="31"/>
      <c r="AR9512" s="31"/>
      <c r="AS9512" s="31"/>
      <c r="AT9512" s="31"/>
      <c r="AU9512" s="31"/>
      <c r="AV9512" s="31"/>
      <c r="AW9512" s="31"/>
      <c r="AX9512" s="31"/>
      <c r="AY9512" s="31"/>
      <c r="AZ9512" s="31"/>
      <c r="BA9512" s="31"/>
      <c r="BB9512" s="31"/>
      <c r="BC9512" s="31"/>
      <c r="BD9512" s="31"/>
      <c r="BE9512" s="31"/>
      <c r="BF9512" s="31"/>
      <c r="BG9512" s="31"/>
      <c r="BH9512" s="31"/>
      <c r="BI9512" s="31"/>
      <c r="BJ9512" s="31"/>
      <c r="BK9512" s="31"/>
      <c r="BL9512" s="31"/>
      <c r="BM9512" s="31"/>
      <c r="BN9512" s="31"/>
      <c r="BO9512" s="31"/>
      <c r="BP9512" s="31"/>
      <c r="BQ9512" s="31"/>
      <c r="BR9512" s="31"/>
      <c r="BS9512" s="31"/>
      <c r="BT9512" s="31"/>
      <c r="BU9512" s="31"/>
      <c r="BV9512" s="31"/>
      <c r="BW9512" s="31"/>
      <c r="BX9512" s="31"/>
      <c r="BY9512" s="31"/>
      <c r="BZ9512" s="31"/>
      <c r="CA9512" s="31"/>
      <c r="CB9512" s="31"/>
      <c r="CC9512" s="31"/>
    </row>
    <row r="9513" spans="5:81" customFormat="1" x14ac:dyDescent="0.25">
      <c r="E9513" s="30" t="str">
        <f t="shared" si="58"/>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replace('0000637/4/10/03/2023', '/', '.');</v>
      </c>
      <c r="F9513" s="31"/>
      <c r="G9513" s="31"/>
      <c r="H9513" s="31"/>
      <c r="I9513" s="31"/>
      <c r="J9513" s="31"/>
      <c r="K9513" s="31"/>
      <c r="L9513" s="31"/>
      <c r="M9513" s="31"/>
      <c r="N9513" s="31"/>
      <c r="O9513" s="31"/>
      <c r="P9513" s="31"/>
      <c r="Q9513" s="31"/>
      <c r="R9513" s="31"/>
      <c r="S9513" s="31"/>
      <c r="T9513" s="31"/>
      <c r="U9513" s="31"/>
      <c r="V9513" s="31"/>
      <c r="W9513" s="31"/>
      <c r="X9513" s="31"/>
      <c r="Y9513" s="31"/>
      <c r="Z9513" s="31"/>
      <c r="AA9513" s="31"/>
      <c r="AB9513" s="31"/>
      <c r="AC9513" s="31"/>
      <c r="AD9513" s="31"/>
      <c r="AE9513" s="31"/>
      <c r="AF9513" s="31"/>
      <c r="AG9513" s="31"/>
      <c r="AH9513" s="31"/>
      <c r="AI9513" s="31"/>
      <c r="AJ9513" s="31"/>
      <c r="AK9513" s="31"/>
      <c r="AL9513" s="31"/>
      <c r="AM9513" s="31"/>
      <c r="AN9513" s="31"/>
      <c r="AO9513" s="31"/>
      <c r="AP9513" s="31"/>
      <c r="AQ9513" s="31"/>
      <c r="AR9513" s="31"/>
      <c r="AS9513" s="31"/>
      <c r="AT9513" s="31"/>
      <c r="AU9513" s="31"/>
      <c r="AV9513" s="31"/>
      <c r="AW9513" s="31"/>
      <c r="AX9513" s="31"/>
      <c r="AY9513" s="31"/>
      <c r="AZ9513" s="31"/>
      <c r="BA9513" s="31"/>
      <c r="BB9513" s="31"/>
      <c r="BC9513" s="31"/>
      <c r="BD9513" s="31"/>
      <c r="BE9513" s="31"/>
      <c r="BF9513" s="31"/>
      <c r="BG9513" s="31"/>
      <c r="BH9513" s="31"/>
      <c r="BI9513" s="31"/>
      <c r="BJ9513" s="31"/>
      <c r="BK9513" s="31"/>
      <c r="BL9513" s="31"/>
      <c r="BM9513" s="31"/>
      <c r="BN9513" s="31"/>
      <c r="BO9513" s="31"/>
      <c r="BP9513" s="31"/>
      <c r="BQ9513" s="31"/>
      <c r="BR9513" s="31"/>
      <c r="BS9513" s="31"/>
      <c r="BT9513" s="31"/>
      <c r="BU9513" s="31"/>
      <c r="BV9513" s="31"/>
      <c r="BW9513" s="31"/>
      <c r="BX9513" s="31"/>
      <c r="BY9513" s="31"/>
      <c r="BZ9513" s="31"/>
      <c r="CA9513" s="31"/>
      <c r="CB9513" s="31"/>
      <c r="CC9513" s="31"/>
    </row>
    <row r="9514" spans="5:81" customFormat="1" x14ac:dyDescent="0.25">
      <c r="E9514" s="30" t="str">
        <f t="shared" si="58"/>
        <v>update IFINOPL.dbo.AGREEMENT_ASSET set BILLING_TO_NPWP = '916596836454000', NPWP_NAME = 'PT. ZAFIR DEVANA INTERNASIONAL', NPWP_ADDRESS = 'GRAND CIBUBUR COUNTRY RUKO FOOD MARKET RFM 5 01 RT.000 RW.000 KEL.CIKEAS UDIK KEC.GUNUNG PUTRI KOTA/KAB.KAB. BOGOR JAWA BARAT 16966' where AGREEMENT_NO = replace('0000638/4/01/02/2021', '/', '.');</v>
      </c>
      <c r="F9514" s="31"/>
      <c r="G9514" s="31"/>
      <c r="H9514" s="31"/>
      <c r="I9514" s="31"/>
      <c r="J9514" s="31"/>
      <c r="K9514" s="31"/>
      <c r="L9514" s="31"/>
      <c r="M9514" s="31"/>
      <c r="N9514" s="31"/>
      <c r="O9514" s="31"/>
      <c r="P9514" s="31"/>
      <c r="Q9514" s="31"/>
      <c r="R9514" s="31"/>
      <c r="S9514" s="31"/>
      <c r="T9514" s="31"/>
      <c r="U9514" s="31"/>
      <c r="V9514" s="31"/>
      <c r="W9514" s="31"/>
      <c r="X9514" s="31"/>
      <c r="Y9514" s="31"/>
      <c r="Z9514" s="31"/>
      <c r="AA9514" s="31"/>
      <c r="AB9514" s="31"/>
      <c r="AC9514" s="31"/>
      <c r="AD9514" s="31"/>
      <c r="AE9514" s="31"/>
      <c r="AF9514" s="31"/>
      <c r="AG9514" s="31"/>
      <c r="AH9514" s="31"/>
      <c r="AI9514" s="31"/>
      <c r="AJ9514" s="31"/>
      <c r="AK9514" s="31"/>
      <c r="AL9514" s="31"/>
      <c r="AM9514" s="31"/>
      <c r="AN9514" s="31"/>
      <c r="AO9514" s="31"/>
      <c r="AP9514" s="31"/>
      <c r="AQ9514" s="31"/>
      <c r="AR9514" s="31"/>
      <c r="AS9514" s="31"/>
      <c r="AT9514" s="31"/>
      <c r="AU9514" s="31"/>
      <c r="AV9514" s="31"/>
      <c r="AW9514" s="31"/>
      <c r="AX9514" s="31"/>
      <c r="AY9514" s="31"/>
      <c r="AZ9514" s="31"/>
      <c r="BA9514" s="31"/>
      <c r="BB9514" s="31"/>
      <c r="BC9514" s="31"/>
      <c r="BD9514" s="31"/>
      <c r="BE9514" s="31"/>
      <c r="BF9514" s="31"/>
      <c r="BG9514" s="31"/>
      <c r="BH9514" s="31"/>
      <c r="BI9514" s="31"/>
      <c r="BJ9514" s="31"/>
      <c r="BK9514" s="31"/>
      <c r="BL9514" s="31"/>
      <c r="BM9514" s="31"/>
      <c r="BN9514" s="31"/>
      <c r="BO9514" s="31"/>
      <c r="BP9514" s="31"/>
      <c r="BQ9514" s="31"/>
      <c r="BR9514" s="31"/>
      <c r="BS9514" s="31"/>
      <c r="BT9514" s="31"/>
      <c r="BU9514" s="31"/>
      <c r="BV9514" s="31"/>
      <c r="BW9514" s="31"/>
      <c r="BX9514" s="31"/>
      <c r="BY9514" s="31"/>
      <c r="BZ9514" s="31"/>
      <c r="CA9514" s="31"/>
      <c r="CB9514" s="31"/>
      <c r="CC9514" s="31"/>
    </row>
    <row r="9515" spans="5:81" customFormat="1" x14ac:dyDescent="0.25">
      <c r="E9515" s="30" t="str">
        <f t="shared" ref="E9515:E9578" si="59">"update IFINOPL.dbo.AGREEMENT_ASSET set BILLING_TO_NPWP = '" &amp; TRIM(SUBSTITUTE(BW6583, "|", "")) &amp; "', NPWP_NAME = '" &amp; TRIM(CF6583) &amp; "', NPWP_ADDRESS = '" &amp; TRIM(CX6583) &amp; "' where AGREEMENT_NO = replace('" &amp; TRIM(E6583) &amp; "', '/', '.');"</f>
        <v>update IFINOPL.dbo.AGREEMENT_ASSET set BILLING_TO_NPWP = '940468895413000', NPWP_NAME = 'PT. DOOCHEON AUTOMOTIVE INDONESIA', NPWP_ADDRESS = 'DELTA SILICON 3, LIPO INDUSTRIAL ESTATE CIKARANG, JL. PINANG BLOK F20 NO. 16A - 16B RT.0 RW.0 KEL.CICAU KEC.CIKARANG PUSAT KOTA/KAB.BEKASI JAWA BARAT 17530' where AGREEMENT_NO = replace('0000638/4/10/04/2023', '/', '.');</v>
      </c>
      <c r="F9515" s="31"/>
      <c r="G9515" s="31"/>
      <c r="H9515" s="31"/>
      <c r="I9515" s="31"/>
      <c r="J9515" s="31"/>
      <c r="K9515" s="31"/>
      <c r="L9515" s="31"/>
      <c r="M9515" s="31"/>
      <c r="N9515" s="31"/>
      <c r="O9515" s="31"/>
      <c r="P9515" s="31"/>
      <c r="Q9515" s="31"/>
      <c r="R9515" s="31"/>
      <c r="S9515" s="31"/>
      <c r="T9515" s="31"/>
      <c r="U9515" s="31"/>
      <c r="V9515" s="31"/>
      <c r="W9515" s="31"/>
      <c r="X9515" s="31"/>
      <c r="Y9515" s="31"/>
      <c r="Z9515" s="31"/>
      <c r="AA9515" s="31"/>
      <c r="AB9515" s="31"/>
      <c r="AC9515" s="31"/>
      <c r="AD9515" s="31"/>
      <c r="AE9515" s="31"/>
      <c r="AF9515" s="31"/>
      <c r="AG9515" s="31"/>
      <c r="AH9515" s="31"/>
      <c r="AI9515" s="31"/>
      <c r="AJ9515" s="31"/>
      <c r="AK9515" s="31"/>
      <c r="AL9515" s="31"/>
      <c r="AM9515" s="31"/>
      <c r="AN9515" s="31"/>
      <c r="AO9515" s="31"/>
      <c r="AP9515" s="31"/>
      <c r="AQ9515" s="31"/>
      <c r="AR9515" s="31"/>
      <c r="AS9515" s="31"/>
      <c r="AT9515" s="31"/>
      <c r="AU9515" s="31"/>
      <c r="AV9515" s="31"/>
      <c r="AW9515" s="31"/>
      <c r="AX9515" s="31"/>
      <c r="AY9515" s="31"/>
      <c r="AZ9515" s="31"/>
      <c r="BA9515" s="31"/>
      <c r="BB9515" s="31"/>
      <c r="BC9515" s="31"/>
      <c r="BD9515" s="31"/>
      <c r="BE9515" s="31"/>
      <c r="BF9515" s="31"/>
      <c r="BG9515" s="31"/>
      <c r="BH9515" s="31"/>
      <c r="BI9515" s="31"/>
      <c r="BJ9515" s="31"/>
      <c r="BK9515" s="31"/>
      <c r="BL9515" s="31"/>
      <c r="BM9515" s="31"/>
      <c r="BN9515" s="31"/>
      <c r="BO9515" s="31"/>
      <c r="BP9515" s="31"/>
      <c r="BQ9515" s="31"/>
      <c r="BR9515" s="31"/>
      <c r="BS9515" s="31"/>
      <c r="BT9515" s="31"/>
      <c r="BU9515" s="31"/>
      <c r="BV9515" s="31"/>
      <c r="BW9515" s="31"/>
      <c r="BX9515" s="31"/>
      <c r="BY9515" s="31"/>
      <c r="BZ9515" s="31"/>
      <c r="CA9515" s="31"/>
      <c r="CB9515" s="31"/>
      <c r="CC9515" s="31"/>
    </row>
    <row r="9516" spans="5:81" customFormat="1" x14ac:dyDescent="0.25">
      <c r="E9516" s="30" t="str">
        <f t="shared" si="59"/>
        <v>update IFINOPL.dbo.AGREEMENT_ASSET set BILLING_TO_NPWP = '916596836454000', NPWP_NAME = 'PT. ZAFIR DEVANA INTERNASIONAL', NPWP_ADDRESS = 'GRAND CIBUBUR COUNTRY RUKO FOOD MARKET RFM 5 01 RT.000 RW.000 KEL.CIKEAS UDIK KEC.GUNUNG PUTRI KOTA/KAB.KAB. BOGOR JAWA BARAT 16966' where AGREEMENT_NO = replace('0000639/4/01/02/2021', '/', '.');</v>
      </c>
      <c r="F9516" s="31"/>
      <c r="G9516" s="31"/>
      <c r="H9516" s="31"/>
      <c r="I9516" s="31"/>
      <c r="J9516" s="31"/>
      <c r="K9516" s="31"/>
      <c r="L9516" s="31"/>
      <c r="M9516" s="31"/>
      <c r="N9516" s="31"/>
      <c r="O9516" s="31"/>
      <c r="P9516" s="31"/>
      <c r="Q9516" s="31"/>
      <c r="R9516" s="31"/>
      <c r="S9516" s="31"/>
      <c r="T9516" s="31"/>
      <c r="U9516" s="31"/>
      <c r="V9516" s="31"/>
      <c r="W9516" s="31"/>
      <c r="X9516" s="31"/>
      <c r="Y9516" s="31"/>
      <c r="Z9516" s="31"/>
      <c r="AA9516" s="31"/>
      <c r="AB9516" s="31"/>
      <c r="AC9516" s="31"/>
      <c r="AD9516" s="31"/>
      <c r="AE9516" s="31"/>
      <c r="AF9516" s="31"/>
      <c r="AG9516" s="31"/>
      <c r="AH9516" s="31"/>
      <c r="AI9516" s="31"/>
      <c r="AJ9516" s="31"/>
      <c r="AK9516" s="31"/>
      <c r="AL9516" s="31"/>
      <c r="AM9516" s="31"/>
      <c r="AN9516" s="31"/>
      <c r="AO9516" s="31"/>
      <c r="AP9516" s="31"/>
      <c r="AQ9516" s="31"/>
      <c r="AR9516" s="31"/>
      <c r="AS9516" s="31"/>
      <c r="AT9516" s="31"/>
      <c r="AU9516" s="31"/>
      <c r="AV9516" s="31"/>
      <c r="AW9516" s="31"/>
      <c r="AX9516" s="31"/>
      <c r="AY9516" s="31"/>
      <c r="AZ9516" s="31"/>
      <c r="BA9516" s="31"/>
      <c r="BB9516" s="31"/>
      <c r="BC9516" s="31"/>
      <c r="BD9516" s="31"/>
      <c r="BE9516" s="31"/>
      <c r="BF9516" s="31"/>
      <c r="BG9516" s="31"/>
      <c r="BH9516" s="31"/>
      <c r="BI9516" s="31"/>
      <c r="BJ9516" s="31"/>
      <c r="BK9516" s="31"/>
      <c r="BL9516" s="31"/>
      <c r="BM9516" s="31"/>
      <c r="BN9516" s="31"/>
      <c r="BO9516" s="31"/>
      <c r="BP9516" s="31"/>
      <c r="BQ9516" s="31"/>
      <c r="BR9516" s="31"/>
      <c r="BS9516" s="31"/>
      <c r="BT9516" s="31"/>
      <c r="BU9516" s="31"/>
      <c r="BV9516" s="31"/>
      <c r="BW9516" s="31"/>
      <c r="BX9516" s="31"/>
      <c r="BY9516" s="31"/>
      <c r="BZ9516" s="31"/>
      <c r="CA9516" s="31"/>
      <c r="CB9516" s="31"/>
      <c r="CC9516" s="31"/>
    </row>
    <row r="9517" spans="5:81" customFormat="1" x14ac:dyDescent="0.25">
      <c r="E9517" s="30" t="str">
        <f t="shared" si="59"/>
        <v>update IFINOPL.dbo.AGREEMENT_ASSET set BILLING_TO_NPWP = '654115625413000', NPWP_NAME = 'PT. INDONESIA CAKRAWALA EKSPRES', NPWP_ADDRESS = 'KAWASAN INDUSTRI MM2100, JL JAWA BLOK G RT.000 RW.000 KEL.GANDAMEKAR KEC.CIKARANG BARAT KOTA/KAB.KAB. BEKASI JAWA BARAT 17530' where AGREEMENT_NO = replace('0000639/4/10/04/2023', '/', '.');</v>
      </c>
      <c r="F9517" s="31"/>
      <c r="G9517" s="31"/>
      <c r="H9517" s="31"/>
      <c r="I9517" s="31"/>
      <c r="J9517" s="31"/>
      <c r="K9517" s="31"/>
      <c r="L9517" s="31"/>
      <c r="M9517" s="31"/>
      <c r="N9517" s="31"/>
      <c r="O9517" s="31"/>
      <c r="P9517" s="31"/>
      <c r="Q9517" s="31"/>
      <c r="R9517" s="31"/>
      <c r="S9517" s="31"/>
      <c r="T9517" s="31"/>
      <c r="U9517" s="31"/>
      <c r="V9517" s="31"/>
      <c r="W9517" s="31"/>
      <c r="X9517" s="31"/>
      <c r="Y9517" s="31"/>
      <c r="Z9517" s="31"/>
      <c r="AA9517" s="31"/>
      <c r="AB9517" s="31"/>
      <c r="AC9517" s="31"/>
      <c r="AD9517" s="31"/>
      <c r="AE9517" s="31"/>
      <c r="AF9517" s="31"/>
      <c r="AG9517" s="31"/>
      <c r="AH9517" s="31"/>
      <c r="AI9517" s="31"/>
      <c r="AJ9517" s="31"/>
      <c r="AK9517" s="31"/>
      <c r="AL9517" s="31"/>
      <c r="AM9517" s="31"/>
      <c r="AN9517" s="31"/>
      <c r="AO9517" s="31"/>
      <c r="AP9517" s="31"/>
      <c r="AQ9517" s="31"/>
      <c r="AR9517" s="31"/>
      <c r="AS9517" s="31"/>
      <c r="AT9517" s="31"/>
      <c r="AU9517" s="31"/>
      <c r="AV9517" s="31"/>
      <c r="AW9517" s="31"/>
      <c r="AX9517" s="31"/>
      <c r="AY9517" s="31"/>
      <c r="AZ9517" s="31"/>
      <c r="BA9517" s="31"/>
      <c r="BB9517" s="31"/>
      <c r="BC9517" s="31"/>
      <c r="BD9517" s="31"/>
      <c r="BE9517" s="31"/>
      <c r="BF9517" s="31"/>
      <c r="BG9517" s="31"/>
      <c r="BH9517" s="31"/>
      <c r="BI9517" s="31"/>
      <c r="BJ9517" s="31"/>
      <c r="BK9517" s="31"/>
      <c r="BL9517" s="31"/>
      <c r="BM9517" s="31"/>
      <c r="BN9517" s="31"/>
      <c r="BO9517" s="31"/>
      <c r="BP9517" s="31"/>
      <c r="BQ9517" s="31"/>
      <c r="BR9517" s="31"/>
      <c r="BS9517" s="31"/>
      <c r="BT9517" s="31"/>
      <c r="BU9517" s="31"/>
      <c r="BV9517" s="31"/>
      <c r="BW9517" s="31"/>
      <c r="BX9517" s="31"/>
      <c r="BY9517" s="31"/>
      <c r="BZ9517" s="31"/>
      <c r="CA9517" s="31"/>
      <c r="CB9517" s="31"/>
      <c r="CC9517" s="31"/>
    </row>
    <row r="9518" spans="5:81" customFormat="1" x14ac:dyDescent="0.25">
      <c r="E9518" s="30" t="str">
        <f t="shared" si="59"/>
        <v>update IFINOPL.dbo.AGREEMENT_ASSET set BILLING_TO_NPWP = '013138631054000', NPWP_NAME = 'PT. PYRIDAM FARMA TBK.', NPWP_ADDRESS = 'SINARMAS MSIG TOWER LT 12. JALAN JEND SUDIRMAN KAV 21 RT.010 RW.001 KEL.KARET KEC.SETIA BUDI KOTA/KAB.JAKARTA SELATAN DKI JAKARTA 12920' where AGREEMENT_NO = replace('0000640/4/08/02/2022', '/', '.');</v>
      </c>
      <c r="F9518" s="31"/>
      <c r="G9518" s="31"/>
      <c r="H9518" s="31"/>
      <c r="I9518" s="31"/>
      <c r="J9518" s="31"/>
      <c r="K9518" s="31"/>
      <c r="L9518" s="31"/>
      <c r="M9518" s="31"/>
      <c r="N9518" s="31"/>
      <c r="O9518" s="31"/>
      <c r="P9518" s="31"/>
      <c r="Q9518" s="31"/>
      <c r="R9518" s="31"/>
      <c r="S9518" s="31"/>
      <c r="T9518" s="31"/>
      <c r="U9518" s="31"/>
      <c r="V9518" s="31"/>
      <c r="W9518" s="31"/>
      <c r="X9518" s="31"/>
      <c r="Y9518" s="31"/>
      <c r="Z9518" s="31"/>
      <c r="AA9518" s="31"/>
      <c r="AB9518" s="31"/>
      <c r="AC9518" s="31"/>
      <c r="AD9518" s="31"/>
      <c r="AE9518" s="31"/>
      <c r="AF9518" s="31"/>
      <c r="AG9518" s="31"/>
      <c r="AH9518" s="31"/>
      <c r="AI9518" s="31"/>
      <c r="AJ9518" s="31"/>
      <c r="AK9518" s="31"/>
      <c r="AL9518" s="31"/>
      <c r="AM9518" s="31"/>
      <c r="AN9518" s="31"/>
      <c r="AO9518" s="31"/>
      <c r="AP9518" s="31"/>
      <c r="AQ9518" s="31"/>
      <c r="AR9518" s="31"/>
      <c r="AS9518" s="31"/>
      <c r="AT9518" s="31"/>
      <c r="AU9518" s="31"/>
      <c r="AV9518" s="31"/>
      <c r="AW9518" s="31"/>
      <c r="AX9518" s="31"/>
      <c r="AY9518" s="31"/>
      <c r="AZ9518" s="31"/>
      <c r="BA9518" s="31"/>
      <c r="BB9518" s="31"/>
      <c r="BC9518" s="31"/>
      <c r="BD9518" s="31"/>
      <c r="BE9518" s="31"/>
      <c r="BF9518" s="31"/>
      <c r="BG9518" s="31"/>
      <c r="BH9518" s="31"/>
      <c r="BI9518" s="31"/>
      <c r="BJ9518" s="31"/>
      <c r="BK9518" s="31"/>
      <c r="BL9518" s="31"/>
      <c r="BM9518" s="31"/>
      <c r="BN9518" s="31"/>
      <c r="BO9518" s="31"/>
      <c r="BP9518" s="31"/>
      <c r="BQ9518" s="31"/>
      <c r="BR9518" s="31"/>
      <c r="BS9518" s="31"/>
      <c r="BT9518" s="31"/>
      <c r="BU9518" s="31"/>
      <c r="BV9518" s="31"/>
      <c r="BW9518" s="31"/>
      <c r="BX9518" s="31"/>
      <c r="BY9518" s="31"/>
      <c r="BZ9518" s="31"/>
      <c r="CA9518" s="31"/>
      <c r="CB9518" s="31"/>
      <c r="CC9518" s="31"/>
    </row>
    <row r="9519" spans="5:81" customFormat="1" x14ac:dyDescent="0.25">
      <c r="E9519" s="30" t="str">
        <f t="shared" si="59"/>
        <v>update IFINOPL.dbo.AGREEMENT_ASSET set BILLING_TO_NPWP = '654115625413000', NPWP_NAME = 'PT. INDONESIA CAKRAWALA EKSPRES', NPWP_ADDRESS = 'KAWASAN INDUSTRI MM2100, JL JAWA BLOK G RT.000 RW.000 KEL.GANDAMEKAR KEC.CIKARANG BARAT KOTA/KAB.KAB. BEKASI JAWA BARAT 17530' where AGREEMENT_NO = replace('0000640/4/10/04/2023', '/', '.');</v>
      </c>
      <c r="F9519" s="31"/>
      <c r="G9519" s="31"/>
      <c r="H9519" s="31"/>
      <c r="I9519" s="31"/>
      <c r="J9519" s="31"/>
      <c r="K9519" s="31"/>
      <c r="L9519" s="31"/>
      <c r="M9519" s="31"/>
      <c r="N9519" s="31"/>
      <c r="O9519" s="31"/>
      <c r="P9519" s="31"/>
      <c r="Q9519" s="31"/>
      <c r="R9519" s="31"/>
      <c r="S9519" s="31"/>
      <c r="T9519" s="31"/>
      <c r="U9519" s="31"/>
      <c r="V9519" s="31"/>
      <c r="W9519" s="31"/>
      <c r="X9519" s="31"/>
      <c r="Y9519" s="31"/>
      <c r="Z9519" s="31"/>
      <c r="AA9519" s="31"/>
      <c r="AB9519" s="31"/>
      <c r="AC9519" s="31"/>
      <c r="AD9519" s="31"/>
      <c r="AE9519" s="31"/>
      <c r="AF9519" s="31"/>
      <c r="AG9519" s="31"/>
      <c r="AH9519" s="31"/>
      <c r="AI9519" s="31"/>
      <c r="AJ9519" s="31"/>
      <c r="AK9519" s="31"/>
      <c r="AL9519" s="31"/>
      <c r="AM9519" s="31"/>
      <c r="AN9519" s="31"/>
      <c r="AO9519" s="31"/>
      <c r="AP9519" s="31"/>
      <c r="AQ9519" s="31"/>
      <c r="AR9519" s="31"/>
      <c r="AS9519" s="31"/>
      <c r="AT9519" s="31"/>
      <c r="AU9519" s="31"/>
      <c r="AV9519" s="31"/>
      <c r="AW9519" s="31"/>
      <c r="AX9519" s="31"/>
      <c r="AY9519" s="31"/>
      <c r="AZ9519" s="31"/>
      <c r="BA9519" s="31"/>
      <c r="BB9519" s="31"/>
      <c r="BC9519" s="31"/>
      <c r="BD9519" s="31"/>
      <c r="BE9519" s="31"/>
      <c r="BF9519" s="31"/>
      <c r="BG9519" s="31"/>
      <c r="BH9519" s="31"/>
      <c r="BI9519" s="31"/>
      <c r="BJ9519" s="31"/>
      <c r="BK9519" s="31"/>
      <c r="BL9519" s="31"/>
      <c r="BM9519" s="31"/>
      <c r="BN9519" s="31"/>
      <c r="BO9519" s="31"/>
      <c r="BP9519" s="31"/>
      <c r="BQ9519" s="31"/>
      <c r="BR9519" s="31"/>
      <c r="BS9519" s="31"/>
      <c r="BT9519" s="31"/>
      <c r="BU9519" s="31"/>
      <c r="BV9519" s="31"/>
      <c r="BW9519" s="31"/>
      <c r="BX9519" s="31"/>
      <c r="BY9519" s="31"/>
      <c r="BZ9519" s="31"/>
      <c r="CA9519" s="31"/>
      <c r="CB9519" s="31"/>
      <c r="CC9519" s="31"/>
    </row>
    <row r="9520" spans="5:81" customFormat="1" x14ac:dyDescent="0.25">
      <c r="E9520"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replace('0000641/4/08/03/2022', '/', '.');</v>
      </c>
      <c r="F9520" s="31"/>
      <c r="G9520" s="31"/>
      <c r="H9520" s="31"/>
      <c r="I9520" s="31"/>
      <c r="J9520" s="31"/>
      <c r="K9520" s="31"/>
      <c r="L9520" s="31"/>
      <c r="M9520" s="31"/>
      <c r="N9520" s="31"/>
      <c r="O9520" s="31"/>
      <c r="P9520" s="31"/>
      <c r="Q9520" s="31"/>
      <c r="R9520" s="31"/>
      <c r="S9520" s="31"/>
      <c r="T9520" s="31"/>
      <c r="U9520" s="31"/>
      <c r="V9520" s="31"/>
      <c r="W9520" s="31"/>
      <c r="X9520" s="31"/>
      <c r="Y9520" s="31"/>
      <c r="Z9520" s="31"/>
      <c r="AA9520" s="31"/>
      <c r="AB9520" s="31"/>
      <c r="AC9520" s="31"/>
      <c r="AD9520" s="31"/>
      <c r="AE9520" s="31"/>
      <c r="AF9520" s="31"/>
      <c r="AG9520" s="31"/>
      <c r="AH9520" s="31"/>
      <c r="AI9520" s="31"/>
      <c r="AJ9520" s="31"/>
      <c r="AK9520" s="31"/>
      <c r="AL9520" s="31"/>
      <c r="AM9520" s="31"/>
      <c r="AN9520" s="31"/>
      <c r="AO9520" s="31"/>
      <c r="AP9520" s="31"/>
      <c r="AQ9520" s="31"/>
      <c r="AR9520" s="31"/>
      <c r="AS9520" s="31"/>
      <c r="AT9520" s="31"/>
      <c r="AU9520" s="31"/>
      <c r="AV9520" s="31"/>
      <c r="AW9520" s="31"/>
      <c r="AX9520" s="31"/>
      <c r="AY9520" s="31"/>
      <c r="AZ9520" s="31"/>
      <c r="BA9520" s="31"/>
      <c r="BB9520" s="31"/>
      <c r="BC9520" s="31"/>
      <c r="BD9520" s="31"/>
      <c r="BE9520" s="31"/>
      <c r="BF9520" s="31"/>
      <c r="BG9520" s="31"/>
      <c r="BH9520" s="31"/>
      <c r="BI9520" s="31"/>
      <c r="BJ9520" s="31"/>
      <c r="BK9520" s="31"/>
      <c r="BL9520" s="31"/>
      <c r="BM9520" s="31"/>
      <c r="BN9520" s="31"/>
      <c r="BO9520" s="31"/>
      <c r="BP9520" s="31"/>
      <c r="BQ9520" s="31"/>
      <c r="BR9520" s="31"/>
      <c r="BS9520" s="31"/>
      <c r="BT9520" s="31"/>
      <c r="BU9520" s="31"/>
      <c r="BV9520" s="31"/>
      <c r="BW9520" s="31"/>
      <c r="BX9520" s="31"/>
      <c r="BY9520" s="31"/>
      <c r="BZ9520" s="31"/>
      <c r="CA9520" s="31"/>
      <c r="CB9520" s="31"/>
      <c r="CC9520" s="31"/>
    </row>
    <row r="9521" spans="5:81" customFormat="1" x14ac:dyDescent="0.25">
      <c r="E9521" s="30" t="str">
        <f t="shared" si="5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replace('0000641/4/10/04/2023', '/', '.');</v>
      </c>
      <c r="F9521" s="31"/>
      <c r="G9521" s="31"/>
      <c r="H9521" s="31"/>
      <c r="I9521" s="31"/>
      <c r="J9521" s="31"/>
      <c r="K9521" s="31"/>
      <c r="L9521" s="31"/>
      <c r="M9521" s="31"/>
      <c r="N9521" s="31"/>
      <c r="O9521" s="31"/>
      <c r="P9521" s="31"/>
      <c r="Q9521" s="31"/>
      <c r="R9521" s="31"/>
      <c r="S9521" s="31"/>
      <c r="T9521" s="31"/>
      <c r="U9521" s="31"/>
      <c r="V9521" s="31"/>
      <c r="W9521" s="31"/>
      <c r="X9521" s="31"/>
      <c r="Y9521" s="31"/>
      <c r="Z9521" s="31"/>
      <c r="AA9521" s="31"/>
      <c r="AB9521" s="31"/>
      <c r="AC9521" s="31"/>
      <c r="AD9521" s="31"/>
      <c r="AE9521" s="31"/>
      <c r="AF9521" s="31"/>
      <c r="AG9521" s="31"/>
      <c r="AH9521" s="31"/>
      <c r="AI9521" s="31"/>
      <c r="AJ9521" s="31"/>
      <c r="AK9521" s="31"/>
      <c r="AL9521" s="31"/>
      <c r="AM9521" s="31"/>
      <c r="AN9521" s="31"/>
      <c r="AO9521" s="31"/>
      <c r="AP9521" s="31"/>
      <c r="AQ9521" s="31"/>
      <c r="AR9521" s="31"/>
      <c r="AS9521" s="31"/>
      <c r="AT9521" s="31"/>
      <c r="AU9521" s="31"/>
      <c r="AV9521" s="31"/>
      <c r="AW9521" s="31"/>
      <c r="AX9521" s="31"/>
      <c r="AY9521" s="31"/>
      <c r="AZ9521" s="31"/>
      <c r="BA9521" s="31"/>
      <c r="BB9521" s="31"/>
      <c r="BC9521" s="31"/>
      <c r="BD9521" s="31"/>
      <c r="BE9521" s="31"/>
      <c r="BF9521" s="31"/>
      <c r="BG9521" s="31"/>
      <c r="BH9521" s="31"/>
      <c r="BI9521" s="31"/>
      <c r="BJ9521" s="31"/>
      <c r="BK9521" s="31"/>
      <c r="BL9521" s="31"/>
      <c r="BM9521" s="31"/>
      <c r="BN9521" s="31"/>
      <c r="BO9521" s="31"/>
      <c r="BP9521" s="31"/>
      <c r="BQ9521" s="31"/>
      <c r="BR9521" s="31"/>
      <c r="BS9521" s="31"/>
      <c r="BT9521" s="31"/>
      <c r="BU9521" s="31"/>
      <c r="BV9521" s="31"/>
      <c r="BW9521" s="31"/>
      <c r="BX9521" s="31"/>
      <c r="BY9521" s="31"/>
      <c r="BZ9521" s="31"/>
      <c r="CA9521" s="31"/>
      <c r="CB9521" s="31"/>
      <c r="CC9521" s="31"/>
    </row>
    <row r="9522" spans="5:81" customFormat="1" x14ac:dyDescent="0.25">
      <c r="E9522"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replace('0000642/4/08/03/2022', '/', '.');</v>
      </c>
      <c r="F9522" s="31"/>
      <c r="G9522" s="31"/>
      <c r="H9522" s="31"/>
      <c r="I9522" s="31"/>
      <c r="J9522" s="31"/>
      <c r="K9522" s="31"/>
      <c r="L9522" s="31"/>
      <c r="M9522" s="31"/>
      <c r="N9522" s="31"/>
      <c r="O9522" s="31"/>
      <c r="P9522" s="31"/>
      <c r="Q9522" s="31"/>
      <c r="R9522" s="31"/>
      <c r="S9522" s="31"/>
      <c r="T9522" s="31"/>
      <c r="U9522" s="31"/>
      <c r="V9522" s="31"/>
      <c r="W9522" s="31"/>
      <c r="X9522" s="31"/>
      <c r="Y9522" s="31"/>
      <c r="Z9522" s="31"/>
      <c r="AA9522" s="31"/>
      <c r="AB9522" s="31"/>
      <c r="AC9522" s="31"/>
      <c r="AD9522" s="31"/>
      <c r="AE9522" s="31"/>
      <c r="AF9522" s="31"/>
      <c r="AG9522" s="31"/>
      <c r="AH9522" s="31"/>
      <c r="AI9522" s="31"/>
      <c r="AJ9522" s="31"/>
      <c r="AK9522" s="31"/>
      <c r="AL9522" s="31"/>
      <c r="AM9522" s="31"/>
      <c r="AN9522" s="31"/>
      <c r="AO9522" s="31"/>
      <c r="AP9522" s="31"/>
      <c r="AQ9522" s="31"/>
      <c r="AR9522" s="31"/>
      <c r="AS9522" s="31"/>
      <c r="AT9522" s="31"/>
      <c r="AU9522" s="31"/>
      <c r="AV9522" s="31"/>
      <c r="AW9522" s="31"/>
      <c r="AX9522" s="31"/>
      <c r="AY9522" s="31"/>
      <c r="AZ9522" s="31"/>
      <c r="BA9522" s="31"/>
      <c r="BB9522" s="31"/>
      <c r="BC9522" s="31"/>
      <c r="BD9522" s="31"/>
      <c r="BE9522" s="31"/>
      <c r="BF9522" s="31"/>
      <c r="BG9522" s="31"/>
      <c r="BH9522" s="31"/>
      <c r="BI9522" s="31"/>
      <c r="BJ9522" s="31"/>
      <c r="BK9522" s="31"/>
      <c r="BL9522" s="31"/>
      <c r="BM9522" s="31"/>
      <c r="BN9522" s="31"/>
      <c r="BO9522" s="31"/>
      <c r="BP9522" s="31"/>
      <c r="BQ9522" s="31"/>
      <c r="BR9522" s="31"/>
      <c r="BS9522" s="31"/>
      <c r="BT9522" s="31"/>
      <c r="BU9522" s="31"/>
      <c r="BV9522" s="31"/>
      <c r="BW9522" s="31"/>
      <c r="BX9522" s="31"/>
      <c r="BY9522" s="31"/>
      <c r="BZ9522" s="31"/>
      <c r="CA9522" s="31"/>
      <c r="CB9522" s="31"/>
      <c r="CC9522" s="31"/>
    </row>
    <row r="9523" spans="5:81" customFormat="1" x14ac:dyDescent="0.25">
      <c r="E9523"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replace('0000642/4/10/04/2023', '/', '.');</v>
      </c>
      <c r="F9523" s="31"/>
      <c r="G9523" s="31"/>
      <c r="H9523" s="31"/>
      <c r="I9523" s="31"/>
      <c r="J9523" s="31"/>
      <c r="K9523" s="31"/>
      <c r="L9523" s="31"/>
      <c r="M9523" s="31"/>
      <c r="N9523" s="31"/>
      <c r="O9523" s="31"/>
      <c r="P9523" s="31"/>
      <c r="Q9523" s="31"/>
      <c r="R9523" s="31"/>
      <c r="S9523" s="31"/>
      <c r="T9523" s="31"/>
      <c r="U9523" s="31"/>
      <c r="V9523" s="31"/>
      <c r="W9523" s="31"/>
      <c r="X9523" s="31"/>
      <c r="Y9523" s="31"/>
      <c r="Z9523" s="31"/>
      <c r="AA9523" s="31"/>
      <c r="AB9523" s="31"/>
      <c r="AC9523" s="31"/>
      <c r="AD9523" s="31"/>
      <c r="AE9523" s="31"/>
      <c r="AF9523" s="31"/>
      <c r="AG9523" s="31"/>
      <c r="AH9523" s="31"/>
      <c r="AI9523" s="31"/>
      <c r="AJ9523" s="31"/>
      <c r="AK9523" s="31"/>
      <c r="AL9523" s="31"/>
      <c r="AM9523" s="31"/>
      <c r="AN9523" s="31"/>
      <c r="AO9523" s="31"/>
      <c r="AP9523" s="31"/>
      <c r="AQ9523" s="31"/>
      <c r="AR9523" s="31"/>
      <c r="AS9523" s="31"/>
      <c r="AT9523" s="31"/>
      <c r="AU9523" s="31"/>
      <c r="AV9523" s="31"/>
      <c r="AW9523" s="31"/>
      <c r="AX9523" s="31"/>
      <c r="AY9523" s="31"/>
      <c r="AZ9523" s="31"/>
      <c r="BA9523" s="31"/>
      <c r="BB9523" s="31"/>
      <c r="BC9523" s="31"/>
      <c r="BD9523" s="31"/>
      <c r="BE9523" s="31"/>
      <c r="BF9523" s="31"/>
      <c r="BG9523" s="31"/>
      <c r="BH9523" s="31"/>
      <c r="BI9523" s="31"/>
      <c r="BJ9523" s="31"/>
      <c r="BK9523" s="31"/>
      <c r="BL9523" s="31"/>
      <c r="BM9523" s="31"/>
      <c r="BN9523" s="31"/>
      <c r="BO9523" s="31"/>
      <c r="BP9523" s="31"/>
      <c r="BQ9523" s="31"/>
      <c r="BR9523" s="31"/>
      <c r="BS9523" s="31"/>
      <c r="BT9523" s="31"/>
      <c r="BU9523" s="31"/>
      <c r="BV9523" s="31"/>
      <c r="BW9523" s="31"/>
      <c r="BX9523" s="31"/>
      <c r="BY9523" s="31"/>
      <c r="BZ9523" s="31"/>
      <c r="CA9523" s="31"/>
      <c r="CB9523" s="31"/>
      <c r="CC9523" s="31"/>
    </row>
    <row r="9524" spans="5:81" customFormat="1" x14ac:dyDescent="0.25">
      <c r="E9524"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replace('0000643/4/08/03/2022', '/', '.');</v>
      </c>
      <c r="F9524" s="31"/>
      <c r="G9524" s="31"/>
      <c r="H9524" s="31"/>
      <c r="I9524" s="31"/>
      <c r="J9524" s="31"/>
      <c r="K9524" s="31"/>
      <c r="L9524" s="31"/>
      <c r="M9524" s="31"/>
      <c r="N9524" s="31"/>
      <c r="O9524" s="31"/>
      <c r="P9524" s="31"/>
      <c r="Q9524" s="31"/>
      <c r="R9524" s="31"/>
      <c r="S9524" s="31"/>
      <c r="T9524" s="31"/>
      <c r="U9524" s="31"/>
      <c r="V9524" s="31"/>
      <c r="W9524" s="31"/>
      <c r="X9524" s="31"/>
      <c r="Y9524" s="31"/>
      <c r="Z9524" s="31"/>
      <c r="AA9524" s="31"/>
      <c r="AB9524" s="31"/>
      <c r="AC9524" s="31"/>
      <c r="AD9524" s="31"/>
      <c r="AE9524" s="31"/>
      <c r="AF9524" s="31"/>
      <c r="AG9524" s="31"/>
      <c r="AH9524" s="31"/>
      <c r="AI9524" s="31"/>
      <c r="AJ9524" s="31"/>
      <c r="AK9524" s="31"/>
      <c r="AL9524" s="31"/>
      <c r="AM9524" s="31"/>
      <c r="AN9524" s="31"/>
      <c r="AO9524" s="31"/>
      <c r="AP9524" s="31"/>
      <c r="AQ9524" s="31"/>
      <c r="AR9524" s="31"/>
      <c r="AS9524" s="31"/>
      <c r="AT9524" s="31"/>
      <c r="AU9524" s="31"/>
      <c r="AV9524" s="31"/>
      <c r="AW9524" s="31"/>
      <c r="AX9524" s="31"/>
      <c r="AY9524" s="31"/>
      <c r="AZ9524" s="31"/>
      <c r="BA9524" s="31"/>
      <c r="BB9524" s="31"/>
      <c r="BC9524" s="31"/>
      <c r="BD9524" s="31"/>
      <c r="BE9524" s="31"/>
      <c r="BF9524" s="31"/>
      <c r="BG9524" s="31"/>
      <c r="BH9524" s="31"/>
      <c r="BI9524" s="31"/>
      <c r="BJ9524" s="31"/>
      <c r="BK9524" s="31"/>
      <c r="BL9524" s="31"/>
      <c r="BM9524" s="31"/>
      <c r="BN9524" s="31"/>
      <c r="BO9524" s="31"/>
      <c r="BP9524" s="31"/>
      <c r="BQ9524" s="31"/>
      <c r="BR9524" s="31"/>
      <c r="BS9524" s="31"/>
      <c r="BT9524" s="31"/>
      <c r="BU9524" s="31"/>
      <c r="BV9524" s="31"/>
      <c r="BW9524" s="31"/>
      <c r="BX9524" s="31"/>
      <c r="BY9524" s="31"/>
      <c r="BZ9524" s="31"/>
      <c r="CA9524" s="31"/>
      <c r="CB9524" s="31"/>
      <c r="CC9524" s="31"/>
    </row>
    <row r="9525" spans="5:81" customFormat="1" x14ac:dyDescent="0.25">
      <c r="E9525"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replace('0000644/4/08/03/2022', '/', '.');</v>
      </c>
      <c r="F9525" s="31"/>
      <c r="G9525" s="31"/>
      <c r="H9525" s="31"/>
      <c r="I9525" s="31"/>
      <c r="J9525" s="31"/>
      <c r="K9525" s="31"/>
      <c r="L9525" s="31"/>
      <c r="M9525" s="31"/>
      <c r="N9525" s="31"/>
      <c r="O9525" s="31"/>
      <c r="P9525" s="31"/>
      <c r="Q9525" s="31"/>
      <c r="R9525" s="31"/>
      <c r="S9525" s="31"/>
      <c r="T9525" s="31"/>
      <c r="U9525" s="31"/>
      <c r="V9525" s="31"/>
      <c r="W9525" s="31"/>
      <c r="X9525" s="31"/>
      <c r="Y9525" s="31"/>
      <c r="Z9525" s="31"/>
      <c r="AA9525" s="31"/>
      <c r="AB9525" s="31"/>
      <c r="AC9525" s="31"/>
      <c r="AD9525" s="31"/>
      <c r="AE9525" s="31"/>
      <c r="AF9525" s="31"/>
      <c r="AG9525" s="31"/>
      <c r="AH9525" s="31"/>
      <c r="AI9525" s="31"/>
      <c r="AJ9525" s="31"/>
      <c r="AK9525" s="31"/>
      <c r="AL9525" s="31"/>
      <c r="AM9525" s="31"/>
      <c r="AN9525" s="31"/>
      <c r="AO9525" s="31"/>
      <c r="AP9525" s="31"/>
      <c r="AQ9525" s="31"/>
      <c r="AR9525" s="31"/>
      <c r="AS9525" s="31"/>
      <c r="AT9525" s="31"/>
      <c r="AU9525" s="31"/>
      <c r="AV9525" s="31"/>
      <c r="AW9525" s="31"/>
      <c r="AX9525" s="31"/>
      <c r="AY9525" s="31"/>
      <c r="AZ9525" s="31"/>
      <c r="BA9525" s="31"/>
      <c r="BB9525" s="31"/>
      <c r="BC9525" s="31"/>
      <c r="BD9525" s="31"/>
      <c r="BE9525" s="31"/>
      <c r="BF9525" s="31"/>
      <c r="BG9525" s="31"/>
      <c r="BH9525" s="31"/>
      <c r="BI9525" s="31"/>
      <c r="BJ9525" s="31"/>
      <c r="BK9525" s="31"/>
      <c r="BL9525" s="31"/>
      <c r="BM9525" s="31"/>
      <c r="BN9525" s="31"/>
      <c r="BO9525" s="31"/>
      <c r="BP9525" s="31"/>
      <c r="BQ9525" s="31"/>
      <c r="BR9525" s="31"/>
      <c r="BS9525" s="31"/>
      <c r="BT9525" s="31"/>
      <c r="BU9525" s="31"/>
      <c r="BV9525" s="31"/>
      <c r="BW9525" s="31"/>
      <c r="BX9525" s="31"/>
      <c r="BY9525" s="31"/>
      <c r="BZ9525" s="31"/>
      <c r="CA9525" s="31"/>
      <c r="CB9525" s="31"/>
      <c r="CC9525" s="31"/>
    </row>
    <row r="9526" spans="5:81" customFormat="1" x14ac:dyDescent="0.25">
      <c r="E9526" s="30" t="str">
        <f t="shared" si="59"/>
        <v>update IFINOPL.dbo.AGREEMENT_ASSET set BILLING_TO_NPWP = '210661195418000', NPWP_NAME = 'PT. ANUGERAH PRIMA SEJAHTERAH', NPWP_ADDRESS = 'KOMPLEK PERGUDANGAN MUTIARA KOSAMBI IB618 RT 0, RW 0, KOSAMBI, -, TANGERANG, BANTEN' where AGREEMENT_NO = replace('0000644/4/10/04/2023', '/', '.');</v>
      </c>
      <c r="F9526" s="31"/>
      <c r="G9526" s="31"/>
      <c r="H9526" s="31"/>
      <c r="I9526" s="31"/>
      <c r="J9526" s="31"/>
      <c r="K9526" s="31"/>
      <c r="L9526" s="31"/>
      <c r="M9526" s="31"/>
      <c r="N9526" s="31"/>
      <c r="O9526" s="31"/>
      <c r="P9526" s="31"/>
      <c r="Q9526" s="31"/>
      <c r="R9526" s="31"/>
      <c r="S9526" s="31"/>
      <c r="T9526" s="31"/>
      <c r="U9526" s="31"/>
      <c r="V9526" s="31"/>
      <c r="W9526" s="31"/>
      <c r="X9526" s="31"/>
      <c r="Y9526" s="31"/>
      <c r="Z9526" s="31"/>
      <c r="AA9526" s="31"/>
      <c r="AB9526" s="31"/>
      <c r="AC9526" s="31"/>
      <c r="AD9526" s="31"/>
      <c r="AE9526" s="31"/>
      <c r="AF9526" s="31"/>
      <c r="AG9526" s="31"/>
      <c r="AH9526" s="31"/>
      <c r="AI9526" s="31"/>
      <c r="AJ9526" s="31"/>
      <c r="AK9526" s="31"/>
      <c r="AL9526" s="31"/>
      <c r="AM9526" s="31"/>
      <c r="AN9526" s="31"/>
      <c r="AO9526" s="31"/>
      <c r="AP9526" s="31"/>
      <c r="AQ9526" s="31"/>
      <c r="AR9526" s="31"/>
      <c r="AS9526" s="31"/>
      <c r="AT9526" s="31"/>
      <c r="AU9526" s="31"/>
      <c r="AV9526" s="31"/>
      <c r="AW9526" s="31"/>
      <c r="AX9526" s="31"/>
      <c r="AY9526" s="31"/>
      <c r="AZ9526" s="31"/>
      <c r="BA9526" s="31"/>
      <c r="BB9526" s="31"/>
      <c r="BC9526" s="31"/>
      <c r="BD9526" s="31"/>
      <c r="BE9526" s="31"/>
      <c r="BF9526" s="31"/>
      <c r="BG9526" s="31"/>
      <c r="BH9526" s="31"/>
      <c r="BI9526" s="31"/>
      <c r="BJ9526" s="31"/>
      <c r="BK9526" s="31"/>
      <c r="BL9526" s="31"/>
      <c r="BM9526" s="31"/>
      <c r="BN9526" s="31"/>
      <c r="BO9526" s="31"/>
      <c r="BP9526" s="31"/>
      <c r="BQ9526" s="31"/>
      <c r="BR9526" s="31"/>
      <c r="BS9526" s="31"/>
      <c r="BT9526" s="31"/>
      <c r="BU9526" s="31"/>
      <c r="BV9526" s="31"/>
      <c r="BW9526" s="31"/>
      <c r="BX9526" s="31"/>
      <c r="BY9526" s="31"/>
      <c r="BZ9526" s="31"/>
      <c r="CA9526" s="31"/>
      <c r="CB9526" s="31"/>
      <c r="CC9526" s="31"/>
    </row>
    <row r="9527" spans="5:81" customFormat="1" x14ac:dyDescent="0.25">
      <c r="E9527"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replace('0000645/4/10/04/2023', '/', '.');</v>
      </c>
      <c r="F9527" s="31"/>
      <c r="G9527" s="31"/>
      <c r="H9527" s="31"/>
      <c r="I9527" s="31"/>
      <c r="J9527" s="31"/>
      <c r="K9527" s="31"/>
      <c r="L9527" s="31"/>
      <c r="M9527" s="31"/>
      <c r="N9527" s="31"/>
      <c r="O9527" s="31"/>
      <c r="P9527" s="31"/>
      <c r="Q9527" s="31"/>
      <c r="R9527" s="31"/>
      <c r="S9527" s="31"/>
      <c r="T9527" s="31"/>
      <c r="U9527" s="31"/>
      <c r="V9527" s="31"/>
      <c r="W9527" s="31"/>
      <c r="X9527" s="31"/>
      <c r="Y9527" s="31"/>
      <c r="Z9527" s="31"/>
      <c r="AA9527" s="31"/>
      <c r="AB9527" s="31"/>
      <c r="AC9527" s="31"/>
      <c r="AD9527" s="31"/>
      <c r="AE9527" s="31"/>
      <c r="AF9527" s="31"/>
      <c r="AG9527" s="31"/>
      <c r="AH9527" s="31"/>
      <c r="AI9527" s="31"/>
      <c r="AJ9527" s="31"/>
      <c r="AK9527" s="31"/>
      <c r="AL9527" s="31"/>
      <c r="AM9527" s="31"/>
      <c r="AN9527" s="31"/>
      <c r="AO9527" s="31"/>
      <c r="AP9527" s="31"/>
      <c r="AQ9527" s="31"/>
      <c r="AR9527" s="31"/>
      <c r="AS9527" s="31"/>
      <c r="AT9527" s="31"/>
      <c r="AU9527" s="31"/>
      <c r="AV9527" s="31"/>
      <c r="AW9527" s="31"/>
      <c r="AX9527" s="31"/>
      <c r="AY9527" s="31"/>
      <c r="AZ9527" s="31"/>
      <c r="BA9527" s="31"/>
      <c r="BB9527" s="31"/>
      <c r="BC9527" s="31"/>
      <c r="BD9527" s="31"/>
      <c r="BE9527" s="31"/>
      <c r="BF9527" s="31"/>
      <c r="BG9527" s="31"/>
      <c r="BH9527" s="31"/>
      <c r="BI9527" s="31"/>
      <c r="BJ9527" s="31"/>
      <c r="BK9527" s="31"/>
      <c r="BL9527" s="31"/>
      <c r="BM9527" s="31"/>
      <c r="BN9527" s="31"/>
      <c r="BO9527" s="31"/>
      <c r="BP9527" s="31"/>
      <c r="BQ9527" s="31"/>
      <c r="BR9527" s="31"/>
      <c r="BS9527" s="31"/>
      <c r="BT9527" s="31"/>
      <c r="BU9527" s="31"/>
      <c r="BV9527" s="31"/>
      <c r="BW9527" s="31"/>
      <c r="BX9527" s="31"/>
      <c r="BY9527" s="31"/>
      <c r="BZ9527" s="31"/>
      <c r="CA9527" s="31"/>
      <c r="CB9527" s="31"/>
      <c r="CC9527" s="31"/>
    </row>
    <row r="9528" spans="5:81" customFormat="1" x14ac:dyDescent="0.25">
      <c r="E9528" s="30" t="str">
        <f t="shared" si="59"/>
        <v>update IFINOPL.dbo.AGREEMENT_ASSET set BILLING_TO_NPWP = '023546153028000', NPWP_NAME = 'PT. GRAHAPRIMA SUKSESMANDIRI TBK', NPWP_ADDRESS = 'GD GRAHA 55 LT.3 JL TANAH ABANG II NO.57 RT.000 RW.000 KEL.PETOJO SELATAN KEC.GAMBIR KOTA/KAB.JAKARTA PUSAT DKI JAKARTA 10160' where AGREEMENT_NO = replace('0000646/4/08/04/2022', '/', '.');</v>
      </c>
      <c r="F9528" s="31"/>
      <c r="G9528" s="31"/>
      <c r="H9528" s="31"/>
      <c r="I9528" s="31"/>
      <c r="J9528" s="31"/>
      <c r="K9528" s="31"/>
      <c r="L9528" s="31"/>
      <c r="M9528" s="31"/>
      <c r="N9528" s="31"/>
      <c r="O9528" s="31"/>
      <c r="P9528" s="31"/>
      <c r="Q9528" s="31"/>
      <c r="R9528" s="31"/>
      <c r="S9528" s="31"/>
      <c r="T9528" s="31"/>
      <c r="U9528" s="31"/>
      <c r="V9528" s="31"/>
      <c r="W9528" s="31"/>
      <c r="X9528" s="31"/>
      <c r="Y9528" s="31"/>
      <c r="Z9528" s="31"/>
      <c r="AA9528" s="31"/>
      <c r="AB9528" s="31"/>
      <c r="AC9528" s="31"/>
      <c r="AD9528" s="31"/>
      <c r="AE9528" s="31"/>
      <c r="AF9528" s="31"/>
      <c r="AG9528" s="31"/>
      <c r="AH9528" s="31"/>
      <c r="AI9528" s="31"/>
      <c r="AJ9528" s="31"/>
      <c r="AK9528" s="31"/>
      <c r="AL9528" s="31"/>
      <c r="AM9528" s="31"/>
      <c r="AN9528" s="31"/>
      <c r="AO9528" s="31"/>
      <c r="AP9528" s="31"/>
      <c r="AQ9528" s="31"/>
      <c r="AR9528" s="31"/>
      <c r="AS9528" s="31"/>
      <c r="AT9528" s="31"/>
      <c r="AU9528" s="31"/>
      <c r="AV9528" s="31"/>
      <c r="AW9528" s="31"/>
      <c r="AX9528" s="31"/>
      <c r="AY9528" s="31"/>
      <c r="AZ9528" s="31"/>
      <c r="BA9528" s="31"/>
      <c r="BB9528" s="31"/>
      <c r="BC9528" s="31"/>
      <c r="BD9528" s="31"/>
      <c r="BE9528" s="31"/>
      <c r="BF9528" s="31"/>
      <c r="BG9528" s="31"/>
      <c r="BH9528" s="31"/>
      <c r="BI9528" s="31"/>
      <c r="BJ9528" s="31"/>
      <c r="BK9528" s="31"/>
      <c r="BL9528" s="31"/>
      <c r="BM9528" s="31"/>
      <c r="BN9528" s="31"/>
      <c r="BO9528" s="31"/>
      <c r="BP9528" s="31"/>
      <c r="BQ9528" s="31"/>
      <c r="BR9528" s="31"/>
      <c r="BS9528" s="31"/>
      <c r="BT9528" s="31"/>
      <c r="BU9528" s="31"/>
      <c r="BV9528" s="31"/>
      <c r="BW9528" s="31"/>
      <c r="BX9528" s="31"/>
      <c r="BY9528" s="31"/>
      <c r="BZ9528" s="31"/>
      <c r="CA9528" s="31"/>
      <c r="CB9528" s="31"/>
      <c r="CC9528" s="31"/>
    </row>
    <row r="9529" spans="5:81" customFormat="1" x14ac:dyDescent="0.25">
      <c r="E9529"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replace('0000646/4/10/04/2023', '/', '.');</v>
      </c>
      <c r="F9529" s="31"/>
      <c r="G9529" s="31"/>
      <c r="H9529" s="31"/>
      <c r="I9529" s="31"/>
      <c r="J9529" s="31"/>
      <c r="K9529" s="31"/>
      <c r="L9529" s="31"/>
      <c r="M9529" s="31"/>
      <c r="N9529" s="31"/>
      <c r="O9529" s="31"/>
      <c r="P9529" s="31"/>
      <c r="Q9529" s="31"/>
      <c r="R9529" s="31"/>
      <c r="S9529" s="31"/>
      <c r="T9529" s="31"/>
      <c r="U9529" s="31"/>
      <c r="V9529" s="31"/>
      <c r="W9529" s="31"/>
      <c r="X9529" s="31"/>
      <c r="Y9529" s="31"/>
      <c r="Z9529" s="31"/>
      <c r="AA9529" s="31"/>
      <c r="AB9529" s="31"/>
      <c r="AC9529" s="31"/>
      <c r="AD9529" s="31"/>
      <c r="AE9529" s="31"/>
      <c r="AF9529" s="31"/>
      <c r="AG9529" s="31"/>
      <c r="AH9529" s="31"/>
      <c r="AI9529" s="31"/>
      <c r="AJ9529" s="31"/>
      <c r="AK9529" s="31"/>
      <c r="AL9529" s="31"/>
      <c r="AM9529" s="31"/>
      <c r="AN9529" s="31"/>
      <c r="AO9529" s="31"/>
      <c r="AP9529" s="31"/>
      <c r="AQ9529" s="31"/>
      <c r="AR9529" s="31"/>
      <c r="AS9529" s="31"/>
      <c r="AT9529" s="31"/>
      <c r="AU9529" s="31"/>
      <c r="AV9529" s="31"/>
      <c r="AW9529" s="31"/>
      <c r="AX9529" s="31"/>
      <c r="AY9529" s="31"/>
      <c r="AZ9529" s="31"/>
      <c r="BA9529" s="31"/>
      <c r="BB9529" s="31"/>
      <c r="BC9529" s="31"/>
      <c r="BD9529" s="31"/>
      <c r="BE9529" s="31"/>
      <c r="BF9529" s="31"/>
      <c r="BG9529" s="31"/>
      <c r="BH9529" s="31"/>
      <c r="BI9529" s="31"/>
      <c r="BJ9529" s="31"/>
      <c r="BK9529" s="31"/>
      <c r="BL9529" s="31"/>
      <c r="BM9529" s="31"/>
      <c r="BN9529" s="31"/>
      <c r="BO9529" s="31"/>
      <c r="BP9529" s="31"/>
      <c r="BQ9529" s="31"/>
      <c r="BR9529" s="31"/>
      <c r="BS9529" s="31"/>
      <c r="BT9529" s="31"/>
      <c r="BU9529" s="31"/>
      <c r="BV9529" s="31"/>
      <c r="BW9529" s="31"/>
      <c r="BX9529" s="31"/>
      <c r="BY9529" s="31"/>
      <c r="BZ9529" s="31"/>
      <c r="CA9529" s="31"/>
      <c r="CB9529" s="31"/>
      <c r="CC9529" s="31"/>
    </row>
    <row r="9530" spans="5:81" customFormat="1" x14ac:dyDescent="0.25">
      <c r="E9530" s="30" t="str">
        <f t="shared" si="59"/>
        <v>update IFINOPL.dbo.AGREEMENT_ASSET set BILLING_TO_NPWP = '013735303007000', NPWP_NAME = 'PT. MARGA NUSANTARA JAYA', NPWP_ADDRESS = 'JL PULO KAMBING IIE NO 9 RT.0 RW.0 JATINEGARA, CAKUNG, JAKARTA TIMUR, DKI JAKARTA 13930 INDONESIA' where AGREEMENT_NO = replace('0000647/4/08/04/2022', '/', '.');</v>
      </c>
      <c r="F9530" s="31"/>
      <c r="G9530" s="31"/>
      <c r="H9530" s="31"/>
      <c r="I9530" s="31"/>
      <c r="J9530" s="31"/>
      <c r="K9530" s="31"/>
      <c r="L9530" s="31"/>
      <c r="M9530" s="31"/>
      <c r="N9530" s="31"/>
      <c r="O9530" s="31"/>
      <c r="P9530" s="31"/>
      <c r="Q9530" s="31"/>
      <c r="R9530" s="31"/>
      <c r="S9530" s="31"/>
      <c r="T9530" s="31"/>
      <c r="U9530" s="31"/>
      <c r="V9530" s="31"/>
      <c r="W9530" s="31"/>
      <c r="X9530" s="31"/>
      <c r="Y9530" s="31"/>
      <c r="Z9530" s="31"/>
      <c r="AA9530" s="31"/>
      <c r="AB9530" s="31"/>
      <c r="AC9530" s="31"/>
      <c r="AD9530" s="31"/>
      <c r="AE9530" s="31"/>
      <c r="AF9530" s="31"/>
      <c r="AG9530" s="31"/>
      <c r="AH9530" s="31"/>
      <c r="AI9530" s="31"/>
      <c r="AJ9530" s="31"/>
      <c r="AK9530" s="31"/>
      <c r="AL9530" s="31"/>
      <c r="AM9530" s="31"/>
      <c r="AN9530" s="31"/>
      <c r="AO9530" s="31"/>
      <c r="AP9530" s="31"/>
      <c r="AQ9530" s="31"/>
      <c r="AR9530" s="31"/>
      <c r="AS9530" s="31"/>
      <c r="AT9530" s="31"/>
      <c r="AU9530" s="31"/>
      <c r="AV9530" s="31"/>
      <c r="AW9530" s="31"/>
      <c r="AX9530" s="31"/>
      <c r="AY9530" s="31"/>
      <c r="AZ9530" s="31"/>
      <c r="BA9530" s="31"/>
      <c r="BB9530" s="31"/>
      <c r="BC9530" s="31"/>
      <c r="BD9530" s="31"/>
      <c r="BE9530" s="31"/>
      <c r="BF9530" s="31"/>
      <c r="BG9530" s="31"/>
      <c r="BH9530" s="31"/>
      <c r="BI9530" s="31"/>
      <c r="BJ9530" s="31"/>
      <c r="BK9530" s="31"/>
      <c r="BL9530" s="31"/>
      <c r="BM9530" s="31"/>
      <c r="BN9530" s="31"/>
      <c r="BO9530" s="31"/>
      <c r="BP9530" s="31"/>
      <c r="BQ9530" s="31"/>
      <c r="BR9530" s="31"/>
      <c r="BS9530" s="31"/>
      <c r="BT9530" s="31"/>
      <c r="BU9530" s="31"/>
      <c r="BV9530" s="31"/>
      <c r="BW9530" s="31"/>
      <c r="BX9530" s="31"/>
      <c r="BY9530" s="31"/>
      <c r="BZ9530" s="31"/>
      <c r="CA9530" s="31"/>
      <c r="CB9530" s="31"/>
      <c r="CC9530" s="31"/>
    </row>
    <row r="9531" spans="5:81" customFormat="1" x14ac:dyDescent="0.25">
      <c r="E9531"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replace('0000647/4/10/04/2023', '/', '.');</v>
      </c>
      <c r="F9531" s="31"/>
      <c r="G9531" s="31"/>
      <c r="H9531" s="31"/>
      <c r="I9531" s="31"/>
      <c r="J9531" s="31"/>
      <c r="K9531" s="31"/>
      <c r="L9531" s="31"/>
      <c r="M9531" s="31"/>
      <c r="N9531" s="31"/>
      <c r="O9531" s="31"/>
      <c r="P9531" s="31"/>
      <c r="Q9531" s="31"/>
      <c r="R9531" s="31"/>
      <c r="S9531" s="31"/>
      <c r="T9531" s="31"/>
      <c r="U9531" s="31"/>
      <c r="V9531" s="31"/>
      <c r="W9531" s="31"/>
      <c r="X9531" s="31"/>
      <c r="Y9531" s="31"/>
      <c r="Z9531" s="31"/>
      <c r="AA9531" s="31"/>
      <c r="AB9531" s="31"/>
      <c r="AC9531" s="31"/>
      <c r="AD9531" s="31"/>
      <c r="AE9531" s="31"/>
      <c r="AF9531" s="31"/>
      <c r="AG9531" s="31"/>
      <c r="AH9531" s="31"/>
      <c r="AI9531" s="31"/>
      <c r="AJ9531" s="31"/>
      <c r="AK9531" s="31"/>
      <c r="AL9531" s="31"/>
      <c r="AM9531" s="31"/>
      <c r="AN9531" s="31"/>
      <c r="AO9531" s="31"/>
      <c r="AP9531" s="31"/>
      <c r="AQ9531" s="31"/>
      <c r="AR9531" s="31"/>
      <c r="AS9531" s="31"/>
      <c r="AT9531" s="31"/>
      <c r="AU9531" s="31"/>
      <c r="AV9531" s="31"/>
      <c r="AW9531" s="31"/>
      <c r="AX9531" s="31"/>
      <c r="AY9531" s="31"/>
      <c r="AZ9531" s="31"/>
      <c r="BA9531" s="31"/>
      <c r="BB9531" s="31"/>
      <c r="BC9531" s="31"/>
      <c r="BD9531" s="31"/>
      <c r="BE9531" s="31"/>
      <c r="BF9531" s="31"/>
      <c r="BG9531" s="31"/>
      <c r="BH9531" s="31"/>
      <c r="BI9531" s="31"/>
      <c r="BJ9531" s="31"/>
      <c r="BK9531" s="31"/>
      <c r="BL9531" s="31"/>
      <c r="BM9531" s="31"/>
      <c r="BN9531" s="31"/>
      <c r="BO9531" s="31"/>
      <c r="BP9531" s="31"/>
      <c r="BQ9531" s="31"/>
      <c r="BR9531" s="31"/>
      <c r="BS9531" s="31"/>
      <c r="BT9531" s="31"/>
      <c r="BU9531" s="31"/>
      <c r="BV9531" s="31"/>
      <c r="BW9531" s="31"/>
      <c r="BX9531" s="31"/>
      <c r="BY9531" s="31"/>
      <c r="BZ9531" s="31"/>
      <c r="CA9531" s="31"/>
      <c r="CB9531" s="31"/>
      <c r="CC9531" s="31"/>
    </row>
    <row r="9532" spans="5:81" customFormat="1" x14ac:dyDescent="0.25">
      <c r="E9532" s="30" t="str">
        <f t="shared" si="59"/>
        <v>update IFINOPL.dbo.AGREEMENT_ASSET set BILLING_TO_NPWP = '023546153028000', NPWP_NAME = 'PT. GRAHAPRIMA SUKSESMANDIRI TBK', NPWP_ADDRESS = 'GD GRAHA 55 LT.3 JL TANAH ABANG II NO.57 RT.000 RW.000 KEL.PETOJO SELATAN KEC.GAMBIR KOTA/KAB.JAKARTA PUSAT DKI JAKARTA 10160' where AGREEMENT_NO = replace('0000648/4/08/04/2022', '/', '.');</v>
      </c>
      <c r="F9532" s="31"/>
      <c r="G9532" s="31"/>
      <c r="H9532" s="31"/>
      <c r="I9532" s="31"/>
      <c r="J9532" s="31"/>
      <c r="K9532" s="31"/>
      <c r="L9532" s="31"/>
      <c r="M9532" s="31"/>
      <c r="N9532" s="31"/>
      <c r="O9532" s="31"/>
      <c r="P9532" s="31"/>
      <c r="Q9532" s="31"/>
      <c r="R9532" s="31"/>
      <c r="S9532" s="31"/>
      <c r="T9532" s="31"/>
      <c r="U9532" s="31"/>
      <c r="V9532" s="31"/>
      <c r="W9532" s="31"/>
      <c r="X9532" s="31"/>
      <c r="Y9532" s="31"/>
      <c r="Z9532" s="31"/>
      <c r="AA9532" s="31"/>
      <c r="AB9532" s="31"/>
      <c r="AC9532" s="31"/>
      <c r="AD9532" s="31"/>
      <c r="AE9532" s="31"/>
      <c r="AF9532" s="31"/>
      <c r="AG9532" s="31"/>
      <c r="AH9532" s="31"/>
      <c r="AI9532" s="31"/>
      <c r="AJ9532" s="31"/>
      <c r="AK9532" s="31"/>
      <c r="AL9532" s="31"/>
      <c r="AM9532" s="31"/>
      <c r="AN9532" s="31"/>
      <c r="AO9532" s="31"/>
      <c r="AP9532" s="31"/>
      <c r="AQ9532" s="31"/>
      <c r="AR9532" s="31"/>
      <c r="AS9532" s="31"/>
      <c r="AT9532" s="31"/>
      <c r="AU9532" s="31"/>
      <c r="AV9532" s="31"/>
      <c r="AW9532" s="31"/>
      <c r="AX9532" s="31"/>
      <c r="AY9532" s="31"/>
      <c r="AZ9532" s="31"/>
      <c r="BA9532" s="31"/>
      <c r="BB9532" s="31"/>
      <c r="BC9532" s="31"/>
      <c r="BD9532" s="31"/>
      <c r="BE9532" s="31"/>
      <c r="BF9532" s="31"/>
      <c r="BG9532" s="31"/>
      <c r="BH9532" s="31"/>
      <c r="BI9532" s="31"/>
      <c r="BJ9532" s="31"/>
      <c r="BK9532" s="31"/>
      <c r="BL9532" s="31"/>
      <c r="BM9532" s="31"/>
      <c r="BN9532" s="31"/>
      <c r="BO9532" s="31"/>
      <c r="BP9532" s="31"/>
      <c r="BQ9532" s="31"/>
      <c r="BR9532" s="31"/>
      <c r="BS9532" s="31"/>
      <c r="BT9532" s="31"/>
      <c r="BU9532" s="31"/>
      <c r="BV9532" s="31"/>
      <c r="BW9532" s="31"/>
      <c r="BX9532" s="31"/>
      <c r="BY9532" s="31"/>
      <c r="BZ9532" s="31"/>
      <c r="CA9532" s="31"/>
      <c r="CB9532" s="31"/>
      <c r="CC9532" s="31"/>
    </row>
    <row r="9533" spans="5:81" customFormat="1" x14ac:dyDescent="0.25">
      <c r="E9533" s="30" t="str">
        <f t="shared" si="5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replace('0000648/4/10/04/2023', '/', '.');</v>
      </c>
      <c r="F9533" s="31"/>
      <c r="G9533" s="31"/>
      <c r="H9533" s="31"/>
      <c r="I9533" s="31"/>
      <c r="J9533" s="31"/>
      <c r="K9533" s="31"/>
      <c r="L9533" s="31"/>
      <c r="M9533" s="31"/>
      <c r="N9533" s="31"/>
      <c r="O9533" s="31"/>
      <c r="P9533" s="31"/>
      <c r="Q9533" s="31"/>
      <c r="R9533" s="31"/>
      <c r="S9533" s="31"/>
      <c r="T9533" s="31"/>
      <c r="U9533" s="31"/>
      <c r="V9533" s="31"/>
      <c r="W9533" s="31"/>
      <c r="X9533" s="31"/>
      <c r="Y9533" s="31"/>
      <c r="Z9533" s="31"/>
      <c r="AA9533" s="31"/>
      <c r="AB9533" s="31"/>
      <c r="AC9533" s="31"/>
      <c r="AD9533" s="31"/>
      <c r="AE9533" s="31"/>
      <c r="AF9533" s="31"/>
      <c r="AG9533" s="31"/>
      <c r="AH9533" s="31"/>
      <c r="AI9533" s="31"/>
      <c r="AJ9533" s="31"/>
      <c r="AK9533" s="31"/>
      <c r="AL9533" s="31"/>
      <c r="AM9533" s="31"/>
      <c r="AN9533" s="31"/>
      <c r="AO9533" s="31"/>
      <c r="AP9533" s="31"/>
      <c r="AQ9533" s="31"/>
      <c r="AR9533" s="31"/>
      <c r="AS9533" s="31"/>
      <c r="AT9533" s="31"/>
      <c r="AU9533" s="31"/>
      <c r="AV9533" s="31"/>
      <c r="AW9533" s="31"/>
      <c r="AX9533" s="31"/>
      <c r="AY9533" s="31"/>
      <c r="AZ9533" s="31"/>
      <c r="BA9533" s="31"/>
      <c r="BB9533" s="31"/>
      <c r="BC9533" s="31"/>
      <c r="BD9533" s="31"/>
      <c r="BE9533" s="31"/>
      <c r="BF9533" s="31"/>
      <c r="BG9533" s="31"/>
      <c r="BH9533" s="31"/>
      <c r="BI9533" s="31"/>
      <c r="BJ9533" s="31"/>
      <c r="BK9533" s="31"/>
      <c r="BL9533" s="31"/>
      <c r="BM9533" s="31"/>
      <c r="BN9533" s="31"/>
      <c r="BO9533" s="31"/>
      <c r="BP9533" s="31"/>
      <c r="BQ9533" s="31"/>
      <c r="BR9533" s="31"/>
      <c r="BS9533" s="31"/>
      <c r="BT9533" s="31"/>
      <c r="BU9533" s="31"/>
      <c r="BV9533" s="31"/>
      <c r="BW9533" s="31"/>
      <c r="BX9533" s="31"/>
      <c r="BY9533" s="31"/>
      <c r="BZ9533" s="31"/>
      <c r="CA9533" s="31"/>
      <c r="CB9533" s="31"/>
      <c r="CC9533" s="31"/>
    </row>
    <row r="9534" spans="5:81" customFormat="1" x14ac:dyDescent="0.25">
      <c r="E9534"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replace('0000649/4/08/03/2022', '/', '.');</v>
      </c>
      <c r="F9534" s="31"/>
      <c r="G9534" s="31"/>
      <c r="H9534" s="31"/>
      <c r="I9534" s="31"/>
      <c r="J9534" s="31"/>
      <c r="K9534" s="31"/>
      <c r="L9534" s="31"/>
      <c r="M9534" s="31"/>
      <c r="N9534" s="31"/>
      <c r="O9534" s="31"/>
      <c r="P9534" s="31"/>
      <c r="Q9534" s="31"/>
      <c r="R9534" s="31"/>
      <c r="S9534" s="31"/>
      <c r="T9534" s="31"/>
      <c r="U9534" s="31"/>
      <c r="V9534" s="31"/>
      <c r="W9534" s="31"/>
      <c r="X9534" s="31"/>
      <c r="Y9534" s="31"/>
      <c r="Z9534" s="31"/>
      <c r="AA9534" s="31"/>
      <c r="AB9534" s="31"/>
      <c r="AC9534" s="31"/>
      <c r="AD9534" s="31"/>
      <c r="AE9534" s="31"/>
      <c r="AF9534" s="31"/>
      <c r="AG9534" s="31"/>
      <c r="AH9534" s="31"/>
      <c r="AI9534" s="31"/>
      <c r="AJ9534" s="31"/>
      <c r="AK9534" s="31"/>
      <c r="AL9534" s="31"/>
      <c r="AM9534" s="31"/>
      <c r="AN9534" s="31"/>
      <c r="AO9534" s="31"/>
      <c r="AP9534" s="31"/>
      <c r="AQ9534" s="31"/>
      <c r="AR9534" s="31"/>
      <c r="AS9534" s="31"/>
      <c r="AT9534" s="31"/>
      <c r="AU9534" s="31"/>
      <c r="AV9534" s="31"/>
      <c r="AW9534" s="31"/>
      <c r="AX9534" s="31"/>
      <c r="AY9534" s="31"/>
      <c r="AZ9534" s="31"/>
      <c r="BA9534" s="31"/>
      <c r="BB9534" s="31"/>
      <c r="BC9534" s="31"/>
      <c r="BD9534" s="31"/>
      <c r="BE9534" s="31"/>
      <c r="BF9534" s="31"/>
      <c r="BG9534" s="31"/>
      <c r="BH9534" s="31"/>
      <c r="BI9534" s="31"/>
      <c r="BJ9534" s="31"/>
      <c r="BK9534" s="31"/>
      <c r="BL9534" s="31"/>
      <c r="BM9534" s="31"/>
      <c r="BN9534" s="31"/>
      <c r="BO9534" s="31"/>
      <c r="BP9534" s="31"/>
      <c r="BQ9534" s="31"/>
      <c r="BR9534" s="31"/>
      <c r="BS9534" s="31"/>
      <c r="BT9534" s="31"/>
      <c r="BU9534" s="31"/>
      <c r="BV9534" s="31"/>
      <c r="BW9534" s="31"/>
      <c r="BX9534" s="31"/>
      <c r="BY9534" s="31"/>
      <c r="BZ9534" s="31"/>
      <c r="CA9534" s="31"/>
      <c r="CB9534" s="31"/>
      <c r="CC9534" s="31"/>
    </row>
    <row r="9535" spans="5:81" customFormat="1" x14ac:dyDescent="0.25">
      <c r="E9535" s="30" t="str">
        <f t="shared" si="5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replace('0000649/4/10/04/2023', '/', '.');</v>
      </c>
      <c r="F9535" s="31"/>
      <c r="G9535" s="31"/>
      <c r="H9535" s="31"/>
      <c r="I9535" s="31"/>
      <c r="J9535" s="31"/>
      <c r="K9535" s="31"/>
      <c r="L9535" s="31"/>
      <c r="M9535" s="31"/>
      <c r="N9535" s="31"/>
      <c r="O9535" s="31"/>
      <c r="P9535" s="31"/>
      <c r="Q9535" s="31"/>
      <c r="R9535" s="31"/>
      <c r="S9535" s="31"/>
      <c r="T9535" s="31"/>
      <c r="U9535" s="31"/>
      <c r="V9535" s="31"/>
      <c r="W9535" s="31"/>
      <c r="X9535" s="31"/>
      <c r="Y9535" s="31"/>
      <c r="Z9535" s="31"/>
      <c r="AA9535" s="31"/>
      <c r="AB9535" s="31"/>
      <c r="AC9535" s="31"/>
      <c r="AD9535" s="31"/>
      <c r="AE9535" s="31"/>
      <c r="AF9535" s="31"/>
      <c r="AG9535" s="31"/>
      <c r="AH9535" s="31"/>
      <c r="AI9535" s="31"/>
      <c r="AJ9535" s="31"/>
      <c r="AK9535" s="31"/>
      <c r="AL9535" s="31"/>
      <c r="AM9535" s="31"/>
      <c r="AN9535" s="31"/>
      <c r="AO9535" s="31"/>
      <c r="AP9535" s="31"/>
      <c r="AQ9535" s="31"/>
      <c r="AR9535" s="31"/>
      <c r="AS9535" s="31"/>
      <c r="AT9535" s="31"/>
      <c r="AU9535" s="31"/>
      <c r="AV9535" s="31"/>
      <c r="AW9535" s="31"/>
      <c r="AX9535" s="31"/>
      <c r="AY9535" s="31"/>
      <c r="AZ9535" s="31"/>
      <c r="BA9535" s="31"/>
      <c r="BB9535" s="31"/>
      <c r="BC9535" s="31"/>
      <c r="BD9535" s="31"/>
      <c r="BE9535" s="31"/>
      <c r="BF9535" s="31"/>
      <c r="BG9535" s="31"/>
      <c r="BH9535" s="31"/>
      <c r="BI9535" s="31"/>
      <c r="BJ9535" s="31"/>
      <c r="BK9535" s="31"/>
      <c r="BL9535" s="31"/>
      <c r="BM9535" s="31"/>
      <c r="BN9535" s="31"/>
      <c r="BO9535" s="31"/>
      <c r="BP9535" s="31"/>
      <c r="BQ9535" s="31"/>
      <c r="BR9535" s="31"/>
      <c r="BS9535" s="31"/>
      <c r="BT9535" s="31"/>
      <c r="BU9535" s="31"/>
      <c r="BV9535" s="31"/>
      <c r="BW9535" s="31"/>
      <c r="BX9535" s="31"/>
      <c r="BY9535" s="31"/>
      <c r="BZ9535" s="31"/>
      <c r="CA9535" s="31"/>
      <c r="CB9535" s="31"/>
      <c r="CC9535" s="31"/>
    </row>
    <row r="9536" spans="5:81" customFormat="1" x14ac:dyDescent="0.25">
      <c r="E9536"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replace('0000650/4/08/03/2022', '/', '.');</v>
      </c>
      <c r="F9536" s="31"/>
      <c r="G9536" s="31"/>
      <c r="H9536" s="31"/>
      <c r="I9536" s="31"/>
      <c r="J9536" s="31"/>
      <c r="K9536" s="31"/>
      <c r="L9536" s="31"/>
      <c r="M9536" s="31"/>
      <c r="N9536" s="31"/>
      <c r="O9536" s="31"/>
      <c r="P9536" s="31"/>
      <c r="Q9536" s="31"/>
      <c r="R9536" s="31"/>
      <c r="S9536" s="31"/>
      <c r="T9536" s="31"/>
      <c r="U9536" s="31"/>
      <c r="V9536" s="31"/>
      <c r="W9536" s="31"/>
      <c r="X9536" s="31"/>
      <c r="Y9536" s="31"/>
      <c r="Z9536" s="31"/>
      <c r="AA9536" s="31"/>
      <c r="AB9536" s="31"/>
      <c r="AC9536" s="31"/>
      <c r="AD9536" s="31"/>
      <c r="AE9536" s="31"/>
      <c r="AF9536" s="31"/>
      <c r="AG9536" s="31"/>
      <c r="AH9536" s="31"/>
      <c r="AI9536" s="31"/>
      <c r="AJ9536" s="31"/>
      <c r="AK9536" s="31"/>
      <c r="AL9536" s="31"/>
      <c r="AM9536" s="31"/>
      <c r="AN9536" s="31"/>
      <c r="AO9536" s="31"/>
      <c r="AP9536" s="31"/>
      <c r="AQ9536" s="31"/>
      <c r="AR9536" s="31"/>
      <c r="AS9536" s="31"/>
      <c r="AT9536" s="31"/>
      <c r="AU9536" s="31"/>
      <c r="AV9536" s="31"/>
      <c r="AW9536" s="31"/>
      <c r="AX9536" s="31"/>
      <c r="AY9536" s="31"/>
      <c r="AZ9536" s="31"/>
      <c r="BA9536" s="31"/>
      <c r="BB9536" s="31"/>
      <c r="BC9536" s="31"/>
      <c r="BD9536" s="31"/>
      <c r="BE9536" s="31"/>
      <c r="BF9536" s="31"/>
      <c r="BG9536" s="31"/>
      <c r="BH9536" s="31"/>
      <c r="BI9536" s="31"/>
      <c r="BJ9536" s="31"/>
      <c r="BK9536" s="31"/>
      <c r="BL9536" s="31"/>
      <c r="BM9536" s="31"/>
      <c r="BN9536" s="31"/>
      <c r="BO9536" s="31"/>
      <c r="BP9536" s="31"/>
      <c r="BQ9536" s="31"/>
      <c r="BR9536" s="31"/>
      <c r="BS9536" s="31"/>
      <c r="BT9536" s="31"/>
      <c r="BU9536" s="31"/>
      <c r="BV9536" s="31"/>
      <c r="BW9536" s="31"/>
      <c r="BX9536" s="31"/>
      <c r="BY9536" s="31"/>
      <c r="BZ9536" s="31"/>
      <c r="CA9536" s="31"/>
      <c r="CB9536" s="31"/>
      <c r="CC9536" s="31"/>
    </row>
    <row r="9537" spans="5:81" customFormat="1" x14ac:dyDescent="0.25">
      <c r="E9537" s="30" t="str">
        <f t="shared" si="59"/>
        <v>update IFINOPL.dbo.AGREEMENT_ASSET set BILLING_TO_NPWP = '743416927416000', NPWP_NAME = 'PT. JET TEKNOLOGI EKSPRES', NPWP_ADDRESS = 'RUKO BUSINESS PARK TANGERANG CITY BLOK G NO. 11JL. JEND. SUDIRMAN NO. 1 RT.005 RW.005 KEL.BABAKAN KEC.TANGERANG KOTA/KAB.TANGERANG BANTEN 15118' where AGREEMENT_NO = replace('0000650/4/10/04/2023', '/', '.');</v>
      </c>
      <c r="F9537" s="31"/>
      <c r="G9537" s="31"/>
      <c r="H9537" s="31"/>
      <c r="I9537" s="31"/>
      <c r="J9537" s="31"/>
      <c r="K9537" s="31"/>
      <c r="L9537" s="31"/>
      <c r="M9537" s="31"/>
      <c r="N9537" s="31"/>
      <c r="O9537" s="31"/>
      <c r="P9537" s="31"/>
      <c r="Q9537" s="31"/>
      <c r="R9537" s="31"/>
      <c r="S9537" s="31"/>
      <c r="T9537" s="31"/>
      <c r="U9537" s="31"/>
      <c r="V9537" s="31"/>
      <c r="W9537" s="31"/>
      <c r="X9537" s="31"/>
      <c r="Y9537" s="31"/>
      <c r="Z9537" s="31"/>
      <c r="AA9537" s="31"/>
      <c r="AB9537" s="31"/>
      <c r="AC9537" s="31"/>
      <c r="AD9537" s="31"/>
      <c r="AE9537" s="31"/>
      <c r="AF9537" s="31"/>
      <c r="AG9537" s="31"/>
      <c r="AH9537" s="31"/>
      <c r="AI9537" s="31"/>
      <c r="AJ9537" s="31"/>
      <c r="AK9537" s="31"/>
      <c r="AL9537" s="31"/>
      <c r="AM9537" s="31"/>
      <c r="AN9537" s="31"/>
      <c r="AO9537" s="31"/>
      <c r="AP9537" s="31"/>
      <c r="AQ9537" s="31"/>
      <c r="AR9537" s="31"/>
      <c r="AS9537" s="31"/>
      <c r="AT9537" s="31"/>
      <c r="AU9537" s="31"/>
      <c r="AV9537" s="31"/>
      <c r="AW9537" s="31"/>
      <c r="AX9537" s="31"/>
      <c r="AY9537" s="31"/>
      <c r="AZ9537" s="31"/>
      <c r="BA9537" s="31"/>
      <c r="BB9537" s="31"/>
      <c r="BC9537" s="31"/>
      <c r="BD9537" s="31"/>
      <c r="BE9537" s="31"/>
      <c r="BF9537" s="31"/>
      <c r="BG9537" s="31"/>
      <c r="BH9537" s="31"/>
      <c r="BI9537" s="31"/>
      <c r="BJ9537" s="31"/>
      <c r="BK9537" s="31"/>
      <c r="BL9537" s="31"/>
      <c r="BM9537" s="31"/>
      <c r="BN9537" s="31"/>
      <c r="BO9537" s="31"/>
      <c r="BP9537" s="31"/>
      <c r="BQ9537" s="31"/>
      <c r="BR9537" s="31"/>
      <c r="BS9537" s="31"/>
      <c r="BT9537" s="31"/>
      <c r="BU9537" s="31"/>
      <c r="BV9537" s="31"/>
      <c r="BW9537" s="31"/>
      <c r="BX9537" s="31"/>
      <c r="BY9537" s="31"/>
      <c r="BZ9537" s="31"/>
      <c r="CA9537" s="31"/>
      <c r="CB9537" s="31"/>
      <c r="CC9537" s="31"/>
    </row>
    <row r="9538" spans="5:81" customFormat="1" x14ac:dyDescent="0.25">
      <c r="E9538" s="30" t="str">
        <f t="shared" si="59"/>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replace('0000651/4/08/03/2022', '/', '.');</v>
      </c>
      <c r="F9538" s="31"/>
      <c r="G9538" s="31"/>
      <c r="H9538" s="31"/>
      <c r="I9538" s="31"/>
      <c r="J9538" s="31"/>
      <c r="K9538" s="31"/>
      <c r="L9538" s="31"/>
      <c r="M9538" s="31"/>
      <c r="N9538" s="31"/>
      <c r="O9538" s="31"/>
      <c r="P9538" s="31"/>
      <c r="Q9538" s="31"/>
      <c r="R9538" s="31"/>
      <c r="S9538" s="31"/>
      <c r="T9538" s="31"/>
      <c r="U9538" s="31"/>
      <c r="V9538" s="31"/>
      <c r="W9538" s="31"/>
      <c r="X9538" s="31"/>
      <c r="Y9538" s="31"/>
      <c r="Z9538" s="31"/>
      <c r="AA9538" s="31"/>
      <c r="AB9538" s="31"/>
      <c r="AC9538" s="31"/>
      <c r="AD9538" s="31"/>
      <c r="AE9538" s="31"/>
      <c r="AF9538" s="31"/>
      <c r="AG9538" s="31"/>
      <c r="AH9538" s="31"/>
      <c r="AI9538" s="31"/>
      <c r="AJ9538" s="31"/>
      <c r="AK9538" s="31"/>
      <c r="AL9538" s="31"/>
      <c r="AM9538" s="31"/>
      <c r="AN9538" s="31"/>
      <c r="AO9538" s="31"/>
      <c r="AP9538" s="31"/>
      <c r="AQ9538" s="31"/>
      <c r="AR9538" s="31"/>
      <c r="AS9538" s="31"/>
      <c r="AT9538" s="31"/>
      <c r="AU9538" s="31"/>
      <c r="AV9538" s="31"/>
      <c r="AW9538" s="31"/>
      <c r="AX9538" s="31"/>
      <c r="AY9538" s="31"/>
      <c r="AZ9538" s="31"/>
      <c r="BA9538" s="31"/>
      <c r="BB9538" s="31"/>
      <c r="BC9538" s="31"/>
      <c r="BD9538" s="31"/>
      <c r="BE9538" s="31"/>
      <c r="BF9538" s="31"/>
      <c r="BG9538" s="31"/>
      <c r="BH9538" s="31"/>
      <c r="BI9538" s="31"/>
      <c r="BJ9538" s="31"/>
      <c r="BK9538" s="31"/>
      <c r="BL9538" s="31"/>
      <c r="BM9538" s="31"/>
      <c r="BN9538" s="31"/>
      <c r="BO9538" s="31"/>
      <c r="BP9538" s="31"/>
      <c r="BQ9538" s="31"/>
      <c r="BR9538" s="31"/>
      <c r="BS9538" s="31"/>
      <c r="BT9538" s="31"/>
      <c r="BU9538" s="31"/>
      <c r="BV9538" s="31"/>
      <c r="BW9538" s="31"/>
      <c r="BX9538" s="31"/>
      <c r="BY9538" s="31"/>
      <c r="BZ9538" s="31"/>
      <c r="CA9538" s="31"/>
      <c r="CB9538" s="31"/>
      <c r="CC9538" s="31"/>
    </row>
    <row r="9539" spans="5:81" customFormat="1" x14ac:dyDescent="0.25">
      <c r="E9539"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replace('0000652/4/08/05/2022', '/', '.');</v>
      </c>
      <c r="F9539" s="31"/>
      <c r="G9539" s="31"/>
      <c r="H9539" s="31"/>
      <c r="I9539" s="31"/>
      <c r="J9539" s="31"/>
      <c r="K9539" s="31"/>
      <c r="L9539" s="31"/>
      <c r="M9539" s="31"/>
      <c r="N9539" s="31"/>
      <c r="O9539" s="31"/>
      <c r="P9539" s="31"/>
      <c r="Q9539" s="31"/>
      <c r="R9539" s="31"/>
      <c r="S9539" s="31"/>
      <c r="T9539" s="31"/>
      <c r="U9539" s="31"/>
      <c r="V9539" s="31"/>
      <c r="W9539" s="31"/>
      <c r="X9539" s="31"/>
      <c r="Y9539" s="31"/>
      <c r="Z9539" s="31"/>
      <c r="AA9539" s="31"/>
      <c r="AB9539" s="31"/>
      <c r="AC9539" s="31"/>
      <c r="AD9539" s="31"/>
      <c r="AE9539" s="31"/>
      <c r="AF9539" s="31"/>
      <c r="AG9539" s="31"/>
      <c r="AH9539" s="31"/>
      <c r="AI9539" s="31"/>
      <c r="AJ9539" s="31"/>
      <c r="AK9539" s="31"/>
      <c r="AL9539" s="31"/>
      <c r="AM9539" s="31"/>
      <c r="AN9539" s="31"/>
      <c r="AO9539" s="31"/>
      <c r="AP9539" s="31"/>
      <c r="AQ9539" s="31"/>
      <c r="AR9539" s="31"/>
      <c r="AS9539" s="31"/>
      <c r="AT9539" s="31"/>
      <c r="AU9539" s="31"/>
      <c r="AV9539" s="31"/>
      <c r="AW9539" s="31"/>
      <c r="AX9539" s="31"/>
      <c r="AY9539" s="31"/>
      <c r="AZ9539" s="31"/>
      <c r="BA9539" s="31"/>
      <c r="BB9539" s="31"/>
      <c r="BC9539" s="31"/>
      <c r="BD9539" s="31"/>
      <c r="BE9539" s="31"/>
      <c r="BF9539" s="31"/>
      <c r="BG9539" s="31"/>
      <c r="BH9539" s="31"/>
      <c r="BI9539" s="31"/>
      <c r="BJ9539" s="31"/>
      <c r="BK9539" s="31"/>
      <c r="BL9539" s="31"/>
      <c r="BM9539" s="31"/>
      <c r="BN9539" s="31"/>
      <c r="BO9539" s="31"/>
      <c r="BP9539" s="31"/>
      <c r="BQ9539" s="31"/>
      <c r="BR9539" s="31"/>
      <c r="BS9539" s="31"/>
      <c r="BT9539" s="31"/>
      <c r="BU9539" s="31"/>
      <c r="BV9539" s="31"/>
      <c r="BW9539" s="31"/>
      <c r="BX9539" s="31"/>
      <c r="BY9539" s="31"/>
      <c r="BZ9539" s="31"/>
      <c r="CA9539" s="31"/>
      <c r="CB9539" s="31"/>
      <c r="CC9539" s="31"/>
    </row>
    <row r="9540" spans="5:81" customFormat="1" x14ac:dyDescent="0.25">
      <c r="E9540" s="30" t="str">
        <f t="shared" si="59"/>
        <v>update IFINOPL.dbo.AGREEMENT_ASSET set BILLING_TO_NPWP = '743416927416000', NPWP_NAME = 'PT. JET TEKNOLOGI EKSPRES', NPWP_ADDRESS = 'RUKO BUSINESS PARK TANGERANG CITY BLOK G NO. 11JL. JEND. SUDIRMAN NO. 1 RT.005 RW.005 KEL.BABAKAN KEC.TANGERANG KOTA/KAB.TANGERANG BANTEN 15118' where AGREEMENT_NO = replace('0000652/4/10/04/2023', '/', '.');</v>
      </c>
      <c r="F9540" s="31"/>
      <c r="G9540" s="31"/>
      <c r="H9540" s="31"/>
      <c r="I9540" s="31"/>
      <c r="J9540" s="31"/>
      <c r="K9540" s="31"/>
      <c r="L9540" s="31"/>
      <c r="M9540" s="31"/>
      <c r="N9540" s="31"/>
      <c r="O9540" s="31"/>
      <c r="P9540" s="31"/>
      <c r="Q9540" s="31"/>
      <c r="R9540" s="31"/>
      <c r="S9540" s="31"/>
      <c r="T9540" s="31"/>
      <c r="U9540" s="31"/>
      <c r="V9540" s="31"/>
      <c r="W9540" s="31"/>
      <c r="X9540" s="31"/>
      <c r="Y9540" s="31"/>
      <c r="Z9540" s="31"/>
      <c r="AA9540" s="31"/>
      <c r="AB9540" s="31"/>
      <c r="AC9540" s="31"/>
      <c r="AD9540" s="31"/>
      <c r="AE9540" s="31"/>
      <c r="AF9540" s="31"/>
      <c r="AG9540" s="31"/>
      <c r="AH9540" s="31"/>
      <c r="AI9540" s="31"/>
      <c r="AJ9540" s="31"/>
      <c r="AK9540" s="31"/>
      <c r="AL9540" s="31"/>
      <c r="AM9540" s="31"/>
      <c r="AN9540" s="31"/>
      <c r="AO9540" s="31"/>
      <c r="AP9540" s="31"/>
      <c r="AQ9540" s="31"/>
      <c r="AR9540" s="31"/>
      <c r="AS9540" s="31"/>
      <c r="AT9540" s="31"/>
      <c r="AU9540" s="31"/>
      <c r="AV9540" s="31"/>
      <c r="AW9540" s="31"/>
      <c r="AX9540" s="31"/>
      <c r="AY9540" s="31"/>
      <c r="AZ9540" s="31"/>
      <c r="BA9540" s="31"/>
      <c r="BB9540" s="31"/>
      <c r="BC9540" s="31"/>
      <c r="BD9540" s="31"/>
      <c r="BE9540" s="31"/>
      <c r="BF9540" s="31"/>
      <c r="BG9540" s="31"/>
      <c r="BH9540" s="31"/>
      <c r="BI9540" s="31"/>
      <c r="BJ9540" s="31"/>
      <c r="BK9540" s="31"/>
      <c r="BL9540" s="31"/>
      <c r="BM9540" s="31"/>
      <c r="BN9540" s="31"/>
      <c r="BO9540" s="31"/>
      <c r="BP9540" s="31"/>
      <c r="BQ9540" s="31"/>
      <c r="BR9540" s="31"/>
      <c r="BS9540" s="31"/>
      <c r="BT9540" s="31"/>
      <c r="BU9540" s="31"/>
      <c r="BV9540" s="31"/>
      <c r="BW9540" s="31"/>
      <c r="BX9540" s="31"/>
      <c r="BY9540" s="31"/>
      <c r="BZ9540" s="31"/>
      <c r="CA9540" s="31"/>
      <c r="CB9540" s="31"/>
      <c r="CC9540" s="31"/>
    </row>
    <row r="9541" spans="5:81" customFormat="1" x14ac:dyDescent="0.25">
      <c r="E9541"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replace('0000653/4/08/05/2022', '/', '.');</v>
      </c>
      <c r="F9541" s="31"/>
      <c r="G9541" s="31"/>
      <c r="H9541" s="31"/>
      <c r="I9541" s="31"/>
      <c r="J9541" s="31"/>
      <c r="K9541" s="31"/>
      <c r="L9541" s="31"/>
      <c r="M9541" s="31"/>
      <c r="N9541" s="31"/>
      <c r="O9541" s="31"/>
      <c r="P9541" s="31"/>
      <c r="Q9541" s="31"/>
      <c r="R9541" s="31"/>
      <c r="S9541" s="31"/>
      <c r="T9541" s="31"/>
      <c r="U9541" s="31"/>
      <c r="V9541" s="31"/>
      <c r="W9541" s="31"/>
      <c r="X9541" s="31"/>
      <c r="Y9541" s="31"/>
      <c r="Z9541" s="31"/>
      <c r="AA9541" s="31"/>
      <c r="AB9541" s="31"/>
      <c r="AC9541" s="31"/>
      <c r="AD9541" s="31"/>
      <c r="AE9541" s="31"/>
      <c r="AF9541" s="31"/>
      <c r="AG9541" s="31"/>
      <c r="AH9541" s="31"/>
      <c r="AI9541" s="31"/>
      <c r="AJ9541" s="31"/>
      <c r="AK9541" s="31"/>
      <c r="AL9541" s="31"/>
      <c r="AM9541" s="31"/>
      <c r="AN9541" s="31"/>
      <c r="AO9541" s="31"/>
      <c r="AP9541" s="31"/>
      <c r="AQ9541" s="31"/>
      <c r="AR9541" s="31"/>
      <c r="AS9541" s="31"/>
      <c r="AT9541" s="31"/>
      <c r="AU9541" s="31"/>
      <c r="AV9541" s="31"/>
      <c r="AW9541" s="31"/>
      <c r="AX9541" s="31"/>
      <c r="AY9541" s="31"/>
      <c r="AZ9541" s="31"/>
      <c r="BA9541" s="31"/>
      <c r="BB9541" s="31"/>
      <c r="BC9541" s="31"/>
      <c r="BD9541" s="31"/>
      <c r="BE9541" s="31"/>
      <c r="BF9541" s="31"/>
      <c r="BG9541" s="31"/>
      <c r="BH9541" s="31"/>
      <c r="BI9541" s="31"/>
      <c r="BJ9541" s="31"/>
      <c r="BK9541" s="31"/>
      <c r="BL9541" s="31"/>
      <c r="BM9541" s="31"/>
      <c r="BN9541" s="31"/>
      <c r="BO9541" s="31"/>
      <c r="BP9541" s="31"/>
      <c r="BQ9541" s="31"/>
      <c r="BR9541" s="31"/>
      <c r="BS9541" s="31"/>
      <c r="BT9541" s="31"/>
      <c r="BU9541" s="31"/>
      <c r="BV9541" s="31"/>
      <c r="BW9541" s="31"/>
      <c r="BX9541" s="31"/>
      <c r="BY9541" s="31"/>
      <c r="BZ9541" s="31"/>
      <c r="CA9541" s="31"/>
      <c r="CB9541" s="31"/>
      <c r="CC9541" s="31"/>
    </row>
    <row r="9542" spans="5:81" customFormat="1" x14ac:dyDescent="0.25">
      <c r="E9542" s="30" t="str">
        <f t="shared" si="59"/>
        <v>update IFINOPL.dbo.AGREEMENT_ASSET set BILLING_TO_NPWP = '743416927416000', NPWP_NAME = 'PT. JET TEKNOLOGI EKSPRES', NPWP_ADDRESS = 'RUKO BUSINESS PARK TANGERANG CITY BLOK G NO. 11JL. JEND. SUDIRMAN NO. 1 RT.005 RW.005 KEL.BABAKAN KEC.TANGERANG KOTA/KAB.TANGERANG BANTEN 15118' where AGREEMENT_NO = replace('0000653/4/10/04/2023', '/', '.');</v>
      </c>
      <c r="F9542" s="31"/>
      <c r="G9542" s="31"/>
      <c r="H9542" s="31"/>
      <c r="I9542" s="31"/>
      <c r="J9542" s="31"/>
      <c r="K9542" s="31"/>
      <c r="L9542" s="31"/>
      <c r="M9542" s="31"/>
      <c r="N9542" s="31"/>
      <c r="O9542" s="31"/>
      <c r="P9542" s="31"/>
      <c r="Q9542" s="31"/>
      <c r="R9542" s="31"/>
      <c r="S9542" s="31"/>
      <c r="T9542" s="31"/>
      <c r="U9542" s="31"/>
      <c r="V9542" s="31"/>
      <c r="W9542" s="31"/>
      <c r="X9542" s="31"/>
      <c r="Y9542" s="31"/>
      <c r="Z9542" s="31"/>
      <c r="AA9542" s="31"/>
      <c r="AB9542" s="31"/>
      <c r="AC9542" s="31"/>
      <c r="AD9542" s="31"/>
      <c r="AE9542" s="31"/>
      <c r="AF9542" s="31"/>
      <c r="AG9542" s="31"/>
      <c r="AH9542" s="31"/>
      <c r="AI9542" s="31"/>
      <c r="AJ9542" s="31"/>
      <c r="AK9542" s="31"/>
      <c r="AL9542" s="31"/>
      <c r="AM9542" s="31"/>
      <c r="AN9542" s="31"/>
      <c r="AO9542" s="31"/>
      <c r="AP9542" s="31"/>
      <c r="AQ9542" s="31"/>
      <c r="AR9542" s="31"/>
      <c r="AS9542" s="31"/>
      <c r="AT9542" s="31"/>
      <c r="AU9542" s="31"/>
      <c r="AV9542" s="31"/>
      <c r="AW9542" s="31"/>
      <c r="AX9542" s="31"/>
      <c r="AY9542" s="31"/>
      <c r="AZ9542" s="31"/>
      <c r="BA9542" s="31"/>
      <c r="BB9542" s="31"/>
      <c r="BC9542" s="31"/>
      <c r="BD9542" s="31"/>
      <c r="BE9542" s="31"/>
      <c r="BF9542" s="31"/>
      <c r="BG9542" s="31"/>
      <c r="BH9542" s="31"/>
      <c r="BI9542" s="31"/>
      <c r="BJ9542" s="31"/>
      <c r="BK9542" s="31"/>
      <c r="BL9542" s="31"/>
      <c r="BM9542" s="31"/>
      <c r="BN9542" s="31"/>
      <c r="BO9542" s="31"/>
      <c r="BP9542" s="31"/>
      <c r="BQ9542" s="31"/>
      <c r="BR9542" s="31"/>
      <c r="BS9542" s="31"/>
      <c r="BT9542" s="31"/>
      <c r="BU9542" s="31"/>
      <c r="BV9542" s="31"/>
      <c r="BW9542" s="31"/>
      <c r="BX9542" s="31"/>
      <c r="BY9542" s="31"/>
      <c r="BZ9542" s="31"/>
      <c r="CA9542" s="31"/>
      <c r="CB9542" s="31"/>
      <c r="CC9542" s="31"/>
    </row>
    <row r="9543" spans="5:81" customFormat="1" x14ac:dyDescent="0.25">
      <c r="E9543"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replace('0000654/4/08/05/2022', '/', '.');</v>
      </c>
      <c r="F9543" s="31"/>
      <c r="G9543" s="31"/>
      <c r="H9543" s="31"/>
      <c r="I9543" s="31"/>
      <c r="J9543" s="31"/>
      <c r="K9543" s="31"/>
      <c r="L9543" s="31"/>
      <c r="M9543" s="31"/>
      <c r="N9543" s="31"/>
      <c r="O9543" s="31"/>
      <c r="P9543" s="31"/>
      <c r="Q9543" s="31"/>
      <c r="R9543" s="31"/>
      <c r="S9543" s="31"/>
      <c r="T9543" s="31"/>
      <c r="U9543" s="31"/>
      <c r="V9543" s="31"/>
      <c r="W9543" s="31"/>
      <c r="X9543" s="31"/>
      <c r="Y9543" s="31"/>
      <c r="Z9543" s="31"/>
      <c r="AA9543" s="31"/>
      <c r="AB9543" s="31"/>
      <c r="AC9543" s="31"/>
      <c r="AD9543" s="31"/>
      <c r="AE9543" s="31"/>
      <c r="AF9543" s="31"/>
      <c r="AG9543" s="31"/>
      <c r="AH9543" s="31"/>
      <c r="AI9543" s="31"/>
      <c r="AJ9543" s="31"/>
      <c r="AK9543" s="31"/>
      <c r="AL9543" s="31"/>
      <c r="AM9543" s="31"/>
      <c r="AN9543" s="31"/>
      <c r="AO9543" s="31"/>
      <c r="AP9543" s="31"/>
      <c r="AQ9543" s="31"/>
      <c r="AR9543" s="31"/>
      <c r="AS9543" s="31"/>
      <c r="AT9543" s="31"/>
      <c r="AU9543" s="31"/>
      <c r="AV9543" s="31"/>
      <c r="AW9543" s="31"/>
      <c r="AX9543" s="31"/>
      <c r="AY9543" s="31"/>
      <c r="AZ9543" s="31"/>
      <c r="BA9543" s="31"/>
      <c r="BB9543" s="31"/>
      <c r="BC9543" s="31"/>
      <c r="BD9543" s="31"/>
      <c r="BE9543" s="31"/>
      <c r="BF9543" s="31"/>
      <c r="BG9543" s="31"/>
      <c r="BH9543" s="31"/>
      <c r="BI9543" s="31"/>
      <c r="BJ9543" s="31"/>
      <c r="BK9543" s="31"/>
      <c r="BL9543" s="31"/>
      <c r="BM9543" s="31"/>
      <c r="BN9543" s="31"/>
      <c r="BO9543" s="31"/>
      <c r="BP9543" s="31"/>
      <c r="BQ9543" s="31"/>
      <c r="BR9543" s="31"/>
      <c r="BS9543" s="31"/>
      <c r="BT9543" s="31"/>
      <c r="BU9543" s="31"/>
      <c r="BV9543" s="31"/>
      <c r="BW9543" s="31"/>
      <c r="BX9543" s="31"/>
      <c r="BY9543" s="31"/>
      <c r="BZ9543" s="31"/>
      <c r="CA9543" s="31"/>
      <c r="CB9543" s="31"/>
      <c r="CC9543" s="31"/>
    </row>
    <row r="9544" spans="5:81" customFormat="1" x14ac:dyDescent="0.25">
      <c r="E9544" s="30" t="str">
        <f t="shared" si="59"/>
        <v>update IFINOPL.dbo.AGREEMENT_ASSET set BILLING_TO_NPWP = '723288619022000', NPWP_NAME = 'PT. IIJ GLOBAL SOLUTIONS INDONESIA', NPWP_ADDRESS = 'GEDUNG MIDPLAZA 1 LANTAI 19. JL JEND SUDIRMAN KAV 10 -11 RT.000 RW.000 KEL.KARET TENGSIN KEC.TANAH ABANG KOTA/KAB.JAKARTA PUSAT DKI JAKARTA 10220' where AGREEMENT_NO = replace('0000654/4/10/04/2023', '/', '.');</v>
      </c>
      <c r="F9544" s="31"/>
      <c r="G9544" s="31"/>
      <c r="H9544" s="31"/>
      <c r="I9544" s="31"/>
      <c r="J9544" s="31"/>
      <c r="K9544" s="31"/>
      <c r="L9544" s="31"/>
      <c r="M9544" s="31"/>
      <c r="N9544" s="31"/>
      <c r="O9544" s="31"/>
      <c r="P9544" s="31"/>
      <c r="Q9544" s="31"/>
      <c r="R9544" s="31"/>
      <c r="S9544" s="31"/>
      <c r="T9544" s="31"/>
      <c r="U9544" s="31"/>
      <c r="V9544" s="31"/>
      <c r="W9544" s="31"/>
      <c r="X9544" s="31"/>
      <c r="Y9544" s="31"/>
      <c r="Z9544" s="31"/>
      <c r="AA9544" s="31"/>
      <c r="AB9544" s="31"/>
      <c r="AC9544" s="31"/>
      <c r="AD9544" s="31"/>
      <c r="AE9544" s="31"/>
      <c r="AF9544" s="31"/>
      <c r="AG9544" s="31"/>
      <c r="AH9544" s="31"/>
      <c r="AI9544" s="31"/>
      <c r="AJ9544" s="31"/>
      <c r="AK9544" s="31"/>
      <c r="AL9544" s="31"/>
      <c r="AM9544" s="31"/>
      <c r="AN9544" s="31"/>
      <c r="AO9544" s="31"/>
      <c r="AP9544" s="31"/>
      <c r="AQ9544" s="31"/>
      <c r="AR9544" s="31"/>
      <c r="AS9544" s="31"/>
      <c r="AT9544" s="31"/>
      <c r="AU9544" s="31"/>
      <c r="AV9544" s="31"/>
      <c r="AW9544" s="31"/>
      <c r="AX9544" s="31"/>
      <c r="AY9544" s="31"/>
      <c r="AZ9544" s="31"/>
      <c r="BA9544" s="31"/>
      <c r="BB9544" s="31"/>
      <c r="BC9544" s="31"/>
      <c r="BD9544" s="31"/>
      <c r="BE9544" s="31"/>
      <c r="BF9544" s="31"/>
      <c r="BG9544" s="31"/>
      <c r="BH9544" s="31"/>
      <c r="BI9544" s="31"/>
      <c r="BJ9544" s="31"/>
      <c r="BK9544" s="31"/>
      <c r="BL9544" s="31"/>
      <c r="BM9544" s="31"/>
      <c r="BN9544" s="31"/>
      <c r="BO9544" s="31"/>
      <c r="BP9544" s="31"/>
      <c r="BQ9544" s="31"/>
      <c r="BR9544" s="31"/>
      <c r="BS9544" s="31"/>
      <c r="BT9544" s="31"/>
      <c r="BU9544" s="31"/>
      <c r="BV9544" s="31"/>
      <c r="BW9544" s="31"/>
      <c r="BX9544" s="31"/>
      <c r="BY9544" s="31"/>
      <c r="BZ9544" s="31"/>
      <c r="CA9544" s="31"/>
      <c r="CB9544" s="31"/>
      <c r="CC9544" s="31"/>
    </row>
    <row r="9545" spans="5:81" customFormat="1" x14ac:dyDescent="0.25">
      <c r="E9545"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replace('0000655/4/08/05/2022', '/', '.');</v>
      </c>
      <c r="F9545" s="31"/>
      <c r="G9545" s="31"/>
      <c r="H9545" s="31"/>
      <c r="I9545" s="31"/>
      <c r="J9545" s="31"/>
      <c r="K9545" s="31"/>
      <c r="L9545" s="31"/>
      <c r="M9545" s="31"/>
      <c r="N9545" s="31"/>
      <c r="O9545" s="31"/>
      <c r="P9545" s="31"/>
      <c r="Q9545" s="31"/>
      <c r="R9545" s="31"/>
      <c r="S9545" s="31"/>
      <c r="T9545" s="31"/>
      <c r="U9545" s="31"/>
      <c r="V9545" s="31"/>
      <c r="W9545" s="31"/>
      <c r="X9545" s="31"/>
      <c r="Y9545" s="31"/>
      <c r="Z9545" s="31"/>
      <c r="AA9545" s="31"/>
      <c r="AB9545" s="31"/>
      <c r="AC9545" s="31"/>
      <c r="AD9545" s="31"/>
      <c r="AE9545" s="31"/>
      <c r="AF9545" s="31"/>
      <c r="AG9545" s="31"/>
      <c r="AH9545" s="31"/>
      <c r="AI9545" s="31"/>
      <c r="AJ9545" s="31"/>
      <c r="AK9545" s="31"/>
      <c r="AL9545" s="31"/>
      <c r="AM9545" s="31"/>
      <c r="AN9545" s="31"/>
      <c r="AO9545" s="31"/>
      <c r="AP9545" s="31"/>
      <c r="AQ9545" s="31"/>
      <c r="AR9545" s="31"/>
      <c r="AS9545" s="31"/>
      <c r="AT9545" s="31"/>
      <c r="AU9545" s="31"/>
      <c r="AV9545" s="31"/>
      <c r="AW9545" s="31"/>
      <c r="AX9545" s="31"/>
      <c r="AY9545" s="31"/>
      <c r="AZ9545" s="31"/>
      <c r="BA9545" s="31"/>
      <c r="BB9545" s="31"/>
      <c r="BC9545" s="31"/>
      <c r="BD9545" s="31"/>
      <c r="BE9545" s="31"/>
      <c r="BF9545" s="31"/>
      <c r="BG9545" s="31"/>
      <c r="BH9545" s="31"/>
      <c r="BI9545" s="31"/>
      <c r="BJ9545" s="31"/>
      <c r="BK9545" s="31"/>
      <c r="BL9545" s="31"/>
      <c r="BM9545" s="31"/>
      <c r="BN9545" s="31"/>
      <c r="BO9545" s="31"/>
      <c r="BP9545" s="31"/>
      <c r="BQ9545" s="31"/>
      <c r="BR9545" s="31"/>
      <c r="BS9545" s="31"/>
      <c r="BT9545" s="31"/>
      <c r="BU9545" s="31"/>
      <c r="BV9545" s="31"/>
      <c r="BW9545" s="31"/>
      <c r="BX9545" s="31"/>
      <c r="BY9545" s="31"/>
      <c r="BZ9545" s="31"/>
      <c r="CA9545" s="31"/>
      <c r="CB9545" s="31"/>
      <c r="CC9545" s="31"/>
    </row>
    <row r="9546" spans="5:81" customFormat="1" x14ac:dyDescent="0.25">
      <c r="E9546" s="30" t="str">
        <f t="shared" si="59"/>
        <v>update IFINOPL.dbo.AGREEMENT_ASSET set BILLING_TO_NPWP = '723288619022000', NPWP_NAME = 'PT. IIJ GLOBAL SOLUTIONS INDONESIA', NPWP_ADDRESS = 'GEDUNG MIDPLAZA 1 LANTAI 19. JL JEND SUDIRMAN KAV 10 -11 RT.000 RW.000 KEL.KARET TENGSIN KEC.TANAH ABANG KOTA/KAB.JAKARTA PUSAT DKI JAKARTA 10220' where AGREEMENT_NO = replace('0000655/4/10/04/2023', '/', '.');</v>
      </c>
      <c r="F9546" s="31"/>
      <c r="G9546" s="31"/>
      <c r="H9546" s="31"/>
      <c r="I9546" s="31"/>
      <c r="J9546" s="31"/>
      <c r="K9546" s="31"/>
      <c r="L9546" s="31"/>
      <c r="M9546" s="31"/>
      <c r="N9546" s="31"/>
      <c r="O9546" s="31"/>
      <c r="P9546" s="31"/>
      <c r="Q9546" s="31"/>
      <c r="R9546" s="31"/>
      <c r="S9546" s="31"/>
      <c r="T9546" s="31"/>
      <c r="U9546" s="31"/>
      <c r="V9546" s="31"/>
      <c r="W9546" s="31"/>
      <c r="X9546" s="31"/>
      <c r="Y9546" s="31"/>
      <c r="Z9546" s="31"/>
      <c r="AA9546" s="31"/>
      <c r="AB9546" s="31"/>
      <c r="AC9546" s="31"/>
      <c r="AD9546" s="31"/>
      <c r="AE9546" s="31"/>
      <c r="AF9546" s="31"/>
      <c r="AG9546" s="31"/>
      <c r="AH9546" s="31"/>
      <c r="AI9546" s="31"/>
      <c r="AJ9546" s="31"/>
      <c r="AK9546" s="31"/>
      <c r="AL9546" s="31"/>
      <c r="AM9546" s="31"/>
      <c r="AN9546" s="31"/>
      <c r="AO9546" s="31"/>
      <c r="AP9546" s="31"/>
      <c r="AQ9546" s="31"/>
      <c r="AR9546" s="31"/>
      <c r="AS9546" s="31"/>
      <c r="AT9546" s="31"/>
      <c r="AU9546" s="31"/>
      <c r="AV9546" s="31"/>
      <c r="AW9546" s="31"/>
      <c r="AX9546" s="31"/>
      <c r="AY9546" s="31"/>
      <c r="AZ9546" s="31"/>
      <c r="BA9546" s="31"/>
      <c r="BB9546" s="31"/>
      <c r="BC9546" s="31"/>
      <c r="BD9546" s="31"/>
      <c r="BE9546" s="31"/>
      <c r="BF9546" s="31"/>
      <c r="BG9546" s="31"/>
      <c r="BH9546" s="31"/>
      <c r="BI9546" s="31"/>
      <c r="BJ9546" s="31"/>
      <c r="BK9546" s="31"/>
      <c r="BL9546" s="31"/>
      <c r="BM9546" s="31"/>
      <c r="BN9546" s="31"/>
      <c r="BO9546" s="31"/>
      <c r="BP9546" s="31"/>
      <c r="BQ9546" s="31"/>
      <c r="BR9546" s="31"/>
      <c r="BS9546" s="31"/>
      <c r="BT9546" s="31"/>
      <c r="BU9546" s="31"/>
      <c r="BV9546" s="31"/>
      <c r="BW9546" s="31"/>
      <c r="BX9546" s="31"/>
      <c r="BY9546" s="31"/>
      <c r="BZ9546" s="31"/>
      <c r="CA9546" s="31"/>
      <c r="CB9546" s="31"/>
      <c r="CC9546" s="31"/>
    </row>
    <row r="9547" spans="5:81" customFormat="1" x14ac:dyDescent="0.25">
      <c r="E9547" s="30" t="str">
        <f t="shared" si="59"/>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replace('0000656/4/01/03/2021', '/', '.');</v>
      </c>
      <c r="F9547" s="31"/>
      <c r="G9547" s="31"/>
      <c r="H9547" s="31"/>
      <c r="I9547" s="31"/>
      <c r="J9547" s="31"/>
      <c r="K9547" s="31"/>
      <c r="L9547" s="31"/>
      <c r="M9547" s="31"/>
      <c r="N9547" s="31"/>
      <c r="O9547" s="31"/>
      <c r="P9547" s="31"/>
      <c r="Q9547" s="31"/>
      <c r="R9547" s="31"/>
      <c r="S9547" s="31"/>
      <c r="T9547" s="31"/>
      <c r="U9547" s="31"/>
      <c r="V9547" s="31"/>
      <c r="W9547" s="31"/>
      <c r="X9547" s="31"/>
      <c r="Y9547" s="31"/>
      <c r="Z9547" s="31"/>
      <c r="AA9547" s="31"/>
      <c r="AB9547" s="31"/>
      <c r="AC9547" s="31"/>
      <c r="AD9547" s="31"/>
      <c r="AE9547" s="31"/>
      <c r="AF9547" s="31"/>
      <c r="AG9547" s="31"/>
      <c r="AH9547" s="31"/>
      <c r="AI9547" s="31"/>
      <c r="AJ9547" s="31"/>
      <c r="AK9547" s="31"/>
      <c r="AL9547" s="31"/>
      <c r="AM9547" s="31"/>
      <c r="AN9547" s="31"/>
      <c r="AO9547" s="31"/>
      <c r="AP9547" s="31"/>
      <c r="AQ9547" s="31"/>
      <c r="AR9547" s="31"/>
      <c r="AS9547" s="31"/>
      <c r="AT9547" s="31"/>
      <c r="AU9547" s="31"/>
      <c r="AV9547" s="31"/>
      <c r="AW9547" s="31"/>
      <c r="AX9547" s="31"/>
      <c r="AY9547" s="31"/>
      <c r="AZ9547" s="31"/>
      <c r="BA9547" s="31"/>
      <c r="BB9547" s="31"/>
      <c r="BC9547" s="31"/>
      <c r="BD9547" s="31"/>
      <c r="BE9547" s="31"/>
      <c r="BF9547" s="31"/>
      <c r="BG9547" s="31"/>
      <c r="BH9547" s="31"/>
      <c r="BI9547" s="31"/>
      <c r="BJ9547" s="31"/>
      <c r="BK9547" s="31"/>
      <c r="BL9547" s="31"/>
      <c r="BM9547" s="31"/>
      <c r="BN9547" s="31"/>
      <c r="BO9547" s="31"/>
      <c r="BP9547" s="31"/>
      <c r="BQ9547" s="31"/>
      <c r="BR9547" s="31"/>
      <c r="BS9547" s="31"/>
      <c r="BT9547" s="31"/>
      <c r="BU9547" s="31"/>
      <c r="BV9547" s="31"/>
      <c r="BW9547" s="31"/>
      <c r="BX9547" s="31"/>
      <c r="BY9547" s="31"/>
      <c r="BZ9547" s="31"/>
      <c r="CA9547" s="31"/>
      <c r="CB9547" s="31"/>
      <c r="CC9547" s="31"/>
    </row>
    <row r="9548" spans="5:81" customFormat="1" x14ac:dyDescent="0.25">
      <c r="E9548"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replace('0000656/4/08/05/2022', '/', '.');</v>
      </c>
      <c r="F9548" s="31"/>
      <c r="G9548" s="31"/>
      <c r="H9548" s="31"/>
      <c r="I9548" s="31"/>
      <c r="J9548" s="31"/>
      <c r="K9548" s="31"/>
      <c r="L9548" s="31"/>
      <c r="M9548" s="31"/>
      <c r="N9548" s="31"/>
      <c r="O9548" s="31"/>
      <c r="P9548" s="31"/>
      <c r="Q9548" s="31"/>
      <c r="R9548" s="31"/>
      <c r="S9548" s="31"/>
      <c r="T9548" s="31"/>
      <c r="U9548" s="31"/>
      <c r="V9548" s="31"/>
      <c r="W9548" s="31"/>
      <c r="X9548" s="31"/>
      <c r="Y9548" s="31"/>
      <c r="Z9548" s="31"/>
      <c r="AA9548" s="31"/>
      <c r="AB9548" s="31"/>
      <c r="AC9548" s="31"/>
      <c r="AD9548" s="31"/>
      <c r="AE9548" s="31"/>
      <c r="AF9548" s="31"/>
      <c r="AG9548" s="31"/>
      <c r="AH9548" s="31"/>
      <c r="AI9548" s="31"/>
      <c r="AJ9548" s="31"/>
      <c r="AK9548" s="31"/>
      <c r="AL9548" s="31"/>
      <c r="AM9548" s="31"/>
      <c r="AN9548" s="31"/>
      <c r="AO9548" s="31"/>
      <c r="AP9548" s="31"/>
      <c r="AQ9548" s="31"/>
      <c r="AR9548" s="31"/>
      <c r="AS9548" s="31"/>
      <c r="AT9548" s="31"/>
      <c r="AU9548" s="31"/>
      <c r="AV9548" s="31"/>
      <c r="AW9548" s="31"/>
      <c r="AX9548" s="31"/>
      <c r="AY9548" s="31"/>
      <c r="AZ9548" s="31"/>
      <c r="BA9548" s="31"/>
      <c r="BB9548" s="31"/>
      <c r="BC9548" s="31"/>
      <c r="BD9548" s="31"/>
      <c r="BE9548" s="31"/>
      <c r="BF9548" s="31"/>
      <c r="BG9548" s="31"/>
      <c r="BH9548" s="31"/>
      <c r="BI9548" s="31"/>
      <c r="BJ9548" s="31"/>
      <c r="BK9548" s="31"/>
      <c r="BL9548" s="31"/>
      <c r="BM9548" s="31"/>
      <c r="BN9548" s="31"/>
      <c r="BO9548" s="31"/>
      <c r="BP9548" s="31"/>
      <c r="BQ9548" s="31"/>
      <c r="BR9548" s="31"/>
      <c r="BS9548" s="31"/>
      <c r="BT9548" s="31"/>
      <c r="BU9548" s="31"/>
      <c r="BV9548" s="31"/>
      <c r="BW9548" s="31"/>
      <c r="BX9548" s="31"/>
      <c r="BY9548" s="31"/>
      <c r="BZ9548" s="31"/>
      <c r="CA9548" s="31"/>
      <c r="CB9548" s="31"/>
      <c r="CC9548" s="31"/>
    </row>
    <row r="9549" spans="5:81" customFormat="1" x14ac:dyDescent="0.25">
      <c r="E9549"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replace('0000656/4/10/05/2023', '/', '.');</v>
      </c>
      <c r="F9549" s="31"/>
      <c r="G9549" s="31"/>
      <c r="H9549" s="31"/>
      <c r="I9549" s="31"/>
      <c r="J9549" s="31"/>
      <c r="K9549" s="31"/>
      <c r="L9549" s="31"/>
      <c r="M9549" s="31"/>
      <c r="N9549" s="31"/>
      <c r="O9549" s="31"/>
      <c r="P9549" s="31"/>
      <c r="Q9549" s="31"/>
      <c r="R9549" s="31"/>
      <c r="S9549" s="31"/>
      <c r="T9549" s="31"/>
      <c r="U9549" s="31"/>
      <c r="V9549" s="31"/>
      <c r="W9549" s="31"/>
      <c r="X9549" s="31"/>
      <c r="Y9549" s="31"/>
      <c r="Z9549" s="31"/>
      <c r="AA9549" s="31"/>
      <c r="AB9549" s="31"/>
      <c r="AC9549" s="31"/>
      <c r="AD9549" s="31"/>
      <c r="AE9549" s="31"/>
      <c r="AF9549" s="31"/>
      <c r="AG9549" s="31"/>
      <c r="AH9549" s="31"/>
      <c r="AI9549" s="31"/>
      <c r="AJ9549" s="31"/>
      <c r="AK9549" s="31"/>
      <c r="AL9549" s="31"/>
      <c r="AM9549" s="31"/>
      <c r="AN9549" s="31"/>
      <c r="AO9549" s="31"/>
      <c r="AP9549" s="31"/>
      <c r="AQ9549" s="31"/>
      <c r="AR9549" s="31"/>
      <c r="AS9549" s="31"/>
      <c r="AT9549" s="31"/>
      <c r="AU9549" s="31"/>
      <c r="AV9549" s="31"/>
      <c r="AW9549" s="31"/>
      <c r="AX9549" s="31"/>
      <c r="AY9549" s="31"/>
      <c r="AZ9549" s="31"/>
      <c r="BA9549" s="31"/>
      <c r="BB9549" s="31"/>
      <c r="BC9549" s="31"/>
      <c r="BD9549" s="31"/>
      <c r="BE9549" s="31"/>
      <c r="BF9549" s="31"/>
      <c r="BG9549" s="31"/>
      <c r="BH9549" s="31"/>
      <c r="BI9549" s="31"/>
      <c r="BJ9549" s="31"/>
      <c r="BK9549" s="31"/>
      <c r="BL9549" s="31"/>
      <c r="BM9549" s="31"/>
      <c r="BN9549" s="31"/>
      <c r="BO9549" s="31"/>
      <c r="BP9549" s="31"/>
      <c r="BQ9549" s="31"/>
      <c r="BR9549" s="31"/>
      <c r="BS9549" s="31"/>
      <c r="BT9549" s="31"/>
      <c r="BU9549" s="31"/>
      <c r="BV9549" s="31"/>
      <c r="BW9549" s="31"/>
      <c r="BX9549" s="31"/>
      <c r="BY9549" s="31"/>
      <c r="BZ9549" s="31"/>
      <c r="CA9549" s="31"/>
      <c r="CB9549" s="31"/>
      <c r="CC9549" s="31"/>
    </row>
    <row r="9550" spans="5:81" customFormat="1" x14ac:dyDescent="0.25">
      <c r="E9550" s="30" t="str">
        <f t="shared" si="59"/>
        <v>update IFINOPL.dbo.AGREEMENT_ASSET set BILLING_TO_NPWP = '011407574028001', NPWP_NAME = 'PT. ASURANSI RAKSA PRATIKARA', NPWP_ADDRESS = 'JL. ABDUL MUIS NO.40 WISMA BSG LT.3 RT.00 RW.00 PETOJO SELATAN, GAMBIR, JAKARTA PUSAT, DKI JAKARTA 10160 INDONESIA' where AGREEMENT_NO = replace('0000657/4/01/03/2021', '/', '.');</v>
      </c>
      <c r="F9550" s="31"/>
      <c r="G9550" s="31"/>
      <c r="H9550" s="31"/>
      <c r="I9550" s="31"/>
      <c r="J9550" s="31"/>
      <c r="K9550" s="31"/>
      <c r="L9550" s="31"/>
      <c r="M9550" s="31"/>
      <c r="N9550" s="31"/>
      <c r="O9550" s="31"/>
      <c r="P9550" s="31"/>
      <c r="Q9550" s="31"/>
      <c r="R9550" s="31"/>
      <c r="S9550" s="31"/>
      <c r="T9550" s="31"/>
      <c r="U9550" s="31"/>
      <c r="V9550" s="31"/>
      <c r="W9550" s="31"/>
      <c r="X9550" s="31"/>
      <c r="Y9550" s="31"/>
      <c r="Z9550" s="31"/>
      <c r="AA9550" s="31"/>
      <c r="AB9550" s="31"/>
      <c r="AC9550" s="31"/>
      <c r="AD9550" s="31"/>
      <c r="AE9550" s="31"/>
      <c r="AF9550" s="31"/>
      <c r="AG9550" s="31"/>
      <c r="AH9550" s="31"/>
      <c r="AI9550" s="31"/>
      <c r="AJ9550" s="31"/>
      <c r="AK9550" s="31"/>
      <c r="AL9550" s="31"/>
      <c r="AM9550" s="31"/>
      <c r="AN9550" s="31"/>
      <c r="AO9550" s="31"/>
      <c r="AP9550" s="31"/>
      <c r="AQ9550" s="31"/>
      <c r="AR9550" s="31"/>
      <c r="AS9550" s="31"/>
      <c r="AT9550" s="31"/>
      <c r="AU9550" s="31"/>
      <c r="AV9550" s="31"/>
      <c r="AW9550" s="31"/>
      <c r="AX9550" s="31"/>
      <c r="AY9550" s="31"/>
      <c r="AZ9550" s="31"/>
      <c r="BA9550" s="31"/>
      <c r="BB9550" s="31"/>
      <c r="BC9550" s="31"/>
      <c r="BD9550" s="31"/>
      <c r="BE9550" s="31"/>
      <c r="BF9550" s="31"/>
      <c r="BG9550" s="31"/>
      <c r="BH9550" s="31"/>
      <c r="BI9550" s="31"/>
      <c r="BJ9550" s="31"/>
      <c r="BK9550" s="31"/>
      <c r="BL9550" s="31"/>
      <c r="BM9550" s="31"/>
      <c r="BN9550" s="31"/>
      <c r="BO9550" s="31"/>
      <c r="BP9550" s="31"/>
      <c r="BQ9550" s="31"/>
      <c r="BR9550" s="31"/>
      <c r="BS9550" s="31"/>
      <c r="BT9550" s="31"/>
      <c r="BU9550" s="31"/>
      <c r="BV9550" s="31"/>
      <c r="BW9550" s="31"/>
      <c r="BX9550" s="31"/>
      <c r="BY9550" s="31"/>
      <c r="BZ9550" s="31"/>
      <c r="CA9550" s="31"/>
      <c r="CB9550" s="31"/>
      <c r="CC9550" s="31"/>
    </row>
    <row r="9551" spans="5:81" customFormat="1" x14ac:dyDescent="0.25">
      <c r="E9551"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replace('0000657/4/08/05/2022', '/', '.');</v>
      </c>
      <c r="F9551" s="31"/>
      <c r="G9551" s="31"/>
      <c r="H9551" s="31"/>
      <c r="I9551" s="31"/>
      <c r="J9551" s="31"/>
      <c r="K9551" s="31"/>
      <c r="L9551" s="31"/>
      <c r="M9551" s="31"/>
      <c r="N9551" s="31"/>
      <c r="O9551" s="31"/>
      <c r="P9551" s="31"/>
      <c r="Q9551" s="31"/>
      <c r="R9551" s="31"/>
      <c r="S9551" s="31"/>
      <c r="T9551" s="31"/>
      <c r="U9551" s="31"/>
      <c r="V9551" s="31"/>
      <c r="W9551" s="31"/>
      <c r="X9551" s="31"/>
      <c r="Y9551" s="31"/>
      <c r="Z9551" s="31"/>
      <c r="AA9551" s="31"/>
      <c r="AB9551" s="31"/>
      <c r="AC9551" s="31"/>
      <c r="AD9551" s="31"/>
      <c r="AE9551" s="31"/>
      <c r="AF9551" s="31"/>
      <c r="AG9551" s="31"/>
      <c r="AH9551" s="31"/>
      <c r="AI9551" s="31"/>
      <c r="AJ9551" s="31"/>
      <c r="AK9551" s="31"/>
      <c r="AL9551" s="31"/>
      <c r="AM9551" s="31"/>
      <c r="AN9551" s="31"/>
      <c r="AO9551" s="31"/>
      <c r="AP9551" s="31"/>
      <c r="AQ9551" s="31"/>
      <c r="AR9551" s="31"/>
      <c r="AS9551" s="31"/>
      <c r="AT9551" s="31"/>
      <c r="AU9551" s="31"/>
      <c r="AV9551" s="31"/>
      <c r="AW9551" s="31"/>
      <c r="AX9551" s="31"/>
      <c r="AY9551" s="31"/>
      <c r="AZ9551" s="31"/>
      <c r="BA9551" s="31"/>
      <c r="BB9551" s="31"/>
      <c r="BC9551" s="31"/>
      <c r="BD9551" s="31"/>
      <c r="BE9551" s="31"/>
      <c r="BF9551" s="31"/>
      <c r="BG9551" s="31"/>
      <c r="BH9551" s="31"/>
      <c r="BI9551" s="31"/>
      <c r="BJ9551" s="31"/>
      <c r="BK9551" s="31"/>
      <c r="BL9551" s="31"/>
      <c r="BM9551" s="31"/>
      <c r="BN9551" s="31"/>
      <c r="BO9551" s="31"/>
      <c r="BP9551" s="31"/>
      <c r="BQ9551" s="31"/>
      <c r="BR9551" s="31"/>
      <c r="BS9551" s="31"/>
      <c r="BT9551" s="31"/>
      <c r="BU9551" s="31"/>
      <c r="BV9551" s="31"/>
      <c r="BW9551" s="31"/>
      <c r="BX9551" s="31"/>
      <c r="BY9551" s="31"/>
      <c r="BZ9551" s="31"/>
      <c r="CA9551" s="31"/>
      <c r="CB9551" s="31"/>
      <c r="CC9551" s="31"/>
    </row>
    <row r="9552" spans="5:81" customFormat="1" x14ac:dyDescent="0.25">
      <c r="E9552" s="30" t="str">
        <f t="shared" si="59"/>
        <v>update IFINOPL.dbo.AGREEMENT_ASSET set BILLING_TO_NPWP = '011405081092000', NPWP_NAME = 'PT. SARIHUSADA GENERASI MAHARDIKA', NPWP_ADDRESS = 'JL KUSUMANEGARA KOTAK POS 37 RT.0 RW.0 KEL.MUJA MUJU KEC.UMBULHARJO KOTA/KAB.YOGYAKARTA DI YOGYAKARTA 55165' where AGREEMENT_NO = replace('0000657/4/10/05/2023', '/', '.');</v>
      </c>
      <c r="F9552" s="31"/>
      <c r="G9552" s="31"/>
      <c r="H9552" s="31"/>
      <c r="I9552" s="31"/>
      <c r="J9552" s="31"/>
      <c r="K9552" s="31"/>
      <c r="L9552" s="31"/>
      <c r="M9552" s="31"/>
      <c r="N9552" s="31"/>
      <c r="O9552" s="31"/>
      <c r="P9552" s="31"/>
      <c r="Q9552" s="31"/>
      <c r="R9552" s="31"/>
      <c r="S9552" s="31"/>
      <c r="T9552" s="31"/>
      <c r="U9552" s="31"/>
      <c r="V9552" s="31"/>
      <c r="W9552" s="31"/>
      <c r="X9552" s="31"/>
      <c r="Y9552" s="31"/>
      <c r="Z9552" s="31"/>
      <c r="AA9552" s="31"/>
      <c r="AB9552" s="31"/>
      <c r="AC9552" s="31"/>
      <c r="AD9552" s="31"/>
      <c r="AE9552" s="31"/>
      <c r="AF9552" s="31"/>
      <c r="AG9552" s="31"/>
      <c r="AH9552" s="31"/>
      <c r="AI9552" s="31"/>
      <c r="AJ9552" s="31"/>
      <c r="AK9552" s="31"/>
      <c r="AL9552" s="31"/>
      <c r="AM9552" s="31"/>
      <c r="AN9552" s="31"/>
      <c r="AO9552" s="31"/>
      <c r="AP9552" s="31"/>
      <c r="AQ9552" s="31"/>
      <c r="AR9552" s="31"/>
      <c r="AS9552" s="31"/>
      <c r="AT9552" s="31"/>
      <c r="AU9552" s="31"/>
      <c r="AV9552" s="31"/>
      <c r="AW9552" s="31"/>
      <c r="AX9552" s="31"/>
      <c r="AY9552" s="31"/>
      <c r="AZ9552" s="31"/>
      <c r="BA9552" s="31"/>
      <c r="BB9552" s="31"/>
      <c r="BC9552" s="31"/>
      <c r="BD9552" s="31"/>
      <c r="BE9552" s="31"/>
      <c r="BF9552" s="31"/>
      <c r="BG9552" s="31"/>
      <c r="BH9552" s="31"/>
      <c r="BI9552" s="31"/>
      <c r="BJ9552" s="31"/>
      <c r="BK9552" s="31"/>
      <c r="BL9552" s="31"/>
      <c r="BM9552" s="31"/>
      <c r="BN9552" s="31"/>
      <c r="BO9552" s="31"/>
      <c r="BP9552" s="31"/>
      <c r="BQ9552" s="31"/>
      <c r="BR9552" s="31"/>
      <c r="BS9552" s="31"/>
      <c r="BT9552" s="31"/>
      <c r="BU9552" s="31"/>
      <c r="BV9552" s="31"/>
      <c r="BW9552" s="31"/>
      <c r="BX9552" s="31"/>
      <c r="BY9552" s="31"/>
      <c r="BZ9552" s="31"/>
      <c r="CA9552" s="31"/>
      <c r="CB9552" s="31"/>
      <c r="CC9552" s="31"/>
    </row>
    <row r="9553" spans="5:81" customFormat="1" x14ac:dyDescent="0.25">
      <c r="E9553" s="30" t="str">
        <f t="shared" si="59"/>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replace('0000658/4/08/04/2022', '/', '.');</v>
      </c>
      <c r="F9553" s="31"/>
      <c r="G9553" s="31"/>
      <c r="H9553" s="31"/>
      <c r="I9553" s="31"/>
      <c r="J9553" s="31"/>
      <c r="K9553" s="31"/>
      <c r="L9553" s="31"/>
      <c r="M9553" s="31"/>
      <c r="N9553" s="31"/>
      <c r="O9553" s="31"/>
      <c r="P9553" s="31"/>
      <c r="Q9553" s="31"/>
      <c r="R9553" s="31"/>
      <c r="S9553" s="31"/>
      <c r="T9553" s="31"/>
      <c r="U9553" s="31"/>
      <c r="V9553" s="31"/>
      <c r="W9553" s="31"/>
      <c r="X9553" s="31"/>
      <c r="Y9553" s="31"/>
      <c r="Z9553" s="31"/>
      <c r="AA9553" s="31"/>
      <c r="AB9553" s="31"/>
      <c r="AC9553" s="31"/>
      <c r="AD9553" s="31"/>
      <c r="AE9553" s="31"/>
      <c r="AF9553" s="31"/>
      <c r="AG9553" s="31"/>
      <c r="AH9553" s="31"/>
      <c r="AI9553" s="31"/>
      <c r="AJ9553" s="31"/>
      <c r="AK9553" s="31"/>
      <c r="AL9553" s="31"/>
      <c r="AM9553" s="31"/>
      <c r="AN9553" s="31"/>
      <c r="AO9553" s="31"/>
      <c r="AP9553" s="31"/>
      <c r="AQ9553" s="31"/>
      <c r="AR9553" s="31"/>
      <c r="AS9553" s="31"/>
      <c r="AT9553" s="31"/>
      <c r="AU9553" s="31"/>
      <c r="AV9553" s="31"/>
      <c r="AW9553" s="31"/>
      <c r="AX9553" s="31"/>
      <c r="AY9553" s="31"/>
      <c r="AZ9553" s="31"/>
      <c r="BA9553" s="31"/>
      <c r="BB9553" s="31"/>
      <c r="BC9553" s="31"/>
      <c r="BD9553" s="31"/>
      <c r="BE9553" s="31"/>
      <c r="BF9553" s="31"/>
      <c r="BG9553" s="31"/>
      <c r="BH9553" s="31"/>
      <c r="BI9553" s="31"/>
      <c r="BJ9553" s="31"/>
      <c r="BK9553" s="31"/>
      <c r="BL9553" s="31"/>
      <c r="BM9553" s="31"/>
      <c r="BN9553" s="31"/>
      <c r="BO9553" s="31"/>
      <c r="BP9553" s="31"/>
      <c r="BQ9553" s="31"/>
      <c r="BR9553" s="31"/>
      <c r="BS9553" s="31"/>
      <c r="BT9553" s="31"/>
      <c r="BU9553" s="31"/>
      <c r="BV9553" s="31"/>
      <c r="BW9553" s="31"/>
      <c r="BX9553" s="31"/>
      <c r="BY9553" s="31"/>
      <c r="BZ9553" s="31"/>
      <c r="CA9553" s="31"/>
      <c r="CB9553" s="31"/>
      <c r="CC9553" s="31"/>
    </row>
    <row r="9554" spans="5:81" customFormat="1" x14ac:dyDescent="0.25">
      <c r="E9554" s="30" t="str">
        <f t="shared" si="59"/>
        <v>update IFINOPL.dbo.AGREEMENT_ASSET set BILLING_TO_NPWP = '013061346031000', NPWP_NAME = 'PT. ISTA INDONESIA', NPWP_ADDRESS = 'JL. LETJEN S PARMAN KAV. 35 RT.000 RW.000 KEL.KEMANGGISAN KEC.PALMERAH KOTA/KAB.JAKARTA BARAT DKI JAKARTA 11480' where AGREEMENT_NO = replace('0000658/4/10/05/2023', '/', '.');</v>
      </c>
      <c r="F9554" s="31"/>
      <c r="G9554" s="31"/>
      <c r="H9554" s="31"/>
      <c r="I9554" s="31"/>
      <c r="J9554" s="31"/>
      <c r="K9554" s="31"/>
      <c r="L9554" s="31"/>
      <c r="M9554" s="31"/>
      <c r="N9554" s="31"/>
      <c r="O9554" s="31"/>
      <c r="P9554" s="31"/>
      <c r="Q9554" s="31"/>
      <c r="R9554" s="31"/>
      <c r="S9554" s="31"/>
      <c r="T9554" s="31"/>
      <c r="U9554" s="31"/>
      <c r="V9554" s="31"/>
      <c r="W9554" s="31"/>
      <c r="X9554" s="31"/>
      <c r="Y9554" s="31"/>
      <c r="Z9554" s="31"/>
      <c r="AA9554" s="31"/>
      <c r="AB9554" s="31"/>
      <c r="AC9554" s="31"/>
      <c r="AD9554" s="31"/>
      <c r="AE9554" s="31"/>
      <c r="AF9554" s="31"/>
      <c r="AG9554" s="31"/>
      <c r="AH9554" s="31"/>
      <c r="AI9554" s="31"/>
      <c r="AJ9554" s="31"/>
      <c r="AK9554" s="31"/>
      <c r="AL9554" s="31"/>
      <c r="AM9554" s="31"/>
      <c r="AN9554" s="31"/>
      <c r="AO9554" s="31"/>
      <c r="AP9554" s="31"/>
      <c r="AQ9554" s="31"/>
      <c r="AR9554" s="31"/>
      <c r="AS9554" s="31"/>
      <c r="AT9554" s="31"/>
      <c r="AU9554" s="31"/>
      <c r="AV9554" s="31"/>
      <c r="AW9554" s="31"/>
      <c r="AX9554" s="31"/>
      <c r="AY9554" s="31"/>
      <c r="AZ9554" s="31"/>
      <c r="BA9554" s="31"/>
      <c r="BB9554" s="31"/>
      <c r="BC9554" s="31"/>
      <c r="BD9554" s="31"/>
      <c r="BE9554" s="31"/>
      <c r="BF9554" s="31"/>
      <c r="BG9554" s="31"/>
      <c r="BH9554" s="31"/>
      <c r="BI9554" s="31"/>
      <c r="BJ9554" s="31"/>
      <c r="BK9554" s="31"/>
      <c r="BL9554" s="31"/>
      <c r="BM9554" s="31"/>
      <c r="BN9554" s="31"/>
      <c r="BO9554" s="31"/>
      <c r="BP9554" s="31"/>
      <c r="BQ9554" s="31"/>
      <c r="BR9554" s="31"/>
      <c r="BS9554" s="31"/>
      <c r="BT9554" s="31"/>
      <c r="BU9554" s="31"/>
      <c r="BV9554" s="31"/>
      <c r="BW9554" s="31"/>
      <c r="BX9554" s="31"/>
      <c r="BY9554" s="31"/>
      <c r="BZ9554" s="31"/>
      <c r="CA9554" s="31"/>
      <c r="CB9554" s="31"/>
      <c r="CC9554" s="31"/>
    </row>
    <row r="9555" spans="5:81" customFormat="1" x14ac:dyDescent="0.25">
      <c r="E9555" s="30" t="str">
        <f t="shared" si="59"/>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replace('0000659/4/08/04/2022', '/', '.');</v>
      </c>
      <c r="F9555" s="31"/>
      <c r="G9555" s="31"/>
      <c r="H9555" s="31"/>
      <c r="I9555" s="31"/>
      <c r="J9555" s="31"/>
      <c r="K9555" s="31"/>
      <c r="L9555" s="31"/>
      <c r="M9555" s="31"/>
      <c r="N9555" s="31"/>
      <c r="O9555" s="31"/>
      <c r="P9555" s="31"/>
      <c r="Q9555" s="31"/>
      <c r="R9555" s="31"/>
      <c r="S9555" s="31"/>
      <c r="T9555" s="31"/>
      <c r="U9555" s="31"/>
      <c r="V9555" s="31"/>
      <c r="W9555" s="31"/>
      <c r="X9555" s="31"/>
      <c r="Y9555" s="31"/>
      <c r="Z9555" s="31"/>
      <c r="AA9555" s="31"/>
      <c r="AB9555" s="31"/>
      <c r="AC9555" s="31"/>
      <c r="AD9555" s="31"/>
      <c r="AE9555" s="31"/>
      <c r="AF9555" s="31"/>
      <c r="AG9555" s="31"/>
      <c r="AH9555" s="31"/>
      <c r="AI9555" s="31"/>
      <c r="AJ9555" s="31"/>
      <c r="AK9555" s="31"/>
      <c r="AL9555" s="31"/>
      <c r="AM9555" s="31"/>
      <c r="AN9555" s="31"/>
      <c r="AO9555" s="31"/>
      <c r="AP9555" s="31"/>
      <c r="AQ9555" s="31"/>
      <c r="AR9555" s="31"/>
      <c r="AS9555" s="31"/>
      <c r="AT9555" s="31"/>
      <c r="AU9555" s="31"/>
      <c r="AV9555" s="31"/>
      <c r="AW9555" s="31"/>
      <c r="AX9555" s="31"/>
      <c r="AY9555" s="31"/>
      <c r="AZ9555" s="31"/>
      <c r="BA9555" s="31"/>
      <c r="BB9555" s="31"/>
      <c r="BC9555" s="31"/>
      <c r="BD9555" s="31"/>
      <c r="BE9555" s="31"/>
      <c r="BF9555" s="31"/>
      <c r="BG9555" s="31"/>
      <c r="BH9555" s="31"/>
      <c r="BI9555" s="31"/>
      <c r="BJ9555" s="31"/>
      <c r="BK9555" s="31"/>
      <c r="BL9555" s="31"/>
      <c r="BM9555" s="31"/>
      <c r="BN9555" s="31"/>
      <c r="BO9555" s="31"/>
      <c r="BP9555" s="31"/>
      <c r="BQ9555" s="31"/>
      <c r="BR9555" s="31"/>
      <c r="BS9555" s="31"/>
      <c r="BT9555" s="31"/>
      <c r="BU9555" s="31"/>
      <c r="BV9555" s="31"/>
      <c r="BW9555" s="31"/>
      <c r="BX9555" s="31"/>
      <c r="BY9555" s="31"/>
      <c r="BZ9555" s="31"/>
      <c r="CA9555" s="31"/>
      <c r="CB9555" s="31"/>
      <c r="CC9555" s="31"/>
    </row>
    <row r="9556" spans="5:81" customFormat="1" x14ac:dyDescent="0.25">
      <c r="E9556" s="30" t="str">
        <f t="shared" si="59"/>
        <v>update IFINOPL.dbo.AGREEMENT_ASSET set BILLING_TO_NPWP = '013061346031000', NPWP_NAME = 'PT. ISTA INDONESIA', NPWP_ADDRESS = 'JL. LETJEN S PARMAN KAV. 35 RT.000 RW.000 KEL.KEMANGGISAN KEC.PALMERAH KOTA/KAB.JAKARTA BARAT DKI JAKARTA 11480' where AGREEMENT_NO = replace('0000659/4/10/05/2023', '/', '.');</v>
      </c>
      <c r="F9556" s="31"/>
      <c r="G9556" s="31"/>
      <c r="H9556" s="31"/>
      <c r="I9556" s="31"/>
      <c r="J9556" s="31"/>
      <c r="K9556" s="31"/>
      <c r="L9556" s="31"/>
      <c r="M9556" s="31"/>
      <c r="N9556" s="31"/>
      <c r="O9556" s="31"/>
      <c r="P9556" s="31"/>
      <c r="Q9556" s="31"/>
      <c r="R9556" s="31"/>
      <c r="S9556" s="31"/>
      <c r="T9556" s="31"/>
      <c r="U9556" s="31"/>
      <c r="V9556" s="31"/>
      <c r="W9556" s="31"/>
      <c r="X9556" s="31"/>
      <c r="Y9556" s="31"/>
      <c r="Z9556" s="31"/>
      <c r="AA9556" s="31"/>
      <c r="AB9556" s="31"/>
      <c r="AC9556" s="31"/>
      <c r="AD9556" s="31"/>
      <c r="AE9556" s="31"/>
      <c r="AF9556" s="31"/>
      <c r="AG9556" s="31"/>
      <c r="AH9556" s="31"/>
      <c r="AI9556" s="31"/>
      <c r="AJ9556" s="31"/>
      <c r="AK9556" s="31"/>
      <c r="AL9556" s="31"/>
      <c r="AM9556" s="31"/>
      <c r="AN9556" s="31"/>
      <c r="AO9556" s="31"/>
      <c r="AP9556" s="31"/>
      <c r="AQ9556" s="31"/>
      <c r="AR9556" s="31"/>
      <c r="AS9556" s="31"/>
      <c r="AT9556" s="31"/>
      <c r="AU9556" s="31"/>
      <c r="AV9556" s="31"/>
      <c r="AW9556" s="31"/>
      <c r="AX9556" s="31"/>
      <c r="AY9556" s="31"/>
      <c r="AZ9556" s="31"/>
      <c r="BA9556" s="31"/>
      <c r="BB9556" s="31"/>
      <c r="BC9556" s="31"/>
      <c r="BD9556" s="31"/>
      <c r="BE9556" s="31"/>
      <c r="BF9556" s="31"/>
      <c r="BG9556" s="31"/>
      <c r="BH9556" s="31"/>
      <c r="BI9556" s="31"/>
      <c r="BJ9556" s="31"/>
      <c r="BK9556" s="31"/>
      <c r="BL9556" s="31"/>
      <c r="BM9556" s="31"/>
      <c r="BN9556" s="31"/>
      <c r="BO9556" s="31"/>
      <c r="BP9556" s="31"/>
      <c r="BQ9556" s="31"/>
      <c r="BR9556" s="31"/>
      <c r="BS9556" s="31"/>
      <c r="BT9556" s="31"/>
      <c r="BU9556" s="31"/>
      <c r="BV9556" s="31"/>
      <c r="BW9556" s="31"/>
      <c r="BX9556" s="31"/>
      <c r="BY9556" s="31"/>
      <c r="BZ9556" s="31"/>
      <c r="CA9556" s="31"/>
      <c r="CB9556" s="31"/>
      <c r="CC9556" s="31"/>
    </row>
    <row r="9557" spans="5:81" customFormat="1" x14ac:dyDescent="0.25">
      <c r="E9557" s="30" t="str">
        <f t="shared" si="59"/>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replace('0000660/4/08/04/2022', '/', '.');</v>
      </c>
      <c r="F9557" s="31"/>
      <c r="G9557" s="31"/>
      <c r="H9557" s="31"/>
      <c r="I9557" s="31"/>
      <c r="J9557" s="31"/>
      <c r="K9557" s="31"/>
      <c r="L9557" s="31"/>
      <c r="M9557" s="31"/>
      <c r="N9557" s="31"/>
      <c r="O9557" s="31"/>
      <c r="P9557" s="31"/>
      <c r="Q9557" s="31"/>
      <c r="R9557" s="31"/>
      <c r="S9557" s="31"/>
      <c r="T9557" s="31"/>
      <c r="U9557" s="31"/>
      <c r="V9557" s="31"/>
      <c r="W9557" s="31"/>
      <c r="X9557" s="31"/>
      <c r="Y9557" s="31"/>
      <c r="Z9557" s="31"/>
      <c r="AA9557" s="31"/>
      <c r="AB9557" s="31"/>
      <c r="AC9557" s="31"/>
      <c r="AD9557" s="31"/>
      <c r="AE9557" s="31"/>
      <c r="AF9557" s="31"/>
      <c r="AG9557" s="31"/>
      <c r="AH9557" s="31"/>
      <c r="AI9557" s="31"/>
      <c r="AJ9557" s="31"/>
      <c r="AK9557" s="31"/>
      <c r="AL9557" s="31"/>
      <c r="AM9557" s="31"/>
      <c r="AN9557" s="31"/>
      <c r="AO9557" s="31"/>
      <c r="AP9557" s="31"/>
      <c r="AQ9557" s="31"/>
      <c r="AR9557" s="31"/>
      <c r="AS9557" s="31"/>
      <c r="AT9557" s="31"/>
      <c r="AU9557" s="31"/>
      <c r="AV9557" s="31"/>
      <c r="AW9557" s="31"/>
      <c r="AX9557" s="31"/>
      <c r="AY9557" s="31"/>
      <c r="AZ9557" s="31"/>
      <c r="BA9557" s="31"/>
      <c r="BB9557" s="31"/>
      <c r="BC9557" s="31"/>
      <c r="BD9557" s="31"/>
      <c r="BE9557" s="31"/>
      <c r="BF9557" s="31"/>
      <c r="BG9557" s="31"/>
      <c r="BH9557" s="31"/>
      <c r="BI9557" s="31"/>
      <c r="BJ9557" s="31"/>
      <c r="BK9557" s="31"/>
      <c r="BL9557" s="31"/>
      <c r="BM9557" s="31"/>
      <c r="BN9557" s="31"/>
      <c r="BO9557" s="31"/>
      <c r="BP9557" s="31"/>
      <c r="BQ9557" s="31"/>
      <c r="BR9557" s="31"/>
      <c r="BS9557" s="31"/>
      <c r="BT9557" s="31"/>
      <c r="BU9557" s="31"/>
      <c r="BV9557" s="31"/>
      <c r="BW9557" s="31"/>
      <c r="BX9557" s="31"/>
      <c r="BY9557" s="31"/>
      <c r="BZ9557" s="31"/>
      <c r="CA9557" s="31"/>
      <c r="CB9557" s="31"/>
      <c r="CC9557" s="31"/>
    </row>
    <row r="9558" spans="5:81" customFormat="1" x14ac:dyDescent="0.25">
      <c r="E9558"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replace('0000660/4/10/05/2023', '/', '.');</v>
      </c>
      <c r="F9558" s="31"/>
      <c r="G9558" s="31"/>
      <c r="H9558" s="31"/>
      <c r="I9558" s="31"/>
      <c r="J9558" s="31"/>
      <c r="K9558" s="31"/>
      <c r="L9558" s="31"/>
      <c r="M9558" s="31"/>
      <c r="N9558" s="31"/>
      <c r="O9558" s="31"/>
      <c r="P9558" s="31"/>
      <c r="Q9558" s="31"/>
      <c r="R9558" s="31"/>
      <c r="S9558" s="31"/>
      <c r="T9558" s="31"/>
      <c r="U9558" s="31"/>
      <c r="V9558" s="31"/>
      <c r="W9558" s="31"/>
      <c r="X9558" s="31"/>
      <c r="Y9558" s="31"/>
      <c r="Z9558" s="31"/>
      <c r="AA9558" s="31"/>
      <c r="AB9558" s="31"/>
      <c r="AC9558" s="31"/>
      <c r="AD9558" s="31"/>
      <c r="AE9558" s="31"/>
      <c r="AF9558" s="31"/>
      <c r="AG9558" s="31"/>
      <c r="AH9558" s="31"/>
      <c r="AI9558" s="31"/>
      <c r="AJ9558" s="31"/>
      <c r="AK9558" s="31"/>
      <c r="AL9558" s="31"/>
      <c r="AM9558" s="31"/>
      <c r="AN9558" s="31"/>
      <c r="AO9558" s="31"/>
      <c r="AP9558" s="31"/>
      <c r="AQ9558" s="31"/>
      <c r="AR9558" s="31"/>
      <c r="AS9558" s="31"/>
      <c r="AT9558" s="31"/>
      <c r="AU9558" s="31"/>
      <c r="AV9558" s="31"/>
      <c r="AW9558" s="31"/>
      <c r="AX9558" s="31"/>
      <c r="AY9558" s="31"/>
      <c r="AZ9558" s="31"/>
      <c r="BA9558" s="31"/>
      <c r="BB9558" s="31"/>
      <c r="BC9558" s="31"/>
      <c r="BD9558" s="31"/>
      <c r="BE9558" s="31"/>
      <c r="BF9558" s="31"/>
      <c r="BG9558" s="31"/>
      <c r="BH9558" s="31"/>
      <c r="BI9558" s="31"/>
      <c r="BJ9558" s="31"/>
      <c r="BK9558" s="31"/>
      <c r="BL9558" s="31"/>
      <c r="BM9558" s="31"/>
      <c r="BN9558" s="31"/>
      <c r="BO9558" s="31"/>
      <c r="BP9558" s="31"/>
      <c r="BQ9558" s="31"/>
      <c r="BR9558" s="31"/>
      <c r="BS9558" s="31"/>
      <c r="BT9558" s="31"/>
      <c r="BU9558" s="31"/>
      <c r="BV9558" s="31"/>
      <c r="BW9558" s="31"/>
      <c r="BX9558" s="31"/>
      <c r="BY9558" s="31"/>
      <c r="BZ9558" s="31"/>
      <c r="CA9558" s="31"/>
      <c r="CB9558" s="31"/>
      <c r="CC9558" s="31"/>
    </row>
    <row r="9559" spans="5:81" customFormat="1" x14ac:dyDescent="0.25">
      <c r="E9559" s="30" t="str">
        <f t="shared" si="59"/>
        <v>update IFINOPL.dbo.AGREEMENT_ASSET set BILLING_TO_NPWP = '026914069036000', NPWP_NAME = 'PT DHARMASA TRANSPORTAMA', NPWP_ADDRESS = 'TAMAN DUTA MAS BLOK C1.C/9, GROGOL, JL. TB. ANGKE RT.000 RW.000 KEL.WIJAYA KUSUMA KEC.GROGOL PETAMBURAN KOTA/KAB.JAKARTA BARAT DKI JAKARTA 11460' where AGREEMENT_NO = replace('0000661/4/08/04/2022', '/', '.');</v>
      </c>
      <c r="F9559" s="31"/>
      <c r="G9559" s="31"/>
      <c r="H9559" s="31"/>
      <c r="I9559" s="31"/>
      <c r="J9559" s="31"/>
      <c r="K9559" s="31"/>
      <c r="L9559" s="31"/>
      <c r="M9559" s="31"/>
      <c r="N9559" s="31"/>
      <c r="O9559" s="31"/>
      <c r="P9559" s="31"/>
      <c r="Q9559" s="31"/>
      <c r="R9559" s="31"/>
      <c r="S9559" s="31"/>
      <c r="T9559" s="31"/>
      <c r="U9559" s="31"/>
      <c r="V9559" s="31"/>
      <c r="W9559" s="31"/>
      <c r="X9559" s="31"/>
      <c r="Y9559" s="31"/>
      <c r="Z9559" s="31"/>
      <c r="AA9559" s="31"/>
      <c r="AB9559" s="31"/>
      <c r="AC9559" s="31"/>
      <c r="AD9559" s="31"/>
      <c r="AE9559" s="31"/>
      <c r="AF9559" s="31"/>
      <c r="AG9559" s="31"/>
      <c r="AH9559" s="31"/>
      <c r="AI9559" s="31"/>
      <c r="AJ9559" s="31"/>
      <c r="AK9559" s="31"/>
      <c r="AL9559" s="31"/>
      <c r="AM9559" s="31"/>
      <c r="AN9559" s="31"/>
      <c r="AO9559" s="31"/>
      <c r="AP9559" s="31"/>
      <c r="AQ9559" s="31"/>
      <c r="AR9559" s="31"/>
      <c r="AS9559" s="31"/>
      <c r="AT9559" s="31"/>
      <c r="AU9559" s="31"/>
      <c r="AV9559" s="31"/>
      <c r="AW9559" s="31"/>
      <c r="AX9559" s="31"/>
      <c r="AY9559" s="31"/>
      <c r="AZ9559" s="31"/>
      <c r="BA9559" s="31"/>
      <c r="BB9559" s="31"/>
      <c r="BC9559" s="31"/>
      <c r="BD9559" s="31"/>
      <c r="BE9559" s="31"/>
      <c r="BF9559" s="31"/>
      <c r="BG9559" s="31"/>
      <c r="BH9559" s="31"/>
      <c r="BI9559" s="31"/>
      <c r="BJ9559" s="31"/>
      <c r="BK9559" s="31"/>
      <c r="BL9559" s="31"/>
      <c r="BM9559" s="31"/>
      <c r="BN9559" s="31"/>
      <c r="BO9559" s="31"/>
      <c r="BP9559" s="31"/>
      <c r="BQ9559" s="31"/>
      <c r="BR9559" s="31"/>
      <c r="BS9559" s="31"/>
      <c r="BT9559" s="31"/>
      <c r="BU9559" s="31"/>
      <c r="BV9559" s="31"/>
      <c r="BW9559" s="31"/>
      <c r="BX9559" s="31"/>
      <c r="BY9559" s="31"/>
      <c r="BZ9559" s="31"/>
      <c r="CA9559" s="31"/>
      <c r="CB9559" s="31"/>
      <c r="CC9559" s="31"/>
    </row>
    <row r="9560" spans="5:81" customFormat="1" x14ac:dyDescent="0.25">
      <c r="E9560" s="30" t="str">
        <f t="shared" si="59"/>
        <v>update IFINOPL.dbo.AGREEMENT_ASSET set BILLING_TO_NPWP = '027921345044000', NPWP_NAME = 'PT.SUMBER ANGGUR SEJAHTERA', NPWP_ADDRESS = 'JL. GUNUNG SAHARI RAYA NO. 1 RUKO MANGGA DUA SQUARE BLOK G NO 18-19 RT.012 RW.06 KEL.ANCOL KEC.PADEMANGAN KOTA/KAB.JAKARTA UTARA DKI JAKARTA 14430' where AGREEMENT_NO = replace('0000661/4/10/05/2023', '/', '.');</v>
      </c>
      <c r="F9560" s="31"/>
      <c r="G9560" s="31"/>
      <c r="H9560" s="31"/>
      <c r="I9560" s="31"/>
      <c r="J9560" s="31"/>
      <c r="K9560" s="31"/>
      <c r="L9560" s="31"/>
      <c r="M9560" s="31"/>
      <c r="N9560" s="31"/>
      <c r="O9560" s="31"/>
      <c r="P9560" s="31"/>
      <c r="Q9560" s="31"/>
      <c r="R9560" s="31"/>
      <c r="S9560" s="31"/>
      <c r="T9560" s="31"/>
      <c r="U9560" s="31"/>
      <c r="V9560" s="31"/>
      <c r="W9560" s="31"/>
      <c r="X9560" s="31"/>
      <c r="Y9560" s="31"/>
      <c r="Z9560" s="31"/>
      <c r="AA9560" s="31"/>
      <c r="AB9560" s="31"/>
      <c r="AC9560" s="31"/>
      <c r="AD9560" s="31"/>
      <c r="AE9560" s="31"/>
      <c r="AF9560" s="31"/>
      <c r="AG9560" s="31"/>
      <c r="AH9560" s="31"/>
      <c r="AI9560" s="31"/>
      <c r="AJ9560" s="31"/>
      <c r="AK9560" s="31"/>
      <c r="AL9560" s="31"/>
      <c r="AM9560" s="31"/>
      <c r="AN9560" s="31"/>
      <c r="AO9560" s="31"/>
      <c r="AP9560" s="31"/>
      <c r="AQ9560" s="31"/>
      <c r="AR9560" s="31"/>
      <c r="AS9560" s="31"/>
      <c r="AT9560" s="31"/>
      <c r="AU9560" s="31"/>
      <c r="AV9560" s="31"/>
      <c r="AW9560" s="31"/>
      <c r="AX9560" s="31"/>
      <c r="AY9560" s="31"/>
      <c r="AZ9560" s="31"/>
      <c r="BA9560" s="31"/>
      <c r="BB9560" s="31"/>
      <c r="BC9560" s="31"/>
      <c r="BD9560" s="31"/>
      <c r="BE9560" s="31"/>
      <c r="BF9560" s="31"/>
      <c r="BG9560" s="31"/>
      <c r="BH9560" s="31"/>
      <c r="BI9560" s="31"/>
      <c r="BJ9560" s="31"/>
      <c r="BK9560" s="31"/>
      <c r="BL9560" s="31"/>
      <c r="BM9560" s="31"/>
      <c r="BN9560" s="31"/>
      <c r="BO9560" s="31"/>
      <c r="BP9560" s="31"/>
      <c r="BQ9560" s="31"/>
      <c r="BR9560" s="31"/>
      <c r="BS9560" s="31"/>
      <c r="BT9560" s="31"/>
      <c r="BU9560" s="31"/>
      <c r="BV9560" s="31"/>
      <c r="BW9560" s="31"/>
      <c r="BX9560" s="31"/>
      <c r="BY9560" s="31"/>
      <c r="BZ9560" s="31"/>
      <c r="CA9560" s="31"/>
      <c r="CB9560" s="31"/>
      <c r="CC9560" s="31"/>
    </row>
    <row r="9561" spans="5:81" customFormat="1" x14ac:dyDescent="0.25">
      <c r="E9561" s="30" t="str">
        <f t="shared" si="59"/>
        <v>update IFINOPL.dbo.AGREEMENT_ASSET set BILLING_TO_NPWP = '835243205023000', NPWP_NAME = 'PT. GUNNEBO INDONESIA DISTRIBUTION', NPWP_ADDRESS = 'SALEMBA RAYA NO 32 GRHA GUNNEBO INDONESIA LT.5 RT.008 RW.006 KENARI, SENEN, JAKARTA PUSAT, DKI JAKARTA 10430 INDONESIA' where AGREEMENT_NO = replace('0000662/4/01/03/2021', '/', '.');</v>
      </c>
      <c r="F9561" s="31"/>
      <c r="G9561" s="31"/>
      <c r="H9561" s="31"/>
      <c r="I9561" s="31"/>
      <c r="J9561" s="31"/>
      <c r="K9561" s="31"/>
      <c r="L9561" s="31"/>
      <c r="M9561" s="31"/>
      <c r="N9561" s="31"/>
      <c r="O9561" s="31"/>
      <c r="P9561" s="31"/>
      <c r="Q9561" s="31"/>
      <c r="R9561" s="31"/>
      <c r="S9561" s="31"/>
      <c r="T9561" s="31"/>
      <c r="U9561" s="31"/>
      <c r="V9561" s="31"/>
      <c r="W9561" s="31"/>
      <c r="X9561" s="31"/>
      <c r="Y9561" s="31"/>
      <c r="Z9561" s="31"/>
      <c r="AA9561" s="31"/>
      <c r="AB9561" s="31"/>
      <c r="AC9561" s="31"/>
      <c r="AD9561" s="31"/>
      <c r="AE9561" s="31"/>
      <c r="AF9561" s="31"/>
      <c r="AG9561" s="31"/>
      <c r="AH9561" s="31"/>
      <c r="AI9561" s="31"/>
      <c r="AJ9561" s="31"/>
      <c r="AK9561" s="31"/>
      <c r="AL9561" s="31"/>
      <c r="AM9561" s="31"/>
      <c r="AN9561" s="31"/>
      <c r="AO9561" s="31"/>
      <c r="AP9561" s="31"/>
      <c r="AQ9561" s="31"/>
      <c r="AR9561" s="31"/>
      <c r="AS9561" s="31"/>
      <c r="AT9561" s="31"/>
      <c r="AU9561" s="31"/>
      <c r="AV9561" s="31"/>
      <c r="AW9561" s="31"/>
      <c r="AX9561" s="31"/>
      <c r="AY9561" s="31"/>
      <c r="AZ9561" s="31"/>
      <c r="BA9561" s="31"/>
      <c r="BB9561" s="31"/>
      <c r="BC9561" s="31"/>
      <c r="BD9561" s="31"/>
      <c r="BE9561" s="31"/>
      <c r="BF9561" s="31"/>
      <c r="BG9561" s="31"/>
      <c r="BH9561" s="31"/>
      <c r="BI9561" s="31"/>
      <c r="BJ9561" s="31"/>
      <c r="BK9561" s="31"/>
      <c r="BL9561" s="31"/>
      <c r="BM9561" s="31"/>
      <c r="BN9561" s="31"/>
      <c r="BO9561" s="31"/>
      <c r="BP9561" s="31"/>
      <c r="BQ9561" s="31"/>
      <c r="BR9561" s="31"/>
      <c r="BS9561" s="31"/>
      <c r="BT9561" s="31"/>
      <c r="BU9561" s="31"/>
      <c r="BV9561" s="31"/>
      <c r="BW9561" s="31"/>
      <c r="BX9561" s="31"/>
      <c r="BY9561" s="31"/>
      <c r="BZ9561" s="31"/>
      <c r="CA9561" s="31"/>
      <c r="CB9561" s="31"/>
      <c r="CC9561" s="31"/>
    </row>
    <row r="9562" spans="5:81" customFormat="1" x14ac:dyDescent="0.25">
      <c r="E9562" s="30" t="str">
        <f t="shared" si="59"/>
        <v>update IFINOPL.dbo.AGREEMENT_ASSET set BILLING_TO_NPWP = '013006572092000', NPWP_NAME = 'PT. KRAMA YUDHA TIGA BERLIAN MOTORS', NPWP_ADDRESS = 'JL. JENDRAL AHMAD YANI PULOMAS RT.000 RW.000 KEL.KAYU PUTIH KEC.PULO GADUNG KOTA/KAB.ADM JAKARTA TIMUR DKI JAKARTA 13210' where AGREEMENT_NO = replace('0000662/4/08/05/2022', '/', '.');</v>
      </c>
      <c r="F9562" s="31"/>
      <c r="G9562" s="31"/>
      <c r="H9562" s="31"/>
      <c r="I9562" s="31"/>
      <c r="J9562" s="31"/>
      <c r="K9562" s="31"/>
      <c r="L9562" s="31"/>
      <c r="M9562" s="31"/>
      <c r="N9562" s="31"/>
      <c r="O9562" s="31"/>
      <c r="P9562" s="31"/>
      <c r="Q9562" s="31"/>
      <c r="R9562" s="31"/>
      <c r="S9562" s="31"/>
      <c r="T9562" s="31"/>
      <c r="U9562" s="31"/>
      <c r="V9562" s="31"/>
      <c r="W9562" s="31"/>
      <c r="X9562" s="31"/>
      <c r="Y9562" s="31"/>
      <c r="Z9562" s="31"/>
      <c r="AA9562" s="31"/>
      <c r="AB9562" s="31"/>
      <c r="AC9562" s="31"/>
      <c r="AD9562" s="31"/>
      <c r="AE9562" s="31"/>
      <c r="AF9562" s="31"/>
      <c r="AG9562" s="31"/>
      <c r="AH9562" s="31"/>
      <c r="AI9562" s="31"/>
      <c r="AJ9562" s="31"/>
      <c r="AK9562" s="31"/>
      <c r="AL9562" s="31"/>
      <c r="AM9562" s="31"/>
      <c r="AN9562" s="31"/>
      <c r="AO9562" s="31"/>
      <c r="AP9562" s="31"/>
      <c r="AQ9562" s="31"/>
      <c r="AR9562" s="31"/>
      <c r="AS9562" s="31"/>
      <c r="AT9562" s="31"/>
      <c r="AU9562" s="31"/>
      <c r="AV9562" s="31"/>
      <c r="AW9562" s="31"/>
      <c r="AX9562" s="31"/>
      <c r="AY9562" s="31"/>
      <c r="AZ9562" s="31"/>
      <c r="BA9562" s="31"/>
      <c r="BB9562" s="31"/>
      <c r="BC9562" s="31"/>
      <c r="BD9562" s="31"/>
      <c r="BE9562" s="31"/>
      <c r="BF9562" s="31"/>
      <c r="BG9562" s="31"/>
      <c r="BH9562" s="31"/>
      <c r="BI9562" s="31"/>
      <c r="BJ9562" s="31"/>
      <c r="BK9562" s="31"/>
      <c r="BL9562" s="31"/>
      <c r="BM9562" s="31"/>
      <c r="BN9562" s="31"/>
      <c r="BO9562" s="31"/>
      <c r="BP9562" s="31"/>
      <c r="BQ9562" s="31"/>
      <c r="BR9562" s="31"/>
      <c r="BS9562" s="31"/>
      <c r="BT9562" s="31"/>
      <c r="BU9562" s="31"/>
      <c r="BV9562" s="31"/>
      <c r="BW9562" s="31"/>
      <c r="BX9562" s="31"/>
      <c r="BY9562" s="31"/>
      <c r="BZ9562" s="31"/>
      <c r="CA9562" s="31"/>
      <c r="CB9562" s="31"/>
      <c r="CC9562" s="31"/>
    </row>
    <row r="9563" spans="5:81" customFormat="1" x14ac:dyDescent="0.25">
      <c r="E9563" s="30" t="str">
        <f t="shared" si="59"/>
        <v>update IFINOPL.dbo.AGREEMENT_ASSET set BILLING_TO_NPWP = '021603402061000', NPWP_NAME = 'PT. AMANAH PRIMA INDONESIA', NPWP_ADDRESS = 'JL BUNCIT RAYA NO 49 MAMPANG RT.008 RW.005 KALIBATA, PANCORAN, JAKARTA SELATAN, DKI JAKARTA 12740 INDONESIA' where AGREEMENT_NO = replace('0000662/4/10/05/2023', '/', '.');</v>
      </c>
      <c r="F9563" s="31"/>
      <c r="G9563" s="31"/>
      <c r="H9563" s="31"/>
      <c r="I9563" s="31"/>
      <c r="J9563" s="31"/>
      <c r="K9563" s="31"/>
      <c r="L9563" s="31"/>
      <c r="M9563" s="31"/>
      <c r="N9563" s="31"/>
      <c r="O9563" s="31"/>
      <c r="P9563" s="31"/>
      <c r="Q9563" s="31"/>
      <c r="R9563" s="31"/>
      <c r="S9563" s="31"/>
      <c r="T9563" s="31"/>
      <c r="U9563" s="31"/>
      <c r="V9563" s="31"/>
      <c r="W9563" s="31"/>
      <c r="X9563" s="31"/>
      <c r="Y9563" s="31"/>
      <c r="Z9563" s="31"/>
      <c r="AA9563" s="31"/>
      <c r="AB9563" s="31"/>
      <c r="AC9563" s="31"/>
      <c r="AD9563" s="31"/>
      <c r="AE9563" s="31"/>
      <c r="AF9563" s="31"/>
      <c r="AG9563" s="31"/>
      <c r="AH9563" s="31"/>
      <c r="AI9563" s="31"/>
      <c r="AJ9563" s="31"/>
      <c r="AK9563" s="31"/>
      <c r="AL9563" s="31"/>
      <c r="AM9563" s="31"/>
      <c r="AN9563" s="31"/>
      <c r="AO9563" s="31"/>
      <c r="AP9563" s="31"/>
      <c r="AQ9563" s="31"/>
      <c r="AR9563" s="31"/>
      <c r="AS9563" s="31"/>
      <c r="AT9563" s="31"/>
      <c r="AU9563" s="31"/>
      <c r="AV9563" s="31"/>
      <c r="AW9563" s="31"/>
      <c r="AX9563" s="31"/>
      <c r="AY9563" s="31"/>
      <c r="AZ9563" s="31"/>
      <c r="BA9563" s="31"/>
      <c r="BB9563" s="31"/>
      <c r="BC9563" s="31"/>
      <c r="BD9563" s="31"/>
      <c r="BE9563" s="31"/>
      <c r="BF9563" s="31"/>
      <c r="BG9563" s="31"/>
      <c r="BH9563" s="31"/>
      <c r="BI9563" s="31"/>
      <c r="BJ9563" s="31"/>
      <c r="BK9563" s="31"/>
      <c r="BL9563" s="31"/>
      <c r="BM9563" s="31"/>
      <c r="BN9563" s="31"/>
      <c r="BO9563" s="31"/>
      <c r="BP9563" s="31"/>
      <c r="BQ9563" s="31"/>
      <c r="BR9563" s="31"/>
      <c r="BS9563" s="31"/>
      <c r="BT9563" s="31"/>
      <c r="BU9563" s="31"/>
      <c r="BV9563" s="31"/>
      <c r="BW9563" s="31"/>
      <c r="BX9563" s="31"/>
      <c r="BY9563" s="31"/>
      <c r="BZ9563" s="31"/>
      <c r="CA9563" s="31"/>
      <c r="CB9563" s="31"/>
      <c r="CC9563" s="31"/>
    </row>
    <row r="9564" spans="5:81" customFormat="1" x14ac:dyDescent="0.25">
      <c r="E9564" s="30" t="str">
        <f t="shared" si="59"/>
        <v>update IFINOPL.dbo.AGREEMENT_ASSET set BILLING_TO_NPWP = '013735303007000', NPWP_NAME = 'PT. MARGA NUSANTARA JAYA', NPWP_ADDRESS = 'JL PULO KAMBING IIE NO 9 RT.0 RW.0 JATINEGARA, CAKUNG, JAKARTA TIMUR, DKI JAKARTA 13930 INDONESIA' where AGREEMENT_NO = replace('0000663/4/08/05/2022', '/', '.');</v>
      </c>
      <c r="F9564" s="31"/>
      <c r="G9564" s="31"/>
      <c r="H9564" s="31"/>
      <c r="I9564" s="31"/>
      <c r="J9564" s="31"/>
      <c r="K9564" s="31"/>
      <c r="L9564" s="31"/>
      <c r="M9564" s="31"/>
      <c r="N9564" s="31"/>
      <c r="O9564" s="31"/>
      <c r="P9564" s="31"/>
      <c r="Q9564" s="31"/>
      <c r="R9564" s="31"/>
      <c r="S9564" s="31"/>
      <c r="T9564" s="31"/>
      <c r="U9564" s="31"/>
      <c r="V9564" s="31"/>
      <c r="W9564" s="31"/>
      <c r="X9564" s="31"/>
      <c r="Y9564" s="31"/>
      <c r="Z9564" s="31"/>
      <c r="AA9564" s="31"/>
      <c r="AB9564" s="31"/>
      <c r="AC9564" s="31"/>
      <c r="AD9564" s="31"/>
      <c r="AE9564" s="31"/>
      <c r="AF9564" s="31"/>
      <c r="AG9564" s="31"/>
      <c r="AH9564" s="31"/>
      <c r="AI9564" s="31"/>
      <c r="AJ9564" s="31"/>
      <c r="AK9564" s="31"/>
      <c r="AL9564" s="31"/>
      <c r="AM9564" s="31"/>
      <c r="AN9564" s="31"/>
      <c r="AO9564" s="31"/>
      <c r="AP9564" s="31"/>
      <c r="AQ9564" s="31"/>
      <c r="AR9564" s="31"/>
      <c r="AS9564" s="31"/>
      <c r="AT9564" s="31"/>
      <c r="AU9564" s="31"/>
      <c r="AV9564" s="31"/>
      <c r="AW9564" s="31"/>
      <c r="AX9564" s="31"/>
      <c r="AY9564" s="31"/>
      <c r="AZ9564" s="31"/>
      <c r="BA9564" s="31"/>
      <c r="BB9564" s="31"/>
      <c r="BC9564" s="31"/>
      <c r="BD9564" s="31"/>
      <c r="BE9564" s="31"/>
      <c r="BF9564" s="31"/>
      <c r="BG9564" s="31"/>
      <c r="BH9564" s="31"/>
      <c r="BI9564" s="31"/>
      <c r="BJ9564" s="31"/>
      <c r="BK9564" s="31"/>
      <c r="BL9564" s="31"/>
      <c r="BM9564" s="31"/>
      <c r="BN9564" s="31"/>
      <c r="BO9564" s="31"/>
      <c r="BP9564" s="31"/>
      <c r="BQ9564" s="31"/>
      <c r="BR9564" s="31"/>
      <c r="BS9564" s="31"/>
      <c r="BT9564" s="31"/>
      <c r="BU9564" s="31"/>
      <c r="BV9564" s="31"/>
      <c r="BW9564" s="31"/>
      <c r="BX9564" s="31"/>
      <c r="BY9564" s="31"/>
      <c r="BZ9564" s="31"/>
      <c r="CA9564" s="31"/>
      <c r="CB9564" s="31"/>
      <c r="CC9564" s="31"/>
    </row>
    <row r="9565" spans="5:81" customFormat="1" x14ac:dyDescent="0.25">
      <c r="E9565" s="30" t="str">
        <f t="shared" si="59"/>
        <v>update IFINOPL.dbo.AGREEMENT_ASSET set BILLING_TO_NPWP = '010710382059000', NPWP_NAME = 'PT. JURONG ENGINEERING LESTARI', NPWP_ADDRESS = 'GEDUNG MASPION PLAZA LT. 10 JL GUNUNG SAHARI KAV 18 RT.001 RW.001 KEL.PADEMANGAN BARAT KEC.PADEMANGAN KOTA/KAB.JAKARTA UTARA DKI JAKARTA 14420' where AGREEMENT_NO = replace('0000663/4/10/05/2023', '/', '.');</v>
      </c>
      <c r="F9565" s="31"/>
      <c r="G9565" s="31"/>
      <c r="H9565" s="31"/>
      <c r="I9565" s="31"/>
      <c r="J9565" s="31"/>
      <c r="K9565" s="31"/>
      <c r="L9565" s="31"/>
      <c r="M9565" s="31"/>
      <c r="N9565" s="31"/>
      <c r="O9565" s="31"/>
      <c r="P9565" s="31"/>
      <c r="Q9565" s="31"/>
      <c r="R9565" s="31"/>
      <c r="S9565" s="31"/>
      <c r="T9565" s="31"/>
      <c r="U9565" s="31"/>
      <c r="V9565" s="31"/>
      <c r="W9565" s="31"/>
      <c r="X9565" s="31"/>
      <c r="Y9565" s="31"/>
      <c r="Z9565" s="31"/>
      <c r="AA9565" s="31"/>
      <c r="AB9565" s="31"/>
      <c r="AC9565" s="31"/>
      <c r="AD9565" s="31"/>
      <c r="AE9565" s="31"/>
      <c r="AF9565" s="31"/>
      <c r="AG9565" s="31"/>
      <c r="AH9565" s="31"/>
      <c r="AI9565" s="31"/>
      <c r="AJ9565" s="31"/>
      <c r="AK9565" s="31"/>
      <c r="AL9565" s="31"/>
      <c r="AM9565" s="31"/>
      <c r="AN9565" s="31"/>
      <c r="AO9565" s="31"/>
      <c r="AP9565" s="31"/>
      <c r="AQ9565" s="31"/>
      <c r="AR9565" s="31"/>
      <c r="AS9565" s="31"/>
      <c r="AT9565" s="31"/>
      <c r="AU9565" s="31"/>
      <c r="AV9565" s="31"/>
      <c r="AW9565" s="31"/>
      <c r="AX9565" s="31"/>
      <c r="AY9565" s="31"/>
      <c r="AZ9565" s="31"/>
      <c r="BA9565" s="31"/>
      <c r="BB9565" s="31"/>
      <c r="BC9565" s="31"/>
      <c r="BD9565" s="31"/>
      <c r="BE9565" s="31"/>
      <c r="BF9565" s="31"/>
      <c r="BG9565" s="31"/>
      <c r="BH9565" s="31"/>
      <c r="BI9565" s="31"/>
      <c r="BJ9565" s="31"/>
      <c r="BK9565" s="31"/>
      <c r="BL9565" s="31"/>
      <c r="BM9565" s="31"/>
      <c r="BN9565" s="31"/>
      <c r="BO9565" s="31"/>
      <c r="BP9565" s="31"/>
      <c r="BQ9565" s="31"/>
      <c r="BR9565" s="31"/>
      <c r="BS9565" s="31"/>
      <c r="BT9565" s="31"/>
      <c r="BU9565" s="31"/>
      <c r="BV9565" s="31"/>
      <c r="BW9565" s="31"/>
      <c r="BX9565" s="31"/>
      <c r="BY9565" s="31"/>
      <c r="BZ9565" s="31"/>
      <c r="CA9565" s="31"/>
      <c r="CB9565" s="31"/>
      <c r="CC9565" s="31"/>
    </row>
    <row r="9566" spans="5:81" customFormat="1" x14ac:dyDescent="0.25">
      <c r="E9566" s="30" t="str">
        <f t="shared" si="59"/>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replace('0000664/4/01/03/2021', '/', '.');</v>
      </c>
      <c r="F9566" s="31"/>
      <c r="G9566" s="31"/>
      <c r="H9566" s="31"/>
      <c r="I9566" s="31"/>
      <c r="J9566" s="31"/>
      <c r="K9566" s="31"/>
      <c r="L9566" s="31"/>
      <c r="M9566" s="31"/>
      <c r="N9566" s="31"/>
      <c r="O9566" s="31"/>
      <c r="P9566" s="31"/>
      <c r="Q9566" s="31"/>
      <c r="R9566" s="31"/>
      <c r="S9566" s="31"/>
      <c r="T9566" s="31"/>
      <c r="U9566" s="31"/>
      <c r="V9566" s="31"/>
      <c r="W9566" s="31"/>
      <c r="X9566" s="31"/>
      <c r="Y9566" s="31"/>
      <c r="Z9566" s="31"/>
      <c r="AA9566" s="31"/>
      <c r="AB9566" s="31"/>
      <c r="AC9566" s="31"/>
      <c r="AD9566" s="31"/>
      <c r="AE9566" s="31"/>
      <c r="AF9566" s="31"/>
      <c r="AG9566" s="31"/>
      <c r="AH9566" s="31"/>
      <c r="AI9566" s="31"/>
      <c r="AJ9566" s="31"/>
      <c r="AK9566" s="31"/>
      <c r="AL9566" s="31"/>
      <c r="AM9566" s="31"/>
      <c r="AN9566" s="31"/>
      <c r="AO9566" s="31"/>
      <c r="AP9566" s="31"/>
      <c r="AQ9566" s="31"/>
      <c r="AR9566" s="31"/>
      <c r="AS9566" s="31"/>
      <c r="AT9566" s="31"/>
      <c r="AU9566" s="31"/>
      <c r="AV9566" s="31"/>
      <c r="AW9566" s="31"/>
      <c r="AX9566" s="31"/>
      <c r="AY9566" s="31"/>
      <c r="AZ9566" s="31"/>
      <c r="BA9566" s="31"/>
      <c r="BB9566" s="31"/>
      <c r="BC9566" s="31"/>
      <c r="BD9566" s="31"/>
      <c r="BE9566" s="31"/>
      <c r="BF9566" s="31"/>
      <c r="BG9566" s="31"/>
      <c r="BH9566" s="31"/>
      <c r="BI9566" s="31"/>
      <c r="BJ9566" s="31"/>
      <c r="BK9566" s="31"/>
      <c r="BL9566" s="31"/>
      <c r="BM9566" s="31"/>
      <c r="BN9566" s="31"/>
      <c r="BO9566" s="31"/>
      <c r="BP9566" s="31"/>
      <c r="BQ9566" s="31"/>
      <c r="BR9566" s="31"/>
      <c r="BS9566" s="31"/>
      <c r="BT9566" s="31"/>
      <c r="BU9566" s="31"/>
      <c r="BV9566" s="31"/>
      <c r="BW9566" s="31"/>
      <c r="BX9566" s="31"/>
      <c r="BY9566" s="31"/>
      <c r="BZ9566" s="31"/>
      <c r="CA9566" s="31"/>
      <c r="CB9566" s="31"/>
      <c r="CC9566" s="31"/>
    </row>
    <row r="9567" spans="5:81" customFormat="1" x14ac:dyDescent="0.25">
      <c r="E9567" s="30" t="str">
        <f t="shared" si="59"/>
        <v>update IFINOPL.dbo.AGREEMENT_ASSET set BILLING_TO_NPWP = '013735303007000', NPWP_NAME = 'PT. MARGA NUSANTARA JAYA', NPWP_ADDRESS = 'JL PULO KAMBING IIE NO 9 RT.0 RW.0 JATINEGARA, CAKUNG, JAKARTA TIMUR, DKI JAKARTA 13930 INDONESIA' where AGREEMENT_NO = replace('0000664/4/08/05/2022', '/', '.');</v>
      </c>
      <c r="F9567" s="31"/>
      <c r="G9567" s="31"/>
      <c r="H9567" s="31"/>
      <c r="I9567" s="31"/>
      <c r="J9567" s="31"/>
      <c r="K9567" s="31"/>
      <c r="L9567" s="31"/>
      <c r="M9567" s="31"/>
      <c r="N9567" s="31"/>
      <c r="O9567" s="31"/>
      <c r="P9567" s="31"/>
      <c r="Q9567" s="31"/>
      <c r="R9567" s="31"/>
      <c r="S9567" s="31"/>
      <c r="T9567" s="31"/>
      <c r="U9567" s="31"/>
      <c r="V9567" s="31"/>
      <c r="W9567" s="31"/>
      <c r="X9567" s="31"/>
      <c r="Y9567" s="31"/>
      <c r="Z9567" s="31"/>
      <c r="AA9567" s="31"/>
      <c r="AB9567" s="31"/>
      <c r="AC9567" s="31"/>
      <c r="AD9567" s="31"/>
      <c r="AE9567" s="31"/>
      <c r="AF9567" s="31"/>
      <c r="AG9567" s="31"/>
      <c r="AH9567" s="31"/>
      <c r="AI9567" s="31"/>
      <c r="AJ9567" s="31"/>
      <c r="AK9567" s="31"/>
      <c r="AL9567" s="31"/>
      <c r="AM9567" s="31"/>
      <c r="AN9567" s="31"/>
      <c r="AO9567" s="31"/>
      <c r="AP9567" s="31"/>
      <c r="AQ9567" s="31"/>
      <c r="AR9567" s="31"/>
      <c r="AS9567" s="31"/>
      <c r="AT9567" s="31"/>
      <c r="AU9567" s="31"/>
      <c r="AV9567" s="31"/>
      <c r="AW9567" s="31"/>
      <c r="AX9567" s="31"/>
      <c r="AY9567" s="31"/>
      <c r="AZ9567" s="31"/>
      <c r="BA9567" s="31"/>
      <c r="BB9567" s="31"/>
      <c r="BC9567" s="31"/>
      <c r="BD9567" s="31"/>
      <c r="BE9567" s="31"/>
      <c r="BF9567" s="31"/>
      <c r="BG9567" s="31"/>
      <c r="BH9567" s="31"/>
      <c r="BI9567" s="31"/>
      <c r="BJ9567" s="31"/>
      <c r="BK9567" s="31"/>
      <c r="BL9567" s="31"/>
      <c r="BM9567" s="31"/>
      <c r="BN9567" s="31"/>
      <c r="BO9567" s="31"/>
      <c r="BP9567" s="31"/>
      <c r="BQ9567" s="31"/>
      <c r="BR9567" s="31"/>
      <c r="BS9567" s="31"/>
      <c r="BT9567" s="31"/>
      <c r="BU9567" s="31"/>
      <c r="BV9567" s="31"/>
      <c r="BW9567" s="31"/>
      <c r="BX9567" s="31"/>
      <c r="BY9567" s="31"/>
      <c r="BZ9567" s="31"/>
      <c r="CA9567" s="31"/>
      <c r="CB9567" s="31"/>
      <c r="CC9567" s="31"/>
    </row>
    <row r="9568" spans="5:81" customFormat="1" x14ac:dyDescent="0.25">
      <c r="E9568" s="30" t="str">
        <f t="shared" si="59"/>
        <v>update IFINOPL.dbo.AGREEMENT_ASSET set BILLING_TO_NPWP = '010710382059000', NPWP_NAME = 'PT. JURONG ENGINEERING LESTARI', NPWP_ADDRESS = 'GEDUNG MASPION PLAZA LT. 10 JL GUNUNG SAHARI KAV 18 RT.001 RW.001 KEL.PADEMANGAN BARAT KEC.PADEMANGAN KOTA/KAB.JAKARTA UTARA DKI JAKARTA 14420' where AGREEMENT_NO = replace('0000664/4/10/05/2023', '/', '.');</v>
      </c>
      <c r="F9568" s="31"/>
      <c r="G9568" s="31"/>
      <c r="H9568" s="31"/>
      <c r="I9568" s="31"/>
      <c r="J9568" s="31"/>
      <c r="K9568" s="31"/>
      <c r="L9568" s="31"/>
      <c r="M9568" s="31"/>
      <c r="N9568" s="31"/>
      <c r="O9568" s="31"/>
      <c r="P9568" s="31"/>
      <c r="Q9568" s="31"/>
      <c r="R9568" s="31"/>
      <c r="S9568" s="31"/>
      <c r="T9568" s="31"/>
      <c r="U9568" s="31"/>
      <c r="V9568" s="31"/>
      <c r="W9568" s="31"/>
      <c r="X9568" s="31"/>
      <c r="Y9568" s="31"/>
      <c r="Z9568" s="31"/>
      <c r="AA9568" s="31"/>
      <c r="AB9568" s="31"/>
      <c r="AC9568" s="31"/>
      <c r="AD9568" s="31"/>
      <c r="AE9568" s="31"/>
      <c r="AF9568" s="31"/>
      <c r="AG9568" s="31"/>
      <c r="AH9568" s="31"/>
      <c r="AI9568" s="31"/>
      <c r="AJ9568" s="31"/>
      <c r="AK9568" s="31"/>
      <c r="AL9568" s="31"/>
      <c r="AM9568" s="31"/>
      <c r="AN9568" s="31"/>
      <c r="AO9568" s="31"/>
      <c r="AP9568" s="31"/>
      <c r="AQ9568" s="31"/>
      <c r="AR9568" s="31"/>
      <c r="AS9568" s="31"/>
      <c r="AT9568" s="31"/>
      <c r="AU9568" s="31"/>
      <c r="AV9568" s="31"/>
      <c r="AW9568" s="31"/>
      <c r="AX9568" s="31"/>
      <c r="AY9568" s="31"/>
      <c r="AZ9568" s="31"/>
      <c r="BA9568" s="31"/>
      <c r="BB9568" s="31"/>
      <c r="BC9568" s="31"/>
      <c r="BD9568" s="31"/>
      <c r="BE9568" s="31"/>
      <c r="BF9568" s="31"/>
      <c r="BG9568" s="31"/>
      <c r="BH9568" s="31"/>
      <c r="BI9568" s="31"/>
      <c r="BJ9568" s="31"/>
      <c r="BK9568" s="31"/>
      <c r="BL9568" s="31"/>
      <c r="BM9568" s="31"/>
      <c r="BN9568" s="31"/>
      <c r="BO9568" s="31"/>
      <c r="BP9568" s="31"/>
      <c r="BQ9568" s="31"/>
      <c r="BR9568" s="31"/>
      <c r="BS9568" s="31"/>
      <c r="BT9568" s="31"/>
      <c r="BU9568" s="31"/>
      <c r="BV9568" s="31"/>
      <c r="BW9568" s="31"/>
      <c r="BX9568" s="31"/>
      <c r="BY9568" s="31"/>
      <c r="BZ9568" s="31"/>
      <c r="CA9568" s="31"/>
      <c r="CB9568" s="31"/>
      <c r="CC9568" s="31"/>
    </row>
    <row r="9569" spans="5:81" customFormat="1" x14ac:dyDescent="0.25">
      <c r="E9569" s="30" t="str">
        <f t="shared" si="59"/>
        <v>update IFINOPL.dbo.AGREEMENT_ASSET set BILLING_TO_NPWP = '013735303007000', NPWP_NAME = 'PT. MARGA NUSANTARA JAYA', NPWP_ADDRESS = 'JL PULO KAMBING IIE NO 9 RT.0 RW.0 JATINEGARA, CAKUNG, JAKARTA TIMUR, DKI JAKARTA 13930 INDONESIA' where AGREEMENT_NO = replace('0000665/4/08/05/2022', '/', '.');</v>
      </c>
      <c r="F9569" s="31"/>
      <c r="G9569" s="31"/>
      <c r="H9569" s="31"/>
      <c r="I9569" s="31"/>
      <c r="J9569" s="31"/>
      <c r="K9569" s="31"/>
      <c r="L9569" s="31"/>
      <c r="M9569" s="31"/>
      <c r="N9569" s="31"/>
      <c r="O9569" s="31"/>
      <c r="P9569" s="31"/>
      <c r="Q9569" s="31"/>
      <c r="R9569" s="31"/>
      <c r="S9569" s="31"/>
      <c r="T9569" s="31"/>
      <c r="U9569" s="31"/>
      <c r="V9569" s="31"/>
      <c r="W9569" s="31"/>
      <c r="X9569" s="31"/>
      <c r="Y9569" s="31"/>
      <c r="Z9569" s="31"/>
      <c r="AA9569" s="31"/>
      <c r="AB9569" s="31"/>
      <c r="AC9569" s="31"/>
      <c r="AD9569" s="31"/>
      <c r="AE9569" s="31"/>
      <c r="AF9569" s="31"/>
      <c r="AG9569" s="31"/>
      <c r="AH9569" s="31"/>
      <c r="AI9569" s="31"/>
      <c r="AJ9569" s="31"/>
      <c r="AK9569" s="31"/>
      <c r="AL9569" s="31"/>
      <c r="AM9569" s="31"/>
      <c r="AN9569" s="31"/>
      <c r="AO9569" s="31"/>
      <c r="AP9569" s="31"/>
      <c r="AQ9569" s="31"/>
      <c r="AR9569" s="31"/>
      <c r="AS9569" s="31"/>
      <c r="AT9569" s="31"/>
      <c r="AU9569" s="31"/>
      <c r="AV9569" s="31"/>
      <c r="AW9569" s="31"/>
      <c r="AX9569" s="31"/>
      <c r="AY9569" s="31"/>
      <c r="AZ9569" s="31"/>
      <c r="BA9569" s="31"/>
      <c r="BB9569" s="31"/>
      <c r="BC9569" s="31"/>
      <c r="BD9569" s="31"/>
      <c r="BE9569" s="31"/>
      <c r="BF9569" s="31"/>
      <c r="BG9569" s="31"/>
      <c r="BH9569" s="31"/>
      <c r="BI9569" s="31"/>
      <c r="BJ9569" s="31"/>
      <c r="BK9569" s="31"/>
      <c r="BL9569" s="31"/>
      <c r="BM9569" s="31"/>
      <c r="BN9569" s="31"/>
      <c r="BO9569" s="31"/>
      <c r="BP9569" s="31"/>
      <c r="BQ9569" s="31"/>
      <c r="BR9569" s="31"/>
      <c r="BS9569" s="31"/>
      <c r="BT9569" s="31"/>
      <c r="BU9569" s="31"/>
      <c r="BV9569" s="31"/>
      <c r="BW9569" s="31"/>
      <c r="BX9569" s="31"/>
      <c r="BY9569" s="31"/>
      <c r="BZ9569" s="31"/>
      <c r="CA9569" s="31"/>
      <c r="CB9569" s="31"/>
      <c r="CC9569" s="31"/>
    </row>
    <row r="9570" spans="5:81" customFormat="1" x14ac:dyDescent="0.25">
      <c r="E9570" s="30" t="str">
        <f t="shared" si="5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replace('0000665/4/10/05/2023', '/', '.');</v>
      </c>
      <c r="F9570" s="31"/>
      <c r="G9570" s="31"/>
      <c r="H9570" s="31"/>
      <c r="I9570" s="31"/>
      <c r="J9570" s="31"/>
      <c r="K9570" s="31"/>
      <c r="L9570" s="31"/>
      <c r="M9570" s="31"/>
      <c r="N9570" s="31"/>
      <c r="O9570" s="31"/>
      <c r="P9570" s="31"/>
      <c r="Q9570" s="31"/>
      <c r="R9570" s="31"/>
      <c r="S9570" s="31"/>
      <c r="T9570" s="31"/>
      <c r="U9570" s="31"/>
      <c r="V9570" s="31"/>
      <c r="W9570" s="31"/>
      <c r="X9570" s="31"/>
      <c r="Y9570" s="31"/>
      <c r="Z9570" s="31"/>
      <c r="AA9570" s="31"/>
      <c r="AB9570" s="31"/>
      <c r="AC9570" s="31"/>
      <c r="AD9570" s="31"/>
      <c r="AE9570" s="31"/>
      <c r="AF9570" s="31"/>
      <c r="AG9570" s="31"/>
      <c r="AH9570" s="31"/>
      <c r="AI9570" s="31"/>
      <c r="AJ9570" s="31"/>
      <c r="AK9570" s="31"/>
      <c r="AL9570" s="31"/>
      <c r="AM9570" s="31"/>
      <c r="AN9570" s="31"/>
      <c r="AO9570" s="31"/>
      <c r="AP9570" s="31"/>
      <c r="AQ9570" s="31"/>
      <c r="AR9570" s="31"/>
      <c r="AS9570" s="31"/>
      <c r="AT9570" s="31"/>
      <c r="AU9570" s="31"/>
      <c r="AV9570" s="31"/>
      <c r="AW9570" s="31"/>
      <c r="AX9570" s="31"/>
      <c r="AY9570" s="31"/>
      <c r="AZ9570" s="31"/>
      <c r="BA9570" s="31"/>
      <c r="BB9570" s="31"/>
      <c r="BC9570" s="31"/>
      <c r="BD9570" s="31"/>
      <c r="BE9570" s="31"/>
      <c r="BF9570" s="31"/>
      <c r="BG9570" s="31"/>
      <c r="BH9570" s="31"/>
      <c r="BI9570" s="31"/>
      <c r="BJ9570" s="31"/>
      <c r="BK9570" s="31"/>
      <c r="BL9570" s="31"/>
      <c r="BM9570" s="31"/>
      <c r="BN9570" s="31"/>
      <c r="BO9570" s="31"/>
      <c r="BP9570" s="31"/>
      <c r="BQ9570" s="31"/>
      <c r="BR9570" s="31"/>
      <c r="BS9570" s="31"/>
      <c r="BT9570" s="31"/>
      <c r="BU9570" s="31"/>
      <c r="BV9570" s="31"/>
      <c r="BW9570" s="31"/>
      <c r="BX9570" s="31"/>
      <c r="BY9570" s="31"/>
      <c r="BZ9570" s="31"/>
      <c r="CA9570" s="31"/>
      <c r="CB9570" s="31"/>
      <c r="CC9570" s="31"/>
    </row>
    <row r="9571" spans="5:81" customFormat="1" x14ac:dyDescent="0.25">
      <c r="E9571" s="30" t="str">
        <f t="shared" si="59"/>
        <v>update IFINOPL.dbo.AGREEMENT_ASSET set BILLING_TO_NPWP = '023546153028000', NPWP_NAME = 'PT. GRAHAPRIMA SUKSESMANDIRI TBK', NPWP_ADDRESS = 'GD GRAHA 55 LT.3 JL TANAH ABANG II NO.57 RT.000 RW.000 KEL.PETOJO SELATAN KEC.GAMBIR KOTA/KAB.JAKARTA PUSAT DKI JAKARTA 10160' where AGREEMENT_NO = replace('0000666/4/08/05/2022', '/', '.');</v>
      </c>
      <c r="F9571" s="31"/>
      <c r="G9571" s="31"/>
      <c r="H9571" s="31"/>
      <c r="I9571" s="31"/>
      <c r="J9571" s="31"/>
      <c r="K9571" s="31"/>
      <c r="L9571" s="31"/>
      <c r="M9571" s="31"/>
      <c r="N9571" s="31"/>
      <c r="O9571" s="31"/>
      <c r="P9571" s="31"/>
      <c r="Q9571" s="31"/>
      <c r="R9571" s="31"/>
      <c r="S9571" s="31"/>
      <c r="T9571" s="31"/>
      <c r="U9571" s="31"/>
      <c r="V9571" s="31"/>
      <c r="W9571" s="31"/>
      <c r="X9571" s="31"/>
      <c r="Y9571" s="31"/>
      <c r="Z9571" s="31"/>
      <c r="AA9571" s="31"/>
      <c r="AB9571" s="31"/>
      <c r="AC9571" s="31"/>
      <c r="AD9571" s="31"/>
      <c r="AE9571" s="31"/>
      <c r="AF9571" s="31"/>
      <c r="AG9571" s="31"/>
      <c r="AH9571" s="31"/>
      <c r="AI9571" s="31"/>
      <c r="AJ9571" s="31"/>
      <c r="AK9571" s="31"/>
      <c r="AL9571" s="31"/>
      <c r="AM9571" s="31"/>
      <c r="AN9571" s="31"/>
      <c r="AO9571" s="31"/>
      <c r="AP9571" s="31"/>
      <c r="AQ9571" s="31"/>
      <c r="AR9571" s="31"/>
      <c r="AS9571" s="31"/>
      <c r="AT9571" s="31"/>
      <c r="AU9571" s="31"/>
      <c r="AV9571" s="31"/>
      <c r="AW9571" s="31"/>
      <c r="AX9571" s="31"/>
      <c r="AY9571" s="31"/>
      <c r="AZ9571" s="31"/>
      <c r="BA9571" s="31"/>
      <c r="BB9571" s="31"/>
      <c r="BC9571" s="31"/>
      <c r="BD9571" s="31"/>
      <c r="BE9571" s="31"/>
      <c r="BF9571" s="31"/>
      <c r="BG9571" s="31"/>
      <c r="BH9571" s="31"/>
      <c r="BI9571" s="31"/>
      <c r="BJ9571" s="31"/>
      <c r="BK9571" s="31"/>
      <c r="BL9571" s="31"/>
      <c r="BM9571" s="31"/>
      <c r="BN9571" s="31"/>
      <c r="BO9571" s="31"/>
      <c r="BP9571" s="31"/>
      <c r="BQ9571" s="31"/>
      <c r="BR9571" s="31"/>
      <c r="BS9571" s="31"/>
      <c r="BT9571" s="31"/>
      <c r="BU9571" s="31"/>
      <c r="BV9571" s="31"/>
      <c r="BW9571" s="31"/>
      <c r="BX9571" s="31"/>
      <c r="BY9571" s="31"/>
      <c r="BZ9571" s="31"/>
      <c r="CA9571" s="31"/>
      <c r="CB9571" s="31"/>
      <c r="CC9571" s="31"/>
    </row>
    <row r="9572" spans="5:81" customFormat="1" x14ac:dyDescent="0.25">
      <c r="E9572" s="30" t="str">
        <f t="shared" si="59"/>
        <v>update IFINOPL.dbo.AGREEMENT_ASSET set BILLING_TO_NPWP = '723288619022000', NPWP_NAME = 'PT. IIJ GLOBAL SOLUTIONS INDONESIA', NPWP_ADDRESS = 'GEDUNG MIDPLAZA 1 LANTAI 19. JL JEND SUDIRMAN KAV 10 -11 RT.000 RW.000 KEL.KARET TENGSIN KEC.TANAH ABANG KOTA/KAB.JAKARTA PUSAT DKI JAKARTA 10220' where AGREEMENT_NO = replace('0000666/4/10/05/2023', '/', '.');</v>
      </c>
      <c r="F9572" s="31"/>
      <c r="G9572" s="31"/>
      <c r="H9572" s="31"/>
      <c r="I9572" s="31"/>
      <c r="J9572" s="31"/>
      <c r="K9572" s="31"/>
      <c r="L9572" s="31"/>
      <c r="M9572" s="31"/>
      <c r="N9572" s="31"/>
      <c r="O9572" s="31"/>
      <c r="P9572" s="31"/>
      <c r="Q9572" s="31"/>
      <c r="R9572" s="31"/>
      <c r="S9572" s="31"/>
      <c r="T9572" s="31"/>
      <c r="U9572" s="31"/>
      <c r="V9572" s="31"/>
      <c r="W9572" s="31"/>
      <c r="X9572" s="31"/>
      <c r="Y9572" s="31"/>
      <c r="Z9572" s="31"/>
      <c r="AA9572" s="31"/>
      <c r="AB9572" s="31"/>
      <c r="AC9572" s="31"/>
      <c r="AD9572" s="31"/>
      <c r="AE9572" s="31"/>
      <c r="AF9572" s="31"/>
      <c r="AG9572" s="31"/>
      <c r="AH9572" s="31"/>
      <c r="AI9572" s="31"/>
      <c r="AJ9572" s="31"/>
      <c r="AK9572" s="31"/>
      <c r="AL9572" s="31"/>
      <c r="AM9572" s="31"/>
      <c r="AN9572" s="31"/>
      <c r="AO9572" s="31"/>
      <c r="AP9572" s="31"/>
      <c r="AQ9572" s="31"/>
      <c r="AR9572" s="31"/>
      <c r="AS9572" s="31"/>
      <c r="AT9572" s="31"/>
      <c r="AU9572" s="31"/>
      <c r="AV9572" s="31"/>
      <c r="AW9572" s="31"/>
      <c r="AX9572" s="31"/>
      <c r="AY9572" s="31"/>
      <c r="AZ9572" s="31"/>
      <c r="BA9572" s="31"/>
      <c r="BB9572" s="31"/>
      <c r="BC9572" s="31"/>
      <c r="BD9572" s="31"/>
      <c r="BE9572" s="31"/>
      <c r="BF9572" s="31"/>
      <c r="BG9572" s="31"/>
      <c r="BH9572" s="31"/>
      <c r="BI9572" s="31"/>
      <c r="BJ9572" s="31"/>
      <c r="BK9572" s="31"/>
      <c r="BL9572" s="31"/>
      <c r="BM9572" s="31"/>
      <c r="BN9572" s="31"/>
      <c r="BO9572" s="31"/>
      <c r="BP9572" s="31"/>
      <c r="BQ9572" s="31"/>
      <c r="BR9572" s="31"/>
      <c r="BS9572" s="31"/>
      <c r="BT9572" s="31"/>
      <c r="BU9572" s="31"/>
      <c r="BV9572" s="31"/>
      <c r="BW9572" s="31"/>
      <c r="BX9572" s="31"/>
      <c r="BY9572" s="31"/>
      <c r="BZ9572" s="31"/>
      <c r="CA9572" s="31"/>
      <c r="CB9572" s="31"/>
      <c r="CC9572" s="31"/>
    </row>
    <row r="9573" spans="5:81" customFormat="1" x14ac:dyDescent="0.25">
      <c r="E9573" s="30" t="str">
        <f t="shared" si="59"/>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replace('0000667/4/08/05/2022', '/', '.');</v>
      </c>
      <c r="F9573" s="31"/>
      <c r="G9573" s="31"/>
      <c r="H9573" s="31"/>
      <c r="I9573" s="31"/>
      <c r="J9573" s="31"/>
      <c r="K9573" s="31"/>
      <c r="L9573" s="31"/>
      <c r="M9573" s="31"/>
      <c r="N9573" s="31"/>
      <c r="O9573" s="31"/>
      <c r="P9573" s="31"/>
      <c r="Q9573" s="31"/>
      <c r="R9573" s="31"/>
      <c r="S9573" s="31"/>
      <c r="T9573" s="31"/>
      <c r="U9573" s="31"/>
      <c r="V9573" s="31"/>
      <c r="W9573" s="31"/>
      <c r="X9573" s="31"/>
      <c r="Y9573" s="31"/>
      <c r="Z9573" s="31"/>
      <c r="AA9573" s="31"/>
      <c r="AB9573" s="31"/>
      <c r="AC9573" s="31"/>
      <c r="AD9573" s="31"/>
      <c r="AE9573" s="31"/>
      <c r="AF9573" s="31"/>
      <c r="AG9573" s="31"/>
      <c r="AH9573" s="31"/>
      <c r="AI9573" s="31"/>
      <c r="AJ9573" s="31"/>
      <c r="AK9573" s="31"/>
      <c r="AL9573" s="31"/>
      <c r="AM9573" s="31"/>
      <c r="AN9573" s="31"/>
      <c r="AO9573" s="31"/>
      <c r="AP9573" s="31"/>
      <c r="AQ9573" s="31"/>
      <c r="AR9573" s="31"/>
      <c r="AS9573" s="31"/>
      <c r="AT9573" s="31"/>
      <c r="AU9573" s="31"/>
      <c r="AV9573" s="31"/>
      <c r="AW9573" s="31"/>
      <c r="AX9573" s="31"/>
      <c r="AY9573" s="31"/>
      <c r="AZ9573" s="31"/>
      <c r="BA9573" s="31"/>
      <c r="BB9573" s="31"/>
      <c r="BC9573" s="31"/>
      <c r="BD9573" s="31"/>
      <c r="BE9573" s="31"/>
      <c r="BF9573" s="31"/>
      <c r="BG9573" s="31"/>
      <c r="BH9573" s="31"/>
      <c r="BI9573" s="31"/>
      <c r="BJ9573" s="31"/>
      <c r="BK9573" s="31"/>
      <c r="BL9573" s="31"/>
      <c r="BM9573" s="31"/>
      <c r="BN9573" s="31"/>
      <c r="BO9573" s="31"/>
      <c r="BP9573" s="31"/>
      <c r="BQ9573" s="31"/>
      <c r="BR9573" s="31"/>
      <c r="BS9573" s="31"/>
      <c r="BT9573" s="31"/>
      <c r="BU9573" s="31"/>
      <c r="BV9573" s="31"/>
      <c r="BW9573" s="31"/>
      <c r="BX9573" s="31"/>
      <c r="BY9573" s="31"/>
      <c r="BZ9573" s="31"/>
      <c r="CA9573" s="31"/>
      <c r="CB9573" s="31"/>
      <c r="CC9573" s="31"/>
    </row>
    <row r="9574" spans="5:81" customFormat="1" x14ac:dyDescent="0.25">
      <c r="E9574" s="30" t="str">
        <f t="shared" si="59"/>
        <v>update IFINOPL.dbo.AGREEMENT_ASSET set BILLING_TO_NPWP = '654115625413000', NPWP_NAME = 'PT. INDONESIA CAKRAWALA EKSPRES', NPWP_ADDRESS = 'KAWASAN INDUSTRI MM2100, JL JAWA BLOK G RT.000 RW.000 KEL.GANDAMEKAR KEC.CIKARANG BARAT KOTA/KAB.KAB. BEKASI JAWA BARAT 17530' where AGREEMENT_NO = replace('0000667/4/10/05/2023', '/', '.');</v>
      </c>
      <c r="F9574" s="31"/>
      <c r="G9574" s="31"/>
      <c r="H9574" s="31"/>
      <c r="I9574" s="31"/>
      <c r="J9574" s="31"/>
      <c r="K9574" s="31"/>
      <c r="L9574" s="31"/>
      <c r="M9574" s="31"/>
      <c r="N9574" s="31"/>
      <c r="O9574" s="31"/>
      <c r="P9574" s="31"/>
      <c r="Q9574" s="31"/>
      <c r="R9574" s="31"/>
      <c r="S9574" s="31"/>
      <c r="T9574" s="31"/>
      <c r="U9574" s="31"/>
      <c r="V9574" s="31"/>
      <c r="W9574" s="31"/>
      <c r="X9574" s="31"/>
      <c r="Y9574" s="31"/>
      <c r="Z9574" s="31"/>
      <c r="AA9574" s="31"/>
      <c r="AB9574" s="31"/>
      <c r="AC9574" s="31"/>
      <c r="AD9574" s="31"/>
      <c r="AE9574" s="31"/>
      <c r="AF9574" s="31"/>
      <c r="AG9574" s="31"/>
      <c r="AH9574" s="31"/>
      <c r="AI9574" s="31"/>
      <c r="AJ9574" s="31"/>
      <c r="AK9574" s="31"/>
      <c r="AL9574" s="31"/>
      <c r="AM9574" s="31"/>
      <c r="AN9574" s="31"/>
      <c r="AO9574" s="31"/>
      <c r="AP9574" s="31"/>
      <c r="AQ9574" s="31"/>
      <c r="AR9574" s="31"/>
      <c r="AS9574" s="31"/>
      <c r="AT9574" s="31"/>
      <c r="AU9574" s="31"/>
      <c r="AV9574" s="31"/>
      <c r="AW9574" s="31"/>
      <c r="AX9574" s="31"/>
      <c r="AY9574" s="31"/>
      <c r="AZ9574" s="31"/>
      <c r="BA9574" s="31"/>
      <c r="BB9574" s="31"/>
      <c r="BC9574" s="31"/>
      <c r="BD9574" s="31"/>
      <c r="BE9574" s="31"/>
      <c r="BF9574" s="31"/>
      <c r="BG9574" s="31"/>
      <c r="BH9574" s="31"/>
      <c r="BI9574" s="31"/>
      <c r="BJ9574" s="31"/>
      <c r="BK9574" s="31"/>
      <c r="BL9574" s="31"/>
      <c r="BM9574" s="31"/>
      <c r="BN9574" s="31"/>
      <c r="BO9574" s="31"/>
      <c r="BP9574" s="31"/>
      <c r="BQ9574" s="31"/>
      <c r="BR9574" s="31"/>
      <c r="BS9574" s="31"/>
      <c r="BT9574" s="31"/>
      <c r="BU9574" s="31"/>
      <c r="BV9574" s="31"/>
      <c r="BW9574" s="31"/>
      <c r="BX9574" s="31"/>
      <c r="BY9574" s="31"/>
      <c r="BZ9574" s="31"/>
      <c r="CA9574" s="31"/>
      <c r="CB9574" s="31"/>
      <c r="CC9574" s="31"/>
    </row>
    <row r="9575" spans="5:81" customFormat="1" x14ac:dyDescent="0.25">
      <c r="E9575" s="30" t="str">
        <f t="shared" si="59"/>
        <v>update IFINOPL.dbo.AGREEMENT_ASSET set BILLING_TO_NPWP = '013735303007000', NPWP_NAME = 'PT. MARGA NUSANTARA JAYA', NPWP_ADDRESS = 'JL PULO KAMBING IIE NO 9 RT.0 RW.0 JATINEGARA, CAKUNG, JAKARTA TIMUR, DKI JAKARTA 13930 INDONESIA' where AGREEMENT_NO = replace('0000668/4/08/05/2022', '/', '.');</v>
      </c>
      <c r="F9575" s="31"/>
      <c r="G9575" s="31"/>
      <c r="H9575" s="31"/>
      <c r="I9575" s="31"/>
      <c r="J9575" s="31"/>
      <c r="K9575" s="31"/>
      <c r="L9575" s="31"/>
      <c r="M9575" s="31"/>
      <c r="N9575" s="31"/>
      <c r="O9575" s="31"/>
      <c r="P9575" s="31"/>
      <c r="Q9575" s="31"/>
      <c r="R9575" s="31"/>
      <c r="S9575" s="31"/>
      <c r="T9575" s="31"/>
      <c r="U9575" s="31"/>
      <c r="V9575" s="31"/>
      <c r="W9575" s="31"/>
      <c r="X9575" s="31"/>
      <c r="Y9575" s="31"/>
      <c r="Z9575" s="31"/>
      <c r="AA9575" s="31"/>
      <c r="AB9575" s="31"/>
      <c r="AC9575" s="31"/>
      <c r="AD9575" s="31"/>
      <c r="AE9575" s="31"/>
      <c r="AF9575" s="31"/>
      <c r="AG9575" s="31"/>
      <c r="AH9575" s="31"/>
      <c r="AI9575" s="31"/>
      <c r="AJ9575" s="31"/>
      <c r="AK9575" s="31"/>
      <c r="AL9575" s="31"/>
      <c r="AM9575" s="31"/>
      <c r="AN9575" s="31"/>
      <c r="AO9575" s="31"/>
      <c r="AP9575" s="31"/>
      <c r="AQ9575" s="31"/>
      <c r="AR9575" s="31"/>
      <c r="AS9575" s="31"/>
      <c r="AT9575" s="31"/>
      <c r="AU9575" s="31"/>
      <c r="AV9575" s="31"/>
      <c r="AW9575" s="31"/>
      <c r="AX9575" s="31"/>
      <c r="AY9575" s="31"/>
      <c r="AZ9575" s="31"/>
      <c r="BA9575" s="31"/>
      <c r="BB9575" s="31"/>
      <c r="BC9575" s="31"/>
      <c r="BD9575" s="31"/>
      <c r="BE9575" s="31"/>
      <c r="BF9575" s="31"/>
      <c r="BG9575" s="31"/>
      <c r="BH9575" s="31"/>
      <c r="BI9575" s="31"/>
      <c r="BJ9575" s="31"/>
      <c r="BK9575" s="31"/>
      <c r="BL9575" s="31"/>
      <c r="BM9575" s="31"/>
      <c r="BN9575" s="31"/>
      <c r="BO9575" s="31"/>
      <c r="BP9575" s="31"/>
      <c r="BQ9575" s="31"/>
      <c r="BR9575" s="31"/>
      <c r="BS9575" s="31"/>
      <c r="BT9575" s="31"/>
      <c r="BU9575" s="31"/>
      <c r="BV9575" s="31"/>
      <c r="BW9575" s="31"/>
      <c r="BX9575" s="31"/>
      <c r="BY9575" s="31"/>
      <c r="BZ9575" s="31"/>
      <c r="CA9575" s="31"/>
      <c r="CB9575" s="31"/>
      <c r="CC9575" s="31"/>
    </row>
    <row r="9576" spans="5:81" customFormat="1" x14ac:dyDescent="0.25">
      <c r="E9576" s="30" t="str">
        <f t="shared" si="5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replace('0000668/4/10/05/2023', '/', '.');</v>
      </c>
      <c r="F9576" s="31"/>
      <c r="G9576" s="31"/>
      <c r="H9576" s="31"/>
      <c r="I9576" s="31"/>
      <c r="J9576" s="31"/>
      <c r="K9576" s="31"/>
      <c r="L9576" s="31"/>
      <c r="M9576" s="31"/>
      <c r="N9576" s="31"/>
      <c r="O9576" s="31"/>
      <c r="P9576" s="31"/>
      <c r="Q9576" s="31"/>
      <c r="R9576" s="31"/>
      <c r="S9576" s="31"/>
      <c r="T9576" s="31"/>
      <c r="U9576" s="31"/>
      <c r="V9576" s="31"/>
      <c r="W9576" s="31"/>
      <c r="X9576" s="31"/>
      <c r="Y9576" s="31"/>
      <c r="Z9576" s="31"/>
      <c r="AA9576" s="31"/>
      <c r="AB9576" s="31"/>
      <c r="AC9576" s="31"/>
      <c r="AD9576" s="31"/>
      <c r="AE9576" s="31"/>
      <c r="AF9576" s="31"/>
      <c r="AG9576" s="31"/>
      <c r="AH9576" s="31"/>
      <c r="AI9576" s="31"/>
      <c r="AJ9576" s="31"/>
      <c r="AK9576" s="31"/>
      <c r="AL9576" s="31"/>
      <c r="AM9576" s="31"/>
      <c r="AN9576" s="31"/>
      <c r="AO9576" s="31"/>
      <c r="AP9576" s="31"/>
      <c r="AQ9576" s="31"/>
      <c r="AR9576" s="31"/>
      <c r="AS9576" s="31"/>
      <c r="AT9576" s="31"/>
      <c r="AU9576" s="31"/>
      <c r="AV9576" s="31"/>
      <c r="AW9576" s="31"/>
      <c r="AX9576" s="31"/>
      <c r="AY9576" s="31"/>
      <c r="AZ9576" s="31"/>
      <c r="BA9576" s="31"/>
      <c r="BB9576" s="31"/>
      <c r="BC9576" s="31"/>
      <c r="BD9576" s="31"/>
      <c r="BE9576" s="31"/>
      <c r="BF9576" s="31"/>
      <c r="BG9576" s="31"/>
      <c r="BH9576" s="31"/>
      <c r="BI9576" s="31"/>
      <c r="BJ9576" s="31"/>
      <c r="BK9576" s="31"/>
      <c r="BL9576" s="31"/>
      <c r="BM9576" s="31"/>
      <c r="BN9576" s="31"/>
      <c r="BO9576" s="31"/>
      <c r="BP9576" s="31"/>
      <c r="BQ9576" s="31"/>
      <c r="BR9576" s="31"/>
      <c r="BS9576" s="31"/>
      <c r="BT9576" s="31"/>
      <c r="BU9576" s="31"/>
      <c r="BV9576" s="31"/>
      <c r="BW9576" s="31"/>
      <c r="BX9576" s="31"/>
      <c r="BY9576" s="31"/>
      <c r="BZ9576" s="31"/>
      <c r="CA9576" s="31"/>
      <c r="CB9576" s="31"/>
      <c r="CC9576" s="31"/>
    </row>
    <row r="9577" spans="5:81" customFormat="1" x14ac:dyDescent="0.25">
      <c r="E9577" s="30" t="str">
        <f t="shared" si="59"/>
        <v>update IFINOPL.dbo.AGREEMENT_ASSET set BILLING_TO_NPWP = '023546153028000', NPWP_NAME = 'PT. GRAHAPRIMA SUKSESMANDIRI TBK', NPWP_ADDRESS = 'GD GRAHA 55 LT.3 JL TANAH ABANG II NO.57 RT.000 RW.000 KEL.PETOJO SELATAN KEC.GAMBIR KOTA/KAB.JAKARTA PUSAT DKI JAKARTA 10160' where AGREEMENT_NO = replace('0000669/4/08/05/2022', '/', '.');</v>
      </c>
      <c r="F9577" s="31"/>
      <c r="G9577" s="31"/>
      <c r="H9577" s="31"/>
      <c r="I9577" s="31"/>
      <c r="J9577" s="31"/>
      <c r="K9577" s="31"/>
      <c r="L9577" s="31"/>
      <c r="M9577" s="31"/>
      <c r="N9577" s="31"/>
      <c r="O9577" s="31"/>
      <c r="P9577" s="31"/>
      <c r="Q9577" s="31"/>
      <c r="R9577" s="31"/>
      <c r="S9577" s="31"/>
      <c r="T9577" s="31"/>
      <c r="U9577" s="31"/>
      <c r="V9577" s="31"/>
      <c r="W9577" s="31"/>
      <c r="X9577" s="31"/>
      <c r="Y9577" s="31"/>
      <c r="Z9577" s="31"/>
      <c r="AA9577" s="31"/>
      <c r="AB9577" s="31"/>
      <c r="AC9577" s="31"/>
      <c r="AD9577" s="31"/>
      <c r="AE9577" s="31"/>
      <c r="AF9577" s="31"/>
      <c r="AG9577" s="31"/>
      <c r="AH9577" s="31"/>
      <c r="AI9577" s="31"/>
      <c r="AJ9577" s="31"/>
      <c r="AK9577" s="31"/>
      <c r="AL9577" s="31"/>
      <c r="AM9577" s="31"/>
      <c r="AN9577" s="31"/>
      <c r="AO9577" s="31"/>
      <c r="AP9577" s="31"/>
      <c r="AQ9577" s="31"/>
      <c r="AR9577" s="31"/>
      <c r="AS9577" s="31"/>
      <c r="AT9577" s="31"/>
      <c r="AU9577" s="31"/>
      <c r="AV9577" s="31"/>
      <c r="AW9577" s="31"/>
      <c r="AX9577" s="31"/>
      <c r="AY9577" s="31"/>
      <c r="AZ9577" s="31"/>
      <c r="BA9577" s="31"/>
      <c r="BB9577" s="31"/>
      <c r="BC9577" s="31"/>
      <c r="BD9577" s="31"/>
      <c r="BE9577" s="31"/>
      <c r="BF9577" s="31"/>
      <c r="BG9577" s="31"/>
      <c r="BH9577" s="31"/>
      <c r="BI9577" s="31"/>
      <c r="BJ9577" s="31"/>
      <c r="BK9577" s="31"/>
      <c r="BL9577" s="31"/>
      <c r="BM9577" s="31"/>
      <c r="BN9577" s="31"/>
      <c r="BO9577" s="31"/>
      <c r="BP9577" s="31"/>
      <c r="BQ9577" s="31"/>
      <c r="BR9577" s="31"/>
      <c r="BS9577" s="31"/>
      <c r="BT9577" s="31"/>
      <c r="BU9577" s="31"/>
      <c r="BV9577" s="31"/>
      <c r="BW9577" s="31"/>
      <c r="BX9577" s="31"/>
      <c r="BY9577" s="31"/>
      <c r="BZ9577" s="31"/>
      <c r="CA9577" s="31"/>
      <c r="CB9577" s="31"/>
      <c r="CC9577" s="31"/>
    </row>
    <row r="9578" spans="5:81" customFormat="1" x14ac:dyDescent="0.25">
      <c r="E9578" s="30" t="str">
        <f t="shared" si="59"/>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replace('0000669/4/10/05/2023', '/', '.');</v>
      </c>
      <c r="F9578" s="31"/>
      <c r="G9578" s="31"/>
      <c r="H9578" s="31"/>
      <c r="I9578" s="31"/>
      <c r="J9578" s="31"/>
      <c r="K9578" s="31"/>
      <c r="L9578" s="31"/>
      <c r="M9578" s="31"/>
      <c r="N9578" s="31"/>
      <c r="O9578" s="31"/>
      <c r="P9578" s="31"/>
      <c r="Q9578" s="31"/>
      <c r="R9578" s="31"/>
      <c r="S9578" s="31"/>
      <c r="T9578" s="31"/>
      <c r="U9578" s="31"/>
      <c r="V9578" s="31"/>
      <c r="W9578" s="31"/>
      <c r="X9578" s="31"/>
      <c r="Y9578" s="31"/>
      <c r="Z9578" s="31"/>
      <c r="AA9578" s="31"/>
      <c r="AB9578" s="31"/>
      <c r="AC9578" s="31"/>
      <c r="AD9578" s="31"/>
      <c r="AE9578" s="31"/>
      <c r="AF9578" s="31"/>
      <c r="AG9578" s="31"/>
      <c r="AH9578" s="31"/>
      <c r="AI9578" s="31"/>
      <c r="AJ9578" s="31"/>
      <c r="AK9578" s="31"/>
      <c r="AL9578" s="31"/>
      <c r="AM9578" s="31"/>
      <c r="AN9578" s="31"/>
      <c r="AO9578" s="31"/>
      <c r="AP9578" s="31"/>
      <c r="AQ9578" s="31"/>
      <c r="AR9578" s="31"/>
      <c r="AS9578" s="31"/>
      <c r="AT9578" s="31"/>
      <c r="AU9578" s="31"/>
      <c r="AV9578" s="31"/>
      <c r="AW9578" s="31"/>
      <c r="AX9578" s="31"/>
      <c r="AY9578" s="31"/>
      <c r="AZ9578" s="31"/>
      <c r="BA9578" s="31"/>
      <c r="BB9578" s="31"/>
      <c r="BC9578" s="31"/>
      <c r="BD9578" s="31"/>
      <c r="BE9578" s="31"/>
      <c r="BF9578" s="31"/>
      <c r="BG9578" s="31"/>
      <c r="BH9578" s="31"/>
      <c r="BI9578" s="31"/>
      <c r="BJ9578" s="31"/>
      <c r="BK9578" s="31"/>
      <c r="BL9578" s="31"/>
      <c r="BM9578" s="31"/>
      <c r="BN9578" s="31"/>
      <c r="BO9578" s="31"/>
      <c r="BP9578" s="31"/>
      <c r="BQ9578" s="31"/>
      <c r="BR9578" s="31"/>
      <c r="BS9578" s="31"/>
      <c r="BT9578" s="31"/>
      <c r="BU9578" s="31"/>
      <c r="BV9578" s="31"/>
      <c r="BW9578" s="31"/>
      <c r="BX9578" s="31"/>
      <c r="BY9578" s="31"/>
      <c r="BZ9578" s="31"/>
      <c r="CA9578" s="31"/>
      <c r="CB9578" s="31"/>
      <c r="CC9578" s="31"/>
    </row>
    <row r="9579" spans="5:81" customFormat="1" x14ac:dyDescent="0.25">
      <c r="E9579" s="30" t="str">
        <f t="shared" ref="E9579:E9642" si="60">"update IFINOPL.dbo.AGREEMENT_ASSET set BILLING_TO_NPWP = '" &amp; TRIM(SUBSTITUTE(BW6647, "|", "")) &amp; "', NPWP_NAME = '" &amp; TRIM(CF6647) &amp; "', NPWP_ADDRESS = '" &amp; TRIM(CX6647) &amp; "' where AGREEMENT_NO = replace('" &amp; TRIM(E6647) &amp; "', '/', '.');"</f>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replace('0000670/4/10/05/2023', '/', '.');</v>
      </c>
      <c r="F9579" s="31"/>
      <c r="G9579" s="31"/>
      <c r="H9579" s="31"/>
      <c r="I9579" s="31"/>
      <c r="J9579" s="31"/>
      <c r="K9579" s="31"/>
      <c r="L9579" s="31"/>
      <c r="M9579" s="31"/>
      <c r="N9579" s="31"/>
      <c r="O9579" s="31"/>
      <c r="P9579" s="31"/>
      <c r="Q9579" s="31"/>
      <c r="R9579" s="31"/>
      <c r="S9579" s="31"/>
      <c r="T9579" s="31"/>
      <c r="U9579" s="31"/>
      <c r="V9579" s="31"/>
      <c r="W9579" s="31"/>
      <c r="X9579" s="31"/>
      <c r="Y9579" s="31"/>
      <c r="Z9579" s="31"/>
      <c r="AA9579" s="31"/>
      <c r="AB9579" s="31"/>
      <c r="AC9579" s="31"/>
      <c r="AD9579" s="31"/>
      <c r="AE9579" s="31"/>
      <c r="AF9579" s="31"/>
      <c r="AG9579" s="31"/>
      <c r="AH9579" s="31"/>
      <c r="AI9579" s="31"/>
      <c r="AJ9579" s="31"/>
      <c r="AK9579" s="31"/>
      <c r="AL9579" s="31"/>
      <c r="AM9579" s="31"/>
      <c r="AN9579" s="31"/>
      <c r="AO9579" s="31"/>
      <c r="AP9579" s="31"/>
      <c r="AQ9579" s="31"/>
      <c r="AR9579" s="31"/>
      <c r="AS9579" s="31"/>
      <c r="AT9579" s="31"/>
      <c r="AU9579" s="31"/>
      <c r="AV9579" s="31"/>
      <c r="AW9579" s="31"/>
      <c r="AX9579" s="31"/>
      <c r="AY9579" s="31"/>
      <c r="AZ9579" s="31"/>
      <c r="BA9579" s="31"/>
      <c r="BB9579" s="31"/>
      <c r="BC9579" s="31"/>
      <c r="BD9579" s="31"/>
      <c r="BE9579" s="31"/>
      <c r="BF9579" s="31"/>
      <c r="BG9579" s="31"/>
      <c r="BH9579" s="31"/>
      <c r="BI9579" s="31"/>
      <c r="BJ9579" s="31"/>
      <c r="BK9579" s="31"/>
      <c r="BL9579" s="31"/>
      <c r="BM9579" s="31"/>
      <c r="BN9579" s="31"/>
      <c r="BO9579" s="31"/>
      <c r="BP9579" s="31"/>
      <c r="BQ9579" s="31"/>
      <c r="BR9579" s="31"/>
      <c r="BS9579" s="31"/>
      <c r="BT9579" s="31"/>
      <c r="BU9579" s="31"/>
      <c r="BV9579" s="31"/>
      <c r="BW9579" s="31"/>
      <c r="BX9579" s="31"/>
      <c r="BY9579" s="31"/>
      <c r="BZ9579" s="31"/>
      <c r="CA9579" s="31"/>
      <c r="CB9579" s="31"/>
      <c r="CC9579" s="31"/>
    </row>
    <row r="9580" spans="5:81" customFormat="1" x14ac:dyDescent="0.25">
      <c r="E9580" s="30" t="str">
        <f t="shared" si="60"/>
        <v>update IFINOPL.dbo.AGREEMENT_ASSET set BILLING_TO_NPWP = '966628927402000', NPWP_NAME = 'PT. SMAX MAKMUR SEJAHTERA', NPWP_ADDRESS = 'JALAN MANIS III NOMOR 6 KAWASAN INDUSTRI MANIS RT.000 RW.000 KEL.MANIS JAYA KEC.JATIUWUNG KOTA/KAB.KOTA TANGERANG BANTEN 15136' where AGREEMENT_NO = replace('0000671/4/08/04/2022', '/', '.');</v>
      </c>
      <c r="F9580" s="31"/>
      <c r="G9580" s="31"/>
      <c r="H9580" s="31"/>
      <c r="I9580" s="31"/>
      <c r="J9580" s="31"/>
      <c r="K9580" s="31"/>
      <c r="L9580" s="31"/>
      <c r="M9580" s="31"/>
      <c r="N9580" s="31"/>
      <c r="O9580" s="31"/>
      <c r="P9580" s="31"/>
      <c r="Q9580" s="31"/>
      <c r="R9580" s="31"/>
      <c r="S9580" s="31"/>
      <c r="T9580" s="31"/>
      <c r="U9580" s="31"/>
      <c r="V9580" s="31"/>
      <c r="W9580" s="31"/>
      <c r="X9580" s="31"/>
      <c r="Y9580" s="31"/>
      <c r="Z9580" s="31"/>
      <c r="AA9580" s="31"/>
      <c r="AB9580" s="31"/>
      <c r="AC9580" s="31"/>
      <c r="AD9580" s="31"/>
      <c r="AE9580" s="31"/>
      <c r="AF9580" s="31"/>
      <c r="AG9580" s="31"/>
      <c r="AH9580" s="31"/>
      <c r="AI9580" s="31"/>
      <c r="AJ9580" s="31"/>
      <c r="AK9580" s="31"/>
      <c r="AL9580" s="31"/>
      <c r="AM9580" s="31"/>
      <c r="AN9580" s="31"/>
      <c r="AO9580" s="31"/>
      <c r="AP9580" s="31"/>
      <c r="AQ9580" s="31"/>
      <c r="AR9580" s="31"/>
      <c r="AS9580" s="31"/>
      <c r="AT9580" s="31"/>
      <c r="AU9580" s="31"/>
      <c r="AV9580" s="31"/>
      <c r="AW9580" s="31"/>
      <c r="AX9580" s="31"/>
      <c r="AY9580" s="31"/>
      <c r="AZ9580" s="31"/>
      <c r="BA9580" s="31"/>
      <c r="BB9580" s="31"/>
      <c r="BC9580" s="31"/>
      <c r="BD9580" s="31"/>
      <c r="BE9580" s="31"/>
      <c r="BF9580" s="31"/>
      <c r="BG9580" s="31"/>
      <c r="BH9580" s="31"/>
      <c r="BI9580" s="31"/>
      <c r="BJ9580" s="31"/>
      <c r="BK9580" s="31"/>
      <c r="BL9580" s="31"/>
      <c r="BM9580" s="31"/>
      <c r="BN9580" s="31"/>
      <c r="BO9580" s="31"/>
      <c r="BP9580" s="31"/>
      <c r="BQ9580" s="31"/>
      <c r="BR9580" s="31"/>
      <c r="BS9580" s="31"/>
      <c r="BT9580" s="31"/>
      <c r="BU9580" s="31"/>
      <c r="BV9580" s="31"/>
      <c r="BW9580" s="31"/>
      <c r="BX9580" s="31"/>
      <c r="BY9580" s="31"/>
      <c r="BZ9580" s="31"/>
      <c r="CA9580" s="31"/>
      <c r="CB9580" s="31"/>
      <c r="CC9580" s="31"/>
    </row>
    <row r="9581" spans="5:81" customFormat="1" x14ac:dyDescent="0.25">
      <c r="E9581" s="30" t="str">
        <f t="shared" si="60"/>
        <v>update IFINOPL.dbo.AGREEMENT_ASSET set BILLING_TO_NPWP = '010616316092000', NPWP_NAME = 'PT. NUTRICIA INDONESIA SEJAHTERA', NPWP_ADDRESS = 'JL RAYA BOGOR KM. 26,6 RT.0 RW.0 KEL.PEKAYON KEC.PASAR REBO KOTA/KAB.JAKARTA TIMUR DKI JAKARTA 13710' where AGREEMENT_NO = replace('0000671/4/10/05/2023', '/', '.');</v>
      </c>
      <c r="F9581" s="31"/>
      <c r="G9581" s="31"/>
      <c r="H9581" s="31"/>
      <c r="I9581" s="31"/>
      <c r="J9581" s="31"/>
      <c r="K9581" s="31"/>
      <c r="L9581" s="31"/>
      <c r="M9581" s="31"/>
      <c r="N9581" s="31"/>
      <c r="O9581" s="31"/>
      <c r="P9581" s="31"/>
      <c r="Q9581" s="31"/>
      <c r="R9581" s="31"/>
      <c r="S9581" s="31"/>
      <c r="T9581" s="31"/>
      <c r="U9581" s="31"/>
      <c r="V9581" s="31"/>
      <c r="W9581" s="31"/>
      <c r="X9581" s="31"/>
      <c r="Y9581" s="31"/>
      <c r="Z9581" s="31"/>
      <c r="AA9581" s="31"/>
      <c r="AB9581" s="31"/>
      <c r="AC9581" s="31"/>
      <c r="AD9581" s="31"/>
      <c r="AE9581" s="31"/>
      <c r="AF9581" s="31"/>
      <c r="AG9581" s="31"/>
      <c r="AH9581" s="31"/>
      <c r="AI9581" s="31"/>
      <c r="AJ9581" s="31"/>
      <c r="AK9581" s="31"/>
      <c r="AL9581" s="31"/>
      <c r="AM9581" s="31"/>
      <c r="AN9581" s="31"/>
      <c r="AO9581" s="31"/>
      <c r="AP9581" s="31"/>
      <c r="AQ9581" s="31"/>
      <c r="AR9581" s="31"/>
      <c r="AS9581" s="31"/>
      <c r="AT9581" s="31"/>
      <c r="AU9581" s="31"/>
      <c r="AV9581" s="31"/>
      <c r="AW9581" s="31"/>
      <c r="AX9581" s="31"/>
      <c r="AY9581" s="31"/>
      <c r="AZ9581" s="31"/>
      <c r="BA9581" s="31"/>
      <c r="BB9581" s="31"/>
      <c r="BC9581" s="31"/>
      <c r="BD9581" s="31"/>
      <c r="BE9581" s="31"/>
      <c r="BF9581" s="31"/>
      <c r="BG9581" s="31"/>
      <c r="BH9581" s="31"/>
      <c r="BI9581" s="31"/>
      <c r="BJ9581" s="31"/>
      <c r="BK9581" s="31"/>
      <c r="BL9581" s="31"/>
      <c r="BM9581" s="31"/>
      <c r="BN9581" s="31"/>
      <c r="BO9581" s="31"/>
      <c r="BP9581" s="31"/>
      <c r="BQ9581" s="31"/>
      <c r="BR9581" s="31"/>
      <c r="BS9581" s="31"/>
      <c r="BT9581" s="31"/>
      <c r="BU9581" s="31"/>
      <c r="BV9581" s="31"/>
      <c r="BW9581" s="31"/>
      <c r="BX9581" s="31"/>
      <c r="BY9581" s="31"/>
      <c r="BZ9581" s="31"/>
      <c r="CA9581" s="31"/>
      <c r="CB9581" s="31"/>
      <c r="CC9581" s="31"/>
    </row>
    <row r="9582" spans="5:81" customFormat="1" x14ac:dyDescent="0.25">
      <c r="E9582" s="30" t="str">
        <f t="shared" si="60"/>
        <v>update IFINOPL.dbo.AGREEMENT_ASSET set BILLING_TO_NPWP = '010616316092000', NPWP_NAME = 'PT. NUTRICIA INDONESIA SEJAHTERA', NPWP_ADDRESS = 'JL RAYA BOGOR KM. 26,6 RT.0 RW.0 KEL.PEKAYON KEC.PASAR REBO KOTA/KAB.JAKARTA TIMUR DKI JAKARTA 13710' where AGREEMENT_NO = replace('0000672/4/10/05/2023', '/', '.');</v>
      </c>
      <c r="F9582" s="31"/>
      <c r="G9582" s="31"/>
      <c r="H9582" s="31"/>
      <c r="I9582" s="31"/>
      <c r="J9582" s="31"/>
      <c r="K9582" s="31"/>
      <c r="L9582" s="31"/>
      <c r="M9582" s="31"/>
      <c r="N9582" s="31"/>
      <c r="O9582" s="31"/>
      <c r="P9582" s="31"/>
      <c r="Q9582" s="31"/>
      <c r="R9582" s="31"/>
      <c r="S9582" s="31"/>
      <c r="T9582" s="31"/>
      <c r="U9582" s="31"/>
      <c r="V9582" s="31"/>
      <c r="W9582" s="31"/>
      <c r="X9582" s="31"/>
      <c r="Y9582" s="31"/>
      <c r="Z9582" s="31"/>
      <c r="AA9582" s="31"/>
      <c r="AB9582" s="31"/>
      <c r="AC9582" s="31"/>
      <c r="AD9582" s="31"/>
      <c r="AE9582" s="31"/>
      <c r="AF9582" s="31"/>
      <c r="AG9582" s="31"/>
      <c r="AH9582" s="31"/>
      <c r="AI9582" s="31"/>
      <c r="AJ9582" s="31"/>
      <c r="AK9582" s="31"/>
      <c r="AL9582" s="31"/>
      <c r="AM9582" s="31"/>
      <c r="AN9582" s="31"/>
      <c r="AO9582" s="31"/>
      <c r="AP9582" s="31"/>
      <c r="AQ9582" s="31"/>
      <c r="AR9582" s="31"/>
      <c r="AS9582" s="31"/>
      <c r="AT9582" s="31"/>
      <c r="AU9582" s="31"/>
      <c r="AV9582" s="31"/>
      <c r="AW9582" s="31"/>
      <c r="AX9582" s="31"/>
      <c r="AY9582" s="31"/>
      <c r="AZ9582" s="31"/>
      <c r="BA9582" s="31"/>
      <c r="BB9582" s="31"/>
      <c r="BC9582" s="31"/>
      <c r="BD9582" s="31"/>
      <c r="BE9582" s="31"/>
      <c r="BF9582" s="31"/>
      <c r="BG9582" s="31"/>
      <c r="BH9582" s="31"/>
      <c r="BI9582" s="31"/>
      <c r="BJ9582" s="31"/>
      <c r="BK9582" s="31"/>
      <c r="BL9582" s="31"/>
      <c r="BM9582" s="31"/>
      <c r="BN9582" s="31"/>
      <c r="BO9582" s="31"/>
      <c r="BP9582" s="31"/>
      <c r="BQ9582" s="31"/>
      <c r="BR9582" s="31"/>
      <c r="BS9582" s="31"/>
      <c r="BT9582" s="31"/>
      <c r="BU9582" s="31"/>
      <c r="BV9582" s="31"/>
      <c r="BW9582" s="31"/>
      <c r="BX9582" s="31"/>
      <c r="BY9582" s="31"/>
      <c r="BZ9582" s="31"/>
      <c r="CA9582" s="31"/>
      <c r="CB9582" s="31"/>
      <c r="CC9582" s="31"/>
    </row>
    <row r="9583" spans="5:81" customFormat="1" x14ac:dyDescent="0.25">
      <c r="E9583"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replace('0000673/4/08/05/2022', '/', '.');</v>
      </c>
      <c r="F9583" s="31"/>
      <c r="G9583" s="31"/>
      <c r="H9583" s="31"/>
      <c r="I9583" s="31"/>
      <c r="J9583" s="31"/>
      <c r="K9583" s="31"/>
      <c r="L9583" s="31"/>
      <c r="M9583" s="31"/>
      <c r="N9583" s="31"/>
      <c r="O9583" s="31"/>
      <c r="P9583" s="31"/>
      <c r="Q9583" s="31"/>
      <c r="R9583" s="31"/>
      <c r="S9583" s="31"/>
      <c r="T9583" s="31"/>
      <c r="U9583" s="31"/>
      <c r="V9583" s="31"/>
      <c r="W9583" s="31"/>
      <c r="X9583" s="31"/>
      <c r="Y9583" s="31"/>
      <c r="Z9583" s="31"/>
      <c r="AA9583" s="31"/>
      <c r="AB9583" s="31"/>
      <c r="AC9583" s="31"/>
      <c r="AD9583" s="31"/>
      <c r="AE9583" s="31"/>
      <c r="AF9583" s="31"/>
      <c r="AG9583" s="31"/>
      <c r="AH9583" s="31"/>
      <c r="AI9583" s="31"/>
      <c r="AJ9583" s="31"/>
      <c r="AK9583" s="31"/>
      <c r="AL9583" s="31"/>
      <c r="AM9583" s="31"/>
      <c r="AN9583" s="31"/>
      <c r="AO9583" s="31"/>
      <c r="AP9583" s="31"/>
      <c r="AQ9583" s="31"/>
      <c r="AR9583" s="31"/>
      <c r="AS9583" s="31"/>
      <c r="AT9583" s="31"/>
      <c r="AU9583" s="31"/>
      <c r="AV9583" s="31"/>
      <c r="AW9583" s="31"/>
      <c r="AX9583" s="31"/>
      <c r="AY9583" s="31"/>
      <c r="AZ9583" s="31"/>
      <c r="BA9583" s="31"/>
      <c r="BB9583" s="31"/>
      <c r="BC9583" s="31"/>
      <c r="BD9583" s="31"/>
      <c r="BE9583" s="31"/>
      <c r="BF9583" s="31"/>
      <c r="BG9583" s="31"/>
      <c r="BH9583" s="31"/>
      <c r="BI9583" s="31"/>
      <c r="BJ9583" s="31"/>
      <c r="BK9583" s="31"/>
      <c r="BL9583" s="31"/>
      <c r="BM9583" s="31"/>
      <c r="BN9583" s="31"/>
      <c r="BO9583" s="31"/>
      <c r="BP9583" s="31"/>
      <c r="BQ9583" s="31"/>
      <c r="BR9583" s="31"/>
      <c r="BS9583" s="31"/>
      <c r="BT9583" s="31"/>
      <c r="BU9583" s="31"/>
      <c r="BV9583" s="31"/>
      <c r="BW9583" s="31"/>
      <c r="BX9583" s="31"/>
      <c r="BY9583" s="31"/>
      <c r="BZ9583" s="31"/>
      <c r="CA9583" s="31"/>
      <c r="CB9583" s="31"/>
      <c r="CC9583" s="31"/>
    </row>
    <row r="9584" spans="5:81" customFormat="1" x14ac:dyDescent="0.25">
      <c r="E9584" s="30" t="str">
        <f t="shared" si="60"/>
        <v>update IFINOPL.dbo.AGREEMENT_ASSET set BILLING_TO_NPWP = '940468895413000', NPWP_NAME = 'PT. DOOCHEON AUTOMOTIVE INDONESIA', NPWP_ADDRESS = 'DELTA SILICON 3, LIPO INDUSTRIAL ESTATE CIKARANG, JL. PINANG BLOK F20 NO. 16A - 16B RT.0 RW.0 KEL.CICAU KEC.CIKARANG PUSAT KOTA/KAB.BEKASI JAWA BARAT 17530' where AGREEMENT_NO = replace('0000673/4/10/06/2023', '/', '.');</v>
      </c>
      <c r="F9584" s="31"/>
      <c r="G9584" s="31"/>
      <c r="H9584" s="31"/>
      <c r="I9584" s="31"/>
      <c r="J9584" s="31"/>
      <c r="K9584" s="31"/>
      <c r="L9584" s="31"/>
      <c r="M9584" s="31"/>
      <c r="N9584" s="31"/>
      <c r="O9584" s="31"/>
      <c r="P9584" s="31"/>
      <c r="Q9584" s="31"/>
      <c r="R9584" s="31"/>
      <c r="S9584" s="31"/>
      <c r="T9584" s="31"/>
      <c r="U9584" s="31"/>
      <c r="V9584" s="31"/>
      <c r="W9584" s="31"/>
      <c r="X9584" s="31"/>
      <c r="Y9584" s="31"/>
      <c r="Z9584" s="31"/>
      <c r="AA9584" s="31"/>
      <c r="AB9584" s="31"/>
      <c r="AC9584" s="31"/>
      <c r="AD9584" s="31"/>
      <c r="AE9584" s="31"/>
      <c r="AF9584" s="31"/>
      <c r="AG9584" s="31"/>
      <c r="AH9584" s="31"/>
      <c r="AI9584" s="31"/>
      <c r="AJ9584" s="31"/>
      <c r="AK9584" s="31"/>
      <c r="AL9584" s="31"/>
      <c r="AM9584" s="31"/>
      <c r="AN9584" s="31"/>
      <c r="AO9584" s="31"/>
      <c r="AP9584" s="31"/>
      <c r="AQ9584" s="31"/>
      <c r="AR9584" s="31"/>
      <c r="AS9584" s="31"/>
      <c r="AT9584" s="31"/>
      <c r="AU9584" s="31"/>
      <c r="AV9584" s="31"/>
      <c r="AW9584" s="31"/>
      <c r="AX9584" s="31"/>
      <c r="AY9584" s="31"/>
      <c r="AZ9584" s="31"/>
      <c r="BA9584" s="31"/>
      <c r="BB9584" s="31"/>
      <c r="BC9584" s="31"/>
      <c r="BD9584" s="31"/>
      <c r="BE9584" s="31"/>
      <c r="BF9584" s="31"/>
      <c r="BG9584" s="31"/>
      <c r="BH9584" s="31"/>
      <c r="BI9584" s="31"/>
      <c r="BJ9584" s="31"/>
      <c r="BK9584" s="31"/>
      <c r="BL9584" s="31"/>
      <c r="BM9584" s="31"/>
      <c r="BN9584" s="31"/>
      <c r="BO9584" s="31"/>
      <c r="BP9584" s="31"/>
      <c r="BQ9584" s="31"/>
      <c r="BR9584" s="31"/>
      <c r="BS9584" s="31"/>
      <c r="BT9584" s="31"/>
      <c r="BU9584" s="31"/>
      <c r="BV9584" s="31"/>
      <c r="BW9584" s="31"/>
      <c r="BX9584" s="31"/>
      <c r="BY9584" s="31"/>
      <c r="BZ9584" s="31"/>
      <c r="CA9584" s="31"/>
      <c r="CB9584" s="31"/>
      <c r="CC9584" s="31"/>
    </row>
    <row r="9585" spans="5:81" customFormat="1" x14ac:dyDescent="0.25">
      <c r="E9585"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replace('0000674/4/08/06/2022', '/', '.');</v>
      </c>
      <c r="F9585" s="31"/>
      <c r="G9585" s="31"/>
      <c r="H9585" s="31"/>
      <c r="I9585" s="31"/>
      <c r="J9585" s="31"/>
      <c r="K9585" s="31"/>
      <c r="L9585" s="31"/>
      <c r="M9585" s="31"/>
      <c r="N9585" s="31"/>
      <c r="O9585" s="31"/>
      <c r="P9585" s="31"/>
      <c r="Q9585" s="31"/>
      <c r="R9585" s="31"/>
      <c r="S9585" s="31"/>
      <c r="T9585" s="31"/>
      <c r="U9585" s="31"/>
      <c r="V9585" s="31"/>
      <c r="W9585" s="31"/>
      <c r="X9585" s="31"/>
      <c r="Y9585" s="31"/>
      <c r="Z9585" s="31"/>
      <c r="AA9585" s="31"/>
      <c r="AB9585" s="31"/>
      <c r="AC9585" s="31"/>
      <c r="AD9585" s="31"/>
      <c r="AE9585" s="31"/>
      <c r="AF9585" s="31"/>
      <c r="AG9585" s="31"/>
      <c r="AH9585" s="31"/>
      <c r="AI9585" s="31"/>
      <c r="AJ9585" s="31"/>
      <c r="AK9585" s="31"/>
      <c r="AL9585" s="31"/>
      <c r="AM9585" s="31"/>
      <c r="AN9585" s="31"/>
      <c r="AO9585" s="31"/>
      <c r="AP9585" s="31"/>
      <c r="AQ9585" s="31"/>
      <c r="AR9585" s="31"/>
      <c r="AS9585" s="31"/>
      <c r="AT9585" s="31"/>
      <c r="AU9585" s="31"/>
      <c r="AV9585" s="31"/>
      <c r="AW9585" s="31"/>
      <c r="AX9585" s="31"/>
      <c r="AY9585" s="31"/>
      <c r="AZ9585" s="31"/>
      <c r="BA9585" s="31"/>
      <c r="BB9585" s="31"/>
      <c r="BC9585" s="31"/>
      <c r="BD9585" s="31"/>
      <c r="BE9585" s="31"/>
      <c r="BF9585" s="31"/>
      <c r="BG9585" s="31"/>
      <c r="BH9585" s="31"/>
      <c r="BI9585" s="31"/>
      <c r="BJ9585" s="31"/>
      <c r="BK9585" s="31"/>
      <c r="BL9585" s="31"/>
      <c r="BM9585" s="31"/>
      <c r="BN9585" s="31"/>
      <c r="BO9585" s="31"/>
      <c r="BP9585" s="31"/>
      <c r="BQ9585" s="31"/>
      <c r="BR9585" s="31"/>
      <c r="BS9585" s="31"/>
      <c r="BT9585" s="31"/>
      <c r="BU9585" s="31"/>
      <c r="BV9585" s="31"/>
      <c r="BW9585" s="31"/>
      <c r="BX9585" s="31"/>
      <c r="BY9585" s="31"/>
      <c r="BZ9585" s="31"/>
      <c r="CA9585" s="31"/>
      <c r="CB9585" s="31"/>
      <c r="CC9585" s="31"/>
    </row>
    <row r="9586" spans="5:81" customFormat="1" x14ac:dyDescent="0.25">
      <c r="E9586" s="30" t="str">
        <f t="shared" si="60"/>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replace('0000674/4/10/05/2023', '/', '.');</v>
      </c>
      <c r="F9586" s="31"/>
      <c r="G9586" s="31"/>
      <c r="H9586" s="31"/>
      <c r="I9586" s="31"/>
      <c r="J9586" s="31"/>
      <c r="K9586" s="31"/>
      <c r="L9586" s="31"/>
      <c r="M9586" s="31"/>
      <c r="N9586" s="31"/>
      <c r="O9586" s="31"/>
      <c r="P9586" s="31"/>
      <c r="Q9586" s="31"/>
      <c r="R9586" s="31"/>
      <c r="S9586" s="31"/>
      <c r="T9586" s="31"/>
      <c r="U9586" s="31"/>
      <c r="V9586" s="31"/>
      <c r="W9586" s="31"/>
      <c r="X9586" s="31"/>
      <c r="Y9586" s="31"/>
      <c r="Z9586" s="31"/>
      <c r="AA9586" s="31"/>
      <c r="AB9586" s="31"/>
      <c r="AC9586" s="31"/>
      <c r="AD9586" s="31"/>
      <c r="AE9586" s="31"/>
      <c r="AF9586" s="31"/>
      <c r="AG9586" s="31"/>
      <c r="AH9586" s="31"/>
      <c r="AI9586" s="31"/>
      <c r="AJ9586" s="31"/>
      <c r="AK9586" s="31"/>
      <c r="AL9586" s="31"/>
      <c r="AM9586" s="31"/>
      <c r="AN9586" s="31"/>
      <c r="AO9586" s="31"/>
      <c r="AP9586" s="31"/>
      <c r="AQ9586" s="31"/>
      <c r="AR9586" s="31"/>
      <c r="AS9586" s="31"/>
      <c r="AT9586" s="31"/>
      <c r="AU9586" s="31"/>
      <c r="AV9586" s="31"/>
      <c r="AW9586" s="31"/>
      <c r="AX9586" s="31"/>
      <c r="AY9586" s="31"/>
      <c r="AZ9586" s="31"/>
      <c r="BA9586" s="31"/>
      <c r="BB9586" s="31"/>
      <c r="BC9586" s="31"/>
      <c r="BD9586" s="31"/>
      <c r="BE9586" s="31"/>
      <c r="BF9586" s="31"/>
      <c r="BG9586" s="31"/>
      <c r="BH9586" s="31"/>
      <c r="BI9586" s="31"/>
      <c r="BJ9586" s="31"/>
      <c r="BK9586" s="31"/>
      <c r="BL9586" s="31"/>
      <c r="BM9586" s="31"/>
      <c r="BN9586" s="31"/>
      <c r="BO9586" s="31"/>
      <c r="BP9586" s="31"/>
      <c r="BQ9586" s="31"/>
      <c r="BR9586" s="31"/>
      <c r="BS9586" s="31"/>
      <c r="BT9586" s="31"/>
      <c r="BU9586" s="31"/>
      <c r="BV9586" s="31"/>
      <c r="BW9586" s="31"/>
      <c r="BX9586" s="31"/>
      <c r="BY9586" s="31"/>
      <c r="BZ9586" s="31"/>
      <c r="CA9586" s="31"/>
      <c r="CB9586" s="31"/>
      <c r="CC9586" s="31"/>
    </row>
    <row r="9587" spans="5:81" customFormat="1" x14ac:dyDescent="0.25">
      <c r="E9587"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replace('0000675/4/08/06/2022', '/', '.');</v>
      </c>
      <c r="F9587" s="31"/>
      <c r="G9587" s="31"/>
      <c r="H9587" s="31"/>
      <c r="I9587" s="31"/>
      <c r="J9587" s="31"/>
      <c r="K9587" s="31"/>
      <c r="L9587" s="31"/>
      <c r="M9587" s="31"/>
      <c r="N9587" s="31"/>
      <c r="O9587" s="31"/>
      <c r="P9587" s="31"/>
      <c r="Q9587" s="31"/>
      <c r="R9587" s="31"/>
      <c r="S9587" s="31"/>
      <c r="T9587" s="31"/>
      <c r="U9587" s="31"/>
      <c r="V9587" s="31"/>
      <c r="W9587" s="31"/>
      <c r="X9587" s="31"/>
      <c r="Y9587" s="31"/>
      <c r="Z9587" s="31"/>
      <c r="AA9587" s="31"/>
      <c r="AB9587" s="31"/>
      <c r="AC9587" s="31"/>
      <c r="AD9587" s="31"/>
      <c r="AE9587" s="31"/>
      <c r="AF9587" s="31"/>
      <c r="AG9587" s="31"/>
      <c r="AH9587" s="31"/>
      <c r="AI9587" s="31"/>
      <c r="AJ9587" s="31"/>
      <c r="AK9587" s="31"/>
      <c r="AL9587" s="31"/>
      <c r="AM9587" s="31"/>
      <c r="AN9587" s="31"/>
      <c r="AO9587" s="31"/>
      <c r="AP9587" s="31"/>
      <c r="AQ9587" s="31"/>
      <c r="AR9587" s="31"/>
      <c r="AS9587" s="31"/>
      <c r="AT9587" s="31"/>
      <c r="AU9587" s="31"/>
      <c r="AV9587" s="31"/>
      <c r="AW9587" s="31"/>
      <c r="AX9587" s="31"/>
      <c r="AY9587" s="31"/>
      <c r="AZ9587" s="31"/>
      <c r="BA9587" s="31"/>
      <c r="BB9587" s="31"/>
      <c r="BC9587" s="31"/>
      <c r="BD9587" s="31"/>
      <c r="BE9587" s="31"/>
      <c r="BF9587" s="31"/>
      <c r="BG9587" s="31"/>
      <c r="BH9587" s="31"/>
      <c r="BI9587" s="31"/>
      <c r="BJ9587" s="31"/>
      <c r="BK9587" s="31"/>
      <c r="BL9587" s="31"/>
      <c r="BM9587" s="31"/>
      <c r="BN9587" s="31"/>
      <c r="BO9587" s="31"/>
      <c r="BP9587" s="31"/>
      <c r="BQ9587" s="31"/>
      <c r="BR9587" s="31"/>
      <c r="BS9587" s="31"/>
      <c r="BT9587" s="31"/>
      <c r="BU9587" s="31"/>
      <c r="BV9587" s="31"/>
      <c r="BW9587" s="31"/>
      <c r="BX9587" s="31"/>
      <c r="BY9587" s="31"/>
      <c r="BZ9587" s="31"/>
      <c r="CA9587" s="31"/>
      <c r="CB9587" s="31"/>
      <c r="CC9587" s="31"/>
    </row>
    <row r="9588" spans="5:81" customFormat="1" x14ac:dyDescent="0.25">
      <c r="E9588" s="30" t="str">
        <f t="shared" si="60"/>
        <v>update IFINOPL.dbo.AGREEMENT_ASSET set BILLING_TO_NPWP = '654115625413000', NPWP_NAME = 'PT. INDONESIA CAKRAWALA EKSPRES', NPWP_ADDRESS = 'KAWASAN INDUSTRI MM2100, JL JAWA BLOK G RT.000 RW.000 KEL.GANDAMEKAR KEC.CIKARANG BARAT KOTA/KAB.KAB. BEKASI JAWA BARAT 17530' where AGREEMENT_NO = replace('0000675/4/10/05/2023', '/', '.');</v>
      </c>
      <c r="F9588" s="31"/>
      <c r="G9588" s="31"/>
      <c r="H9588" s="31"/>
      <c r="I9588" s="31"/>
      <c r="J9588" s="31"/>
      <c r="K9588" s="31"/>
      <c r="L9588" s="31"/>
      <c r="M9588" s="31"/>
      <c r="N9588" s="31"/>
      <c r="O9588" s="31"/>
      <c r="P9588" s="31"/>
      <c r="Q9588" s="31"/>
      <c r="R9588" s="31"/>
      <c r="S9588" s="31"/>
      <c r="T9588" s="31"/>
      <c r="U9588" s="31"/>
      <c r="V9588" s="31"/>
      <c r="W9588" s="31"/>
      <c r="X9588" s="31"/>
      <c r="Y9588" s="31"/>
      <c r="Z9588" s="31"/>
      <c r="AA9588" s="31"/>
      <c r="AB9588" s="31"/>
      <c r="AC9588" s="31"/>
      <c r="AD9588" s="31"/>
      <c r="AE9588" s="31"/>
      <c r="AF9588" s="31"/>
      <c r="AG9588" s="31"/>
      <c r="AH9588" s="31"/>
      <c r="AI9588" s="31"/>
      <c r="AJ9588" s="31"/>
      <c r="AK9588" s="31"/>
      <c r="AL9588" s="31"/>
      <c r="AM9588" s="31"/>
      <c r="AN9588" s="31"/>
      <c r="AO9588" s="31"/>
      <c r="AP9588" s="31"/>
      <c r="AQ9588" s="31"/>
      <c r="AR9588" s="31"/>
      <c r="AS9588" s="31"/>
      <c r="AT9588" s="31"/>
      <c r="AU9588" s="31"/>
      <c r="AV9588" s="31"/>
      <c r="AW9588" s="31"/>
      <c r="AX9588" s="31"/>
      <c r="AY9588" s="31"/>
      <c r="AZ9588" s="31"/>
      <c r="BA9588" s="31"/>
      <c r="BB9588" s="31"/>
      <c r="BC9588" s="31"/>
      <c r="BD9588" s="31"/>
      <c r="BE9588" s="31"/>
      <c r="BF9588" s="31"/>
      <c r="BG9588" s="31"/>
      <c r="BH9588" s="31"/>
      <c r="BI9588" s="31"/>
      <c r="BJ9588" s="31"/>
      <c r="BK9588" s="31"/>
      <c r="BL9588" s="31"/>
      <c r="BM9588" s="31"/>
      <c r="BN9588" s="31"/>
      <c r="BO9588" s="31"/>
      <c r="BP9588" s="31"/>
      <c r="BQ9588" s="31"/>
      <c r="BR9588" s="31"/>
      <c r="BS9588" s="31"/>
      <c r="BT9588" s="31"/>
      <c r="BU9588" s="31"/>
      <c r="BV9588" s="31"/>
      <c r="BW9588" s="31"/>
      <c r="BX9588" s="31"/>
      <c r="BY9588" s="31"/>
      <c r="BZ9588" s="31"/>
      <c r="CA9588" s="31"/>
      <c r="CB9588" s="31"/>
      <c r="CC9588" s="31"/>
    </row>
    <row r="9589" spans="5:81" customFormat="1" x14ac:dyDescent="0.25">
      <c r="E9589"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replace('0000676/4/08/06/2022', '/', '.');</v>
      </c>
      <c r="F9589" s="31"/>
      <c r="G9589" s="31"/>
      <c r="H9589" s="31"/>
      <c r="I9589" s="31"/>
      <c r="J9589" s="31"/>
      <c r="K9589" s="31"/>
      <c r="L9589" s="31"/>
      <c r="M9589" s="31"/>
      <c r="N9589" s="31"/>
      <c r="O9589" s="31"/>
      <c r="P9589" s="31"/>
      <c r="Q9589" s="31"/>
      <c r="R9589" s="31"/>
      <c r="S9589" s="31"/>
      <c r="T9589" s="31"/>
      <c r="U9589" s="31"/>
      <c r="V9589" s="31"/>
      <c r="W9589" s="31"/>
      <c r="X9589" s="31"/>
      <c r="Y9589" s="31"/>
      <c r="Z9589" s="31"/>
      <c r="AA9589" s="31"/>
      <c r="AB9589" s="31"/>
      <c r="AC9589" s="31"/>
      <c r="AD9589" s="31"/>
      <c r="AE9589" s="31"/>
      <c r="AF9589" s="31"/>
      <c r="AG9589" s="31"/>
      <c r="AH9589" s="31"/>
      <c r="AI9589" s="31"/>
      <c r="AJ9589" s="31"/>
      <c r="AK9589" s="31"/>
      <c r="AL9589" s="31"/>
      <c r="AM9589" s="31"/>
      <c r="AN9589" s="31"/>
      <c r="AO9589" s="31"/>
      <c r="AP9589" s="31"/>
      <c r="AQ9589" s="31"/>
      <c r="AR9589" s="31"/>
      <c r="AS9589" s="31"/>
      <c r="AT9589" s="31"/>
      <c r="AU9589" s="31"/>
      <c r="AV9589" s="31"/>
      <c r="AW9589" s="31"/>
      <c r="AX9589" s="31"/>
      <c r="AY9589" s="31"/>
      <c r="AZ9589" s="31"/>
      <c r="BA9589" s="31"/>
      <c r="BB9589" s="31"/>
      <c r="BC9589" s="31"/>
      <c r="BD9589" s="31"/>
      <c r="BE9589" s="31"/>
      <c r="BF9589" s="31"/>
      <c r="BG9589" s="31"/>
      <c r="BH9589" s="31"/>
      <c r="BI9589" s="31"/>
      <c r="BJ9589" s="31"/>
      <c r="BK9589" s="31"/>
      <c r="BL9589" s="31"/>
      <c r="BM9589" s="31"/>
      <c r="BN9589" s="31"/>
      <c r="BO9589" s="31"/>
      <c r="BP9589" s="31"/>
      <c r="BQ9589" s="31"/>
      <c r="BR9589" s="31"/>
      <c r="BS9589" s="31"/>
      <c r="BT9589" s="31"/>
      <c r="BU9589" s="31"/>
      <c r="BV9589" s="31"/>
      <c r="BW9589" s="31"/>
      <c r="BX9589" s="31"/>
      <c r="BY9589" s="31"/>
      <c r="BZ9589" s="31"/>
      <c r="CA9589" s="31"/>
      <c r="CB9589" s="31"/>
      <c r="CC9589" s="31"/>
    </row>
    <row r="9590" spans="5:81" customFormat="1" x14ac:dyDescent="0.25">
      <c r="E9590" s="30" t="str">
        <f t="shared" si="60"/>
        <v>update IFINOPL.dbo.AGREEMENT_ASSET set BILLING_TO_NPWP = '031681141009000', NPWP_NAME = 'CV. MITRA ANDALAN', NPWP_ADDRESS = 'JL RAYA SETU NO. 55 RT.005 RW.001 KEL.SETU KEC.CIPAYUNG KOTA/KAB.JAKARTA TIMUR DKI JAKARTA 13880' where AGREEMENT_NO = replace('0000676/4/10/05/2023', '/', '.');</v>
      </c>
      <c r="F9590" s="31"/>
      <c r="G9590" s="31"/>
      <c r="H9590" s="31"/>
      <c r="I9590" s="31"/>
      <c r="J9590" s="31"/>
      <c r="K9590" s="31"/>
      <c r="L9590" s="31"/>
      <c r="M9590" s="31"/>
      <c r="N9590" s="31"/>
      <c r="O9590" s="31"/>
      <c r="P9590" s="31"/>
      <c r="Q9590" s="31"/>
      <c r="R9590" s="31"/>
      <c r="S9590" s="31"/>
      <c r="T9590" s="31"/>
      <c r="U9590" s="31"/>
      <c r="V9590" s="31"/>
      <c r="W9590" s="31"/>
      <c r="X9590" s="31"/>
      <c r="Y9590" s="31"/>
      <c r="Z9590" s="31"/>
      <c r="AA9590" s="31"/>
      <c r="AB9590" s="31"/>
      <c r="AC9590" s="31"/>
      <c r="AD9590" s="31"/>
      <c r="AE9590" s="31"/>
      <c r="AF9590" s="31"/>
      <c r="AG9590" s="31"/>
      <c r="AH9590" s="31"/>
      <c r="AI9590" s="31"/>
      <c r="AJ9590" s="31"/>
      <c r="AK9590" s="31"/>
      <c r="AL9590" s="31"/>
      <c r="AM9590" s="31"/>
      <c r="AN9590" s="31"/>
      <c r="AO9590" s="31"/>
      <c r="AP9590" s="31"/>
      <c r="AQ9590" s="31"/>
      <c r="AR9590" s="31"/>
      <c r="AS9590" s="31"/>
      <c r="AT9590" s="31"/>
      <c r="AU9590" s="31"/>
      <c r="AV9590" s="31"/>
      <c r="AW9590" s="31"/>
      <c r="AX9590" s="31"/>
      <c r="AY9590" s="31"/>
      <c r="AZ9590" s="31"/>
      <c r="BA9590" s="31"/>
      <c r="BB9590" s="31"/>
      <c r="BC9590" s="31"/>
      <c r="BD9590" s="31"/>
      <c r="BE9590" s="31"/>
      <c r="BF9590" s="31"/>
      <c r="BG9590" s="31"/>
      <c r="BH9590" s="31"/>
      <c r="BI9590" s="31"/>
      <c r="BJ9590" s="31"/>
      <c r="BK9590" s="31"/>
      <c r="BL9590" s="31"/>
      <c r="BM9590" s="31"/>
      <c r="BN9590" s="31"/>
      <c r="BO9590" s="31"/>
      <c r="BP9590" s="31"/>
      <c r="BQ9590" s="31"/>
      <c r="BR9590" s="31"/>
      <c r="BS9590" s="31"/>
      <c r="BT9590" s="31"/>
      <c r="BU9590" s="31"/>
      <c r="BV9590" s="31"/>
      <c r="BW9590" s="31"/>
      <c r="BX9590" s="31"/>
      <c r="BY9590" s="31"/>
      <c r="BZ9590" s="31"/>
      <c r="CA9590" s="31"/>
      <c r="CB9590" s="31"/>
      <c r="CC9590" s="31"/>
    </row>
    <row r="9591" spans="5:81" customFormat="1" x14ac:dyDescent="0.25">
      <c r="E9591"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replace('0000677/4/08/06/2022', '/', '.');</v>
      </c>
      <c r="F9591" s="31"/>
      <c r="G9591" s="31"/>
      <c r="H9591" s="31"/>
      <c r="I9591" s="31"/>
      <c r="J9591" s="31"/>
      <c r="K9591" s="31"/>
      <c r="L9591" s="31"/>
      <c r="M9591" s="31"/>
      <c r="N9591" s="31"/>
      <c r="O9591" s="31"/>
      <c r="P9591" s="31"/>
      <c r="Q9591" s="31"/>
      <c r="R9591" s="31"/>
      <c r="S9591" s="31"/>
      <c r="T9591" s="31"/>
      <c r="U9591" s="31"/>
      <c r="V9591" s="31"/>
      <c r="W9591" s="31"/>
      <c r="X9591" s="31"/>
      <c r="Y9591" s="31"/>
      <c r="Z9591" s="31"/>
      <c r="AA9591" s="31"/>
      <c r="AB9591" s="31"/>
      <c r="AC9591" s="31"/>
      <c r="AD9591" s="31"/>
      <c r="AE9591" s="31"/>
      <c r="AF9591" s="31"/>
      <c r="AG9591" s="31"/>
      <c r="AH9591" s="31"/>
      <c r="AI9591" s="31"/>
      <c r="AJ9591" s="31"/>
      <c r="AK9591" s="31"/>
      <c r="AL9591" s="31"/>
      <c r="AM9591" s="31"/>
      <c r="AN9591" s="31"/>
      <c r="AO9591" s="31"/>
      <c r="AP9591" s="31"/>
      <c r="AQ9591" s="31"/>
      <c r="AR9591" s="31"/>
      <c r="AS9591" s="31"/>
      <c r="AT9591" s="31"/>
      <c r="AU9591" s="31"/>
      <c r="AV9591" s="31"/>
      <c r="AW9591" s="31"/>
      <c r="AX9591" s="31"/>
      <c r="AY9591" s="31"/>
      <c r="AZ9591" s="31"/>
      <c r="BA9591" s="31"/>
      <c r="BB9591" s="31"/>
      <c r="BC9591" s="31"/>
      <c r="BD9591" s="31"/>
      <c r="BE9591" s="31"/>
      <c r="BF9591" s="31"/>
      <c r="BG9591" s="31"/>
      <c r="BH9591" s="31"/>
      <c r="BI9591" s="31"/>
      <c r="BJ9591" s="31"/>
      <c r="BK9591" s="31"/>
      <c r="BL9591" s="31"/>
      <c r="BM9591" s="31"/>
      <c r="BN9591" s="31"/>
      <c r="BO9591" s="31"/>
      <c r="BP9591" s="31"/>
      <c r="BQ9591" s="31"/>
      <c r="BR9591" s="31"/>
      <c r="BS9591" s="31"/>
      <c r="BT9591" s="31"/>
      <c r="BU9591" s="31"/>
      <c r="BV9591" s="31"/>
      <c r="BW9591" s="31"/>
      <c r="BX9591" s="31"/>
      <c r="BY9591" s="31"/>
      <c r="BZ9591" s="31"/>
      <c r="CA9591" s="31"/>
      <c r="CB9591" s="31"/>
      <c r="CC9591" s="31"/>
    </row>
    <row r="9592" spans="5:81" customFormat="1" x14ac:dyDescent="0.25">
      <c r="E9592" s="30" t="str">
        <f t="shared" si="60"/>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replace('0000677/4/10/05/2023', '/', '.');</v>
      </c>
      <c r="F9592" s="31"/>
      <c r="G9592" s="31"/>
      <c r="H9592" s="31"/>
      <c r="I9592" s="31"/>
      <c r="J9592" s="31"/>
      <c r="K9592" s="31"/>
      <c r="L9592" s="31"/>
      <c r="M9592" s="31"/>
      <c r="N9592" s="31"/>
      <c r="O9592" s="31"/>
      <c r="P9592" s="31"/>
      <c r="Q9592" s="31"/>
      <c r="R9592" s="31"/>
      <c r="S9592" s="31"/>
      <c r="T9592" s="31"/>
      <c r="U9592" s="31"/>
      <c r="V9592" s="31"/>
      <c r="W9592" s="31"/>
      <c r="X9592" s="31"/>
      <c r="Y9592" s="31"/>
      <c r="Z9592" s="31"/>
      <c r="AA9592" s="31"/>
      <c r="AB9592" s="31"/>
      <c r="AC9592" s="31"/>
      <c r="AD9592" s="31"/>
      <c r="AE9592" s="31"/>
      <c r="AF9592" s="31"/>
      <c r="AG9592" s="31"/>
      <c r="AH9592" s="31"/>
      <c r="AI9592" s="31"/>
      <c r="AJ9592" s="31"/>
      <c r="AK9592" s="31"/>
      <c r="AL9592" s="31"/>
      <c r="AM9592" s="31"/>
      <c r="AN9592" s="31"/>
      <c r="AO9592" s="31"/>
      <c r="AP9592" s="31"/>
      <c r="AQ9592" s="31"/>
      <c r="AR9592" s="31"/>
      <c r="AS9592" s="31"/>
      <c r="AT9592" s="31"/>
      <c r="AU9592" s="31"/>
      <c r="AV9592" s="31"/>
      <c r="AW9592" s="31"/>
      <c r="AX9592" s="31"/>
      <c r="AY9592" s="31"/>
      <c r="AZ9592" s="31"/>
      <c r="BA9592" s="31"/>
      <c r="BB9592" s="31"/>
      <c r="BC9592" s="31"/>
      <c r="BD9592" s="31"/>
      <c r="BE9592" s="31"/>
      <c r="BF9592" s="31"/>
      <c r="BG9592" s="31"/>
      <c r="BH9592" s="31"/>
      <c r="BI9592" s="31"/>
      <c r="BJ9592" s="31"/>
      <c r="BK9592" s="31"/>
      <c r="BL9592" s="31"/>
      <c r="BM9592" s="31"/>
      <c r="BN9592" s="31"/>
      <c r="BO9592" s="31"/>
      <c r="BP9592" s="31"/>
      <c r="BQ9592" s="31"/>
      <c r="BR9592" s="31"/>
      <c r="BS9592" s="31"/>
      <c r="BT9592" s="31"/>
      <c r="BU9592" s="31"/>
      <c r="BV9592" s="31"/>
      <c r="BW9592" s="31"/>
      <c r="BX9592" s="31"/>
      <c r="BY9592" s="31"/>
      <c r="BZ9592" s="31"/>
      <c r="CA9592" s="31"/>
      <c r="CB9592" s="31"/>
      <c r="CC9592" s="31"/>
    </row>
    <row r="9593" spans="5:81" customFormat="1" x14ac:dyDescent="0.25">
      <c r="E9593"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replace('0000678/4/08/06/2022', '/', '.');</v>
      </c>
      <c r="F9593" s="31"/>
      <c r="G9593" s="31"/>
      <c r="H9593" s="31"/>
      <c r="I9593" s="31"/>
      <c r="J9593" s="31"/>
      <c r="K9593" s="31"/>
      <c r="L9593" s="31"/>
      <c r="M9593" s="31"/>
      <c r="N9593" s="31"/>
      <c r="O9593" s="31"/>
      <c r="P9593" s="31"/>
      <c r="Q9593" s="31"/>
      <c r="R9593" s="31"/>
      <c r="S9593" s="31"/>
      <c r="T9593" s="31"/>
      <c r="U9593" s="31"/>
      <c r="V9593" s="31"/>
      <c r="W9593" s="31"/>
      <c r="X9593" s="31"/>
      <c r="Y9593" s="31"/>
      <c r="Z9593" s="31"/>
      <c r="AA9593" s="31"/>
      <c r="AB9593" s="31"/>
      <c r="AC9593" s="31"/>
      <c r="AD9593" s="31"/>
      <c r="AE9593" s="31"/>
      <c r="AF9593" s="31"/>
      <c r="AG9593" s="31"/>
      <c r="AH9593" s="31"/>
      <c r="AI9593" s="31"/>
      <c r="AJ9593" s="31"/>
      <c r="AK9593" s="31"/>
      <c r="AL9593" s="31"/>
      <c r="AM9593" s="31"/>
      <c r="AN9593" s="31"/>
      <c r="AO9593" s="31"/>
      <c r="AP9593" s="31"/>
      <c r="AQ9593" s="31"/>
      <c r="AR9593" s="31"/>
      <c r="AS9593" s="31"/>
      <c r="AT9593" s="31"/>
      <c r="AU9593" s="31"/>
      <c r="AV9593" s="31"/>
      <c r="AW9593" s="31"/>
      <c r="AX9593" s="31"/>
      <c r="AY9593" s="31"/>
      <c r="AZ9593" s="31"/>
      <c r="BA9593" s="31"/>
      <c r="BB9593" s="31"/>
      <c r="BC9593" s="31"/>
      <c r="BD9593" s="31"/>
      <c r="BE9593" s="31"/>
      <c r="BF9593" s="31"/>
      <c r="BG9593" s="31"/>
      <c r="BH9593" s="31"/>
      <c r="BI9593" s="31"/>
      <c r="BJ9593" s="31"/>
      <c r="BK9593" s="31"/>
      <c r="BL9593" s="31"/>
      <c r="BM9593" s="31"/>
      <c r="BN9593" s="31"/>
      <c r="BO9593" s="31"/>
      <c r="BP9593" s="31"/>
      <c r="BQ9593" s="31"/>
      <c r="BR9593" s="31"/>
      <c r="BS9593" s="31"/>
      <c r="BT9593" s="31"/>
      <c r="BU9593" s="31"/>
      <c r="BV9593" s="31"/>
      <c r="BW9593" s="31"/>
      <c r="BX9593" s="31"/>
      <c r="BY9593" s="31"/>
      <c r="BZ9593" s="31"/>
      <c r="CA9593" s="31"/>
      <c r="CB9593" s="31"/>
      <c r="CC9593" s="31"/>
    </row>
    <row r="9594" spans="5:81" customFormat="1" x14ac:dyDescent="0.25">
      <c r="E9594" s="30" t="str">
        <f t="shared" si="60"/>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replace('0000678/4/10/05/2023', '/', '.');</v>
      </c>
      <c r="F9594" s="31"/>
      <c r="G9594" s="31"/>
      <c r="H9594" s="31"/>
      <c r="I9594" s="31"/>
      <c r="J9594" s="31"/>
      <c r="K9594" s="31"/>
      <c r="L9594" s="31"/>
      <c r="M9594" s="31"/>
      <c r="N9594" s="31"/>
      <c r="O9594" s="31"/>
      <c r="P9594" s="31"/>
      <c r="Q9594" s="31"/>
      <c r="R9594" s="31"/>
      <c r="S9594" s="31"/>
      <c r="T9594" s="31"/>
      <c r="U9594" s="31"/>
      <c r="V9594" s="31"/>
      <c r="W9594" s="31"/>
      <c r="X9594" s="31"/>
      <c r="Y9594" s="31"/>
      <c r="Z9594" s="31"/>
      <c r="AA9594" s="31"/>
      <c r="AB9594" s="31"/>
      <c r="AC9594" s="31"/>
      <c r="AD9594" s="31"/>
      <c r="AE9594" s="31"/>
      <c r="AF9594" s="31"/>
      <c r="AG9594" s="31"/>
      <c r="AH9594" s="31"/>
      <c r="AI9594" s="31"/>
      <c r="AJ9594" s="31"/>
      <c r="AK9594" s="31"/>
      <c r="AL9594" s="31"/>
      <c r="AM9594" s="31"/>
      <c r="AN9594" s="31"/>
      <c r="AO9594" s="31"/>
      <c r="AP9594" s="31"/>
      <c r="AQ9594" s="31"/>
      <c r="AR9594" s="31"/>
      <c r="AS9594" s="31"/>
      <c r="AT9594" s="31"/>
      <c r="AU9594" s="31"/>
      <c r="AV9594" s="31"/>
      <c r="AW9594" s="31"/>
      <c r="AX9594" s="31"/>
      <c r="AY9594" s="31"/>
      <c r="AZ9594" s="31"/>
      <c r="BA9594" s="31"/>
      <c r="BB9594" s="31"/>
      <c r="BC9594" s="31"/>
      <c r="BD9594" s="31"/>
      <c r="BE9594" s="31"/>
      <c r="BF9594" s="31"/>
      <c r="BG9594" s="31"/>
      <c r="BH9594" s="31"/>
      <c r="BI9594" s="31"/>
      <c r="BJ9594" s="31"/>
      <c r="BK9594" s="31"/>
      <c r="BL9594" s="31"/>
      <c r="BM9594" s="31"/>
      <c r="BN9594" s="31"/>
      <c r="BO9594" s="31"/>
      <c r="BP9594" s="31"/>
      <c r="BQ9594" s="31"/>
      <c r="BR9594" s="31"/>
      <c r="BS9594" s="31"/>
      <c r="BT9594" s="31"/>
      <c r="BU9594" s="31"/>
      <c r="BV9594" s="31"/>
      <c r="BW9594" s="31"/>
      <c r="BX9594" s="31"/>
      <c r="BY9594" s="31"/>
      <c r="BZ9594" s="31"/>
      <c r="CA9594" s="31"/>
      <c r="CB9594" s="31"/>
      <c r="CC9594" s="31"/>
    </row>
    <row r="9595" spans="5:81" customFormat="1" x14ac:dyDescent="0.25">
      <c r="E9595" s="30" t="str">
        <f t="shared" si="60"/>
        <v>update IFINOPL.dbo.AGREEMENT_ASSET set BILLING_TO_NPWP = '013735303007000', NPWP_NAME = 'PT. MARGA NUSANTARA JAYA', NPWP_ADDRESS = 'JL PULO KAMBING IIE NO 9 RT.0 RW.0 JATINEGARA, CAKUNG, JAKARTA TIMUR, DKI JAKARTA 13930 INDONESIA' where AGREEMENT_NO = replace('0000679/4/08/06/2022', '/', '.');</v>
      </c>
      <c r="F9595" s="31"/>
      <c r="G9595" s="31"/>
      <c r="H9595" s="31"/>
      <c r="I9595" s="31"/>
      <c r="J9595" s="31"/>
      <c r="K9595" s="31"/>
      <c r="L9595" s="31"/>
      <c r="M9595" s="31"/>
      <c r="N9595" s="31"/>
      <c r="O9595" s="31"/>
      <c r="P9595" s="31"/>
      <c r="Q9595" s="31"/>
      <c r="R9595" s="31"/>
      <c r="S9595" s="31"/>
      <c r="T9595" s="31"/>
      <c r="U9595" s="31"/>
      <c r="V9595" s="31"/>
      <c r="W9595" s="31"/>
      <c r="X9595" s="31"/>
      <c r="Y9595" s="31"/>
      <c r="Z9595" s="31"/>
      <c r="AA9595" s="31"/>
      <c r="AB9595" s="31"/>
      <c r="AC9595" s="31"/>
      <c r="AD9595" s="31"/>
      <c r="AE9595" s="31"/>
      <c r="AF9595" s="31"/>
      <c r="AG9595" s="31"/>
      <c r="AH9595" s="31"/>
      <c r="AI9595" s="31"/>
      <c r="AJ9595" s="31"/>
      <c r="AK9595" s="31"/>
      <c r="AL9595" s="31"/>
      <c r="AM9595" s="31"/>
      <c r="AN9595" s="31"/>
      <c r="AO9595" s="31"/>
      <c r="AP9595" s="31"/>
      <c r="AQ9595" s="31"/>
      <c r="AR9595" s="31"/>
      <c r="AS9595" s="31"/>
      <c r="AT9595" s="31"/>
      <c r="AU9595" s="31"/>
      <c r="AV9595" s="31"/>
      <c r="AW9595" s="31"/>
      <c r="AX9595" s="31"/>
      <c r="AY9595" s="31"/>
      <c r="AZ9595" s="31"/>
      <c r="BA9595" s="31"/>
      <c r="BB9595" s="31"/>
      <c r="BC9595" s="31"/>
      <c r="BD9595" s="31"/>
      <c r="BE9595" s="31"/>
      <c r="BF9595" s="31"/>
      <c r="BG9595" s="31"/>
      <c r="BH9595" s="31"/>
      <c r="BI9595" s="31"/>
      <c r="BJ9595" s="31"/>
      <c r="BK9595" s="31"/>
      <c r="BL9595" s="31"/>
      <c r="BM9595" s="31"/>
      <c r="BN9595" s="31"/>
      <c r="BO9595" s="31"/>
      <c r="BP9595" s="31"/>
      <c r="BQ9595" s="31"/>
      <c r="BR9595" s="31"/>
      <c r="BS9595" s="31"/>
      <c r="BT9595" s="31"/>
      <c r="BU9595" s="31"/>
      <c r="BV9595" s="31"/>
      <c r="BW9595" s="31"/>
      <c r="BX9595" s="31"/>
      <c r="BY9595" s="31"/>
      <c r="BZ9595" s="31"/>
      <c r="CA9595" s="31"/>
      <c r="CB9595" s="31"/>
      <c r="CC9595" s="31"/>
    </row>
    <row r="9596" spans="5:81" customFormat="1" x14ac:dyDescent="0.25">
      <c r="E9596" s="30" t="str">
        <f t="shared" si="60"/>
        <v>update IFINOPL.dbo.AGREEMENT_ASSET set BILLING_TO_NPWP = '010001196093000', NPWP_NAME = 'PT. USAHA GEDUNG MANDIRI', NPWP_ADDRESS = 'GEDUNG WISMA MANDIRI II, LT. 12, JL. MH. THAMRIN, KEBON SIRIH, MENTENG RT.05 RW.11 KEL.KEBON SIRIH KEC.MENTENG KOTA/KAB.JAKARTA PUSAT DKI JAKARTA 10340' where AGREEMENT_NO = replace('0000679/4/10/06/2023', '/', '.');</v>
      </c>
      <c r="F9596" s="31"/>
      <c r="G9596" s="31"/>
      <c r="H9596" s="31"/>
      <c r="I9596" s="31"/>
      <c r="J9596" s="31"/>
      <c r="K9596" s="31"/>
      <c r="L9596" s="31"/>
      <c r="M9596" s="31"/>
      <c r="N9596" s="31"/>
      <c r="O9596" s="31"/>
      <c r="P9596" s="31"/>
      <c r="Q9596" s="31"/>
      <c r="R9596" s="31"/>
      <c r="S9596" s="31"/>
      <c r="T9596" s="31"/>
      <c r="U9596" s="31"/>
      <c r="V9596" s="31"/>
      <c r="W9596" s="31"/>
      <c r="X9596" s="31"/>
      <c r="Y9596" s="31"/>
      <c r="Z9596" s="31"/>
      <c r="AA9596" s="31"/>
      <c r="AB9596" s="31"/>
      <c r="AC9596" s="31"/>
      <c r="AD9596" s="31"/>
      <c r="AE9596" s="31"/>
      <c r="AF9596" s="31"/>
      <c r="AG9596" s="31"/>
      <c r="AH9596" s="31"/>
      <c r="AI9596" s="31"/>
      <c r="AJ9596" s="31"/>
      <c r="AK9596" s="31"/>
      <c r="AL9596" s="31"/>
      <c r="AM9596" s="31"/>
      <c r="AN9596" s="31"/>
      <c r="AO9596" s="31"/>
      <c r="AP9596" s="31"/>
      <c r="AQ9596" s="31"/>
      <c r="AR9596" s="31"/>
      <c r="AS9596" s="31"/>
      <c r="AT9596" s="31"/>
      <c r="AU9596" s="31"/>
      <c r="AV9596" s="31"/>
      <c r="AW9596" s="31"/>
      <c r="AX9596" s="31"/>
      <c r="AY9596" s="31"/>
      <c r="AZ9596" s="31"/>
      <c r="BA9596" s="31"/>
      <c r="BB9596" s="31"/>
      <c r="BC9596" s="31"/>
      <c r="BD9596" s="31"/>
      <c r="BE9596" s="31"/>
      <c r="BF9596" s="31"/>
      <c r="BG9596" s="31"/>
      <c r="BH9596" s="31"/>
      <c r="BI9596" s="31"/>
      <c r="BJ9596" s="31"/>
      <c r="BK9596" s="31"/>
      <c r="BL9596" s="31"/>
      <c r="BM9596" s="31"/>
      <c r="BN9596" s="31"/>
      <c r="BO9596" s="31"/>
      <c r="BP9596" s="31"/>
      <c r="BQ9596" s="31"/>
      <c r="BR9596" s="31"/>
      <c r="BS9596" s="31"/>
      <c r="BT9596" s="31"/>
      <c r="BU9596" s="31"/>
      <c r="BV9596" s="31"/>
      <c r="BW9596" s="31"/>
      <c r="BX9596" s="31"/>
      <c r="BY9596" s="31"/>
      <c r="BZ9596" s="31"/>
      <c r="CA9596" s="31"/>
      <c r="CB9596" s="31"/>
      <c r="CC9596" s="31"/>
    </row>
    <row r="9597" spans="5:81" customFormat="1" x14ac:dyDescent="0.25">
      <c r="E9597" s="30" t="str">
        <f t="shared" si="60"/>
        <v>update IFINOPL.dbo.AGREEMENT_ASSET set BILLING_TO_NPWP = '013735303007000', NPWP_NAME = 'PT. MARGA NUSANTARA JAYA', NPWP_ADDRESS = 'JL PULO KAMBING IIE NO 9 RT.0 RW.0 JATINEGARA, CAKUNG, JAKARTA TIMUR, DKI JAKARTA 13930 INDONESIA' where AGREEMENT_NO = replace('0000680/4/08/06/2022', '/', '.');</v>
      </c>
      <c r="F9597" s="31"/>
      <c r="G9597" s="31"/>
      <c r="H9597" s="31"/>
      <c r="I9597" s="31"/>
      <c r="J9597" s="31"/>
      <c r="K9597" s="31"/>
      <c r="L9597" s="31"/>
      <c r="M9597" s="31"/>
      <c r="N9597" s="31"/>
      <c r="O9597" s="31"/>
      <c r="P9597" s="31"/>
      <c r="Q9597" s="31"/>
      <c r="R9597" s="31"/>
      <c r="S9597" s="31"/>
      <c r="T9597" s="31"/>
      <c r="U9597" s="31"/>
      <c r="V9597" s="31"/>
      <c r="W9597" s="31"/>
      <c r="X9597" s="31"/>
      <c r="Y9597" s="31"/>
      <c r="Z9597" s="31"/>
      <c r="AA9597" s="31"/>
      <c r="AB9597" s="31"/>
      <c r="AC9597" s="31"/>
      <c r="AD9597" s="31"/>
      <c r="AE9597" s="31"/>
      <c r="AF9597" s="31"/>
      <c r="AG9597" s="31"/>
      <c r="AH9597" s="31"/>
      <c r="AI9597" s="31"/>
      <c r="AJ9597" s="31"/>
      <c r="AK9597" s="31"/>
      <c r="AL9597" s="31"/>
      <c r="AM9597" s="31"/>
      <c r="AN9597" s="31"/>
      <c r="AO9597" s="31"/>
      <c r="AP9597" s="31"/>
      <c r="AQ9597" s="31"/>
      <c r="AR9597" s="31"/>
      <c r="AS9597" s="31"/>
      <c r="AT9597" s="31"/>
      <c r="AU9597" s="31"/>
      <c r="AV9597" s="31"/>
      <c r="AW9597" s="31"/>
      <c r="AX9597" s="31"/>
      <c r="AY9597" s="31"/>
      <c r="AZ9597" s="31"/>
      <c r="BA9597" s="31"/>
      <c r="BB9597" s="31"/>
      <c r="BC9597" s="31"/>
      <c r="BD9597" s="31"/>
      <c r="BE9597" s="31"/>
      <c r="BF9597" s="31"/>
      <c r="BG9597" s="31"/>
      <c r="BH9597" s="31"/>
      <c r="BI9597" s="31"/>
      <c r="BJ9597" s="31"/>
      <c r="BK9597" s="31"/>
      <c r="BL9597" s="31"/>
      <c r="BM9597" s="31"/>
      <c r="BN9597" s="31"/>
      <c r="BO9597" s="31"/>
      <c r="BP9597" s="31"/>
      <c r="BQ9597" s="31"/>
      <c r="BR9597" s="31"/>
      <c r="BS9597" s="31"/>
      <c r="BT9597" s="31"/>
      <c r="BU9597" s="31"/>
      <c r="BV9597" s="31"/>
      <c r="BW9597" s="31"/>
      <c r="BX9597" s="31"/>
      <c r="BY9597" s="31"/>
      <c r="BZ9597" s="31"/>
      <c r="CA9597" s="31"/>
      <c r="CB9597" s="31"/>
      <c r="CC9597" s="31"/>
    </row>
    <row r="9598" spans="5:81" customFormat="1" x14ac:dyDescent="0.25">
      <c r="E9598" s="30" t="str">
        <f t="shared" si="60"/>
        <v>update IFINOPL.dbo.AGREEMENT_ASSET set BILLING_TO_NPWP = '010008068007000', NPWP_NAME = 'PT. KRAMA YUDHA RATU MOTOR', NPWP_ADDRESS = 'JL. RAYA BEKASI KM. 21-22 Blok - No.- RT:000 RW:000 Kel.RAWA TERATE Kec.CAKUNG Kota/Kab.JAKARTA TIMUR DKI JAKARTA 13920' where AGREEMENT_NO = replace('0000681/4/08/06/2022', '/', '.');</v>
      </c>
      <c r="F9598" s="31"/>
      <c r="G9598" s="31"/>
      <c r="H9598" s="31"/>
      <c r="I9598" s="31"/>
      <c r="J9598" s="31"/>
      <c r="K9598" s="31"/>
      <c r="L9598" s="31"/>
      <c r="M9598" s="31"/>
      <c r="N9598" s="31"/>
      <c r="O9598" s="31"/>
      <c r="P9598" s="31"/>
      <c r="Q9598" s="31"/>
      <c r="R9598" s="31"/>
      <c r="S9598" s="31"/>
      <c r="T9598" s="31"/>
      <c r="U9598" s="31"/>
      <c r="V9598" s="31"/>
      <c r="W9598" s="31"/>
      <c r="X9598" s="31"/>
      <c r="Y9598" s="31"/>
      <c r="Z9598" s="31"/>
      <c r="AA9598" s="31"/>
      <c r="AB9598" s="31"/>
      <c r="AC9598" s="31"/>
      <c r="AD9598" s="31"/>
      <c r="AE9598" s="31"/>
      <c r="AF9598" s="31"/>
      <c r="AG9598" s="31"/>
      <c r="AH9598" s="31"/>
      <c r="AI9598" s="31"/>
      <c r="AJ9598" s="31"/>
      <c r="AK9598" s="31"/>
      <c r="AL9598" s="31"/>
      <c r="AM9598" s="31"/>
      <c r="AN9598" s="31"/>
      <c r="AO9598" s="31"/>
      <c r="AP9598" s="31"/>
      <c r="AQ9598" s="31"/>
      <c r="AR9598" s="31"/>
      <c r="AS9598" s="31"/>
      <c r="AT9598" s="31"/>
      <c r="AU9598" s="31"/>
      <c r="AV9598" s="31"/>
      <c r="AW9598" s="31"/>
      <c r="AX9598" s="31"/>
      <c r="AY9598" s="31"/>
      <c r="AZ9598" s="31"/>
      <c r="BA9598" s="31"/>
      <c r="BB9598" s="31"/>
      <c r="BC9598" s="31"/>
      <c r="BD9598" s="31"/>
      <c r="BE9598" s="31"/>
      <c r="BF9598" s="31"/>
      <c r="BG9598" s="31"/>
      <c r="BH9598" s="31"/>
      <c r="BI9598" s="31"/>
      <c r="BJ9598" s="31"/>
      <c r="BK9598" s="31"/>
      <c r="BL9598" s="31"/>
      <c r="BM9598" s="31"/>
      <c r="BN9598" s="31"/>
      <c r="BO9598" s="31"/>
      <c r="BP9598" s="31"/>
      <c r="BQ9598" s="31"/>
      <c r="BR9598" s="31"/>
      <c r="BS9598" s="31"/>
      <c r="BT9598" s="31"/>
      <c r="BU9598" s="31"/>
      <c r="BV9598" s="31"/>
      <c r="BW9598" s="31"/>
      <c r="BX9598" s="31"/>
      <c r="BY9598" s="31"/>
      <c r="BZ9598" s="31"/>
      <c r="CA9598" s="31"/>
      <c r="CB9598" s="31"/>
      <c r="CC9598" s="31"/>
    </row>
    <row r="9599" spans="5:81" customFormat="1" x14ac:dyDescent="0.25">
      <c r="E9599" s="30" t="str">
        <f t="shared" si="60"/>
        <v>update IFINOPL.dbo.AGREEMENT_ASSET set BILLING_TO_NPWP = '010008068007000', NPWP_NAME = 'PT. KRAMA YUDHA RATU MOTOR', NPWP_ADDRESS = 'JL. RAYA BEKASI KM. 21-22 Blok - No.- RT:000 RW:000 Kel.RAWA TERATE Kec.CAKUNG Kota/Kab.JAKARTA TIMUR DKI JAKARTA 13920' where AGREEMENT_NO = replace('0000682/4/08/06/2022', '/', '.');</v>
      </c>
      <c r="F9599" s="31"/>
      <c r="G9599" s="31"/>
      <c r="H9599" s="31"/>
      <c r="I9599" s="31"/>
      <c r="J9599" s="31"/>
      <c r="K9599" s="31"/>
      <c r="L9599" s="31"/>
      <c r="M9599" s="31"/>
      <c r="N9599" s="31"/>
      <c r="O9599" s="31"/>
      <c r="P9599" s="31"/>
      <c r="Q9599" s="31"/>
      <c r="R9599" s="31"/>
      <c r="S9599" s="31"/>
      <c r="T9599" s="31"/>
      <c r="U9599" s="31"/>
      <c r="V9599" s="31"/>
      <c r="W9599" s="31"/>
      <c r="X9599" s="31"/>
      <c r="Y9599" s="31"/>
      <c r="Z9599" s="31"/>
      <c r="AA9599" s="31"/>
      <c r="AB9599" s="31"/>
      <c r="AC9599" s="31"/>
      <c r="AD9599" s="31"/>
      <c r="AE9599" s="31"/>
      <c r="AF9599" s="31"/>
      <c r="AG9599" s="31"/>
      <c r="AH9599" s="31"/>
      <c r="AI9599" s="31"/>
      <c r="AJ9599" s="31"/>
      <c r="AK9599" s="31"/>
      <c r="AL9599" s="31"/>
      <c r="AM9599" s="31"/>
      <c r="AN9599" s="31"/>
      <c r="AO9599" s="31"/>
      <c r="AP9599" s="31"/>
      <c r="AQ9599" s="31"/>
      <c r="AR9599" s="31"/>
      <c r="AS9599" s="31"/>
      <c r="AT9599" s="31"/>
      <c r="AU9599" s="31"/>
      <c r="AV9599" s="31"/>
      <c r="AW9599" s="31"/>
      <c r="AX9599" s="31"/>
      <c r="AY9599" s="31"/>
      <c r="AZ9599" s="31"/>
      <c r="BA9599" s="31"/>
      <c r="BB9599" s="31"/>
      <c r="BC9599" s="31"/>
      <c r="BD9599" s="31"/>
      <c r="BE9599" s="31"/>
      <c r="BF9599" s="31"/>
      <c r="BG9599" s="31"/>
      <c r="BH9599" s="31"/>
      <c r="BI9599" s="31"/>
      <c r="BJ9599" s="31"/>
      <c r="BK9599" s="31"/>
      <c r="BL9599" s="31"/>
      <c r="BM9599" s="31"/>
      <c r="BN9599" s="31"/>
      <c r="BO9599" s="31"/>
      <c r="BP9599" s="31"/>
      <c r="BQ9599" s="31"/>
      <c r="BR9599" s="31"/>
      <c r="BS9599" s="31"/>
      <c r="BT9599" s="31"/>
      <c r="BU9599" s="31"/>
      <c r="BV9599" s="31"/>
      <c r="BW9599" s="31"/>
      <c r="BX9599" s="31"/>
      <c r="BY9599" s="31"/>
      <c r="BZ9599" s="31"/>
      <c r="CA9599" s="31"/>
      <c r="CB9599" s="31"/>
      <c r="CC9599" s="31"/>
    </row>
    <row r="9600" spans="5:81" customFormat="1" x14ac:dyDescent="0.25">
      <c r="E9600" s="30" t="str">
        <f t="shared" si="60"/>
        <v>update IFINOPL.dbo.AGREEMENT_ASSET set BILLING_TO_NPWP = '010008068007000', NPWP_NAME = 'PT. KRAMA YUDHA RATU MOTOR', NPWP_ADDRESS = 'JL. RAYA BEKASI KM. 21-22 Blok - No.- RT:000 RW:000 Kel.RAWA TERATE Kec.CAKUNG Kota/Kab.JAKARTA TIMUR DKI JAKARTA 13920' where AGREEMENT_NO = replace('0000683/4/08/06/2022', '/', '.');</v>
      </c>
      <c r="F9600" s="31"/>
      <c r="G9600" s="31"/>
      <c r="H9600" s="31"/>
      <c r="I9600" s="31"/>
      <c r="J9600" s="31"/>
      <c r="K9600" s="31"/>
      <c r="L9600" s="31"/>
      <c r="M9600" s="31"/>
      <c r="N9600" s="31"/>
      <c r="O9600" s="31"/>
      <c r="P9600" s="31"/>
      <c r="Q9600" s="31"/>
      <c r="R9600" s="31"/>
      <c r="S9600" s="31"/>
      <c r="T9600" s="31"/>
      <c r="U9600" s="31"/>
      <c r="V9600" s="31"/>
      <c r="W9600" s="31"/>
      <c r="X9600" s="31"/>
      <c r="Y9600" s="31"/>
      <c r="Z9600" s="31"/>
      <c r="AA9600" s="31"/>
      <c r="AB9600" s="31"/>
      <c r="AC9600" s="31"/>
      <c r="AD9600" s="31"/>
      <c r="AE9600" s="31"/>
      <c r="AF9600" s="31"/>
      <c r="AG9600" s="31"/>
      <c r="AH9600" s="31"/>
      <c r="AI9600" s="31"/>
      <c r="AJ9600" s="31"/>
      <c r="AK9600" s="31"/>
      <c r="AL9600" s="31"/>
      <c r="AM9600" s="31"/>
      <c r="AN9600" s="31"/>
      <c r="AO9600" s="31"/>
      <c r="AP9600" s="31"/>
      <c r="AQ9600" s="31"/>
      <c r="AR9600" s="31"/>
      <c r="AS9600" s="31"/>
      <c r="AT9600" s="31"/>
      <c r="AU9600" s="31"/>
      <c r="AV9600" s="31"/>
      <c r="AW9600" s="31"/>
      <c r="AX9600" s="31"/>
      <c r="AY9600" s="31"/>
      <c r="AZ9600" s="31"/>
      <c r="BA9600" s="31"/>
      <c r="BB9600" s="31"/>
      <c r="BC9600" s="31"/>
      <c r="BD9600" s="31"/>
      <c r="BE9600" s="31"/>
      <c r="BF9600" s="31"/>
      <c r="BG9600" s="31"/>
      <c r="BH9600" s="31"/>
      <c r="BI9600" s="31"/>
      <c r="BJ9600" s="31"/>
      <c r="BK9600" s="31"/>
      <c r="BL9600" s="31"/>
      <c r="BM9600" s="31"/>
      <c r="BN9600" s="31"/>
      <c r="BO9600" s="31"/>
      <c r="BP9600" s="31"/>
      <c r="BQ9600" s="31"/>
      <c r="BR9600" s="31"/>
      <c r="BS9600" s="31"/>
      <c r="BT9600" s="31"/>
      <c r="BU9600" s="31"/>
      <c r="BV9600" s="31"/>
      <c r="BW9600" s="31"/>
      <c r="BX9600" s="31"/>
      <c r="BY9600" s="31"/>
      <c r="BZ9600" s="31"/>
      <c r="CA9600" s="31"/>
      <c r="CB9600" s="31"/>
      <c r="CC9600" s="31"/>
    </row>
    <row r="9601" spans="5:81" customFormat="1" x14ac:dyDescent="0.25">
      <c r="E9601" s="30" t="str">
        <f t="shared" si="60"/>
        <v>update IFINOPL.dbo.AGREEMENT_ASSET set BILLING_TO_NPWP = '010008068007000', NPWP_NAME = 'PT. KRAMA YUDHA RATU MOTOR', NPWP_ADDRESS = 'JL. RAYA BEKASI KM. 21-22 Blok - No.- RT:000 RW:000 Kel.RAWA TERATE Kec.CAKUNG Kota/Kab.JAKARTA TIMUR DKI JAKARTA 13920' where AGREEMENT_NO = replace('0000684/4/08/06/2022', '/', '.');</v>
      </c>
      <c r="F9601" s="31"/>
      <c r="G9601" s="31"/>
      <c r="H9601" s="31"/>
      <c r="I9601" s="31"/>
      <c r="J9601" s="31"/>
      <c r="K9601" s="31"/>
      <c r="L9601" s="31"/>
      <c r="M9601" s="31"/>
      <c r="N9601" s="31"/>
      <c r="O9601" s="31"/>
      <c r="P9601" s="31"/>
      <c r="Q9601" s="31"/>
      <c r="R9601" s="31"/>
      <c r="S9601" s="31"/>
      <c r="T9601" s="31"/>
      <c r="U9601" s="31"/>
      <c r="V9601" s="31"/>
      <c r="W9601" s="31"/>
      <c r="X9601" s="31"/>
      <c r="Y9601" s="31"/>
      <c r="Z9601" s="31"/>
      <c r="AA9601" s="31"/>
      <c r="AB9601" s="31"/>
      <c r="AC9601" s="31"/>
      <c r="AD9601" s="31"/>
      <c r="AE9601" s="31"/>
      <c r="AF9601" s="31"/>
      <c r="AG9601" s="31"/>
      <c r="AH9601" s="31"/>
      <c r="AI9601" s="31"/>
      <c r="AJ9601" s="31"/>
      <c r="AK9601" s="31"/>
      <c r="AL9601" s="31"/>
      <c r="AM9601" s="31"/>
      <c r="AN9601" s="31"/>
      <c r="AO9601" s="31"/>
      <c r="AP9601" s="31"/>
      <c r="AQ9601" s="31"/>
      <c r="AR9601" s="31"/>
      <c r="AS9601" s="31"/>
      <c r="AT9601" s="31"/>
      <c r="AU9601" s="31"/>
      <c r="AV9601" s="31"/>
      <c r="AW9601" s="31"/>
      <c r="AX9601" s="31"/>
      <c r="AY9601" s="31"/>
      <c r="AZ9601" s="31"/>
      <c r="BA9601" s="31"/>
      <c r="BB9601" s="31"/>
      <c r="BC9601" s="31"/>
      <c r="BD9601" s="31"/>
      <c r="BE9601" s="31"/>
      <c r="BF9601" s="31"/>
      <c r="BG9601" s="31"/>
      <c r="BH9601" s="31"/>
      <c r="BI9601" s="31"/>
      <c r="BJ9601" s="31"/>
      <c r="BK9601" s="31"/>
      <c r="BL9601" s="31"/>
      <c r="BM9601" s="31"/>
      <c r="BN9601" s="31"/>
      <c r="BO9601" s="31"/>
      <c r="BP9601" s="31"/>
      <c r="BQ9601" s="31"/>
      <c r="BR9601" s="31"/>
      <c r="BS9601" s="31"/>
      <c r="BT9601" s="31"/>
      <c r="BU9601" s="31"/>
      <c r="BV9601" s="31"/>
      <c r="BW9601" s="31"/>
      <c r="BX9601" s="31"/>
      <c r="BY9601" s="31"/>
      <c r="BZ9601" s="31"/>
      <c r="CA9601" s="31"/>
      <c r="CB9601" s="31"/>
      <c r="CC9601" s="31"/>
    </row>
    <row r="9602" spans="5:81" customFormat="1" x14ac:dyDescent="0.25">
      <c r="E9602"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replace('0000685/4/08/06/2022', '/', '.');</v>
      </c>
      <c r="F9602" s="31"/>
      <c r="G9602" s="31"/>
      <c r="H9602" s="31"/>
      <c r="I9602" s="31"/>
      <c r="J9602" s="31"/>
      <c r="K9602" s="31"/>
      <c r="L9602" s="31"/>
      <c r="M9602" s="31"/>
      <c r="N9602" s="31"/>
      <c r="O9602" s="31"/>
      <c r="P9602" s="31"/>
      <c r="Q9602" s="31"/>
      <c r="R9602" s="31"/>
      <c r="S9602" s="31"/>
      <c r="T9602" s="31"/>
      <c r="U9602" s="31"/>
      <c r="V9602" s="31"/>
      <c r="W9602" s="31"/>
      <c r="X9602" s="31"/>
      <c r="Y9602" s="31"/>
      <c r="Z9602" s="31"/>
      <c r="AA9602" s="31"/>
      <c r="AB9602" s="31"/>
      <c r="AC9602" s="31"/>
      <c r="AD9602" s="31"/>
      <c r="AE9602" s="31"/>
      <c r="AF9602" s="31"/>
      <c r="AG9602" s="31"/>
      <c r="AH9602" s="31"/>
      <c r="AI9602" s="31"/>
      <c r="AJ9602" s="31"/>
      <c r="AK9602" s="31"/>
      <c r="AL9602" s="31"/>
      <c r="AM9602" s="31"/>
      <c r="AN9602" s="31"/>
      <c r="AO9602" s="31"/>
      <c r="AP9602" s="31"/>
      <c r="AQ9602" s="31"/>
      <c r="AR9602" s="31"/>
      <c r="AS9602" s="31"/>
      <c r="AT9602" s="31"/>
      <c r="AU9602" s="31"/>
      <c r="AV9602" s="31"/>
      <c r="AW9602" s="31"/>
      <c r="AX9602" s="31"/>
      <c r="AY9602" s="31"/>
      <c r="AZ9602" s="31"/>
      <c r="BA9602" s="31"/>
      <c r="BB9602" s="31"/>
      <c r="BC9602" s="31"/>
      <c r="BD9602" s="31"/>
      <c r="BE9602" s="31"/>
      <c r="BF9602" s="31"/>
      <c r="BG9602" s="31"/>
      <c r="BH9602" s="31"/>
      <c r="BI9602" s="31"/>
      <c r="BJ9602" s="31"/>
      <c r="BK9602" s="31"/>
      <c r="BL9602" s="31"/>
      <c r="BM9602" s="31"/>
      <c r="BN9602" s="31"/>
      <c r="BO9602" s="31"/>
      <c r="BP9602" s="31"/>
      <c r="BQ9602" s="31"/>
      <c r="BR9602" s="31"/>
      <c r="BS9602" s="31"/>
      <c r="BT9602" s="31"/>
      <c r="BU9602" s="31"/>
      <c r="BV9602" s="31"/>
      <c r="BW9602" s="31"/>
      <c r="BX9602" s="31"/>
      <c r="BY9602" s="31"/>
      <c r="BZ9602" s="31"/>
      <c r="CA9602" s="31"/>
      <c r="CB9602" s="31"/>
      <c r="CC9602" s="31"/>
    </row>
    <row r="9603" spans="5:81" customFormat="1" x14ac:dyDescent="0.25">
      <c r="E9603" s="30" t="str">
        <f t="shared" si="60"/>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replace('0000685/4/10/06/2023', '/', '.');</v>
      </c>
      <c r="F9603" s="31"/>
      <c r="G9603" s="31"/>
      <c r="H9603" s="31"/>
      <c r="I9603" s="31"/>
      <c r="J9603" s="31"/>
      <c r="K9603" s="31"/>
      <c r="L9603" s="31"/>
      <c r="M9603" s="31"/>
      <c r="N9603" s="31"/>
      <c r="O9603" s="31"/>
      <c r="P9603" s="31"/>
      <c r="Q9603" s="31"/>
      <c r="R9603" s="31"/>
      <c r="S9603" s="31"/>
      <c r="T9603" s="31"/>
      <c r="U9603" s="31"/>
      <c r="V9603" s="31"/>
      <c r="W9603" s="31"/>
      <c r="X9603" s="31"/>
      <c r="Y9603" s="31"/>
      <c r="Z9603" s="31"/>
      <c r="AA9603" s="31"/>
      <c r="AB9603" s="31"/>
      <c r="AC9603" s="31"/>
      <c r="AD9603" s="31"/>
      <c r="AE9603" s="31"/>
      <c r="AF9603" s="31"/>
      <c r="AG9603" s="31"/>
      <c r="AH9603" s="31"/>
      <c r="AI9603" s="31"/>
      <c r="AJ9603" s="31"/>
      <c r="AK9603" s="31"/>
      <c r="AL9603" s="31"/>
      <c r="AM9603" s="31"/>
      <c r="AN9603" s="31"/>
      <c r="AO9603" s="31"/>
      <c r="AP9603" s="31"/>
      <c r="AQ9603" s="31"/>
      <c r="AR9603" s="31"/>
      <c r="AS9603" s="31"/>
      <c r="AT9603" s="31"/>
      <c r="AU9603" s="31"/>
      <c r="AV9603" s="31"/>
      <c r="AW9603" s="31"/>
      <c r="AX9603" s="31"/>
      <c r="AY9603" s="31"/>
      <c r="AZ9603" s="31"/>
      <c r="BA9603" s="31"/>
      <c r="BB9603" s="31"/>
      <c r="BC9603" s="31"/>
      <c r="BD9603" s="31"/>
      <c r="BE9603" s="31"/>
      <c r="BF9603" s="31"/>
      <c r="BG9603" s="31"/>
      <c r="BH9603" s="31"/>
      <c r="BI9603" s="31"/>
      <c r="BJ9603" s="31"/>
      <c r="BK9603" s="31"/>
      <c r="BL9603" s="31"/>
      <c r="BM9603" s="31"/>
      <c r="BN9603" s="31"/>
      <c r="BO9603" s="31"/>
      <c r="BP9603" s="31"/>
      <c r="BQ9603" s="31"/>
      <c r="BR9603" s="31"/>
      <c r="BS9603" s="31"/>
      <c r="BT9603" s="31"/>
      <c r="BU9603" s="31"/>
      <c r="BV9603" s="31"/>
      <c r="BW9603" s="31"/>
      <c r="BX9603" s="31"/>
      <c r="BY9603" s="31"/>
      <c r="BZ9603" s="31"/>
      <c r="CA9603" s="31"/>
      <c r="CB9603" s="31"/>
      <c r="CC9603" s="31"/>
    </row>
    <row r="9604" spans="5:81" customFormat="1" x14ac:dyDescent="0.25">
      <c r="E9604" s="30" t="str">
        <f t="shared" si="60"/>
        <v>update IFINOPL.dbo.AGREEMENT_ASSET set BILLING_TO_NPWP = '313039612404000', NPWP_NAME = 'PT. BERKAT ALAM CEMERLANG', NPWP_ADDRESS = 'JL.RODA BLK Blok B2 No.08 RT:004 RW:002 Kel.BABAKAN PASAR Kec.BOGOR TENGAH Kota/Kab. BOGOR JAWA BARAT' where AGREEMENT_NO = replace('0000686/4/08/06/2022', '/', '.');</v>
      </c>
      <c r="F9604" s="31"/>
      <c r="G9604" s="31"/>
      <c r="H9604" s="31"/>
      <c r="I9604" s="31"/>
      <c r="J9604" s="31"/>
      <c r="K9604" s="31"/>
      <c r="L9604" s="31"/>
      <c r="M9604" s="31"/>
      <c r="N9604" s="31"/>
      <c r="O9604" s="31"/>
      <c r="P9604" s="31"/>
      <c r="Q9604" s="31"/>
      <c r="R9604" s="31"/>
      <c r="S9604" s="31"/>
      <c r="T9604" s="31"/>
      <c r="U9604" s="31"/>
      <c r="V9604" s="31"/>
      <c r="W9604" s="31"/>
      <c r="X9604" s="31"/>
      <c r="Y9604" s="31"/>
      <c r="Z9604" s="31"/>
      <c r="AA9604" s="31"/>
      <c r="AB9604" s="31"/>
      <c r="AC9604" s="31"/>
      <c r="AD9604" s="31"/>
      <c r="AE9604" s="31"/>
      <c r="AF9604" s="31"/>
      <c r="AG9604" s="31"/>
      <c r="AH9604" s="31"/>
      <c r="AI9604" s="31"/>
      <c r="AJ9604" s="31"/>
      <c r="AK9604" s="31"/>
      <c r="AL9604" s="31"/>
      <c r="AM9604" s="31"/>
      <c r="AN9604" s="31"/>
      <c r="AO9604" s="31"/>
      <c r="AP9604" s="31"/>
      <c r="AQ9604" s="31"/>
      <c r="AR9604" s="31"/>
      <c r="AS9604" s="31"/>
      <c r="AT9604" s="31"/>
      <c r="AU9604" s="31"/>
      <c r="AV9604" s="31"/>
      <c r="AW9604" s="31"/>
      <c r="AX9604" s="31"/>
      <c r="AY9604" s="31"/>
      <c r="AZ9604" s="31"/>
      <c r="BA9604" s="31"/>
      <c r="BB9604" s="31"/>
      <c r="BC9604" s="31"/>
      <c r="BD9604" s="31"/>
      <c r="BE9604" s="31"/>
      <c r="BF9604" s="31"/>
      <c r="BG9604" s="31"/>
      <c r="BH9604" s="31"/>
      <c r="BI9604" s="31"/>
      <c r="BJ9604" s="31"/>
      <c r="BK9604" s="31"/>
      <c r="BL9604" s="31"/>
      <c r="BM9604" s="31"/>
      <c r="BN9604" s="31"/>
      <c r="BO9604" s="31"/>
      <c r="BP9604" s="31"/>
      <c r="BQ9604" s="31"/>
      <c r="BR9604" s="31"/>
      <c r="BS9604" s="31"/>
      <c r="BT9604" s="31"/>
      <c r="BU9604" s="31"/>
      <c r="BV9604" s="31"/>
      <c r="BW9604" s="31"/>
      <c r="BX9604" s="31"/>
      <c r="BY9604" s="31"/>
      <c r="BZ9604" s="31"/>
      <c r="CA9604" s="31"/>
      <c r="CB9604" s="31"/>
      <c r="CC9604" s="31"/>
    </row>
    <row r="9605" spans="5:81" customFormat="1" x14ac:dyDescent="0.25">
      <c r="E9605" s="30" t="str">
        <f t="shared" si="60"/>
        <v>update IFINOPL.dbo.AGREEMENT_ASSET set BILLING_TO_NPWP = '010616316092000', NPWP_NAME = 'PT. NUTRICIA INDONESIA SEJAHTERA', NPWP_ADDRESS = 'JL RAYA BOGOR KM. 26,6 RT.0 RW.0 KEL.PEKAYON KEC.PASAR REBO KOTA/KAB.JAKARTA TIMUR DKI JAKARTA 13710' where AGREEMENT_NO = replace('0000686/4/10/06/2023', '/', '.');</v>
      </c>
      <c r="F9605" s="31"/>
      <c r="G9605" s="31"/>
      <c r="H9605" s="31"/>
      <c r="I9605" s="31"/>
      <c r="J9605" s="31"/>
      <c r="K9605" s="31"/>
      <c r="L9605" s="31"/>
      <c r="M9605" s="31"/>
      <c r="N9605" s="31"/>
      <c r="O9605" s="31"/>
      <c r="P9605" s="31"/>
      <c r="Q9605" s="31"/>
      <c r="R9605" s="31"/>
      <c r="S9605" s="31"/>
      <c r="T9605" s="31"/>
      <c r="U9605" s="31"/>
      <c r="V9605" s="31"/>
      <c r="W9605" s="31"/>
      <c r="X9605" s="31"/>
      <c r="Y9605" s="31"/>
      <c r="Z9605" s="31"/>
      <c r="AA9605" s="31"/>
      <c r="AB9605" s="31"/>
      <c r="AC9605" s="31"/>
      <c r="AD9605" s="31"/>
      <c r="AE9605" s="31"/>
      <c r="AF9605" s="31"/>
      <c r="AG9605" s="31"/>
      <c r="AH9605" s="31"/>
      <c r="AI9605" s="31"/>
      <c r="AJ9605" s="31"/>
      <c r="AK9605" s="31"/>
      <c r="AL9605" s="31"/>
      <c r="AM9605" s="31"/>
      <c r="AN9605" s="31"/>
      <c r="AO9605" s="31"/>
      <c r="AP9605" s="31"/>
      <c r="AQ9605" s="31"/>
      <c r="AR9605" s="31"/>
      <c r="AS9605" s="31"/>
      <c r="AT9605" s="31"/>
      <c r="AU9605" s="31"/>
      <c r="AV9605" s="31"/>
      <c r="AW9605" s="31"/>
      <c r="AX9605" s="31"/>
      <c r="AY9605" s="31"/>
      <c r="AZ9605" s="31"/>
      <c r="BA9605" s="31"/>
      <c r="BB9605" s="31"/>
      <c r="BC9605" s="31"/>
      <c r="BD9605" s="31"/>
      <c r="BE9605" s="31"/>
      <c r="BF9605" s="31"/>
      <c r="BG9605" s="31"/>
      <c r="BH9605" s="31"/>
      <c r="BI9605" s="31"/>
      <c r="BJ9605" s="31"/>
      <c r="BK9605" s="31"/>
      <c r="BL9605" s="31"/>
      <c r="BM9605" s="31"/>
      <c r="BN9605" s="31"/>
      <c r="BO9605" s="31"/>
      <c r="BP9605" s="31"/>
      <c r="BQ9605" s="31"/>
      <c r="BR9605" s="31"/>
      <c r="BS9605" s="31"/>
      <c r="BT9605" s="31"/>
      <c r="BU9605" s="31"/>
      <c r="BV9605" s="31"/>
      <c r="BW9605" s="31"/>
      <c r="BX9605" s="31"/>
      <c r="BY9605" s="31"/>
      <c r="BZ9605" s="31"/>
      <c r="CA9605" s="31"/>
      <c r="CB9605" s="31"/>
      <c r="CC9605" s="31"/>
    </row>
    <row r="9606" spans="5:81" customFormat="1" x14ac:dyDescent="0.25">
      <c r="E9606"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replace('0000687/4/08/06/2022', '/', '.');</v>
      </c>
      <c r="F9606" s="31"/>
      <c r="G9606" s="31"/>
      <c r="H9606" s="31"/>
      <c r="I9606" s="31"/>
      <c r="J9606" s="31"/>
      <c r="K9606" s="31"/>
      <c r="L9606" s="31"/>
      <c r="M9606" s="31"/>
      <c r="N9606" s="31"/>
      <c r="O9606" s="31"/>
      <c r="P9606" s="31"/>
      <c r="Q9606" s="31"/>
      <c r="R9606" s="31"/>
      <c r="S9606" s="31"/>
      <c r="T9606" s="31"/>
      <c r="U9606" s="31"/>
      <c r="V9606" s="31"/>
      <c r="W9606" s="31"/>
      <c r="X9606" s="31"/>
      <c r="Y9606" s="31"/>
      <c r="Z9606" s="31"/>
      <c r="AA9606" s="31"/>
      <c r="AB9606" s="31"/>
      <c r="AC9606" s="31"/>
      <c r="AD9606" s="31"/>
      <c r="AE9606" s="31"/>
      <c r="AF9606" s="31"/>
      <c r="AG9606" s="31"/>
      <c r="AH9606" s="31"/>
      <c r="AI9606" s="31"/>
      <c r="AJ9606" s="31"/>
      <c r="AK9606" s="31"/>
      <c r="AL9606" s="31"/>
      <c r="AM9606" s="31"/>
      <c r="AN9606" s="31"/>
      <c r="AO9606" s="31"/>
      <c r="AP9606" s="31"/>
      <c r="AQ9606" s="31"/>
      <c r="AR9606" s="31"/>
      <c r="AS9606" s="31"/>
      <c r="AT9606" s="31"/>
      <c r="AU9606" s="31"/>
      <c r="AV9606" s="31"/>
      <c r="AW9606" s="31"/>
      <c r="AX9606" s="31"/>
      <c r="AY9606" s="31"/>
      <c r="AZ9606" s="31"/>
      <c r="BA9606" s="31"/>
      <c r="BB9606" s="31"/>
      <c r="BC9606" s="31"/>
      <c r="BD9606" s="31"/>
      <c r="BE9606" s="31"/>
      <c r="BF9606" s="31"/>
      <c r="BG9606" s="31"/>
      <c r="BH9606" s="31"/>
      <c r="BI9606" s="31"/>
      <c r="BJ9606" s="31"/>
      <c r="BK9606" s="31"/>
      <c r="BL9606" s="31"/>
      <c r="BM9606" s="31"/>
      <c r="BN9606" s="31"/>
      <c r="BO9606" s="31"/>
      <c r="BP9606" s="31"/>
      <c r="BQ9606" s="31"/>
      <c r="BR9606" s="31"/>
      <c r="BS9606" s="31"/>
      <c r="BT9606" s="31"/>
      <c r="BU9606" s="31"/>
      <c r="BV9606" s="31"/>
      <c r="BW9606" s="31"/>
      <c r="BX9606" s="31"/>
      <c r="BY9606" s="31"/>
      <c r="BZ9606" s="31"/>
      <c r="CA9606" s="31"/>
      <c r="CB9606" s="31"/>
      <c r="CC9606" s="31"/>
    </row>
    <row r="9607" spans="5:81" customFormat="1" x14ac:dyDescent="0.25">
      <c r="E9607" s="30" t="str">
        <f t="shared" si="60"/>
        <v>update IFINOPL.dbo.AGREEMENT_ASSET set BILLING_TO_NPWP = '010616316092000', NPWP_NAME = 'PT. NUTRICIA INDONESIA SEJAHTERA', NPWP_ADDRESS = 'JL RAYA BOGOR KM. 26,6 RT.0 RW.0 KEL.PEKAYON KEC.PASAR REBO KOTA/KAB.JAKARTA TIMUR DKI JAKARTA 13710' where AGREEMENT_NO = replace('0000687/4/10/06/2023', '/', '.');</v>
      </c>
      <c r="F9607" s="31"/>
      <c r="G9607" s="31"/>
      <c r="H9607" s="31"/>
      <c r="I9607" s="31"/>
      <c r="J9607" s="31"/>
      <c r="K9607" s="31"/>
      <c r="L9607" s="31"/>
      <c r="M9607" s="31"/>
      <c r="N9607" s="31"/>
      <c r="O9607" s="31"/>
      <c r="P9607" s="31"/>
      <c r="Q9607" s="31"/>
      <c r="R9607" s="31"/>
      <c r="S9607" s="31"/>
      <c r="T9607" s="31"/>
      <c r="U9607" s="31"/>
      <c r="V9607" s="31"/>
      <c r="W9607" s="31"/>
      <c r="X9607" s="31"/>
      <c r="Y9607" s="31"/>
      <c r="Z9607" s="31"/>
      <c r="AA9607" s="31"/>
      <c r="AB9607" s="31"/>
      <c r="AC9607" s="31"/>
      <c r="AD9607" s="31"/>
      <c r="AE9607" s="31"/>
      <c r="AF9607" s="31"/>
      <c r="AG9607" s="31"/>
      <c r="AH9607" s="31"/>
      <c r="AI9607" s="31"/>
      <c r="AJ9607" s="31"/>
      <c r="AK9607" s="31"/>
      <c r="AL9607" s="31"/>
      <c r="AM9607" s="31"/>
      <c r="AN9607" s="31"/>
      <c r="AO9607" s="31"/>
      <c r="AP9607" s="31"/>
      <c r="AQ9607" s="31"/>
      <c r="AR9607" s="31"/>
      <c r="AS9607" s="31"/>
      <c r="AT9607" s="31"/>
      <c r="AU9607" s="31"/>
      <c r="AV9607" s="31"/>
      <c r="AW9607" s="31"/>
      <c r="AX9607" s="31"/>
      <c r="AY9607" s="31"/>
      <c r="AZ9607" s="31"/>
      <c r="BA9607" s="31"/>
      <c r="BB9607" s="31"/>
      <c r="BC9607" s="31"/>
      <c r="BD9607" s="31"/>
      <c r="BE9607" s="31"/>
      <c r="BF9607" s="31"/>
      <c r="BG9607" s="31"/>
      <c r="BH9607" s="31"/>
      <c r="BI9607" s="31"/>
      <c r="BJ9607" s="31"/>
      <c r="BK9607" s="31"/>
      <c r="BL9607" s="31"/>
      <c r="BM9607" s="31"/>
      <c r="BN9607" s="31"/>
      <c r="BO9607" s="31"/>
      <c r="BP9607" s="31"/>
      <c r="BQ9607" s="31"/>
      <c r="BR9607" s="31"/>
      <c r="BS9607" s="31"/>
      <c r="BT9607" s="31"/>
      <c r="BU9607" s="31"/>
      <c r="BV9607" s="31"/>
      <c r="BW9607" s="31"/>
      <c r="BX9607" s="31"/>
      <c r="BY9607" s="31"/>
      <c r="BZ9607" s="31"/>
      <c r="CA9607" s="31"/>
      <c r="CB9607" s="31"/>
      <c r="CC9607" s="31"/>
    </row>
    <row r="9608" spans="5:81" customFormat="1" x14ac:dyDescent="0.25">
      <c r="E9608"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replace('0000688/4/08/06/2022', '/', '.');</v>
      </c>
      <c r="F9608" s="31"/>
      <c r="G9608" s="31"/>
      <c r="H9608" s="31"/>
      <c r="I9608" s="31"/>
      <c r="J9608" s="31"/>
      <c r="K9608" s="31"/>
      <c r="L9608" s="31"/>
      <c r="M9608" s="31"/>
      <c r="N9608" s="31"/>
      <c r="O9608" s="31"/>
      <c r="P9608" s="31"/>
      <c r="Q9608" s="31"/>
      <c r="R9608" s="31"/>
      <c r="S9608" s="31"/>
      <c r="T9608" s="31"/>
      <c r="U9608" s="31"/>
      <c r="V9608" s="31"/>
      <c r="W9608" s="31"/>
      <c r="X9608" s="31"/>
      <c r="Y9608" s="31"/>
      <c r="Z9608" s="31"/>
      <c r="AA9608" s="31"/>
      <c r="AB9608" s="31"/>
      <c r="AC9608" s="31"/>
      <c r="AD9608" s="31"/>
      <c r="AE9608" s="31"/>
      <c r="AF9608" s="31"/>
      <c r="AG9608" s="31"/>
      <c r="AH9608" s="31"/>
      <c r="AI9608" s="31"/>
      <c r="AJ9608" s="31"/>
      <c r="AK9608" s="31"/>
      <c r="AL9608" s="31"/>
      <c r="AM9608" s="31"/>
      <c r="AN9608" s="31"/>
      <c r="AO9608" s="31"/>
      <c r="AP9608" s="31"/>
      <c r="AQ9608" s="31"/>
      <c r="AR9608" s="31"/>
      <c r="AS9608" s="31"/>
      <c r="AT9608" s="31"/>
      <c r="AU9608" s="31"/>
      <c r="AV9608" s="31"/>
      <c r="AW9608" s="31"/>
      <c r="AX9608" s="31"/>
      <c r="AY9608" s="31"/>
      <c r="AZ9608" s="31"/>
      <c r="BA9608" s="31"/>
      <c r="BB9608" s="31"/>
      <c r="BC9608" s="31"/>
      <c r="BD9608" s="31"/>
      <c r="BE9608" s="31"/>
      <c r="BF9608" s="31"/>
      <c r="BG9608" s="31"/>
      <c r="BH9608" s="31"/>
      <c r="BI9608" s="31"/>
      <c r="BJ9608" s="31"/>
      <c r="BK9608" s="31"/>
      <c r="BL9608" s="31"/>
      <c r="BM9608" s="31"/>
      <c r="BN9608" s="31"/>
      <c r="BO9608" s="31"/>
      <c r="BP9608" s="31"/>
      <c r="BQ9608" s="31"/>
      <c r="BR9608" s="31"/>
      <c r="BS9608" s="31"/>
      <c r="BT9608" s="31"/>
      <c r="BU9608" s="31"/>
      <c r="BV9608" s="31"/>
      <c r="BW9608" s="31"/>
      <c r="BX9608" s="31"/>
      <c r="BY9608" s="31"/>
      <c r="BZ9608" s="31"/>
      <c r="CA9608" s="31"/>
      <c r="CB9608" s="31"/>
      <c r="CC9608" s="31"/>
    </row>
    <row r="9609" spans="5:81" customFormat="1" x14ac:dyDescent="0.25">
      <c r="E9609" s="30" t="str">
        <f t="shared" si="60"/>
        <v>update IFINOPL.dbo.AGREEMENT_ASSET set BILLING_TO_NPWP = '947203287015000', NPWP_NAME = 'PT. USAHA GARDA ARTA', NPWP_ADDRESS = 'WISMA STACO LT. 2, JL. CASABLANCA RAYA KAV. 18 RT.4 RW.12 KEL.MENTENG DALAM KEC.TEBET KOTA/KAB.JAKARTA SELATAN DKI JAKARTA 12870' where AGREEMENT_NO = replace('0000688/4/10/06/2023', '/', '.');</v>
      </c>
      <c r="F9609" s="31"/>
      <c r="G9609" s="31"/>
      <c r="H9609" s="31"/>
      <c r="I9609" s="31"/>
      <c r="J9609" s="31"/>
      <c r="K9609" s="31"/>
      <c r="L9609" s="31"/>
      <c r="M9609" s="31"/>
      <c r="N9609" s="31"/>
      <c r="O9609" s="31"/>
      <c r="P9609" s="31"/>
      <c r="Q9609" s="31"/>
      <c r="R9609" s="31"/>
      <c r="S9609" s="31"/>
      <c r="T9609" s="31"/>
      <c r="U9609" s="31"/>
      <c r="V9609" s="31"/>
      <c r="W9609" s="31"/>
      <c r="X9609" s="31"/>
      <c r="Y9609" s="31"/>
      <c r="Z9609" s="31"/>
      <c r="AA9609" s="31"/>
      <c r="AB9609" s="31"/>
      <c r="AC9609" s="31"/>
      <c r="AD9609" s="31"/>
      <c r="AE9609" s="31"/>
      <c r="AF9609" s="31"/>
      <c r="AG9609" s="31"/>
      <c r="AH9609" s="31"/>
      <c r="AI9609" s="31"/>
      <c r="AJ9609" s="31"/>
      <c r="AK9609" s="31"/>
      <c r="AL9609" s="31"/>
      <c r="AM9609" s="31"/>
      <c r="AN9609" s="31"/>
      <c r="AO9609" s="31"/>
      <c r="AP9609" s="31"/>
      <c r="AQ9609" s="31"/>
      <c r="AR9609" s="31"/>
      <c r="AS9609" s="31"/>
      <c r="AT9609" s="31"/>
      <c r="AU9609" s="31"/>
      <c r="AV9609" s="31"/>
      <c r="AW9609" s="31"/>
      <c r="AX9609" s="31"/>
      <c r="AY9609" s="31"/>
      <c r="AZ9609" s="31"/>
      <c r="BA9609" s="31"/>
      <c r="BB9609" s="31"/>
      <c r="BC9609" s="31"/>
      <c r="BD9609" s="31"/>
      <c r="BE9609" s="31"/>
      <c r="BF9609" s="31"/>
      <c r="BG9609" s="31"/>
      <c r="BH9609" s="31"/>
      <c r="BI9609" s="31"/>
      <c r="BJ9609" s="31"/>
      <c r="BK9609" s="31"/>
      <c r="BL9609" s="31"/>
      <c r="BM9609" s="31"/>
      <c r="BN9609" s="31"/>
      <c r="BO9609" s="31"/>
      <c r="BP9609" s="31"/>
      <c r="BQ9609" s="31"/>
      <c r="BR9609" s="31"/>
      <c r="BS9609" s="31"/>
      <c r="BT9609" s="31"/>
      <c r="BU9609" s="31"/>
      <c r="BV9609" s="31"/>
      <c r="BW9609" s="31"/>
      <c r="BX9609" s="31"/>
      <c r="BY9609" s="31"/>
      <c r="BZ9609" s="31"/>
      <c r="CA9609" s="31"/>
      <c r="CB9609" s="31"/>
      <c r="CC9609" s="31"/>
    </row>
    <row r="9610" spans="5:81" customFormat="1" x14ac:dyDescent="0.25">
      <c r="E9610" s="30" t="str">
        <f t="shared" si="60"/>
        <v>update IFINOPL.dbo.AGREEMENT_ASSET set BILLING_TO_NPWP = '947203287015000', NPWP_NAME = 'PT. USAHA GARDA ARTA', NPWP_ADDRESS = 'WISMA STACO LT. 2, JL. CASABLANCA RAYA KAV. 18 RT.4 RW.12 KEL.MENTENG DALAM KEC.TEBET KOTA/KAB.JAKARTA SELATAN DKI JAKARTA 12870' where AGREEMENT_NO = replace('0000689/4/10/06/2023', '/', '.');</v>
      </c>
      <c r="F9610" s="31"/>
      <c r="G9610" s="31"/>
      <c r="H9610" s="31"/>
      <c r="I9610" s="31"/>
      <c r="J9610" s="31"/>
      <c r="K9610" s="31"/>
      <c r="L9610" s="31"/>
      <c r="M9610" s="31"/>
      <c r="N9610" s="31"/>
      <c r="O9610" s="31"/>
      <c r="P9610" s="31"/>
      <c r="Q9610" s="31"/>
      <c r="R9610" s="31"/>
      <c r="S9610" s="31"/>
      <c r="T9610" s="31"/>
      <c r="U9610" s="31"/>
      <c r="V9610" s="31"/>
      <c r="W9610" s="31"/>
      <c r="X9610" s="31"/>
      <c r="Y9610" s="31"/>
      <c r="Z9610" s="31"/>
      <c r="AA9610" s="31"/>
      <c r="AB9610" s="31"/>
      <c r="AC9610" s="31"/>
      <c r="AD9610" s="31"/>
      <c r="AE9610" s="31"/>
      <c r="AF9610" s="31"/>
      <c r="AG9610" s="31"/>
      <c r="AH9610" s="31"/>
      <c r="AI9610" s="31"/>
      <c r="AJ9610" s="31"/>
      <c r="AK9610" s="31"/>
      <c r="AL9610" s="31"/>
      <c r="AM9610" s="31"/>
      <c r="AN9610" s="31"/>
      <c r="AO9610" s="31"/>
      <c r="AP9610" s="31"/>
      <c r="AQ9610" s="31"/>
      <c r="AR9610" s="31"/>
      <c r="AS9610" s="31"/>
      <c r="AT9610" s="31"/>
      <c r="AU9610" s="31"/>
      <c r="AV9610" s="31"/>
      <c r="AW9610" s="31"/>
      <c r="AX9610" s="31"/>
      <c r="AY9610" s="31"/>
      <c r="AZ9610" s="31"/>
      <c r="BA9610" s="31"/>
      <c r="BB9610" s="31"/>
      <c r="BC9610" s="31"/>
      <c r="BD9610" s="31"/>
      <c r="BE9610" s="31"/>
      <c r="BF9610" s="31"/>
      <c r="BG9610" s="31"/>
      <c r="BH9610" s="31"/>
      <c r="BI9610" s="31"/>
      <c r="BJ9610" s="31"/>
      <c r="BK9610" s="31"/>
      <c r="BL9610" s="31"/>
      <c r="BM9610" s="31"/>
      <c r="BN9610" s="31"/>
      <c r="BO9610" s="31"/>
      <c r="BP9610" s="31"/>
      <c r="BQ9610" s="31"/>
      <c r="BR9610" s="31"/>
      <c r="BS9610" s="31"/>
      <c r="BT9610" s="31"/>
      <c r="BU9610" s="31"/>
      <c r="BV9610" s="31"/>
      <c r="BW9610" s="31"/>
      <c r="BX9610" s="31"/>
      <c r="BY9610" s="31"/>
      <c r="BZ9610" s="31"/>
      <c r="CA9610" s="31"/>
      <c r="CB9610" s="31"/>
      <c r="CC9610" s="31"/>
    </row>
    <row r="9611" spans="5:81" customFormat="1" x14ac:dyDescent="0.25">
      <c r="E9611"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replace('0000690/4/08/06/2022', '/', '.');</v>
      </c>
      <c r="F9611" s="31"/>
      <c r="G9611" s="31"/>
      <c r="H9611" s="31"/>
      <c r="I9611" s="31"/>
      <c r="J9611" s="31"/>
      <c r="K9611" s="31"/>
      <c r="L9611" s="31"/>
      <c r="M9611" s="31"/>
      <c r="N9611" s="31"/>
      <c r="O9611" s="31"/>
      <c r="P9611" s="31"/>
      <c r="Q9611" s="31"/>
      <c r="R9611" s="31"/>
      <c r="S9611" s="31"/>
      <c r="T9611" s="31"/>
      <c r="U9611" s="31"/>
      <c r="V9611" s="31"/>
      <c r="W9611" s="31"/>
      <c r="X9611" s="31"/>
      <c r="Y9611" s="31"/>
      <c r="Z9611" s="31"/>
      <c r="AA9611" s="31"/>
      <c r="AB9611" s="31"/>
      <c r="AC9611" s="31"/>
      <c r="AD9611" s="31"/>
      <c r="AE9611" s="31"/>
      <c r="AF9611" s="31"/>
      <c r="AG9611" s="31"/>
      <c r="AH9611" s="31"/>
      <c r="AI9611" s="31"/>
      <c r="AJ9611" s="31"/>
      <c r="AK9611" s="31"/>
      <c r="AL9611" s="31"/>
      <c r="AM9611" s="31"/>
      <c r="AN9611" s="31"/>
      <c r="AO9611" s="31"/>
      <c r="AP9611" s="31"/>
      <c r="AQ9611" s="31"/>
      <c r="AR9611" s="31"/>
      <c r="AS9611" s="31"/>
      <c r="AT9611" s="31"/>
      <c r="AU9611" s="31"/>
      <c r="AV9611" s="31"/>
      <c r="AW9611" s="31"/>
      <c r="AX9611" s="31"/>
      <c r="AY9611" s="31"/>
      <c r="AZ9611" s="31"/>
      <c r="BA9611" s="31"/>
      <c r="BB9611" s="31"/>
      <c r="BC9611" s="31"/>
      <c r="BD9611" s="31"/>
      <c r="BE9611" s="31"/>
      <c r="BF9611" s="31"/>
      <c r="BG9611" s="31"/>
      <c r="BH9611" s="31"/>
      <c r="BI9611" s="31"/>
      <c r="BJ9611" s="31"/>
      <c r="BK9611" s="31"/>
      <c r="BL9611" s="31"/>
      <c r="BM9611" s="31"/>
      <c r="BN9611" s="31"/>
      <c r="BO9611" s="31"/>
      <c r="BP9611" s="31"/>
      <c r="BQ9611" s="31"/>
      <c r="BR9611" s="31"/>
      <c r="BS9611" s="31"/>
      <c r="BT9611" s="31"/>
      <c r="BU9611" s="31"/>
      <c r="BV9611" s="31"/>
      <c r="BW9611" s="31"/>
      <c r="BX9611" s="31"/>
      <c r="BY9611" s="31"/>
      <c r="BZ9611" s="31"/>
      <c r="CA9611" s="31"/>
      <c r="CB9611" s="31"/>
      <c r="CC9611" s="31"/>
    </row>
    <row r="9612" spans="5:81" customFormat="1" x14ac:dyDescent="0.25">
      <c r="E9612" s="30" t="str">
        <f t="shared" si="60"/>
        <v>update IFINOPL.dbo.AGREEMENT_ASSET set BILLING_TO_NPWP = '947203287015000', NPWP_NAME = 'PT. USAHA GARDA ARTA', NPWP_ADDRESS = 'WISMA STACO LT. 2, JL. CASABLANCA RAYA KAV. 18 RT.4 RW.12 KEL.MENTENG DALAM KEC.TEBET KOTA/KAB.JAKARTA SELATAN DKI JAKARTA 12870' where AGREEMENT_NO = replace('0000690/4/10/06/2023', '/', '.');</v>
      </c>
      <c r="F9612" s="31"/>
      <c r="G9612" s="31"/>
      <c r="H9612" s="31"/>
      <c r="I9612" s="31"/>
      <c r="J9612" s="31"/>
      <c r="K9612" s="31"/>
      <c r="L9612" s="31"/>
      <c r="M9612" s="31"/>
      <c r="N9612" s="31"/>
      <c r="O9612" s="31"/>
      <c r="P9612" s="31"/>
      <c r="Q9612" s="31"/>
      <c r="R9612" s="31"/>
      <c r="S9612" s="31"/>
      <c r="T9612" s="31"/>
      <c r="U9612" s="31"/>
      <c r="V9612" s="31"/>
      <c r="W9612" s="31"/>
      <c r="X9612" s="31"/>
      <c r="Y9612" s="31"/>
      <c r="Z9612" s="31"/>
      <c r="AA9612" s="31"/>
      <c r="AB9612" s="31"/>
      <c r="AC9612" s="31"/>
      <c r="AD9612" s="31"/>
      <c r="AE9612" s="31"/>
      <c r="AF9612" s="31"/>
      <c r="AG9612" s="31"/>
      <c r="AH9612" s="31"/>
      <c r="AI9612" s="31"/>
      <c r="AJ9612" s="31"/>
      <c r="AK9612" s="31"/>
      <c r="AL9612" s="31"/>
      <c r="AM9612" s="31"/>
      <c r="AN9612" s="31"/>
      <c r="AO9612" s="31"/>
      <c r="AP9612" s="31"/>
      <c r="AQ9612" s="31"/>
      <c r="AR9612" s="31"/>
      <c r="AS9612" s="31"/>
      <c r="AT9612" s="31"/>
      <c r="AU9612" s="31"/>
      <c r="AV9612" s="31"/>
      <c r="AW9612" s="31"/>
      <c r="AX9612" s="31"/>
      <c r="AY9612" s="31"/>
      <c r="AZ9612" s="31"/>
      <c r="BA9612" s="31"/>
      <c r="BB9612" s="31"/>
      <c r="BC9612" s="31"/>
      <c r="BD9612" s="31"/>
      <c r="BE9612" s="31"/>
      <c r="BF9612" s="31"/>
      <c r="BG9612" s="31"/>
      <c r="BH9612" s="31"/>
      <c r="BI9612" s="31"/>
      <c r="BJ9612" s="31"/>
      <c r="BK9612" s="31"/>
      <c r="BL9612" s="31"/>
      <c r="BM9612" s="31"/>
      <c r="BN9612" s="31"/>
      <c r="BO9612" s="31"/>
      <c r="BP9612" s="31"/>
      <c r="BQ9612" s="31"/>
      <c r="BR9612" s="31"/>
      <c r="BS9612" s="31"/>
      <c r="BT9612" s="31"/>
      <c r="BU9612" s="31"/>
      <c r="BV9612" s="31"/>
      <c r="BW9612" s="31"/>
      <c r="BX9612" s="31"/>
      <c r="BY9612" s="31"/>
      <c r="BZ9612" s="31"/>
      <c r="CA9612" s="31"/>
      <c r="CB9612" s="31"/>
      <c r="CC9612" s="31"/>
    </row>
    <row r="9613" spans="5:81" customFormat="1" x14ac:dyDescent="0.25">
      <c r="E9613"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replace('0000691/4/08/06/2022', '/', '.');</v>
      </c>
      <c r="F9613" s="31"/>
      <c r="G9613" s="31"/>
      <c r="H9613" s="31"/>
      <c r="I9613" s="31"/>
      <c r="J9613" s="31"/>
      <c r="K9613" s="31"/>
      <c r="L9613" s="31"/>
      <c r="M9613" s="31"/>
      <c r="N9613" s="31"/>
      <c r="O9613" s="31"/>
      <c r="P9613" s="31"/>
      <c r="Q9613" s="31"/>
      <c r="R9613" s="31"/>
      <c r="S9613" s="31"/>
      <c r="T9613" s="31"/>
      <c r="U9613" s="31"/>
      <c r="V9613" s="31"/>
      <c r="W9613" s="31"/>
      <c r="X9613" s="31"/>
      <c r="Y9613" s="31"/>
      <c r="Z9613" s="31"/>
      <c r="AA9613" s="31"/>
      <c r="AB9613" s="31"/>
      <c r="AC9613" s="31"/>
      <c r="AD9613" s="31"/>
      <c r="AE9613" s="31"/>
      <c r="AF9613" s="31"/>
      <c r="AG9613" s="31"/>
      <c r="AH9613" s="31"/>
      <c r="AI9613" s="31"/>
      <c r="AJ9613" s="31"/>
      <c r="AK9613" s="31"/>
      <c r="AL9613" s="31"/>
      <c r="AM9613" s="31"/>
      <c r="AN9613" s="31"/>
      <c r="AO9613" s="31"/>
      <c r="AP9613" s="31"/>
      <c r="AQ9613" s="31"/>
      <c r="AR9613" s="31"/>
      <c r="AS9613" s="31"/>
      <c r="AT9613" s="31"/>
      <c r="AU9613" s="31"/>
      <c r="AV9613" s="31"/>
      <c r="AW9613" s="31"/>
      <c r="AX9613" s="31"/>
      <c r="AY9613" s="31"/>
      <c r="AZ9613" s="31"/>
      <c r="BA9613" s="31"/>
      <c r="BB9613" s="31"/>
      <c r="BC9613" s="31"/>
      <c r="BD9613" s="31"/>
      <c r="BE9613" s="31"/>
      <c r="BF9613" s="31"/>
      <c r="BG9613" s="31"/>
      <c r="BH9613" s="31"/>
      <c r="BI9613" s="31"/>
      <c r="BJ9613" s="31"/>
      <c r="BK9613" s="31"/>
      <c r="BL9613" s="31"/>
      <c r="BM9613" s="31"/>
      <c r="BN9613" s="31"/>
      <c r="BO9613" s="31"/>
      <c r="BP9613" s="31"/>
      <c r="BQ9613" s="31"/>
      <c r="BR9613" s="31"/>
      <c r="BS9613" s="31"/>
      <c r="BT9613" s="31"/>
      <c r="BU9613" s="31"/>
      <c r="BV9613" s="31"/>
      <c r="BW9613" s="31"/>
      <c r="BX9613" s="31"/>
      <c r="BY9613" s="31"/>
      <c r="BZ9613" s="31"/>
      <c r="CA9613" s="31"/>
      <c r="CB9613" s="31"/>
      <c r="CC9613" s="31"/>
    </row>
    <row r="9614" spans="5:81" customFormat="1" x14ac:dyDescent="0.25">
      <c r="E9614" s="30" t="str">
        <f t="shared" si="60"/>
        <v>update IFINOPL.dbo.AGREEMENT_ASSET set BILLING_TO_NPWP = '947203287015000', NPWP_NAME = 'PT. USAHA GARDA ARTA', NPWP_ADDRESS = 'WISMA STACO LT. 2, JL. CASABLANCA RAYA KAV. 18 RT.4 RW.12 KEL.MENTENG DALAM KEC.TEBET KOTA/KAB.JAKARTA SELATAN DKI JAKARTA 12870' where AGREEMENT_NO = replace('0000691/4/10/06/2023', '/', '.');</v>
      </c>
      <c r="F9614" s="31"/>
      <c r="G9614" s="31"/>
      <c r="H9614" s="31"/>
      <c r="I9614" s="31"/>
      <c r="J9614" s="31"/>
      <c r="K9614" s="31"/>
      <c r="L9614" s="31"/>
      <c r="M9614" s="31"/>
      <c r="N9614" s="31"/>
      <c r="O9614" s="31"/>
      <c r="P9614" s="31"/>
      <c r="Q9614" s="31"/>
      <c r="R9614" s="31"/>
      <c r="S9614" s="31"/>
      <c r="T9614" s="31"/>
      <c r="U9614" s="31"/>
      <c r="V9614" s="31"/>
      <c r="W9614" s="31"/>
      <c r="X9614" s="31"/>
      <c r="Y9614" s="31"/>
      <c r="Z9614" s="31"/>
      <c r="AA9614" s="31"/>
      <c r="AB9614" s="31"/>
      <c r="AC9614" s="31"/>
      <c r="AD9614" s="31"/>
      <c r="AE9614" s="31"/>
      <c r="AF9614" s="31"/>
      <c r="AG9614" s="31"/>
      <c r="AH9614" s="31"/>
      <c r="AI9614" s="31"/>
      <c r="AJ9614" s="31"/>
      <c r="AK9614" s="31"/>
      <c r="AL9614" s="31"/>
      <c r="AM9614" s="31"/>
      <c r="AN9614" s="31"/>
      <c r="AO9614" s="31"/>
      <c r="AP9614" s="31"/>
      <c r="AQ9614" s="31"/>
      <c r="AR9614" s="31"/>
      <c r="AS9614" s="31"/>
      <c r="AT9614" s="31"/>
      <c r="AU9614" s="31"/>
      <c r="AV9614" s="31"/>
      <c r="AW9614" s="31"/>
      <c r="AX9614" s="31"/>
      <c r="AY9614" s="31"/>
      <c r="AZ9614" s="31"/>
      <c r="BA9614" s="31"/>
      <c r="BB9614" s="31"/>
      <c r="BC9614" s="31"/>
      <c r="BD9614" s="31"/>
      <c r="BE9614" s="31"/>
      <c r="BF9614" s="31"/>
      <c r="BG9614" s="31"/>
      <c r="BH9614" s="31"/>
      <c r="BI9614" s="31"/>
      <c r="BJ9614" s="31"/>
      <c r="BK9614" s="31"/>
      <c r="BL9614" s="31"/>
      <c r="BM9614" s="31"/>
      <c r="BN9614" s="31"/>
      <c r="BO9614" s="31"/>
      <c r="BP9614" s="31"/>
      <c r="BQ9614" s="31"/>
      <c r="BR9614" s="31"/>
      <c r="BS9614" s="31"/>
      <c r="BT9614" s="31"/>
      <c r="BU9614" s="31"/>
      <c r="BV9614" s="31"/>
      <c r="BW9614" s="31"/>
      <c r="BX9614" s="31"/>
      <c r="BY9614" s="31"/>
      <c r="BZ9614" s="31"/>
      <c r="CA9614" s="31"/>
      <c r="CB9614" s="31"/>
      <c r="CC9614" s="31"/>
    </row>
    <row r="9615" spans="5:81" customFormat="1" x14ac:dyDescent="0.25">
      <c r="E9615" s="30" t="str">
        <f t="shared" si="60"/>
        <v>update IFINOPL.dbo.AGREEMENT_ASSET set BILLING_TO_NPWP = '023546153028000', NPWP_NAME = 'PT. GRAHAPRIMA SUKSESMANDIRI TBK', NPWP_ADDRESS = 'GD GRAHA 55 LT.3 JL TANAH ABANG II NO.57 RT.000 RW.000 KEL.PETOJO SELATAN KEC.GAMBIR KOTA/KAB.JAKARTA PUSAT DKI JAKARTA 10160' where AGREEMENT_NO = replace('0000692/4/08/06/2022', '/', '.');</v>
      </c>
      <c r="F9615" s="31"/>
      <c r="G9615" s="31"/>
      <c r="H9615" s="31"/>
      <c r="I9615" s="31"/>
      <c r="J9615" s="31"/>
      <c r="K9615" s="31"/>
      <c r="L9615" s="31"/>
      <c r="M9615" s="31"/>
      <c r="N9615" s="31"/>
      <c r="O9615" s="31"/>
      <c r="P9615" s="31"/>
      <c r="Q9615" s="31"/>
      <c r="R9615" s="31"/>
      <c r="S9615" s="31"/>
      <c r="T9615" s="31"/>
      <c r="U9615" s="31"/>
      <c r="V9615" s="31"/>
      <c r="W9615" s="31"/>
      <c r="X9615" s="31"/>
      <c r="Y9615" s="31"/>
      <c r="Z9615" s="31"/>
      <c r="AA9615" s="31"/>
      <c r="AB9615" s="31"/>
      <c r="AC9615" s="31"/>
      <c r="AD9615" s="31"/>
      <c r="AE9615" s="31"/>
      <c r="AF9615" s="31"/>
      <c r="AG9615" s="31"/>
      <c r="AH9615" s="31"/>
      <c r="AI9615" s="31"/>
      <c r="AJ9615" s="31"/>
      <c r="AK9615" s="31"/>
      <c r="AL9615" s="31"/>
      <c r="AM9615" s="31"/>
      <c r="AN9615" s="31"/>
      <c r="AO9615" s="31"/>
      <c r="AP9615" s="31"/>
      <c r="AQ9615" s="31"/>
      <c r="AR9615" s="31"/>
      <c r="AS9615" s="31"/>
      <c r="AT9615" s="31"/>
      <c r="AU9615" s="31"/>
      <c r="AV9615" s="31"/>
      <c r="AW9615" s="31"/>
      <c r="AX9615" s="31"/>
      <c r="AY9615" s="31"/>
      <c r="AZ9615" s="31"/>
      <c r="BA9615" s="31"/>
      <c r="BB9615" s="31"/>
      <c r="BC9615" s="31"/>
      <c r="BD9615" s="31"/>
      <c r="BE9615" s="31"/>
      <c r="BF9615" s="31"/>
      <c r="BG9615" s="31"/>
      <c r="BH9615" s="31"/>
      <c r="BI9615" s="31"/>
      <c r="BJ9615" s="31"/>
      <c r="BK9615" s="31"/>
      <c r="BL9615" s="31"/>
      <c r="BM9615" s="31"/>
      <c r="BN9615" s="31"/>
      <c r="BO9615" s="31"/>
      <c r="BP9615" s="31"/>
      <c r="BQ9615" s="31"/>
      <c r="BR9615" s="31"/>
      <c r="BS9615" s="31"/>
      <c r="BT9615" s="31"/>
      <c r="BU9615" s="31"/>
      <c r="BV9615" s="31"/>
      <c r="BW9615" s="31"/>
      <c r="BX9615" s="31"/>
      <c r="BY9615" s="31"/>
      <c r="BZ9615" s="31"/>
      <c r="CA9615" s="31"/>
      <c r="CB9615" s="31"/>
      <c r="CC9615" s="31"/>
    </row>
    <row r="9616" spans="5:81" customFormat="1" x14ac:dyDescent="0.25">
      <c r="E9616" s="30" t="str">
        <f t="shared" si="60"/>
        <v>update IFINOPL.dbo.AGREEMENT_ASSET set BILLING_TO_NPWP = '020059713073000', NPWP_NAME = 'PT. KELOLA JASA ARTHA', NPWP_ADDRESS = 'JL. IR. H. JUANDA, NO. 28 RT.00 RW.00 KEL.KEBON KELAPA KEC.GAMBIR KOTA/KAB.JAKARTA PUSAT DKI JAKARTA 10120' where AGREEMENT_NO = replace('0000692/4/10/06/2023', '/', '.');</v>
      </c>
      <c r="F9616" s="31"/>
      <c r="G9616" s="31"/>
      <c r="H9616" s="31"/>
      <c r="I9616" s="31"/>
      <c r="J9616" s="31"/>
      <c r="K9616" s="31"/>
      <c r="L9616" s="31"/>
      <c r="M9616" s="31"/>
      <c r="N9616" s="31"/>
      <c r="O9616" s="31"/>
      <c r="P9616" s="31"/>
      <c r="Q9616" s="31"/>
      <c r="R9616" s="31"/>
      <c r="S9616" s="31"/>
      <c r="T9616" s="31"/>
      <c r="U9616" s="31"/>
      <c r="V9616" s="31"/>
      <c r="W9616" s="31"/>
      <c r="X9616" s="31"/>
      <c r="Y9616" s="31"/>
      <c r="Z9616" s="31"/>
      <c r="AA9616" s="31"/>
      <c r="AB9616" s="31"/>
      <c r="AC9616" s="31"/>
      <c r="AD9616" s="31"/>
      <c r="AE9616" s="31"/>
      <c r="AF9616" s="31"/>
      <c r="AG9616" s="31"/>
      <c r="AH9616" s="31"/>
      <c r="AI9616" s="31"/>
      <c r="AJ9616" s="31"/>
      <c r="AK9616" s="31"/>
      <c r="AL9616" s="31"/>
      <c r="AM9616" s="31"/>
      <c r="AN9616" s="31"/>
      <c r="AO9616" s="31"/>
      <c r="AP9616" s="31"/>
      <c r="AQ9616" s="31"/>
      <c r="AR9616" s="31"/>
      <c r="AS9616" s="31"/>
      <c r="AT9616" s="31"/>
      <c r="AU9616" s="31"/>
      <c r="AV9616" s="31"/>
      <c r="AW9616" s="31"/>
      <c r="AX9616" s="31"/>
      <c r="AY9616" s="31"/>
      <c r="AZ9616" s="31"/>
      <c r="BA9616" s="31"/>
      <c r="BB9616" s="31"/>
      <c r="BC9616" s="31"/>
      <c r="BD9616" s="31"/>
      <c r="BE9616" s="31"/>
      <c r="BF9616" s="31"/>
      <c r="BG9616" s="31"/>
      <c r="BH9616" s="31"/>
      <c r="BI9616" s="31"/>
      <c r="BJ9616" s="31"/>
      <c r="BK9616" s="31"/>
      <c r="BL9616" s="31"/>
      <c r="BM9616" s="31"/>
      <c r="BN9616" s="31"/>
      <c r="BO9616" s="31"/>
      <c r="BP9616" s="31"/>
      <c r="BQ9616" s="31"/>
      <c r="BR9616" s="31"/>
      <c r="BS9616" s="31"/>
      <c r="BT9616" s="31"/>
      <c r="BU9616" s="31"/>
      <c r="BV9616" s="31"/>
      <c r="BW9616" s="31"/>
      <c r="BX9616" s="31"/>
      <c r="BY9616" s="31"/>
      <c r="BZ9616" s="31"/>
      <c r="CA9616" s="31"/>
      <c r="CB9616" s="31"/>
      <c r="CC9616" s="31"/>
    </row>
    <row r="9617" spans="5:81" customFormat="1" x14ac:dyDescent="0.25">
      <c r="E9617" s="30" t="str">
        <f t="shared" si="60"/>
        <v>update IFINOPL.dbo.AGREEMENT_ASSET set BILLING_TO_NPWP = '020059713073000', NPWP_NAME = 'PT. KELOLA JASA ARTHA', NPWP_ADDRESS = 'JL. IR. H. JUANDA, NO. 28 RT.00 RW.00 KEL.KEBON KELAPA KEC.GAMBIR KOTA/KAB.JAKARTA PUSAT DKI JAKARTA 10120' where AGREEMENT_NO = replace('0000693/4/10/06/2023', '/', '.');</v>
      </c>
      <c r="F9617" s="31"/>
      <c r="G9617" s="31"/>
      <c r="H9617" s="31"/>
      <c r="I9617" s="31"/>
      <c r="J9617" s="31"/>
      <c r="K9617" s="31"/>
      <c r="L9617" s="31"/>
      <c r="M9617" s="31"/>
      <c r="N9617" s="31"/>
      <c r="O9617" s="31"/>
      <c r="P9617" s="31"/>
      <c r="Q9617" s="31"/>
      <c r="R9617" s="31"/>
      <c r="S9617" s="31"/>
      <c r="T9617" s="31"/>
      <c r="U9617" s="31"/>
      <c r="V9617" s="31"/>
      <c r="W9617" s="31"/>
      <c r="X9617" s="31"/>
      <c r="Y9617" s="31"/>
      <c r="Z9617" s="31"/>
      <c r="AA9617" s="31"/>
      <c r="AB9617" s="31"/>
      <c r="AC9617" s="31"/>
      <c r="AD9617" s="31"/>
      <c r="AE9617" s="31"/>
      <c r="AF9617" s="31"/>
      <c r="AG9617" s="31"/>
      <c r="AH9617" s="31"/>
      <c r="AI9617" s="31"/>
      <c r="AJ9617" s="31"/>
      <c r="AK9617" s="31"/>
      <c r="AL9617" s="31"/>
      <c r="AM9617" s="31"/>
      <c r="AN9617" s="31"/>
      <c r="AO9617" s="31"/>
      <c r="AP9617" s="31"/>
      <c r="AQ9617" s="31"/>
      <c r="AR9617" s="31"/>
      <c r="AS9617" s="31"/>
      <c r="AT9617" s="31"/>
      <c r="AU9617" s="31"/>
      <c r="AV9617" s="31"/>
      <c r="AW9617" s="31"/>
      <c r="AX9617" s="31"/>
      <c r="AY9617" s="31"/>
      <c r="AZ9617" s="31"/>
      <c r="BA9617" s="31"/>
      <c r="BB9617" s="31"/>
      <c r="BC9617" s="31"/>
      <c r="BD9617" s="31"/>
      <c r="BE9617" s="31"/>
      <c r="BF9617" s="31"/>
      <c r="BG9617" s="31"/>
      <c r="BH9617" s="31"/>
      <c r="BI9617" s="31"/>
      <c r="BJ9617" s="31"/>
      <c r="BK9617" s="31"/>
      <c r="BL9617" s="31"/>
      <c r="BM9617" s="31"/>
      <c r="BN9617" s="31"/>
      <c r="BO9617" s="31"/>
      <c r="BP9617" s="31"/>
      <c r="BQ9617" s="31"/>
      <c r="BR9617" s="31"/>
      <c r="BS9617" s="31"/>
      <c r="BT9617" s="31"/>
      <c r="BU9617" s="31"/>
      <c r="BV9617" s="31"/>
      <c r="BW9617" s="31"/>
      <c r="BX9617" s="31"/>
      <c r="BY9617" s="31"/>
      <c r="BZ9617" s="31"/>
      <c r="CA9617" s="31"/>
      <c r="CB9617" s="31"/>
      <c r="CC9617" s="31"/>
    </row>
    <row r="9618" spans="5:81" customFormat="1" x14ac:dyDescent="0.25">
      <c r="E9618" s="30" t="str">
        <f t="shared" si="60"/>
        <v>update IFINOPL.dbo.AGREEMENT_ASSET set BILLING_TO_NPWP = '023802267436000', NPWP_NAME = 'PT. INDO SEJAHTERA JAYA', NPWP_ADDRESS = 'RUKO IMPERIUM PARK JL RAYA MAYOR OKING ATMAJA BLOK B3 NO 45 RT.002 RW.002 KEL.CIRIUNG KEC.CIBINONG KOTA/KAB.KAB. BOGOR JAWA BARAT 16918' where AGREEMENT_NO = replace('0000694/4/08/06/2022', '/', '.');</v>
      </c>
      <c r="F9618" s="31"/>
      <c r="G9618" s="31"/>
      <c r="H9618" s="31"/>
      <c r="I9618" s="31"/>
      <c r="J9618" s="31"/>
      <c r="K9618" s="31"/>
      <c r="L9618" s="31"/>
      <c r="M9618" s="31"/>
      <c r="N9618" s="31"/>
      <c r="O9618" s="31"/>
      <c r="P9618" s="31"/>
      <c r="Q9618" s="31"/>
      <c r="R9618" s="31"/>
      <c r="S9618" s="31"/>
      <c r="T9618" s="31"/>
      <c r="U9618" s="31"/>
      <c r="V9618" s="31"/>
      <c r="W9618" s="31"/>
      <c r="X9618" s="31"/>
      <c r="Y9618" s="31"/>
      <c r="Z9618" s="31"/>
      <c r="AA9618" s="31"/>
      <c r="AB9618" s="31"/>
      <c r="AC9618" s="31"/>
      <c r="AD9618" s="31"/>
      <c r="AE9618" s="31"/>
      <c r="AF9618" s="31"/>
      <c r="AG9618" s="31"/>
      <c r="AH9618" s="31"/>
      <c r="AI9618" s="31"/>
      <c r="AJ9618" s="31"/>
      <c r="AK9618" s="31"/>
      <c r="AL9618" s="31"/>
      <c r="AM9618" s="31"/>
      <c r="AN9618" s="31"/>
      <c r="AO9618" s="31"/>
      <c r="AP9618" s="31"/>
      <c r="AQ9618" s="31"/>
      <c r="AR9618" s="31"/>
      <c r="AS9618" s="31"/>
      <c r="AT9618" s="31"/>
      <c r="AU9618" s="31"/>
      <c r="AV9618" s="31"/>
      <c r="AW9618" s="31"/>
      <c r="AX9618" s="31"/>
      <c r="AY9618" s="31"/>
      <c r="AZ9618" s="31"/>
      <c r="BA9618" s="31"/>
      <c r="BB9618" s="31"/>
      <c r="BC9618" s="31"/>
      <c r="BD9618" s="31"/>
      <c r="BE9618" s="31"/>
      <c r="BF9618" s="31"/>
      <c r="BG9618" s="31"/>
      <c r="BH9618" s="31"/>
      <c r="BI9618" s="31"/>
      <c r="BJ9618" s="31"/>
      <c r="BK9618" s="31"/>
      <c r="BL9618" s="31"/>
      <c r="BM9618" s="31"/>
      <c r="BN9618" s="31"/>
      <c r="BO9618" s="31"/>
      <c r="BP9618" s="31"/>
      <c r="BQ9618" s="31"/>
      <c r="BR9618" s="31"/>
      <c r="BS9618" s="31"/>
      <c r="BT9618" s="31"/>
      <c r="BU9618" s="31"/>
      <c r="BV9618" s="31"/>
      <c r="BW9618" s="31"/>
      <c r="BX9618" s="31"/>
      <c r="BY9618" s="31"/>
      <c r="BZ9618" s="31"/>
      <c r="CA9618" s="31"/>
      <c r="CB9618" s="31"/>
      <c r="CC9618" s="31"/>
    </row>
    <row r="9619" spans="5:81" customFormat="1" x14ac:dyDescent="0.25">
      <c r="E9619" s="30" t="str">
        <f t="shared" si="60"/>
        <v>update IFINOPL.dbo.AGREEMENT_ASSET set BILLING_TO_NPWP = '011405081092000', NPWP_NAME = 'PT. SARIHUSADA GENERASI MAHARDIKA', NPWP_ADDRESS = 'JL KUSUMANEGARA KOTAK POS 37 RT.0 RW.0 KEL.MUJA MUJU KEC.UMBULHARJO KOTA/KAB.YOGYAKARTA DI YOGYAKARTA 55165' where AGREEMENT_NO = replace('0000695/4/10/06/2023', '/', '.');</v>
      </c>
      <c r="F9619" s="31"/>
      <c r="G9619" s="31"/>
      <c r="H9619" s="31"/>
      <c r="I9619" s="31"/>
      <c r="J9619" s="31"/>
      <c r="K9619" s="31"/>
      <c r="L9619" s="31"/>
      <c r="M9619" s="31"/>
      <c r="N9619" s="31"/>
      <c r="O9619" s="31"/>
      <c r="P9619" s="31"/>
      <c r="Q9619" s="31"/>
      <c r="R9619" s="31"/>
      <c r="S9619" s="31"/>
      <c r="T9619" s="31"/>
      <c r="U9619" s="31"/>
      <c r="V9619" s="31"/>
      <c r="W9619" s="31"/>
      <c r="X9619" s="31"/>
      <c r="Y9619" s="31"/>
      <c r="Z9619" s="31"/>
      <c r="AA9619" s="31"/>
      <c r="AB9619" s="31"/>
      <c r="AC9619" s="31"/>
      <c r="AD9619" s="31"/>
      <c r="AE9619" s="31"/>
      <c r="AF9619" s="31"/>
      <c r="AG9619" s="31"/>
      <c r="AH9619" s="31"/>
      <c r="AI9619" s="31"/>
      <c r="AJ9619" s="31"/>
      <c r="AK9619" s="31"/>
      <c r="AL9619" s="31"/>
      <c r="AM9619" s="31"/>
      <c r="AN9619" s="31"/>
      <c r="AO9619" s="31"/>
      <c r="AP9619" s="31"/>
      <c r="AQ9619" s="31"/>
      <c r="AR9619" s="31"/>
      <c r="AS9619" s="31"/>
      <c r="AT9619" s="31"/>
      <c r="AU9619" s="31"/>
      <c r="AV9619" s="31"/>
      <c r="AW9619" s="31"/>
      <c r="AX9619" s="31"/>
      <c r="AY9619" s="31"/>
      <c r="AZ9619" s="31"/>
      <c r="BA9619" s="31"/>
      <c r="BB9619" s="31"/>
      <c r="BC9619" s="31"/>
      <c r="BD9619" s="31"/>
      <c r="BE9619" s="31"/>
      <c r="BF9619" s="31"/>
      <c r="BG9619" s="31"/>
      <c r="BH9619" s="31"/>
      <c r="BI9619" s="31"/>
      <c r="BJ9619" s="31"/>
      <c r="BK9619" s="31"/>
      <c r="BL9619" s="31"/>
      <c r="BM9619" s="31"/>
      <c r="BN9619" s="31"/>
      <c r="BO9619" s="31"/>
      <c r="BP9619" s="31"/>
      <c r="BQ9619" s="31"/>
      <c r="BR9619" s="31"/>
      <c r="BS9619" s="31"/>
      <c r="BT9619" s="31"/>
      <c r="BU9619" s="31"/>
      <c r="BV9619" s="31"/>
      <c r="BW9619" s="31"/>
      <c r="BX9619" s="31"/>
      <c r="BY9619" s="31"/>
      <c r="BZ9619" s="31"/>
      <c r="CA9619" s="31"/>
      <c r="CB9619" s="31"/>
      <c r="CC9619" s="31"/>
    </row>
    <row r="9620" spans="5:81" customFormat="1" x14ac:dyDescent="0.25">
      <c r="E9620" s="30" t="str">
        <f t="shared" si="60"/>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replace('0000696/4/08/06/2022', '/', '.');</v>
      </c>
      <c r="F9620" s="31"/>
      <c r="G9620" s="31"/>
      <c r="H9620" s="31"/>
      <c r="I9620" s="31"/>
      <c r="J9620" s="31"/>
      <c r="K9620" s="31"/>
      <c r="L9620" s="31"/>
      <c r="M9620" s="31"/>
      <c r="N9620" s="31"/>
      <c r="O9620" s="31"/>
      <c r="P9620" s="31"/>
      <c r="Q9620" s="31"/>
      <c r="R9620" s="31"/>
      <c r="S9620" s="31"/>
      <c r="T9620" s="31"/>
      <c r="U9620" s="31"/>
      <c r="V9620" s="31"/>
      <c r="W9620" s="31"/>
      <c r="X9620" s="31"/>
      <c r="Y9620" s="31"/>
      <c r="Z9620" s="31"/>
      <c r="AA9620" s="31"/>
      <c r="AB9620" s="31"/>
      <c r="AC9620" s="31"/>
      <c r="AD9620" s="31"/>
      <c r="AE9620" s="31"/>
      <c r="AF9620" s="31"/>
      <c r="AG9620" s="31"/>
      <c r="AH9620" s="31"/>
      <c r="AI9620" s="31"/>
      <c r="AJ9620" s="31"/>
      <c r="AK9620" s="31"/>
      <c r="AL9620" s="31"/>
      <c r="AM9620" s="31"/>
      <c r="AN9620" s="31"/>
      <c r="AO9620" s="31"/>
      <c r="AP9620" s="31"/>
      <c r="AQ9620" s="31"/>
      <c r="AR9620" s="31"/>
      <c r="AS9620" s="31"/>
      <c r="AT9620" s="31"/>
      <c r="AU9620" s="31"/>
      <c r="AV9620" s="31"/>
      <c r="AW9620" s="31"/>
      <c r="AX9620" s="31"/>
      <c r="AY9620" s="31"/>
      <c r="AZ9620" s="31"/>
      <c r="BA9620" s="31"/>
      <c r="BB9620" s="31"/>
      <c r="BC9620" s="31"/>
      <c r="BD9620" s="31"/>
      <c r="BE9620" s="31"/>
      <c r="BF9620" s="31"/>
      <c r="BG9620" s="31"/>
      <c r="BH9620" s="31"/>
      <c r="BI9620" s="31"/>
      <c r="BJ9620" s="31"/>
      <c r="BK9620" s="31"/>
      <c r="BL9620" s="31"/>
      <c r="BM9620" s="31"/>
      <c r="BN9620" s="31"/>
      <c r="BO9620" s="31"/>
      <c r="BP9620" s="31"/>
      <c r="BQ9620" s="31"/>
      <c r="BR9620" s="31"/>
      <c r="BS9620" s="31"/>
      <c r="BT9620" s="31"/>
      <c r="BU9620" s="31"/>
      <c r="BV9620" s="31"/>
      <c r="BW9620" s="31"/>
      <c r="BX9620" s="31"/>
      <c r="BY9620" s="31"/>
      <c r="BZ9620" s="31"/>
      <c r="CA9620" s="31"/>
      <c r="CB9620" s="31"/>
      <c r="CC9620" s="31"/>
    </row>
    <row r="9621" spans="5:81" customFormat="1" x14ac:dyDescent="0.25">
      <c r="E9621" s="30" t="str">
        <f t="shared" si="60"/>
        <v>update IFINOPL.dbo.AGREEMENT_ASSET set BILLING_TO_NPWP = '011405081092000', NPWP_NAME = 'PT. SARIHUSADA GENERASI MAHARDIKA', NPWP_ADDRESS = 'JL KUSUMANEGARA KOTAK POS 37 RT.0 RW.0 KEL.MUJA MUJU KEC.UMBULHARJO KOTA/KAB.YOGYAKARTA DI YOGYAKARTA 55165' where AGREEMENT_NO = replace('0000696/4/10/06/2023', '/', '.');</v>
      </c>
      <c r="F9621" s="31"/>
      <c r="G9621" s="31"/>
      <c r="H9621" s="31"/>
      <c r="I9621" s="31"/>
      <c r="J9621" s="31"/>
      <c r="K9621" s="31"/>
      <c r="L9621" s="31"/>
      <c r="M9621" s="31"/>
      <c r="N9621" s="31"/>
      <c r="O9621" s="31"/>
      <c r="P9621" s="31"/>
      <c r="Q9621" s="31"/>
      <c r="R9621" s="31"/>
      <c r="S9621" s="31"/>
      <c r="T9621" s="31"/>
      <c r="U9621" s="31"/>
      <c r="V9621" s="31"/>
      <c r="W9621" s="31"/>
      <c r="X9621" s="31"/>
      <c r="Y9621" s="31"/>
      <c r="Z9621" s="31"/>
      <c r="AA9621" s="31"/>
      <c r="AB9621" s="31"/>
      <c r="AC9621" s="31"/>
      <c r="AD9621" s="31"/>
      <c r="AE9621" s="31"/>
      <c r="AF9621" s="31"/>
      <c r="AG9621" s="31"/>
      <c r="AH9621" s="31"/>
      <c r="AI9621" s="31"/>
      <c r="AJ9621" s="31"/>
      <c r="AK9621" s="31"/>
      <c r="AL9621" s="31"/>
      <c r="AM9621" s="31"/>
      <c r="AN9621" s="31"/>
      <c r="AO9621" s="31"/>
      <c r="AP9621" s="31"/>
      <c r="AQ9621" s="31"/>
      <c r="AR9621" s="31"/>
      <c r="AS9621" s="31"/>
      <c r="AT9621" s="31"/>
      <c r="AU9621" s="31"/>
      <c r="AV9621" s="31"/>
      <c r="AW9621" s="31"/>
      <c r="AX9621" s="31"/>
      <c r="AY9621" s="31"/>
      <c r="AZ9621" s="31"/>
      <c r="BA9621" s="31"/>
      <c r="BB9621" s="31"/>
      <c r="BC9621" s="31"/>
      <c r="BD9621" s="31"/>
      <c r="BE9621" s="31"/>
      <c r="BF9621" s="31"/>
      <c r="BG9621" s="31"/>
      <c r="BH9621" s="31"/>
      <c r="BI9621" s="31"/>
      <c r="BJ9621" s="31"/>
      <c r="BK9621" s="31"/>
      <c r="BL9621" s="31"/>
      <c r="BM9621" s="31"/>
      <c r="BN9621" s="31"/>
      <c r="BO9621" s="31"/>
      <c r="BP9621" s="31"/>
      <c r="BQ9621" s="31"/>
      <c r="BR9621" s="31"/>
      <c r="BS9621" s="31"/>
      <c r="BT9621" s="31"/>
      <c r="BU9621" s="31"/>
      <c r="BV9621" s="31"/>
      <c r="BW9621" s="31"/>
      <c r="BX9621" s="31"/>
      <c r="BY9621" s="31"/>
      <c r="BZ9621" s="31"/>
      <c r="CA9621" s="31"/>
      <c r="CB9621" s="31"/>
      <c r="CC9621" s="31"/>
    </row>
    <row r="9622" spans="5:81" customFormat="1" x14ac:dyDescent="0.25">
      <c r="E9622" s="30" t="str">
        <f t="shared" si="60"/>
        <v>update IFINOPL.dbo.AGREEMENT_ASSET set BILLING_TO_NPWP = '010616316092000', NPWP_NAME = 'PT. NUTRICIA INDONESIA SEJAHTERA', NPWP_ADDRESS = 'JL RAYA BOGOR KM. 26,6 RT.0 RW.0 KEL.PEKAYON KEC.PASAR REBO KOTA/KAB.JAKARTA TIMUR DKI JAKARTA 13710' where AGREEMENT_NO = replace('0000697/4/10/06/2023', '/', '.');</v>
      </c>
      <c r="F9622" s="31"/>
      <c r="G9622" s="31"/>
      <c r="H9622" s="31"/>
      <c r="I9622" s="31"/>
      <c r="J9622" s="31"/>
      <c r="K9622" s="31"/>
      <c r="L9622" s="31"/>
      <c r="M9622" s="31"/>
      <c r="N9622" s="31"/>
      <c r="O9622" s="31"/>
      <c r="P9622" s="31"/>
      <c r="Q9622" s="31"/>
      <c r="R9622" s="31"/>
      <c r="S9622" s="31"/>
      <c r="T9622" s="31"/>
      <c r="U9622" s="31"/>
      <c r="V9622" s="31"/>
      <c r="W9622" s="31"/>
      <c r="X9622" s="31"/>
      <c r="Y9622" s="31"/>
      <c r="Z9622" s="31"/>
      <c r="AA9622" s="31"/>
      <c r="AB9622" s="31"/>
      <c r="AC9622" s="31"/>
      <c r="AD9622" s="31"/>
      <c r="AE9622" s="31"/>
      <c r="AF9622" s="31"/>
      <c r="AG9622" s="31"/>
      <c r="AH9622" s="31"/>
      <c r="AI9622" s="31"/>
      <c r="AJ9622" s="31"/>
      <c r="AK9622" s="31"/>
      <c r="AL9622" s="31"/>
      <c r="AM9622" s="31"/>
      <c r="AN9622" s="31"/>
      <c r="AO9622" s="31"/>
      <c r="AP9622" s="31"/>
      <c r="AQ9622" s="31"/>
      <c r="AR9622" s="31"/>
      <c r="AS9622" s="31"/>
      <c r="AT9622" s="31"/>
      <c r="AU9622" s="31"/>
      <c r="AV9622" s="31"/>
      <c r="AW9622" s="31"/>
      <c r="AX9622" s="31"/>
      <c r="AY9622" s="31"/>
      <c r="AZ9622" s="31"/>
      <c r="BA9622" s="31"/>
      <c r="BB9622" s="31"/>
      <c r="BC9622" s="31"/>
      <c r="BD9622" s="31"/>
      <c r="BE9622" s="31"/>
      <c r="BF9622" s="31"/>
      <c r="BG9622" s="31"/>
      <c r="BH9622" s="31"/>
      <c r="BI9622" s="31"/>
      <c r="BJ9622" s="31"/>
      <c r="BK9622" s="31"/>
      <c r="BL9622" s="31"/>
      <c r="BM9622" s="31"/>
      <c r="BN9622" s="31"/>
      <c r="BO9622" s="31"/>
      <c r="BP9622" s="31"/>
      <c r="BQ9622" s="31"/>
      <c r="BR9622" s="31"/>
      <c r="BS9622" s="31"/>
      <c r="BT9622" s="31"/>
      <c r="BU9622" s="31"/>
      <c r="BV9622" s="31"/>
      <c r="BW9622" s="31"/>
      <c r="BX9622" s="31"/>
      <c r="BY9622" s="31"/>
      <c r="BZ9622" s="31"/>
      <c r="CA9622" s="31"/>
      <c r="CB9622" s="31"/>
      <c r="CC9622" s="31"/>
    </row>
    <row r="9623" spans="5:81" customFormat="1" x14ac:dyDescent="0.25">
      <c r="E9623" s="30" t="str">
        <f t="shared" si="60"/>
        <v>update IFINOPL.dbo.AGREEMENT_ASSET set BILLING_TO_NPWP = '013006572092000', NPWP_NAME = 'PT. KRAMA YUDHA TIGA BERLIAN MOTORS', NPWP_ADDRESS = 'JL. JENDRAL AHMAD YANI PULOMAS RT.000 RW.000 KEL.KAYU PUTIH KEC.PULO GADUNG KOTA/KAB.ADM JAKARTA TIMUR DKI JAKARTA 13210' where AGREEMENT_NO = replace('0000698/4/08/06/2022', '/', '.');</v>
      </c>
      <c r="F9623" s="31"/>
      <c r="G9623" s="31"/>
      <c r="H9623" s="31"/>
      <c r="I9623" s="31"/>
      <c r="J9623" s="31"/>
      <c r="K9623" s="31"/>
      <c r="L9623" s="31"/>
      <c r="M9623" s="31"/>
      <c r="N9623" s="31"/>
      <c r="O9623" s="31"/>
      <c r="P9623" s="31"/>
      <c r="Q9623" s="31"/>
      <c r="R9623" s="31"/>
      <c r="S9623" s="31"/>
      <c r="T9623" s="31"/>
      <c r="U9623" s="31"/>
      <c r="V9623" s="31"/>
      <c r="W9623" s="31"/>
      <c r="X9623" s="31"/>
      <c r="Y9623" s="31"/>
      <c r="Z9623" s="31"/>
      <c r="AA9623" s="31"/>
      <c r="AB9623" s="31"/>
      <c r="AC9623" s="31"/>
      <c r="AD9623" s="31"/>
      <c r="AE9623" s="31"/>
      <c r="AF9623" s="31"/>
      <c r="AG9623" s="31"/>
      <c r="AH9623" s="31"/>
      <c r="AI9623" s="31"/>
      <c r="AJ9623" s="31"/>
      <c r="AK9623" s="31"/>
      <c r="AL9623" s="31"/>
      <c r="AM9623" s="31"/>
      <c r="AN9623" s="31"/>
      <c r="AO9623" s="31"/>
      <c r="AP9623" s="31"/>
      <c r="AQ9623" s="31"/>
      <c r="AR9623" s="31"/>
      <c r="AS9623" s="31"/>
      <c r="AT9623" s="31"/>
      <c r="AU9623" s="31"/>
      <c r="AV9623" s="31"/>
      <c r="AW9623" s="31"/>
      <c r="AX9623" s="31"/>
      <c r="AY9623" s="31"/>
      <c r="AZ9623" s="31"/>
      <c r="BA9623" s="31"/>
      <c r="BB9623" s="31"/>
      <c r="BC9623" s="31"/>
      <c r="BD9623" s="31"/>
      <c r="BE9623" s="31"/>
      <c r="BF9623" s="31"/>
      <c r="BG9623" s="31"/>
      <c r="BH9623" s="31"/>
      <c r="BI9623" s="31"/>
      <c r="BJ9623" s="31"/>
      <c r="BK9623" s="31"/>
      <c r="BL9623" s="31"/>
      <c r="BM9623" s="31"/>
      <c r="BN9623" s="31"/>
      <c r="BO9623" s="31"/>
      <c r="BP9623" s="31"/>
      <c r="BQ9623" s="31"/>
      <c r="BR9623" s="31"/>
      <c r="BS9623" s="31"/>
      <c r="BT9623" s="31"/>
      <c r="BU9623" s="31"/>
      <c r="BV9623" s="31"/>
      <c r="BW9623" s="31"/>
      <c r="BX9623" s="31"/>
      <c r="BY9623" s="31"/>
      <c r="BZ9623" s="31"/>
      <c r="CA9623" s="31"/>
      <c r="CB9623" s="31"/>
      <c r="CC9623" s="31"/>
    </row>
    <row r="9624" spans="5:81" customFormat="1" x14ac:dyDescent="0.25">
      <c r="E9624" s="30" t="str">
        <f t="shared" si="60"/>
        <v>update IFINOPL.dbo.AGREEMENT_ASSET set BILLING_TO_NPWP = '016743767092000', NPWP_NAME = 'PT. TIRTA INVESTAMA', NPWP_ADDRESS = 'GEDUNG RDTX PLACE LT 5-9 JL PROF DR.SATRIO KAV 3 RT.0 RW.0 KEL.KARET KUNINGAN KEC.SETIA BUDI KOTA/KAB.JAKARTA SELATAN DKI JAKARTA 12940' where AGREEMENT_NO = replace('0000698/4/10/06/2023', '/', '.');</v>
      </c>
      <c r="F9624" s="31"/>
      <c r="G9624" s="31"/>
      <c r="H9624" s="31"/>
      <c r="I9624" s="31"/>
      <c r="J9624" s="31"/>
      <c r="K9624" s="31"/>
      <c r="L9624" s="31"/>
      <c r="M9624" s="31"/>
      <c r="N9624" s="31"/>
      <c r="O9624" s="31"/>
      <c r="P9624" s="31"/>
      <c r="Q9624" s="31"/>
      <c r="R9624" s="31"/>
      <c r="S9624" s="31"/>
      <c r="T9624" s="31"/>
      <c r="U9624" s="31"/>
      <c r="V9624" s="31"/>
      <c r="W9624" s="31"/>
      <c r="X9624" s="31"/>
      <c r="Y9624" s="31"/>
      <c r="Z9624" s="31"/>
      <c r="AA9624" s="31"/>
      <c r="AB9624" s="31"/>
      <c r="AC9624" s="31"/>
      <c r="AD9624" s="31"/>
      <c r="AE9624" s="31"/>
      <c r="AF9624" s="31"/>
      <c r="AG9624" s="31"/>
      <c r="AH9624" s="31"/>
      <c r="AI9624" s="31"/>
      <c r="AJ9624" s="31"/>
      <c r="AK9624" s="31"/>
      <c r="AL9624" s="31"/>
      <c r="AM9624" s="31"/>
      <c r="AN9624" s="31"/>
      <c r="AO9624" s="31"/>
      <c r="AP9624" s="31"/>
      <c r="AQ9624" s="31"/>
      <c r="AR9624" s="31"/>
      <c r="AS9624" s="31"/>
      <c r="AT9624" s="31"/>
      <c r="AU9624" s="31"/>
      <c r="AV9624" s="31"/>
      <c r="AW9624" s="31"/>
      <c r="AX9624" s="31"/>
      <c r="AY9624" s="31"/>
      <c r="AZ9624" s="31"/>
      <c r="BA9624" s="31"/>
      <c r="BB9624" s="31"/>
      <c r="BC9624" s="31"/>
      <c r="BD9624" s="31"/>
      <c r="BE9624" s="31"/>
      <c r="BF9624" s="31"/>
      <c r="BG9624" s="31"/>
      <c r="BH9624" s="31"/>
      <c r="BI9624" s="31"/>
      <c r="BJ9624" s="31"/>
      <c r="BK9624" s="31"/>
      <c r="BL9624" s="31"/>
      <c r="BM9624" s="31"/>
      <c r="BN9624" s="31"/>
      <c r="BO9624" s="31"/>
      <c r="BP9624" s="31"/>
      <c r="BQ9624" s="31"/>
      <c r="BR9624" s="31"/>
      <c r="BS9624" s="31"/>
      <c r="BT9624" s="31"/>
      <c r="BU9624" s="31"/>
      <c r="BV9624" s="31"/>
      <c r="BW9624" s="31"/>
      <c r="BX9624" s="31"/>
      <c r="BY9624" s="31"/>
      <c r="BZ9624" s="31"/>
      <c r="CA9624" s="31"/>
      <c r="CB9624" s="31"/>
      <c r="CC9624" s="31"/>
    </row>
    <row r="9625" spans="5:81" customFormat="1" x14ac:dyDescent="0.25">
      <c r="E9625" s="30" t="str">
        <f t="shared" si="60"/>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replace('0000699/4/08/06/2022', '/', '.');</v>
      </c>
      <c r="F9625" s="31"/>
      <c r="G9625" s="31"/>
      <c r="H9625" s="31"/>
      <c r="I9625" s="31"/>
      <c r="J9625" s="31"/>
      <c r="K9625" s="31"/>
      <c r="L9625" s="31"/>
      <c r="M9625" s="31"/>
      <c r="N9625" s="31"/>
      <c r="O9625" s="31"/>
      <c r="P9625" s="31"/>
      <c r="Q9625" s="31"/>
      <c r="R9625" s="31"/>
      <c r="S9625" s="31"/>
      <c r="T9625" s="31"/>
      <c r="U9625" s="31"/>
      <c r="V9625" s="31"/>
      <c r="W9625" s="31"/>
      <c r="X9625" s="31"/>
      <c r="Y9625" s="31"/>
      <c r="Z9625" s="31"/>
      <c r="AA9625" s="31"/>
      <c r="AB9625" s="31"/>
      <c r="AC9625" s="31"/>
      <c r="AD9625" s="31"/>
      <c r="AE9625" s="31"/>
      <c r="AF9625" s="31"/>
      <c r="AG9625" s="31"/>
      <c r="AH9625" s="31"/>
      <c r="AI9625" s="31"/>
      <c r="AJ9625" s="31"/>
      <c r="AK9625" s="31"/>
      <c r="AL9625" s="31"/>
      <c r="AM9625" s="31"/>
      <c r="AN9625" s="31"/>
      <c r="AO9625" s="31"/>
      <c r="AP9625" s="31"/>
      <c r="AQ9625" s="31"/>
      <c r="AR9625" s="31"/>
      <c r="AS9625" s="31"/>
      <c r="AT9625" s="31"/>
      <c r="AU9625" s="31"/>
      <c r="AV9625" s="31"/>
      <c r="AW9625" s="31"/>
      <c r="AX9625" s="31"/>
      <c r="AY9625" s="31"/>
      <c r="AZ9625" s="31"/>
      <c r="BA9625" s="31"/>
      <c r="BB9625" s="31"/>
      <c r="BC9625" s="31"/>
      <c r="BD9625" s="31"/>
      <c r="BE9625" s="31"/>
      <c r="BF9625" s="31"/>
      <c r="BG9625" s="31"/>
      <c r="BH9625" s="31"/>
      <c r="BI9625" s="31"/>
      <c r="BJ9625" s="31"/>
      <c r="BK9625" s="31"/>
      <c r="BL9625" s="31"/>
      <c r="BM9625" s="31"/>
      <c r="BN9625" s="31"/>
      <c r="BO9625" s="31"/>
      <c r="BP9625" s="31"/>
      <c r="BQ9625" s="31"/>
      <c r="BR9625" s="31"/>
      <c r="BS9625" s="31"/>
      <c r="BT9625" s="31"/>
      <c r="BU9625" s="31"/>
      <c r="BV9625" s="31"/>
      <c r="BW9625" s="31"/>
      <c r="BX9625" s="31"/>
      <c r="BY9625" s="31"/>
      <c r="BZ9625" s="31"/>
      <c r="CA9625" s="31"/>
      <c r="CB9625" s="31"/>
      <c r="CC9625" s="31"/>
    </row>
    <row r="9626" spans="5:81" customFormat="1" x14ac:dyDescent="0.25">
      <c r="E9626" s="30" t="str">
        <f t="shared" si="60"/>
        <v>update IFINOPL.dbo.AGREEMENT_ASSET set BILLING_TO_NPWP = '016743767092000', NPWP_NAME = 'PT. TIRTA INVESTAMA', NPWP_ADDRESS = 'GEDUNG RDTX PLACE LT 5-9 JL PROF DR.SATRIO KAV 3 RT.0 RW.0 KEL.KARET KUNINGAN KEC.SETIA BUDI KOTA/KAB.JAKARTA SELATAN DKI JAKARTA 12940' where AGREEMENT_NO = replace('0000699/4/10/06/2023', '/', '.');</v>
      </c>
      <c r="F9626" s="31"/>
      <c r="G9626" s="31"/>
      <c r="H9626" s="31"/>
      <c r="I9626" s="31"/>
      <c r="J9626" s="31"/>
      <c r="K9626" s="31"/>
      <c r="L9626" s="31"/>
      <c r="M9626" s="31"/>
      <c r="N9626" s="31"/>
      <c r="O9626" s="31"/>
      <c r="P9626" s="31"/>
      <c r="Q9626" s="31"/>
      <c r="R9626" s="31"/>
      <c r="S9626" s="31"/>
      <c r="T9626" s="31"/>
      <c r="U9626" s="31"/>
      <c r="V9626" s="31"/>
      <c r="W9626" s="31"/>
      <c r="X9626" s="31"/>
      <c r="Y9626" s="31"/>
      <c r="Z9626" s="31"/>
      <c r="AA9626" s="31"/>
      <c r="AB9626" s="31"/>
      <c r="AC9626" s="31"/>
      <c r="AD9626" s="31"/>
      <c r="AE9626" s="31"/>
      <c r="AF9626" s="31"/>
      <c r="AG9626" s="31"/>
      <c r="AH9626" s="31"/>
      <c r="AI9626" s="31"/>
      <c r="AJ9626" s="31"/>
      <c r="AK9626" s="31"/>
      <c r="AL9626" s="31"/>
      <c r="AM9626" s="31"/>
      <c r="AN9626" s="31"/>
      <c r="AO9626" s="31"/>
      <c r="AP9626" s="31"/>
      <c r="AQ9626" s="31"/>
      <c r="AR9626" s="31"/>
      <c r="AS9626" s="31"/>
      <c r="AT9626" s="31"/>
      <c r="AU9626" s="31"/>
      <c r="AV9626" s="31"/>
      <c r="AW9626" s="31"/>
      <c r="AX9626" s="31"/>
      <c r="AY9626" s="31"/>
      <c r="AZ9626" s="31"/>
      <c r="BA9626" s="31"/>
      <c r="BB9626" s="31"/>
      <c r="BC9626" s="31"/>
      <c r="BD9626" s="31"/>
      <c r="BE9626" s="31"/>
      <c r="BF9626" s="31"/>
      <c r="BG9626" s="31"/>
      <c r="BH9626" s="31"/>
      <c r="BI9626" s="31"/>
      <c r="BJ9626" s="31"/>
      <c r="BK9626" s="31"/>
      <c r="BL9626" s="31"/>
      <c r="BM9626" s="31"/>
      <c r="BN9626" s="31"/>
      <c r="BO9626" s="31"/>
      <c r="BP9626" s="31"/>
      <c r="BQ9626" s="31"/>
      <c r="BR9626" s="31"/>
      <c r="BS9626" s="31"/>
      <c r="BT9626" s="31"/>
      <c r="BU9626" s="31"/>
      <c r="BV9626" s="31"/>
      <c r="BW9626" s="31"/>
      <c r="BX9626" s="31"/>
      <c r="BY9626" s="31"/>
      <c r="BZ9626" s="31"/>
      <c r="CA9626" s="31"/>
      <c r="CB9626" s="31"/>
      <c r="CC9626" s="31"/>
    </row>
    <row r="9627" spans="5:81" customFormat="1" x14ac:dyDescent="0.25">
      <c r="E9627" s="30" t="str">
        <f t="shared" si="60"/>
        <v>update IFINOPL.dbo.AGREEMENT_ASSET set BILLING_TO_NPWP = '011210341511000', NPWP_NAME = 'PT NUFARINDO', NPWP_ADDRESS = 'JL RAYA MANGKANG KULON, KM 16,5 RT.00 RW.00 KEL.MANGKANG KULON KEC.TUGU KOTA/KAB.KOTA SEMARANG JAWA TENGAH 50155' where AGREEMENT_NO = replace('0000700/4/08/06/2022', '/', '.');</v>
      </c>
      <c r="F9627" s="31"/>
      <c r="G9627" s="31"/>
      <c r="H9627" s="31"/>
      <c r="I9627" s="31"/>
      <c r="J9627" s="31"/>
      <c r="K9627" s="31"/>
      <c r="L9627" s="31"/>
      <c r="M9627" s="31"/>
      <c r="N9627" s="31"/>
      <c r="O9627" s="31"/>
      <c r="P9627" s="31"/>
      <c r="Q9627" s="31"/>
      <c r="R9627" s="31"/>
      <c r="S9627" s="31"/>
      <c r="T9627" s="31"/>
      <c r="U9627" s="31"/>
      <c r="V9627" s="31"/>
      <c r="W9627" s="31"/>
      <c r="X9627" s="31"/>
      <c r="Y9627" s="31"/>
      <c r="Z9627" s="31"/>
      <c r="AA9627" s="31"/>
      <c r="AB9627" s="31"/>
      <c r="AC9627" s="31"/>
      <c r="AD9627" s="31"/>
      <c r="AE9627" s="31"/>
      <c r="AF9627" s="31"/>
      <c r="AG9627" s="31"/>
      <c r="AH9627" s="31"/>
      <c r="AI9627" s="31"/>
      <c r="AJ9627" s="31"/>
      <c r="AK9627" s="31"/>
      <c r="AL9627" s="31"/>
      <c r="AM9627" s="31"/>
      <c r="AN9627" s="31"/>
      <c r="AO9627" s="31"/>
      <c r="AP9627" s="31"/>
      <c r="AQ9627" s="31"/>
      <c r="AR9627" s="31"/>
      <c r="AS9627" s="31"/>
      <c r="AT9627" s="31"/>
      <c r="AU9627" s="31"/>
      <c r="AV9627" s="31"/>
      <c r="AW9627" s="31"/>
      <c r="AX9627" s="31"/>
      <c r="AY9627" s="31"/>
      <c r="AZ9627" s="31"/>
      <c r="BA9627" s="31"/>
      <c r="BB9627" s="31"/>
      <c r="BC9627" s="31"/>
      <c r="BD9627" s="31"/>
      <c r="BE9627" s="31"/>
      <c r="BF9627" s="31"/>
      <c r="BG9627" s="31"/>
      <c r="BH9627" s="31"/>
      <c r="BI9627" s="31"/>
      <c r="BJ9627" s="31"/>
      <c r="BK9627" s="31"/>
      <c r="BL9627" s="31"/>
      <c r="BM9627" s="31"/>
      <c r="BN9627" s="31"/>
      <c r="BO9627" s="31"/>
      <c r="BP9627" s="31"/>
      <c r="BQ9627" s="31"/>
      <c r="BR9627" s="31"/>
      <c r="BS9627" s="31"/>
      <c r="BT9627" s="31"/>
      <c r="BU9627" s="31"/>
      <c r="BV9627" s="31"/>
      <c r="BW9627" s="31"/>
      <c r="BX9627" s="31"/>
      <c r="BY9627" s="31"/>
      <c r="BZ9627" s="31"/>
      <c r="CA9627" s="31"/>
      <c r="CB9627" s="31"/>
      <c r="CC9627" s="31"/>
    </row>
    <row r="9628" spans="5:81" customFormat="1" x14ac:dyDescent="0.25">
      <c r="E9628" s="30" t="str">
        <f t="shared" si="60"/>
        <v>update IFINOPL.dbo.AGREEMENT_ASSET set BILLING_TO_NPWP = '016743767092000', NPWP_NAME = 'PT. TIRTA INVESTAMA', NPWP_ADDRESS = 'GEDUNG RDTX PLACE LT 5-9 JL PROF DR.SATRIO KAV 3 RT.0 RW.0 KEL.KARET KUNINGAN KEC.SETIA BUDI KOTA/KAB.JAKARTA SELATAN DKI JAKARTA 12940' where AGREEMENT_NO = replace('0000700/4/10/06/2023', '/', '.');</v>
      </c>
      <c r="F9628" s="31"/>
      <c r="G9628" s="31"/>
      <c r="H9628" s="31"/>
      <c r="I9628" s="31"/>
      <c r="J9628" s="31"/>
      <c r="K9628" s="31"/>
      <c r="L9628" s="31"/>
      <c r="M9628" s="31"/>
      <c r="N9628" s="31"/>
      <c r="O9628" s="31"/>
      <c r="P9628" s="31"/>
      <c r="Q9628" s="31"/>
      <c r="R9628" s="31"/>
      <c r="S9628" s="31"/>
      <c r="T9628" s="31"/>
      <c r="U9628" s="31"/>
      <c r="V9628" s="31"/>
      <c r="W9628" s="31"/>
      <c r="X9628" s="31"/>
      <c r="Y9628" s="31"/>
      <c r="Z9628" s="31"/>
      <c r="AA9628" s="31"/>
      <c r="AB9628" s="31"/>
      <c r="AC9628" s="31"/>
      <c r="AD9628" s="31"/>
      <c r="AE9628" s="31"/>
      <c r="AF9628" s="31"/>
      <c r="AG9628" s="31"/>
      <c r="AH9628" s="31"/>
      <c r="AI9628" s="31"/>
      <c r="AJ9628" s="31"/>
      <c r="AK9628" s="31"/>
      <c r="AL9628" s="31"/>
      <c r="AM9628" s="31"/>
      <c r="AN9628" s="31"/>
      <c r="AO9628" s="31"/>
      <c r="AP9628" s="31"/>
      <c r="AQ9628" s="31"/>
      <c r="AR9628" s="31"/>
      <c r="AS9628" s="31"/>
      <c r="AT9628" s="31"/>
      <c r="AU9628" s="31"/>
      <c r="AV9628" s="31"/>
      <c r="AW9628" s="31"/>
      <c r="AX9628" s="31"/>
      <c r="AY9628" s="31"/>
      <c r="AZ9628" s="31"/>
      <c r="BA9628" s="31"/>
      <c r="BB9628" s="31"/>
      <c r="BC9628" s="31"/>
      <c r="BD9628" s="31"/>
      <c r="BE9628" s="31"/>
      <c r="BF9628" s="31"/>
      <c r="BG9628" s="31"/>
      <c r="BH9628" s="31"/>
      <c r="BI9628" s="31"/>
      <c r="BJ9628" s="31"/>
      <c r="BK9628" s="31"/>
      <c r="BL9628" s="31"/>
      <c r="BM9628" s="31"/>
      <c r="BN9628" s="31"/>
      <c r="BO9628" s="31"/>
      <c r="BP9628" s="31"/>
      <c r="BQ9628" s="31"/>
      <c r="BR9628" s="31"/>
      <c r="BS9628" s="31"/>
      <c r="BT9628" s="31"/>
      <c r="BU9628" s="31"/>
      <c r="BV9628" s="31"/>
      <c r="BW9628" s="31"/>
      <c r="BX9628" s="31"/>
      <c r="BY9628" s="31"/>
      <c r="BZ9628" s="31"/>
      <c r="CA9628" s="31"/>
      <c r="CB9628" s="31"/>
      <c r="CC9628" s="31"/>
    </row>
    <row r="9629" spans="5:81" customFormat="1" x14ac:dyDescent="0.25">
      <c r="E9629" s="30" t="str">
        <f t="shared" si="60"/>
        <v>update IFINOPL.dbo.AGREEMENT_ASSET set BILLING_TO_NPWP = '011210341511000', NPWP_NAME = 'PT NUFARINDO', NPWP_ADDRESS = 'JL RAYA MANGKANG KULON, KM 16,5 RT.00 RW.00 KEL.MANGKANG KULON KEC.TUGU KOTA/KAB.KOTA SEMARANG JAWA TENGAH 50155' where AGREEMENT_NO = replace('0000701/4/08/06/2022', '/', '.');</v>
      </c>
      <c r="F9629" s="31"/>
      <c r="G9629" s="31"/>
      <c r="H9629" s="31"/>
      <c r="I9629" s="31"/>
      <c r="J9629" s="31"/>
      <c r="K9629" s="31"/>
      <c r="L9629" s="31"/>
      <c r="M9629" s="31"/>
      <c r="N9629" s="31"/>
      <c r="O9629" s="31"/>
      <c r="P9629" s="31"/>
      <c r="Q9629" s="31"/>
      <c r="R9629" s="31"/>
      <c r="S9629" s="31"/>
      <c r="T9629" s="31"/>
      <c r="U9629" s="31"/>
      <c r="V9629" s="31"/>
      <c r="W9629" s="31"/>
      <c r="X9629" s="31"/>
      <c r="Y9629" s="31"/>
      <c r="Z9629" s="31"/>
      <c r="AA9629" s="31"/>
      <c r="AB9629" s="31"/>
      <c r="AC9629" s="31"/>
      <c r="AD9629" s="31"/>
      <c r="AE9629" s="31"/>
      <c r="AF9629" s="31"/>
      <c r="AG9629" s="31"/>
      <c r="AH9629" s="31"/>
      <c r="AI9629" s="31"/>
      <c r="AJ9629" s="31"/>
      <c r="AK9629" s="31"/>
      <c r="AL9629" s="31"/>
      <c r="AM9629" s="31"/>
      <c r="AN9629" s="31"/>
      <c r="AO9629" s="31"/>
      <c r="AP9629" s="31"/>
      <c r="AQ9629" s="31"/>
      <c r="AR9629" s="31"/>
      <c r="AS9629" s="31"/>
      <c r="AT9629" s="31"/>
      <c r="AU9629" s="31"/>
      <c r="AV9629" s="31"/>
      <c r="AW9629" s="31"/>
      <c r="AX9629" s="31"/>
      <c r="AY9629" s="31"/>
      <c r="AZ9629" s="31"/>
      <c r="BA9629" s="31"/>
      <c r="BB9629" s="31"/>
      <c r="BC9629" s="31"/>
      <c r="BD9629" s="31"/>
      <c r="BE9629" s="31"/>
      <c r="BF9629" s="31"/>
      <c r="BG9629" s="31"/>
      <c r="BH9629" s="31"/>
      <c r="BI9629" s="31"/>
      <c r="BJ9629" s="31"/>
      <c r="BK9629" s="31"/>
      <c r="BL9629" s="31"/>
      <c r="BM9629" s="31"/>
      <c r="BN9629" s="31"/>
      <c r="BO9629" s="31"/>
      <c r="BP9629" s="31"/>
      <c r="BQ9629" s="31"/>
      <c r="BR9629" s="31"/>
      <c r="BS9629" s="31"/>
      <c r="BT9629" s="31"/>
      <c r="BU9629" s="31"/>
      <c r="BV9629" s="31"/>
      <c r="BW9629" s="31"/>
      <c r="BX9629" s="31"/>
      <c r="BY9629" s="31"/>
      <c r="BZ9629" s="31"/>
      <c r="CA9629" s="31"/>
      <c r="CB9629" s="31"/>
      <c r="CC9629" s="31"/>
    </row>
    <row r="9630" spans="5:81" customFormat="1" x14ac:dyDescent="0.25">
      <c r="E9630" s="30" t="str">
        <f t="shared" si="60"/>
        <v>update IFINOPL.dbo.AGREEMENT_ASSET set BILLING_TO_NPWP = '016743767092000', NPWP_NAME = 'PT. TIRTA INVESTAMA', NPWP_ADDRESS = 'GEDUNG RDTX PLACE LT 5-9 JL PROF DR. SATRIO KAV3, KARET KUNINGAN, SETIA BUDI, KOTA ADM. JAKARTA SELATAN, DKI JAKARTA, 12940' where AGREEMENT_NO = replace('0000701/4/10/06/2023', '/', '.');</v>
      </c>
      <c r="F9630" s="31"/>
      <c r="G9630" s="31"/>
      <c r="H9630" s="31"/>
      <c r="I9630" s="31"/>
      <c r="J9630" s="31"/>
      <c r="K9630" s="31"/>
      <c r="L9630" s="31"/>
      <c r="M9630" s="31"/>
      <c r="N9630" s="31"/>
      <c r="O9630" s="31"/>
      <c r="P9630" s="31"/>
      <c r="Q9630" s="31"/>
      <c r="R9630" s="31"/>
      <c r="S9630" s="31"/>
      <c r="T9630" s="31"/>
      <c r="U9630" s="31"/>
      <c r="V9630" s="31"/>
      <c r="W9630" s="31"/>
      <c r="X9630" s="31"/>
      <c r="Y9630" s="31"/>
      <c r="Z9630" s="31"/>
      <c r="AA9630" s="31"/>
      <c r="AB9630" s="31"/>
      <c r="AC9630" s="31"/>
      <c r="AD9630" s="31"/>
      <c r="AE9630" s="31"/>
      <c r="AF9630" s="31"/>
      <c r="AG9630" s="31"/>
      <c r="AH9630" s="31"/>
      <c r="AI9630" s="31"/>
      <c r="AJ9630" s="31"/>
      <c r="AK9630" s="31"/>
      <c r="AL9630" s="31"/>
      <c r="AM9630" s="31"/>
      <c r="AN9630" s="31"/>
      <c r="AO9630" s="31"/>
      <c r="AP9630" s="31"/>
      <c r="AQ9630" s="31"/>
      <c r="AR9630" s="31"/>
      <c r="AS9630" s="31"/>
      <c r="AT9630" s="31"/>
      <c r="AU9630" s="31"/>
      <c r="AV9630" s="31"/>
      <c r="AW9630" s="31"/>
      <c r="AX9630" s="31"/>
      <c r="AY9630" s="31"/>
      <c r="AZ9630" s="31"/>
      <c r="BA9630" s="31"/>
      <c r="BB9630" s="31"/>
      <c r="BC9630" s="31"/>
      <c r="BD9630" s="31"/>
      <c r="BE9630" s="31"/>
      <c r="BF9630" s="31"/>
      <c r="BG9630" s="31"/>
      <c r="BH9630" s="31"/>
      <c r="BI9630" s="31"/>
      <c r="BJ9630" s="31"/>
      <c r="BK9630" s="31"/>
      <c r="BL9630" s="31"/>
      <c r="BM9630" s="31"/>
      <c r="BN9630" s="31"/>
      <c r="BO9630" s="31"/>
      <c r="BP9630" s="31"/>
      <c r="BQ9630" s="31"/>
      <c r="BR9630" s="31"/>
      <c r="BS9630" s="31"/>
      <c r="BT9630" s="31"/>
      <c r="BU9630" s="31"/>
      <c r="BV9630" s="31"/>
      <c r="BW9630" s="31"/>
      <c r="BX9630" s="31"/>
      <c r="BY9630" s="31"/>
      <c r="BZ9630" s="31"/>
      <c r="CA9630" s="31"/>
      <c r="CB9630" s="31"/>
      <c r="CC9630" s="31"/>
    </row>
    <row r="9631" spans="5:81" customFormat="1" x14ac:dyDescent="0.25">
      <c r="E9631" s="30" t="str">
        <f t="shared" si="60"/>
        <v>update IFINOPL.dbo.AGREEMENT_ASSET set BILLING_TO_NPWP = '011210341511000', NPWP_NAME = 'PT NUFARINDO', NPWP_ADDRESS = 'JL RAYA MANGKANG KULON, KM 16,5 RT.00 RW.00 KEL.MANGKANG KULON KEC.TUGU KOTA/KAB.KOTA SEMARANG JAWA TENGAH 50155' where AGREEMENT_NO = replace('0000702/4/08/06/2022', '/', '.');</v>
      </c>
      <c r="F9631" s="31"/>
      <c r="G9631" s="31"/>
      <c r="H9631" s="31"/>
      <c r="I9631" s="31"/>
      <c r="J9631" s="31"/>
      <c r="K9631" s="31"/>
      <c r="L9631" s="31"/>
      <c r="M9631" s="31"/>
      <c r="N9631" s="31"/>
      <c r="O9631" s="31"/>
      <c r="P9631" s="31"/>
      <c r="Q9631" s="31"/>
      <c r="R9631" s="31"/>
      <c r="S9631" s="31"/>
      <c r="T9631" s="31"/>
      <c r="U9631" s="31"/>
      <c r="V9631" s="31"/>
      <c r="W9631" s="31"/>
      <c r="X9631" s="31"/>
      <c r="Y9631" s="31"/>
      <c r="Z9631" s="31"/>
      <c r="AA9631" s="31"/>
      <c r="AB9631" s="31"/>
      <c r="AC9631" s="31"/>
      <c r="AD9631" s="31"/>
      <c r="AE9631" s="31"/>
      <c r="AF9631" s="31"/>
      <c r="AG9631" s="31"/>
      <c r="AH9631" s="31"/>
      <c r="AI9631" s="31"/>
      <c r="AJ9631" s="31"/>
      <c r="AK9631" s="31"/>
      <c r="AL9631" s="31"/>
      <c r="AM9631" s="31"/>
      <c r="AN9631" s="31"/>
      <c r="AO9631" s="31"/>
      <c r="AP9631" s="31"/>
      <c r="AQ9631" s="31"/>
      <c r="AR9631" s="31"/>
      <c r="AS9631" s="31"/>
      <c r="AT9631" s="31"/>
      <c r="AU9631" s="31"/>
      <c r="AV9631" s="31"/>
      <c r="AW9631" s="31"/>
      <c r="AX9631" s="31"/>
      <c r="AY9631" s="31"/>
      <c r="AZ9631" s="31"/>
      <c r="BA9631" s="31"/>
      <c r="BB9631" s="31"/>
      <c r="BC9631" s="31"/>
      <c r="BD9631" s="31"/>
      <c r="BE9631" s="31"/>
      <c r="BF9631" s="31"/>
      <c r="BG9631" s="31"/>
      <c r="BH9631" s="31"/>
      <c r="BI9631" s="31"/>
      <c r="BJ9631" s="31"/>
      <c r="BK9631" s="31"/>
      <c r="BL9631" s="31"/>
      <c r="BM9631" s="31"/>
      <c r="BN9631" s="31"/>
      <c r="BO9631" s="31"/>
      <c r="BP9631" s="31"/>
      <c r="BQ9631" s="31"/>
      <c r="BR9631" s="31"/>
      <c r="BS9631" s="31"/>
      <c r="BT9631" s="31"/>
      <c r="BU9631" s="31"/>
      <c r="BV9631" s="31"/>
      <c r="BW9631" s="31"/>
      <c r="BX9631" s="31"/>
      <c r="BY9631" s="31"/>
      <c r="BZ9631" s="31"/>
      <c r="CA9631" s="31"/>
      <c r="CB9631" s="31"/>
      <c r="CC9631" s="31"/>
    </row>
    <row r="9632" spans="5:81" customFormat="1" x14ac:dyDescent="0.25">
      <c r="E9632" s="30" t="str">
        <f t="shared" si="60"/>
        <v>update IFINOPL.dbo.AGREEMENT_ASSET set BILLING_TO_NPWP = '016743767092000', NPWP_NAME = 'PT. TIRTA INVESTAMA', NPWP_ADDRESS = 'GEDUNG RDTX PLACE LT 5-9 JL PROF DR.SATRIO KAV 3 RT.0 RW.0 KEL.KARET KUNINGAN KEC.SETIA BUDI KOTA/KAB.JAKARTA SELATAN DKI JAKARTA 12940' where AGREEMENT_NO = replace('0000702/4/10/06/2023', '/', '.');</v>
      </c>
      <c r="F9632" s="31"/>
      <c r="G9632" s="31"/>
      <c r="H9632" s="31"/>
      <c r="I9632" s="31"/>
      <c r="J9632" s="31"/>
      <c r="K9632" s="31"/>
      <c r="L9632" s="31"/>
      <c r="M9632" s="31"/>
      <c r="N9632" s="31"/>
      <c r="O9632" s="31"/>
      <c r="P9632" s="31"/>
      <c r="Q9632" s="31"/>
      <c r="R9632" s="31"/>
      <c r="S9632" s="31"/>
      <c r="T9632" s="31"/>
      <c r="U9632" s="31"/>
      <c r="V9632" s="31"/>
      <c r="W9632" s="31"/>
      <c r="X9632" s="31"/>
      <c r="Y9632" s="31"/>
      <c r="Z9632" s="31"/>
      <c r="AA9632" s="31"/>
      <c r="AB9632" s="31"/>
      <c r="AC9632" s="31"/>
      <c r="AD9632" s="31"/>
      <c r="AE9632" s="31"/>
      <c r="AF9632" s="31"/>
      <c r="AG9632" s="31"/>
      <c r="AH9632" s="31"/>
      <c r="AI9632" s="31"/>
      <c r="AJ9632" s="31"/>
      <c r="AK9632" s="31"/>
      <c r="AL9632" s="31"/>
      <c r="AM9632" s="31"/>
      <c r="AN9632" s="31"/>
      <c r="AO9632" s="31"/>
      <c r="AP9632" s="31"/>
      <c r="AQ9632" s="31"/>
      <c r="AR9632" s="31"/>
      <c r="AS9632" s="31"/>
      <c r="AT9632" s="31"/>
      <c r="AU9632" s="31"/>
      <c r="AV9632" s="31"/>
      <c r="AW9632" s="31"/>
      <c r="AX9632" s="31"/>
      <c r="AY9632" s="31"/>
      <c r="AZ9632" s="31"/>
      <c r="BA9632" s="31"/>
      <c r="BB9632" s="31"/>
      <c r="BC9632" s="31"/>
      <c r="BD9632" s="31"/>
      <c r="BE9632" s="31"/>
      <c r="BF9632" s="31"/>
      <c r="BG9632" s="31"/>
      <c r="BH9632" s="31"/>
      <c r="BI9632" s="31"/>
      <c r="BJ9632" s="31"/>
      <c r="BK9632" s="31"/>
      <c r="BL9632" s="31"/>
      <c r="BM9632" s="31"/>
      <c r="BN9632" s="31"/>
      <c r="BO9632" s="31"/>
      <c r="BP9632" s="31"/>
      <c r="BQ9632" s="31"/>
      <c r="BR9632" s="31"/>
      <c r="BS9632" s="31"/>
      <c r="BT9632" s="31"/>
      <c r="BU9632" s="31"/>
      <c r="BV9632" s="31"/>
      <c r="BW9632" s="31"/>
      <c r="BX9632" s="31"/>
      <c r="BY9632" s="31"/>
      <c r="BZ9632" s="31"/>
      <c r="CA9632" s="31"/>
      <c r="CB9632" s="31"/>
      <c r="CC9632" s="31"/>
    </row>
    <row r="9633" spans="5:81" customFormat="1" x14ac:dyDescent="0.25">
      <c r="E9633" s="30" t="str">
        <f t="shared" si="60"/>
        <v>update IFINOPL.dbo.AGREEMENT_ASSET set BILLING_TO_NPWP = '011210341511000', NPWP_NAME = 'PT NUFARINDO', NPWP_ADDRESS = 'JL RAYA MANGKANG KULON, KM 16,5 RT.00 RW.00 KEL.MANGKANG KULON KEC.TUGU KOTA/KAB.KOTA SEMARANG JAWA TENGAH 50155' where AGREEMENT_NO = replace('0000703/4/08/06/2022', '/', '.');</v>
      </c>
      <c r="F9633" s="31"/>
      <c r="G9633" s="31"/>
      <c r="H9633" s="31"/>
      <c r="I9633" s="31"/>
      <c r="J9633" s="31"/>
      <c r="K9633" s="31"/>
      <c r="L9633" s="31"/>
      <c r="M9633" s="31"/>
      <c r="N9633" s="31"/>
      <c r="O9633" s="31"/>
      <c r="P9633" s="31"/>
      <c r="Q9633" s="31"/>
      <c r="R9633" s="31"/>
      <c r="S9633" s="31"/>
      <c r="T9633" s="31"/>
      <c r="U9633" s="31"/>
      <c r="V9633" s="31"/>
      <c r="W9633" s="31"/>
      <c r="X9633" s="31"/>
      <c r="Y9633" s="31"/>
      <c r="Z9633" s="31"/>
      <c r="AA9633" s="31"/>
      <c r="AB9633" s="31"/>
      <c r="AC9633" s="31"/>
      <c r="AD9633" s="31"/>
      <c r="AE9633" s="31"/>
      <c r="AF9633" s="31"/>
      <c r="AG9633" s="31"/>
      <c r="AH9633" s="31"/>
      <c r="AI9633" s="31"/>
      <c r="AJ9633" s="31"/>
      <c r="AK9633" s="31"/>
      <c r="AL9633" s="31"/>
      <c r="AM9633" s="31"/>
      <c r="AN9633" s="31"/>
      <c r="AO9633" s="31"/>
      <c r="AP9633" s="31"/>
      <c r="AQ9633" s="31"/>
      <c r="AR9633" s="31"/>
      <c r="AS9633" s="31"/>
      <c r="AT9633" s="31"/>
      <c r="AU9633" s="31"/>
      <c r="AV9633" s="31"/>
      <c r="AW9633" s="31"/>
      <c r="AX9633" s="31"/>
      <c r="AY9633" s="31"/>
      <c r="AZ9633" s="31"/>
      <c r="BA9633" s="31"/>
      <c r="BB9633" s="31"/>
      <c r="BC9633" s="31"/>
      <c r="BD9633" s="31"/>
      <c r="BE9633" s="31"/>
      <c r="BF9633" s="31"/>
      <c r="BG9633" s="31"/>
      <c r="BH9633" s="31"/>
      <c r="BI9633" s="31"/>
      <c r="BJ9633" s="31"/>
      <c r="BK9633" s="31"/>
      <c r="BL9633" s="31"/>
      <c r="BM9633" s="31"/>
      <c r="BN9633" s="31"/>
      <c r="BO9633" s="31"/>
      <c r="BP9633" s="31"/>
      <c r="BQ9633" s="31"/>
      <c r="BR9633" s="31"/>
      <c r="BS9633" s="31"/>
      <c r="BT9633" s="31"/>
      <c r="BU9633" s="31"/>
      <c r="BV9633" s="31"/>
      <c r="BW9633" s="31"/>
      <c r="BX9633" s="31"/>
      <c r="BY9633" s="31"/>
      <c r="BZ9633" s="31"/>
      <c r="CA9633" s="31"/>
      <c r="CB9633" s="31"/>
      <c r="CC9633" s="31"/>
    </row>
    <row r="9634" spans="5:81" customFormat="1" x14ac:dyDescent="0.25">
      <c r="E9634" s="30" t="str">
        <f t="shared" si="60"/>
        <v>update IFINOPL.dbo.AGREEMENT_ASSET set BILLING_TO_NPWP = '016743767092000', NPWP_NAME = 'PT. TIRTA INVESTAMA', NPWP_ADDRESS = 'GEDUNG RDTX PLACE LT 5-9 JL PROF DR.SATRIO KAV 3 RT.0 RW.0 KEL.KARET KUNINGAN KEC.SETIA BUDI KOTA/KAB.JAKARTA SELATAN DKI JAKARTA 12940' where AGREEMENT_NO = replace('0000703/4/10/06/2023', '/', '.');</v>
      </c>
      <c r="F9634" s="31"/>
      <c r="G9634" s="31"/>
      <c r="H9634" s="31"/>
      <c r="I9634" s="31"/>
      <c r="J9634" s="31"/>
      <c r="K9634" s="31"/>
      <c r="L9634" s="31"/>
      <c r="M9634" s="31"/>
      <c r="N9634" s="31"/>
      <c r="O9634" s="31"/>
      <c r="P9634" s="31"/>
      <c r="Q9634" s="31"/>
      <c r="R9634" s="31"/>
      <c r="S9634" s="31"/>
      <c r="T9634" s="31"/>
      <c r="U9634" s="31"/>
      <c r="V9634" s="31"/>
      <c r="W9634" s="31"/>
      <c r="X9634" s="31"/>
      <c r="Y9634" s="31"/>
      <c r="Z9634" s="31"/>
      <c r="AA9634" s="31"/>
      <c r="AB9634" s="31"/>
      <c r="AC9634" s="31"/>
      <c r="AD9634" s="31"/>
      <c r="AE9634" s="31"/>
      <c r="AF9634" s="31"/>
      <c r="AG9634" s="31"/>
      <c r="AH9634" s="31"/>
      <c r="AI9634" s="31"/>
      <c r="AJ9634" s="31"/>
      <c r="AK9634" s="31"/>
      <c r="AL9634" s="31"/>
      <c r="AM9634" s="31"/>
      <c r="AN9634" s="31"/>
      <c r="AO9634" s="31"/>
      <c r="AP9634" s="31"/>
      <c r="AQ9634" s="31"/>
      <c r="AR9634" s="31"/>
      <c r="AS9634" s="31"/>
      <c r="AT9634" s="31"/>
      <c r="AU9634" s="31"/>
      <c r="AV9634" s="31"/>
      <c r="AW9634" s="31"/>
      <c r="AX9634" s="31"/>
      <c r="AY9634" s="31"/>
      <c r="AZ9634" s="31"/>
      <c r="BA9634" s="31"/>
      <c r="BB9634" s="31"/>
      <c r="BC9634" s="31"/>
      <c r="BD9634" s="31"/>
      <c r="BE9634" s="31"/>
      <c r="BF9634" s="31"/>
      <c r="BG9634" s="31"/>
      <c r="BH9634" s="31"/>
      <c r="BI9634" s="31"/>
      <c r="BJ9634" s="31"/>
      <c r="BK9634" s="31"/>
      <c r="BL9634" s="31"/>
      <c r="BM9634" s="31"/>
      <c r="BN9634" s="31"/>
      <c r="BO9634" s="31"/>
      <c r="BP9634" s="31"/>
      <c r="BQ9634" s="31"/>
      <c r="BR9634" s="31"/>
      <c r="BS9634" s="31"/>
      <c r="BT9634" s="31"/>
      <c r="BU9634" s="31"/>
      <c r="BV9634" s="31"/>
      <c r="BW9634" s="31"/>
      <c r="BX9634" s="31"/>
      <c r="BY9634" s="31"/>
      <c r="BZ9634" s="31"/>
      <c r="CA9634" s="31"/>
      <c r="CB9634" s="31"/>
      <c r="CC9634" s="31"/>
    </row>
    <row r="9635" spans="5:81" customFormat="1" x14ac:dyDescent="0.25">
      <c r="E9635" s="30" t="str">
        <f t="shared" si="60"/>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replace('0000704/4/08/03/2022', '/', '.');</v>
      </c>
      <c r="F9635" s="31"/>
      <c r="G9635" s="31"/>
      <c r="H9635" s="31"/>
      <c r="I9635" s="31"/>
      <c r="J9635" s="31"/>
      <c r="K9635" s="31"/>
      <c r="L9635" s="31"/>
      <c r="M9635" s="31"/>
      <c r="N9635" s="31"/>
      <c r="O9635" s="31"/>
      <c r="P9635" s="31"/>
      <c r="Q9635" s="31"/>
      <c r="R9635" s="31"/>
      <c r="S9635" s="31"/>
      <c r="T9635" s="31"/>
      <c r="U9635" s="31"/>
      <c r="V9635" s="31"/>
      <c r="W9635" s="31"/>
      <c r="X9635" s="31"/>
      <c r="Y9635" s="31"/>
      <c r="Z9635" s="31"/>
      <c r="AA9635" s="31"/>
      <c r="AB9635" s="31"/>
      <c r="AC9635" s="31"/>
      <c r="AD9635" s="31"/>
      <c r="AE9635" s="31"/>
      <c r="AF9635" s="31"/>
      <c r="AG9635" s="31"/>
      <c r="AH9635" s="31"/>
      <c r="AI9635" s="31"/>
      <c r="AJ9635" s="31"/>
      <c r="AK9635" s="31"/>
      <c r="AL9635" s="31"/>
      <c r="AM9635" s="31"/>
      <c r="AN9635" s="31"/>
      <c r="AO9635" s="31"/>
      <c r="AP9635" s="31"/>
      <c r="AQ9635" s="31"/>
      <c r="AR9635" s="31"/>
      <c r="AS9635" s="31"/>
      <c r="AT9635" s="31"/>
      <c r="AU9635" s="31"/>
      <c r="AV9635" s="31"/>
      <c r="AW9635" s="31"/>
      <c r="AX9635" s="31"/>
      <c r="AY9635" s="31"/>
      <c r="AZ9635" s="31"/>
      <c r="BA9635" s="31"/>
      <c r="BB9635" s="31"/>
      <c r="BC9635" s="31"/>
      <c r="BD9635" s="31"/>
      <c r="BE9635" s="31"/>
      <c r="BF9635" s="31"/>
      <c r="BG9635" s="31"/>
      <c r="BH9635" s="31"/>
      <c r="BI9635" s="31"/>
      <c r="BJ9635" s="31"/>
      <c r="BK9635" s="31"/>
      <c r="BL9635" s="31"/>
      <c r="BM9635" s="31"/>
      <c r="BN9635" s="31"/>
      <c r="BO9635" s="31"/>
      <c r="BP9635" s="31"/>
      <c r="BQ9635" s="31"/>
      <c r="BR9635" s="31"/>
      <c r="BS9635" s="31"/>
      <c r="BT9635" s="31"/>
      <c r="BU9635" s="31"/>
      <c r="BV9635" s="31"/>
      <c r="BW9635" s="31"/>
      <c r="BX9635" s="31"/>
      <c r="BY9635" s="31"/>
      <c r="BZ9635" s="31"/>
      <c r="CA9635" s="31"/>
      <c r="CB9635" s="31"/>
      <c r="CC9635" s="31"/>
    </row>
    <row r="9636" spans="5:81" customFormat="1" x14ac:dyDescent="0.25">
      <c r="E9636" s="30" t="str">
        <f t="shared" si="60"/>
        <v>update IFINOPL.dbo.AGREEMENT_ASSET set BILLING_TO_NPWP = '020059713073000', NPWP_NAME = 'PT. KELOLA JASA ARTHA', NPWP_ADDRESS = 'JL. IR. H. JUANDA, NO. 28 RT.00 RW.00 KEL.KEBON KELAPA KEC.GAMBIR KOTA/KAB.JAKARTA PUSAT DKI JAKARTA 10120' where AGREEMENT_NO = replace('0000704/4/10/06/2023', '/', '.');</v>
      </c>
      <c r="F9636" s="31"/>
      <c r="G9636" s="31"/>
      <c r="H9636" s="31"/>
      <c r="I9636" s="31"/>
      <c r="J9636" s="31"/>
      <c r="K9636" s="31"/>
      <c r="L9636" s="31"/>
      <c r="M9636" s="31"/>
      <c r="N9636" s="31"/>
      <c r="O9636" s="31"/>
      <c r="P9636" s="31"/>
      <c r="Q9636" s="31"/>
      <c r="R9636" s="31"/>
      <c r="S9636" s="31"/>
      <c r="T9636" s="31"/>
      <c r="U9636" s="31"/>
      <c r="V9636" s="31"/>
      <c r="W9636" s="31"/>
      <c r="X9636" s="31"/>
      <c r="Y9636" s="31"/>
      <c r="Z9636" s="31"/>
      <c r="AA9636" s="31"/>
      <c r="AB9636" s="31"/>
      <c r="AC9636" s="31"/>
      <c r="AD9636" s="31"/>
      <c r="AE9636" s="31"/>
      <c r="AF9636" s="31"/>
      <c r="AG9636" s="31"/>
      <c r="AH9636" s="31"/>
      <c r="AI9636" s="31"/>
      <c r="AJ9636" s="31"/>
      <c r="AK9636" s="31"/>
      <c r="AL9636" s="31"/>
      <c r="AM9636" s="31"/>
      <c r="AN9636" s="31"/>
      <c r="AO9636" s="31"/>
      <c r="AP9636" s="31"/>
      <c r="AQ9636" s="31"/>
      <c r="AR9636" s="31"/>
      <c r="AS9636" s="31"/>
      <c r="AT9636" s="31"/>
      <c r="AU9636" s="31"/>
      <c r="AV9636" s="31"/>
      <c r="AW9636" s="31"/>
      <c r="AX9636" s="31"/>
      <c r="AY9636" s="31"/>
      <c r="AZ9636" s="31"/>
      <c r="BA9636" s="31"/>
      <c r="BB9636" s="31"/>
      <c r="BC9636" s="31"/>
      <c r="BD9636" s="31"/>
      <c r="BE9636" s="31"/>
      <c r="BF9636" s="31"/>
      <c r="BG9636" s="31"/>
      <c r="BH9636" s="31"/>
      <c r="BI9636" s="31"/>
      <c r="BJ9636" s="31"/>
      <c r="BK9636" s="31"/>
      <c r="BL9636" s="31"/>
      <c r="BM9636" s="31"/>
      <c r="BN9636" s="31"/>
      <c r="BO9636" s="31"/>
      <c r="BP9636" s="31"/>
      <c r="BQ9636" s="31"/>
      <c r="BR9636" s="31"/>
      <c r="BS9636" s="31"/>
      <c r="BT9636" s="31"/>
      <c r="BU9636" s="31"/>
      <c r="BV9636" s="31"/>
      <c r="BW9636" s="31"/>
      <c r="BX9636" s="31"/>
      <c r="BY9636" s="31"/>
      <c r="BZ9636" s="31"/>
      <c r="CA9636" s="31"/>
      <c r="CB9636" s="31"/>
      <c r="CC9636" s="31"/>
    </row>
    <row r="9637" spans="5:81" customFormat="1" x14ac:dyDescent="0.25">
      <c r="E9637" s="30" t="str">
        <f t="shared" si="60"/>
        <v>update IFINOPL.dbo.AGREEMENT_ASSET set BILLING_TO_NPWP = '023132723004000', NPWP_NAME = 'CV. MARHADI', NPWP_ADDRESS = 'JL.PEGANGSAAN I RT.02 RW.03 RAWA TERATE, CAKUNG, JAKARTA TIMUR, DKI JAKARTA 13920 INDONESIA' where AGREEMENT_NO = replace('0000705/4/08/07/2022', '/', '.');</v>
      </c>
      <c r="F9637" s="31"/>
      <c r="G9637" s="31"/>
      <c r="H9637" s="31"/>
      <c r="I9637" s="31"/>
      <c r="J9637" s="31"/>
      <c r="K9637" s="31"/>
      <c r="L9637" s="31"/>
      <c r="M9637" s="31"/>
      <c r="N9637" s="31"/>
      <c r="O9637" s="31"/>
      <c r="P9637" s="31"/>
      <c r="Q9637" s="31"/>
      <c r="R9637" s="31"/>
      <c r="S9637" s="31"/>
      <c r="T9637" s="31"/>
      <c r="U9637" s="31"/>
      <c r="V9637" s="31"/>
      <c r="W9637" s="31"/>
      <c r="X9637" s="31"/>
      <c r="Y9637" s="31"/>
      <c r="Z9637" s="31"/>
      <c r="AA9637" s="31"/>
      <c r="AB9637" s="31"/>
      <c r="AC9637" s="31"/>
      <c r="AD9637" s="31"/>
      <c r="AE9637" s="31"/>
      <c r="AF9637" s="31"/>
      <c r="AG9637" s="31"/>
      <c r="AH9637" s="31"/>
      <c r="AI9637" s="31"/>
      <c r="AJ9637" s="31"/>
      <c r="AK9637" s="31"/>
      <c r="AL9637" s="31"/>
      <c r="AM9637" s="31"/>
      <c r="AN9637" s="31"/>
      <c r="AO9637" s="31"/>
      <c r="AP9637" s="31"/>
      <c r="AQ9637" s="31"/>
      <c r="AR9637" s="31"/>
      <c r="AS9637" s="31"/>
      <c r="AT9637" s="31"/>
      <c r="AU9637" s="31"/>
      <c r="AV9637" s="31"/>
      <c r="AW9637" s="31"/>
      <c r="AX9637" s="31"/>
      <c r="AY9637" s="31"/>
      <c r="AZ9637" s="31"/>
      <c r="BA9637" s="31"/>
      <c r="BB9637" s="31"/>
      <c r="BC9637" s="31"/>
      <c r="BD9637" s="31"/>
      <c r="BE9637" s="31"/>
      <c r="BF9637" s="31"/>
      <c r="BG9637" s="31"/>
      <c r="BH9637" s="31"/>
      <c r="BI9637" s="31"/>
      <c r="BJ9637" s="31"/>
      <c r="BK9637" s="31"/>
      <c r="BL9637" s="31"/>
      <c r="BM9637" s="31"/>
      <c r="BN9637" s="31"/>
      <c r="BO9637" s="31"/>
      <c r="BP9637" s="31"/>
      <c r="BQ9637" s="31"/>
      <c r="BR9637" s="31"/>
      <c r="BS9637" s="31"/>
      <c r="BT9637" s="31"/>
      <c r="BU9637" s="31"/>
      <c r="BV9637" s="31"/>
      <c r="BW9637" s="31"/>
      <c r="BX9637" s="31"/>
      <c r="BY9637" s="31"/>
      <c r="BZ9637" s="31"/>
      <c r="CA9637" s="31"/>
      <c r="CB9637" s="31"/>
      <c r="CC9637" s="31"/>
    </row>
    <row r="9638" spans="5:81" customFormat="1" x14ac:dyDescent="0.25">
      <c r="E9638" s="30" t="str">
        <f t="shared" si="60"/>
        <v>update IFINOPL.dbo.AGREEMENT_ASSET set BILLING_TO_NPWP = '020059713073000', NPWP_NAME = 'PT. KELOLA JASA ARTHA', NPWP_ADDRESS = 'JL. IR. H. JUANDA, NO. 28 RT.00 RW.00 KEL.KEBON KELAPA KEC.GAMBIR KOTA/KAB.JAKARTA PUSAT DKI JAKARTA 10120' where AGREEMENT_NO = replace('0000705/4/10/06/2023', '/', '.');</v>
      </c>
      <c r="F9638" s="31"/>
      <c r="G9638" s="31"/>
      <c r="H9638" s="31"/>
      <c r="I9638" s="31"/>
      <c r="J9638" s="31"/>
      <c r="K9638" s="31"/>
      <c r="L9638" s="31"/>
      <c r="M9638" s="31"/>
      <c r="N9638" s="31"/>
      <c r="O9638" s="31"/>
      <c r="P9638" s="31"/>
      <c r="Q9638" s="31"/>
      <c r="R9638" s="31"/>
      <c r="S9638" s="31"/>
      <c r="T9638" s="31"/>
      <c r="U9638" s="31"/>
      <c r="V9638" s="31"/>
      <c r="W9638" s="31"/>
      <c r="X9638" s="31"/>
      <c r="Y9638" s="31"/>
      <c r="Z9638" s="31"/>
      <c r="AA9638" s="31"/>
      <c r="AB9638" s="31"/>
      <c r="AC9638" s="31"/>
      <c r="AD9638" s="31"/>
      <c r="AE9638" s="31"/>
      <c r="AF9638" s="31"/>
      <c r="AG9638" s="31"/>
      <c r="AH9638" s="31"/>
      <c r="AI9638" s="31"/>
      <c r="AJ9638" s="31"/>
      <c r="AK9638" s="31"/>
      <c r="AL9638" s="31"/>
      <c r="AM9638" s="31"/>
      <c r="AN9638" s="31"/>
      <c r="AO9638" s="31"/>
      <c r="AP9638" s="31"/>
      <c r="AQ9638" s="31"/>
      <c r="AR9638" s="31"/>
      <c r="AS9638" s="31"/>
      <c r="AT9638" s="31"/>
      <c r="AU9638" s="31"/>
      <c r="AV9638" s="31"/>
      <c r="AW9638" s="31"/>
      <c r="AX9638" s="31"/>
      <c r="AY9638" s="31"/>
      <c r="AZ9638" s="31"/>
      <c r="BA9638" s="31"/>
      <c r="BB9638" s="31"/>
      <c r="BC9638" s="31"/>
      <c r="BD9638" s="31"/>
      <c r="BE9638" s="31"/>
      <c r="BF9638" s="31"/>
      <c r="BG9638" s="31"/>
      <c r="BH9638" s="31"/>
      <c r="BI9638" s="31"/>
      <c r="BJ9638" s="31"/>
      <c r="BK9638" s="31"/>
      <c r="BL9638" s="31"/>
      <c r="BM9638" s="31"/>
      <c r="BN9638" s="31"/>
      <c r="BO9638" s="31"/>
      <c r="BP9638" s="31"/>
      <c r="BQ9638" s="31"/>
      <c r="BR9638" s="31"/>
      <c r="BS9638" s="31"/>
      <c r="BT9638" s="31"/>
      <c r="BU9638" s="31"/>
      <c r="BV9638" s="31"/>
      <c r="BW9638" s="31"/>
      <c r="BX9638" s="31"/>
      <c r="BY9638" s="31"/>
      <c r="BZ9638" s="31"/>
      <c r="CA9638" s="31"/>
      <c r="CB9638" s="31"/>
      <c r="CC9638" s="31"/>
    </row>
    <row r="9639" spans="5:81" customFormat="1" x14ac:dyDescent="0.25">
      <c r="E9639" s="30" t="str">
        <f t="shared" si="60"/>
        <v>update IFINOPL.dbo.AGREEMENT_ASSET set BILLING_TO_NPWP = '013061346031000', NPWP_NAME = 'PT. ISTA INDONESIA', NPWP_ADDRESS = 'JL. LETJEN S PARMAN KAV. 35 RT.000 RW.000 KEL.KEMANGGISAN KEC.PALMERAH KOTA/KAB.JAKARTA BARAT DKI JAKARTA 11480' where AGREEMENT_NO = replace('0000706/4/10/06/2023', '/', '.');</v>
      </c>
      <c r="F9639" s="31"/>
      <c r="G9639" s="31"/>
      <c r="H9639" s="31"/>
      <c r="I9639" s="31"/>
      <c r="J9639" s="31"/>
      <c r="K9639" s="31"/>
      <c r="L9639" s="31"/>
      <c r="M9639" s="31"/>
      <c r="N9639" s="31"/>
      <c r="O9639" s="31"/>
      <c r="P9639" s="31"/>
      <c r="Q9639" s="31"/>
      <c r="R9639" s="31"/>
      <c r="S9639" s="31"/>
      <c r="T9639" s="31"/>
      <c r="U9639" s="31"/>
      <c r="V9639" s="31"/>
      <c r="W9639" s="31"/>
      <c r="X9639" s="31"/>
      <c r="Y9639" s="31"/>
      <c r="Z9639" s="31"/>
      <c r="AA9639" s="31"/>
      <c r="AB9639" s="31"/>
      <c r="AC9639" s="31"/>
      <c r="AD9639" s="31"/>
      <c r="AE9639" s="31"/>
      <c r="AF9639" s="31"/>
      <c r="AG9639" s="31"/>
      <c r="AH9639" s="31"/>
      <c r="AI9639" s="31"/>
      <c r="AJ9639" s="31"/>
      <c r="AK9639" s="31"/>
      <c r="AL9639" s="31"/>
      <c r="AM9639" s="31"/>
      <c r="AN9639" s="31"/>
      <c r="AO9639" s="31"/>
      <c r="AP9639" s="31"/>
      <c r="AQ9639" s="31"/>
      <c r="AR9639" s="31"/>
      <c r="AS9639" s="31"/>
      <c r="AT9639" s="31"/>
      <c r="AU9639" s="31"/>
      <c r="AV9639" s="31"/>
      <c r="AW9639" s="31"/>
      <c r="AX9639" s="31"/>
      <c r="AY9639" s="31"/>
      <c r="AZ9639" s="31"/>
      <c r="BA9639" s="31"/>
      <c r="BB9639" s="31"/>
      <c r="BC9639" s="31"/>
      <c r="BD9639" s="31"/>
      <c r="BE9639" s="31"/>
      <c r="BF9639" s="31"/>
      <c r="BG9639" s="31"/>
      <c r="BH9639" s="31"/>
      <c r="BI9639" s="31"/>
      <c r="BJ9639" s="31"/>
      <c r="BK9639" s="31"/>
      <c r="BL9639" s="31"/>
      <c r="BM9639" s="31"/>
      <c r="BN9639" s="31"/>
      <c r="BO9639" s="31"/>
      <c r="BP9639" s="31"/>
      <c r="BQ9639" s="31"/>
      <c r="BR9639" s="31"/>
      <c r="BS9639" s="31"/>
      <c r="BT9639" s="31"/>
      <c r="BU9639" s="31"/>
      <c r="BV9639" s="31"/>
      <c r="BW9639" s="31"/>
      <c r="BX9639" s="31"/>
      <c r="BY9639" s="31"/>
      <c r="BZ9639" s="31"/>
      <c r="CA9639" s="31"/>
      <c r="CB9639" s="31"/>
      <c r="CC9639" s="31"/>
    </row>
    <row r="9640" spans="5:81" customFormat="1" x14ac:dyDescent="0.25">
      <c r="E9640" s="30" t="str">
        <f t="shared" si="60"/>
        <v>update IFINOPL.dbo.AGREEMENT_ASSET set BILLING_TO_NPWP = '011405081092000', NPWP_NAME = 'PT. SARIHUSADA GENERASI MAHARDIKA', NPWP_ADDRESS = 'JL KUSUMANEGARA KOTAK POS 37 RT.0 RW.0 KEL.MUJA MUJU KEC.UMBULHARJO KOTA/KAB.YOGYAKARTA DI YOGYAKARTA 55165' where AGREEMENT_NO = replace('0000707/4/10/06/2023', '/', '.');</v>
      </c>
      <c r="F9640" s="31"/>
      <c r="G9640" s="31"/>
      <c r="H9640" s="31"/>
      <c r="I9640" s="31"/>
      <c r="J9640" s="31"/>
      <c r="K9640" s="31"/>
      <c r="L9640" s="31"/>
      <c r="M9640" s="31"/>
      <c r="N9640" s="31"/>
      <c r="O9640" s="31"/>
      <c r="P9640" s="31"/>
      <c r="Q9640" s="31"/>
      <c r="R9640" s="31"/>
      <c r="S9640" s="31"/>
      <c r="T9640" s="31"/>
      <c r="U9640" s="31"/>
      <c r="V9640" s="31"/>
      <c r="W9640" s="31"/>
      <c r="X9640" s="31"/>
      <c r="Y9640" s="31"/>
      <c r="Z9640" s="31"/>
      <c r="AA9640" s="31"/>
      <c r="AB9640" s="31"/>
      <c r="AC9640" s="31"/>
      <c r="AD9640" s="31"/>
      <c r="AE9640" s="31"/>
      <c r="AF9640" s="31"/>
      <c r="AG9640" s="31"/>
      <c r="AH9640" s="31"/>
      <c r="AI9640" s="31"/>
      <c r="AJ9640" s="31"/>
      <c r="AK9640" s="31"/>
      <c r="AL9640" s="31"/>
      <c r="AM9640" s="31"/>
      <c r="AN9640" s="31"/>
      <c r="AO9640" s="31"/>
      <c r="AP9640" s="31"/>
      <c r="AQ9640" s="31"/>
      <c r="AR9640" s="31"/>
      <c r="AS9640" s="31"/>
      <c r="AT9640" s="31"/>
      <c r="AU9640" s="31"/>
      <c r="AV9640" s="31"/>
      <c r="AW9640" s="31"/>
      <c r="AX9640" s="31"/>
      <c r="AY9640" s="31"/>
      <c r="AZ9640" s="31"/>
      <c r="BA9640" s="31"/>
      <c r="BB9640" s="31"/>
      <c r="BC9640" s="31"/>
      <c r="BD9640" s="31"/>
      <c r="BE9640" s="31"/>
      <c r="BF9640" s="31"/>
      <c r="BG9640" s="31"/>
      <c r="BH9640" s="31"/>
      <c r="BI9640" s="31"/>
      <c r="BJ9640" s="31"/>
      <c r="BK9640" s="31"/>
      <c r="BL9640" s="31"/>
      <c r="BM9640" s="31"/>
      <c r="BN9640" s="31"/>
      <c r="BO9640" s="31"/>
      <c r="BP9640" s="31"/>
      <c r="BQ9640" s="31"/>
      <c r="BR9640" s="31"/>
      <c r="BS9640" s="31"/>
      <c r="BT9640" s="31"/>
      <c r="BU9640" s="31"/>
      <c r="BV9640" s="31"/>
      <c r="BW9640" s="31"/>
      <c r="BX9640" s="31"/>
      <c r="BY9640" s="31"/>
      <c r="BZ9640" s="31"/>
      <c r="CA9640" s="31"/>
      <c r="CB9640" s="31"/>
      <c r="CC9640" s="31"/>
    </row>
    <row r="9641" spans="5:81" customFormat="1" x14ac:dyDescent="0.25">
      <c r="E9641" s="30" t="str">
        <f t="shared" si="60"/>
        <v>update IFINOPL.dbo.AGREEMENT_ASSET set BILLING_TO_NPWP = '020059713073000', NPWP_NAME = 'PT. KELOLA JASA ARTHA', NPWP_ADDRESS = 'JL. IR. H. JUANDA, NO. 28 RT.00 RW.00 KEL.KEBON KELAPA KEC.GAMBIR KOTA/KAB.JAKARTA PUSAT DKI JAKARTA 10120' where AGREEMENT_NO = replace('0000708/4/10/06/2023', '/', '.');</v>
      </c>
      <c r="F9641" s="31"/>
      <c r="G9641" s="31"/>
      <c r="H9641" s="31"/>
      <c r="I9641" s="31"/>
      <c r="J9641" s="31"/>
      <c r="K9641" s="31"/>
      <c r="L9641" s="31"/>
      <c r="M9641" s="31"/>
      <c r="N9641" s="31"/>
      <c r="O9641" s="31"/>
      <c r="P9641" s="31"/>
      <c r="Q9641" s="31"/>
      <c r="R9641" s="31"/>
      <c r="S9641" s="31"/>
      <c r="T9641" s="31"/>
      <c r="U9641" s="31"/>
      <c r="V9641" s="31"/>
      <c r="W9641" s="31"/>
      <c r="X9641" s="31"/>
      <c r="Y9641" s="31"/>
      <c r="Z9641" s="31"/>
      <c r="AA9641" s="31"/>
      <c r="AB9641" s="31"/>
      <c r="AC9641" s="31"/>
      <c r="AD9641" s="31"/>
      <c r="AE9641" s="31"/>
      <c r="AF9641" s="31"/>
      <c r="AG9641" s="31"/>
      <c r="AH9641" s="31"/>
      <c r="AI9641" s="31"/>
      <c r="AJ9641" s="31"/>
      <c r="AK9641" s="31"/>
      <c r="AL9641" s="31"/>
      <c r="AM9641" s="31"/>
      <c r="AN9641" s="31"/>
      <c r="AO9641" s="31"/>
      <c r="AP9641" s="31"/>
      <c r="AQ9641" s="31"/>
      <c r="AR9641" s="31"/>
      <c r="AS9641" s="31"/>
      <c r="AT9641" s="31"/>
      <c r="AU9641" s="31"/>
      <c r="AV9641" s="31"/>
      <c r="AW9641" s="31"/>
      <c r="AX9641" s="31"/>
      <c r="AY9641" s="31"/>
      <c r="AZ9641" s="31"/>
      <c r="BA9641" s="31"/>
      <c r="BB9641" s="31"/>
      <c r="BC9641" s="31"/>
      <c r="BD9641" s="31"/>
      <c r="BE9641" s="31"/>
      <c r="BF9641" s="31"/>
      <c r="BG9641" s="31"/>
      <c r="BH9641" s="31"/>
      <c r="BI9641" s="31"/>
      <c r="BJ9641" s="31"/>
      <c r="BK9641" s="31"/>
      <c r="BL9641" s="31"/>
      <c r="BM9641" s="31"/>
      <c r="BN9641" s="31"/>
      <c r="BO9641" s="31"/>
      <c r="BP9641" s="31"/>
      <c r="BQ9641" s="31"/>
      <c r="BR9641" s="31"/>
      <c r="BS9641" s="31"/>
      <c r="BT9641" s="31"/>
      <c r="BU9641" s="31"/>
      <c r="BV9641" s="31"/>
      <c r="BW9641" s="31"/>
      <c r="BX9641" s="31"/>
      <c r="BY9641" s="31"/>
      <c r="BZ9641" s="31"/>
      <c r="CA9641" s="31"/>
      <c r="CB9641" s="31"/>
      <c r="CC9641" s="31"/>
    </row>
    <row r="9642" spans="5:81" customFormat="1" x14ac:dyDescent="0.25">
      <c r="E9642" s="30" t="str">
        <f t="shared" si="60"/>
        <v>update IFINOPL.dbo.AGREEMENT_ASSET set BILLING_TO_NPWP = '020054649059000', NPWP_NAME = 'PT. DAYA KOBELCO CONSTRUCTION MACHINERY INDONESIA', NPWP_ADDRESS = 'JL. HALMAHERA BLOK DD - 10 KAWASAN INDUSTRI MM2100 RT.000 RW.000 DANAU INDAH, CIKARANG BARAT, BEKASI, JAWA BARAT 17530 INDONESIA' where AGREEMENT_NO = replace('0000709/4/08/07/2022', '/', '.');</v>
      </c>
      <c r="F9642" s="31"/>
      <c r="G9642" s="31"/>
      <c r="H9642" s="31"/>
      <c r="I9642" s="31"/>
      <c r="J9642" s="31"/>
      <c r="K9642" s="31"/>
      <c r="L9642" s="31"/>
      <c r="M9642" s="31"/>
      <c r="N9642" s="31"/>
      <c r="O9642" s="31"/>
      <c r="P9642" s="31"/>
      <c r="Q9642" s="31"/>
      <c r="R9642" s="31"/>
      <c r="S9642" s="31"/>
      <c r="T9642" s="31"/>
      <c r="U9642" s="31"/>
      <c r="V9642" s="31"/>
      <c r="W9642" s="31"/>
      <c r="X9642" s="31"/>
      <c r="Y9642" s="31"/>
      <c r="Z9642" s="31"/>
      <c r="AA9642" s="31"/>
      <c r="AB9642" s="31"/>
      <c r="AC9642" s="31"/>
      <c r="AD9642" s="31"/>
      <c r="AE9642" s="31"/>
      <c r="AF9642" s="31"/>
      <c r="AG9642" s="31"/>
      <c r="AH9642" s="31"/>
      <c r="AI9642" s="31"/>
      <c r="AJ9642" s="31"/>
      <c r="AK9642" s="31"/>
      <c r="AL9642" s="31"/>
      <c r="AM9642" s="31"/>
      <c r="AN9642" s="31"/>
      <c r="AO9642" s="31"/>
      <c r="AP9642" s="31"/>
      <c r="AQ9642" s="31"/>
      <c r="AR9642" s="31"/>
      <c r="AS9642" s="31"/>
      <c r="AT9642" s="31"/>
      <c r="AU9642" s="31"/>
      <c r="AV9642" s="31"/>
      <c r="AW9642" s="31"/>
      <c r="AX9642" s="31"/>
      <c r="AY9642" s="31"/>
      <c r="AZ9642" s="31"/>
      <c r="BA9642" s="31"/>
      <c r="BB9642" s="31"/>
      <c r="BC9642" s="31"/>
      <c r="BD9642" s="31"/>
      <c r="BE9642" s="31"/>
      <c r="BF9642" s="31"/>
      <c r="BG9642" s="31"/>
      <c r="BH9642" s="31"/>
      <c r="BI9642" s="31"/>
      <c r="BJ9642" s="31"/>
      <c r="BK9642" s="31"/>
      <c r="BL9642" s="31"/>
      <c r="BM9642" s="31"/>
      <c r="BN9642" s="31"/>
      <c r="BO9642" s="31"/>
      <c r="BP9642" s="31"/>
      <c r="BQ9642" s="31"/>
      <c r="BR9642" s="31"/>
      <c r="BS9642" s="31"/>
      <c r="BT9642" s="31"/>
      <c r="BU9642" s="31"/>
      <c r="BV9642" s="31"/>
      <c r="BW9642" s="31"/>
      <c r="BX9642" s="31"/>
      <c r="BY9642" s="31"/>
      <c r="BZ9642" s="31"/>
      <c r="CA9642" s="31"/>
      <c r="CB9642" s="31"/>
      <c r="CC9642" s="31"/>
    </row>
    <row r="9643" spans="5:81" customFormat="1" x14ac:dyDescent="0.25">
      <c r="E9643" s="30" t="str">
        <f t="shared" ref="E9643:E9706" si="61">"update IFINOPL.dbo.AGREEMENT_ASSET set BILLING_TO_NPWP = '" &amp; TRIM(SUBSTITUTE(BW6711, "|", "")) &amp; "', NPWP_NAME = '" &amp; TRIM(CF6711) &amp; "', NPWP_ADDRESS = '" &amp; TRIM(CX6711) &amp; "' where AGREEMENT_NO = replace('" &amp; TRIM(E6711) &amp; "', '/', '.');"</f>
        <v>update IFINOPL.dbo.AGREEMENT_ASSET set BILLING_TO_NPWP = '020059713073000', NPWP_NAME = 'PT. KELOLA JASA ARTHA', NPWP_ADDRESS = 'JL. IR. H. JUANDA, NO. 28 RT.00 RW.00 KEL.KEBON KELAPA KEC.GAMBIR KOTA/KAB.JAKARTA PUSAT DKI JAKARTA 10120' where AGREEMENT_NO = replace('0000709/4/10/06/2023', '/', '.');</v>
      </c>
      <c r="F9643" s="31"/>
      <c r="G9643" s="31"/>
      <c r="H9643" s="31"/>
      <c r="I9643" s="31"/>
      <c r="J9643" s="31"/>
      <c r="K9643" s="31"/>
      <c r="L9643" s="31"/>
      <c r="M9643" s="31"/>
      <c r="N9643" s="31"/>
      <c r="O9643" s="31"/>
      <c r="P9643" s="31"/>
      <c r="Q9643" s="31"/>
      <c r="R9643" s="31"/>
      <c r="S9643" s="31"/>
      <c r="T9643" s="31"/>
      <c r="U9643" s="31"/>
      <c r="V9643" s="31"/>
      <c r="W9643" s="31"/>
      <c r="X9643" s="31"/>
      <c r="Y9643" s="31"/>
      <c r="Z9643" s="31"/>
      <c r="AA9643" s="31"/>
      <c r="AB9643" s="31"/>
      <c r="AC9643" s="31"/>
      <c r="AD9643" s="31"/>
      <c r="AE9643" s="31"/>
      <c r="AF9643" s="31"/>
      <c r="AG9643" s="31"/>
      <c r="AH9643" s="31"/>
      <c r="AI9643" s="31"/>
      <c r="AJ9643" s="31"/>
      <c r="AK9643" s="31"/>
      <c r="AL9643" s="31"/>
      <c r="AM9643" s="31"/>
      <c r="AN9643" s="31"/>
      <c r="AO9643" s="31"/>
      <c r="AP9643" s="31"/>
      <c r="AQ9643" s="31"/>
      <c r="AR9643" s="31"/>
      <c r="AS9643" s="31"/>
      <c r="AT9643" s="31"/>
      <c r="AU9643" s="31"/>
      <c r="AV9643" s="31"/>
      <c r="AW9643" s="31"/>
      <c r="AX9643" s="31"/>
      <c r="AY9643" s="31"/>
      <c r="AZ9643" s="31"/>
      <c r="BA9643" s="31"/>
      <c r="BB9643" s="31"/>
      <c r="BC9643" s="31"/>
      <c r="BD9643" s="31"/>
      <c r="BE9643" s="31"/>
      <c r="BF9643" s="31"/>
      <c r="BG9643" s="31"/>
      <c r="BH9643" s="31"/>
      <c r="BI9643" s="31"/>
      <c r="BJ9643" s="31"/>
      <c r="BK9643" s="31"/>
      <c r="BL9643" s="31"/>
      <c r="BM9643" s="31"/>
      <c r="BN9643" s="31"/>
      <c r="BO9643" s="31"/>
      <c r="BP9643" s="31"/>
      <c r="BQ9643" s="31"/>
      <c r="BR9643" s="31"/>
      <c r="BS9643" s="31"/>
      <c r="BT9643" s="31"/>
      <c r="BU9643" s="31"/>
      <c r="BV9643" s="31"/>
      <c r="BW9643" s="31"/>
      <c r="BX9643" s="31"/>
      <c r="BY9643" s="31"/>
      <c r="BZ9643" s="31"/>
      <c r="CA9643" s="31"/>
      <c r="CB9643" s="31"/>
      <c r="CC9643" s="31"/>
    </row>
    <row r="9644" spans="5:81" customFormat="1" x14ac:dyDescent="0.25">
      <c r="E9644" s="30" t="str">
        <f t="shared" si="61"/>
        <v>update IFINOPL.dbo.AGREEMENT_ASSET set BILLING_TO_NPWP = '020054649059000', NPWP_NAME = 'PT. DAYA KOBELCO CONSTRUCTION MACHINERY INDONESIA', NPWP_ADDRESS = 'JL. HALMAHERA BLOK DD - 10 KAWASAN INDUSTRI MM2100 RT.000 RW.000 DANAU INDAH, CIKARANG BARAT, BEKASI, JAWA BARAT 17530' where AGREEMENT_NO = replace('0000710/4/08/07/2022', '/', '.');</v>
      </c>
      <c r="F9644" s="31"/>
      <c r="G9644" s="31"/>
      <c r="H9644" s="31"/>
      <c r="I9644" s="31"/>
      <c r="J9644" s="31"/>
      <c r="K9644" s="31"/>
      <c r="L9644" s="31"/>
      <c r="M9644" s="31"/>
      <c r="N9644" s="31"/>
      <c r="O9644" s="31"/>
      <c r="P9644" s="31"/>
      <c r="Q9644" s="31"/>
      <c r="R9644" s="31"/>
      <c r="S9644" s="31"/>
      <c r="T9644" s="31"/>
      <c r="U9644" s="31"/>
      <c r="V9644" s="31"/>
      <c r="W9644" s="31"/>
      <c r="X9644" s="31"/>
      <c r="Y9644" s="31"/>
      <c r="Z9644" s="31"/>
      <c r="AA9644" s="31"/>
      <c r="AB9644" s="31"/>
      <c r="AC9644" s="31"/>
      <c r="AD9644" s="31"/>
      <c r="AE9644" s="31"/>
      <c r="AF9644" s="31"/>
      <c r="AG9644" s="31"/>
      <c r="AH9644" s="31"/>
      <c r="AI9644" s="31"/>
      <c r="AJ9644" s="31"/>
      <c r="AK9644" s="31"/>
      <c r="AL9644" s="31"/>
      <c r="AM9644" s="31"/>
      <c r="AN9644" s="31"/>
      <c r="AO9644" s="31"/>
      <c r="AP9644" s="31"/>
      <c r="AQ9644" s="31"/>
      <c r="AR9644" s="31"/>
      <c r="AS9644" s="31"/>
      <c r="AT9644" s="31"/>
      <c r="AU9644" s="31"/>
      <c r="AV9644" s="31"/>
      <c r="AW9644" s="31"/>
      <c r="AX9644" s="31"/>
      <c r="AY9644" s="31"/>
      <c r="AZ9644" s="31"/>
      <c r="BA9644" s="31"/>
      <c r="BB9644" s="31"/>
      <c r="BC9644" s="31"/>
      <c r="BD9644" s="31"/>
      <c r="BE9644" s="31"/>
      <c r="BF9644" s="31"/>
      <c r="BG9644" s="31"/>
      <c r="BH9644" s="31"/>
      <c r="BI9644" s="31"/>
      <c r="BJ9644" s="31"/>
      <c r="BK9644" s="31"/>
      <c r="BL9644" s="31"/>
      <c r="BM9644" s="31"/>
      <c r="BN9644" s="31"/>
      <c r="BO9644" s="31"/>
      <c r="BP9644" s="31"/>
      <c r="BQ9644" s="31"/>
      <c r="BR9644" s="31"/>
      <c r="BS9644" s="31"/>
      <c r="BT9644" s="31"/>
      <c r="BU9644" s="31"/>
      <c r="BV9644" s="31"/>
      <c r="BW9644" s="31"/>
      <c r="BX9644" s="31"/>
      <c r="BY9644" s="31"/>
      <c r="BZ9644" s="31"/>
      <c r="CA9644" s="31"/>
      <c r="CB9644" s="31"/>
      <c r="CC9644" s="31"/>
    </row>
    <row r="9645" spans="5:81" customFormat="1" x14ac:dyDescent="0.25">
      <c r="E9645" s="30" t="str">
        <f t="shared" si="61"/>
        <v>update IFINOPL.dbo.AGREEMENT_ASSET set BILLING_TO_NPWP = '011405081092000', NPWP_NAME = 'PT. SARIHUSADA GENERASI MAHARDIKA', NPWP_ADDRESS = 'JL KUSUMANEGARA KOTAK POS 37 RT.0 RW.0 KEL.MUJA MUJU KEC.UMBULHARJO KOTA/KAB.YOGYAKARTA DI YOGYAKARTA 55165' where AGREEMENT_NO = replace('0000710/4/10/06/2023', '/', '.');</v>
      </c>
      <c r="F9645" s="31"/>
      <c r="G9645" s="31"/>
      <c r="H9645" s="31"/>
      <c r="I9645" s="31"/>
      <c r="J9645" s="31"/>
      <c r="K9645" s="31"/>
      <c r="L9645" s="31"/>
      <c r="M9645" s="31"/>
      <c r="N9645" s="31"/>
      <c r="O9645" s="31"/>
      <c r="P9645" s="31"/>
      <c r="Q9645" s="31"/>
      <c r="R9645" s="31"/>
      <c r="S9645" s="31"/>
      <c r="T9645" s="31"/>
      <c r="U9645" s="31"/>
      <c r="V9645" s="31"/>
      <c r="W9645" s="31"/>
      <c r="X9645" s="31"/>
      <c r="Y9645" s="31"/>
      <c r="Z9645" s="31"/>
      <c r="AA9645" s="31"/>
      <c r="AB9645" s="31"/>
      <c r="AC9645" s="31"/>
      <c r="AD9645" s="31"/>
      <c r="AE9645" s="31"/>
      <c r="AF9645" s="31"/>
      <c r="AG9645" s="31"/>
      <c r="AH9645" s="31"/>
      <c r="AI9645" s="31"/>
      <c r="AJ9645" s="31"/>
      <c r="AK9645" s="31"/>
      <c r="AL9645" s="31"/>
      <c r="AM9645" s="31"/>
      <c r="AN9645" s="31"/>
      <c r="AO9645" s="31"/>
      <c r="AP9645" s="31"/>
      <c r="AQ9645" s="31"/>
      <c r="AR9645" s="31"/>
      <c r="AS9645" s="31"/>
      <c r="AT9645" s="31"/>
      <c r="AU9645" s="31"/>
      <c r="AV9645" s="31"/>
      <c r="AW9645" s="31"/>
      <c r="AX9645" s="31"/>
      <c r="AY9645" s="31"/>
      <c r="AZ9645" s="31"/>
      <c r="BA9645" s="31"/>
      <c r="BB9645" s="31"/>
      <c r="BC9645" s="31"/>
      <c r="BD9645" s="31"/>
      <c r="BE9645" s="31"/>
      <c r="BF9645" s="31"/>
      <c r="BG9645" s="31"/>
      <c r="BH9645" s="31"/>
      <c r="BI9645" s="31"/>
      <c r="BJ9645" s="31"/>
      <c r="BK9645" s="31"/>
      <c r="BL9645" s="31"/>
      <c r="BM9645" s="31"/>
      <c r="BN9645" s="31"/>
      <c r="BO9645" s="31"/>
      <c r="BP9645" s="31"/>
      <c r="BQ9645" s="31"/>
      <c r="BR9645" s="31"/>
      <c r="BS9645" s="31"/>
      <c r="BT9645" s="31"/>
      <c r="BU9645" s="31"/>
      <c r="BV9645" s="31"/>
      <c r="BW9645" s="31"/>
      <c r="BX9645" s="31"/>
      <c r="BY9645" s="31"/>
      <c r="BZ9645" s="31"/>
      <c r="CA9645" s="31"/>
      <c r="CB9645" s="31"/>
      <c r="CC9645" s="31"/>
    </row>
    <row r="9646" spans="5:81" customFormat="1" x14ac:dyDescent="0.25">
      <c r="E9646" s="30" t="str">
        <f t="shared" si="61"/>
        <v>update IFINOPL.dbo.AGREEMENT_ASSET set BILLING_TO_NPWP = '966324485432000', NPWP_NAME = 'PT. TRITUNGGAL SEJAHTERA LOGISTIK', NPWP_ADDRESS = 'JL. H. ANWAR RT.002 RW.001 KEL.JAKA MULYA KEC.BEKASI SELATAN KOTA/KAB.KOTA BEKASI JAWA BARAT 17146' where AGREEMENT_NO = replace('0000711/4/08/07/2022', '/', '.');</v>
      </c>
      <c r="F9646" s="31"/>
      <c r="G9646" s="31"/>
      <c r="H9646" s="31"/>
      <c r="I9646" s="31"/>
      <c r="J9646" s="31"/>
      <c r="K9646" s="31"/>
      <c r="L9646" s="31"/>
      <c r="M9646" s="31"/>
      <c r="N9646" s="31"/>
      <c r="O9646" s="31"/>
      <c r="P9646" s="31"/>
      <c r="Q9646" s="31"/>
      <c r="R9646" s="31"/>
      <c r="S9646" s="31"/>
      <c r="T9646" s="31"/>
      <c r="U9646" s="31"/>
      <c r="V9646" s="31"/>
      <c r="W9646" s="31"/>
      <c r="X9646" s="31"/>
      <c r="Y9646" s="31"/>
      <c r="Z9646" s="31"/>
      <c r="AA9646" s="31"/>
      <c r="AB9646" s="31"/>
      <c r="AC9646" s="31"/>
      <c r="AD9646" s="31"/>
      <c r="AE9646" s="31"/>
      <c r="AF9646" s="31"/>
      <c r="AG9646" s="31"/>
      <c r="AH9646" s="31"/>
      <c r="AI9646" s="31"/>
      <c r="AJ9646" s="31"/>
      <c r="AK9646" s="31"/>
      <c r="AL9646" s="31"/>
      <c r="AM9646" s="31"/>
      <c r="AN9646" s="31"/>
      <c r="AO9646" s="31"/>
      <c r="AP9646" s="31"/>
      <c r="AQ9646" s="31"/>
      <c r="AR9646" s="31"/>
      <c r="AS9646" s="31"/>
      <c r="AT9646" s="31"/>
      <c r="AU9646" s="31"/>
      <c r="AV9646" s="31"/>
      <c r="AW9646" s="31"/>
      <c r="AX9646" s="31"/>
      <c r="AY9646" s="31"/>
      <c r="AZ9646" s="31"/>
      <c r="BA9646" s="31"/>
      <c r="BB9646" s="31"/>
      <c r="BC9646" s="31"/>
      <c r="BD9646" s="31"/>
      <c r="BE9646" s="31"/>
      <c r="BF9646" s="31"/>
      <c r="BG9646" s="31"/>
      <c r="BH9646" s="31"/>
      <c r="BI9646" s="31"/>
      <c r="BJ9646" s="31"/>
      <c r="BK9646" s="31"/>
      <c r="BL9646" s="31"/>
      <c r="BM9646" s="31"/>
      <c r="BN9646" s="31"/>
      <c r="BO9646" s="31"/>
      <c r="BP9646" s="31"/>
      <c r="BQ9646" s="31"/>
      <c r="BR9646" s="31"/>
      <c r="BS9646" s="31"/>
      <c r="BT9646" s="31"/>
      <c r="BU9646" s="31"/>
      <c r="BV9646" s="31"/>
      <c r="BW9646" s="31"/>
      <c r="BX9646" s="31"/>
      <c r="BY9646" s="31"/>
      <c r="BZ9646" s="31"/>
      <c r="CA9646" s="31"/>
      <c r="CB9646" s="31"/>
      <c r="CC9646" s="31"/>
    </row>
    <row r="9647" spans="5:81" customFormat="1" x14ac:dyDescent="0.25">
      <c r="E9647" s="30" t="str">
        <f t="shared" si="61"/>
        <v>update IFINOPL.dbo.AGREEMENT_ASSET set BILLING_TO_NPWP = '010616316092000', NPWP_NAME = 'PT. NUTRICIA INDONESIA SEJAHTERA', NPWP_ADDRESS = 'JL RAYA BOGOR KM. 26,6 RT.0 RW.0 KEL.PEKAYON KEC.PASAR REBO KOTA/KAB.JAKARTA TIMUR DKI JAKARTA 13710' where AGREEMENT_NO = replace('0000711/4/10/06/2023', '/', '.');</v>
      </c>
      <c r="F9647" s="31"/>
      <c r="G9647" s="31"/>
      <c r="H9647" s="31"/>
      <c r="I9647" s="31"/>
      <c r="J9647" s="31"/>
      <c r="K9647" s="31"/>
      <c r="L9647" s="31"/>
      <c r="M9647" s="31"/>
      <c r="N9647" s="31"/>
      <c r="O9647" s="31"/>
      <c r="P9647" s="31"/>
      <c r="Q9647" s="31"/>
      <c r="R9647" s="31"/>
      <c r="S9647" s="31"/>
      <c r="T9647" s="31"/>
      <c r="U9647" s="31"/>
      <c r="V9647" s="31"/>
      <c r="W9647" s="31"/>
      <c r="X9647" s="31"/>
      <c r="Y9647" s="31"/>
      <c r="Z9647" s="31"/>
      <c r="AA9647" s="31"/>
      <c r="AB9647" s="31"/>
      <c r="AC9647" s="31"/>
      <c r="AD9647" s="31"/>
      <c r="AE9647" s="31"/>
      <c r="AF9647" s="31"/>
      <c r="AG9647" s="31"/>
      <c r="AH9647" s="31"/>
      <c r="AI9647" s="31"/>
      <c r="AJ9647" s="31"/>
      <c r="AK9647" s="31"/>
      <c r="AL9647" s="31"/>
      <c r="AM9647" s="31"/>
      <c r="AN9647" s="31"/>
      <c r="AO9647" s="31"/>
      <c r="AP9647" s="31"/>
      <c r="AQ9647" s="31"/>
      <c r="AR9647" s="31"/>
      <c r="AS9647" s="31"/>
      <c r="AT9647" s="31"/>
      <c r="AU9647" s="31"/>
      <c r="AV9647" s="31"/>
      <c r="AW9647" s="31"/>
      <c r="AX9647" s="31"/>
      <c r="AY9647" s="31"/>
      <c r="AZ9647" s="31"/>
      <c r="BA9647" s="31"/>
      <c r="BB9647" s="31"/>
      <c r="BC9647" s="31"/>
      <c r="BD9647" s="31"/>
      <c r="BE9647" s="31"/>
      <c r="BF9647" s="31"/>
      <c r="BG9647" s="31"/>
      <c r="BH9647" s="31"/>
      <c r="BI9647" s="31"/>
      <c r="BJ9647" s="31"/>
      <c r="BK9647" s="31"/>
      <c r="BL9647" s="31"/>
      <c r="BM9647" s="31"/>
      <c r="BN9647" s="31"/>
      <c r="BO9647" s="31"/>
      <c r="BP9647" s="31"/>
      <c r="BQ9647" s="31"/>
      <c r="BR9647" s="31"/>
      <c r="BS9647" s="31"/>
      <c r="BT9647" s="31"/>
      <c r="BU9647" s="31"/>
      <c r="BV9647" s="31"/>
      <c r="BW9647" s="31"/>
      <c r="BX9647" s="31"/>
      <c r="BY9647" s="31"/>
      <c r="BZ9647" s="31"/>
      <c r="CA9647" s="31"/>
      <c r="CB9647" s="31"/>
      <c r="CC9647" s="31"/>
    </row>
    <row r="9648" spans="5:81" customFormat="1" x14ac:dyDescent="0.25">
      <c r="E9648" s="30" t="str">
        <f t="shared" si="61"/>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replace('0000712/4/08/06/2022', '/', '.');</v>
      </c>
      <c r="F9648" s="31"/>
      <c r="G9648" s="31"/>
      <c r="H9648" s="31"/>
      <c r="I9648" s="31"/>
      <c r="J9648" s="31"/>
      <c r="K9648" s="31"/>
      <c r="L9648" s="31"/>
      <c r="M9648" s="31"/>
      <c r="N9648" s="31"/>
      <c r="O9648" s="31"/>
      <c r="P9648" s="31"/>
      <c r="Q9648" s="31"/>
      <c r="R9648" s="31"/>
      <c r="S9648" s="31"/>
      <c r="T9648" s="31"/>
      <c r="U9648" s="31"/>
      <c r="V9648" s="31"/>
      <c r="W9648" s="31"/>
      <c r="X9648" s="31"/>
      <c r="Y9648" s="31"/>
      <c r="Z9648" s="31"/>
      <c r="AA9648" s="31"/>
      <c r="AB9648" s="31"/>
      <c r="AC9648" s="31"/>
      <c r="AD9648" s="31"/>
      <c r="AE9648" s="31"/>
      <c r="AF9648" s="31"/>
      <c r="AG9648" s="31"/>
      <c r="AH9648" s="31"/>
      <c r="AI9648" s="31"/>
      <c r="AJ9648" s="31"/>
      <c r="AK9648" s="31"/>
      <c r="AL9648" s="31"/>
      <c r="AM9648" s="31"/>
      <c r="AN9648" s="31"/>
      <c r="AO9648" s="31"/>
      <c r="AP9648" s="31"/>
      <c r="AQ9648" s="31"/>
      <c r="AR9648" s="31"/>
      <c r="AS9648" s="31"/>
      <c r="AT9648" s="31"/>
      <c r="AU9648" s="31"/>
      <c r="AV9648" s="31"/>
      <c r="AW9648" s="31"/>
      <c r="AX9648" s="31"/>
      <c r="AY9648" s="31"/>
      <c r="AZ9648" s="31"/>
      <c r="BA9648" s="31"/>
      <c r="BB9648" s="31"/>
      <c r="BC9648" s="31"/>
      <c r="BD9648" s="31"/>
      <c r="BE9648" s="31"/>
      <c r="BF9648" s="31"/>
      <c r="BG9648" s="31"/>
      <c r="BH9648" s="31"/>
      <c r="BI9648" s="31"/>
      <c r="BJ9648" s="31"/>
      <c r="BK9648" s="31"/>
      <c r="BL9648" s="31"/>
      <c r="BM9648" s="31"/>
      <c r="BN9648" s="31"/>
      <c r="BO9648" s="31"/>
      <c r="BP9648" s="31"/>
      <c r="BQ9648" s="31"/>
      <c r="BR9648" s="31"/>
      <c r="BS9648" s="31"/>
      <c r="BT9648" s="31"/>
      <c r="BU9648" s="31"/>
      <c r="BV9648" s="31"/>
      <c r="BW9648" s="31"/>
      <c r="BX9648" s="31"/>
      <c r="BY9648" s="31"/>
      <c r="BZ9648" s="31"/>
      <c r="CA9648" s="31"/>
      <c r="CB9648" s="31"/>
      <c r="CC9648" s="31"/>
    </row>
    <row r="9649" spans="5:81" customFormat="1" x14ac:dyDescent="0.25">
      <c r="E9649" s="30" t="str">
        <f t="shared" si="61"/>
        <v>update IFINOPL.dbo.AGREEMENT_ASSET set BILLING_TO_NPWP = '010616316092000', NPWP_NAME = 'PT. NUTRICIA INDONESIA SEJAHTERA', NPWP_ADDRESS = 'JL RAYA BOGOR KM. 26,6 RT.0 RW.0 KEL.PEKAYON KEC.PASAR REBO KOTA/KAB.JAKARTA TIMUR DKI JAKARTA 13710' where AGREEMENT_NO = replace('0000712/4/10/06/2023', '/', '.');</v>
      </c>
      <c r="F9649" s="31"/>
      <c r="G9649" s="31"/>
      <c r="H9649" s="31"/>
      <c r="I9649" s="31"/>
      <c r="J9649" s="31"/>
      <c r="K9649" s="31"/>
      <c r="L9649" s="31"/>
      <c r="M9649" s="31"/>
      <c r="N9649" s="31"/>
      <c r="O9649" s="31"/>
      <c r="P9649" s="31"/>
      <c r="Q9649" s="31"/>
      <c r="R9649" s="31"/>
      <c r="S9649" s="31"/>
      <c r="T9649" s="31"/>
      <c r="U9649" s="31"/>
      <c r="V9649" s="31"/>
      <c r="W9649" s="31"/>
      <c r="X9649" s="31"/>
      <c r="Y9649" s="31"/>
      <c r="Z9649" s="31"/>
      <c r="AA9649" s="31"/>
      <c r="AB9649" s="31"/>
      <c r="AC9649" s="31"/>
      <c r="AD9649" s="31"/>
      <c r="AE9649" s="31"/>
      <c r="AF9649" s="31"/>
      <c r="AG9649" s="31"/>
      <c r="AH9649" s="31"/>
      <c r="AI9649" s="31"/>
      <c r="AJ9649" s="31"/>
      <c r="AK9649" s="31"/>
      <c r="AL9649" s="31"/>
      <c r="AM9649" s="31"/>
      <c r="AN9649" s="31"/>
      <c r="AO9649" s="31"/>
      <c r="AP9649" s="31"/>
      <c r="AQ9649" s="31"/>
      <c r="AR9649" s="31"/>
      <c r="AS9649" s="31"/>
      <c r="AT9649" s="31"/>
      <c r="AU9649" s="31"/>
      <c r="AV9649" s="31"/>
      <c r="AW9649" s="31"/>
      <c r="AX9649" s="31"/>
      <c r="AY9649" s="31"/>
      <c r="AZ9649" s="31"/>
      <c r="BA9649" s="31"/>
      <c r="BB9649" s="31"/>
      <c r="BC9649" s="31"/>
      <c r="BD9649" s="31"/>
      <c r="BE9649" s="31"/>
      <c r="BF9649" s="31"/>
      <c r="BG9649" s="31"/>
      <c r="BH9649" s="31"/>
      <c r="BI9649" s="31"/>
      <c r="BJ9649" s="31"/>
      <c r="BK9649" s="31"/>
      <c r="BL9649" s="31"/>
      <c r="BM9649" s="31"/>
      <c r="BN9649" s="31"/>
      <c r="BO9649" s="31"/>
      <c r="BP9649" s="31"/>
      <c r="BQ9649" s="31"/>
      <c r="BR9649" s="31"/>
      <c r="BS9649" s="31"/>
      <c r="BT9649" s="31"/>
      <c r="BU9649" s="31"/>
      <c r="BV9649" s="31"/>
      <c r="BW9649" s="31"/>
      <c r="BX9649" s="31"/>
      <c r="BY9649" s="31"/>
      <c r="BZ9649" s="31"/>
      <c r="CA9649" s="31"/>
      <c r="CB9649" s="31"/>
      <c r="CC9649" s="31"/>
    </row>
    <row r="9650" spans="5:81" customFormat="1" x14ac:dyDescent="0.25">
      <c r="E9650" s="30" t="str">
        <f t="shared" si="61"/>
        <v>update IFINOPL.dbo.AGREEMENT_ASSET set BILLING_TO_NPWP = '023546153028000', NPWP_NAME = 'PT. GRAHAPRIMA SUKSESMANDIRI TBK', NPWP_ADDRESS = 'GD GRAHA 55 LT.3 JL TANAH ABANG II NO.57 RT.000 RW.000 KEL.PETOJO SELATAN KEC.GAMBIR KOTA/KAB.JAKARTA PUSAT DKI JAKARTA 10160' where AGREEMENT_NO = replace('0000713/4/08/06/2022', '/', '.');</v>
      </c>
      <c r="F9650" s="31"/>
      <c r="G9650" s="31"/>
      <c r="H9650" s="31"/>
      <c r="I9650" s="31"/>
      <c r="J9650" s="31"/>
      <c r="K9650" s="31"/>
      <c r="L9650" s="31"/>
      <c r="M9650" s="31"/>
      <c r="N9650" s="31"/>
      <c r="O9650" s="31"/>
      <c r="P9650" s="31"/>
      <c r="Q9650" s="31"/>
      <c r="R9650" s="31"/>
      <c r="S9650" s="31"/>
      <c r="T9650" s="31"/>
      <c r="U9650" s="31"/>
      <c r="V9650" s="31"/>
      <c r="W9650" s="31"/>
      <c r="X9650" s="31"/>
      <c r="Y9650" s="31"/>
      <c r="Z9650" s="31"/>
      <c r="AA9650" s="31"/>
      <c r="AB9650" s="31"/>
      <c r="AC9650" s="31"/>
      <c r="AD9650" s="31"/>
      <c r="AE9650" s="31"/>
      <c r="AF9650" s="31"/>
      <c r="AG9650" s="31"/>
      <c r="AH9650" s="31"/>
      <c r="AI9650" s="31"/>
      <c r="AJ9650" s="31"/>
      <c r="AK9650" s="31"/>
      <c r="AL9650" s="31"/>
      <c r="AM9650" s="31"/>
      <c r="AN9650" s="31"/>
      <c r="AO9650" s="31"/>
      <c r="AP9650" s="31"/>
      <c r="AQ9650" s="31"/>
      <c r="AR9650" s="31"/>
      <c r="AS9650" s="31"/>
      <c r="AT9650" s="31"/>
      <c r="AU9650" s="31"/>
      <c r="AV9650" s="31"/>
      <c r="AW9650" s="31"/>
      <c r="AX9650" s="31"/>
      <c r="AY9650" s="31"/>
      <c r="AZ9650" s="31"/>
      <c r="BA9650" s="31"/>
      <c r="BB9650" s="31"/>
      <c r="BC9650" s="31"/>
      <c r="BD9650" s="31"/>
      <c r="BE9650" s="31"/>
      <c r="BF9650" s="31"/>
      <c r="BG9650" s="31"/>
      <c r="BH9650" s="31"/>
      <c r="BI9650" s="31"/>
      <c r="BJ9650" s="31"/>
      <c r="BK9650" s="31"/>
      <c r="BL9650" s="31"/>
      <c r="BM9650" s="31"/>
      <c r="BN9650" s="31"/>
      <c r="BO9650" s="31"/>
      <c r="BP9650" s="31"/>
      <c r="BQ9650" s="31"/>
      <c r="BR9650" s="31"/>
      <c r="BS9650" s="31"/>
      <c r="BT9650" s="31"/>
      <c r="BU9650" s="31"/>
      <c r="BV9650" s="31"/>
      <c r="BW9650" s="31"/>
      <c r="BX9650" s="31"/>
      <c r="BY9650" s="31"/>
      <c r="BZ9650" s="31"/>
      <c r="CA9650" s="31"/>
      <c r="CB9650" s="31"/>
      <c r="CC9650" s="31"/>
    </row>
    <row r="9651" spans="5:81" customFormat="1" x14ac:dyDescent="0.25">
      <c r="E9651" s="30" t="str">
        <f t="shared" si="61"/>
        <v>update IFINOPL.dbo.AGREEMENT_ASSET set BILLING_TO_NPWP = '011405081092000', NPWP_NAME = 'PT. SARIHUSADA GENERASI MAHARDIKA', NPWP_ADDRESS = 'JL KUSUMANEGARA KOTAK POS 37 RT.0 RW.0 KEL.MUJA MUJU KEC.UMBULHARJO KOTA/KAB.YOGYAKARTA DI YOGYAKARTA 55165' where AGREEMENT_NO = replace('0000713/4/10/06/2023', '/', '.');</v>
      </c>
      <c r="F9651" s="31"/>
      <c r="G9651" s="31"/>
      <c r="H9651" s="31"/>
      <c r="I9651" s="31"/>
      <c r="J9651" s="31"/>
      <c r="K9651" s="31"/>
      <c r="L9651" s="31"/>
      <c r="M9651" s="31"/>
      <c r="N9651" s="31"/>
      <c r="O9651" s="31"/>
      <c r="P9651" s="31"/>
      <c r="Q9651" s="31"/>
      <c r="R9651" s="31"/>
      <c r="S9651" s="31"/>
      <c r="T9651" s="31"/>
      <c r="U9651" s="31"/>
      <c r="V9651" s="31"/>
      <c r="W9651" s="31"/>
      <c r="X9651" s="31"/>
      <c r="Y9651" s="31"/>
      <c r="Z9651" s="31"/>
      <c r="AA9651" s="31"/>
      <c r="AB9651" s="31"/>
      <c r="AC9651" s="31"/>
      <c r="AD9651" s="31"/>
      <c r="AE9651" s="31"/>
      <c r="AF9651" s="31"/>
      <c r="AG9651" s="31"/>
      <c r="AH9651" s="31"/>
      <c r="AI9651" s="31"/>
      <c r="AJ9651" s="31"/>
      <c r="AK9651" s="31"/>
      <c r="AL9651" s="31"/>
      <c r="AM9651" s="31"/>
      <c r="AN9651" s="31"/>
      <c r="AO9651" s="31"/>
      <c r="AP9651" s="31"/>
      <c r="AQ9651" s="31"/>
      <c r="AR9651" s="31"/>
      <c r="AS9651" s="31"/>
      <c r="AT9651" s="31"/>
      <c r="AU9651" s="31"/>
      <c r="AV9651" s="31"/>
      <c r="AW9651" s="31"/>
      <c r="AX9651" s="31"/>
      <c r="AY9651" s="31"/>
      <c r="AZ9651" s="31"/>
      <c r="BA9651" s="31"/>
      <c r="BB9651" s="31"/>
      <c r="BC9651" s="31"/>
      <c r="BD9651" s="31"/>
      <c r="BE9651" s="31"/>
      <c r="BF9651" s="31"/>
      <c r="BG9651" s="31"/>
      <c r="BH9651" s="31"/>
      <c r="BI9651" s="31"/>
      <c r="BJ9651" s="31"/>
      <c r="BK9651" s="31"/>
      <c r="BL9651" s="31"/>
      <c r="BM9651" s="31"/>
      <c r="BN9651" s="31"/>
      <c r="BO9651" s="31"/>
      <c r="BP9651" s="31"/>
      <c r="BQ9651" s="31"/>
      <c r="BR9651" s="31"/>
      <c r="BS9651" s="31"/>
      <c r="BT9651" s="31"/>
      <c r="BU9651" s="31"/>
      <c r="BV9651" s="31"/>
      <c r="BW9651" s="31"/>
      <c r="BX9651" s="31"/>
      <c r="BY9651" s="31"/>
      <c r="BZ9651" s="31"/>
      <c r="CA9651" s="31"/>
      <c r="CB9651" s="31"/>
      <c r="CC9651" s="31"/>
    </row>
    <row r="9652" spans="5:81" customFormat="1" x14ac:dyDescent="0.25">
      <c r="E9652" s="30" t="str">
        <f t="shared" si="61"/>
        <v>update IFINOPL.dbo.AGREEMENT_ASSET set BILLING_TO_NPWP = '023546153028000', NPWP_NAME = 'PT. GRAHAPRIMA SUKSESMANDIRI TBK', NPWP_ADDRESS = 'GD GRAHA 55 LT.3 JL TANAH ABANG II NO.57 RT.000 RW.000 KEL.PETOJO SELATAN KEC.GAMBIR KOTA/KAB.JAKARTA PUSAT DKI JAKARTA 10160' where AGREEMENT_NO = replace('0000714/4/08/06/2022', '/', '.');</v>
      </c>
      <c r="F9652" s="31"/>
      <c r="G9652" s="31"/>
      <c r="H9652" s="31"/>
      <c r="I9652" s="31"/>
      <c r="J9652" s="31"/>
      <c r="K9652" s="31"/>
      <c r="L9652" s="31"/>
      <c r="M9652" s="31"/>
      <c r="N9652" s="31"/>
      <c r="O9652" s="31"/>
      <c r="P9652" s="31"/>
      <c r="Q9652" s="31"/>
      <c r="R9652" s="31"/>
      <c r="S9652" s="31"/>
      <c r="T9652" s="31"/>
      <c r="U9652" s="31"/>
      <c r="V9652" s="31"/>
      <c r="W9652" s="31"/>
      <c r="X9652" s="31"/>
      <c r="Y9652" s="31"/>
      <c r="Z9652" s="31"/>
      <c r="AA9652" s="31"/>
      <c r="AB9652" s="31"/>
      <c r="AC9652" s="31"/>
      <c r="AD9652" s="31"/>
      <c r="AE9652" s="31"/>
      <c r="AF9652" s="31"/>
      <c r="AG9652" s="31"/>
      <c r="AH9652" s="31"/>
      <c r="AI9652" s="31"/>
      <c r="AJ9652" s="31"/>
      <c r="AK9652" s="31"/>
      <c r="AL9652" s="31"/>
      <c r="AM9652" s="31"/>
      <c r="AN9652" s="31"/>
      <c r="AO9652" s="31"/>
      <c r="AP9652" s="31"/>
      <c r="AQ9652" s="31"/>
      <c r="AR9652" s="31"/>
      <c r="AS9652" s="31"/>
      <c r="AT9652" s="31"/>
      <c r="AU9652" s="31"/>
      <c r="AV9652" s="31"/>
      <c r="AW9652" s="31"/>
      <c r="AX9652" s="31"/>
      <c r="AY9652" s="31"/>
      <c r="AZ9652" s="31"/>
      <c r="BA9652" s="31"/>
      <c r="BB9652" s="31"/>
      <c r="BC9652" s="31"/>
      <c r="BD9652" s="31"/>
      <c r="BE9652" s="31"/>
      <c r="BF9652" s="31"/>
      <c r="BG9652" s="31"/>
      <c r="BH9652" s="31"/>
      <c r="BI9652" s="31"/>
      <c r="BJ9652" s="31"/>
      <c r="BK9652" s="31"/>
      <c r="BL9652" s="31"/>
      <c r="BM9652" s="31"/>
      <c r="BN9652" s="31"/>
      <c r="BO9652" s="31"/>
      <c r="BP9652" s="31"/>
      <c r="BQ9652" s="31"/>
      <c r="BR9652" s="31"/>
      <c r="BS9652" s="31"/>
      <c r="BT9652" s="31"/>
      <c r="BU9652" s="31"/>
      <c r="BV9652" s="31"/>
      <c r="BW9652" s="31"/>
      <c r="BX9652" s="31"/>
      <c r="BY9652" s="31"/>
      <c r="BZ9652" s="31"/>
      <c r="CA9652" s="31"/>
      <c r="CB9652" s="31"/>
      <c r="CC9652" s="31"/>
    </row>
    <row r="9653" spans="5:81" customFormat="1" x14ac:dyDescent="0.25">
      <c r="E9653" s="30" t="str">
        <f t="shared" si="61"/>
        <v>update IFINOPL.dbo.AGREEMENT_ASSET set BILLING_TO_NPWP = '011405081092000', NPWP_NAME = 'PT. SARIHUSADA GENERASI MAHARDIKA', NPWP_ADDRESS = 'JL KUSUMANEGARA KOTAK POS 37 RT.0 RW.0 KEL.MUJA MUJU KEC.UMBULHARJO KOTA/KAB.YOGYAKARTA DI YOGYAKARTA 55165' where AGREEMENT_NO = replace('0000714/4/10/07/2023', '/', '.');</v>
      </c>
      <c r="F9653" s="31"/>
      <c r="G9653" s="31"/>
      <c r="H9653" s="31"/>
      <c r="I9653" s="31"/>
      <c r="J9653" s="31"/>
      <c r="K9653" s="31"/>
      <c r="L9653" s="31"/>
      <c r="M9653" s="31"/>
      <c r="N9653" s="31"/>
      <c r="O9653" s="31"/>
      <c r="P9653" s="31"/>
      <c r="Q9653" s="31"/>
      <c r="R9653" s="31"/>
      <c r="S9653" s="31"/>
      <c r="T9653" s="31"/>
      <c r="U9653" s="31"/>
      <c r="V9653" s="31"/>
      <c r="W9653" s="31"/>
      <c r="X9653" s="31"/>
      <c r="Y9653" s="31"/>
      <c r="Z9653" s="31"/>
      <c r="AA9653" s="31"/>
      <c r="AB9653" s="31"/>
      <c r="AC9653" s="31"/>
      <c r="AD9653" s="31"/>
      <c r="AE9653" s="31"/>
      <c r="AF9653" s="31"/>
      <c r="AG9653" s="31"/>
      <c r="AH9653" s="31"/>
      <c r="AI9653" s="31"/>
      <c r="AJ9653" s="31"/>
      <c r="AK9653" s="31"/>
      <c r="AL9653" s="31"/>
      <c r="AM9653" s="31"/>
      <c r="AN9653" s="31"/>
      <c r="AO9653" s="31"/>
      <c r="AP9653" s="31"/>
      <c r="AQ9653" s="31"/>
      <c r="AR9653" s="31"/>
      <c r="AS9653" s="31"/>
      <c r="AT9653" s="31"/>
      <c r="AU9653" s="31"/>
      <c r="AV9653" s="31"/>
      <c r="AW9653" s="31"/>
      <c r="AX9653" s="31"/>
      <c r="AY9653" s="31"/>
      <c r="AZ9653" s="31"/>
      <c r="BA9653" s="31"/>
      <c r="BB9653" s="31"/>
      <c r="BC9653" s="31"/>
      <c r="BD9653" s="31"/>
      <c r="BE9653" s="31"/>
      <c r="BF9653" s="31"/>
      <c r="BG9653" s="31"/>
      <c r="BH9653" s="31"/>
      <c r="BI9653" s="31"/>
      <c r="BJ9653" s="31"/>
      <c r="BK9653" s="31"/>
      <c r="BL9653" s="31"/>
      <c r="BM9653" s="31"/>
      <c r="BN9653" s="31"/>
      <c r="BO9653" s="31"/>
      <c r="BP9653" s="31"/>
      <c r="BQ9653" s="31"/>
      <c r="BR9653" s="31"/>
      <c r="BS9653" s="31"/>
      <c r="BT9653" s="31"/>
      <c r="BU9653" s="31"/>
      <c r="BV9653" s="31"/>
      <c r="BW9653" s="31"/>
      <c r="BX9653" s="31"/>
      <c r="BY9653" s="31"/>
      <c r="BZ9653" s="31"/>
      <c r="CA9653" s="31"/>
      <c r="CB9653" s="31"/>
      <c r="CC9653" s="31"/>
    </row>
    <row r="9654" spans="5:81" customFormat="1" x14ac:dyDescent="0.25">
      <c r="E9654" s="30" t="str">
        <f t="shared" si="61"/>
        <v>update IFINOPL.dbo.AGREEMENT_ASSET set BILLING_TO_NPWP = '023546153028000', NPWP_NAME = 'PT. GRAHAPRIMA SUKSESMANDIRI TBK', NPWP_ADDRESS = 'GD GRAHA 55 LT.3 JL TANAH ABANG II NO.57 RT.000 RW.000 KEL.PETOJO SELATAN KEC.GAMBIR KOTA/KAB.JAKARTA PUSAT DKI JAKARTA 10160' where AGREEMENT_NO = replace('0000715/4/08/06/2022', '/', '.');</v>
      </c>
      <c r="F9654" s="31"/>
      <c r="G9654" s="31"/>
      <c r="H9654" s="31"/>
      <c r="I9654" s="31"/>
      <c r="J9654" s="31"/>
      <c r="K9654" s="31"/>
      <c r="L9654" s="31"/>
      <c r="M9654" s="31"/>
      <c r="N9654" s="31"/>
      <c r="O9654" s="31"/>
      <c r="P9654" s="31"/>
      <c r="Q9654" s="31"/>
      <c r="R9654" s="31"/>
      <c r="S9654" s="31"/>
      <c r="T9654" s="31"/>
      <c r="U9654" s="31"/>
      <c r="V9654" s="31"/>
      <c r="W9654" s="31"/>
      <c r="X9654" s="31"/>
      <c r="Y9654" s="31"/>
      <c r="Z9654" s="31"/>
      <c r="AA9654" s="31"/>
      <c r="AB9654" s="31"/>
      <c r="AC9654" s="31"/>
      <c r="AD9654" s="31"/>
      <c r="AE9654" s="31"/>
      <c r="AF9654" s="31"/>
      <c r="AG9654" s="31"/>
      <c r="AH9654" s="31"/>
      <c r="AI9654" s="31"/>
      <c r="AJ9654" s="31"/>
      <c r="AK9654" s="31"/>
      <c r="AL9654" s="31"/>
      <c r="AM9654" s="31"/>
      <c r="AN9654" s="31"/>
      <c r="AO9654" s="31"/>
      <c r="AP9654" s="31"/>
      <c r="AQ9654" s="31"/>
      <c r="AR9654" s="31"/>
      <c r="AS9654" s="31"/>
      <c r="AT9654" s="31"/>
      <c r="AU9654" s="31"/>
      <c r="AV9654" s="31"/>
      <c r="AW9654" s="31"/>
      <c r="AX9654" s="31"/>
      <c r="AY9654" s="31"/>
      <c r="AZ9654" s="31"/>
      <c r="BA9654" s="31"/>
      <c r="BB9654" s="31"/>
      <c r="BC9654" s="31"/>
      <c r="BD9654" s="31"/>
      <c r="BE9654" s="31"/>
      <c r="BF9654" s="31"/>
      <c r="BG9654" s="31"/>
      <c r="BH9654" s="31"/>
      <c r="BI9654" s="31"/>
      <c r="BJ9654" s="31"/>
      <c r="BK9654" s="31"/>
      <c r="BL9654" s="31"/>
      <c r="BM9654" s="31"/>
      <c r="BN9654" s="31"/>
      <c r="BO9654" s="31"/>
      <c r="BP9654" s="31"/>
      <c r="BQ9654" s="31"/>
      <c r="BR9654" s="31"/>
      <c r="BS9654" s="31"/>
      <c r="BT9654" s="31"/>
      <c r="BU9654" s="31"/>
      <c r="BV9654" s="31"/>
      <c r="BW9654" s="31"/>
      <c r="BX9654" s="31"/>
      <c r="BY9654" s="31"/>
      <c r="BZ9654" s="31"/>
      <c r="CA9654" s="31"/>
      <c r="CB9654" s="31"/>
      <c r="CC9654" s="31"/>
    </row>
    <row r="9655" spans="5:81" customFormat="1" x14ac:dyDescent="0.25">
      <c r="E9655" s="30" t="str">
        <f t="shared" si="61"/>
        <v>update IFINOPL.dbo.AGREEMENT_ASSET set BILLING_TO_NPWP = '011405081092000', NPWP_NAME = 'PT. SARIHUSADA GENERASI MAHARDIKA', NPWP_ADDRESS = 'JL KUSUMANEGARA KOTAK POS 37 RT.0 RW.0 KEL.MUJA MUJU KEC.UMBULHARJO KOTA/KAB.YOGYAKARTA DI YOGYAKARTA 55165' where AGREEMENT_NO = replace('0000715/4/10/07/2023', '/', '.');</v>
      </c>
      <c r="F9655" s="31"/>
      <c r="G9655" s="31"/>
      <c r="H9655" s="31"/>
      <c r="I9655" s="31"/>
      <c r="J9655" s="31"/>
      <c r="K9655" s="31"/>
      <c r="L9655" s="31"/>
      <c r="M9655" s="31"/>
      <c r="N9655" s="31"/>
      <c r="O9655" s="31"/>
      <c r="P9655" s="31"/>
      <c r="Q9655" s="31"/>
      <c r="R9655" s="31"/>
      <c r="S9655" s="31"/>
      <c r="T9655" s="31"/>
      <c r="U9655" s="31"/>
      <c r="V9655" s="31"/>
      <c r="W9655" s="31"/>
      <c r="X9655" s="31"/>
      <c r="Y9655" s="31"/>
      <c r="Z9655" s="31"/>
      <c r="AA9655" s="31"/>
      <c r="AB9655" s="31"/>
      <c r="AC9655" s="31"/>
      <c r="AD9655" s="31"/>
      <c r="AE9655" s="31"/>
      <c r="AF9655" s="31"/>
      <c r="AG9655" s="31"/>
      <c r="AH9655" s="31"/>
      <c r="AI9655" s="31"/>
      <c r="AJ9655" s="31"/>
      <c r="AK9655" s="31"/>
      <c r="AL9655" s="31"/>
      <c r="AM9655" s="31"/>
      <c r="AN9655" s="31"/>
      <c r="AO9655" s="31"/>
      <c r="AP9655" s="31"/>
      <c r="AQ9655" s="31"/>
      <c r="AR9655" s="31"/>
      <c r="AS9655" s="31"/>
      <c r="AT9655" s="31"/>
      <c r="AU9655" s="31"/>
      <c r="AV9655" s="31"/>
      <c r="AW9655" s="31"/>
      <c r="AX9655" s="31"/>
      <c r="AY9655" s="31"/>
      <c r="AZ9655" s="31"/>
      <c r="BA9655" s="31"/>
      <c r="BB9655" s="31"/>
      <c r="BC9655" s="31"/>
      <c r="BD9655" s="31"/>
      <c r="BE9655" s="31"/>
      <c r="BF9655" s="31"/>
      <c r="BG9655" s="31"/>
      <c r="BH9655" s="31"/>
      <c r="BI9655" s="31"/>
      <c r="BJ9655" s="31"/>
      <c r="BK9655" s="31"/>
      <c r="BL9655" s="31"/>
      <c r="BM9655" s="31"/>
      <c r="BN9655" s="31"/>
      <c r="BO9655" s="31"/>
      <c r="BP9655" s="31"/>
      <c r="BQ9655" s="31"/>
      <c r="BR9655" s="31"/>
      <c r="BS9655" s="31"/>
      <c r="BT9655" s="31"/>
      <c r="BU9655" s="31"/>
      <c r="BV9655" s="31"/>
      <c r="BW9655" s="31"/>
      <c r="BX9655" s="31"/>
      <c r="BY9655" s="31"/>
      <c r="BZ9655" s="31"/>
      <c r="CA9655" s="31"/>
      <c r="CB9655" s="31"/>
      <c r="CC9655" s="31"/>
    </row>
    <row r="9656" spans="5:81" customFormat="1" x14ac:dyDescent="0.25">
      <c r="E9656" s="30" t="str">
        <f t="shared" si="61"/>
        <v>update IFINOPL.dbo.AGREEMENT_ASSET set BILLING_TO_NPWP = '013735303007000', NPWP_NAME = 'PT. MARGA NUSANTARA JAYA', NPWP_ADDRESS = 'JL PULO KAMBING IIE NO 9 RT.0 RW.0 JATINEGARA, CAKUNG, JAKARTA TIMUR, DKI JAKARTA 13930 INDONESIA' where AGREEMENT_NO = replace('0000716/4/08/07/2022', '/', '.');</v>
      </c>
      <c r="F9656" s="31"/>
      <c r="G9656" s="31"/>
      <c r="H9656" s="31"/>
      <c r="I9656" s="31"/>
      <c r="J9656" s="31"/>
      <c r="K9656" s="31"/>
      <c r="L9656" s="31"/>
      <c r="M9656" s="31"/>
      <c r="N9656" s="31"/>
      <c r="O9656" s="31"/>
      <c r="P9656" s="31"/>
      <c r="Q9656" s="31"/>
      <c r="R9656" s="31"/>
      <c r="S9656" s="31"/>
      <c r="T9656" s="31"/>
      <c r="U9656" s="31"/>
      <c r="V9656" s="31"/>
      <c r="W9656" s="31"/>
      <c r="X9656" s="31"/>
      <c r="Y9656" s="31"/>
      <c r="Z9656" s="31"/>
      <c r="AA9656" s="31"/>
      <c r="AB9656" s="31"/>
      <c r="AC9656" s="31"/>
      <c r="AD9656" s="31"/>
      <c r="AE9656" s="31"/>
      <c r="AF9656" s="31"/>
      <c r="AG9656" s="31"/>
      <c r="AH9656" s="31"/>
      <c r="AI9656" s="31"/>
      <c r="AJ9656" s="31"/>
      <c r="AK9656" s="31"/>
      <c r="AL9656" s="31"/>
      <c r="AM9656" s="31"/>
      <c r="AN9656" s="31"/>
      <c r="AO9656" s="31"/>
      <c r="AP9656" s="31"/>
      <c r="AQ9656" s="31"/>
      <c r="AR9656" s="31"/>
      <c r="AS9656" s="31"/>
      <c r="AT9656" s="31"/>
      <c r="AU9656" s="31"/>
      <c r="AV9656" s="31"/>
      <c r="AW9656" s="31"/>
      <c r="AX9656" s="31"/>
      <c r="AY9656" s="31"/>
      <c r="AZ9656" s="31"/>
      <c r="BA9656" s="31"/>
      <c r="BB9656" s="31"/>
      <c r="BC9656" s="31"/>
      <c r="BD9656" s="31"/>
      <c r="BE9656" s="31"/>
      <c r="BF9656" s="31"/>
      <c r="BG9656" s="31"/>
      <c r="BH9656" s="31"/>
      <c r="BI9656" s="31"/>
      <c r="BJ9656" s="31"/>
      <c r="BK9656" s="31"/>
      <c r="BL9656" s="31"/>
      <c r="BM9656" s="31"/>
      <c r="BN9656" s="31"/>
      <c r="BO9656" s="31"/>
      <c r="BP9656" s="31"/>
      <c r="BQ9656" s="31"/>
      <c r="BR9656" s="31"/>
      <c r="BS9656" s="31"/>
      <c r="BT9656" s="31"/>
      <c r="BU9656" s="31"/>
      <c r="BV9656" s="31"/>
      <c r="BW9656" s="31"/>
      <c r="BX9656" s="31"/>
      <c r="BY9656" s="31"/>
      <c r="BZ9656" s="31"/>
      <c r="CA9656" s="31"/>
      <c r="CB9656" s="31"/>
      <c r="CC9656" s="31"/>
    </row>
    <row r="9657" spans="5:81" customFormat="1" x14ac:dyDescent="0.25">
      <c r="E9657"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replace('0000716/4/10/07/2023', '/', '.');</v>
      </c>
      <c r="F9657" s="31"/>
      <c r="G9657" s="31"/>
      <c r="H9657" s="31"/>
      <c r="I9657" s="31"/>
      <c r="J9657" s="31"/>
      <c r="K9657" s="31"/>
      <c r="L9657" s="31"/>
      <c r="M9657" s="31"/>
      <c r="N9657" s="31"/>
      <c r="O9657" s="31"/>
      <c r="P9657" s="31"/>
      <c r="Q9657" s="31"/>
      <c r="R9657" s="31"/>
      <c r="S9657" s="31"/>
      <c r="T9657" s="31"/>
      <c r="U9657" s="31"/>
      <c r="V9657" s="31"/>
      <c r="W9657" s="31"/>
      <c r="X9657" s="31"/>
      <c r="Y9657" s="31"/>
      <c r="Z9657" s="31"/>
      <c r="AA9657" s="31"/>
      <c r="AB9657" s="31"/>
      <c r="AC9657" s="31"/>
      <c r="AD9657" s="31"/>
      <c r="AE9657" s="31"/>
      <c r="AF9657" s="31"/>
      <c r="AG9657" s="31"/>
      <c r="AH9657" s="31"/>
      <c r="AI9657" s="31"/>
      <c r="AJ9657" s="31"/>
      <c r="AK9657" s="31"/>
      <c r="AL9657" s="31"/>
      <c r="AM9657" s="31"/>
      <c r="AN9657" s="31"/>
      <c r="AO9657" s="31"/>
      <c r="AP9657" s="31"/>
      <c r="AQ9657" s="31"/>
      <c r="AR9657" s="31"/>
      <c r="AS9657" s="31"/>
      <c r="AT9657" s="31"/>
      <c r="AU9657" s="31"/>
      <c r="AV9657" s="31"/>
      <c r="AW9657" s="31"/>
      <c r="AX9657" s="31"/>
      <c r="AY9657" s="31"/>
      <c r="AZ9657" s="31"/>
      <c r="BA9657" s="31"/>
      <c r="BB9657" s="31"/>
      <c r="BC9657" s="31"/>
      <c r="BD9657" s="31"/>
      <c r="BE9657" s="31"/>
      <c r="BF9657" s="31"/>
      <c r="BG9657" s="31"/>
      <c r="BH9657" s="31"/>
      <c r="BI9657" s="31"/>
      <c r="BJ9657" s="31"/>
      <c r="BK9657" s="31"/>
      <c r="BL9657" s="31"/>
      <c r="BM9657" s="31"/>
      <c r="BN9657" s="31"/>
      <c r="BO9657" s="31"/>
      <c r="BP9657" s="31"/>
      <c r="BQ9657" s="31"/>
      <c r="BR9657" s="31"/>
      <c r="BS9657" s="31"/>
      <c r="BT9657" s="31"/>
      <c r="BU9657" s="31"/>
      <c r="BV9657" s="31"/>
      <c r="BW9657" s="31"/>
      <c r="BX9657" s="31"/>
      <c r="BY9657" s="31"/>
      <c r="BZ9657" s="31"/>
      <c r="CA9657" s="31"/>
      <c r="CB9657" s="31"/>
      <c r="CC9657" s="31"/>
    </row>
    <row r="9658" spans="5:81" customFormat="1" x14ac:dyDescent="0.25">
      <c r="E9658" s="30" t="str">
        <f t="shared" si="61"/>
        <v>update IFINOPL.dbo.AGREEMENT_ASSET set BILLING_TO_NPWP = '013735303007000', NPWP_NAME = 'PT. MARGA NUSANTARA JAYA', NPWP_ADDRESS = 'JL PULO KAMBING IIE NO 9 RT.0 RW.0 JATINEGARA, CAKUNG, JAKARTA TIMUR, DKI JAKARTA 13930 INDONESIA' where AGREEMENT_NO = replace('0000717/4/08/07/2022', '/', '.');</v>
      </c>
      <c r="F9658" s="31"/>
      <c r="G9658" s="31"/>
      <c r="H9658" s="31"/>
      <c r="I9658" s="31"/>
      <c r="J9658" s="31"/>
      <c r="K9658" s="31"/>
      <c r="L9658" s="31"/>
      <c r="M9658" s="31"/>
      <c r="N9658" s="31"/>
      <c r="O9658" s="31"/>
      <c r="P9658" s="31"/>
      <c r="Q9658" s="31"/>
      <c r="R9658" s="31"/>
      <c r="S9658" s="31"/>
      <c r="T9658" s="31"/>
      <c r="U9658" s="31"/>
      <c r="V9658" s="31"/>
      <c r="W9658" s="31"/>
      <c r="X9658" s="31"/>
      <c r="Y9658" s="31"/>
      <c r="Z9658" s="31"/>
      <c r="AA9658" s="31"/>
      <c r="AB9658" s="31"/>
      <c r="AC9658" s="31"/>
      <c r="AD9658" s="31"/>
      <c r="AE9658" s="31"/>
      <c r="AF9658" s="31"/>
      <c r="AG9658" s="31"/>
      <c r="AH9658" s="31"/>
      <c r="AI9658" s="31"/>
      <c r="AJ9658" s="31"/>
      <c r="AK9658" s="31"/>
      <c r="AL9658" s="31"/>
      <c r="AM9658" s="31"/>
      <c r="AN9658" s="31"/>
      <c r="AO9658" s="31"/>
      <c r="AP9658" s="31"/>
      <c r="AQ9658" s="31"/>
      <c r="AR9658" s="31"/>
      <c r="AS9658" s="31"/>
      <c r="AT9658" s="31"/>
      <c r="AU9658" s="31"/>
      <c r="AV9658" s="31"/>
      <c r="AW9658" s="31"/>
      <c r="AX9658" s="31"/>
      <c r="AY9658" s="31"/>
      <c r="AZ9658" s="31"/>
      <c r="BA9658" s="31"/>
      <c r="BB9658" s="31"/>
      <c r="BC9658" s="31"/>
      <c r="BD9658" s="31"/>
      <c r="BE9658" s="31"/>
      <c r="BF9658" s="31"/>
      <c r="BG9658" s="31"/>
      <c r="BH9658" s="31"/>
      <c r="BI9658" s="31"/>
      <c r="BJ9658" s="31"/>
      <c r="BK9658" s="31"/>
      <c r="BL9658" s="31"/>
      <c r="BM9658" s="31"/>
      <c r="BN9658" s="31"/>
      <c r="BO9658" s="31"/>
      <c r="BP9658" s="31"/>
      <c r="BQ9658" s="31"/>
      <c r="BR9658" s="31"/>
      <c r="BS9658" s="31"/>
      <c r="BT9658" s="31"/>
      <c r="BU9658" s="31"/>
      <c r="BV9658" s="31"/>
      <c r="BW9658" s="31"/>
      <c r="BX9658" s="31"/>
      <c r="BY9658" s="31"/>
      <c r="BZ9658" s="31"/>
      <c r="CA9658" s="31"/>
      <c r="CB9658" s="31"/>
      <c r="CC9658" s="31"/>
    </row>
    <row r="9659" spans="5:81" customFormat="1" x14ac:dyDescent="0.25">
      <c r="E9659" s="30" t="str">
        <f t="shared" si="61"/>
        <v>update IFINOPL.dbo.AGREEMENT_ASSET set BILLING_TO_NPWP = '010616316092000', NPWP_NAME = 'PT. NUTRICIA INDONESIA SEJAHTERA', NPWP_ADDRESS = 'JL RAYA BOGOR KM. 26,6 RT.0 RW.0 KEL.PEKAYON KEC.PASAR REBO KOTA/KAB.JAKARTA TIMUR DKI JAKARTA 13710' where AGREEMENT_NO = replace('0000717/4/10/07/2023', '/', '.');</v>
      </c>
      <c r="F9659" s="31"/>
      <c r="G9659" s="31"/>
      <c r="H9659" s="31"/>
      <c r="I9659" s="31"/>
      <c r="J9659" s="31"/>
      <c r="K9659" s="31"/>
      <c r="L9659" s="31"/>
      <c r="M9659" s="31"/>
      <c r="N9659" s="31"/>
      <c r="O9659" s="31"/>
      <c r="P9659" s="31"/>
      <c r="Q9659" s="31"/>
      <c r="R9659" s="31"/>
      <c r="S9659" s="31"/>
      <c r="T9659" s="31"/>
      <c r="U9659" s="31"/>
      <c r="V9659" s="31"/>
      <c r="W9659" s="31"/>
      <c r="X9659" s="31"/>
      <c r="Y9659" s="31"/>
      <c r="Z9659" s="31"/>
      <c r="AA9659" s="31"/>
      <c r="AB9659" s="31"/>
      <c r="AC9659" s="31"/>
      <c r="AD9659" s="31"/>
      <c r="AE9659" s="31"/>
      <c r="AF9659" s="31"/>
      <c r="AG9659" s="31"/>
      <c r="AH9659" s="31"/>
      <c r="AI9659" s="31"/>
      <c r="AJ9659" s="31"/>
      <c r="AK9659" s="31"/>
      <c r="AL9659" s="31"/>
      <c r="AM9659" s="31"/>
      <c r="AN9659" s="31"/>
      <c r="AO9659" s="31"/>
      <c r="AP9659" s="31"/>
      <c r="AQ9659" s="31"/>
      <c r="AR9659" s="31"/>
      <c r="AS9659" s="31"/>
      <c r="AT9659" s="31"/>
      <c r="AU9659" s="31"/>
      <c r="AV9659" s="31"/>
      <c r="AW9659" s="31"/>
      <c r="AX9659" s="31"/>
      <c r="AY9659" s="31"/>
      <c r="AZ9659" s="31"/>
      <c r="BA9659" s="31"/>
      <c r="BB9659" s="31"/>
      <c r="BC9659" s="31"/>
      <c r="BD9659" s="31"/>
      <c r="BE9659" s="31"/>
      <c r="BF9659" s="31"/>
      <c r="BG9659" s="31"/>
      <c r="BH9659" s="31"/>
      <c r="BI9659" s="31"/>
      <c r="BJ9659" s="31"/>
      <c r="BK9659" s="31"/>
      <c r="BL9659" s="31"/>
      <c r="BM9659" s="31"/>
      <c r="BN9659" s="31"/>
      <c r="BO9659" s="31"/>
      <c r="BP9659" s="31"/>
      <c r="BQ9659" s="31"/>
      <c r="BR9659" s="31"/>
      <c r="BS9659" s="31"/>
      <c r="BT9659" s="31"/>
      <c r="BU9659" s="31"/>
      <c r="BV9659" s="31"/>
      <c r="BW9659" s="31"/>
      <c r="BX9659" s="31"/>
      <c r="BY9659" s="31"/>
      <c r="BZ9659" s="31"/>
      <c r="CA9659" s="31"/>
      <c r="CB9659" s="31"/>
      <c r="CC9659" s="31"/>
    </row>
    <row r="9660" spans="5:81" customFormat="1" x14ac:dyDescent="0.25">
      <c r="E9660" s="30" t="str">
        <f t="shared" si="61"/>
        <v>update IFINOPL.dbo.AGREEMENT_ASSET set BILLING_TO_NPWP = '013735303007000', NPWP_NAME = 'PT. MARGA NUSANTARA JAYA', NPWP_ADDRESS = 'JL PULO KAMBING IIE NO 9 RT.0 RW.0 JATINEGARA, CAKUNG, JAKARTA TIMUR, DKI JAKARTA 13930 INDONESIA' where AGREEMENT_NO = replace('0000718/4/08/07/2022', '/', '.');</v>
      </c>
      <c r="F9660" s="31"/>
      <c r="G9660" s="31"/>
      <c r="H9660" s="31"/>
      <c r="I9660" s="31"/>
      <c r="J9660" s="31"/>
      <c r="K9660" s="31"/>
      <c r="L9660" s="31"/>
      <c r="M9660" s="31"/>
      <c r="N9660" s="31"/>
      <c r="O9660" s="31"/>
      <c r="P9660" s="31"/>
      <c r="Q9660" s="31"/>
      <c r="R9660" s="31"/>
      <c r="S9660" s="31"/>
      <c r="T9660" s="31"/>
      <c r="U9660" s="31"/>
      <c r="V9660" s="31"/>
      <c r="W9660" s="31"/>
      <c r="X9660" s="31"/>
      <c r="Y9660" s="31"/>
      <c r="Z9660" s="31"/>
      <c r="AA9660" s="31"/>
      <c r="AB9660" s="31"/>
      <c r="AC9660" s="31"/>
      <c r="AD9660" s="31"/>
      <c r="AE9660" s="31"/>
      <c r="AF9660" s="31"/>
      <c r="AG9660" s="31"/>
      <c r="AH9660" s="31"/>
      <c r="AI9660" s="31"/>
      <c r="AJ9660" s="31"/>
      <c r="AK9660" s="31"/>
      <c r="AL9660" s="31"/>
      <c r="AM9660" s="31"/>
      <c r="AN9660" s="31"/>
      <c r="AO9660" s="31"/>
      <c r="AP9660" s="31"/>
      <c r="AQ9660" s="31"/>
      <c r="AR9660" s="31"/>
      <c r="AS9660" s="31"/>
      <c r="AT9660" s="31"/>
      <c r="AU9660" s="31"/>
      <c r="AV9660" s="31"/>
      <c r="AW9660" s="31"/>
      <c r="AX9660" s="31"/>
      <c r="AY9660" s="31"/>
      <c r="AZ9660" s="31"/>
      <c r="BA9660" s="31"/>
      <c r="BB9660" s="31"/>
      <c r="BC9660" s="31"/>
      <c r="BD9660" s="31"/>
      <c r="BE9660" s="31"/>
      <c r="BF9660" s="31"/>
      <c r="BG9660" s="31"/>
      <c r="BH9660" s="31"/>
      <c r="BI9660" s="31"/>
      <c r="BJ9660" s="31"/>
      <c r="BK9660" s="31"/>
      <c r="BL9660" s="31"/>
      <c r="BM9660" s="31"/>
      <c r="BN9660" s="31"/>
      <c r="BO9660" s="31"/>
      <c r="BP9660" s="31"/>
      <c r="BQ9660" s="31"/>
      <c r="BR9660" s="31"/>
      <c r="BS9660" s="31"/>
      <c r="BT9660" s="31"/>
      <c r="BU9660" s="31"/>
      <c r="BV9660" s="31"/>
      <c r="BW9660" s="31"/>
      <c r="BX9660" s="31"/>
      <c r="BY9660" s="31"/>
      <c r="BZ9660" s="31"/>
      <c r="CA9660" s="31"/>
      <c r="CB9660" s="31"/>
      <c r="CC9660" s="31"/>
    </row>
    <row r="9661" spans="5:81" customFormat="1" x14ac:dyDescent="0.25">
      <c r="E9661"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replace('0000718/4/10/07/2023', '/', '.');</v>
      </c>
      <c r="F9661" s="31"/>
      <c r="G9661" s="31"/>
      <c r="H9661" s="31"/>
      <c r="I9661" s="31"/>
      <c r="J9661" s="31"/>
      <c r="K9661" s="31"/>
      <c r="L9661" s="31"/>
      <c r="M9661" s="31"/>
      <c r="N9661" s="31"/>
      <c r="O9661" s="31"/>
      <c r="P9661" s="31"/>
      <c r="Q9661" s="31"/>
      <c r="R9661" s="31"/>
      <c r="S9661" s="31"/>
      <c r="T9661" s="31"/>
      <c r="U9661" s="31"/>
      <c r="V9661" s="31"/>
      <c r="W9661" s="31"/>
      <c r="X9661" s="31"/>
      <c r="Y9661" s="31"/>
      <c r="Z9661" s="31"/>
      <c r="AA9661" s="31"/>
      <c r="AB9661" s="31"/>
      <c r="AC9661" s="31"/>
      <c r="AD9661" s="31"/>
      <c r="AE9661" s="31"/>
      <c r="AF9661" s="31"/>
      <c r="AG9661" s="31"/>
      <c r="AH9661" s="31"/>
      <c r="AI9661" s="31"/>
      <c r="AJ9661" s="31"/>
      <c r="AK9661" s="31"/>
      <c r="AL9661" s="31"/>
      <c r="AM9661" s="31"/>
      <c r="AN9661" s="31"/>
      <c r="AO9661" s="31"/>
      <c r="AP9661" s="31"/>
      <c r="AQ9661" s="31"/>
      <c r="AR9661" s="31"/>
      <c r="AS9661" s="31"/>
      <c r="AT9661" s="31"/>
      <c r="AU9661" s="31"/>
      <c r="AV9661" s="31"/>
      <c r="AW9661" s="31"/>
      <c r="AX9661" s="31"/>
      <c r="AY9661" s="31"/>
      <c r="AZ9661" s="31"/>
      <c r="BA9661" s="31"/>
      <c r="BB9661" s="31"/>
      <c r="BC9661" s="31"/>
      <c r="BD9661" s="31"/>
      <c r="BE9661" s="31"/>
      <c r="BF9661" s="31"/>
      <c r="BG9661" s="31"/>
      <c r="BH9661" s="31"/>
      <c r="BI9661" s="31"/>
      <c r="BJ9661" s="31"/>
      <c r="BK9661" s="31"/>
      <c r="BL9661" s="31"/>
      <c r="BM9661" s="31"/>
      <c r="BN9661" s="31"/>
      <c r="BO9661" s="31"/>
      <c r="BP9661" s="31"/>
      <c r="BQ9661" s="31"/>
      <c r="BR9661" s="31"/>
      <c r="BS9661" s="31"/>
      <c r="BT9661" s="31"/>
      <c r="BU9661" s="31"/>
      <c r="BV9661" s="31"/>
      <c r="BW9661" s="31"/>
      <c r="BX9661" s="31"/>
      <c r="BY9661" s="31"/>
      <c r="BZ9661" s="31"/>
      <c r="CA9661" s="31"/>
      <c r="CB9661" s="31"/>
      <c r="CC9661" s="31"/>
    </row>
    <row r="9662" spans="5:81" customFormat="1" x14ac:dyDescent="0.25">
      <c r="E9662" s="30" t="str">
        <f t="shared" si="61"/>
        <v>update IFINOPL.dbo.AGREEMENT_ASSET set BILLING_TO_NPWP = '013735303007000', NPWP_NAME = 'PT. MARGA NUSANTARA JAYA', NPWP_ADDRESS = 'JL PULO KAMBING IIE NO 9 RT.0 RW.0 JATINEGARA, CAKUNG, JAKARTA TIMUR, DKI JAKARTA 13930 INDONESIA' where AGREEMENT_NO = replace('0000719/4/08/07/2022', '/', '.');</v>
      </c>
      <c r="F9662" s="31"/>
      <c r="G9662" s="31"/>
      <c r="H9662" s="31"/>
      <c r="I9662" s="31"/>
      <c r="J9662" s="31"/>
      <c r="K9662" s="31"/>
      <c r="L9662" s="31"/>
      <c r="M9662" s="31"/>
      <c r="N9662" s="31"/>
      <c r="O9662" s="31"/>
      <c r="P9662" s="31"/>
      <c r="Q9662" s="31"/>
      <c r="R9662" s="31"/>
      <c r="S9662" s="31"/>
      <c r="T9662" s="31"/>
      <c r="U9662" s="31"/>
      <c r="V9662" s="31"/>
      <c r="W9662" s="31"/>
      <c r="X9662" s="31"/>
      <c r="Y9662" s="31"/>
      <c r="Z9662" s="31"/>
      <c r="AA9662" s="31"/>
      <c r="AB9662" s="31"/>
      <c r="AC9662" s="31"/>
      <c r="AD9662" s="31"/>
      <c r="AE9662" s="31"/>
      <c r="AF9662" s="31"/>
      <c r="AG9662" s="31"/>
      <c r="AH9662" s="31"/>
      <c r="AI9662" s="31"/>
      <c r="AJ9662" s="31"/>
      <c r="AK9662" s="31"/>
      <c r="AL9662" s="31"/>
      <c r="AM9662" s="31"/>
      <c r="AN9662" s="31"/>
      <c r="AO9662" s="31"/>
      <c r="AP9662" s="31"/>
      <c r="AQ9662" s="31"/>
      <c r="AR9662" s="31"/>
      <c r="AS9662" s="31"/>
      <c r="AT9662" s="31"/>
      <c r="AU9662" s="31"/>
      <c r="AV9662" s="31"/>
      <c r="AW9662" s="31"/>
      <c r="AX9662" s="31"/>
      <c r="AY9662" s="31"/>
      <c r="AZ9662" s="31"/>
      <c r="BA9662" s="31"/>
      <c r="BB9662" s="31"/>
      <c r="BC9662" s="31"/>
      <c r="BD9662" s="31"/>
      <c r="BE9662" s="31"/>
      <c r="BF9662" s="31"/>
      <c r="BG9662" s="31"/>
      <c r="BH9662" s="31"/>
      <c r="BI9662" s="31"/>
      <c r="BJ9662" s="31"/>
      <c r="BK9662" s="31"/>
      <c r="BL9662" s="31"/>
      <c r="BM9662" s="31"/>
      <c r="BN9662" s="31"/>
      <c r="BO9662" s="31"/>
      <c r="BP9662" s="31"/>
      <c r="BQ9662" s="31"/>
      <c r="BR9662" s="31"/>
      <c r="BS9662" s="31"/>
      <c r="BT9662" s="31"/>
      <c r="BU9662" s="31"/>
      <c r="BV9662" s="31"/>
      <c r="BW9662" s="31"/>
      <c r="BX9662" s="31"/>
      <c r="BY9662" s="31"/>
      <c r="BZ9662" s="31"/>
      <c r="CA9662" s="31"/>
      <c r="CB9662" s="31"/>
      <c r="CC9662" s="31"/>
    </row>
    <row r="9663" spans="5:81" customFormat="1" x14ac:dyDescent="0.25">
      <c r="E9663"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replace('0000719/4/10/07/2023', '/', '.');</v>
      </c>
      <c r="F9663" s="31"/>
      <c r="G9663" s="31"/>
      <c r="H9663" s="31"/>
      <c r="I9663" s="31"/>
      <c r="J9663" s="31"/>
      <c r="K9663" s="31"/>
      <c r="L9663" s="31"/>
      <c r="M9663" s="31"/>
      <c r="N9663" s="31"/>
      <c r="O9663" s="31"/>
      <c r="P9663" s="31"/>
      <c r="Q9663" s="31"/>
      <c r="R9663" s="31"/>
      <c r="S9663" s="31"/>
      <c r="T9663" s="31"/>
      <c r="U9663" s="31"/>
      <c r="V9663" s="31"/>
      <c r="W9663" s="31"/>
      <c r="X9663" s="31"/>
      <c r="Y9663" s="31"/>
      <c r="Z9663" s="31"/>
      <c r="AA9663" s="31"/>
      <c r="AB9663" s="31"/>
      <c r="AC9663" s="31"/>
      <c r="AD9663" s="31"/>
      <c r="AE9663" s="31"/>
      <c r="AF9663" s="31"/>
      <c r="AG9663" s="31"/>
      <c r="AH9663" s="31"/>
      <c r="AI9663" s="31"/>
      <c r="AJ9663" s="31"/>
      <c r="AK9663" s="31"/>
      <c r="AL9663" s="31"/>
      <c r="AM9663" s="31"/>
      <c r="AN9663" s="31"/>
      <c r="AO9663" s="31"/>
      <c r="AP9663" s="31"/>
      <c r="AQ9663" s="31"/>
      <c r="AR9663" s="31"/>
      <c r="AS9663" s="31"/>
      <c r="AT9663" s="31"/>
      <c r="AU9663" s="31"/>
      <c r="AV9663" s="31"/>
      <c r="AW9663" s="31"/>
      <c r="AX9663" s="31"/>
      <c r="AY9663" s="31"/>
      <c r="AZ9663" s="31"/>
      <c r="BA9663" s="31"/>
      <c r="BB9663" s="31"/>
      <c r="BC9663" s="31"/>
      <c r="BD9663" s="31"/>
      <c r="BE9663" s="31"/>
      <c r="BF9663" s="31"/>
      <c r="BG9663" s="31"/>
      <c r="BH9663" s="31"/>
      <c r="BI9663" s="31"/>
      <c r="BJ9663" s="31"/>
      <c r="BK9663" s="31"/>
      <c r="BL9663" s="31"/>
      <c r="BM9663" s="31"/>
      <c r="BN9663" s="31"/>
      <c r="BO9663" s="31"/>
      <c r="BP9663" s="31"/>
      <c r="BQ9663" s="31"/>
      <c r="BR9663" s="31"/>
      <c r="BS9663" s="31"/>
      <c r="BT9663" s="31"/>
      <c r="BU9663" s="31"/>
      <c r="BV9663" s="31"/>
      <c r="BW9663" s="31"/>
      <c r="BX9663" s="31"/>
      <c r="BY9663" s="31"/>
      <c r="BZ9663" s="31"/>
      <c r="CA9663" s="31"/>
      <c r="CB9663" s="31"/>
      <c r="CC9663" s="31"/>
    </row>
    <row r="9664" spans="5:81" customFormat="1" x14ac:dyDescent="0.25">
      <c r="E9664" s="30" t="str">
        <f t="shared" si="61"/>
        <v>update IFINOPL.dbo.AGREEMENT_ASSET set BILLING_TO_NPWP = '013735303007000', NPWP_NAME = 'PT. MARGA NUSANTARA JAYA', NPWP_ADDRESS = 'JL PULO KAMBING IIE NO 9 RT.0 RW.0 JATINEGARA, CAKUNG, JAKARTA TIMUR, DKI JAKARTA 13930 INDONESIA' where AGREEMENT_NO = replace('0000720/4/08/07/2022', '/', '.');</v>
      </c>
      <c r="F9664" s="31"/>
      <c r="G9664" s="31"/>
      <c r="H9664" s="31"/>
      <c r="I9664" s="31"/>
      <c r="J9664" s="31"/>
      <c r="K9664" s="31"/>
      <c r="L9664" s="31"/>
      <c r="M9664" s="31"/>
      <c r="N9664" s="31"/>
      <c r="O9664" s="31"/>
      <c r="P9664" s="31"/>
      <c r="Q9664" s="31"/>
      <c r="R9664" s="31"/>
      <c r="S9664" s="31"/>
      <c r="T9664" s="31"/>
      <c r="U9664" s="31"/>
      <c r="V9664" s="31"/>
      <c r="W9664" s="31"/>
      <c r="X9664" s="31"/>
      <c r="Y9664" s="31"/>
      <c r="Z9664" s="31"/>
      <c r="AA9664" s="31"/>
      <c r="AB9664" s="31"/>
      <c r="AC9664" s="31"/>
      <c r="AD9664" s="31"/>
      <c r="AE9664" s="31"/>
      <c r="AF9664" s="31"/>
      <c r="AG9664" s="31"/>
      <c r="AH9664" s="31"/>
      <c r="AI9664" s="31"/>
      <c r="AJ9664" s="31"/>
      <c r="AK9664" s="31"/>
      <c r="AL9664" s="31"/>
      <c r="AM9664" s="31"/>
      <c r="AN9664" s="31"/>
      <c r="AO9664" s="31"/>
      <c r="AP9664" s="31"/>
      <c r="AQ9664" s="31"/>
      <c r="AR9664" s="31"/>
      <c r="AS9664" s="31"/>
      <c r="AT9664" s="31"/>
      <c r="AU9664" s="31"/>
      <c r="AV9664" s="31"/>
      <c r="AW9664" s="31"/>
      <c r="AX9664" s="31"/>
      <c r="AY9664" s="31"/>
      <c r="AZ9664" s="31"/>
      <c r="BA9664" s="31"/>
      <c r="BB9664" s="31"/>
      <c r="BC9664" s="31"/>
      <c r="BD9664" s="31"/>
      <c r="BE9664" s="31"/>
      <c r="BF9664" s="31"/>
      <c r="BG9664" s="31"/>
      <c r="BH9664" s="31"/>
      <c r="BI9664" s="31"/>
      <c r="BJ9664" s="31"/>
      <c r="BK9664" s="31"/>
      <c r="BL9664" s="31"/>
      <c r="BM9664" s="31"/>
      <c r="BN9664" s="31"/>
      <c r="BO9664" s="31"/>
      <c r="BP9664" s="31"/>
      <c r="BQ9664" s="31"/>
      <c r="BR9664" s="31"/>
      <c r="BS9664" s="31"/>
      <c r="BT9664" s="31"/>
      <c r="BU9664" s="31"/>
      <c r="BV9664" s="31"/>
      <c r="BW9664" s="31"/>
      <c r="BX9664" s="31"/>
      <c r="BY9664" s="31"/>
      <c r="BZ9664" s="31"/>
      <c r="CA9664" s="31"/>
      <c r="CB9664" s="31"/>
      <c r="CC9664" s="31"/>
    </row>
    <row r="9665" spans="5:81" customFormat="1" x14ac:dyDescent="0.25">
      <c r="E9665"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replace('0000720/4/10/07/2023', '/', '.');</v>
      </c>
      <c r="F9665" s="31"/>
      <c r="G9665" s="31"/>
      <c r="H9665" s="31"/>
      <c r="I9665" s="31"/>
      <c r="J9665" s="31"/>
      <c r="K9665" s="31"/>
      <c r="L9665" s="31"/>
      <c r="M9665" s="31"/>
      <c r="N9665" s="31"/>
      <c r="O9665" s="31"/>
      <c r="P9665" s="31"/>
      <c r="Q9665" s="31"/>
      <c r="R9665" s="31"/>
      <c r="S9665" s="31"/>
      <c r="T9665" s="31"/>
      <c r="U9665" s="31"/>
      <c r="V9665" s="31"/>
      <c r="W9665" s="31"/>
      <c r="X9665" s="31"/>
      <c r="Y9665" s="31"/>
      <c r="Z9665" s="31"/>
      <c r="AA9665" s="31"/>
      <c r="AB9665" s="31"/>
      <c r="AC9665" s="31"/>
      <c r="AD9665" s="31"/>
      <c r="AE9665" s="31"/>
      <c r="AF9665" s="31"/>
      <c r="AG9665" s="31"/>
      <c r="AH9665" s="31"/>
      <c r="AI9665" s="31"/>
      <c r="AJ9665" s="31"/>
      <c r="AK9665" s="31"/>
      <c r="AL9665" s="31"/>
      <c r="AM9665" s="31"/>
      <c r="AN9665" s="31"/>
      <c r="AO9665" s="31"/>
      <c r="AP9665" s="31"/>
      <c r="AQ9665" s="31"/>
      <c r="AR9665" s="31"/>
      <c r="AS9665" s="31"/>
      <c r="AT9665" s="31"/>
      <c r="AU9665" s="31"/>
      <c r="AV9665" s="31"/>
      <c r="AW9665" s="31"/>
      <c r="AX9665" s="31"/>
      <c r="AY9665" s="31"/>
      <c r="AZ9665" s="31"/>
      <c r="BA9665" s="31"/>
      <c r="BB9665" s="31"/>
      <c r="BC9665" s="31"/>
      <c r="BD9665" s="31"/>
      <c r="BE9665" s="31"/>
      <c r="BF9665" s="31"/>
      <c r="BG9665" s="31"/>
      <c r="BH9665" s="31"/>
      <c r="BI9665" s="31"/>
      <c r="BJ9665" s="31"/>
      <c r="BK9665" s="31"/>
      <c r="BL9665" s="31"/>
      <c r="BM9665" s="31"/>
      <c r="BN9665" s="31"/>
      <c r="BO9665" s="31"/>
      <c r="BP9665" s="31"/>
      <c r="BQ9665" s="31"/>
      <c r="BR9665" s="31"/>
      <c r="BS9665" s="31"/>
      <c r="BT9665" s="31"/>
      <c r="BU9665" s="31"/>
      <c r="BV9665" s="31"/>
      <c r="BW9665" s="31"/>
      <c r="BX9665" s="31"/>
      <c r="BY9665" s="31"/>
      <c r="BZ9665" s="31"/>
      <c r="CA9665" s="31"/>
      <c r="CB9665" s="31"/>
      <c r="CC9665" s="31"/>
    </row>
    <row r="9666" spans="5:81" customFormat="1" x14ac:dyDescent="0.25">
      <c r="E9666" s="30" t="str">
        <f t="shared" si="61"/>
        <v>update IFINOPL.dbo.AGREEMENT_ASSET set BILLING_TO_NPWP = '013735303007000', NPWP_NAME = 'PT. MARGA NUSANTARA JAYA', NPWP_ADDRESS = 'JL PULO KAMBING IIE NO 9 RT.0 RW.0 JATINEGARA, CAKUNG, JAKARTA TIMUR, DKI JAKARTA 13930 INDONESIA' where AGREEMENT_NO = replace('0000721/4/08/07/2022', '/', '.');</v>
      </c>
      <c r="F9666" s="31"/>
      <c r="G9666" s="31"/>
      <c r="H9666" s="31"/>
      <c r="I9666" s="31"/>
      <c r="J9666" s="31"/>
      <c r="K9666" s="31"/>
      <c r="L9666" s="31"/>
      <c r="M9666" s="31"/>
      <c r="N9666" s="31"/>
      <c r="O9666" s="31"/>
      <c r="P9666" s="31"/>
      <c r="Q9666" s="31"/>
      <c r="R9666" s="31"/>
      <c r="S9666" s="31"/>
      <c r="T9666" s="31"/>
      <c r="U9666" s="31"/>
      <c r="V9666" s="31"/>
      <c r="W9666" s="31"/>
      <c r="X9666" s="31"/>
      <c r="Y9666" s="31"/>
      <c r="Z9666" s="31"/>
      <c r="AA9666" s="31"/>
      <c r="AB9666" s="31"/>
      <c r="AC9666" s="31"/>
      <c r="AD9666" s="31"/>
      <c r="AE9666" s="31"/>
      <c r="AF9666" s="31"/>
      <c r="AG9666" s="31"/>
      <c r="AH9666" s="31"/>
      <c r="AI9666" s="31"/>
      <c r="AJ9666" s="31"/>
      <c r="AK9666" s="31"/>
      <c r="AL9666" s="31"/>
      <c r="AM9666" s="31"/>
      <c r="AN9666" s="31"/>
      <c r="AO9666" s="31"/>
      <c r="AP9666" s="31"/>
      <c r="AQ9666" s="31"/>
      <c r="AR9666" s="31"/>
      <c r="AS9666" s="31"/>
      <c r="AT9666" s="31"/>
      <c r="AU9666" s="31"/>
      <c r="AV9666" s="31"/>
      <c r="AW9666" s="31"/>
      <c r="AX9666" s="31"/>
      <c r="AY9666" s="31"/>
      <c r="AZ9666" s="31"/>
      <c r="BA9666" s="31"/>
      <c r="BB9666" s="31"/>
      <c r="BC9666" s="31"/>
      <c r="BD9666" s="31"/>
      <c r="BE9666" s="31"/>
      <c r="BF9666" s="31"/>
      <c r="BG9666" s="31"/>
      <c r="BH9666" s="31"/>
      <c r="BI9666" s="31"/>
      <c r="BJ9666" s="31"/>
      <c r="BK9666" s="31"/>
      <c r="BL9666" s="31"/>
      <c r="BM9666" s="31"/>
      <c r="BN9666" s="31"/>
      <c r="BO9666" s="31"/>
      <c r="BP9666" s="31"/>
      <c r="BQ9666" s="31"/>
      <c r="BR9666" s="31"/>
      <c r="BS9666" s="31"/>
      <c r="BT9666" s="31"/>
      <c r="BU9666" s="31"/>
      <c r="BV9666" s="31"/>
      <c r="BW9666" s="31"/>
      <c r="BX9666" s="31"/>
      <c r="BY9666" s="31"/>
      <c r="BZ9666" s="31"/>
      <c r="CA9666" s="31"/>
      <c r="CB9666" s="31"/>
      <c r="CC9666" s="31"/>
    </row>
    <row r="9667" spans="5:81" customFormat="1" x14ac:dyDescent="0.25">
      <c r="E9667" s="30" t="str">
        <f t="shared" si="61"/>
        <v>update IFINOPL.dbo.AGREEMENT_ASSET set BILLING_TO_NPWP = '010616316092000', NPWP_NAME = 'PT. NUTRICIA INDONESIA SEJAHTERA', NPWP_ADDRESS = 'JL RAYA BOGOR KM. 26,6 RT.0 RW.0 KEL.PEKAYON KEC.PASAR REBO KOTA/KAB.JAKARTA TIMUR DKI JAKARTA 13710' where AGREEMENT_NO = replace('0000721/4/10/07/2023', '/', '.');</v>
      </c>
      <c r="F9667" s="31"/>
      <c r="G9667" s="31"/>
      <c r="H9667" s="31"/>
      <c r="I9667" s="31"/>
      <c r="J9667" s="31"/>
      <c r="K9667" s="31"/>
      <c r="L9667" s="31"/>
      <c r="M9667" s="31"/>
      <c r="N9667" s="31"/>
      <c r="O9667" s="31"/>
      <c r="P9667" s="31"/>
      <c r="Q9667" s="31"/>
      <c r="R9667" s="31"/>
      <c r="S9667" s="31"/>
      <c r="T9667" s="31"/>
      <c r="U9667" s="31"/>
      <c r="V9667" s="31"/>
      <c r="W9667" s="31"/>
      <c r="X9667" s="31"/>
      <c r="Y9667" s="31"/>
      <c r="Z9667" s="31"/>
      <c r="AA9667" s="31"/>
      <c r="AB9667" s="31"/>
      <c r="AC9667" s="31"/>
      <c r="AD9667" s="31"/>
      <c r="AE9667" s="31"/>
      <c r="AF9667" s="31"/>
      <c r="AG9667" s="31"/>
      <c r="AH9667" s="31"/>
      <c r="AI9667" s="31"/>
      <c r="AJ9667" s="31"/>
      <c r="AK9667" s="31"/>
      <c r="AL9667" s="31"/>
      <c r="AM9667" s="31"/>
      <c r="AN9667" s="31"/>
      <c r="AO9667" s="31"/>
      <c r="AP9667" s="31"/>
      <c r="AQ9667" s="31"/>
      <c r="AR9667" s="31"/>
      <c r="AS9667" s="31"/>
      <c r="AT9667" s="31"/>
      <c r="AU9667" s="31"/>
      <c r="AV9667" s="31"/>
      <c r="AW9667" s="31"/>
      <c r="AX9667" s="31"/>
      <c r="AY9667" s="31"/>
      <c r="AZ9667" s="31"/>
      <c r="BA9667" s="31"/>
      <c r="BB9667" s="31"/>
      <c r="BC9667" s="31"/>
      <c r="BD9667" s="31"/>
      <c r="BE9667" s="31"/>
      <c r="BF9667" s="31"/>
      <c r="BG9667" s="31"/>
      <c r="BH9667" s="31"/>
      <c r="BI9667" s="31"/>
      <c r="BJ9667" s="31"/>
      <c r="BK9667" s="31"/>
      <c r="BL9667" s="31"/>
      <c r="BM9667" s="31"/>
      <c r="BN9667" s="31"/>
      <c r="BO9667" s="31"/>
      <c r="BP9667" s="31"/>
      <c r="BQ9667" s="31"/>
      <c r="BR9667" s="31"/>
      <c r="BS9667" s="31"/>
      <c r="BT9667" s="31"/>
      <c r="BU9667" s="31"/>
      <c r="BV9667" s="31"/>
      <c r="BW9667" s="31"/>
      <c r="BX9667" s="31"/>
      <c r="BY9667" s="31"/>
      <c r="BZ9667" s="31"/>
      <c r="CA9667" s="31"/>
      <c r="CB9667" s="31"/>
      <c r="CC9667" s="31"/>
    </row>
    <row r="9668" spans="5:81" customFormat="1" x14ac:dyDescent="0.25">
      <c r="E9668" s="30" t="str">
        <f t="shared" si="61"/>
        <v>update IFINOPL.dbo.AGREEMENT_ASSET set BILLING_TO_NPWP = '013735303007000', NPWP_NAME = 'PT. MARGA NUSANTARA JAYA', NPWP_ADDRESS = 'JL PULO KAMBING IIE NO 9 RT.0 RW.0 JATINEGARA, CAKUNG, JAKARTA TIMUR, DKI JAKARTA 13930 INDONESIA' where AGREEMENT_NO = replace('0000722/4/08/07/2022', '/', '.');</v>
      </c>
      <c r="F9668" s="31"/>
      <c r="G9668" s="31"/>
      <c r="H9668" s="31"/>
      <c r="I9668" s="31"/>
      <c r="J9668" s="31"/>
      <c r="K9668" s="31"/>
      <c r="L9668" s="31"/>
      <c r="M9668" s="31"/>
      <c r="N9668" s="31"/>
      <c r="O9668" s="31"/>
      <c r="P9668" s="31"/>
      <c r="Q9668" s="31"/>
      <c r="R9668" s="31"/>
      <c r="S9668" s="31"/>
      <c r="T9668" s="31"/>
      <c r="U9668" s="31"/>
      <c r="V9668" s="31"/>
      <c r="W9668" s="31"/>
      <c r="X9668" s="31"/>
      <c r="Y9668" s="31"/>
      <c r="Z9668" s="31"/>
      <c r="AA9668" s="31"/>
      <c r="AB9668" s="31"/>
      <c r="AC9668" s="31"/>
      <c r="AD9668" s="31"/>
      <c r="AE9668" s="31"/>
      <c r="AF9668" s="31"/>
      <c r="AG9668" s="31"/>
      <c r="AH9668" s="31"/>
      <c r="AI9668" s="31"/>
      <c r="AJ9668" s="31"/>
      <c r="AK9668" s="31"/>
      <c r="AL9668" s="31"/>
      <c r="AM9668" s="31"/>
      <c r="AN9668" s="31"/>
      <c r="AO9668" s="31"/>
      <c r="AP9668" s="31"/>
      <c r="AQ9668" s="31"/>
      <c r="AR9668" s="31"/>
      <c r="AS9668" s="31"/>
      <c r="AT9668" s="31"/>
      <c r="AU9668" s="31"/>
      <c r="AV9668" s="31"/>
      <c r="AW9668" s="31"/>
      <c r="AX9668" s="31"/>
      <c r="AY9668" s="31"/>
      <c r="AZ9668" s="31"/>
      <c r="BA9668" s="31"/>
      <c r="BB9668" s="31"/>
      <c r="BC9668" s="31"/>
      <c r="BD9668" s="31"/>
      <c r="BE9668" s="31"/>
      <c r="BF9668" s="31"/>
      <c r="BG9668" s="31"/>
      <c r="BH9668" s="31"/>
      <c r="BI9668" s="31"/>
      <c r="BJ9668" s="31"/>
      <c r="BK9668" s="31"/>
      <c r="BL9668" s="31"/>
      <c r="BM9668" s="31"/>
      <c r="BN9668" s="31"/>
      <c r="BO9668" s="31"/>
      <c r="BP9668" s="31"/>
      <c r="BQ9668" s="31"/>
      <c r="BR9668" s="31"/>
      <c r="BS9668" s="31"/>
      <c r="BT9668" s="31"/>
      <c r="BU9668" s="31"/>
      <c r="BV9668" s="31"/>
      <c r="BW9668" s="31"/>
      <c r="BX9668" s="31"/>
      <c r="BY9668" s="31"/>
      <c r="BZ9668" s="31"/>
      <c r="CA9668" s="31"/>
      <c r="CB9668" s="31"/>
      <c r="CC9668" s="31"/>
    </row>
    <row r="9669" spans="5:81" customFormat="1" x14ac:dyDescent="0.25">
      <c r="E9669" s="30" t="str">
        <f t="shared" si="61"/>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replace('0000722/4/10/07/2023', '/', '.');</v>
      </c>
      <c r="F9669" s="31"/>
      <c r="G9669" s="31"/>
      <c r="H9669" s="31"/>
      <c r="I9669" s="31"/>
      <c r="J9669" s="31"/>
      <c r="K9669" s="31"/>
      <c r="L9669" s="31"/>
      <c r="M9669" s="31"/>
      <c r="N9669" s="31"/>
      <c r="O9669" s="31"/>
      <c r="P9669" s="31"/>
      <c r="Q9669" s="31"/>
      <c r="R9669" s="31"/>
      <c r="S9669" s="31"/>
      <c r="T9669" s="31"/>
      <c r="U9669" s="31"/>
      <c r="V9669" s="31"/>
      <c r="W9669" s="31"/>
      <c r="X9669" s="31"/>
      <c r="Y9669" s="31"/>
      <c r="Z9669" s="31"/>
      <c r="AA9669" s="31"/>
      <c r="AB9669" s="31"/>
      <c r="AC9669" s="31"/>
      <c r="AD9669" s="31"/>
      <c r="AE9669" s="31"/>
      <c r="AF9669" s="31"/>
      <c r="AG9669" s="31"/>
      <c r="AH9669" s="31"/>
      <c r="AI9669" s="31"/>
      <c r="AJ9669" s="31"/>
      <c r="AK9669" s="31"/>
      <c r="AL9669" s="31"/>
      <c r="AM9669" s="31"/>
      <c r="AN9669" s="31"/>
      <c r="AO9669" s="31"/>
      <c r="AP9669" s="31"/>
      <c r="AQ9669" s="31"/>
      <c r="AR9669" s="31"/>
      <c r="AS9669" s="31"/>
      <c r="AT9669" s="31"/>
      <c r="AU9669" s="31"/>
      <c r="AV9669" s="31"/>
      <c r="AW9669" s="31"/>
      <c r="AX9669" s="31"/>
      <c r="AY9669" s="31"/>
      <c r="AZ9669" s="31"/>
      <c r="BA9669" s="31"/>
      <c r="BB9669" s="31"/>
      <c r="BC9669" s="31"/>
      <c r="BD9669" s="31"/>
      <c r="BE9669" s="31"/>
      <c r="BF9669" s="31"/>
      <c r="BG9669" s="31"/>
      <c r="BH9669" s="31"/>
      <c r="BI9669" s="31"/>
      <c r="BJ9669" s="31"/>
      <c r="BK9669" s="31"/>
      <c r="BL9669" s="31"/>
      <c r="BM9669" s="31"/>
      <c r="BN9669" s="31"/>
      <c r="BO9669" s="31"/>
      <c r="BP9669" s="31"/>
      <c r="BQ9669" s="31"/>
      <c r="BR9669" s="31"/>
      <c r="BS9669" s="31"/>
      <c r="BT9669" s="31"/>
      <c r="BU9669" s="31"/>
      <c r="BV9669" s="31"/>
      <c r="BW9669" s="31"/>
      <c r="BX9669" s="31"/>
      <c r="BY9669" s="31"/>
      <c r="BZ9669" s="31"/>
      <c r="CA9669" s="31"/>
      <c r="CB9669" s="31"/>
      <c r="CC9669" s="31"/>
    </row>
    <row r="9670" spans="5:81" customFormat="1" x14ac:dyDescent="0.25">
      <c r="E9670" s="30" t="str">
        <f t="shared" si="61"/>
        <v>update IFINOPL.dbo.AGREEMENT_ASSET set BILLING_TO_NPWP = '011210341511000', NPWP_NAME = 'PT NUFARINDO', NPWP_ADDRESS = 'JL RAYA MANGKANG KULON, KM 16,5 RT.00 RW.00 KEL.MANGKANG KULON KEC.TUGU KOTA/KAB.KOTA SEMARANG JAWA TENGAH 50155' where AGREEMENT_NO = replace('0000723/4/08/07/2022', '/', '.');</v>
      </c>
      <c r="F9670" s="31"/>
      <c r="G9670" s="31"/>
      <c r="H9670" s="31"/>
      <c r="I9670" s="31"/>
      <c r="J9670" s="31"/>
      <c r="K9670" s="31"/>
      <c r="L9670" s="31"/>
      <c r="M9670" s="31"/>
      <c r="N9670" s="31"/>
      <c r="O9670" s="31"/>
      <c r="P9670" s="31"/>
      <c r="Q9670" s="31"/>
      <c r="R9670" s="31"/>
      <c r="S9670" s="31"/>
      <c r="T9670" s="31"/>
      <c r="U9670" s="31"/>
      <c r="V9670" s="31"/>
      <c r="W9670" s="31"/>
      <c r="X9670" s="31"/>
      <c r="Y9670" s="31"/>
      <c r="Z9670" s="31"/>
      <c r="AA9670" s="31"/>
      <c r="AB9670" s="31"/>
      <c r="AC9670" s="31"/>
      <c r="AD9670" s="31"/>
      <c r="AE9670" s="31"/>
      <c r="AF9670" s="31"/>
      <c r="AG9670" s="31"/>
      <c r="AH9670" s="31"/>
      <c r="AI9670" s="31"/>
      <c r="AJ9670" s="31"/>
      <c r="AK9670" s="31"/>
      <c r="AL9670" s="31"/>
      <c r="AM9670" s="31"/>
      <c r="AN9670" s="31"/>
      <c r="AO9670" s="31"/>
      <c r="AP9670" s="31"/>
      <c r="AQ9670" s="31"/>
      <c r="AR9670" s="31"/>
      <c r="AS9670" s="31"/>
      <c r="AT9670" s="31"/>
      <c r="AU9670" s="31"/>
      <c r="AV9670" s="31"/>
      <c r="AW9670" s="31"/>
      <c r="AX9670" s="31"/>
      <c r="AY9670" s="31"/>
      <c r="AZ9670" s="31"/>
      <c r="BA9670" s="31"/>
      <c r="BB9670" s="31"/>
      <c r="BC9670" s="31"/>
      <c r="BD9670" s="31"/>
      <c r="BE9670" s="31"/>
      <c r="BF9670" s="31"/>
      <c r="BG9670" s="31"/>
      <c r="BH9670" s="31"/>
      <c r="BI9670" s="31"/>
      <c r="BJ9670" s="31"/>
      <c r="BK9670" s="31"/>
      <c r="BL9670" s="31"/>
      <c r="BM9670" s="31"/>
      <c r="BN9670" s="31"/>
      <c r="BO9670" s="31"/>
      <c r="BP9670" s="31"/>
      <c r="BQ9670" s="31"/>
      <c r="BR9670" s="31"/>
      <c r="BS9670" s="31"/>
      <c r="BT9670" s="31"/>
      <c r="BU9670" s="31"/>
      <c r="BV9670" s="31"/>
      <c r="BW9670" s="31"/>
      <c r="BX9670" s="31"/>
      <c r="BY9670" s="31"/>
      <c r="BZ9670" s="31"/>
      <c r="CA9670" s="31"/>
      <c r="CB9670" s="31"/>
      <c r="CC9670" s="31"/>
    </row>
    <row r="9671" spans="5:81" customFormat="1" x14ac:dyDescent="0.25">
      <c r="E9671" s="30" t="str">
        <f t="shared" si="61"/>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replace('0000723/4/10/07/2023', '/', '.');</v>
      </c>
      <c r="F9671" s="31"/>
      <c r="G9671" s="31"/>
      <c r="H9671" s="31"/>
      <c r="I9671" s="31"/>
      <c r="J9671" s="31"/>
      <c r="K9671" s="31"/>
      <c r="L9671" s="31"/>
      <c r="M9671" s="31"/>
      <c r="N9671" s="31"/>
      <c r="O9671" s="31"/>
      <c r="P9671" s="31"/>
      <c r="Q9671" s="31"/>
      <c r="R9671" s="31"/>
      <c r="S9671" s="31"/>
      <c r="T9671" s="31"/>
      <c r="U9671" s="31"/>
      <c r="V9671" s="31"/>
      <c r="W9671" s="31"/>
      <c r="X9671" s="31"/>
      <c r="Y9671" s="31"/>
      <c r="Z9671" s="31"/>
      <c r="AA9671" s="31"/>
      <c r="AB9671" s="31"/>
      <c r="AC9671" s="31"/>
      <c r="AD9671" s="31"/>
      <c r="AE9671" s="31"/>
      <c r="AF9671" s="31"/>
      <c r="AG9671" s="31"/>
      <c r="AH9671" s="31"/>
      <c r="AI9671" s="31"/>
      <c r="AJ9671" s="31"/>
      <c r="AK9671" s="31"/>
      <c r="AL9671" s="31"/>
      <c r="AM9671" s="31"/>
      <c r="AN9671" s="31"/>
      <c r="AO9671" s="31"/>
      <c r="AP9671" s="31"/>
      <c r="AQ9671" s="31"/>
      <c r="AR9671" s="31"/>
      <c r="AS9671" s="31"/>
      <c r="AT9671" s="31"/>
      <c r="AU9671" s="31"/>
      <c r="AV9671" s="31"/>
      <c r="AW9671" s="31"/>
      <c r="AX9671" s="31"/>
      <c r="AY9671" s="31"/>
      <c r="AZ9671" s="31"/>
      <c r="BA9671" s="31"/>
      <c r="BB9671" s="31"/>
      <c r="BC9671" s="31"/>
      <c r="BD9671" s="31"/>
      <c r="BE9671" s="31"/>
      <c r="BF9671" s="31"/>
      <c r="BG9671" s="31"/>
      <c r="BH9671" s="31"/>
      <c r="BI9671" s="31"/>
      <c r="BJ9671" s="31"/>
      <c r="BK9671" s="31"/>
      <c r="BL9671" s="31"/>
      <c r="BM9671" s="31"/>
      <c r="BN9671" s="31"/>
      <c r="BO9671" s="31"/>
      <c r="BP9671" s="31"/>
      <c r="BQ9671" s="31"/>
      <c r="BR9671" s="31"/>
      <c r="BS9671" s="31"/>
      <c r="BT9671" s="31"/>
      <c r="BU9671" s="31"/>
      <c r="BV9671" s="31"/>
      <c r="BW9671" s="31"/>
      <c r="BX9671" s="31"/>
      <c r="BY9671" s="31"/>
      <c r="BZ9671" s="31"/>
      <c r="CA9671" s="31"/>
      <c r="CB9671" s="31"/>
      <c r="CC9671" s="31"/>
    </row>
    <row r="9672" spans="5:81" customFormat="1" x14ac:dyDescent="0.25">
      <c r="E9672" s="30" t="str">
        <f t="shared" si="61"/>
        <v>update IFINOPL.dbo.AGREEMENT_ASSET set BILLING_TO_NPWP = '011210341511000', NPWP_NAME = 'PT NUFARINDO', NPWP_ADDRESS = 'JL RAYA MANGKANG KULON, KM 16,5 RT.00 RW.00 KEL.MANGKANG KULON KEC.TUGU KOTA/KAB.KOTA SEMARANG JAWA TENGAH 50155' where AGREEMENT_NO = replace('0000724/4/08/07/2022', '/', '.');</v>
      </c>
      <c r="F9672" s="31"/>
      <c r="G9672" s="31"/>
      <c r="H9672" s="31"/>
      <c r="I9672" s="31"/>
      <c r="J9672" s="31"/>
      <c r="K9672" s="31"/>
      <c r="L9672" s="31"/>
      <c r="M9672" s="31"/>
      <c r="N9672" s="31"/>
      <c r="O9672" s="31"/>
      <c r="P9672" s="31"/>
      <c r="Q9672" s="31"/>
      <c r="R9672" s="31"/>
      <c r="S9672" s="31"/>
      <c r="T9672" s="31"/>
      <c r="U9672" s="31"/>
      <c r="V9672" s="31"/>
      <c r="W9672" s="31"/>
      <c r="X9672" s="31"/>
      <c r="Y9672" s="31"/>
      <c r="Z9672" s="31"/>
      <c r="AA9672" s="31"/>
      <c r="AB9672" s="31"/>
      <c r="AC9672" s="31"/>
      <c r="AD9672" s="31"/>
      <c r="AE9672" s="31"/>
      <c r="AF9672" s="31"/>
      <c r="AG9672" s="31"/>
      <c r="AH9672" s="31"/>
      <c r="AI9672" s="31"/>
      <c r="AJ9672" s="31"/>
      <c r="AK9672" s="31"/>
      <c r="AL9672" s="31"/>
      <c r="AM9672" s="31"/>
      <c r="AN9672" s="31"/>
      <c r="AO9672" s="31"/>
      <c r="AP9672" s="31"/>
      <c r="AQ9672" s="31"/>
      <c r="AR9672" s="31"/>
      <c r="AS9672" s="31"/>
      <c r="AT9672" s="31"/>
      <c r="AU9672" s="31"/>
      <c r="AV9672" s="31"/>
      <c r="AW9672" s="31"/>
      <c r="AX9672" s="31"/>
      <c r="AY9672" s="31"/>
      <c r="AZ9672" s="31"/>
      <c r="BA9672" s="31"/>
      <c r="BB9672" s="31"/>
      <c r="BC9672" s="31"/>
      <c r="BD9672" s="31"/>
      <c r="BE9672" s="31"/>
      <c r="BF9672" s="31"/>
      <c r="BG9672" s="31"/>
      <c r="BH9672" s="31"/>
      <c r="BI9672" s="31"/>
      <c r="BJ9672" s="31"/>
      <c r="BK9672" s="31"/>
      <c r="BL9672" s="31"/>
      <c r="BM9672" s="31"/>
      <c r="BN9672" s="31"/>
      <c r="BO9672" s="31"/>
      <c r="BP9672" s="31"/>
      <c r="BQ9672" s="31"/>
      <c r="BR9672" s="31"/>
      <c r="BS9672" s="31"/>
      <c r="BT9672" s="31"/>
      <c r="BU9672" s="31"/>
      <c r="BV9672" s="31"/>
      <c r="BW9672" s="31"/>
      <c r="BX9672" s="31"/>
      <c r="BY9672" s="31"/>
      <c r="BZ9672" s="31"/>
      <c r="CA9672" s="31"/>
      <c r="CB9672" s="31"/>
      <c r="CC9672" s="31"/>
    </row>
    <row r="9673" spans="5:81" customFormat="1" x14ac:dyDescent="0.25">
      <c r="E9673"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replace('0000724/4/10/07/2023', '/', '.');</v>
      </c>
      <c r="F9673" s="31"/>
      <c r="G9673" s="31"/>
      <c r="H9673" s="31"/>
      <c r="I9673" s="31"/>
      <c r="J9673" s="31"/>
      <c r="K9673" s="31"/>
      <c r="L9673" s="31"/>
      <c r="M9673" s="31"/>
      <c r="N9673" s="31"/>
      <c r="O9673" s="31"/>
      <c r="P9673" s="31"/>
      <c r="Q9673" s="31"/>
      <c r="R9673" s="31"/>
      <c r="S9673" s="31"/>
      <c r="T9673" s="31"/>
      <c r="U9673" s="31"/>
      <c r="V9673" s="31"/>
      <c r="W9673" s="31"/>
      <c r="X9673" s="31"/>
      <c r="Y9673" s="31"/>
      <c r="Z9673" s="31"/>
      <c r="AA9673" s="31"/>
      <c r="AB9673" s="31"/>
      <c r="AC9673" s="31"/>
      <c r="AD9673" s="31"/>
      <c r="AE9673" s="31"/>
      <c r="AF9673" s="31"/>
      <c r="AG9673" s="31"/>
      <c r="AH9673" s="31"/>
      <c r="AI9673" s="31"/>
      <c r="AJ9673" s="31"/>
      <c r="AK9673" s="31"/>
      <c r="AL9673" s="31"/>
      <c r="AM9673" s="31"/>
      <c r="AN9673" s="31"/>
      <c r="AO9673" s="31"/>
      <c r="AP9673" s="31"/>
      <c r="AQ9673" s="31"/>
      <c r="AR9673" s="31"/>
      <c r="AS9673" s="31"/>
      <c r="AT9673" s="31"/>
      <c r="AU9673" s="31"/>
      <c r="AV9673" s="31"/>
      <c r="AW9673" s="31"/>
      <c r="AX9673" s="31"/>
      <c r="AY9673" s="31"/>
      <c r="AZ9673" s="31"/>
      <c r="BA9673" s="31"/>
      <c r="BB9673" s="31"/>
      <c r="BC9673" s="31"/>
      <c r="BD9673" s="31"/>
      <c r="BE9673" s="31"/>
      <c r="BF9673" s="31"/>
      <c r="BG9673" s="31"/>
      <c r="BH9673" s="31"/>
      <c r="BI9673" s="31"/>
      <c r="BJ9673" s="31"/>
      <c r="BK9673" s="31"/>
      <c r="BL9673" s="31"/>
      <c r="BM9673" s="31"/>
      <c r="BN9673" s="31"/>
      <c r="BO9673" s="31"/>
      <c r="BP9673" s="31"/>
      <c r="BQ9673" s="31"/>
      <c r="BR9673" s="31"/>
      <c r="BS9673" s="31"/>
      <c r="BT9673" s="31"/>
      <c r="BU9673" s="31"/>
      <c r="BV9673" s="31"/>
      <c r="BW9673" s="31"/>
      <c r="BX9673" s="31"/>
      <c r="BY9673" s="31"/>
      <c r="BZ9673" s="31"/>
      <c r="CA9673" s="31"/>
      <c r="CB9673" s="31"/>
      <c r="CC9673" s="31"/>
    </row>
    <row r="9674" spans="5:81" customFormat="1" x14ac:dyDescent="0.25">
      <c r="E9674" s="30" t="str">
        <f t="shared" si="61"/>
        <v>update IFINOPL.dbo.AGREEMENT_ASSET set BILLING_TO_NPWP = '011210341511000', NPWP_NAME = 'PT NUFARINDO', NPWP_ADDRESS = 'JL RAYA MANGKANG KULON, KM 16,5 RT.00 RW.00 KEL.MANGKANG KULON KEC.TUGU KOTA/KAB.KOTA SEMARANG JAWA TENGAH 50155' where AGREEMENT_NO = replace('0000725/4/08/07/2022', '/', '.');</v>
      </c>
      <c r="F9674" s="31"/>
      <c r="G9674" s="31"/>
      <c r="H9674" s="31"/>
      <c r="I9674" s="31"/>
      <c r="J9674" s="31"/>
      <c r="K9674" s="31"/>
      <c r="L9674" s="31"/>
      <c r="M9674" s="31"/>
      <c r="N9674" s="31"/>
      <c r="O9674" s="31"/>
      <c r="P9674" s="31"/>
      <c r="Q9674" s="31"/>
      <c r="R9674" s="31"/>
      <c r="S9674" s="31"/>
      <c r="T9674" s="31"/>
      <c r="U9674" s="31"/>
      <c r="V9674" s="31"/>
      <c r="W9674" s="31"/>
      <c r="X9674" s="31"/>
      <c r="Y9674" s="31"/>
      <c r="Z9674" s="31"/>
      <c r="AA9674" s="31"/>
      <c r="AB9674" s="31"/>
      <c r="AC9674" s="31"/>
      <c r="AD9674" s="31"/>
      <c r="AE9674" s="31"/>
      <c r="AF9674" s="31"/>
      <c r="AG9674" s="31"/>
      <c r="AH9674" s="31"/>
      <c r="AI9674" s="31"/>
      <c r="AJ9674" s="31"/>
      <c r="AK9674" s="31"/>
      <c r="AL9674" s="31"/>
      <c r="AM9674" s="31"/>
      <c r="AN9674" s="31"/>
      <c r="AO9674" s="31"/>
      <c r="AP9674" s="31"/>
      <c r="AQ9674" s="31"/>
      <c r="AR9674" s="31"/>
      <c r="AS9674" s="31"/>
      <c r="AT9674" s="31"/>
      <c r="AU9674" s="31"/>
      <c r="AV9674" s="31"/>
      <c r="AW9674" s="31"/>
      <c r="AX9674" s="31"/>
      <c r="AY9674" s="31"/>
      <c r="AZ9674" s="31"/>
      <c r="BA9674" s="31"/>
      <c r="BB9674" s="31"/>
      <c r="BC9674" s="31"/>
      <c r="BD9674" s="31"/>
      <c r="BE9674" s="31"/>
      <c r="BF9674" s="31"/>
      <c r="BG9674" s="31"/>
      <c r="BH9674" s="31"/>
      <c r="BI9674" s="31"/>
      <c r="BJ9674" s="31"/>
      <c r="BK9674" s="31"/>
      <c r="BL9674" s="31"/>
      <c r="BM9674" s="31"/>
      <c r="BN9674" s="31"/>
      <c r="BO9674" s="31"/>
      <c r="BP9674" s="31"/>
      <c r="BQ9674" s="31"/>
      <c r="BR9674" s="31"/>
      <c r="BS9674" s="31"/>
      <c r="BT9674" s="31"/>
      <c r="BU9674" s="31"/>
      <c r="BV9674" s="31"/>
      <c r="BW9674" s="31"/>
      <c r="BX9674" s="31"/>
      <c r="BY9674" s="31"/>
      <c r="BZ9674" s="31"/>
      <c r="CA9674" s="31"/>
      <c r="CB9674" s="31"/>
      <c r="CC9674" s="31"/>
    </row>
    <row r="9675" spans="5:81" customFormat="1" x14ac:dyDescent="0.25">
      <c r="E9675"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replace('0000725/4/10/07/2023', '/', '.');</v>
      </c>
      <c r="F9675" s="31"/>
      <c r="G9675" s="31"/>
      <c r="H9675" s="31"/>
      <c r="I9675" s="31"/>
      <c r="J9675" s="31"/>
      <c r="K9675" s="31"/>
      <c r="L9675" s="31"/>
      <c r="M9675" s="31"/>
      <c r="N9675" s="31"/>
      <c r="O9675" s="31"/>
      <c r="P9675" s="31"/>
      <c r="Q9675" s="31"/>
      <c r="R9675" s="31"/>
      <c r="S9675" s="31"/>
      <c r="T9675" s="31"/>
      <c r="U9675" s="31"/>
      <c r="V9675" s="31"/>
      <c r="W9675" s="31"/>
      <c r="X9675" s="31"/>
      <c r="Y9675" s="31"/>
      <c r="Z9675" s="31"/>
      <c r="AA9675" s="31"/>
      <c r="AB9675" s="31"/>
      <c r="AC9675" s="31"/>
      <c r="AD9675" s="31"/>
      <c r="AE9675" s="31"/>
      <c r="AF9675" s="31"/>
      <c r="AG9675" s="31"/>
      <c r="AH9675" s="31"/>
      <c r="AI9675" s="31"/>
      <c r="AJ9675" s="31"/>
      <c r="AK9675" s="31"/>
      <c r="AL9675" s="31"/>
      <c r="AM9675" s="31"/>
      <c r="AN9675" s="31"/>
      <c r="AO9675" s="31"/>
      <c r="AP9675" s="31"/>
      <c r="AQ9675" s="31"/>
      <c r="AR9675" s="31"/>
      <c r="AS9675" s="31"/>
      <c r="AT9675" s="31"/>
      <c r="AU9675" s="31"/>
      <c r="AV9675" s="31"/>
      <c r="AW9675" s="31"/>
      <c r="AX9675" s="31"/>
      <c r="AY9675" s="31"/>
      <c r="AZ9675" s="31"/>
      <c r="BA9675" s="31"/>
      <c r="BB9675" s="31"/>
      <c r="BC9675" s="31"/>
      <c r="BD9675" s="31"/>
      <c r="BE9675" s="31"/>
      <c r="BF9675" s="31"/>
      <c r="BG9675" s="31"/>
      <c r="BH9675" s="31"/>
      <c r="BI9675" s="31"/>
      <c r="BJ9675" s="31"/>
      <c r="BK9675" s="31"/>
      <c r="BL9675" s="31"/>
      <c r="BM9675" s="31"/>
      <c r="BN9675" s="31"/>
      <c r="BO9675" s="31"/>
      <c r="BP9675" s="31"/>
      <c r="BQ9675" s="31"/>
      <c r="BR9675" s="31"/>
      <c r="BS9675" s="31"/>
      <c r="BT9675" s="31"/>
      <c r="BU9675" s="31"/>
      <c r="BV9675" s="31"/>
      <c r="BW9675" s="31"/>
      <c r="BX9675" s="31"/>
      <c r="BY9675" s="31"/>
      <c r="BZ9675" s="31"/>
      <c r="CA9675" s="31"/>
      <c r="CB9675" s="31"/>
      <c r="CC9675" s="31"/>
    </row>
    <row r="9676" spans="5:81" customFormat="1" x14ac:dyDescent="0.25">
      <c r="E9676" s="30" t="str">
        <f t="shared" si="61"/>
        <v>update IFINOPL.dbo.AGREEMENT_ASSET set BILLING_TO_NPWP = '013735303007000', NPWP_NAME = 'PT. MARGA NUSANTARA JAYA', NPWP_ADDRESS = 'JL PULO KAMBING IIE NO 9 RT.0 RW.0 JATINEGARA, CAKUNG, JAKARTA TIMUR, DKI JAKARTA 13930 INDONESIA' where AGREEMENT_NO = replace('0000726/4/08/07/2022', '/', '.');</v>
      </c>
      <c r="F9676" s="31"/>
      <c r="G9676" s="31"/>
      <c r="H9676" s="31"/>
      <c r="I9676" s="31"/>
      <c r="J9676" s="31"/>
      <c r="K9676" s="31"/>
      <c r="L9676" s="31"/>
      <c r="M9676" s="31"/>
      <c r="N9676" s="31"/>
      <c r="O9676" s="31"/>
      <c r="P9676" s="31"/>
      <c r="Q9676" s="31"/>
      <c r="R9676" s="31"/>
      <c r="S9676" s="31"/>
      <c r="T9676" s="31"/>
      <c r="U9676" s="31"/>
      <c r="V9676" s="31"/>
      <c r="W9676" s="31"/>
      <c r="X9676" s="31"/>
      <c r="Y9676" s="31"/>
      <c r="Z9676" s="31"/>
      <c r="AA9676" s="31"/>
      <c r="AB9676" s="31"/>
      <c r="AC9676" s="31"/>
      <c r="AD9676" s="31"/>
      <c r="AE9676" s="31"/>
      <c r="AF9676" s="31"/>
      <c r="AG9676" s="31"/>
      <c r="AH9676" s="31"/>
      <c r="AI9676" s="31"/>
      <c r="AJ9676" s="31"/>
      <c r="AK9676" s="31"/>
      <c r="AL9676" s="31"/>
      <c r="AM9676" s="31"/>
      <c r="AN9676" s="31"/>
      <c r="AO9676" s="31"/>
      <c r="AP9676" s="31"/>
      <c r="AQ9676" s="31"/>
      <c r="AR9676" s="31"/>
      <c r="AS9676" s="31"/>
      <c r="AT9676" s="31"/>
      <c r="AU9676" s="31"/>
      <c r="AV9676" s="31"/>
      <c r="AW9676" s="31"/>
      <c r="AX9676" s="31"/>
      <c r="AY9676" s="31"/>
      <c r="AZ9676" s="31"/>
      <c r="BA9676" s="31"/>
      <c r="BB9676" s="31"/>
      <c r="BC9676" s="31"/>
      <c r="BD9676" s="31"/>
      <c r="BE9676" s="31"/>
      <c r="BF9676" s="31"/>
      <c r="BG9676" s="31"/>
      <c r="BH9676" s="31"/>
      <c r="BI9676" s="31"/>
      <c r="BJ9676" s="31"/>
      <c r="BK9676" s="31"/>
      <c r="BL9676" s="31"/>
      <c r="BM9676" s="31"/>
      <c r="BN9676" s="31"/>
      <c r="BO9676" s="31"/>
      <c r="BP9676" s="31"/>
      <c r="BQ9676" s="31"/>
      <c r="BR9676" s="31"/>
      <c r="BS9676" s="31"/>
      <c r="BT9676" s="31"/>
      <c r="BU9676" s="31"/>
      <c r="BV9676" s="31"/>
      <c r="BW9676" s="31"/>
      <c r="BX9676" s="31"/>
      <c r="BY9676" s="31"/>
      <c r="BZ9676" s="31"/>
      <c r="CA9676" s="31"/>
      <c r="CB9676" s="31"/>
      <c r="CC9676" s="31"/>
    </row>
    <row r="9677" spans="5:81" customFormat="1" x14ac:dyDescent="0.25">
      <c r="E9677" s="30" t="str">
        <f t="shared" si="61"/>
        <v>update IFINOPL.dbo.AGREEMENT_ASSET set BILLING_TO_NPWP = '010616316092000', NPWP_NAME = 'PT. NUTRICIA INDONESIA SEJAHTERA', NPWP_ADDRESS = 'JL RAYA BOGOR KM. 26,6 RT.0 RW.0 KEL.PEKAYON KEC.PASAR REBO KOTA/KAB.JAKARTA TIMUR DKI JAKARTA 13710' where AGREEMENT_NO = replace('0000726/4/10/07/2023', '/', '.');</v>
      </c>
      <c r="F9677" s="31"/>
      <c r="G9677" s="31"/>
      <c r="H9677" s="31"/>
      <c r="I9677" s="31"/>
      <c r="J9677" s="31"/>
      <c r="K9677" s="31"/>
      <c r="L9677" s="31"/>
      <c r="M9677" s="31"/>
      <c r="N9677" s="31"/>
      <c r="O9677" s="31"/>
      <c r="P9677" s="31"/>
      <c r="Q9677" s="31"/>
      <c r="R9677" s="31"/>
      <c r="S9677" s="31"/>
      <c r="T9677" s="31"/>
      <c r="U9677" s="31"/>
      <c r="V9677" s="31"/>
      <c r="W9677" s="31"/>
      <c r="X9677" s="31"/>
      <c r="Y9677" s="31"/>
      <c r="Z9677" s="31"/>
      <c r="AA9677" s="31"/>
      <c r="AB9677" s="31"/>
      <c r="AC9677" s="31"/>
      <c r="AD9677" s="31"/>
      <c r="AE9677" s="31"/>
      <c r="AF9677" s="31"/>
      <c r="AG9677" s="31"/>
      <c r="AH9677" s="31"/>
      <c r="AI9677" s="31"/>
      <c r="AJ9677" s="31"/>
      <c r="AK9677" s="31"/>
      <c r="AL9677" s="31"/>
      <c r="AM9677" s="31"/>
      <c r="AN9677" s="31"/>
      <c r="AO9677" s="31"/>
      <c r="AP9677" s="31"/>
      <c r="AQ9677" s="31"/>
      <c r="AR9677" s="31"/>
      <c r="AS9677" s="31"/>
      <c r="AT9677" s="31"/>
      <c r="AU9677" s="31"/>
      <c r="AV9677" s="31"/>
      <c r="AW9677" s="31"/>
      <c r="AX9677" s="31"/>
      <c r="AY9677" s="31"/>
      <c r="AZ9677" s="31"/>
      <c r="BA9677" s="31"/>
      <c r="BB9677" s="31"/>
      <c r="BC9677" s="31"/>
      <c r="BD9677" s="31"/>
      <c r="BE9677" s="31"/>
      <c r="BF9677" s="31"/>
      <c r="BG9677" s="31"/>
      <c r="BH9677" s="31"/>
      <c r="BI9677" s="31"/>
      <c r="BJ9677" s="31"/>
      <c r="BK9677" s="31"/>
      <c r="BL9677" s="31"/>
      <c r="BM9677" s="31"/>
      <c r="BN9677" s="31"/>
      <c r="BO9677" s="31"/>
      <c r="BP9677" s="31"/>
      <c r="BQ9677" s="31"/>
      <c r="BR9677" s="31"/>
      <c r="BS9677" s="31"/>
      <c r="BT9677" s="31"/>
      <c r="BU9677" s="31"/>
      <c r="BV9677" s="31"/>
      <c r="BW9677" s="31"/>
      <c r="BX9677" s="31"/>
      <c r="BY9677" s="31"/>
      <c r="BZ9677" s="31"/>
      <c r="CA9677" s="31"/>
      <c r="CB9677" s="31"/>
      <c r="CC9677" s="31"/>
    </row>
    <row r="9678" spans="5:81" customFormat="1" x14ac:dyDescent="0.25">
      <c r="E9678" s="30" t="str">
        <f t="shared" si="61"/>
        <v>update IFINOPL.dbo.AGREEMENT_ASSET set BILLING_TO_NPWP = '013735303007000', NPWP_NAME = 'PT. MARGA NUSANTARA JAYA', NPWP_ADDRESS = 'JL PULO KAMBING IIE NO 9 RT.0 RW.0 JATINEGARA, CAKUNG, JAKARTA TIMUR, DKI JAKARTA 13930 INDONESIA' where AGREEMENT_NO = replace('0000727/4/08/07/2022', '/', '.');</v>
      </c>
      <c r="F9678" s="31"/>
      <c r="G9678" s="31"/>
      <c r="H9678" s="31"/>
      <c r="I9678" s="31"/>
      <c r="J9678" s="31"/>
      <c r="K9678" s="31"/>
      <c r="L9678" s="31"/>
      <c r="M9678" s="31"/>
      <c r="N9678" s="31"/>
      <c r="O9678" s="31"/>
      <c r="P9678" s="31"/>
      <c r="Q9678" s="31"/>
      <c r="R9678" s="31"/>
      <c r="S9678" s="31"/>
      <c r="T9678" s="31"/>
      <c r="U9678" s="31"/>
      <c r="V9678" s="31"/>
      <c r="W9678" s="31"/>
      <c r="X9678" s="31"/>
      <c r="Y9678" s="31"/>
      <c r="Z9678" s="31"/>
      <c r="AA9678" s="31"/>
      <c r="AB9678" s="31"/>
      <c r="AC9678" s="31"/>
      <c r="AD9678" s="31"/>
      <c r="AE9678" s="31"/>
      <c r="AF9678" s="31"/>
      <c r="AG9678" s="31"/>
      <c r="AH9678" s="31"/>
      <c r="AI9678" s="31"/>
      <c r="AJ9678" s="31"/>
      <c r="AK9678" s="31"/>
      <c r="AL9678" s="31"/>
      <c r="AM9678" s="31"/>
      <c r="AN9678" s="31"/>
      <c r="AO9678" s="31"/>
      <c r="AP9678" s="31"/>
      <c r="AQ9678" s="31"/>
      <c r="AR9678" s="31"/>
      <c r="AS9678" s="31"/>
      <c r="AT9678" s="31"/>
      <c r="AU9678" s="31"/>
      <c r="AV9678" s="31"/>
      <c r="AW9678" s="31"/>
      <c r="AX9678" s="31"/>
      <c r="AY9678" s="31"/>
      <c r="AZ9678" s="31"/>
      <c r="BA9678" s="31"/>
      <c r="BB9678" s="31"/>
      <c r="BC9678" s="31"/>
      <c r="BD9678" s="31"/>
      <c r="BE9678" s="31"/>
      <c r="BF9678" s="31"/>
      <c r="BG9678" s="31"/>
      <c r="BH9678" s="31"/>
      <c r="BI9678" s="31"/>
      <c r="BJ9678" s="31"/>
      <c r="BK9678" s="31"/>
      <c r="BL9678" s="31"/>
      <c r="BM9678" s="31"/>
      <c r="BN9678" s="31"/>
      <c r="BO9678" s="31"/>
      <c r="BP9678" s="31"/>
      <c r="BQ9678" s="31"/>
      <c r="BR9678" s="31"/>
      <c r="BS9678" s="31"/>
      <c r="BT9678" s="31"/>
      <c r="BU9678" s="31"/>
      <c r="BV9678" s="31"/>
      <c r="BW9678" s="31"/>
      <c r="BX9678" s="31"/>
      <c r="BY9678" s="31"/>
      <c r="BZ9678" s="31"/>
      <c r="CA9678" s="31"/>
      <c r="CB9678" s="31"/>
      <c r="CC9678" s="31"/>
    </row>
    <row r="9679" spans="5:81" customFormat="1" x14ac:dyDescent="0.25">
      <c r="E9679"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replace('0000727/4/10/07/2023', '/', '.');</v>
      </c>
      <c r="F9679" s="31"/>
      <c r="G9679" s="31"/>
      <c r="H9679" s="31"/>
      <c r="I9679" s="31"/>
      <c r="J9679" s="31"/>
      <c r="K9679" s="31"/>
      <c r="L9679" s="31"/>
      <c r="M9679" s="31"/>
      <c r="N9679" s="31"/>
      <c r="O9679" s="31"/>
      <c r="P9679" s="31"/>
      <c r="Q9679" s="31"/>
      <c r="R9679" s="31"/>
      <c r="S9679" s="31"/>
      <c r="T9679" s="31"/>
      <c r="U9679" s="31"/>
      <c r="V9679" s="31"/>
      <c r="W9679" s="31"/>
      <c r="X9679" s="31"/>
      <c r="Y9679" s="31"/>
      <c r="Z9679" s="31"/>
      <c r="AA9679" s="31"/>
      <c r="AB9679" s="31"/>
      <c r="AC9679" s="31"/>
      <c r="AD9679" s="31"/>
      <c r="AE9679" s="31"/>
      <c r="AF9679" s="31"/>
      <c r="AG9679" s="31"/>
      <c r="AH9679" s="31"/>
      <c r="AI9679" s="31"/>
      <c r="AJ9679" s="31"/>
      <c r="AK9679" s="31"/>
      <c r="AL9679" s="31"/>
      <c r="AM9679" s="31"/>
      <c r="AN9679" s="31"/>
      <c r="AO9679" s="31"/>
      <c r="AP9679" s="31"/>
      <c r="AQ9679" s="31"/>
      <c r="AR9679" s="31"/>
      <c r="AS9679" s="31"/>
      <c r="AT9679" s="31"/>
      <c r="AU9679" s="31"/>
      <c r="AV9679" s="31"/>
      <c r="AW9679" s="31"/>
      <c r="AX9679" s="31"/>
      <c r="AY9679" s="31"/>
      <c r="AZ9679" s="31"/>
      <c r="BA9679" s="31"/>
      <c r="BB9679" s="31"/>
      <c r="BC9679" s="31"/>
      <c r="BD9679" s="31"/>
      <c r="BE9679" s="31"/>
      <c r="BF9679" s="31"/>
      <c r="BG9679" s="31"/>
      <c r="BH9679" s="31"/>
      <c r="BI9679" s="31"/>
      <c r="BJ9679" s="31"/>
      <c r="BK9679" s="31"/>
      <c r="BL9679" s="31"/>
      <c r="BM9679" s="31"/>
      <c r="BN9679" s="31"/>
      <c r="BO9679" s="31"/>
      <c r="BP9679" s="31"/>
      <c r="BQ9679" s="31"/>
      <c r="BR9679" s="31"/>
      <c r="BS9679" s="31"/>
      <c r="BT9679" s="31"/>
      <c r="BU9679" s="31"/>
      <c r="BV9679" s="31"/>
      <c r="BW9679" s="31"/>
      <c r="BX9679" s="31"/>
      <c r="BY9679" s="31"/>
      <c r="BZ9679" s="31"/>
      <c r="CA9679" s="31"/>
      <c r="CB9679" s="31"/>
      <c r="CC9679" s="31"/>
    </row>
    <row r="9680" spans="5:81" customFormat="1" x14ac:dyDescent="0.25">
      <c r="E9680" s="30" t="str">
        <f t="shared" si="61"/>
        <v>update IFINOPL.dbo.AGREEMENT_ASSET set BILLING_TO_NPWP = '013735303007000', NPWP_NAME = 'PT. MARGA NUSANTARA JAYA', NPWP_ADDRESS = 'JL PULO KAMBING IIE NO 9 RT.0 RW.0 JATINEGARA, CAKUNG, JAKARTA TIMUR, DKI JAKARTA 13930 INDONESIA' where AGREEMENT_NO = replace('0000728/4/08/07/2022', '/', '.');</v>
      </c>
      <c r="F9680" s="31"/>
      <c r="G9680" s="31"/>
      <c r="H9680" s="31"/>
      <c r="I9680" s="31"/>
      <c r="J9680" s="31"/>
      <c r="K9680" s="31"/>
      <c r="L9680" s="31"/>
      <c r="M9680" s="31"/>
      <c r="N9680" s="31"/>
      <c r="O9680" s="31"/>
      <c r="P9680" s="31"/>
      <c r="Q9680" s="31"/>
      <c r="R9680" s="31"/>
      <c r="S9680" s="31"/>
      <c r="T9680" s="31"/>
      <c r="U9680" s="31"/>
      <c r="V9680" s="31"/>
      <c r="W9680" s="31"/>
      <c r="X9680" s="31"/>
      <c r="Y9680" s="31"/>
      <c r="Z9680" s="31"/>
      <c r="AA9680" s="31"/>
      <c r="AB9680" s="31"/>
      <c r="AC9680" s="31"/>
      <c r="AD9680" s="31"/>
      <c r="AE9680" s="31"/>
      <c r="AF9680" s="31"/>
      <c r="AG9680" s="31"/>
      <c r="AH9680" s="31"/>
      <c r="AI9680" s="31"/>
      <c r="AJ9680" s="31"/>
      <c r="AK9680" s="31"/>
      <c r="AL9680" s="31"/>
      <c r="AM9680" s="31"/>
      <c r="AN9680" s="31"/>
      <c r="AO9680" s="31"/>
      <c r="AP9680" s="31"/>
      <c r="AQ9680" s="31"/>
      <c r="AR9680" s="31"/>
      <c r="AS9680" s="31"/>
      <c r="AT9680" s="31"/>
      <c r="AU9680" s="31"/>
      <c r="AV9680" s="31"/>
      <c r="AW9680" s="31"/>
      <c r="AX9680" s="31"/>
      <c r="AY9680" s="31"/>
      <c r="AZ9680" s="31"/>
      <c r="BA9680" s="31"/>
      <c r="BB9680" s="31"/>
      <c r="BC9680" s="31"/>
      <c r="BD9680" s="31"/>
      <c r="BE9680" s="31"/>
      <c r="BF9680" s="31"/>
      <c r="BG9680" s="31"/>
      <c r="BH9680" s="31"/>
      <c r="BI9680" s="31"/>
      <c r="BJ9680" s="31"/>
      <c r="BK9680" s="31"/>
      <c r="BL9680" s="31"/>
      <c r="BM9680" s="31"/>
      <c r="BN9680" s="31"/>
      <c r="BO9680" s="31"/>
      <c r="BP9680" s="31"/>
      <c r="BQ9680" s="31"/>
      <c r="BR9680" s="31"/>
      <c r="BS9680" s="31"/>
      <c r="BT9680" s="31"/>
      <c r="BU9680" s="31"/>
      <c r="BV9680" s="31"/>
      <c r="BW9680" s="31"/>
      <c r="BX9680" s="31"/>
      <c r="BY9680" s="31"/>
      <c r="BZ9680" s="31"/>
      <c r="CA9680" s="31"/>
      <c r="CB9680" s="31"/>
      <c r="CC9680" s="31"/>
    </row>
    <row r="9681" spans="5:81" customFormat="1" x14ac:dyDescent="0.25">
      <c r="E9681" s="30" t="str">
        <f t="shared" si="61"/>
        <v>update IFINOPL.dbo.AGREEMENT_ASSET set BILLING_TO_NPWP = '021836143017000', NPWP_NAME = 'PT.CITRA INTI GARDA SENTOSA', NPWP_ADDRESS = 'JL RAYA CILANDAK KKO NO. 1 RT.014 RW.008 KEL.RAGUNAN KEC.PASAR MINGGU KOTA/KAB.JAKARTA SELATAN DKI JAKARTA 12550' where AGREEMENT_NO = replace('0000728/4/10/07/2023', '/', '.');</v>
      </c>
      <c r="F9681" s="31"/>
      <c r="G9681" s="31"/>
      <c r="H9681" s="31"/>
      <c r="I9681" s="31"/>
      <c r="J9681" s="31"/>
      <c r="K9681" s="31"/>
      <c r="L9681" s="31"/>
      <c r="M9681" s="31"/>
      <c r="N9681" s="31"/>
      <c r="O9681" s="31"/>
      <c r="P9681" s="31"/>
      <c r="Q9681" s="31"/>
      <c r="R9681" s="31"/>
      <c r="S9681" s="31"/>
      <c r="T9681" s="31"/>
      <c r="U9681" s="31"/>
      <c r="V9681" s="31"/>
      <c r="W9681" s="31"/>
      <c r="X9681" s="31"/>
      <c r="Y9681" s="31"/>
      <c r="Z9681" s="31"/>
      <c r="AA9681" s="31"/>
      <c r="AB9681" s="31"/>
      <c r="AC9681" s="31"/>
      <c r="AD9681" s="31"/>
      <c r="AE9681" s="31"/>
      <c r="AF9681" s="31"/>
      <c r="AG9681" s="31"/>
      <c r="AH9681" s="31"/>
      <c r="AI9681" s="31"/>
      <c r="AJ9681" s="31"/>
      <c r="AK9681" s="31"/>
      <c r="AL9681" s="31"/>
      <c r="AM9681" s="31"/>
      <c r="AN9681" s="31"/>
      <c r="AO9681" s="31"/>
      <c r="AP9681" s="31"/>
      <c r="AQ9681" s="31"/>
      <c r="AR9681" s="31"/>
      <c r="AS9681" s="31"/>
      <c r="AT9681" s="31"/>
      <c r="AU9681" s="31"/>
      <c r="AV9681" s="31"/>
      <c r="AW9681" s="31"/>
      <c r="AX9681" s="31"/>
      <c r="AY9681" s="31"/>
      <c r="AZ9681" s="31"/>
      <c r="BA9681" s="31"/>
      <c r="BB9681" s="31"/>
      <c r="BC9681" s="31"/>
      <c r="BD9681" s="31"/>
      <c r="BE9681" s="31"/>
      <c r="BF9681" s="31"/>
      <c r="BG9681" s="31"/>
      <c r="BH9681" s="31"/>
      <c r="BI9681" s="31"/>
      <c r="BJ9681" s="31"/>
      <c r="BK9681" s="31"/>
      <c r="BL9681" s="31"/>
      <c r="BM9681" s="31"/>
      <c r="BN9681" s="31"/>
      <c r="BO9681" s="31"/>
      <c r="BP9681" s="31"/>
      <c r="BQ9681" s="31"/>
      <c r="BR9681" s="31"/>
      <c r="BS9681" s="31"/>
      <c r="BT9681" s="31"/>
      <c r="BU9681" s="31"/>
      <c r="BV9681" s="31"/>
      <c r="BW9681" s="31"/>
      <c r="BX9681" s="31"/>
      <c r="BY9681" s="31"/>
      <c r="BZ9681" s="31"/>
      <c r="CA9681" s="31"/>
      <c r="CB9681" s="31"/>
      <c r="CC9681" s="31"/>
    </row>
    <row r="9682" spans="5:81" customFormat="1" x14ac:dyDescent="0.25">
      <c r="E9682" s="30" t="str">
        <f t="shared" si="61"/>
        <v>update IFINOPL.dbo.AGREEMENT_ASSET set BILLING_TO_NPWP = '011210341511000', NPWP_NAME = 'PT NUFARINDO', NPWP_ADDRESS = 'JL RAYA MANGKANG KULON, KM 16,5 RT.00 RW.00 KEL.MANGKANG KULON KEC.TUGU KOTA/KAB.KOTA SEMARANG JAWA TENGAH 50155' where AGREEMENT_NO = replace('0000729/4/08/07/2022', '/', '.');</v>
      </c>
      <c r="F9682" s="31"/>
      <c r="G9682" s="31"/>
      <c r="H9682" s="31"/>
      <c r="I9682" s="31"/>
      <c r="J9682" s="31"/>
      <c r="K9682" s="31"/>
      <c r="L9682" s="31"/>
      <c r="M9682" s="31"/>
      <c r="N9682" s="31"/>
      <c r="O9682" s="31"/>
      <c r="P9682" s="31"/>
      <c r="Q9682" s="31"/>
      <c r="R9682" s="31"/>
      <c r="S9682" s="31"/>
      <c r="T9682" s="31"/>
      <c r="U9682" s="31"/>
      <c r="V9682" s="31"/>
      <c r="W9682" s="31"/>
      <c r="X9682" s="31"/>
      <c r="Y9682" s="31"/>
      <c r="Z9682" s="31"/>
      <c r="AA9682" s="31"/>
      <c r="AB9682" s="31"/>
      <c r="AC9682" s="31"/>
      <c r="AD9682" s="31"/>
      <c r="AE9682" s="31"/>
      <c r="AF9682" s="31"/>
      <c r="AG9682" s="31"/>
      <c r="AH9682" s="31"/>
      <c r="AI9682" s="31"/>
      <c r="AJ9682" s="31"/>
      <c r="AK9682" s="31"/>
      <c r="AL9682" s="31"/>
      <c r="AM9682" s="31"/>
      <c r="AN9682" s="31"/>
      <c r="AO9682" s="31"/>
      <c r="AP9682" s="31"/>
      <c r="AQ9682" s="31"/>
      <c r="AR9682" s="31"/>
      <c r="AS9682" s="31"/>
      <c r="AT9682" s="31"/>
      <c r="AU9682" s="31"/>
      <c r="AV9682" s="31"/>
      <c r="AW9682" s="31"/>
      <c r="AX9682" s="31"/>
      <c r="AY9682" s="31"/>
      <c r="AZ9682" s="31"/>
      <c r="BA9682" s="31"/>
      <c r="BB9682" s="31"/>
      <c r="BC9682" s="31"/>
      <c r="BD9682" s="31"/>
      <c r="BE9682" s="31"/>
      <c r="BF9682" s="31"/>
      <c r="BG9682" s="31"/>
      <c r="BH9682" s="31"/>
      <c r="BI9682" s="31"/>
      <c r="BJ9682" s="31"/>
      <c r="BK9682" s="31"/>
      <c r="BL9682" s="31"/>
      <c r="BM9682" s="31"/>
      <c r="BN9682" s="31"/>
      <c r="BO9682" s="31"/>
      <c r="BP9682" s="31"/>
      <c r="BQ9682" s="31"/>
      <c r="BR9682" s="31"/>
      <c r="BS9682" s="31"/>
      <c r="BT9682" s="31"/>
      <c r="BU9682" s="31"/>
      <c r="BV9682" s="31"/>
      <c r="BW9682" s="31"/>
      <c r="BX9682" s="31"/>
      <c r="BY9682" s="31"/>
      <c r="BZ9682" s="31"/>
      <c r="CA9682" s="31"/>
      <c r="CB9682" s="31"/>
      <c r="CC9682" s="31"/>
    </row>
    <row r="9683" spans="5:81" customFormat="1" x14ac:dyDescent="0.25">
      <c r="E9683" s="30" t="str">
        <f t="shared" si="61"/>
        <v>update IFINOPL.dbo.AGREEMENT_ASSET set BILLING_TO_NPWP = '021836143017000', NPWP_NAME = 'PT.CITRA INTI GARDA SENTOSA', NPWP_ADDRESS = 'JL RAYA CILANDAK KKO NO. 1 RT.014 RW.008 KEL.RAGUNAN KEC.PASAR MINGGU KOTA/KAB.JAKARTA SELATAN DKI JAKARTA 12550' where AGREEMENT_NO = replace('0000729/4/10/07/2023', '/', '.');</v>
      </c>
      <c r="F9683" s="31"/>
      <c r="G9683" s="31"/>
      <c r="H9683" s="31"/>
      <c r="I9683" s="31"/>
      <c r="J9683" s="31"/>
      <c r="K9683" s="31"/>
      <c r="L9683" s="31"/>
      <c r="M9683" s="31"/>
      <c r="N9683" s="31"/>
      <c r="O9683" s="31"/>
      <c r="P9683" s="31"/>
      <c r="Q9683" s="31"/>
      <c r="R9683" s="31"/>
      <c r="S9683" s="31"/>
      <c r="T9683" s="31"/>
      <c r="U9683" s="31"/>
      <c r="V9683" s="31"/>
      <c r="W9683" s="31"/>
      <c r="X9683" s="31"/>
      <c r="Y9683" s="31"/>
      <c r="Z9683" s="31"/>
      <c r="AA9683" s="31"/>
      <c r="AB9683" s="31"/>
      <c r="AC9683" s="31"/>
      <c r="AD9683" s="31"/>
      <c r="AE9683" s="31"/>
      <c r="AF9683" s="31"/>
      <c r="AG9683" s="31"/>
      <c r="AH9683" s="31"/>
      <c r="AI9683" s="31"/>
      <c r="AJ9683" s="31"/>
      <c r="AK9683" s="31"/>
      <c r="AL9683" s="31"/>
      <c r="AM9683" s="31"/>
      <c r="AN9683" s="31"/>
      <c r="AO9683" s="31"/>
      <c r="AP9683" s="31"/>
      <c r="AQ9683" s="31"/>
      <c r="AR9683" s="31"/>
      <c r="AS9683" s="31"/>
      <c r="AT9683" s="31"/>
      <c r="AU9683" s="31"/>
      <c r="AV9683" s="31"/>
      <c r="AW9683" s="31"/>
      <c r="AX9683" s="31"/>
      <c r="AY9683" s="31"/>
      <c r="AZ9683" s="31"/>
      <c r="BA9683" s="31"/>
      <c r="BB9683" s="31"/>
      <c r="BC9683" s="31"/>
      <c r="BD9683" s="31"/>
      <c r="BE9683" s="31"/>
      <c r="BF9683" s="31"/>
      <c r="BG9683" s="31"/>
      <c r="BH9683" s="31"/>
      <c r="BI9683" s="31"/>
      <c r="BJ9683" s="31"/>
      <c r="BK9683" s="31"/>
      <c r="BL9683" s="31"/>
      <c r="BM9683" s="31"/>
      <c r="BN9683" s="31"/>
      <c r="BO9683" s="31"/>
      <c r="BP9683" s="31"/>
      <c r="BQ9683" s="31"/>
      <c r="BR9683" s="31"/>
      <c r="BS9683" s="31"/>
      <c r="BT9683" s="31"/>
      <c r="BU9683" s="31"/>
      <c r="BV9683" s="31"/>
      <c r="BW9683" s="31"/>
      <c r="BX9683" s="31"/>
      <c r="BY9683" s="31"/>
      <c r="BZ9683" s="31"/>
      <c r="CA9683" s="31"/>
      <c r="CB9683" s="31"/>
      <c r="CC9683" s="31"/>
    </row>
    <row r="9684" spans="5:81" customFormat="1" x14ac:dyDescent="0.25">
      <c r="E9684" s="30" t="str">
        <f t="shared" si="61"/>
        <v>update IFINOPL.dbo.AGREEMENT_ASSET set BILLING_TO_NPWP = '013735303007000', NPWP_NAME = 'PT. MARGA NUSANTARA JAYA', NPWP_ADDRESS = 'JL PULO KAMBING IIE NO 9 RT.0 RW.0 JATINEGARA, CAKUNG, JAKARTA TIMUR, DKI JAKARTA 13930 INDONESIA' where AGREEMENT_NO = replace('0000730/4/08/07/2022', '/', '.');</v>
      </c>
      <c r="F9684" s="31"/>
      <c r="G9684" s="31"/>
      <c r="H9684" s="31"/>
      <c r="I9684" s="31"/>
      <c r="J9684" s="31"/>
      <c r="K9684" s="31"/>
      <c r="L9684" s="31"/>
      <c r="M9684" s="31"/>
      <c r="N9684" s="31"/>
      <c r="O9684" s="31"/>
      <c r="P9684" s="31"/>
      <c r="Q9684" s="31"/>
      <c r="R9684" s="31"/>
      <c r="S9684" s="31"/>
      <c r="T9684" s="31"/>
      <c r="U9684" s="31"/>
      <c r="V9684" s="31"/>
      <c r="W9684" s="31"/>
      <c r="X9684" s="31"/>
      <c r="Y9684" s="31"/>
      <c r="Z9684" s="31"/>
      <c r="AA9684" s="31"/>
      <c r="AB9684" s="31"/>
      <c r="AC9684" s="31"/>
      <c r="AD9684" s="31"/>
      <c r="AE9684" s="31"/>
      <c r="AF9684" s="31"/>
      <c r="AG9684" s="31"/>
      <c r="AH9684" s="31"/>
      <c r="AI9684" s="31"/>
      <c r="AJ9684" s="31"/>
      <c r="AK9684" s="31"/>
      <c r="AL9684" s="31"/>
      <c r="AM9684" s="31"/>
      <c r="AN9684" s="31"/>
      <c r="AO9684" s="31"/>
      <c r="AP9684" s="31"/>
      <c r="AQ9684" s="31"/>
      <c r="AR9684" s="31"/>
      <c r="AS9684" s="31"/>
      <c r="AT9684" s="31"/>
      <c r="AU9684" s="31"/>
      <c r="AV9684" s="31"/>
      <c r="AW9684" s="31"/>
      <c r="AX9684" s="31"/>
      <c r="AY9684" s="31"/>
      <c r="AZ9684" s="31"/>
      <c r="BA9684" s="31"/>
      <c r="BB9684" s="31"/>
      <c r="BC9684" s="31"/>
      <c r="BD9684" s="31"/>
      <c r="BE9684" s="31"/>
      <c r="BF9684" s="31"/>
      <c r="BG9684" s="31"/>
      <c r="BH9684" s="31"/>
      <c r="BI9684" s="31"/>
      <c r="BJ9684" s="31"/>
      <c r="BK9684" s="31"/>
      <c r="BL9684" s="31"/>
      <c r="BM9684" s="31"/>
      <c r="BN9684" s="31"/>
      <c r="BO9684" s="31"/>
      <c r="BP9684" s="31"/>
      <c r="BQ9684" s="31"/>
      <c r="BR9684" s="31"/>
      <c r="BS9684" s="31"/>
      <c r="BT9684" s="31"/>
      <c r="BU9684" s="31"/>
      <c r="BV9684" s="31"/>
      <c r="BW9684" s="31"/>
      <c r="BX9684" s="31"/>
      <c r="BY9684" s="31"/>
      <c r="BZ9684" s="31"/>
      <c r="CA9684" s="31"/>
      <c r="CB9684" s="31"/>
      <c r="CC9684" s="31"/>
    </row>
    <row r="9685" spans="5:81" customFormat="1" x14ac:dyDescent="0.25">
      <c r="E9685"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replace('0000730/4/10/07/2023', '/', '.');</v>
      </c>
      <c r="F9685" s="31"/>
      <c r="G9685" s="31"/>
      <c r="H9685" s="31"/>
      <c r="I9685" s="31"/>
      <c r="J9685" s="31"/>
      <c r="K9685" s="31"/>
      <c r="L9685" s="31"/>
      <c r="M9685" s="31"/>
      <c r="N9685" s="31"/>
      <c r="O9685" s="31"/>
      <c r="P9685" s="31"/>
      <c r="Q9685" s="31"/>
      <c r="R9685" s="31"/>
      <c r="S9685" s="31"/>
      <c r="T9685" s="31"/>
      <c r="U9685" s="31"/>
      <c r="V9685" s="31"/>
      <c r="W9685" s="31"/>
      <c r="X9685" s="31"/>
      <c r="Y9685" s="31"/>
      <c r="Z9685" s="31"/>
      <c r="AA9685" s="31"/>
      <c r="AB9685" s="31"/>
      <c r="AC9685" s="31"/>
      <c r="AD9685" s="31"/>
      <c r="AE9685" s="31"/>
      <c r="AF9685" s="31"/>
      <c r="AG9685" s="31"/>
      <c r="AH9685" s="31"/>
      <c r="AI9685" s="31"/>
      <c r="AJ9685" s="31"/>
      <c r="AK9685" s="31"/>
      <c r="AL9685" s="31"/>
      <c r="AM9685" s="31"/>
      <c r="AN9685" s="31"/>
      <c r="AO9685" s="31"/>
      <c r="AP9685" s="31"/>
      <c r="AQ9685" s="31"/>
      <c r="AR9685" s="31"/>
      <c r="AS9685" s="31"/>
      <c r="AT9685" s="31"/>
      <c r="AU9685" s="31"/>
      <c r="AV9685" s="31"/>
      <c r="AW9685" s="31"/>
      <c r="AX9685" s="31"/>
      <c r="AY9685" s="31"/>
      <c r="AZ9685" s="31"/>
      <c r="BA9685" s="31"/>
      <c r="BB9685" s="31"/>
      <c r="BC9685" s="31"/>
      <c r="BD9685" s="31"/>
      <c r="BE9685" s="31"/>
      <c r="BF9685" s="31"/>
      <c r="BG9685" s="31"/>
      <c r="BH9685" s="31"/>
      <c r="BI9685" s="31"/>
      <c r="BJ9685" s="31"/>
      <c r="BK9685" s="31"/>
      <c r="BL9685" s="31"/>
      <c r="BM9685" s="31"/>
      <c r="BN9685" s="31"/>
      <c r="BO9685" s="31"/>
      <c r="BP9685" s="31"/>
      <c r="BQ9685" s="31"/>
      <c r="BR9685" s="31"/>
      <c r="BS9685" s="31"/>
      <c r="BT9685" s="31"/>
      <c r="BU9685" s="31"/>
      <c r="BV9685" s="31"/>
      <c r="BW9685" s="31"/>
      <c r="BX9685" s="31"/>
      <c r="BY9685" s="31"/>
      <c r="BZ9685" s="31"/>
      <c r="CA9685" s="31"/>
      <c r="CB9685" s="31"/>
      <c r="CC9685" s="31"/>
    </row>
    <row r="9686" spans="5:81" customFormat="1" x14ac:dyDescent="0.25">
      <c r="E9686" s="30" t="str">
        <f t="shared" si="61"/>
        <v>update IFINOPL.dbo.AGREEMENT_ASSET set BILLING_TO_NPWP = '013735303007000', NPWP_NAME = 'PT. MARGA NUSANTARA JAYA', NPWP_ADDRESS = 'JL PULO KAMBING IIE NO 9 RT.0 RW.0 JATINEGARA, CAKUNG, JAKARTA TIMUR, DKI JAKARTA 13930 INDONESIA' where AGREEMENT_NO = replace('0000731/4/08/07/2022', '/', '.');</v>
      </c>
      <c r="F9686" s="31"/>
      <c r="G9686" s="31"/>
      <c r="H9686" s="31"/>
      <c r="I9686" s="31"/>
      <c r="J9686" s="31"/>
      <c r="K9686" s="31"/>
      <c r="L9686" s="31"/>
      <c r="M9686" s="31"/>
      <c r="N9686" s="31"/>
      <c r="O9686" s="31"/>
      <c r="P9686" s="31"/>
      <c r="Q9686" s="31"/>
      <c r="R9686" s="31"/>
      <c r="S9686" s="31"/>
      <c r="T9686" s="31"/>
      <c r="U9686" s="31"/>
      <c r="V9686" s="31"/>
      <c r="W9686" s="31"/>
      <c r="X9686" s="31"/>
      <c r="Y9686" s="31"/>
      <c r="Z9686" s="31"/>
      <c r="AA9686" s="31"/>
      <c r="AB9686" s="31"/>
      <c r="AC9686" s="31"/>
      <c r="AD9686" s="31"/>
      <c r="AE9686" s="31"/>
      <c r="AF9686" s="31"/>
      <c r="AG9686" s="31"/>
      <c r="AH9686" s="31"/>
      <c r="AI9686" s="31"/>
      <c r="AJ9686" s="31"/>
      <c r="AK9686" s="31"/>
      <c r="AL9686" s="31"/>
      <c r="AM9686" s="31"/>
      <c r="AN9686" s="31"/>
      <c r="AO9686" s="31"/>
      <c r="AP9686" s="31"/>
      <c r="AQ9686" s="31"/>
      <c r="AR9686" s="31"/>
      <c r="AS9686" s="31"/>
      <c r="AT9686" s="31"/>
      <c r="AU9686" s="31"/>
      <c r="AV9686" s="31"/>
      <c r="AW9686" s="31"/>
      <c r="AX9686" s="31"/>
      <c r="AY9686" s="31"/>
      <c r="AZ9686" s="31"/>
      <c r="BA9686" s="31"/>
      <c r="BB9686" s="31"/>
      <c r="BC9686" s="31"/>
      <c r="BD9686" s="31"/>
      <c r="BE9686" s="31"/>
      <c r="BF9686" s="31"/>
      <c r="BG9686" s="31"/>
      <c r="BH9686" s="31"/>
      <c r="BI9686" s="31"/>
      <c r="BJ9686" s="31"/>
      <c r="BK9686" s="31"/>
      <c r="BL9686" s="31"/>
      <c r="BM9686" s="31"/>
      <c r="BN9686" s="31"/>
      <c r="BO9686" s="31"/>
      <c r="BP9686" s="31"/>
      <c r="BQ9686" s="31"/>
      <c r="BR9686" s="31"/>
      <c r="BS9686" s="31"/>
      <c r="BT9686" s="31"/>
      <c r="BU9686" s="31"/>
      <c r="BV9686" s="31"/>
      <c r="BW9686" s="31"/>
      <c r="BX9686" s="31"/>
      <c r="BY9686" s="31"/>
      <c r="BZ9686" s="31"/>
      <c r="CA9686" s="31"/>
      <c r="CB9686" s="31"/>
      <c r="CC9686" s="31"/>
    </row>
    <row r="9687" spans="5:81" customFormat="1" x14ac:dyDescent="0.25">
      <c r="E9687" s="30" t="str">
        <f t="shared" si="61"/>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replace('0000731/4/10/07/2023', '/', '.');</v>
      </c>
      <c r="F9687" s="31"/>
      <c r="G9687" s="31"/>
      <c r="H9687" s="31"/>
      <c r="I9687" s="31"/>
      <c r="J9687" s="31"/>
      <c r="K9687" s="31"/>
      <c r="L9687" s="31"/>
      <c r="M9687" s="31"/>
      <c r="N9687" s="31"/>
      <c r="O9687" s="31"/>
      <c r="P9687" s="31"/>
      <c r="Q9687" s="31"/>
      <c r="R9687" s="31"/>
      <c r="S9687" s="31"/>
      <c r="T9687" s="31"/>
      <c r="U9687" s="31"/>
      <c r="V9687" s="31"/>
      <c r="W9687" s="31"/>
      <c r="X9687" s="31"/>
      <c r="Y9687" s="31"/>
      <c r="Z9687" s="31"/>
      <c r="AA9687" s="31"/>
      <c r="AB9687" s="31"/>
      <c r="AC9687" s="31"/>
      <c r="AD9687" s="31"/>
      <c r="AE9687" s="31"/>
      <c r="AF9687" s="31"/>
      <c r="AG9687" s="31"/>
      <c r="AH9687" s="31"/>
      <c r="AI9687" s="31"/>
      <c r="AJ9687" s="31"/>
      <c r="AK9687" s="31"/>
      <c r="AL9687" s="31"/>
      <c r="AM9687" s="31"/>
      <c r="AN9687" s="31"/>
      <c r="AO9687" s="31"/>
      <c r="AP9687" s="31"/>
      <c r="AQ9687" s="31"/>
      <c r="AR9687" s="31"/>
      <c r="AS9687" s="31"/>
      <c r="AT9687" s="31"/>
      <c r="AU9687" s="31"/>
      <c r="AV9687" s="31"/>
      <c r="AW9687" s="31"/>
      <c r="AX9687" s="31"/>
      <c r="AY9687" s="31"/>
      <c r="AZ9687" s="31"/>
      <c r="BA9687" s="31"/>
      <c r="BB9687" s="31"/>
      <c r="BC9687" s="31"/>
      <c r="BD9687" s="31"/>
      <c r="BE9687" s="31"/>
      <c r="BF9687" s="31"/>
      <c r="BG9687" s="31"/>
      <c r="BH9687" s="31"/>
      <c r="BI9687" s="31"/>
      <c r="BJ9687" s="31"/>
      <c r="BK9687" s="31"/>
      <c r="BL9687" s="31"/>
      <c r="BM9687" s="31"/>
      <c r="BN9687" s="31"/>
      <c r="BO9687" s="31"/>
      <c r="BP9687" s="31"/>
      <c r="BQ9687" s="31"/>
      <c r="BR9687" s="31"/>
      <c r="BS9687" s="31"/>
      <c r="BT9687" s="31"/>
      <c r="BU9687" s="31"/>
      <c r="BV9687" s="31"/>
      <c r="BW9687" s="31"/>
      <c r="BX9687" s="31"/>
      <c r="BY9687" s="31"/>
      <c r="BZ9687" s="31"/>
      <c r="CA9687" s="31"/>
      <c r="CB9687" s="31"/>
      <c r="CC9687" s="31"/>
    </row>
    <row r="9688" spans="5:81" customFormat="1" x14ac:dyDescent="0.25">
      <c r="E9688" s="30" t="str">
        <f t="shared" si="61"/>
        <v>update IFINOPL.dbo.AGREEMENT_ASSET set BILLING_TO_NPWP = '013735303007000', NPWP_NAME = 'PT. MARGA NUSANTARA JAYA', NPWP_ADDRESS = 'JL PULO KAMBING IIE NO 9 RT.0 RW.0 JATINEGARA, CAKUNG, JAKARTA TIMUR, DKI JAKARTA 13930 INDONESIA' where AGREEMENT_NO = replace('0000732/4/08/07/2022', '/', '.');</v>
      </c>
      <c r="F9688" s="31"/>
      <c r="G9688" s="31"/>
      <c r="H9688" s="31"/>
      <c r="I9688" s="31"/>
      <c r="J9688" s="31"/>
      <c r="K9688" s="31"/>
      <c r="L9688" s="31"/>
      <c r="M9688" s="31"/>
      <c r="N9688" s="31"/>
      <c r="O9688" s="31"/>
      <c r="P9688" s="31"/>
      <c r="Q9688" s="31"/>
      <c r="R9688" s="31"/>
      <c r="S9688" s="31"/>
      <c r="T9688" s="31"/>
      <c r="U9688" s="31"/>
      <c r="V9688" s="31"/>
      <c r="W9688" s="31"/>
      <c r="X9688" s="31"/>
      <c r="Y9688" s="31"/>
      <c r="Z9688" s="31"/>
      <c r="AA9688" s="31"/>
      <c r="AB9688" s="31"/>
      <c r="AC9688" s="31"/>
      <c r="AD9688" s="31"/>
      <c r="AE9688" s="31"/>
      <c r="AF9688" s="31"/>
      <c r="AG9688" s="31"/>
      <c r="AH9688" s="31"/>
      <c r="AI9688" s="31"/>
      <c r="AJ9688" s="31"/>
      <c r="AK9688" s="31"/>
      <c r="AL9688" s="31"/>
      <c r="AM9688" s="31"/>
      <c r="AN9688" s="31"/>
      <c r="AO9688" s="31"/>
      <c r="AP9688" s="31"/>
      <c r="AQ9688" s="31"/>
      <c r="AR9688" s="31"/>
      <c r="AS9688" s="31"/>
      <c r="AT9688" s="31"/>
      <c r="AU9688" s="31"/>
      <c r="AV9688" s="31"/>
      <c r="AW9688" s="31"/>
      <c r="AX9688" s="31"/>
      <c r="AY9688" s="31"/>
      <c r="AZ9688" s="31"/>
      <c r="BA9688" s="31"/>
      <c r="BB9688" s="31"/>
      <c r="BC9688" s="31"/>
      <c r="BD9688" s="31"/>
      <c r="BE9688" s="31"/>
      <c r="BF9688" s="31"/>
      <c r="BG9688" s="31"/>
      <c r="BH9688" s="31"/>
      <c r="BI9688" s="31"/>
      <c r="BJ9688" s="31"/>
      <c r="BK9688" s="31"/>
      <c r="BL9688" s="31"/>
      <c r="BM9688" s="31"/>
      <c r="BN9688" s="31"/>
      <c r="BO9688" s="31"/>
      <c r="BP9688" s="31"/>
      <c r="BQ9688" s="31"/>
      <c r="BR9688" s="31"/>
      <c r="BS9688" s="31"/>
      <c r="BT9688" s="31"/>
      <c r="BU9688" s="31"/>
      <c r="BV9688" s="31"/>
      <c r="BW9688" s="31"/>
      <c r="BX9688" s="31"/>
      <c r="BY9688" s="31"/>
      <c r="BZ9688" s="31"/>
      <c r="CA9688" s="31"/>
      <c r="CB9688" s="31"/>
      <c r="CC9688" s="31"/>
    </row>
    <row r="9689" spans="5:81" customFormat="1" x14ac:dyDescent="0.25">
      <c r="E9689" s="30" t="str">
        <f t="shared" si="61"/>
        <v>update IFINOPL.dbo.AGREEMENT_ASSET set BILLING_TO_NPWP = '010616316092000', NPWP_NAME = 'PT. NUTRICIA INDONESIA SEJAHTERA', NPWP_ADDRESS = 'JL RAYA BOGOR KM. 26,6 RT.0 RW.0 KEL.PEKAYON KEC.PASAR REBO KOTA/KAB.JAKARTA TIMUR DKI JAKARTA 13710' where AGREEMENT_NO = replace('0000732/4/10/07/2023', '/', '.');</v>
      </c>
      <c r="F9689" s="31"/>
      <c r="G9689" s="31"/>
      <c r="H9689" s="31"/>
      <c r="I9689" s="31"/>
      <c r="J9689" s="31"/>
      <c r="K9689" s="31"/>
      <c r="L9689" s="31"/>
      <c r="M9689" s="31"/>
      <c r="N9689" s="31"/>
      <c r="O9689" s="31"/>
      <c r="P9689" s="31"/>
      <c r="Q9689" s="31"/>
      <c r="R9689" s="31"/>
      <c r="S9689" s="31"/>
      <c r="T9689" s="31"/>
      <c r="U9689" s="31"/>
      <c r="V9689" s="31"/>
      <c r="W9689" s="31"/>
      <c r="X9689" s="31"/>
      <c r="Y9689" s="31"/>
      <c r="Z9689" s="31"/>
      <c r="AA9689" s="31"/>
      <c r="AB9689" s="31"/>
      <c r="AC9689" s="31"/>
      <c r="AD9689" s="31"/>
      <c r="AE9689" s="31"/>
      <c r="AF9689" s="31"/>
      <c r="AG9689" s="31"/>
      <c r="AH9689" s="31"/>
      <c r="AI9689" s="31"/>
      <c r="AJ9689" s="31"/>
      <c r="AK9689" s="31"/>
      <c r="AL9689" s="31"/>
      <c r="AM9689" s="31"/>
      <c r="AN9689" s="31"/>
      <c r="AO9689" s="31"/>
      <c r="AP9689" s="31"/>
      <c r="AQ9689" s="31"/>
      <c r="AR9689" s="31"/>
      <c r="AS9689" s="31"/>
      <c r="AT9689" s="31"/>
      <c r="AU9689" s="31"/>
      <c r="AV9689" s="31"/>
      <c r="AW9689" s="31"/>
      <c r="AX9689" s="31"/>
      <c r="AY9689" s="31"/>
      <c r="AZ9689" s="31"/>
      <c r="BA9689" s="31"/>
      <c r="BB9689" s="31"/>
      <c r="BC9689" s="31"/>
      <c r="BD9689" s="31"/>
      <c r="BE9689" s="31"/>
      <c r="BF9689" s="31"/>
      <c r="BG9689" s="31"/>
      <c r="BH9689" s="31"/>
      <c r="BI9689" s="31"/>
      <c r="BJ9689" s="31"/>
      <c r="BK9689" s="31"/>
      <c r="BL9689" s="31"/>
      <c r="BM9689" s="31"/>
      <c r="BN9689" s="31"/>
      <c r="BO9689" s="31"/>
      <c r="BP9689" s="31"/>
      <c r="BQ9689" s="31"/>
      <c r="BR9689" s="31"/>
      <c r="BS9689" s="31"/>
      <c r="BT9689" s="31"/>
      <c r="BU9689" s="31"/>
      <c r="BV9689" s="31"/>
      <c r="BW9689" s="31"/>
      <c r="BX9689" s="31"/>
      <c r="BY9689" s="31"/>
      <c r="BZ9689" s="31"/>
      <c r="CA9689" s="31"/>
      <c r="CB9689" s="31"/>
      <c r="CC9689" s="31"/>
    </row>
    <row r="9690" spans="5:81" customFormat="1" x14ac:dyDescent="0.25">
      <c r="E9690" s="30" t="str">
        <f t="shared" si="61"/>
        <v>update IFINOPL.dbo.AGREEMENT_ASSET set BILLING_TO_NPWP = '013735303007000', NPWP_NAME = 'PT. MARGA NUSANTARA JAYA', NPWP_ADDRESS = 'JL PULO KAMBING IIE NO 9 RT.0 RW.0 JATINEGARA, CAKUNG, JAKARTA TIMUR, DKI JAKARTA 13930 INDONESIA' where AGREEMENT_NO = replace('0000733/4/08/07/2022', '/', '.');</v>
      </c>
      <c r="F9690" s="31"/>
      <c r="G9690" s="31"/>
      <c r="H9690" s="31"/>
      <c r="I9690" s="31"/>
      <c r="J9690" s="31"/>
      <c r="K9690" s="31"/>
      <c r="L9690" s="31"/>
      <c r="M9690" s="31"/>
      <c r="N9690" s="31"/>
      <c r="O9690" s="31"/>
      <c r="P9690" s="31"/>
      <c r="Q9690" s="31"/>
      <c r="R9690" s="31"/>
      <c r="S9690" s="31"/>
      <c r="T9690" s="31"/>
      <c r="U9690" s="31"/>
      <c r="V9690" s="31"/>
      <c r="W9690" s="31"/>
      <c r="X9690" s="31"/>
      <c r="Y9690" s="31"/>
      <c r="Z9690" s="31"/>
      <c r="AA9690" s="31"/>
      <c r="AB9690" s="31"/>
      <c r="AC9690" s="31"/>
      <c r="AD9690" s="31"/>
      <c r="AE9690" s="31"/>
      <c r="AF9690" s="31"/>
      <c r="AG9690" s="31"/>
      <c r="AH9690" s="31"/>
      <c r="AI9690" s="31"/>
      <c r="AJ9690" s="31"/>
      <c r="AK9690" s="31"/>
      <c r="AL9690" s="31"/>
      <c r="AM9690" s="31"/>
      <c r="AN9690" s="31"/>
      <c r="AO9690" s="31"/>
      <c r="AP9690" s="31"/>
      <c r="AQ9690" s="31"/>
      <c r="AR9690" s="31"/>
      <c r="AS9690" s="31"/>
      <c r="AT9690" s="31"/>
      <c r="AU9690" s="31"/>
      <c r="AV9690" s="31"/>
      <c r="AW9690" s="31"/>
      <c r="AX9690" s="31"/>
      <c r="AY9690" s="31"/>
      <c r="AZ9690" s="31"/>
      <c r="BA9690" s="31"/>
      <c r="BB9690" s="31"/>
      <c r="BC9690" s="31"/>
      <c r="BD9690" s="31"/>
      <c r="BE9690" s="31"/>
      <c r="BF9690" s="31"/>
      <c r="BG9690" s="31"/>
      <c r="BH9690" s="31"/>
      <c r="BI9690" s="31"/>
      <c r="BJ9690" s="31"/>
      <c r="BK9690" s="31"/>
      <c r="BL9690" s="31"/>
      <c r="BM9690" s="31"/>
      <c r="BN9690" s="31"/>
      <c r="BO9690" s="31"/>
      <c r="BP9690" s="31"/>
      <c r="BQ9690" s="31"/>
      <c r="BR9690" s="31"/>
      <c r="BS9690" s="31"/>
      <c r="BT9690" s="31"/>
      <c r="BU9690" s="31"/>
      <c r="BV9690" s="31"/>
      <c r="BW9690" s="31"/>
      <c r="BX9690" s="31"/>
      <c r="BY9690" s="31"/>
      <c r="BZ9690" s="31"/>
      <c r="CA9690" s="31"/>
      <c r="CB9690" s="31"/>
      <c r="CC9690" s="31"/>
    </row>
    <row r="9691" spans="5:81" customFormat="1" x14ac:dyDescent="0.25">
      <c r="E9691" s="30" t="str">
        <f t="shared" si="61"/>
        <v>update IFINOPL.dbo.AGREEMENT_ASSET set BILLING_TO_NPWP = '011405081092000', NPWP_NAME = 'PT. SARIHUSADA GENERASI MAHARDIKA', NPWP_ADDRESS = 'JL KUSUMANEGARA KOTAK POS 37 RT.0 RW.0 KEL.MUJA MUJU KEC.UMBULHARJO KOTA/KAB.YOGYAKARTA DI YOGYAKARTA 55165' where AGREEMENT_NO = replace('0000733/4/10/07/2023', '/', '.');</v>
      </c>
      <c r="F9691" s="31"/>
      <c r="G9691" s="31"/>
      <c r="H9691" s="31"/>
      <c r="I9691" s="31"/>
      <c r="J9691" s="31"/>
      <c r="K9691" s="31"/>
      <c r="L9691" s="31"/>
      <c r="M9691" s="31"/>
      <c r="N9691" s="31"/>
      <c r="O9691" s="31"/>
      <c r="P9691" s="31"/>
      <c r="Q9691" s="31"/>
      <c r="R9691" s="31"/>
      <c r="S9691" s="31"/>
      <c r="T9691" s="31"/>
      <c r="U9691" s="31"/>
      <c r="V9691" s="31"/>
      <c r="W9691" s="31"/>
      <c r="X9691" s="31"/>
      <c r="Y9691" s="31"/>
      <c r="Z9691" s="31"/>
      <c r="AA9691" s="31"/>
      <c r="AB9691" s="31"/>
      <c r="AC9691" s="31"/>
      <c r="AD9691" s="31"/>
      <c r="AE9691" s="31"/>
      <c r="AF9691" s="31"/>
      <c r="AG9691" s="31"/>
      <c r="AH9691" s="31"/>
      <c r="AI9691" s="31"/>
      <c r="AJ9691" s="31"/>
      <c r="AK9691" s="31"/>
      <c r="AL9691" s="31"/>
      <c r="AM9691" s="31"/>
      <c r="AN9691" s="31"/>
      <c r="AO9691" s="31"/>
      <c r="AP9691" s="31"/>
      <c r="AQ9691" s="31"/>
      <c r="AR9691" s="31"/>
      <c r="AS9691" s="31"/>
      <c r="AT9691" s="31"/>
      <c r="AU9691" s="31"/>
      <c r="AV9691" s="31"/>
      <c r="AW9691" s="31"/>
      <c r="AX9691" s="31"/>
      <c r="AY9691" s="31"/>
      <c r="AZ9691" s="31"/>
      <c r="BA9691" s="31"/>
      <c r="BB9691" s="31"/>
      <c r="BC9691" s="31"/>
      <c r="BD9691" s="31"/>
      <c r="BE9691" s="31"/>
      <c r="BF9691" s="31"/>
      <c r="BG9691" s="31"/>
      <c r="BH9691" s="31"/>
      <c r="BI9691" s="31"/>
      <c r="BJ9691" s="31"/>
      <c r="BK9691" s="31"/>
      <c r="BL9691" s="31"/>
      <c r="BM9691" s="31"/>
      <c r="BN9691" s="31"/>
      <c r="BO9691" s="31"/>
      <c r="BP9691" s="31"/>
      <c r="BQ9691" s="31"/>
      <c r="BR9691" s="31"/>
      <c r="BS9691" s="31"/>
      <c r="BT9691" s="31"/>
      <c r="BU9691" s="31"/>
      <c r="BV9691" s="31"/>
      <c r="BW9691" s="31"/>
      <c r="BX9691" s="31"/>
      <c r="BY9691" s="31"/>
      <c r="BZ9691" s="31"/>
      <c r="CA9691" s="31"/>
      <c r="CB9691" s="31"/>
      <c r="CC9691" s="31"/>
    </row>
    <row r="9692" spans="5:81" customFormat="1" x14ac:dyDescent="0.25">
      <c r="E9692" s="30" t="str">
        <f t="shared" si="61"/>
        <v>update IFINOPL.dbo.AGREEMENT_ASSET set BILLING_TO_NPWP = '753395557039000', NPWP_NAME = 'PT. DOS NI ROHA LOGISTIK', NPWP_ADDRESS = 'SATRIO TOWER LANTAI 23 JALAN PROF DR SATRIO KAV C-4 NO 5 RT.007 RW.002 KEL.KUNINGAN TIMUR KEC.SETIA BUDI KOTA/KAB.JAKARTA SELATAN DKI JAKARTA 12950' where AGREEMENT_NO = replace('0000734/4/08/07/2022', '/', '.');</v>
      </c>
      <c r="F9692" s="31"/>
      <c r="G9692" s="31"/>
      <c r="H9692" s="31"/>
      <c r="I9692" s="31"/>
      <c r="J9692" s="31"/>
      <c r="K9692" s="31"/>
      <c r="L9692" s="31"/>
      <c r="M9692" s="31"/>
      <c r="N9692" s="31"/>
      <c r="O9692" s="31"/>
      <c r="P9692" s="31"/>
      <c r="Q9692" s="31"/>
      <c r="R9692" s="31"/>
      <c r="S9692" s="31"/>
      <c r="T9692" s="31"/>
      <c r="U9692" s="31"/>
      <c r="V9692" s="31"/>
      <c r="W9692" s="31"/>
      <c r="X9692" s="31"/>
      <c r="Y9692" s="31"/>
      <c r="Z9692" s="31"/>
      <c r="AA9692" s="31"/>
      <c r="AB9692" s="31"/>
      <c r="AC9692" s="31"/>
      <c r="AD9692" s="31"/>
      <c r="AE9692" s="31"/>
      <c r="AF9692" s="31"/>
      <c r="AG9692" s="31"/>
      <c r="AH9692" s="31"/>
      <c r="AI9692" s="31"/>
      <c r="AJ9692" s="31"/>
      <c r="AK9692" s="31"/>
      <c r="AL9692" s="31"/>
      <c r="AM9692" s="31"/>
      <c r="AN9692" s="31"/>
      <c r="AO9692" s="31"/>
      <c r="AP9692" s="31"/>
      <c r="AQ9692" s="31"/>
      <c r="AR9692" s="31"/>
      <c r="AS9692" s="31"/>
      <c r="AT9692" s="31"/>
      <c r="AU9692" s="31"/>
      <c r="AV9692" s="31"/>
      <c r="AW9692" s="31"/>
      <c r="AX9692" s="31"/>
      <c r="AY9692" s="31"/>
      <c r="AZ9692" s="31"/>
      <c r="BA9692" s="31"/>
      <c r="BB9692" s="31"/>
      <c r="BC9692" s="31"/>
      <c r="BD9692" s="31"/>
      <c r="BE9692" s="31"/>
      <c r="BF9692" s="31"/>
      <c r="BG9692" s="31"/>
      <c r="BH9692" s="31"/>
      <c r="BI9692" s="31"/>
      <c r="BJ9692" s="31"/>
      <c r="BK9692" s="31"/>
      <c r="BL9692" s="31"/>
      <c r="BM9692" s="31"/>
      <c r="BN9692" s="31"/>
      <c r="BO9692" s="31"/>
      <c r="BP9692" s="31"/>
      <c r="BQ9692" s="31"/>
      <c r="BR9692" s="31"/>
      <c r="BS9692" s="31"/>
      <c r="BT9692" s="31"/>
      <c r="BU9692" s="31"/>
      <c r="BV9692" s="31"/>
      <c r="BW9692" s="31"/>
      <c r="BX9692" s="31"/>
      <c r="BY9692" s="31"/>
      <c r="BZ9692" s="31"/>
      <c r="CA9692" s="31"/>
      <c r="CB9692" s="31"/>
      <c r="CC9692" s="31"/>
    </row>
    <row r="9693" spans="5:81" customFormat="1" x14ac:dyDescent="0.25">
      <c r="E9693"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replace('0000734/4/10/07/2023', '/', '.');</v>
      </c>
      <c r="F9693" s="31"/>
      <c r="G9693" s="31"/>
      <c r="H9693" s="31"/>
      <c r="I9693" s="31"/>
      <c r="J9693" s="31"/>
      <c r="K9693" s="31"/>
      <c r="L9693" s="31"/>
      <c r="M9693" s="31"/>
      <c r="N9693" s="31"/>
      <c r="O9693" s="31"/>
      <c r="P9693" s="31"/>
      <c r="Q9693" s="31"/>
      <c r="R9693" s="31"/>
      <c r="S9693" s="31"/>
      <c r="T9693" s="31"/>
      <c r="U9693" s="31"/>
      <c r="V9693" s="31"/>
      <c r="W9693" s="31"/>
      <c r="X9693" s="31"/>
      <c r="Y9693" s="31"/>
      <c r="Z9693" s="31"/>
      <c r="AA9693" s="31"/>
      <c r="AB9693" s="31"/>
      <c r="AC9693" s="31"/>
      <c r="AD9693" s="31"/>
      <c r="AE9693" s="31"/>
      <c r="AF9693" s="31"/>
      <c r="AG9693" s="31"/>
      <c r="AH9693" s="31"/>
      <c r="AI9693" s="31"/>
      <c r="AJ9693" s="31"/>
      <c r="AK9693" s="31"/>
      <c r="AL9693" s="31"/>
      <c r="AM9693" s="31"/>
      <c r="AN9693" s="31"/>
      <c r="AO9693" s="31"/>
      <c r="AP9693" s="31"/>
      <c r="AQ9693" s="31"/>
      <c r="AR9693" s="31"/>
      <c r="AS9693" s="31"/>
      <c r="AT9693" s="31"/>
      <c r="AU9693" s="31"/>
      <c r="AV9693" s="31"/>
      <c r="AW9693" s="31"/>
      <c r="AX9693" s="31"/>
      <c r="AY9693" s="31"/>
      <c r="AZ9693" s="31"/>
      <c r="BA9693" s="31"/>
      <c r="BB9693" s="31"/>
      <c r="BC9693" s="31"/>
      <c r="BD9693" s="31"/>
      <c r="BE9693" s="31"/>
      <c r="BF9693" s="31"/>
      <c r="BG9693" s="31"/>
      <c r="BH9693" s="31"/>
      <c r="BI9693" s="31"/>
      <c r="BJ9693" s="31"/>
      <c r="BK9693" s="31"/>
      <c r="BL9693" s="31"/>
      <c r="BM9693" s="31"/>
      <c r="BN9693" s="31"/>
      <c r="BO9693" s="31"/>
      <c r="BP9693" s="31"/>
      <c r="BQ9693" s="31"/>
      <c r="BR9693" s="31"/>
      <c r="BS9693" s="31"/>
      <c r="BT9693" s="31"/>
      <c r="BU9693" s="31"/>
      <c r="BV9693" s="31"/>
      <c r="BW9693" s="31"/>
      <c r="BX9693" s="31"/>
      <c r="BY9693" s="31"/>
      <c r="BZ9693" s="31"/>
      <c r="CA9693" s="31"/>
      <c r="CB9693" s="31"/>
      <c r="CC9693" s="31"/>
    </row>
    <row r="9694" spans="5:81" customFormat="1" x14ac:dyDescent="0.25">
      <c r="E9694" s="30" t="str">
        <f t="shared" si="61"/>
        <v>update IFINOPL.dbo.AGREEMENT_ASSET set BILLING_TO_NPWP = '916596836454000', NPWP_NAME = 'PT. ZAFIR DEVANA INTERNASIONAL', NPWP_ADDRESS = 'GRAND CIBUBUR COUNTRY RUKO FOOD MARKET RFM 5 01 RT.000 RW.000 KEL.CIKEAS UDIK KEC.GUNUNG PUTRI KOTA/KAB.KAB. BOGOR JAWA BARAT 16966' where AGREEMENT_NO = replace('0000735/4/01/04/2021', '/', '.');</v>
      </c>
      <c r="F9694" s="31"/>
      <c r="G9694" s="31"/>
      <c r="H9694" s="31"/>
      <c r="I9694" s="31"/>
      <c r="J9694" s="31"/>
      <c r="K9694" s="31"/>
      <c r="L9694" s="31"/>
      <c r="M9694" s="31"/>
      <c r="N9694" s="31"/>
      <c r="O9694" s="31"/>
      <c r="P9694" s="31"/>
      <c r="Q9694" s="31"/>
      <c r="R9694" s="31"/>
      <c r="S9694" s="31"/>
      <c r="T9694" s="31"/>
      <c r="U9694" s="31"/>
      <c r="V9694" s="31"/>
      <c r="W9694" s="31"/>
      <c r="X9694" s="31"/>
      <c r="Y9694" s="31"/>
      <c r="Z9694" s="31"/>
      <c r="AA9694" s="31"/>
      <c r="AB9694" s="31"/>
      <c r="AC9694" s="31"/>
      <c r="AD9694" s="31"/>
      <c r="AE9694" s="31"/>
      <c r="AF9694" s="31"/>
      <c r="AG9694" s="31"/>
      <c r="AH9694" s="31"/>
      <c r="AI9694" s="31"/>
      <c r="AJ9694" s="31"/>
      <c r="AK9694" s="31"/>
      <c r="AL9694" s="31"/>
      <c r="AM9694" s="31"/>
      <c r="AN9694" s="31"/>
      <c r="AO9694" s="31"/>
      <c r="AP9694" s="31"/>
      <c r="AQ9694" s="31"/>
      <c r="AR9694" s="31"/>
      <c r="AS9694" s="31"/>
      <c r="AT9694" s="31"/>
      <c r="AU9694" s="31"/>
      <c r="AV9694" s="31"/>
      <c r="AW9694" s="31"/>
      <c r="AX9694" s="31"/>
      <c r="AY9694" s="31"/>
      <c r="AZ9694" s="31"/>
      <c r="BA9694" s="31"/>
      <c r="BB9694" s="31"/>
      <c r="BC9694" s="31"/>
      <c r="BD9694" s="31"/>
      <c r="BE9694" s="31"/>
      <c r="BF9694" s="31"/>
      <c r="BG9694" s="31"/>
      <c r="BH9694" s="31"/>
      <c r="BI9694" s="31"/>
      <c r="BJ9694" s="31"/>
      <c r="BK9694" s="31"/>
      <c r="BL9694" s="31"/>
      <c r="BM9694" s="31"/>
      <c r="BN9694" s="31"/>
      <c r="BO9694" s="31"/>
      <c r="BP9694" s="31"/>
      <c r="BQ9694" s="31"/>
      <c r="BR9694" s="31"/>
      <c r="BS9694" s="31"/>
      <c r="BT9694" s="31"/>
      <c r="BU9694" s="31"/>
      <c r="BV9694" s="31"/>
      <c r="BW9694" s="31"/>
      <c r="BX9694" s="31"/>
      <c r="BY9694" s="31"/>
      <c r="BZ9694" s="31"/>
      <c r="CA9694" s="31"/>
      <c r="CB9694" s="31"/>
      <c r="CC9694" s="31"/>
    </row>
    <row r="9695" spans="5:81" customFormat="1" x14ac:dyDescent="0.25">
      <c r="E9695" s="30" t="str">
        <f t="shared" si="61"/>
        <v>update IFINOPL.dbo.AGREEMENT_ASSET set BILLING_TO_NPWP = '013735303007000', NPWP_NAME = 'PT. MARGA NUSANTARA JAYA', NPWP_ADDRESS = 'JL PULO KAMBING IIE NO 9 RT.0 RW.0 JATINEGARA, CAKUNG, JAKARTA TIMUR, DKI JAKARTA 13930 INDONESIA' where AGREEMENT_NO = replace('0000735/4/08/07/2022', '/', '.');</v>
      </c>
      <c r="F9695" s="31"/>
      <c r="G9695" s="31"/>
      <c r="H9695" s="31"/>
      <c r="I9695" s="31"/>
      <c r="J9695" s="31"/>
      <c r="K9695" s="31"/>
      <c r="L9695" s="31"/>
      <c r="M9695" s="31"/>
      <c r="N9695" s="31"/>
      <c r="O9695" s="31"/>
      <c r="P9695" s="31"/>
      <c r="Q9695" s="31"/>
      <c r="R9695" s="31"/>
      <c r="S9695" s="31"/>
      <c r="T9695" s="31"/>
      <c r="U9695" s="31"/>
      <c r="V9695" s="31"/>
      <c r="W9695" s="31"/>
      <c r="X9695" s="31"/>
      <c r="Y9695" s="31"/>
      <c r="Z9695" s="31"/>
      <c r="AA9695" s="31"/>
      <c r="AB9695" s="31"/>
      <c r="AC9695" s="31"/>
      <c r="AD9695" s="31"/>
      <c r="AE9695" s="31"/>
      <c r="AF9695" s="31"/>
      <c r="AG9695" s="31"/>
      <c r="AH9695" s="31"/>
      <c r="AI9695" s="31"/>
      <c r="AJ9695" s="31"/>
      <c r="AK9695" s="31"/>
      <c r="AL9695" s="31"/>
      <c r="AM9695" s="31"/>
      <c r="AN9695" s="31"/>
      <c r="AO9695" s="31"/>
      <c r="AP9695" s="31"/>
      <c r="AQ9695" s="31"/>
      <c r="AR9695" s="31"/>
      <c r="AS9695" s="31"/>
      <c r="AT9695" s="31"/>
      <c r="AU9695" s="31"/>
      <c r="AV9695" s="31"/>
      <c r="AW9695" s="31"/>
      <c r="AX9695" s="31"/>
      <c r="AY9695" s="31"/>
      <c r="AZ9695" s="31"/>
      <c r="BA9695" s="31"/>
      <c r="BB9695" s="31"/>
      <c r="BC9695" s="31"/>
      <c r="BD9695" s="31"/>
      <c r="BE9695" s="31"/>
      <c r="BF9695" s="31"/>
      <c r="BG9695" s="31"/>
      <c r="BH9695" s="31"/>
      <c r="BI9695" s="31"/>
      <c r="BJ9695" s="31"/>
      <c r="BK9695" s="31"/>
      <c r="BL9695" s="31"/>
      <c r="BM9695" s="31"/>
      <c r="BN9695" s="31"/>
      <c r="BO9695" s="31"/>
      <c r="BP9695" s="31"/>
      <c r="BQ9695" s="31"/>
      <c r="BR9695" s="31"/>
      <c r="BS9695" s="31"/>
      <c r="BT9695" s="31"/>
      <c r="BU9695" s="31"/>
      <c r="BV9695" s="31"/>
      <c r="BW9695" s="31"/>
      <c r="BX9695" s="31"/>
      <c r="BY9695" s="31"/>
      <c r="BZ9695" s="31"/>
      <c r="CA9695" s="31"/>
      <c r="CB9695" s="31"/>
      <c r="CC9695" s="31"/>
    </row>
    <row r="9696" spans="5:81" customFormat="1" x14ac:dyDescent="0.25">
      <c r="E9696"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replace('0000735/4/10/07/2023', '/', '.');</v>
      </c>
      <c r="F9696" s="31"/>
      <c r="G9696" s="31"/>
      <c r="H9696" s="31"/>
      <c r="I9696" s="31"/>
      <c r="J9696" s="31"/>
      <c r="K9696" s="31"/>
      <c r="L9696" s="31"/>
      <c r="M9696" s="31"/>
      <c r="N9696" s="31"/>
      <c r="O9696" s="31"/>
      <c r="P9696" s="31"/>
      <c r="Q9696" s="31"/>
      <c r="R9696" s="31"/>
      <c r="S9696" s="31"/>
      <c r="T9696" s="31"/>
      <c r="U9696" s="31"/>
      <c r="V9696" s="31"/>
      <c r="W9696" s="31"/>
      <c r="X9696" s="31"/>
      <c r="Y9696" s="31"/>
      <c r="Z9696" s="31"/>
      <c r="AA9696" s="31"/>
      <c r="AB9696" s="31"/>
      <c r="AC9696" s="31"/>
      <c r="AD9696" s="31"/>
      <c r="AE9696" s="31"/>
      <c r="AF9696" s="31"/>
      <c r="AG9696" s="31"/>
      <c r="AH9696" s="31"/>
      <c r="AI9696" s="31"/>
      <c r="AJ9696" s="31"/>
      <c r="AK9696" s="31"/>
      <c r="AL9696" s="31"/>
      <c r="AM9696" s="31"/>
      <c r="AN9696" s="31"/>
      <c r="AO9696" s="31"/>
      <c r="AP9696" s="31"/>
      <c r="AQ9696" s="31"/>
      <c r="AR9696" s="31"/>
      <c r="AS9696" s="31"/>
      <c r="AT9696" s="31"/>
      <c r="AU9696" s="31"/>
      <c r="AV9696" s="31"/>
      <c r="AW9696" s="31"/>
      <c r="AX9696" s="31"/>
      <c r="AY9696" s="31"/>
      <c r="AZ9696" s="31"/>
      <c r="BA9696" s="31"/>
      <c r="BB9696" s="31"/>
      <c r="BC9696" s="31"/>
      <c r="BD9696" s="31"/>
      <c r="BE9696" s="31"/>
      <c r="BF9696" s="31"/>
      <c r="BG9696" s="31"/>
      <c r="BH9696" s="31"/>
      <c r="BI9696" s="31"/>
      <c r="BJ9696" s="31"/>
      <c r="BK9696" s="31"/>
      <c r="BL9696" s="31"/>
      <c r="BM9696" s="31"/>
      <c r="BN9696" s="31"/>
      <c r="BO9696" s="31"/>
      <c r="BP9696" s="31"/>
      <c r="BQ9696" s="31"/>
      <c r="BR9696" s="31"/>
      <c r="BS9696" s="31"/>
      <c r="BT9696" s="31"/>
      <c r="BU9696" s="31"/>
      <c r="BV9696" s="31"/>
      <c r="BW9696" s="31"/>
      <c r="BX9696" s="31"/>
      <c r="BY9696" s="31"/>
      <c r="BZ9696" s="31"/>
      <c r="CA9696" s="31"/>
      <c r="CB9696" s="31"/>
      <c r="CC9696" s="31"/>
    </row>
    <row r="9697" spans="5:81" customFormat="1" x14ac:dyDescent="0.25">
      <c r="E9697" s="30" t="str">
        <f t="shared" si="61"/>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replace('0000736/4/08/06/2022', '/', '.');</v>
      </c>
      <c r="F9697" s="31"/>
      <c r="G9697" s="31"/>
      <c r="H9697" s="31"/>
      <c r="I9697" s="31"/>
      <c r="J9697" s="31"/>
      <c r="K9697" s="31"/>
      <c r="L9697" s="31"/>
      <c r="M9697" s="31"/>
      <c r="N9697" s="31"/>
      <c r="O9697" s="31"/>
      <c r="P9697" s="31"/>
      <c r="Q9697" s="31"/>
      <c r="R9697" s="31"/>
      <c r="S9697" s="31"/>
      <c r="T9697" s="31"/>
      <c r="U9697" s="31"/>
      <c r="V9697" s="31"/>
      <c r="W9697" s="31"/>
      <c r="X9697" s="31"/>
      <c r="Y9697" s="31"/>
      <c r="Z9697" s="31"/>
      <c r="AA9697" s="31"/>
      <c r="AB9697" s="31"/>
      <c r="AC9697" s="31"/>
      <c r="AD9697" s="31"/>
      <c r="AE9697" s="31"/>
      <c r="AF9697" s="31"/>
      <c r="AG9697" s="31"/>
      <c r="AH9697" s="31"/>
      <c r="AI9697" s="31"/>
      <c r="AJ9697" s="31"/>
      <c r="AK9697" s="31"/>
      <c r="AL9697" s="31"/>
      <c r="AM9697" s="31"/>
      <c r="AN9697" s="31"/>
      <c r="AO9697" s="31"/>
      <c r="AP9697" s="31"/>
      <c r="AQ9697" s="31"/>
      <c r="AR9697" s="31"/>
      <c r="AS9697" s="31"/>
      <c r="AT9697" s="31"/>
      <c r="AU9697" s="31"/>
      <c r="AV9697" s="31"/>
      <c r="AW9697" s="31"/>
      <c r="AX9697" s="31"/>
      <c r="AY9697" s="31"/>
      <c r="AZ9697" s="31"/>
      <c r="BA9697" s="31"/>
      <c r="BB9697" s="31"/>
      <c r="BC9697" s="31"/>
      <c r="BD9697" s="31"/>
      <c r="BE9697" s="31"/>
      <c r="BF9697" s="31"/>
      <c r="BG9697" s="31"/>
      <c r="BH9697" s="31"/>
      <c r="BI9697" s="31"/>
      <c r="BJ9697" s="31"/>
      <c r="BK9697" s="31"/>
      <c r="BL9697" s="31"/>
      <c r="BM9697" s="31"/>
      <c r="BN9697" s="31"/>
      <c r="BO9697" s="31"/>
      <c r="BP9697" s="31"/>
      <c r="BQ9697" s="31"/>
      <c r="BR9697" s="31"/>
      <c r="BS9697" s="31"/>
      <c r="BT9697" s="31"/>
      <c r="BU9697" s="31"/>
      <c r="BV9697" s="31"/>
      <c r="BW9697" s="31"/>
      <c r="BX9697" s="31"/>
      <c r="BY9697" s="31"/>
      <c r="BZ9697" s="31"/>
      <c r="CA9697" s="31"/>
      <c r="CB9697" s="31"/>
      <c r="CC9697" s="31"/>
    </row>
    <row r="9698" spans="5:81" customFormat="1" x14ac:dyDescent="0.25">
      <c r="E9698" s="30" t="str">
        <f t="shared" si="61"/>
        <v>update IFINOPL.dbo.AGREEMENT_ASSET set BILLING_TO_NPWP = '020059713073000', NPWP_NAME = 'PT. KELOLA JASA ARTHA', NPWP_ADDRESS = 'JL. IR. H. JUANDA, NO. 28 RT.00 RW.00 KEL.KEBON KELAPA KEC.GAMBIR KOTA/KAB.JAKARTA PUSAT DKI JAKARTA 10120' where AGREEMENT_NO = replace('0000736/4/10/07/2023', '/', '.');</v>
      </c>
      <c r="F9698" s="31"/>
      <c r="G9698" s="31"/>
      <c r="H9698" s="31"/>
      <c r="I9698" s="31"/>
      <c r="J9698" s="31"/>
      <c r="K9698" s="31"/>
      <c r="L9698" s="31"/>
      <c r="M9698" s="31"/>
      <c r="N9698" s="31"/>
      <c r="O9698" s="31"/>
      <c r="P9698" s="31"/>
      <c r="Q9698" s="31"/>
      <c r="R9698" s="31"/>
      <c r="S9698" s="31"/>
      <c r="T9698" s="31"/>
      <c r="U9698" s="31"/>
      <c r="V9698" s="31"/>
      <c r="W9698" s="31"/>
      <c r="X9698" s="31"/>
      <c r="Y9698" s="31"/>
      <c r="Z9698" s="31"/>
      <c r="AA9698" s="31"/>
      <c r="AB9698" s="31"/>
      <c r="AC9698" s="31"/>
      <c r="AD9698" s="31"/>
      <c r="AE9698" s="31"/>
      <c r="AF9698" s="31"/>
      <c r="AG9698" s="31"/>
      <c r="AH9698" s="31"/>
      <c r="AI9698" s="31"/>
      <c r="AJ9698" s="31"/>
      <c r="AK9698" s="31"/>
      <c r="AL9698" s="31"/>
      <c r="AM9698" s="31"/>
      <c r="AN9698" s="31"/>
      <c r="AO9698" s="31"/>
      <c r="AP9698" s="31"/>
      <c r="AQ9698" s="31"/>
      <c r="AR9698" s="31"/>
      <c r="AS9698" s="31"/>
      <c r="AT9698" s="31"/>
      <c r="AU9698" s="31"/>
      <c r="AV9698" s="31"/>
      <c r="AW9698" s="31"/>
      <c r="AX9698" s="31"/>
      <c r="AY9698" s="31"/>
      <c r="AZ9698" s="31"/>
      <c r="BA9698" s="31"/>
      <c r="BB9698" s="31"/>
      <c r="BC9698" s="31"/>
      <c r="BD9698" s="31"/>
      <c r="BE9698" s="31"/>
      <c r="BF9698" s="31"/>
      <c r="BG9698" s="31"/>
      <c r="BH9698" s="31"/>
      <c r="BI9698" s="31"/>
      <c r="BJ9698" s="31"/>
      <c r="BK9698" s="31"/>
      <c r="BL9698" s="31"/>
      <c r="BM9698" s="31"/>
      <c r="BN9698" s="31"/>
      <c r="BO9698" s="31"/>
      <c r="BP9698" s="31"/>
      <c r="BQ9698" s="31"/>
      <c r="BR9698" s="31"/>
      <c r="BS9698" s="31"/>
      <c r="BT9698" s="31"/>
      <c r="BU9698" s="31"/>
      <c r="BV9698" s="31"/>
      <c r="BW9698" s="31"/>
      <c r="BX9698" s="31"/>
      <c r="BY9698" s="31"/>
      <c r="BZ9698" s="31"/>
      <c r="CA9698" s="31"/>
      <c r="CB9698" s="31"/>
      <c r="CC9698" s="31"/>
    </row>
    <row r="9699" spans="5:81" customFormat="1" x14ac:dyDescent="0.25">
      <c r="E9699"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replace('0000737/4/10/07/2023', '/', '.');</v>
      </c>
      <c r="F9699" s="31"/>
      <c r="G9699" s="31"/>
      <c r="H9699" s="31"/>
      <c r="I9699" s="31"/>
      <c r="J9699" s="31"/>
      <c r="K9699" s="31"/>
      <c r="L9699" s="31"/>
      <c r="M9699" s="31"/>
      <c r="N9699" s="31"/>
      <c r="O9699" s="31"/>
      <c r="P9699" s="31"/>
      <c r="Q9699" s="31"/>
      <c r="R9699" s="31"/>
      <c r="S9699" s="31"/>
      <c r="T9699" s="31"/>
      <c r="U9699" s="31"/>
      <c r="V9699" s="31"/>
      <c r="W9699" s="31"/>
      <c r="X9699" s="31"/>
      <c r="Y9699" s="31"/>
      <c r="Z9699" s="31"/>
      <c r="AA9699" s="31"/>
      <c r="AB9699" s="31"/>
      <c r="AC9699" s="31"/>
      <c r="AD9699" s="31"/>
      <c r="AE9699" s="31"/>
      <c r="AF9699" s="31"/>
      <c r="AG9699" s="31"/>
      <c r="AH9699" s="31"/>
      <c r="AI9699" s="31"/>
      <c r="AJ9699" s="31"/>
      <c r="AK9699" s="31"/>
      <c r="AL9699" s="31"/>
      <c r="AM9699" s="31"/>
      <c r="AN9699" s="31"/>
      <c r="AO9699" s="31"/>
      <c r="AP9699" s="31"/>
      <c r="AQ9699" s="31"/>
      <c r="AR9699" s="31"/>
      <c r="AS9699" s="31"/>
      <c r="AT9699" s="31"/>
      <c r="AU9699" s="31"/>
      <c r="AV9699" s="31"/>
      <c r="AW9699" s="31"/>
      <c r="AX9699" s="31"/>
      <c r="AY9699" s="31"/>
      <c r="AZ9699" s="31"/>
      <c r="BA9699" s="31"/>
      <c r="BB9699" s="31"/>
      <c r="BC9699" s="31"/>
      <c r="BD9699" s="31"/>
      <c r="BE9699" s="31"/>
      <c r="BF9699" s="31"/>
      <c r="BG9699" s="31"/>
      <c r="BH9699" s="31"/>
      <c r="BI9699" s="31"/>
      <c r="BJ9699" s="31"/>
      <c r="BK9699" s="31"/>
      <c r="BL9699" s="31"/>
      <c r="BM9699" s="31"/>
      <c r="BN9699" s="31"/>
      <c r="BO9699" s="31"/>
      <c r="BP9699" s="31"/>
      <c r="BQ9699" s="31"/>
      <c r="BR9699" s="31"/>
      <c r="BS9699" s="31"/>
      <c r="BT9699" s="31"/>
      <c r="BU9699" s="31"/>
      <c r="BV9699" s="31"/>
      <c r="BW9699" s="31"/>
      <c r="BX9699" s="31"/>
      <c r="BY9699" s="31"/>
      <c r="BZ9699" s="31"/>
      <c r="CA9699" s="31"/>
      <c r="CB9699" s="31"/>
      <c r="CC9699" s="31"/>
    </row>
    <row r="9700" spans="5:81" customFormat="1" x14ac:dyDescent="0.25">
      <c r="E9700" s="30" t="str">
        <f t="shared" si="61"/>
        <v>update IFINOPL.dbo.AGREEMENT_ASSET set BILLING_TO_NPWP = '955478987403000', NPWP_NAME = 'PT. HYDROTECH METAL INDONESIA', NPWP_ADDRESS = 'KAMPUNG PARUNG TANJUNG NOMOR 89 RT.002 RW.013 KEL.CICADAS KEC.GUNUNG PUTRI KOTA/KAB.KAB. BOGOR JAWA BARAT 16961' where AGREEMENT_NO = replace('0000738/4/08/08/2022', '/', '.');</v>
      </c>
      <c r="F9700" s="31"/>
      <c r="G9700" s="31"/>
      <c r="H9700" s="31"/>
      <c r="I9700" s="31"/>
      <c r="J9700" s="31"/>
      <c r="K9700" s="31"/>
      <c r="L9700" s="31"/>
      <c r="M9700" s="31"/>
      <c r="N9700" s="31"/>
      <c r="O9700" s="31"/>
      <c r="P9700" s="31"/>
      <c r="Q9700" s="31"/>
      <c r="R9700" s="31"/>
      <c r="S9700" s="31"/>
      <c r="T9700" s="31"/>
      <c r="U9700" s="31"/>
      <c r="V9700" s="31"/>
      <c r="W9700" s="31"/>
      <c r="X9700" s="31"/>
      <c r="Y9700" s="31"/>
      <c r="Z9700" s="31"/>
      <c r="AA9700" s="31"/>
      <c r="AB9700" s="31"/>
      <c r="AC9700" s="31"/>
      <c r="AD9700" s="31"/>
      <c r="AE9700" s="31"/>
      <c r="AF9700" s="31"/>
      <c r="AG9700" s="31"/>
      <c r="AH9700" s="31"/>
      <c r="AI9700" s="31"/>
      <c r="AJ9700" s="31"/>
      <c r="AK9700" s="31"/>
      <c r="AL9700" s="31"/>
      <c r="AM9700" s="31"/>
      <c r="AN9700" s="31"/>
      <c r="AO9700" s="31"/>
      <c r="AP9700" s="31"/>
      <c r="AQ9700" s="31"/>
      <c r="AR9700" s="31"/>
      <c r="AS9700" s="31"/>
      <c r="AT9700" s="31"/>
      <c r="AU9700" s="31"/>
      <c r="AV9700" s="31"/>
      <c r="AW9700" s="31"/>
      <c r="AX9700" s="31"/>
      <c r="AY9700" s="31"/>
      <c r="AZ9700" s="31"/>
      <c r="BA9700" s="31"/>
      <c r="BB9700" s="31"/>
      <c r="BC9700" s="31"/>
      <c r="BD9700" s="31"/>
      <c r="BE9700" s="31"/>
      <c r="BF9700" s="31"/>
      <c r="BG9700" s="31"/>
      <c r="BH9700" s="31"/>
      <c r="BI9700" s="31"/>
      <c r="BJ9700" s="31"/>
      <c r="BK9700" s="31"/>
      <c r="BL9700" s="31"/>
      <c r="BM9700" s="31"/>
      <c r="BN9700" s="31"/>
      <c r="BO9700" s="31"/>
      <c r="BP9700" s="31"/>
      <c r="BQ9700" s="31"/>
      <c r="BR9700" s="31"/>
      <c r="BS9700" s="31"/>
      <c r="BT9700" s="31"/>
      <c r="BU9700" s="31"/>
      <c r="BV9700" s="31"/>
      <c r="BW9700" s="31"/>
      <c r="BX9700" s="31"/>
      <c r="BY9700" s="31"/>
      <c r="BZ9700" s="31"/>
      <c r="CA9700" s="31"/>
      <c r="CB9700" s="31"/>
      <c r="CC9700" s="31"/>
    </row>
    <row r="9701" spans="5:81" customFormat="1" x14ac:dyDescent="0.25">
      <c r="E9701"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replace('0000738/4/10/07/2023', '/', '.');</v>
      </c>
      <c r="F9701" s="31"/>
      <c r="G9701" s="31"/>
      <c r="H9701" s="31"/>
      <c r="I9701" s="31"/>
      <c r="J9701" s="31"/>
      <c r="K9701" s="31"/>
      <c r="L9701" s="31"/>
      <c r="M9701" s="31"/>
      <c r="N9701" s="31"/>
      <c r="O9701" s="31"/>
      <c r="P9701" s="31"/>
      <c r="Q9701" s="31"/>
      <c r="R9701" s="31"/>
      <c r="S9701" s="31"/>
      <c r="T9701" s="31"/>
      <c r="U9701" s="31"/>
      <c r="V9701" s="31"/>
      <c r="W9701" s="31"/>
      <c r="X9701" s="31"/>
      <c r="Y9701" s="31"/>
      <c r="Z9701" s="31"/>
      <c r="AA9701" s="31"/>
      <c r="AB9701" s="31"/>
      <c r="AC9701" s="31"/>
      <c r="AD9701" s="31"/>
      <c r="AE9701" s="31"/>
      <c r="AF9701" s="31"/>
      <c r="AG9701" s="31"/>
      <c r="AH9701" s="31"/>
      <c r="AI9701" s="31"/>
      <c r="AJ9701" s="31"/>
      <c r="AK9701" s="31"/>
      <c r="AL9701" s="31"/>
      <c r="AM9701" s="31"/>
      <c r="AN9701" s="31"/>
      <c r="AO9701" s="31"/>
      <c r="AP9701" s="31"/>
      <c r="AQ9701" s="31"/>
      <c r="AR9701" s="31"/>
      <c r="AS9701" s="31"/>
      <c r="AT9701" s="31"/>
      <c r="AU9701" s="31"/>
      <c r="AV9701" s="31"/>
      <c r="AW9701" s="31"/>
      <c r="AX9701" s="31"/>
      <c r="AY9701" s="31"/>
      <c r="AZ9701" s="31"/>
      <c r="BA9701" s="31"/>
      <c r="BB9701" s="31"/>
      <c r="BC9701" s="31"/>
      <c r="BD9701" s="31"/>
      <c r="BE9701" s="31"/>
      <c r="BF9701" s="31"/>
      <c r="BG9701" s="31"/>
      <c r="BH9701" s="31"/>
      <c r="BI9701" s="31"/>
      <c r="BJ9701" s="31"/>
      <c r="BK9701" s="31"/>
      <c r="BL9701" s="31"/>
      <c r="BM9701" s="31"/>
      <c r="BN9701" s="31"/>
      <c r="BO9701" s="31"/>
      <c r="BP9701" s="31"/>
      <c r="BQ9701" s="31"/>
      <c r="BR9701" s="31"/>
      <c r="BS9701" s="31"/>
      <c r="BT9701" s="31"/>
      <c r="BU9701" s="31"/>
      <c r="BV9701" s="31"/>
      <c r="BW9701" s="31"/>
      <c r="BX9701" s="31"/>
      <c r="BY9701" s="31"/>
      <c r="BZ9701" s="31"/>
      <c r="CA9701" s="31"/>
      <c r="CB9701" s="31"/>
      <c r="CC9701" s="31"/>
    </row>
    <row r="9702" spans="5:81" customFormat="1" x14ac:dyDescent="0.25">
      <c r="E9702" s="30" t="str">
        <f t="shared" si="61"/>
        <v>update IFINOPL.dbo.AGREEMENT_ASSET set BILLING_TO_NPWP = '020914024054000', NPWP_NAME = 'PT. KOKOH INTI AREBAMA TBK.', NPWP_ADDRESS = 'GRAHA MOBISEL LANTAI 3 JL BUNCIT RAYA NO. 139 RT.000 RW.000 KEL.KALIBATA KEC.PANCORAN KOTA/KAB.JAKARTA SELATAN DKI JAKARTA 12740' where AGREEMENT_NO = replace('0000739/4/08/08/2022', '/', '.');</v>
      </c>
      <c r="F9702" s="31"/>
      <c r="G9702" s="31"/>
      <c r="H9702" s="31"/>
      <c r="I9702" s="31"/>
      <c r="J9702" s="31"/>
      <c r="K9702" s="31"/>
      <c r="L9702" s="31"/>
      <c r="M9702" s="31"/>
      <c r="N9702" s="31"/>
      <c r="O9702" s="31"/>
      <c r="P9702" s="31"/>
      <c r="Q9702" s="31"/>
      <c r="R9702" s="31"/>
      <c r="S9702" s="31"/>
      <c r="T9702" s="31"/>
      <c r="U9702" s="31"/>
      <c r="V9702" s="31"/>
      <c r="W9702" s="31"/>
      <c r="X9702" s="31"/>
      <c r="Y9702" s="31"/>
      <c r="Z9702" s="31"/>
      <c r="AA9702" s="31"/>
      <c r="AB9702" s="31"/>
      <c r="AC9702" s="31"/>
      <c r="AD9702" s="31"/>
      <c r="AE9702" s="31"/>
      <c r="AF9702" s="31"/>
      <c r="AG9702" s="31"/>
      <c r="AH9702" s="31"/>
      <c r="AI9702" s="31"/>
      <c r="AJ9702" s="31"/>
      <c r="AK9702" s="31"/>
      <c r="AL9702" s="31"/>
      <c r="AM9702" s="31"/>
      <c r="AN9702" s="31"/>
      <c r="AO9702" s="31"/>
      <c r="AP9702" s="31"/>
      <c r="AQ9702" s="31"/>
      <c r="AR9702" s="31"/>
      <c r="AS9702" s="31"/>
      <c r="AT9702" s="31"/>
      <c r="AU9702" s="31"/>
      <c r="AV9702" s="31"/>
      <c r="AW9702" s="31"/>
      <c r="AX9702" s="31"/>
      <c r="AY9702" s="31"/>
      <c r="AZ9702" s="31"/>
      <c r="BA9702" s="31"/>
      <c r="BB9702" s="31"/>
      <c r="BC9702" s="31"/>
      <c r="BD9702" s="31"/>
      <c r="BE9702" s="31"/>
      <c r="BF9702" s="31"/>
      <c r="BG9702" s="31"/>
      <c r="BH9702" s="31"/>
      <c r="BI9702" s="31"/>
      <c r="BJ9702" s="31"/>
      <c r="BK9702" s="31"/>
      <c r="BL9702" s="31"/>
      <c r="BM9702" s="31"/>
      <c r="BN9702" s="31"/>
      <c r="BO9702" s="31"/>
      <c r="BP9702" s="31"/>
      <c r="BQ9702" s="31"/>
      <c r="BR9702" s="31"/>
      <c r="BS9702" s="31"/>
      <c r="BT9702" s="31"/>
      <c r="BU9702" s="31"/>
      <c r="BV9702" s="31"/>
      <c r="BW9702" s="31"/>
      <c r="BX9702" s="31"/>
      <c r="BY9702" s="31"/>
      <c r="BZ9702" s="31"/>
      <c r="CA9702" s="31"/>
      <c r="CB9702" s="31"/>
      <c r="CC9702" s="31"/>
    </row>
    <row r="9703" spans="5:81" customFormat="1" x14ac:dyDescent="0.25">
      <c r="E9703"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replace('0000739/4/10/07/2023', '/', '.');</v>
      </c>
      <c r="F9703" s="31"/>
      <c r="G9703" s="31"/>
      <c r="H9703" s="31"/>
      <c r="I9703" s="31"/>
      <c r="J9703" s="31"/>
      <c r="K9703" s="31"/>
      <c r="L9703" s="31"/>
      <c r="M9703" s="31"/>
      <c r="N9703" s="31"/>
      <c r="O9703" s="31"/>
      <c r="P9703" s="31"/>
      <c r="Q9703" s="31"/>
      <c r="R9703" s="31"/>
      <c r="S9703" s="31"/>
      <c r="T9703" s="31"/>
      <c r="U9703" s="31"/>
      <c r="V9703" s="31"/>
      <c r="W9703" s="31"/>
      <c r="X9703" s="31"/>
      <c r="Y9703" s="31"/>
      <c r="Z9703" s="31"/>
      <c r="AA9703" s="31"/>
      <c r="AB9703" s="31"/>
      <c r="AC9703" s="31"/>
      <c r="AD9703" s="31"/>
      <c r="AE9703" s="31"/>
      <c r="AF9703" s="31"/>
      <c r="AG9703" s="31"/>
      <c r="AH9703" s="31"/>
      <c r="AI9703" s="31"/>
      <c r="AJ9703" s="31"/>
      <c r="AK9703" s="31"/>
      <c r="AL9703" s="31"/>
      <c r="AM9703" s="31"/>
      <c r="AN9703" s="31"/>
      <c r="AO9703" s="31"/>
      <c r="AP9703" s="31"/>
      <c r="AQ9703" s="31"/>
      <c r="AR9703" s="31"/>
      <c r="AS9703" s="31"/>
      <c r="AT9703" s="31"/>
      <c r="AU9703" s="31"/>
      <c r="AV9703" s="31"/>
      <c r="AW9703" s="31"/>
      <c r="AX9703" s="31"/>
      <c r="AY9703" s="31"/>
      <c r="AZ9703" s="31"/>
      <c r="BA9703" s="31"/>
      <c r="BB9703" s="31"/>
      <c r="BC9703" s="31"/>
      <c r="BD9703" s="31"/>
      <c r="BE9703" s="31"/>
      <c r="BF9703" s="31"/>
      <c r="BG9703" s="31"/>
      <c r="BH9703" s="31"/>
      <c r="BI9703" s="31"/>
      <c r="BJ9703" s="31"/>
      <c r="BK9703" s="31"/>
      <c r="BL9703" s="31"/>
      <c r="BM9703" s="31"/>
      <c r="BN9703" s="31"/>
      <c r="BO9703" s="31"/>
      <c r="BP9703" s="31"/>
      <c r="BQ9703" s="31"/>
      <c r="BR9703" s="31"/>
      <c r="BS9703" s="31"/>
      <c r="BT9703" s="31"/>
      <c r="BU9703" s="31"/>
      <c r="BV9703" s="31"/>
      <c r="BW9703" s="31"/>
      <c r="BX9703" s="31"/>
      <c r="BY9703" s="31"/>
      <c r="BZ9703" s="31"/>
      <c r="CA9703" s="31"/>
      <c r="CB9703" s="31"/>
      <c r="CC9703" s="31"/>
    </row>
    <row r="9704" spans="5:81" customFormat="1" x14ac:dyDescent="0.25">
      <c r="E9704" s="30" t="str">
        <f t="shared" si="61"/>
        <v>update IFINOPL.dbo.AGREEMENT_ASSET set BILLING_TO_NPWP = '947203287015000', NPWP_NAME = 'PT. USAHA GARDA ARTA', NPWP_ADDRESS = 'WISMA STACO LT. 2, JL. CASABLANCA RAYA KAV. 18 RT.4 RW.12 KEL.MENTENG DALAM KEC.TEBET KOTA/KAB.JAKARTA SELATAN DKI JAKARTA 12870' where AGREEMENT_NO = replace('0000740/4/10/07/2023', '/', '.');</v>
      </c>
      <c r="F9704" s="31"/>
      <c r="G9704" s="31"/>
      <c r="H9704" s="31"/>
      <c r="I9704" s="31"/>
      <c r="J9704" s="31"/>
      <c r="K9704" s="31"/>
      <c r="L9704" s="31"/>
      <c r="M9704" s="31"/>
      <c r="N9704" s="31"/>
      <c r="O9704" s="31"/>
      <c r="P9704" s="31"/>
      <c r="Q9704" s="31"/>
      <c r="R9704" s="31"/>
      <c r="S9704" s="31"/>
      <c r="T9704" s="31"/>
      <c r="U9704" s="31"/>
      <c r="V9704" s="31"/>
      <c r="W9704" s="31"/>
      <c r="X9704" s="31"/>
      <c r="Y9704" s="31"/>
      <c r="Z9704" s="31"/>
      <c r="AA9704" s="31"/>
      <c r="AB9704" s="31"/>
      <c r="AC9704" s="31"/>
      <c r="AD9704" s="31"/>
      <c r="AE9704" s="31"/>
      <c r="AF9704" s="31"/>
      <c r="AG9704" s="31"/>
      <c r="AH9704" s="31"/>
      <c r="AI9704" s="31"/>
      <c r="AJ9704" s="31"/>
      <c r="AK9704" s="31"/>
      <c r="AL9704" s="31"/>
      <c r="AM9704" s="31"/>
      <c r="AN9704" s="31"/>
      <c r="AO9704" s="31"/>
      <c r="AP9704" s="31"/>
      <c r="AQ9704" s="31"/>
      <c r="AR9704" s="31"/>
      <c r="AS9704" s="31"/>
      <c r="AT9704" s="31"/>
      <c r="AU9704" s="31"/>
      <c r="AV9704" s="31"/>
      <c r="AW9704" s="31"/>
      <c r="AX9704" s="31"/>
      <c r="AY9704" s="31"/>
      <c r="AZ9704" s="31"/>
      <c r="BA9704" s="31"/>
      <c r="BB9704" s="31"/>
      <c r="BC9704" s="31"/>
      <c r="BD9704" s="31"/>
      <c r="BE9704" s="31"/>
      <c r="BF9704" s="31"/>
      <c r="BG9704" s="31"/>
      <c r="BH9704" s="31"/>
      <c r="BI9704" s="31"/>
      <c r="BJ9704" s="31"/>
      <c r="BK9704" s="31"/>
      <c r="BL9704" s="31"/>
      <c r="BM9704" s="31"/>
      <c r="BN9704" s="31"/>
      <c r="BO9704" s="31"/>
      <c r="BP9704" s="31"/>
      <c r="BQ9704" s="31"/>
      <c r="BR9704" s="31"/>
      <c r="BS9704" s="31"/>
      <c r="BT9704" s="31"/>
      <c r="BU9704" s="31"/>
      <c r="BV9704" s="31"/>
      <c r="BW9704" s="31"/>
      <c r="BX9704" s="31"/>
      <c r="BY9704" s="31"/>
      <c r="BZ9704" s="31"/>
      <c r="CA9704" s="31"/>
      <c r="CB9704" s="31"/>
      <c r="CC9704" s="31"/>
    </row>
    <row r="9705" spans="5:81" customFormat="1" x14ac:dyDescent="0.25">
      <c r="E9705"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replace('0000741/4/10/07/2023', '/', '.');</v>
      </c>
      <c r="F9705" s="31"/>
      <c r="G9705" s="31"/>
      <c r="H9705" s="31"/>
      <c r="I9705" s="31"/>
      <c r="J9705" s="31"/>
      <c r="K9705" s="31"/>
      <c r="L9705" s="31"/>
      <c r="M9705" s="31"/>
      <c r="N9705" s="31"/>
      <c r="O9705" s="31"/>
      <c r="P9705" s="31"/>
      <c r="Q9705" s="31"/>
      <c r="R9705" s="31"/>
      <c r="S9705" s="31"/>
      <c r="T9705" s="31"/>
      <c r="U9705" s="31"/>
      <c r="V9705" s="31"/>
      <c r="W9705" s="31"/>
      <c r="X9705" s="31"/>
      <c r="Y9705" s="31"/>
      <c r="Z9705" s="31"/>
      <c r="AA9705" s="31"/>
      <c r="AB9705" s="31"/>
      <c r="AC9705" s="31"/>
      <c r="AD9705" s="31"/>
      <c r="AE9705" s="31"/>
      <c r="AF9705" s="31"/>
      <c r="AG9705" s="31"/>
      <c r="AH9705" s="31"/>
      <c r="AI9705" s="31"/>
      <c r="AJ9705" s="31"/>
      <c r="AK9705" s="31"/>
      <c r="AL9705" s="31"/>
      <c r="AM9705" s="31"/>
      <c r="AN9705" s="31"/>
      <c r="AO9705" s="31"/>
      <c r="AP9705" s="31"/>
      <c r="AQ9705" s="31"/>
      <c r="AR9705" s="31"/>
      <c r="AS9705" s="31"/>
      <c r="AT9705" s="31"/>
      <c r="AU9705" s="31"/>
      <c r="AV9705" s="31"/>
      <c r="AW9705" s="31"/>
      <c r="AX9705" s="31"/>
      <c r="AY9705" s="31"/>
      <c r="AZ9705" s="31"/>
      <c r="BA9705" s="31"/>
      <c r="BB9705" s="31"/>
      <c r="BC9705" s="31"/>
      <c r="BD9705" s="31"/>
      <c r="BE9705" s="31"/>
      <c r="BF9705" s="31"/>
      <c r="BG9705" s="31"/>
      <c r="BH9705" s="31"/>
      <c r="BI9705" s="31"/>
      <c r="BJ9705" s="31"/>
      <c r="BK9705" s="31"/>
      <c r="BL9705" s="31"/>
      <c r="BM9705" s="31"/>
      <c r="BN9705" s="31"/>
      <c r="BO9705" s="31"/>
      <c r="BP9705" s="31"/>
      <c r="BQ9705" s="31"/>
      <c r="BR9705" s="31"/>
      <c r="BS9705" s="31"/>
      <c r="BT9705" s="31"/>
      <c r="BU9705" s="31"/>
      <c r="BV9705" s="31"/>
      <c r="BW9705" s="31"/>
      <c r="BX9705" s="31"/>
      <c r="BY9705" s="31"/>
      <c r="BZ9705" s="31"/>
      <c r="CA9705" s="31"/>
      <c r="CB9705" s="31"/>
      <c r="CC9705" s="31"/>
    </row>
    <row r="9706" spans="5:81" customFormat="1" x14ac:dyDescent="0.25">
      <c r="E9706" s="30" t="str">
        <f t="shared" si="61"/>
        <v>update IFINOPL.dbo.AGREEMENT_ASSET set BILLING_TO_NPWP = '016743767092000', NPWP_NAME = 'PT. TIRTA INVESTAMA', NPWP_ADDRESS = 'GEDUNG RDTX PLACE LT 5-9 JL PROF DR.SATRIO KAV 3 RT.0 RW.0 KEL.KARET KUNINGAN KEC.SETIA BUDI KOTA/KAB.JAKARTA SELATAN DKI JAKARTA 12940' where AGREEMENT_NO = replace('0000742/4/10/07/2023', '/', '.');</v>
      </c>
      <c r="F9706" s="31"/>
      <c r="G9706" s="31"/>
      <c r="H9706" s="31"/>
      <c r="I9706" s="31"/>
      <c r="J9706" s="31"/>
      <c r="K9706" s="31"/>
      <c r="L9706" s="31"/>
      <c r="M9706" s="31"/>
      <c r="N9706" s="31"/>
      <c r="O9706" s="31"/>
      <c r="P9706" s="31"/>
      <c r="Q9706" s="31"/>
      <c r="R9706" s="31"/>
      <c r="S9706" s="31"/>
      <c r="T9706" s="31"/>
      <c r="U9706" s="31"/>
      <c r="V9706" s="31"/>
      <c r="W9706" s="31"/>
      <c r="X9706" s="31"/>
      <c r="Y9706" s="31"/>
      <c r="Z9706" s="31"/>
      <c r="AA9706" s="31"/>
      <c r="AB9706" s="31"/>
      <c r="AC9706" s="31"/>
      <c r="AD9706" s="31"/>
      <c r="AE9706" s="31"/>
      <c r="AF9706" s="31"/>
      <c r="AG9706" s="31"/>
      <c r="AH9706" s="31"/>
      <c r="AI9706" s="31"/>
      <c r="AJ9706" s="31"/>
      <c r="AK9706" s="31"/>
      <c r="AL9706" s="31"/>
      <c r="AM9706" s="31"/>
      <c r="AN9706" s="31"/>
      <c r="AO9706" s="31"/>
      <c r="AP9706" s="31"/>
      <c r="AQ9706" s="31"/>
      <c r="AR9706" s="31"/>
      <c r="AS9706" s="31"/>
      <c r="AT9706" s="31"/>
      <c r="AU9706" s="31"/>
      <c r="AV9706" s="31"/>
      <c r="AW9706" s="31"/>
      <c r="AX9706" s="31"/>
      <c r="AY9706" s="31"/>
      <c r="AZ9706" s="31"/>
      <c r="BA9706" s="31"/>
      <c r="BB9706" s="31"/>
      <c r="BC9706" s="31"/>
      <c r="BD9706" s="31"/>
      <c r="BE9706" s="31"/>
      <c r="BF9706" s="31"/>
      <c r="BG9706" s="31"/>
      <c r="BH9706" s="31"/>
      <c r="BI9706" s="31"/>
      <c r="BJ9706" s="31"/>
      <c r="BK9706" s="31"/>
      <c r="BL9706" s="31"/>
      <c r="BM9706" s="31"/>
      <c r="BN9706" s="31"/>
      <c r="BO9706" s="31"/>
      <c r="BP9706" s="31"/>
      <c r="BQ9706" s="31"/>
      <c r="BR9706" s="31"/>
      <c r="BS9706" s="31"/>
      <c r="BT9706" s="31"/>
      <c r="BU9706" s="31"/>
      <c r="BV9706" s="31"/>
      <c r="BW9706" s="31"/>
      <c r="BX9706" s="31"/>
      <c r="BY9706" s="31"/>
      <c r="BZ9706" s="31"/>
      <c r="CA9706" s="31"/>
      <c r="CB9706" s="31"/>
      <c r="CC9706" s="31"/>
    </row>
    <row r="9707" spans="5:81" customFormat="1" x14ac:dyDescent="0.25">
      <c r="E9707" s="30" t="str">
        <f t="shared" ref="E9707:E9770" si="62">"update IFINOPL.dbo.AGREEMENT_ASSET set BILLING_TO_NPWP = '" &amp; TRIM(SUBSTITUTE(BW6775, "|", "")) &amp; "', NPWP_NAME = '" &amp; TRIM(CF6775) &amp; "', NPWP_ADDRESS = '" &amp; TRIM(CX6775) &amp; "' where AGREEMENT_NO = replace('" &amp; TRIM(E6775) &amp; "', '/', '.');"</f>
        <v>update IFINOPL.dbo.AGREEMENT_ASSET set BILLING_TO_NPWP = '654115625413000', NPWP_NAME = 'PT. INDONESIA CAKRAWALA EKSPRES', NPWP_ADDRESS = 'KAWASAN INDUSTRI MM2100, JL JAWA BLOK G RT.000 RW.000 KEL.GANDAMEKAR KEC.CIKARANG BARAT KOTA/KAB.KAB. BEKASI JAWA BARAT 17530' where AGREEMENT_NO = replace('0000743/4/10/07/2023', '/', '.');</v>
      </c>
      <c r="F9707" s="31"/>
      <c r="G9707" s="31"/>
      <c r="H9707" s="31"/>
      <c r="I9707" s="31"/>
      <c r="J9707" s="31"/>
      <c r="K9707" s="31"/>
      <c r="L9707" s="31"/>
      <c r="M9707" s="31"/>
      <c r="N9707" s="31"/>
      <c r="O9707" s="31"/>
      <c r="P9707" s="31"/>
      <c r="Q9707" s="31"/>
      <c r="R9707" s="31"/>
      <c r="S9707" s="31"/>
      <c r="T9707" s="31"/>
      <c r="U9707" s="31"/>
      <c r="V9707" s="31"/>
      <c r="W9707" s="31"/>
      <c r="X9707" s="31"/>
      <c r="Y9707" s="31"/>
      <c r="Z9707" s="31"/>
      <c r="AA9707" s="31"/>
      <c r="AB9707" s="31"/>
      <c r="AC9707" s="31"/>
      <c r="AD9707" s="31"/>
      <c r="AE9707" s="31"/>
      <c r="AF9707" s="31"/>
      <c r="AG9707" s="31"/>
      <c r="AH9707" s="31"/>
      <c r="AI9707" s="31"/>
      <c r="AJ9707" s="31"/>
      <c r="AK9707" s="31"/>
      <c r="AL9707" s="31"/>
      <c r="AM9707" s="31"/>
      <c r="AN9707" s="31"/>
      <c r="AO9707" s="31"/>
      <c r="AP9707" s="31"/>
      <c r="AQ9707" s="31"/>
      <c r="AR9707" s="31"/>
      <c r="AS9707" s="31"/>
      <c r="AT9707" s="31"/>
      <c r="AU9707" s="31"/>
      <c r="AV9707" s="31"/>
      <c r="AW9707" s="31"/>
      <c r="AX9707" s="31"/>
      <c r="AY9707" s="31"/>
      <c r="AZ9707" s="31"/>
      <c r="BA9707" s="31"/>
      <c r="BB9707" s="31"/>
      <c r="BC9707" s="31"/>
      <c r="BD9707" s="31"/>
      <c r="BE9707" s="31"/>
      <c r="BF9707" s="31"/>
      <c r="BG9707" s="31"/>
      <c r="BH9707" s="31"/>
      <c r="BI9707" s="31"/>
      <c r="BJ9707" s="31"/>
      <c r="BK9707" s="31"/>
      <c r="BL9707" s="31"/>
      <c r="BM9707" s="31"/>
      <c r="BN9707" s="31"/>
      <c r="BO9707" s="31"/>
      <c r="BP9707" s="31"/>
      <c r="BQ9707" s="31"/>
      <c r="BR9707" s="31"/>
      <c r="BS9707" s="31"/>
      <c r="BT9707" s="31"/>
      <c r="BU9707" s="31"/>
      <c r="BV9707" s="31"/>
      <c r="BW9707" s="31"/>
      <c r="BX9707" s="31"/>
      <c r="BY9707" s="31"/>
      <c r="BZ9707" s="31"/>
      <c r="CA9707" s="31"/>
      <c r="CB9707" s="31"/>
      <c r="CC9707" s="31"/>
    </row>
    <row r="9708" spans="5:81" customFormat="1" x14ac:dyDescent="0.25">
      <c r="E9708" s="30" t="str">
        <f t="shared" si="62"/>
        <v>update IFINOPL.dbo.AGREEMENT_ASSET set BILLING_TO_NPWP = '739560910432000', NPWP_NAME = 'CV. ANGKASA SAHABAT OPTIMAL', NPWP_ADDRESS = 'KP BULAK JL H HARUN NO 69 RT.003 RW.011 JATI RAHAYU, PONDOK MELATI, BEKASI, JAWA BARAT 17414 INDONESIA' where AGREEMENT_NO = replace('0000744/4/10/07/2023', '/', '.');</v>
      </c>
      <c r="F9708" s="31"/>
      <c r="G9708" s="31"/>
      <c r="H9708" s="31"/>
      <c r="I9708" s="31"/>
      <c r="J9708" s="31"/>
      <c r="K9708" s="31"/>
      <c r="L9708" s="31"/>
      <c r="M9708" s="31"/>
      <c r="N9708" s="31"/>
      <c r="O9708" s="31"/>
      <c r="P9708" s="31"/>
      <c r="Q9708" s="31"/>
      <c r="R9708" s="31"/>
      <c r="S9708" s="31"/>
      <c r="T9708" s="31"/>
      <c r="U9708" s="31"/>
      <c r="V9708" s="31"/>
      <c r="W9708" s="31"/>
      <c r="X9708" s="31"/>
      <c r="Y9708" s="31"/>
      <c r="Z9708" s="31"/>
      <c r="AA9708" s="31"/>
      <c r="AB9708" s="31"/>
      <c r="AC9708" s="31"/>
      <c r="AD9708" s="31"/>
      <c r="AE9708" s="31"/>
      <c r="AF9708" s="31"/>
      <c r="AG9708" s="31"/>
      <c r="AH9708" s="31"/>
      <c r="AI9708" s="31"/>
      <c r="AJ9708" s="31"/>
      <c r="AK9708" s="31"/>
      <c r="AL9708" s="31"/>
      <c r="AM9708" s="31"/>
      <c r="AN9708" s="31"/>
      <c r="AO9708" s="31"/>
      <c r="AP9708" s="31"/>
      <c r="AQ9708" s="31"/>
      <c r="AR9708" s="31"/>
      <c r="AS9708" s="31"/>
      <c r="AT9708" s="31"/>
      <c r="AU9708" s="31"/>
      <c r="AV9708" s="31"/>
      <c r="AW9708" s="31"/>
      <c r="AX9708" s="31"/>
      <c r="AY9708" s="31"/>
      <c r="AZ9708" s="31"/>
      <c r="BA9708" s="31"/>
      <c r="BB9708" s="31"/>
      <c r="BC9708" s="31"/>
      <c r="BD9708" s="31"/>
      <c r="BE9708" s="31"/>
      <c r="BF9708" s="31"/>
      <c r="BG9708" s="31"/>
      <c r="BH9708" s="31"/>
      <c r="BI9708" s="31"/>
      <c r="BJ9708" s="31"/>
      <c r="BK9708" s="31"/>
      <c r="BL9708" s="31"/>
      <c r="BM9708" s="31"/>
      <c r="BN9708" s="31"/>
      <c r="BO9708" s="31"/>
      <c r="BP9708" s="31"/>
      <c r="BQ9708" s="31"/>
      <c r="BR9708" s="31"/>
      <c r="BS9708" s="31"/>
      <c r="BT9708" s="31"/>
      <c r="BU9708" s="31"/>
      <c r="BV9708" s="31"/>
      <c r="BW9708" s="31"/>
      <c r="BX9708" s="31"/>
      <c r="BY9708" s="31"/>
      <c r="BZ9708" s="31"/>
      <c r="CA9708" s="31"/>
      <c r="CB9708" s="31"/>
      <c r="CC9708" s="31"/>
    </row>
    <row r="9709" spans="5:81" customFormat="1" x14ac:dyDescent="0.25">
      <c r="E9709" s="30" t="str">
        <f t="shared" si="62"/>
        <v>update IFINOPL.dbo.AGREEMENT_ASSET set BILLING_TO_NPWP = '013006572092000', NPWP_NAME = 'PT. KRAMA YUDHA TIGA BERLIAN MOTORS', NPWP_ADDRESS = 'JL. JENDRAL AHMAD YANI PULOMAS RT.000 RW.000 KEL.KAYU PUTIH KEC.PULO GADUNG KOTA/KAB.ADM JAKARTA TIMUR DKI JAKARTA 13210' where AGREEMENT_NO = replace('0000745/4/08/08/2022', '/', '.');</v>
      </c>
      <c r="F9709" s="31"/>
      <c r="G9709" s="31"/>
      <c r="H9709" s="31"/>
      <c r="I9709" s="31"/>
      <c r="J9709" s="31"/>
      <c r="K9709" s="31"/>
      <c r="L9709" s="31"/>
      <c r="M9709" s="31"/>
      <c r="N9709" s="31"/>
      <c r="O9709" s="31"/>
      <c r="P9709" s="31"/>
      <c r="Q9709" s="31"/>
      <c r="R9709" s="31"/>
      <c r="S9709" s="31"/>
      <c r="T9709" s="31"/>
      <c r="U9709" s="31"/>
      <c r="V9709" s="31"/>
      <c r="W9709" s="31"/>
      <c r="X9709" s="31"/>
      <c r="Y9709" s="31"/>
      <c r="Z9709" s="31"/>
      <c r="AA9709" s="31"/>
      <c r="AB9709" s="31"/>
      <c r="AC9709" s="31"/>
      <c r="AD9709" s="31"/>
      <c r="AE9709" s="31"/>
      <c r="AF9709" s="31"/>
      <c r="AG9709" s="31"/>
      <c r="AH9709" s="31"/>
      <c r="AI9709" s="31"/>
      <c r="AJ9709" s="31"/>
      <c r="AK9709" s="31"/>
      <c r="AL9709" s="31"/>
      <c r="AM9709" s="31"/>
      <c r="AN9709" s="31"/>
      <c r="AO9709" s="31"/>
      <c r="AP9709" s="31"/>
      <c r="AQ9709" s="31"/>
      <c r="AR9709" s="31"/>
      <c r="AS9709" s="31"/>
      <c r="AT9709" s="31"/>
      <c r="AU9709" s="31"/>
      <c r="AV9709" s="31"/>
      <c r="AW9709" s="31"/>
      <c r="AX9709" s="31"/>
      <c r="AY9709" s="31"/>
      <c r="AZ9709" s="31"/>
      <c r="BA9709" s="31"/>
      <c r="BB9709" s="31"/>
      <c r="BC9709" s="31"/>
      <c r="BD9709" s="31"/>
      <c r="BE9709" s="31"/>
      <c r="BF9709" s="31"/>
      <c r="BG9709" s="31"/>
      <c r="BH9709" s="31"/>
      <c r="BI9709" s="31"/>
      <c r="BJ9709" s="31"/>
      <c r="BK9709" s="31"/>
      <c r="BL9709" s="31"/>
      <c r="BM9709" s="31"/>
      <c r="BN9709" s="31"/>
      <c r="BO9709" s="31"/>
      <c r="BP9709" s="31"/>
      <c r="BQ9709" s="31"/>
      <c r="BR9709" s="31"/>
      <c r="BS9709" s="31"/>
      <c r="BT9709" s="31"/>
      <c r="BU9709" s="31"/>
      <c r="BV9709" s="31"/>
      <c r="BW9709" s="31"/>
      <c r="BX9709" s="31"/>
      <c r="BY9709" s="31"/>
      <c r="BZ9709" s="31"/>
      <c r="CA9709" s="31"/>
      <c r="CB9709" s="31"/>
      <c r="CC9709" s="31"/>
    </row>
    <row r="9710" spans="5:81" customFormat="1" x14ac:dyDescent="0.25">
      <c r="E9710" s="30" t="str">
        <f t="shared" si="62"/>
        <v>update IFINOPL.dbo.AGREEMENT_ASSET set BILLING_TO_NPWP = '739560910432000', NPWP_NAME = 'CV. ANGKASA SAHABAT OPTIMAL', NPWP_ADDRESS = 'KP BULAK JL H HARUN NO 69 RT.003 RW.011 JATI RAHAYU, PONDOK MELATI, BEKASI, JAWA BARAT 17414 INDONESIA' where AGREEMENT_NO = replace('0000745/4/10/07/2023', '/', '.');</v>
      </c>
      <c r="F9710" s="31"/>
      <c r="G9710" s="31"/>
      <c r="H9710" s="31"/>
      <c r="I9710" s="31"/>
      <c r="J9710" s="31"/>
      <c r="K9710" s="31"/>
      <c r="L9710" s="31"/>
      <c r="M9710" s="31"/>
      <c r="N9710" s="31"/>
      <c r="O9710" s="31"/>
      <c r="P9710" s="31"/>
      <c r="Q9710" s="31"/>
      <c r="R9710" s="31"/>
      <c r="S9710" s="31"/>
      <c r="T9710" s="31"/>
      <c r="U9710" s="31"/>
      <c r="V9710" s="31"/>
      <c r="W9710" s="31"/>
      <c r="X9710" s="31"/>
      <c r="Y9710" s="31"/>
      <c r="Z9710" s="31"/>
      <c r="AA9710" s="31"/>
      <c r="AB9710" s="31"/>
      <c r="AC9710" s="31"/>
      <c r="AD9710" s="31"/>
      <c r="AE9710" s="31"/>
      <c r="AF9710" s="31"/>
      <c r="AG9710" s="31"/>
      <c r="AH9710" s="31"/>
      <c r="AI9710" s="31"/>
      <c r="AJ9710" s="31"/>
      <c r="AK9710" s="31"/>
      <c r="AL9710" s="31"/>
      <c r="AM9710" s="31"/>
      <c r="AN9710" s="31"/>
      <c r="AO9710" s="31"/>
      <c r="AP9710" s="31"/>
      <c r="AQ9710" s="31"/>
      <c r="AR9710" s="31"/>
      <c r="AS9710" s="31"/>
      <c r="AT9710" s="31"/>
      <c r="AU9710" s="31"/>
      <c r="AV9710" s="31"/>
      <c r="AW9710" s="31"/>
      <c r="AX9710" s="31"/>
      <c r="AY9710" s="31"/>
      <c r="AZ9710" s="31"/>
      <c r="BA9710" s="31"/>
      <c r="BB9710" s="31"/>
      <c r="BC9710" s="31"/>
      <c r="BD9710" s="31"/>
      <c r="BE9710" s="31"/>
      <c r="BF9710" s="31"/>
      <c r="BG9710" s="31"/>
      <c r="BH9710" s="31"/>
      <c r="BI9710" s="31"/>
      <c r="BJ9710" s="31"/>
      <c r="BK9710" s="31"/>
      <c r="BL9710" s="31"/>
      <c r="BM9710" s="31"/>
      <c r="BN9710" s="31"/>
      <c r="BO9710" s="31"/>
      <c r="BP9710" s="31"/>
      <c r="BQ9710" s="31"/>
      <c r="BR9710" s="31"/>
      <c r="BS9710" s="31"/>
      <c r="BT9710" s="31"/>
      <c r="BU9710" s="31"/>
      <c r="BV9710" s="31"/>
      <c r="BW9710" s="31"/>
      <c r="BX9710" s="31"/>
      <c r="BY9710" s="31"/>
      <c r="BZ9710" s="31"/>
      <c r="CA9710" s="31"/>
      <c r="CB9710" s="31"/>
      <c r="CC9710" s="31"/>
    </row>
    <row r="9711" spans="5:81" customFormat="1" x14ac:dyDescent="0.25">
      <c r="E9711" s="30" t="str">
        <f t="shared" si="62"/>
        <v>update IFINOPL.dbo.AGREEMENT_ASSET set BILLING_TO_NPWP = '023232630432000', NPWP_NAME = 'PT. SUKSES MAKMUR ABADI', NPWP_ADDRESS = 'JL GAMPRIT RAYA NO 3 RT.0 RW.0 KEL.JATIWARINGIN KEC.PONDOK GEDE KOTA/KAB.KOTA BEKASI JAWA BARAT 17411' where AGREEMENT_NO = replace('0000746/4/08/09/2022', '/', '.');</v>
      </c>
      <c r="F9711" s="31"/>
      <c r="G9711" s="31"/>
      <c r="H9711" s="31"/>
      <c r="I9711" s="31"/>
      <c r="J9711" s="31"/>
      <c r="K9711" s="31"/>
      <c r="L9711" s="31"/>
      <c r="M9711" s="31"/>
      <c r="N9711" s="31"/>
      <c r="O9711" s="31"/>
      <c r="P9711" s="31"/>
      <c r="Q9711" s="31"/>
      <c r="R9711" s="31"/>
      <c r="S9711" s="31"/>
      <c r="T9711" s="31"/>
      <c r="U9711" s="31"/>
      <c r="V9711" s="31"/>
      <c r="W9711" s="31"/>
      <c r="X9711" s="31"/>
      <c r="Y9711" s="31"/>
      <c r="Z9711" s="31"/>
      <c r="AA9711" s="31"/>
      <c r="AB9711" s="31"/>
      <c r="AC9711" s="31"/>
      <c r="AD9711" s="31"/>
      <c r="AE9711" s="31"/>
      <c r="AF9711" s="31"/>
      <c r="AG9711" s="31"/>
      <c r="AH9711" s="31"/>
      <c r="AI9711" s="31"/>
      <c r="AJ9711" s="31"/>
      <c r="AK9711" s="31"/>
      <c r="AL9711" s="31"/>
      <c r="AM9711" s="31"/>
      <c r="AN9711" s="31"/>
      <c r="AO9711" s="31"/>
      <c r="AP9711" s="31"/>
      <c r="AQ9711" s="31"/>
      <c r="AR9711" s="31"/>
      <c r="AS9711" s="31"/>
      <c r="AT9711" s="31"/>
      <c r="AU9711" s="31"/>
      <c r="AV9711" s="31"/>
      <c r="AW9711" s="31"/>
      <c r="AX9711" s="31"/>
      <c r="AY9711" s="31"/>
      <c r="AZ9711" s="31"/>
      <c r="BA9711" s="31"/>
      <c r="BB9711" s="31"/>
      <c r="BC9711" s="31"/>
      <c r="BD9711" s="31"/>
      <c r="BE9711" s="31"/>
      <c r="BF9711" s="31"/>
      <c r="BG9711" s="31"/>
      <c r="BH9711" s="31"/>
      <c r="BI9711" s="31"/>
      <c r="BJ9711" s="31"/>
      <c r="BK9711" s="31"/>
      <c r="BL9711" s="31"/>
      <c r="BM9711" s="31"/>
      <c r="BN9711" s="31"/>
      <c r="BO9711" s="31"/>
      <c r="BP9711" s="31"/>
      <c r="BQ9711" s="31"/>
      <c r="BR9711" s="31"/>
      <c r="BS9711" s="31"/>
      <c r="BT9711" s="31"/>
      <c r="BU9711" s="31"/>
      <c r="BV9711" s="31"/>
      <c r="BW9711" s="31"/>
      <c r="BX9711" s="31"/>
      <c r="BY9711" s="31"/>
      <c r="BZ9711" s="31"/>
      <c r="CA9711" s="31"/>
      <c r="CB9711" s="31"/>
      <c r="CC9711" s="31"/>
    </row>
    <row r="9712" spans="5:81" customFormat="1" x14ac:dyDescent="0.25">
      <c r="E9712" s="30" t="str">
        <f t="shared" si="62"/>
        <v>update IFINOPL.dbo.AGREEMENT_ASSET set BILLING_TO_NPWP = '963492921067000', NPWP_NAME = 'PT. TRUCKKING LINTAS SARANA', NPWP_ADDRESS = 'GEDUNG NOBLE HOUSE LT 29, MEGA KUNINGAN NO 2JL. DR. IDE ANAK AGUNG GDE AGUNG KAV. E4.2 RT.00 RW.00 KEL.KUNINGAN TIMUR KEC.SETIA BUDI KOTA/KAB.JAKARTA SELATAN DKI JAKARTA 12950' where AGREEMENT_NO = replace('0000746/4/10/07/2023', '/', '.');</v>
      </c>
      <c r="F9712" s="31"/>
      <c r="G9712" s="31"/>
      <c r="H9712" s="31"/>
      <c r="I9712" s="31"/>
      <c r="J9712" s="31"/>
      <c r="K9712" s="31"/>
      <c r="L9712" s="31"/>
      <c r="M9712" s="31"/>
      <c r="N9712" s="31"/>
      <c r="O9712" s="31"/>
      <c r="P9712" s="31"/>
      <c r="Q9712" s="31"/>
      <c r="R9712" s="31"/>
      <c r="S9712" s="31"/>
      <c r="T9712" s="31"/>
      <c r="U9712" s="31"/>
      <c r="V9712" s="31"/>
      <c r="W9712" s="31"/>
      <c r="X9712" s="31"/>
      <c r="Y9712" s="31"/>
      <c r="Z9712" s="31"/>
      <c r="AA9712" s="31"/>
      <c r="AB9712" s="31"/>
      <c r="AC9712" s="31"/>
      <c r="AD9712" s="31"/>
      <c r="AE9712" s="31"/>
      <c r="AF9712" s="31"/>
      <c r="AG9712" s="31"/>
      <c r="AH9712" s="31"/>
      <c r="AI9712" s="31"/>
      <c r="AJ9712" s="31"/>
      <c r="AK9712" s="31"/>
      <c r="AL9712" s="31"/>
      <c r="AM9712" s="31"/>
      <c r="AN9712" s="31"/>
      <c r="AO9712" s="31"/>
      <c r="AP9712" s="31"/>
      <c r="AQ9712" s="31"/>
      <c r="AR9712" s="31"/>
      <c r="AS9712" s="31"/>
      <c r="AT9712" s="31"/>
      <c r="AU9712" s="31"/>
      <c r="AV9712" s="31"/>
      <c r="AW9712" s="31"/>
      <c r="AX9712" s="31"/>
      <c r="AY9712" s="31"/>
      <c r="AZ9712" s="31"/>
      <c r="BA9712" s="31"/>
      <c r="BB9712" s="31"/>
      <c r="BC9712" s="31"/>
      <c r="BD9712" s="31"/>
      <c r="BE9712" s="31"/>
      <c r="BF9712" s="31"/>
      <c r="BG9712" s="31"/>
      <c r="BH9712" s="31"/>
      <c r="BI9712" s="31"/>
      <c r="BJ9712" s="31"/>
      <c r="BK9712" s="31"/>
      <c r="BL9712" s="31"/>
      <c r="BM9712" s="31"/>
      <c r="BN9712" s="31"/>
      <c r="BO9712" s="31"/>
      <c r="BP9712" s="31"/>
      <c r="BQ9712" s="31"/>
      <c r="BR9712" s="31"/>
      <c r="BS9712" s="31"/>
      <c r="BT9712" s="31"/>
      <c r="BU9712" s="31"/>
      <c r="BV9712" s="31"/>
      <c r="BW9712" s="31"/>
      <c r="BX9712" s="31"/>
      <c r="BY9712" s="31"/>
      <c r="BZ9712" s="31"/>
      <c r="CA9712" s="31"/>
      <c r="CB9712" s="31"/>
      <c r="CC9712" s="31"/>
    </row>
    <row r="9713" spans="5:81" customFormat="1" x14ac:dyDescent="0.25">
      <c r="E9713" s="30" t="str">
        <f t="shared" si="62"/>
        <v>update IFINOPL.dbo.AGREEMENT_ASSET set BILLING_TO_NPWP = '654115625413000', NPWP_NAME = 'PT. INDONESIA CAKRAWALA EKSPRES', NPWP_ADDRESS = 'KAWASAN IDUSTRI MM2100 JL. JAWA BLOK G RT. 000 RW. 000 GANDAMEKAR, CIKARANG BARAT. KAB. BEKASI JAWA BARAT' where AGREEMENT_NO = replace('0000748/4/10/08/2023', '/', '.');</v>
      </c>
      <c r="F9713" s="31"/>
      <c r="G9713" s="31"/>
      <c r="H9713" s="31"/>
      <c r="I9713" s="31"/>
      <c r="J9713" s="31"/>
      <c r="K9713" s="31"/>
      <c r="L9713" s="31"/>
      <c r="M9713" s="31"/>
      <c r="N9713" s="31"/>
      <c r="O9713" s="31"/>
      <c r="P9713" s="31"/>
      <c r="Q9713" s="31"/>
      <c r="R9713" s="31"/>
      <c r="S9713" s="31"/>
      <c r="T9713" s="31"/>
      <c r="U9713" s="31"/>
      <c r="V9713" s="31"/>
      <c r="W9713" s="31"/>
      <c r="X9713" s="31"/>
      <c r="Y9713" s="31"/>
      <c r="Z9713" s="31"/>
      <c r="AA9713" s="31"/>
      <c r="AB9713" s="31"/>
      <c r="AC9713" s="31"/>
      <c r="AD9713" s="31"/>
      <c r="AE9713" s="31"/>
      <c r="AF9713" s="31"/>
      <c r="AG9713" s="31"/>
      <c r="AH9713" s="31"/>
      <c r="AI9713" s="31"/>
      <c r="AJ9713" s="31"/>
      <c r="AK9713" s="31"/>
      <c r="AL9713" s="31"/>
      <c r="AM9713" s="31"/>
      <c r="AN9713" s="31"/>
      <c r="AO9713" s="31"/>
      <c r="AP9713" s="31"/>
      <c r="AQ9713" s="31"/>
      <c r="AR9713" s="31"/>
      <c r="AS9713" s="31"/>
      <c r="AT9713" s="31"/>
      <c r="AU9713" s="31"/>
      <c r="AV9713" s="31"/>
      <c r="AW9713" s="31"/>
      <c r="AX9713" s="31"/>
      <c r="AY9713" s="31"/>
      <c r="AZ9713" s="31"/>
      <c r="BA9713" s="31"/>
      <c r="BB9713" s="31"/>
      <c r="BC9713" s="31"/>
      <c r="BD9713" s="31"/>
      <c r="BE9713" s="31"/>
      <c r="BF9713" s="31"/>
      <c r="BG9713" s="31"/>
      <c r="BH9713" s="31"/>
      <c r="BI9713" s="31"/>
      <c r="BJ9713" s="31"/>
      <c r="BK9713" s="31"/>
      <c r="BL9713" s="31"/>
      <c r="BM9713" s="31"/>
      <c r="BN9713" s="31"/>
      <c r="BO9713" s="31"/>
      <c r="BP9713" s="31"/>
      <c r="BQ9713" s="31"/>
      <c r="BR9713" s="31"/>
      <c r="BS9713" s="31"/>
      <c r="BT9713" s="31"/>
      <c r="BU9713" s="31"/>
      <c r="BV9713" s="31"/>
      <c r="BW9713" s="31"/>
      <c r="BX9713" s="31"/>
      <c r="BY9713" s="31"/>
      <c r="BZ9713" s="31"/>
      <c r="CA9713" s="31"/>
      <c r="CB9713" s="31"/>
      <c r="CC9713" s="31"/>
    </row>
    <row r="9714" spans="5:81" customFormat="1" x14ac:dyDescent="0.25">
      <c r="E9714" s="30" t="str">
        <f t="shared" si="62"/>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replace('0000749/4/08/07/2022', '/', '.');</v>
      </c>
      <c r="F9714" s="31"/>
      <c r="G9714" s="31"/>
      <c r="H9714" s="31"/>
      <c r="I9714" s="31"/>
      <c r="J9714" s="31"/>
      <c r="K9714" s="31"/>
      <c r="L9714" s="31"/>
      <c r="M9714" s="31"/>
      <c r="N9714" s="31"/>
      <c r="O9714" s="31"/>
      <c r="P9714" s="31"/>
      <c r="Q9714" s="31"/>
      <c r="R9714" s="31"/>
      <c r="S9714" s="31"/>
      <c r="T9714" s="31"/>
      <c r="U9714" s="31"/>
      <c r="V9714" s="31"/>
      <c r="W9714" s="31"/>
      <c r="X9714" s="31"/>
      <c r="Y9714" s="31"/>
      <c r="Z9714" s="31"/>
      <c r="AA9714" s="31"/>
      <c r="AB9714" s="31"/>
      <c r="AC9714" s="31"/>
      <c r="AD9714" s="31"/>
      <c r="AE9714" s="31"/>
      <c r="AF9714" s="31"/>
      <c r="AG9714" s="31"/>
      <c r="AH9714" s="31"/>
      <c r="AI9714" s="31"/>
      <c r="AJ9714" s="31"/>
      <c r="AK9714" s="31"/>
      <c r="AL9714" s="31"/>
      <c r="AM9714" s="31"/>
      <c r="AN9714" s="31"/>
      <c r="AO9714" s="31"/>
      <c r="AP9714" s="31"/>
      <c r="AQ9714" s="31"/>
      <c r="AR9714" s="31"/>
      <c r="AS9714" s="31"/>
      <c r="AT9714" s="31"/>
      <c r="AU9714" s="31"/>
      <c r="AV9714" s="31"/>
      <c r="AW9714" s="31"/>
      <c r="AX9714" s="31"/>
      <c r="AY9714" s="31"/>
      <c r="AZ9714" s="31"/>
      <c r="BA9714" s="31"/>
      <c r="BB9714" s="31"/>
      <c r="BC9714" s="31"/>
      <c r="BD9714" s="31"/>
      <c r="BE9714" s="31"/>
      <c r="BF9714" s="31"/>
      <c r="BG9714" s="31"/>
      <c r="BH9714" s="31"/>
      <c r="BI9714" s="31"/>
      <c r="BJ9714" s="31"/>
      <c r="BK9714" s="31"/>
      <c r="BL9714" s="31"/>
      <c r="BM9714" s="31"/>
      <c r="BN9714" s="31"/>
      <c r="BO9714" s="31"/>
      <c r="BP9714" s="31"/>
      <c r="BQ9714" s="31"/>
      <c r="BR9714" s="31"/>
      <c r="BS9714" s="31"/>
      <c r="BT9714" s="31"/>
      <c r="BU9714" s="31"/>
      <c r="BV9714" s="31"/>
      <c r="BW9714" s="31"/>
      <c r="BX9714" s="31"/>
      <c r="BY9714" s="31"/>
      <c r="BZ9714" s="31"/>
      <c r="CA9714" s="31"/>
      <c r="CB9714" s="31"/>
      <c r="CC9714" s="31"/>
    </row>
    <row r="9715" spans="5:81" customFormat="1" x14ac:dyDescent="0.25">
      <c r="E9715" s="30" t="str">
        <f t="shared" si="62"/>
        <v>update IFINOPL.dbo.AGREEMENT_ASSET set BILLING_TO_NPWP = '654115625413000', NPWP_NAME = 'PT. INDONESIA CAKRAWALA EKSPRES', NPWP_ADDRESS = 'Kawasan Industri MM2100 Jl Jawa Blok G Rt.000 Rw.000 Gandamekar . Cikarang Barat. Kab Bekasi Jawa Barat' where AGREEMENT_NO = replace('0000749/4/10/08/2023', '/', '.');</v>
      </c>
      <c r="F9715" s="31"/>
      <c r="G9715" s="31"/>
      <c r="H9715" s="31"/>
      <c r="I9715" s="31"/>
      <c r="J9715" s="31"/>
      <c r="K9715" s="31"/>
      <c r="L9715" s="31"/>
      <c r="M9715" s="31"/>
      <c r="N9715" s="31"/>
      <c r="O9715" s="31"/>
      <c r="P9715" s="31"/>
      <c r="Q9715" s="31"/>
      <c r="R9715" s="31"/>
      <c r="S9715" s="31"/>
      <c r="T9715" s="31"/>
      <c r="U9715" s="31"/>
      <c r="V9715" s="31"/>
      <c r="W9715" s="31"/>
      <c r="X9715" s="31"/>
      <c r="Y9715" s="31"/>
      <c r="Z9715" s="31"/>
      <c r="AA9715" s="31"/>
      <c r="AB9715" s="31"/>
      <c r="AC9715" s="31"/>
      <c r="AD9715" s="31"/>
      <c r="AE9715" s="31"/>
      <c r="AF9715" s="31"/>
      <c r="AG9715" s="31"/>
      <c r="AH9715" s="31"/>
      <c r="AI9715" s="31"/>
      <c r="AJ9715" s="31"/>
      <c r="AK9715" s="31"/>
      <c r="AL9715" s="31"/>
      <c r="AM9715" s="31"/>
      <c r="AN9715" s="31"/>
      <c r="AO9715" s="31"/>
      <c r="AP9715" s="31"/>
      <c r="AQ9715" s="31"/>
      <c r="AR9715" s="31"/>
      <c r="AS9715" s="31"/>
      <c r="AT9715" s="31"/>
      <c r="AU9715" s="31"/>
      <c r="AV9715" s="31"/>
      <c r="AW9715" s="31"/>
      <c r="AX9715" s="31"/>
      <c r="AY9715" s="31"/>
      <c r="AZ9715" s="31"/>
      <c r="BA9715" s="31"/>
      <c r="BB9715" s="31"/>
      <c r="BC9715" s="31"/>
      <c r="BD9715" s="31"/>
      <c r="BE9715" s="31"/>
      <c r="BF9715" s="31"/>
      <c r="BG9715" s="31"/>
      <c r="BH9715" s="31"/>
      <c r="BI9715" s="31"/>
      <c r="BJ9715" s="31"/>
      <c r="BK9715" s="31"/>
      <c r="BL9715" s="31"/>
      <c r="BM9715" s="31"/>
      <c r="BN9715" s="31"/>
      <c r="BO9715" s="31"/>
      <c r="BP9715" s="31"/>
      <c r="BQ9715" s="31"/>
      <c r="BR9715" s="31"/>
      <c r="BS9715" s="31"/>
      <c r="BT9715" s="31"/>
      <c r="BU9715" s="31"/>
      <c r="BV9715" s="31"/>
      <c r="BW9715" s="31"/>
      <c r="BX9715" s="31"/>
      <c r="BY9715" s="31"/>
      <c r="BZ9715" s="31"/>
      <c r="CA9715" s="31"/>
      <c r="CB9715" s="31"/>
      <c r="CC9715" s="31"/>
    </row>
    <row r="9716" spans="5:81" customFormat="1" x14ac:dyDescent="0.25">
      <c r="E9716" s="30" t="str">
        <f t="shared" si="62"/>
        <v>update IFINOPL.dbo.AGREEMENT_ASSET set BILLING_TO_NPWP = '019363035017000', NPWP_NAME = 'PT. TUNAS ARTHA GARDATAMA', NPWP_ADDRESS = 'JL. LENTENG AGUNG NO. 7 RT.007 RW.001 KEL.LENTENG AGUNG KEC.JAGAKARSA KOTA/KAB.JAKARTA SELATAN DKI JAKARTA 12630' where AGREEMENT_NO = replace('0000751/4/10/08/2023', '/', '.');</v>
      </c>
      <c r="F9716" s="31"/>
      <c r="G9716" s="31"/>
      <c r="H9716" s="31"/>
      <c r="I9716" s="31"/>
      <c r="J9716" s="31"/>
      <c r="K9716" s="31"/>
      <c r="L9716" s="31"/>
      <c r="M9716" s="31"/>
      <c r="N9716" s="31"/>
      <c r="O9716" s="31"/>
      <c r="P9716" s="31"/>
      <c r="Q9716" s="31"/>
      <c r="R9716" s="31"/>
      <c r="S9716" s="31"/>
      <c r="T9716" s="31"/>
      <c r="U9716" s="31"/>
      <c r="V9716" s="31"/>
      <c r="W9716" s="31"/>
      <c r="X9716" s="31"/>
      <c r="Y9716" s="31"/>
      <c r="Z9716" s="31"/>
      <c r="AA9716" s="31"/>
      <c r="AB9716" s="31"/>
      <c r="AC9716" s="31"/>
      <c r="AD9716" s="31"/>
      <c r="AE9716" s="31"/>
      <c r="AF9716" s="31"/>
      <c r="AG9716" s="31"/>
      <c r="AH9716" s="31"/>
      <c r="AI9716" s="31"/>
      <c r="AJ9716" s="31"/>
      <c r="AK9716" s="31"/>
      <c r="AL9716" s="31"/>
      <c r="AM9716" s="31"/>
      <c r="AN9716" s="31"/>
      <c r="AO9716" s="31"/>
      <c r="AP9716" s="31"/>
      <c r="AQ9716" s="31"/>
      <c r="AR9716" s="31"/>
      <c r="AS9716" s="31"/>
      <c r="AT9716" s="31"/>
      <c r="AU9716" s="31"/>
      <c r="AV9716" s="31"/>
      <c r="AW9716" s="31"/>
      <c r="AX9716" s="31"/>
      <c r="AY9716" s="31"/>
      <c r="AZ9716" s="31"/>
      <c r="BA9716" s="31"/>
      <c r="BB9716" s="31"/>
      <c r="BC9716" s="31"/>
      <c r="BD9716" s="31"/>
      <c r="BE9716" s="31"/>
      <c r="BF9716" s="31"/>
      <c r="BG9716" s="31"/>
      <c r="BH9716" s="31"/>
      <c r="BI9716" s="31"/>
      <c r="BJ9716" s="31"/>
      <c r="BK9716" s="31"/>
      <c r="BL9716" s="31"/>
      <c r="BM9716" s="31"/>
      <c r="BN9716" s="31"/>
      <c r="BO9716" s="31"/>
      <c r="BP9716" s="31"/>
      <c r="BQ9716" s="31"/>
      <c r="BR9716" s="31"/>
      <c r="BS9716" s="31"/>
      <c r="BT9716" s="31"/>
      <c r="BU9716" s="31"/>
      <c r="BV9716" s="31"/>
      <c r="BW9716" s="31"/>
      <c r="BX9716" s="31"/>
      <c r="BY9716" s="31"/>
      <c r="BZ9716" s="31"/>
      <c r="CA9716" s="31"/>
      <c r="CB9716" s="31"/>
      <c r="CC9716" s="31"/>
    </row>
    <row r="9717" spans="5:81" customFormat="1" x14ac:dyDescent="0.25">
      <c r="E9717" s="30" t="str">
        <f t="shared" si="62"/>
        <v>update IFINOPL.dbo.AGREEMENT_ASSET set BILLING_TO_NPWP = '010714244058000', NPWP_NAME = 'PT. BERLIAN SISTEM INFORMASI', NPWP_ADDRESS = 'JL. JEND. AHMAD YANI, PROYEK PULOMAS Blok - No.- RT:000 RW:000 Kel.KAYU PUTIH Kec.PULO GADUNG Kota/Kab.JAKARTA TIMUR DKI JAKARTA 13210' where AGREEMENT_NO = replace('0000752/4/08/09/2022', '/', '.');</v>
      </c>
      <c r="F9717" s="31"/>
      <c r="G9717" s="31"/>
      <c r="H9717" s="31"/>
      <c r="I9717" s="31"/>
      <c r="J9717" s="31"/>
      <c r="K9717" s="31"/>
      <c r="L9717" s="31"/>
      <c r="M9717" s="31"/>
      <c r="N9717" s="31"/>
      <c r="O9717" s="31"/>
      <c r="P9717" s="31"/>
      <c r="Q9717" s="31"/>
      <c r="R9717" s="31"/>
      <c r="S9717" s="31"/>
      <c r="T9717" s="31"/>
      <c r="U9717" s="31"/>
      <c r="V9717" s="31"/>
      <c r="W9717" s="31"/>
      <c r="X9717" s="31"/>
      <c r="Y9717" s="31"/>
      <c r="Z9717" s="31"/>
      <c r="AA9717" s="31"/>
      <c r="AB9717" s="31"/>
      <c r="AC9717" s="31"/>
      <c r="AD9717" s="31"/>
      <c r="AE9717" s="31"/>
      <c r="AF9717" s="31"/>
      <c r="AG9717" s="31"/>
      <c r="AH9717" s="31"/>
      <c r="AI9717" s="31"/>
      <c r="AJ9717" s="31"/>
      <c r="AK9717" s="31"/>
      <c r="AL9717" s="31"/>
      <c r="AM9717" s="31"/>
      <c r="AN9717" s="31"/>
      <c r="AO9717" s="31"/>
      <c r="AP9717" s="31"/>
      <c r="AQ9717" s="31"/>
      <c r="AR9717" s="31"/>
      <c r="AS9717" s="31"/>
      <c r="AT9717" s="31"/>
      <c r="AU9717" s="31"/>
      <c r="AV9717" s="31"/>
      <c r="AW9717" s="31"/>
      <c r="AX9717" s="31"/>
      <c r="AY9717" s="31"/>
      <c r="AZ9717" s="31"/>
      <c r="BA9717" s="31"/>
      <c r="BB9717" s="31"/>
      <c r="BC9717" s="31"/>
      <c r="BD9717" s="31"/>
      <c r="BE9717" s="31"/>
      <c r="BF9717" s="31"/>
      <c r="BG9717" s="31"/>
      <c r="BH9717" s="31"/>
      <c r="BI9717" s="31"/>
      <c r="BJ9717" s="31"/>
      <c r="BK9717" s="31"/>
      <c r="BL9717" s="31"/>
      <c r="BM9717" s="31"/>
      <c r="BN9717" s="31"/>
      <c r="BO9717" s="31"/>
      <c r="BP9717" s="31"/>
      <c r="BQ9717" s="31"/>
      <c r="BR9717" s="31"/>
      <c r="BS9717" s="31"/>
      <c r="BT9717" s="31"/>
      <c r="BU9717" s="31"/>
      <c r="BV9717" s="31"/>
      <c r="BW9717" s="31"/>
      <c r="BX9717" s="31"/>
      <c r="BY9717" s="31"/>
      <c r="BZ9717" s="31"/>
      <c r="CA9717" s="31"/>
      <c r="CB9717" s="31"/>
      <c r="CC9717" s="31"/>
    </row>
    <row r="9718" spans="5:81" customFormat="1" x14ac:dyDescent="0.25">
      <c r="E9718" s="30" t="str">
        <f t="shared" si="62"/>
        <v>update IFINOPL.dbo.AGREEMENT_ASSET set BILLING_TO_NPWP = '019363035017000', NPWP_NAME = 'PT. TUNAS ARTHA GARDATAMA', NPWP_ADDRESS = 'JL. LENTENG AGUNG NO. 7 RT.007 RW.001 KEL.LENTENG AGUNG KEC.JAGAKARSA KOTA/KAB.JAKARTA SELATAN DKI JAKARTA 12630' where AGREEMENT_NO = replace('0000752/4/10/08/2023', '/', '.');</v>
      </c>
      <c r="F9718" s="31"/>
      <c r="G9718" s="31"/>
      <c r="H9718" s="31"/>
      <c r="I9718" s="31"/>
      <c r="J9718" s="31"/>
      <c r="K9718" s="31"/>
      <c r="L9718" s="31"/>
      <c r="M9718" s="31"/>
      <c r="N9718" s="31"/>
      <c r="O9718" s="31"/>
      <c r="P9718" s="31"/>
      <c r="Q9718" s="31"/>
      <c r="R9718" s="31"/>
      <c r="S9718" s="31"/>
      <c r="T9718" s="31"/>
      <c r="U9718" s="31"/>
      <c r="V9718" s="31"/>
      <c r="W9718" s="31"/>
      <c r="X9718" s="31"/>
      <c r="Y9718" s="31"/>
      <c r="Z9718" s="31"/>
      <c r="AA9718" s="31"/>
      <c r="AB9718" s="31"/>
      <c r="AC9718" s="31"/>
      <c r="AD9718" s="31"/>
      <c r="AE9718" s="31"/>
      <c r="AF9718" s="31"/>
      <c r="AG9718" s="31"/>
      <c r="AH9718" s="31"/>
      <c r="AI9718" s="31"/>
      <c r="AJ9718" s="31"/>
      <c r="AK9718" s="31"/>
      <c r="AL9718" s="31"/>
      <c r="AM9718" s="31"/>
      <c r="AN9718" s="31"/>
      <c r="AO9718" s="31"/>
      <c r="AP9718" s="31"/>
      <c r="AQ9718" s="31"/>
      <c r="AR9718" s="31"/>
      <c r="AS9718" s="31"/>
      <c r="AT9718" s="31"/>
      <c r="AU9718" s="31"/>
      <c r="AV9718" s="31"/>
      <c r="AW9718" s="31"/>
      <c r="AX9718" s="31"/>
      <c r="AY9718" s="31"/>
      <c r="AZ9718" s="31"/>
      <c r="BA9718" s="31"/>
      <c r="BB9718" s="31"/>
      <c r="BC9718" s="31"/>
      <c r="BD9718" s="31"/>
      <c r="BE9718" s="31"/>
      <c r="BF9718" s="31"/>
      <c r="BG9718" s="31"/>
      <c r="BH9718" s="31"/>
      <c r="BI9718" s="31"/>
      <c r="BJ9718" s="31"/>
      <c r="BK9718" s="31"/>
      <c r="BL9718" s="31"/>
      <c r="BM9718" s="31"/>
      <c r="BN9718" s="31"/>
      <c r="BO9718" s="31"/>
      <c r="BP9718" s="31"/>
      <c r="BQ9718" s="31"/>
      <c r="BR9718" s="31"/>
      <c r="BS9718" s="31"/>
      <c r="BT9718" s="31"/>
      <c r="BU9718" s="31"/>
      <c r="BV9718" s="31"/>
      <c r="BW9718" s="31"/>
      <c r="BX9718" s="31"/>
      <c r="BY9718" s="31"/>
      <c r="BZ9718" s="31"/>
      <c r="CA9718" s="31"/>
      <c r="CB9718" s="31"/>
      <c r="CC9718" s="31"/>
    </row>
    <row r="9719" spans="5:81" customFormat="1" x14ac:dyDescent="0.25">
      <c r="E9719" s="30" t="str">
        <f t="shared" si="62"/>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replace('0000753/4/01/05/2021', '/', '.');</v>
      </c>
      <c r="F9719" s="31"/>
      <c r="G9719" s="31"/>
      <c r="H9719" s="31"/>
      <c r="I9719" s="31"/>
      <c r="J9719" s="31"/>
      <c r="K9719" s="31"/>
      <c r="L9719" s="31"/>
      <c r="M9719" s="31"/>
      <c r="N9719" s="31"/>
      <c r="O9719" s="31"/>
      <c r="P9719" s="31"/>
      <c r="Q9719" s="31"/>
      <c r="R9719" s="31"/>
      <c r="S9719" s="31"/>
      <c r="T9719" s="31"/>
      <c r="U9719" s="31"/>
      <c r="V9719" s="31"/>
      <c r="W9719" s="31"/>
      <c r="X9719" s="31"/>
      <c r="Y9719" s="31"/>
      <c r="Z9719" s="31"/>
      <c r="AA9719" s="31"/>
      <c r="AB9719" s="31"/>
      <c r="AC9719" s="31"/>
      <c r="AD9719" s="31"/>
      <c r="AE9719" s="31"/>
      <c r="AF9719" s="31"/>
      <c r="AG9719" s="31"/>
      <c r="AH9719" s="31"/>
      <c r="AI9719" s="31"/>
      <c r="AJ9719" s="31"/>
      <c r="AK9719" s="31"/>
      <c r="AL9719" s="31"/>
      <c r="AM9719" s="31"/>
      <c r="AN9719" s="31"/>
      <c r="AO9719" s="31"/>
      <c r="AP9719" s="31"/>
      <c r="AQ9719" s="31"/>
      <c r="AR9719" s="31"/>
      <c r="AS9719" s="31"/>
      <c r="AT9719" s="31"/>
      <c r="AU9719" s="31"/>
      <c r="AV9719" s="31"/>
      <c r="AW9719" s="31"/>
      <c r="AX9719" s="31"/>
      <c r="AY9719" s="31"/>
      <c r="AZ9719" s="31"/>
      <c r="BA9719" s="31"/>
      <c r="BB9719" s="31"/>
      <c r="BC9719" s="31"/>
      <c r="BD9719" s="31"/>
      <c r="BE9719" s="31"/>
      <c r="BF9719" s="31"/>
      <c r="BG9719" s="31"/>
      <c r="BH9719" s="31"/>
      <c r="BI9719" s="31"/>
      <c r="BJ9719" s="31"/>
      <c r="BK9719" s="31"/>
      <c r="BL9719" s="31"/>
      <c r="BM9719" s="31"/>
      <c r="BN9719" s="31"/>
      <c r="BO9719" s="31"/>
      <c r="BP9719" s="31"/>
      <c r="BQ9719" s="31"/>
      <c r="BR9719" s="31"/>
      <c r="BS9719" s="31"/>
      <c r="BT9719" s="31"/>
      <c r="BU9719" s="31"/>
      <c r="BV9719" s="31"/>
      <c r="BW9719" s="31"/>
      <c r="BX9719" s="31"/>
      <c r="BY9719" s="31"/>
      <c r="BZ9719" s="31"/>
      <c r="CA9719" s="31"/>
      <c r="CB9719" s="31"/>
      <c r="CC9719" s="31"/>
    </row>
    <row r="9720" spans="5:81" customFormat="1" x14ac:dyDescent="0.25">
      <c r="E9720" s="30" t="str">
        <f t="shared" si="62"/>
        <v>update IFINOPL.dbo.AGREEMENT_ASSET set BILLING_TO_NPWP = '013631320002000', NPWP_NAME = 'PT. HARPA SEKAWAN', NPWP_ADDRESS = 'JL. CIPINANG MUARA NO.47 RT.002 RW.03 KEL.CIPINANG MUARA KEC.JATINEGARA KOTA/KAB.JAKARTA TIMUR DKI JAKARTA 13420' where AGREEMENT_NO = replace('0000753/4/08/09/2022', '/', '.');</v>
      </c>
      <c r="F9720" s="31"/>
      <c r="G9720" s="31"/>
      <c r="H9720" s="31"/>
      <c r="I9720" s="31"/>
      <c r="J9720" s="31"/>
      <c r="K9720" s="31"/>
      <c r="L9720" s="31"/>
      <c r="M9720" s="31"/>
      <c r="N9720" s="31"/>
      <c r="O9720" s="31"/>
      <c r="P9720" s="31"/>
      <c r="Q9720" s="31"/>
      <c r="R9720" s="31"/>
      <c r="S9720" s="31"/>
      <c r="T9720" s="31"/>
      <c r="U9720" s="31"/>
      <c r="V9720" s="31"/>
      <c r="W9720" s="31"/>
      <c r="X9720" s="31"/>
      <c r="Y9720" s="31"/>
      <c r="Z9720" s="31"/>
      <c r="AA9720" s="31"/>
      <c r="AB9720" s="31"/>
      <c r="AC9720" s="31"/>
      <c r="AD9720" s="31"/>
      <c r="AE9720" s="31"/>
      <c r="AF9720" s="31"/>
      <c r="AG9720" s="31"/>
      <c r="AH9720" s="31"/>
      <c r="AI9720" s="31"/>
      <c r="AJ9720" s="31"/>
      <c r="AK9720" s="31"/>
      <c r="AL9720" s="31"/>
      <c r="AM9720" s="31"/>
      <c r="AN9720" s="31"/>
      <c r="AO9720" s="31"/>
      <c r="AP9720" s="31"/>
      <c r="AQ9720" s="31"/>
      <c r="AR9720" s="31"/>
      <c r="AS9720" s="31"/>
      <c r="AT9720" s="31"/>
      <c r="AU9720" s="31"/>
      <c r="AV9720" s="31"/>
      <c r="AW9720" s="31"/>
      <c r="AX9720" s="31"/>
      <c r="AY9720" s="31"/>
      <c r="AZ9720" s="31"/>
      <c r="BA9720" s="31"/>
      <c r="BB9720" s="31"/>
      <c r="BC9720" s="31"/>
      <c r="BD9720" s="31"/>
      <c r="BE9720" s="31"/>
      <c r="BF9720" s="31"/>
      <c r="BG9720" s="31"/>
      <c r="BH9720" s="31"/>
      <c r="BI9720" s="31"/>
      <c r="BJ9720" s="31"/>
      <c r="BK9720" s="31"/>
      <c r="BL9720" s="31"/>
      <c r="BM9720" s="31"/>
      <c r="BN9720" s="31"/>
      <c r="BO9720" s="31"/>
      <c r="BP9720" s="31"/>
      <c r="BQ9720" s="31"/>
      <c r="BR9720" s="31"/>
      <c r="BS9720" s="31"/>
      <c r="BT9720" s="31"/>
      <c r="BU9720" s="31"/>
      <c r="BV9720" s="31"/>
      <c r="BW9720" s="31"/>
      <c r="BX9720" s="31"/>
      <c r="BY9720" s="31"/>
      <c r="BZ9720" s="31"/>
      <c r="CA9720" s="31"/>
      <c r="CB9720" s="31"/>
      <c r="CC9720" s="31"/>
    </row>
    <row r="9721" spans="5:81" customFormat="1" x14ac:dyDescent="0.25">
      <c r="E9721" s="30" t="str">
        <f t="shared" si="62"/>
        <v>update IFINOPL.dbo.AGREEMENT_ASSET set BILLING_TO_NPWP = '013631320002000', NPWP_NAME = 'PT. HARPA SEKAWAN', NPWP_ADDRESS = 'JL. CIPINANG MUARA NO.47 RT.002 RW.03 KEL.CIPINANG MUARA KEC.JATINEGARA KOTA/KAB.JAKARTA TIMUR DKI JAKARTA 13420' where AGREEMENT_NO = replace('0000754/4/08/09/2022', '/', '.');</v>
      </c>
      <c r="F9721" s="31"/>
      <c r="G9721" s="31"/>
      <c r="H9721" s="31"/>
      <c r="I9721" s="31"/>
      <c r="J9721" s="31"/>
      <c r="K9721" s="31"/>
      <c r="L9721" s="31"/>
      <c r="M9721" s="31"/>
      <c r="N9721" s="31"/>
      <c r="O9721" s="31"/>
      <c r="P9721" s="31"/>
      <c r="Q9721" s="31"/>
      <c r="R9721" s="31"/>
      <c r="S9721" s="31"/>
      <c r="T9721" s="31"/>
      <c r="U9721" s="31"/>
      <c r="V9721" s="31"/>
      <c r="W9721" s="31"/>
      <c r="X9721" s="31"/>
      <c r="Y9721" s="31"/>
      <c r="Z9721" s="31"/>
      <c r="AA9721" s="31"/>
      <c r="AB9721" s="31"/>
      <c r="AC9721" s="31"/>
      <c r="AD9721" s="31"/>
      <c r="AE9721" s="31"/>
      <c r="AF9721" s="31"/>
      <c r="AG9721" s="31"/>
      <c r="AH9721" s="31"/>
      <c r="AI9721" s="31"/>
      <c r="AJ9721" s="31"/>
      <c r="AK9721" s="31"/>
      <c r="AL9721" s="31"/>
      <c r="AM9721" s="31"/>
      <c r="AN9721" s="31"/>
      <c r="AO9721" s="31"/>
      <c r="AP9721" s="31"/>
      <c r="AQ9721" s="31"/>
      <c r="AR9721" s="31"/>
      <c r="AS9721" s="31"/>
      <c r="AT9721" s="31"/>
      <c r="AU9721" s="31"/>
      <c r="AV9721" s="31"/>
      <c r="AW9721" s="31"/>
      <c r="AX9721" s="31"/>
      <c r="AY9721" s="31"/>
      <c r="AZ9721" s="31"/>
      <c r="BA9721" s="31"/>
      <c r="BB9721" s="31"/>
      <c r="BC9721" s="31"/>
      <c r="BD9721" s="31"/>
      <c r="BE9721" s="31"/>
      <c r="BF9721" s="31"/>
      <c r="BG9721" s="31"/>
      <c r="BH9721" s="31"/>
      <c r="BI9721" s="31"/>
      <c r="BJ9721" s="31"/>
      <c r="BK9721" s="31"/>
      <c r="BL9721" s="31"/>
      <c r="BM9721" s="31"/>
      <c r="BN9721" s="31"/>
      <c r="BO9721" s="31"/>
      <c r="BP9721" s="31"/>
      <c r="BQ9721" s="31"/>
      <c r="BR9721" s="31"/>
      <c r="BS9721" s="31"/>
      <c r="BT9721" s="31"/>
      <c r="BU9721" s="31"/>
      <c r="BV9721" s="31"/>
      <c r="BW9721" s="31"/>
      <c r="BX9721" s="31"/>
      <c r="BY9721" s="31"/>
      <c r="BZ9721" s="31"/>
      <c r="CA9721" s="31"/>
      <c r="CB9721" s="31"/>
      <c r="CC9721" s="31"/>
    </row>
    <row r="9722" spans="5:81" customFormat="1" x14ac:dyDescent="0.25">
      <c r="E9722" s="30" t="str">
        <f t="shared" si="62"/>
        <v>update IFINOPL.dbo.AGREEMENT_ASSET set BILLING_TO_NPWP = '013631320002000', NPWP_NAME = 'PT. HARPA SEKAWAN', NPWP_ADDRESS = 'JL. CIPINANG MUARA NO.47 RT.002 RW.03 KEL.CIPINANG MUARA KEC.JATINEGARA KOTA/KAB.JAKARTA TIMUR DKI JAKARTA 13420' where AGREEMENT_NO = replace('0000755/4/08/09/2022', '/', '.');</v>
      </c>
      <c r="F9722" s="31"/>
      <c r="G9722" s="31"/>
      <c r="H9722" s="31"/>
      <c r="I9722" s="31"/>
      <c r="J9722" s="31"/>
      <c r="K9722" s="31"/>
      <c r="L9722" s="31"/>
      <c r="M9722" s="31"/>
      <c r="N9722" s="31"/>
      <c r="O9722" s="31"/>
      <c r="P9722" s="31"/>
      <c r="Q9722" s="31"/>
      <c r="R9722" s="31"/>
      <c r="S9722" s="31"/>
      <c r="T9722" s="31"/>
      <c r="U9722" s="31"/>
      <c r="V9722" s="31"/>
      <c r="W9722" s="31"/>
      <c r="X9722" s="31"/>
      <c r="Y9722" s="31"/>
      <c r="Z9722" s="31"/>
      <c r="AA9722" s="31"/>
      <c r="AB9722" s="31"/>
      <c r="AC9722" s="31"/>
      <c r="AD9722" s="31"/>
      <c r="AE9722" s="31"/>
      <c r="AF9722" s="31"/>
      <c r="AG9722" s="31"/>
      <c r="AH9722" s="31"/>
      <c r="AI9722" s="31"/>
      <c r="AJ9722" s="31"/>
      <c r="AK9722" s="31"/>
      <c r="AL9722" s="31"/>
      <c r="AM9722" s="31"/>
      <c r="AN9722" s="31"/>
      <c r="AO9722" s="31"/>
      <c r="AP9722" s="31"/>
      <c r="AQ9722" s="31"/>
      <c r="AR9722" s="31"/>
      <c r="AS9722" s="31"/>
      <c r="AT9722" s="31"/>
      <c r="AU9722" s="31"/>
      <c r="AV9722" s="31"/>
      <c r="AW9722" s="31"/>
      <c r="AX9722" s="31"/>
      <c r="AY9722" s="31"/>
      <c r="AZ9722" s="31"/>
      <c r="BA9722" s="31"/>
      <c r="BB9722" s="31"/>
      <c r="BC9722" s="31"/>
      <c r="BD9722" s="31"/>
      <c r="BE9722" s="31"/>
      <c r="BF9722" s="31"/>
      <c r="BG9722" s="31"/>
      <c r="BH9722" s="31"/>
      <c r="BI9722" s="31"/>
      <c r="BJ9722" s="31"/>
      <c r="BK9722" s="31"/>
      <c r="BL9722" s="31"/>
      <c r="BM9722" s="31"/>
      <c r="BN9722" s="31"/>
      <c r="BO9722" s="31"/>
      <c r="BP9722" s="31"/>
      <c r="BQ9722" s="31"/>
      <c r="BR9722" s="31"/>
      <c r="BS9722" s="31"/>
      <c r="BT9722" s="31"/>
      <c r="BU9722" s="31"/>
      <c r="BV9722" s="31"/>
      <c r="BW9722" s="31"/>
      <c r="BX9722" s="31"/>
      <c r="BY9722" s="31"/>
      <c r="BZ9722" s="31"/>
      <c r="CA9722" s="31"/>
      <c r="CB9722" s="31"/>
      <c r="CC9722" s="31"/>
    </row>
    <row r="9723" spans="5:81" customFormat="1" x14ac:dyDescent="0.25">
      <c r="E9723"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replace('0000755/4/10/08/2023', '/', '.');</v>
      </c>
      <c r="F9723" s="31"/>
      <c r="G9723" s="31"/>
      <c r="H9723" s="31"/>
      <c r="I9723" s="31"/>
      <c r="J9723" s="31"/>
      <c r="K9723" s="31"/>
      <c r="L9723" s="31"/>
      <c r="M9723" s="31"/>
      <c r="N9723" s="31"/>
      <c r="O9723" s="31"/>
      <c r="P9723" s="31"/>
      <c r="Q9723" s="31"/>
      <c r="R9723" s="31"/>
      <c r="S9723" s="31"/>
      <c r="T9723" s="31"/>
      <c r="U9723" s="31"/>
      <c r="V9723" s="31"/>
      <c r="W9723" s="31"/>
      <c r="X9723" s="31"/>
      <c r="Y9723" s="31"/>
      <c r="Z9723" s="31"/>
      <c r="AA9723" s="31"/>
      <c r="AB9723" s="31"/>
      <c r="AC9723" s="31"/>
      <c r="AD9723" s="31"/>
      <c r="AE9723" s="31"/>
      <c r="AF9723" s="31"/>
      <c r="AG9723" s="31"/>
      <c r="AH9723" s="31"/>
      <c r="AI9723" s="31"/>
      <c r="AJ9723" s="31"/>
      <c r="AK9723" s="31"/>
      <c r="AL9723" s="31"/>
      <c r="AM9723" s="31"/>
      <c r="AN9723" s="31"/>
      <c r="AO9723" s="31"/>
      <c r="AP9723" s="31"/>
      <c r="AQ9723" s="31"/>
      <c r="AR9723" s="31"/>
      <c r="AS9723" s="31"/>
      <c r="AT9723" s="31"/>
      <c r="AU9723" s="31"/>
      <c r="AV9723" s="31"/>
      <c r="AW9723" s="31"/>
      <c r="AX9723" s="31"/>
      <c r="AY9723" s="31"/>
      <c r="AZ9723" s="31"/>
      <c r="BA9723" s="31"/>
      <c r="BB9723" s="31"/>
      <c r="BC9723" s="31"/>
      <c r="BD9723" s="31"/>
      <c r="BE9723" s="31"/>
      <c r="BF9723" s="31"/>
      <c r="BG9723" s="31"/>
      <c r="BH9723" s="31"/>
      <c r="BI9723" s="31"/>
      <c r="BJ9723" s="31"/>
      <c r="BK9723" s="31"/>
      <c r="BL9723" s="31"/>
      <c r="BM9723" s="31"/>
      <c r="BN9723" s="31"/>
      <c r="BO9723" s="31"/>
      <c r="BP9723" s="31"/>
      <c r="BQ9723" s="31"/>
      <c r="BR9723" s="31"/>
      <c r="BS9723" s="31"/>
      <c r="BT9723" s="31"/>
      <c r="BU9723" s="31"/>
      <c r="BV9723" s="31"/>
      <c r="BW9723" s="31"/>
      <c r="BX9723" s="31"/>
      <c r="BY9723" s="31"/>
      <c r="BZ9723" s="31"/>
      <c r="CA9723" s="31"/>
      <c r="CB9723" s="31"/>
      <c r="CC9723" s="31"/>
    </row>
    <row r="9724" spans="5:81" customFormat="1" x14ac:dyDescent="0.25">
      <c r="E9724"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replace('0000756/4/10/08/2023', '/', '.');</v>
      </c>
      <c r="F9724" s="31"/>
      <c r="G9724" s="31"/>
      <c r="H9724" s="31"/>
      <c r="I9724" s="31"/>
      <c r="J9724" s="31"/>
      <c r="K9724" s="31"/>
      <c r="L9724" s="31"/>
      <c r="M9724" s="31"/>
      <c r="N9724" s="31"/>
      <c r="O9724" s="31"/>
      <c r="P9724" s="31"/>
      <c r="Q9724" s="31"/>
      <c r="R9724" s="31"/>
      <c r="S9724" s="31"/>
      <c r="T9724" s="31"/>
      <c r="U9724" s="31"/>
      <c r="V9724" s="31"/>
      <c r="W9724" s="31"/>
      <c r="X9724" s="31"/>
      <c r="Y9724" s="31"/>
      <c r="Z9724" s="31"/>
      <c r="AA9724" s="31"/>
      <c r="AB9724" s="31"/>
      <c r="AC9724" s="31"/>
      <c r="AD9724" s="31"/>
      <c r="AE9724" s="31"/>
      <c r="AF9724" s="31"/>
      <c r="AG9724" s="31"/>
      <c r="AH9724" s="31"/>
      <c r="AI9724" s="31"/>
      <c r="AJ9724" s="31"/>
      <c r="AK9724" s="31"/>
      <c r="AL9724" s="31"/>
      <c r="AM9724" s="31"/>
      <c r="AN9724" s="31"/>
      <c r="AO9724" s="31"/>
      <c r="AP9724" s="31"/>
      <c r="AQ9724" s="31"/>
      <c r="AR9724" s="31"/>
      <c r="AS9724" s="31"/>
      <c r="AT9724" s="31"/>
      <c r="AU9724" s="31"/>
      <c r="AV9724" s="31"/>
      <c r="AW9724" s="31"/>
      <c r="AX9724" s="31"/>
      <c r="AY9724" s="31"/>
      <c r="AZ9724" s="31"/>
      <c r="BA9724" s="31"/>
      <c r="BB9724" s="31"/>
      <c r="BC9724" s="31"/>
      <c r="BD9724" s="31"/>
      <c r="BE9724" s="31"/>
      <c r="BF9724" s="31"/>
      <c r="BG9724" s="31"/>
      <c r="BH9724" s="31"/>
      <c r="BI9724" s="31"/>
      <c r="BJ9724" s="31"/>
      <c r="BK9724" s="31"/>
      <c r="BL9724" s="31"/>
      <c r="BM9724" s="31"/>
      <c r="BN9724" s="31"/>
      <c r="BO9724" s="31"/>
      <c r="BP9724" s="31"/>
      <c r="BQ9724" s="31"/>
      <c r="BR9724" s="31"/>
      <c r="BS9724" s="31"/>
      <c r="BT9724" s="31"/>
      <c r="BU9724" s="31"/>
      <c r="BV9724" s="31"/>
      <c r="BW9724" s="31"/>
      <c r="BX9724" s="31"/>
      <c r="BY9724" s="31"/>
      <c r="BZ9724" s="31"/>
      <c r="CA9724" s="31"/>
      <c r="CB9724" s="31"/>
      <c r="CC9724" s="31"/>
    </row>
    <row r="9725" spans="5:81" customFormat="1" x14ac:dyDescent="0.25">
      <c r="E9725" s="30" t="str">
        <f t="shared" si="62"/>
        <v>update IFINOPL.dbo.AGREEMENT_ASSET set BILLING_TO_NPWP = '013085097062000', NPWP_NAME = 'PT. SOMPO INSURANCE INDONESIA', NPWP_ADDRESS = 'GD MAYAPADA TOWET II LANTAI 19 JL JEND SUDIRMAN KAV 27 RT.00 RW.00 SETIABUDI, SETIA BUDI, JAKARTA SELATAN, DKI JAKARTA 12910 INDONESIA' where AGREEMENT_NO = replace('0000757/4/01/05/2021', '/', '.');</v>
      </c>
      <c r="F9725" s="31"/>
      <c r="G9725" s="31"/>
      <c r="H9725" s="31"/>
      <c r="I9725" s="31"/>
      <c r="J9725" s="31"/>
      <c r="K9725" s="31"/>
      <c r="L9725" s="31"/>
      <c r="M9725" s="31"/>
      <c r="N9725" s="31"/>
      <c r="O9725" s="31"/>
      <c r="P9725" s="31"/>
      <c r="Q9725" s="31"/>
      <c r="R9725" s="31"/>
      <c r="S9725" s="31"/>
      <c r="T9725" s="31"/>
      <c r="U9725" s="31"/>
      <c r="V9725" s="31"/>
      <c r="W9725" s="31"/>
      <c r="X9725" s="31"/>
      <c r="Y9725" s="31"/>
      <c r="Z9725" s="31"/>
      <c r="AA9725" s="31"/>
      <c r="AB9725" s="31"/>
      <c r="AC9725" s="31"/>
      <c r="AD9725" s="31"/>
      <c r="AE9725" s="31"/>
      <c r="AF9725" s="31"/>
      <c r="AG9725" s="31"/>
      <c r="AH9725" s="31"/>
      <c r="AI9725" s="31"/>
      <c r="AJ9725" s="31"/>
      <c r="AK9725" s="31"/>
      <c r="AL9725" s="31"/>
      <c r="AM9725" s="31"/>
      <c r="AN9725" s="31"/>
      <c r="AO9725" s="31"/>
      <c r="AP9725" s="31"/>
      <c r="AQ9725" s="31"/>
      <c r="AR9725" s="31"/>
      <c r="AS9725" s="31"/>
      <c r="AT9725" s="31"/>
      <c r="AU9725" s="31"/>
      <c r="AV9725" s="31"/>
      <c r="AW9725" s="31"/>
      <c r="AX9725" s="31"/>
      <c r="AY9725" s="31"/>
      <c r="AZ9725" s="31"/>
      <c r="BA9725" s="31"/>
      <c r="BB9725" s="31"/>
      <c r="BC9725" s="31"/>
      <c r="BD9725" s="31"/>
      <c r="BE9725" s="31"/>
      <c r="BF9725" s="31"/>
      <c r="BG9725" s="31"/>
      <c r="BH9725" s="31"/>
      <c r="BI9725" s="31"/>
      <c r="BJ9725" s="31"/>
      <c r="BK9725" s="31"/>
      <c r="BL9725" s="31"/>
      <c r="BM9725" s="31"/>
      <c r="BN9725" s="31"/>
      <c r="BO9725" s="31"/>
      <c r="BP9725" s="31"/>
      <c r="BQ9725" s="31"/>
      <c r="BR9725" s="31"/>
      <c r="BS9725" s="31"/>
      <c r="BT9725" s="31"/>
      <c r="BU9725" s="31"/>
      <c r="BV9725" s="31"/>
      <c r="BW9725" s="31"/>
      <c r="BX9725" s="31"/>
      <c r="BY9725" s="31"/>
      <c r="BZ9725" s="31"/>
      <c r="CA9725" s="31"/>
      <c r="CB9725" s="31"/>
      <c r="CC9725" s="31"/>
    </row>
    <row r="9726" spans="5:81" customFormat="1" x14ac:dyDescent="0.25">
      <c r="E9726"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replace('0000757/4/10/08/2023', '/', '.');</v>
      </c>
      <c r="F9726" s="31"/>
      <c r="G9726" s="31"/>
      <c r="H9726" s="31"/>
      <c r="I9726" s="31"/>
      <c r="J9726" s="31"/>
      <c r="K9726" s="31"/>
      <c r="L9726" s="31"/>
      <c r="M9726" s="31"/>
      <c r="N9726" s="31"/>
      <c r="O9726" s="31"/>
      <c r="P9726" s="31"/>
      <c r="Q9726" s="31"/>
      <c r="R9726" s="31"/>
      <c r="S9726" s="31"/>
      <c r="T9726" s="31"/>
      <c r="U9726" s="31"/>
      <c r="V9726" s="31"/>
      <c r="W9726" s="31"/>
      <c r="X9726" s="31"/>
      <c r="Y9726" s="31"/>
      <c r="Z9726" s="31"/>
      <c r="AA9726" s="31"/>
      <c r="AB9726" s="31"/>
      <c r="AC9726" s="31"/>
      <c r="AD9726" s="31"/>
      <c r="AE9726" s="31"/>
      <c r="AF9726" s="31"/>
      <c r="AG9726" s="31"/>
      <c r="AH9726" s="31"/>
      <c r="AI9726" s="31"/>
      <c r="AJ9726" s="31"/>
      <c r="AK9726" s="31"/>
      <c r="AL9726" s="31"/>
      <c r="AM9726" s="31"/>
      <c r="AN9726" s="31"/>
      <c r="AO9726" s="31"/>
      <c r="AP9726" s="31"/>
      <c r="AQ9726" s="31"/>
      <c r="AR9726" s="31"/>
      <c r="AS9726" s="31"/>
      <c r="AT9726" s="31"/>
      <c r="AU9726" s="31"/>
      <c r="AV9726" s="31"/>
      <c r="AW9726" s="31"/>
      <c r="AX9726" s="31"/>
      <c r="AY9726" s="31"/>
      <c r="AZ9726" s="31"/>
      <c r="BA9726" s="31"/>
      <c r="BB9726" s="31"/>
      <c r="BC9726" s="31"/>
      <c r="BD9726" s="31"/>
      <c r="BE9726" s="31"/>
      <c r="BF9726" s="31"/>
      <c r="BG9726" s="31"/>
      <c r="BH9726" s="31"/>
      <c r="BI9726" s="31"/>
      <c r="BJ9726" s="31"/>
      <c r="BK9726" s="31"/>
      <c r="BL9726" s="31"/>
      <c r="BM9726" s="31"/>
      <c r="BN9726" s="31"/>
      <c r="BO9726" s="31"/>
      <c r="BP9726" s="31"/>
      <c r="BQ9726" s="31"/>
      <c r="BR9726" s="31"/>
      <c r="BS9726" s="31"/>
      <c r="BT9726" s="31"/>
      <c r="BU9726" s="31"/>
      <c r="BV9726" s="31"/>
      <c r="BW9726" s="31"/>
      <c r="BX9726" s="31"/>
      <c r="BY9726" s="31"/>
      <c r="BZ9726" s="31"/>
      <c r="CA9726" s="31"/>
      <c r="CB9726" s="31"/>
      <c r="CC9726" s="31"/>
    </row>
    <row r="9727" spans="5:81" customFormat="1" x14ac:dyDescent="0.25">
      <c r="E9727" s="30" t="str">
        <f t="shared" si="62"/>
        <v>update IFINOPL.dbo.AGREEMENT_ASSET set BILLING_TO_NPWP = '023232630432000', NPWP_NAME = 'PT. SUKSES MAKMUR ABADI', NPWP_ADDRESS = 'JL GAMPRIT RAYA NO 3 RT.0 RW.0 KEL.JATIWARINGIN KEC.PONDOK GEDE KOTA/KAB.KOTA BEKASI JAWA BARAT 17411' where AGREEMENT_NO = replace('0000758/4/08/09/2022', '/', '.');</v>
      </c>
      <c r="F9727" s="31"/>
      <c r="G9727" s="31"/>
      <c r="H9727" s="31"/>
      <c r="I9727" s="31"/>
      <c r="J9727" s="31"/>
      <c r="K9727" s="31"/>
      <c r="L9727" s="31"/>
      <c r="M9727" s="31"/>
      <c r="N9727" s="31"/>
      <c r="O9727" s="31"/>
      <c r="P9727" s="31"/>
      <c r="Q9727" s="31"/>
      <c r="R9727" s="31"/>
      <c r="S9727" s="31"/>
      <c r="T9727" s="31"/>
      <c r="U9727" s="31"/>
      <c r="V9727" s="31"/>
      <c r="W9727" s="31"/>
      <c r="X9727" s="31"/>
      <c r="Y9727" s="31"/>
      <c r="Z9727" s="31"/>
      <c r="AA9727" s="31"/>
      <c r="AB9727" s="31"/>
      <c r="AC9727" s="31"/>
      <c r="AD9727" s="31"/>
      <c r="AE9727" s="31"/>
      <c r="AF9727" s="31"/>
      <c r="AG9727" s="31"/>
      <c r="AH9727" s="31"/>
      <c r="AI9727" s="31"/>
      <c r="AJ9727" s="31"/>
      <c r="AK9727" s="31"/>
      <c r="AL9727" s="31"/>
      <c r="AM9727" s="31"/>
      <c r="AN9727" s="31"/>
      <c r="AO9727" s="31"/>
      <c r="AP9727" s="31"/>
      <c r="AQ9727" s="31"/>
      <c r="AR9727" s="31"/>
      <c r="AS9727" s="31"/>
      <c r="AT9727" s="31"/>
      <c r="AU9727" s="31"/>
      <c r="AV9727" s="31"/>
      <c r="AW9727" s="31"/>
      <c r="AX9727" s="31"/>
      <c r="AY9727" s="31"/>
      <c r="AZ9727" s="31"/>
      <c r="BA9727" s="31"/>
      <c r="BB9727" s="31"/>
      <c r="BC9727" s="31"/>
      <c r="BD9727" s="31"/>
      <c r="BE9727" s="31"/>
      <c r="BF9727" s="31"/>
      <c r="BG9727" s="31"/>
      <c r="BH9727" s="31"/>
      <c r="BI9727" s="31"/>
      <c r="BJ9727" s="31"/>
      <c r="BK9727" s="31"/>
      <c r="BL9727" s="31"/>
      <c r="BM9727" s="31"/>
      <c r="BN9727" s="31"/>
      <c r="BO9727" s="31"/>
      <c r="BP9727" s="31"/>
      <c r="BQ9727" s="31"/>
      <c r="BR9727" s="31"/>
      <c r="BS9727" s="31"/>
      <c r="BT9727" s="31"/>
      <c r="BU9727" s="31"/>
      <c r="BV9727" s="31"/>
      <c r="BW9727" s="31"/>
      <c r="BX9727" s="31"/>
      <c r="BY9727" s="31"/>
      <c r="BZ9727" s="31"/>
      <c r="CA9727" s="31"/>
      <c r="CB9727" s="31"/>
      <c r="CC9727" s="31"/>
    </row>
    <row r="9728" spans="5:81" customFormat="1" x14ac:dyDescent="0.25">
      <c r="E9728" s="30" t="str">
        <f t="shared" si="62"/>
        <v>update IFINOPL.dbo.AGREEMENT_ASSET set BILLING_TO_NPWP = '010616316092000', NPWP_NAME = 'PT. NUTRICIA INDONESIA SEJAHTERA', NPWP_ADDRESS = 'JL RAYA BOGOR KM. 26,6 RT.0 RW.0 KEL.PEKAYON KEC.PASAR REBO KOTA/KAB.JAKARTA TIMUR DKI JAKARTA 13710' where AGREEMENT_NO = replace('0000758/4/10/08/2023', '/', '.');</v>
      </c>
      <c r="F9728" s="31"/>
      <c r="G9728" s="31"/>
      <c r="H9728" s="31"/>
      <c r="I9728" s="31"/>
      <c r="J9728" s="31"/>
      <c r="K9728" s="31"/>
      <c r="L9728" s="31"/>
      <c r="M9728" s="31"/>
      <c r="N9728" s="31"/>
      <c r="O9728" s="31"/>
      <c r="P9728" s="31"/>
      <c r="Q9728" s="31"/>
      <c r="R9728" s="31"/>
      <c r="S9728" s="31"/>
      <c r="T9728" s="31"/>
      <c r="U9728" s="31"/>
      <c r="V9728" s="31"/>
      <c r="W9728" s="31"/>
      <c r="X9728" s="31"/>
      <c r="Y9728" s="31"/>
      <c r="Z9728" s="31"/>
      <c r="AA9728" s="31"/>
      <c r="AB9728" s="31"/>
      <c r="AC9728" s="31"/>
      <c r="AD9728" s="31"/>
      <c r="AE9728" s="31"/>
      <c r="AF9728" s="31"/>
      <c r="AG9728" s="31"/>
      <c r="AH9728" s="31"/>
      <c r="AI9728" s="31"/>
      <c r="AJ9728" s="31"/>
      <c r="AK9728" s="31"/>
      <c r="AL9728" s="31"/>
      <c r="AM9728" s="31"/>
      <c r="AN9728" s="31"/>
      <c r="AO9728" s="31"/>
      <c r="AP9728" s="31"/>
      <c r="AQ9728" s="31"/>
      <c r="AR9728" s="31"/>
      <c r="AS9728" s="31"/>
      <c r="AT9728" s="31"/>
      <c r="AU9728" s="31"/>
      <c r="AV9728" s="31"/>
      <c r="AW9728" s="31"/>
      <c r="AX9728" s="31"/>
      <c r="AY9728" s="31"/>
      <c r="AZ9728" s="31"/>
      <c r="BA9728" s="31"/>
      <c r="BB9728" s="31"/>
      <c r="BC9728" s="31"/>
      <c r="BD9728" s="31"/>
      <c r="BE9728" s="31"/>
      <c r="BF9728" s="31"/>
      <c r="BG9728" s="31"/>
      <c r="BH9728" s="31"/>
      <c r="BI9728" s="31"/>
      <c r="BJ9728" s="31"/>
      <c r="BK9728" s="31"/>
      <c r="BL9728" s="31"/>
      <c r="BM9728" s="31"/>
      <c r="BN9728" s="31"/>
      <c r="BO9728" s="31"/>
      <c r="BP9728" s="31"/>
      <c r="BQ9728" s="31"/>
      <c r="BR9728" s="31"/>
      <c r="BS9728" s="31"/>
      <c r="BT9728" s="31"/>
      <c r="BU9728" s="31"/>
      <c r="BV9728" s="31"/>
      <c r="BW9728" s="31"/>
      <c r="BX9728" s="31"/>
      <c r="BY9728" s="31"/>
      <c r="BZ9728" s="31"/>
      <c r="CA9728" s="31"/>
      <c r="CB9728" s="31"/>
      <c r="CC9728" s="31"/>
    </row>
    <row r="9729" spans="5:81" customFormat="1" x14ac:dyDescent="0.25">
      <c r="E9729" s="30" t="str">
        <f t="shared" si="62"/>
        <v>update IFINOPL.dbo.AGREEMENT_ASSET set BILLING_TO_NPWP = '023232630432000', NPWP_NAME = 'PT. SUKSES MAKMUR ABADI', NPWP_ADDRESS = 'JL GAMPRIT RAYA NO 3 RT.0 RW.0 KEL.JATIWARINGIN KEC.PONDOK GEDE KOTA/KAB.KOTA BEKASI JAWA BARAT 17411' where AGREEMENT_NO = replace('0000759/4/08/09/2022', '/', '.');</v>
      </c>
      <c r="F9729" s="31"/>
      <c r="G9729" s="31"/>
      <c r="H9729" s="31"/>
      <c r="I9729" s="31"/>
      <c r="J9729" s="31"/>
      <c r="K9729" s="31"/>
      <c r="L9729" s="31"/>
      <c r="M9729" s="31"/>
      <c r="N9729" s="31"/>
      <c r="O9729" s="31"/>
      <c r="P9729" s="31"/>
      <c r="Q9729" s="31"/>
      <c r="R9729" s="31"/>
      <c r="S9729" s="31"/>
      <c r="T9729" s="31"/>
      <c r="U9729" s="31"/>
      <c r="V9729" s="31"/>
      <c r="W9729" s="31"/>
      <c r="X9729" s="31"/>
      <c r="Y9729" s="31"/>
      <c r="Z9729" s="31"/>
      <c r="AA9729" s="31"/>
      <c r="AB9729" s="31"/>
      <c r="AC9729" s="31"/>
      <c r="AD9729" s="31"/>
      <c r="AE9729" s="31"/>
      <c r="AF9729" s="31"/>
      <c r="AG9729" s="31"/>
      <c r="AH9729" s="31"/>
      <c r="AI9729" s="31"/>
      <c r="AJ9729" s="31"/>
      <c r="AK9729" s="31"/>
      <c r="AL9729" s="31"/>
      <c r="AM9729" s="31"/>
      <c r="AN9729" s="31"/>
      <c r="AO9729" s="31"/>
      <c r="AP9729" s="31"/>
      <c r="AQ9729" s="31"/>
      <c r="AR9729" s="31"/>
      <c r="AS9729" s="31"/>
      <c r="AT9729" s="31"/>
      <c r="AU9729" s="31"/>
      <c r="AV9729" s="31"/>
      <c r="AW9729" s="31"/>
      <c r="AX9729" s="31"/>
      <c r="AY9729" s="31"/>
      <c r="AZ9729" s="31"/>
      <c r="BA9729" s="31"/>
      <c r="BB9729" s="31"/>
      <c r="BC9729" s="31"/>
      <c r="BD9729" s="31"/>
      <c r="BE9729" s="31"/>
      <c r="BF9729" s="31"/>
      <c r="BG9729" s="31"/>
      <c r="BH9729" s="31"/>
      <c r="BI9729" s="31"/>
      <c r="BJ9729" s="31"/>
      <c r="BK9729" s="31"/>
      <c r="BL9729" s="31"/>
      <c r="BM9729" s="31"/>
      <c r="BN9729" s="31"/>
      <c r="BO9729" s="31"/>
      <c r="BP9729" s="31"/>
      <c r="BQ9729" s="31"/>
      <c r="BR9729" s="31"/>
      <c r="BS9729" s="31"/>
      <c r="BT9729" s="31"/>
      <c r="BU9729" s="31"/>
      <c r="BV9729" s="31"/>
      <c r="BW9729" s="31"/>
      <c r="BX9729" s="31"/>
      <c r="BY9729" s="31"/>
      <c r="BZ9729" s="31"/>
      <c r="CA9729" s="31"/>
      <c r="CB9729" s="31"/>
      <c r="CC9729" s="31"/>
    </row>
    <row r="9730" spans="5:81" customFormat="1" x14ac:dyDescent="0.25">
      <c r="E9730" s="30" t="str">
        <f t="shared" si="62"/>
        <v>update IFINOPL.dbo.AGREEMENT_ASSET set BILLING_TO_NPWP = '313787830431000', NPWP_NAME = 'PT. SWIF ASIA', NPWP_ADDRESS = 'KAWASAN GREENLAND INTERNATIONAL INDUSTRIAL CENTER (GIIC) KOTA DELTAMAS CC NO.10 RT.0 RW.0 KEL.PASIR RANJI KEC.CIKARANG PUSAT KOTA/KAB.BEKASI JAWA BARAT 17531' where AGREEMENT_NO = replace('0000759/4/10/08/2023', '/', '.');</v>
      </c>
      <c r="F9730" s="31"/>
      <c r="G9730" s="31"/>
      <c r="H9730" s="31"/>
      <c r="I9730" s="31"/>
      <c r="J9730" s="31"/>
      <c r="K9730" s="31"/>
      <c r="L9730" s="31"/>
      <c r="M9730" s="31"/>
      <c r="N9730" s="31"/>
      <c r="O9730" s="31"/>
      <c r="P9730" s="31"/>
      <c r="Q9730" s="31"/>
      <c r="R9730" s="31"/>
      <c r="S9730" s="31"/>
      <c r="T9730" s="31"/>
      <c r="U9730" s="31"/>
      <c r="V9730" s="31"/>
      <c r="W9730" s="31"/>
      <c r="X9730" s="31"/>
      <c r="Y9730" s="31"/>
      <c r="Z9730" s="31"/>
      <c r="AA9730" s="31"/>
      <c r="AB9730" s="31"/>
      <c r="AC9730" s="31"/>
      <c r="AD9730" s="31"/>
      <c r="AE9730" s="31"/>
      <c r="AF9730" s="31"/>
      <c r="AG9730" s="31"/>
      <c r="AH9730" s="31"/>
      <c r="AI9730" s="31"/>
      <c r="AJ9730" s="31"/>
      <c r="AK9730" s="31"/>
      <c r="AL9730" s="31"/>
      <c r="AM9730" s="31"/>
      <c r="AN9730" s="31"/>
      <c r="AO9730" s="31"/>
      <c r="AP9730" s="31"/>
      <c r="AQ9730" s="31"/>
      <c r="AR9730" s="31"/>
      <c r="AS9730" s="31"/>
      <c r="AT9730" s="31"/>
      <c r="AU9730" s="31"/>
      <c r="AV9730" s="31"/>
      <c r="AW9730" s="31"/>
      <c r="AX9730" s="31"/>
      <c r="AY9730" s="31"/>
      <c r="AZ9730" s="31"/>
      <c r="BA9730" s="31"/>
      <c r="BB9730" s="31"/>
      <c r="BC9730" s="31"/>
      <c r="BD9730" s="31"/>
      <c r="BE9730" s="31"/>
      <c r="BF9730" s="31"/>
      <c r="BG9730" s="31"/>
      <c r="BH9730" s="31"/>
      <c r="BI9730" s="31"/>
      <c r="BJ9730" s="31"/>
      <c r="BK9730" s="31"/>
      <c r="BL9730" s="31"/>
      <c r="BM9730" s="31"/>
      <c r="BN9730" s="31"/>
      <c r="BO9730" s="31"/>
      <c r="BP9730" s="31"/>
      <c r="BQ9730" s="31"/>
      <c r="BR9730" s="31"/>
      <c r="BS9730" s="31"/>
      <c r="BT9730" s="31"/>
      <c r="BU9730" s="31"/>
      <c r="BV9730" s="31"/>
      <c r="BW9730" s="31"/>
      <c r="BX9730" s="31"/>
      <c r="BY9730" s="31"/>
      <c r="BZ9730" s="31"/>
      <c r="CA9730" s="31"/>
      <c r="CB9730" s="31"/>
      <c r="CC9730" s="31"/>
    </row>
    <row r="9731" spans="5:81" customFormat="1" x14ac:dyDescent="0.25">
      <c r="E9731" s="30" t="str">
        <f t="shared" si="62"/>
        <v>update IFINOPL.dbo.AGREEMENT_ASSET set BILLING_TO_NPWP = '023232630432000', NPWP_NAME = 'PT. SUKSES MAKMUR ABADI', NPWP_ADDRESS = 'JL GAMPRIT RAYA NO 3 RT.0 RW.0 KEL.JATIWARINGIN KEC.PONDOK GEDE KOTA/KAB.KOTA BEKASI JAWA BARAT 17411' where AGREEMENT_NO = replace('0000760/4/08/09/2022', '/', '.');</v>
      </c>
      <c r="F9731" s="31"/>
      <c r="G9731" s="31"/>
      <c r="H9731" s="31"/>
      <c r="I9731" s="31"/>
      <c r="J9731" s="31"/>
      <c r="K9731" s="31"/>
      <c r="L9731" s="31"/>
      <c r="M9731" s="31"/>
      <c r="N9731" s="31"/>
      <c r="O9731" s="31"/>
      <c r="P9731" s="31"/>
      <c r="Q9731" s="31"/>
      <c r="R9731" s="31"/>
      <c r="S9731" s="31"/>
      <c r="T9731" s="31"/>
      <c r="U9731" s="31"/>
      <c r="V9731" s="31"/>
      <c r="W9731" s="31"/>
      <c r="X9731" s="31"/>
      <c r="Y9731" s="31"/>
      <c r="Z9731" s="31"/>
      <c r="AA9731" s="31"/>
      <c r="AB9731" s="31"/>
      <c r="AC9731" s="31"/>
      <c r="AD9731" s="31"/>
      <c r="AE9731" s="31"/>
      <c r="AF9731" s="31"/>
      <c r="AG9731" s="31"/>
      <c r="AH9731" s="31"/>
      <c r="AI9731" s="31"/>
      <c r="AJ9731" s="31"/>
      <c r="AK9731" s="31"/>
      <c r="AL9731" s="31"/>
      <c r="AM9731" s="31"/>
      <c r="AN9731" s="31"/>
      <c r="AO9731" s="31"/>
      <c r="AP9731" s="31"/>
      <c r="AQ9731" s="31"/>
      <c r="AR9731" s="31"/>
      <c r="AS9731" s="31"/>
      <c r="AT9731" s="31"/>
      <c r="AU9731" s="31"/>
      <c r="AV9731" s="31"/>
      <c r="AW9731" s="31"/>
      <c r="AX9731" s="31"/>
      <c r="AY9731" s="31"/>
      <c r="AZ9731" s="31"/>
      <c r="BA9731" s="31"/>
      <c r="BB9731" s="31"/>
      <c r="BC9731" s="31"/>
      <c r="BD9731" s="31"/>
      <c r="BE9731" s="31"/>
      <c r="BF9731" s="31"/>
      <c r="BG9731" s="31"/>
      <c r="BH9731" s="31"/>
      <c r="BI9731" s="31"/>
      <c r="BJ9731" s="31"/>
      <c r="BK9731" s="31"/>
      <c r="BL9731" s="31"/>
      <c r="BM9731" s="31"/>
      <c r="BN9731" s="31"/>
      <c r="BO9731" s="31"/>
      <c r="BP9731" s="31"/>
      <c r="BQ9731" s="31"/>
      <c r="BR9731" s="31"/>
      <c r="BS9731" s="31"/>
      <c r="BT9731" s="31"/>
      <c r="BU9731" s="31"/>
      <c r="BV9731" s="31"/>
      <c r="BW9731" s="31"/>
      <c r="BX9731" s="31"/>
      <c r="BY9731" s="31"/>
      <c r="BZ9731" s="31"/>
      <c r="CA9731" s="31"/>
      <c r="CB9731" s="31"/>
      <c r="CC9731" s="31"/>
    </row>
    <row r="9732" spans="5:81" customFormat="1" x14ac:dyDescent="0.25">
      <c r="E9732" s="30" t="str">
        <f t="shared" si="62"/>
        <v>update IFINOPL.dbo.AGREEMENT_ASSET set BILLING_TO_NPWP = '654115625413000', NPWP_NAME = 'PT. INDONESIA CAKRAWALA EKSPRES', NPWP_ADDRESS = 'KAWASAN INDUSTRI MM2100 JL. JAWA BLOK G RT.000 RW.000 GANDAMEKAR. CIKARANG BARAT KAB. NEKASI JAWA BARAT' where AGREEMENT_NO = replace('0000760/4/10/08/2023', '/', '.');</v>
      </c>
      <c r="F9732" s="31"/>
      <c r="G9732" s="31"/>
      <c r="H9732" s="31"/>
      <c r="I9732" s="31"/>
      <c r="J9732" s="31"/>
      <c r="K9732" s="31"/>
      <c r="L9732" s="31"/>
      <c r="M9732" s="31"/>
      <c r="N9732" s="31"/>
      <c r="O9732" s="31"/>
      <c r="P9732" s="31"/>
      <c r="Q9732" s="31"/>
      <c r="R9732" s="31"/>
      <c r="S9732" s="31"/>
      <c r="T9732" s="31"/>
      <c r="U9732" s="31"/>
      <c r="V9732" s="31"/>
      <c r="W9732" s="31"/>
      <c r="X9732" s="31"/>
      <c r="Y9732" s="31"/>
      <c r="Z9732" s="31"/>
      <c r="AA9732" s="31"/>
      <c r="AB9732" s="31"/>
      <c r="AC9732" s="31"/>
      <c r="AD9732" s="31"/>
      <c r="AE9732" s="31"/>
      <c r="AF9732" s="31"/>
      <c r="AG9732" s="31"/>
      <c r="AH9732" s="31"/>
      <c r="AI9732" s="31"/>
      <c r="AJ9732" s="31"/>
      <c r="AK9732" s="31"/>
      <c r="AL9732" s="31"/>
      <c r="AM9732" s="31"/>
      <c r="AN9732" s="31"/>
      <c r="AO9732" s="31"/>
      <c r="AP9732" s="31"/>
      <c r="AQ9732" s="31"/>
      <c r="AR9732" s="31"/>
      <c r="AS9732" s="31"/>
      <c r="AT9732" s="31"/>
      <c r="AU9732" s="31"/>
      <c r="AV9732" s="31"/>
      <c r="AW9732" s="31"/>
      <c r="AX9732" s="31"/>
      <c r="AY9732" s="31"/>
      <c r="AZ9732" s="31"/>
      <c r="BA9732" s="31"/>
      <c r="BB9732" s="31"/>
      <c r="BC9732" s="31"/>
      <c r="BD9732" s="31"/>
      <c r="BE9732" s="31"/>
      <c r="BF9732" s="31"/>
      <c r="BG9732" s="31"/>
      <c r="BH9732" s="31"/>
      <c r="BI9732" s="31"/>
      <c r="BJ9732" s="31"/>
      <c r="BK9732" s="31"/>
      <c r="BL9732" s="31"/>
      <c r="BM9732" s="31"/>
      <c r="BN9732" s="31"/>
      <c r="BO9732" s="31"/>
      <c r="BP9732" s="31"/>
      <c r="BQ9732" s="31"/>
      <c r="BR9732" s="31"/>
      <c r="BS9732" s="31"/>
      <c r="BT9732" s="31"/>
      <c r="BU9732" s="31"/>
      <c r="BV9732" s="31"/>
      <c r="BW9732" s="31"/>
      <c r="BX9732" s="31"/>
      <c r="BY9732" s="31"/>
      <c r="BZ9732" s="31"/>
      <c r="CA9732" s="31"/>
      <c r="CB9732" s="31"/>
      <c r="CC9732" s="31"/>
    </row>
    <row r="9733" spans="5:81" customFormat="1" x14ac:dyDescent="0.25">
      <c r="E9733" s="30" t="str">
        <f t="shared" si="62"/>
        <v>update IFINOPL.dbo.AGREEMENT_ASSET set BILLING_TO_NPWP = '023232630432000', NPWP_NAME = 'PT. SUKSES MAKMUR ABADI', NPWP_ADDRESS = 'JL GAMPRIT RAYA NO 3 RT.0 RW.0 KEL.JATIWARINGIN KEC.PONDOK GEDE KOTA/KAB.KOTA BEKASI JAWA BARAT 17411' where AGREEMENT_NO = replace('0000761/4/08/09/2022', '/', '.');</v>
      </c>
      <c r="F9733" s="31"/>
      <c r="G9733" s="31"/>
      <c r="H9733" s="31"/>
      <c r="I9733" s="31"/>
      <c r="J9733" s="31"/>
      <c r="K9733" s="31"/>
      <c r="L9733" s="31"/>
      <c r="M9733" s="31"/>
      <c r="N9733" s="31"/>
      <c r="O9733" s="31"/>
      <c r="P9733" s="31"/>
      <c r="Q9733" s="31"/>
      <c r="R9733" s="31"/>
      <c r="S9733" s="31"/>
      <c r="T9733" s="31"/>
      <c r="U9733" s="31"/>
      <c r="V9733" s="31"/>
      <c r="W9733" s="31"/>
      <c r="X9733" s="31"/>
      <c r="Y9733" s="31"/>
      <c r="Z9733" s="31"/>
      <c r="AA9733" s="31"/>
      <c r="AB9733" s="31"/>
      <c r="AC9733" s="31"/>
      <c r="AD9733" s="31"/>
      <c r="AE9733" s="31"/>
      <c r="AF9733" s="31"/>
      <c r="AG9733" s="31"/>
      <c r="AH9733" s="31"/>
      <c r="AI9733" s="31"/>
      <c r="AJ9733" s="31"/>
      <c r="AK9733" s="31"/>
      <c r="AL9733" s="31"/>
      <c r="AM9733" s="31"/>
      <c r="AN9733" s="31"/>
      <c r="AO9733" s="31"/>
      <c r="AP9733" s="31"/>
      <c r="AQ9733" s="31"/>
      <c r="AR9733" s="31"/>
      <c r="AS9733" s="31"/>
      <c r="AT9733" s="31"/>
      <c r="AU9733" s="31"/>
      <c r="AV9733" s="31"/>
      <c r="AW9733" s="31"/>
      <c r="AX9733" s="31"/>
      <c r="AY9733" s="31"/>
      <c r="AZ9733" s="31"/>
      <c r="BA9733" s="31"/>
      <c r="BB9733" s="31"/>
      <c r="BC9733" s="31"/>
      <c r="BD9733" s="31"/>
      <c r="BE9733" s="31"/>
      <c r="BF9733" s="31"/>
      <c r="BG9733" s="31"/>
      <c r="BH9733" s="31"/>
      <c r="BI9733" s="31"/>
      <c r="BJ9733" s="31"/>
      <c r="BK9733" s="31"/>
      <c r="BL9733" s="31"/>
      <c r="BM9733" s="31"/>
      <c r="BN9733" s="31"/>
      <c r="BO9733" s="31"/>
      <c r="BP9733" s="31"/>
      <c r="BQ9733" s="31"/>
      <c r="BR9733" s="31"/>
      <c r="BS9733" s="31"/>
      <c r="BT9733" s="31"/>
      <c r="BU9733" s="31"/>
      <c r="BV9733" s="31"/>
      <c r="BW9733" s="31"/>
      <c r="BX9733" s="31"/>
      <c r="BY9733" s="31"/>
      <c r="BZ9733" s="31"/>
      <c r="CA9733" s="31"/>
      <c r="CB9733" s="31"/>
      <c r="CC9733" s="31"/>
    </row>
    <row r="9734" spans="5:81" customFormat="1" x14ac:dyDescent="0.25">
      <c r="E9734" s="30" t="str">
        <f t="shared" si="62"/>
        <v>update IFINOPL.dbo.AGREEMENT_ASSET set BILLING_TO_NPWP = '654115625413000', NPWP_NAME = 'PT. INDONESIA CAKRAWALA EKSPRES', NPWP_ADDRESS = 'KAWASAN INDUSTRI MM2100, JL JAWA BLOK G RT.000 RW.000 KEL.GANDAMEKAR KEC.CIKARANG BARAT KOTA/KAB.KAB. BEKASI JAWA BARAT 17530' where AGREEMENT_NO = replace('0000761/4/10/08/2023', '/', '.');</v>
      </c>
      <c r="F9734" s="31"/>
      <c r="G9734" s="31"/>
      <c r="H9734" s="31"/>
      <c r="I9734" s="31"/>
      <c r="J9734" s="31"/>
      <c r="K9734" s="31"/>
      <c r="L9734" s="31"/>
      <c r="M9734" s="31"/>
      <c r="N9734" s="31"/>
      <c r="O9734" s="31"/>
      <c r="P9734" s="31"/>
      <c r="Q9734" s="31"/>
      <c r="R9734" s="31"/>
      <c r="S9734" s="31"/>
      <c r="T9734" s="31"/>
      <c r="U9734" s="31"/>
      <c r="V9734" s="31"/>
      <c r="W9734" s="31"/>
      <c r="X9734" s="31"/>
      <c r="Y9734" s="31"/>
      <c r="Z9734" s="31"/>
      <c r="AA9734" s="31"/>
      <c r="AB9734" s="31"/>
      <c r="AC9734" s="31"/>
      <c r="AD9734" s="31"/>
      <c r="AE9734" s="31"/>
      <c r="AF9734" s="31"/>
      <c r="AG9734" s="31"/>
      <c r="AH9734" s="31"/>
      <c r="AI9734" s="31"/>
      <c r="AJ9734" s="31"/>
      <c r="AK9734" s="31"/>
      <c r="AL9734" s="31"/>
      <c r="AM9734" s="31"/>
      <c r="AN9734" s="31"/>
      <c r="AO9734" s="31"/>
      <c r="AP9734" s="31"/>
      <c r="AQ9734" s="31"/>
      <c r="AR9734" s="31"/>
      <c r="AS9734" s="31"/>
      <c r="AT9734" s="31"/>
      <c r="AU9734" s="31"/>
      <c r="AV9734" s="31"/>
      <c r="AW9734" s="31"/>
      <c r="AX9734" s="31"/>
      <c r="AY9734" s="31"/>
      <c r="AZ9734" s="31"/>
      <c r="BA9734" s="31"/>
      <c r="BB9734" s="31"/>
      <c r="BC9734" s="31"/>
      <c r="BD9734" s="31"/>
      <c r="BE9734" s="31"/>
      <c r="BF9734" s="31"/>
      <c r="BG9734" s="31"/>
      <c r="BH9734" s="31"/>
      <c r="BI9734" s="31"/>
      <c r="BJ9734" s="31"/>
      <c r="BK9734" s="31"/>
      <c r="BL9734" s="31"/>
      <c r="BM9734" s="31"/>
      <c r="BN9734" s="31"/>
      <c r="BO9734" s="31"/>
      <c r="BP9734" s="31"/>
      <c r="BQ9734" s="31"/>
      <c r="BR9734" s="31"/>
      <c r="BS9734" s="31"/>
      <c r="BT9734" s="31"/>
      <c r="BU9734" s="31"/>
      <c r="BV9734" s="31"/>
      <c r="BW9734" s="31"/>
      <c r="BX9734" s="31"/>
      <c r="BY9734" s="31"/>
      <c r="BZ9734" s="31"/>
      <c r="CA9734" s="31"/>
      <c r="CB9734" s="31"/>
      <c r="CC9734" s="31"/>
    </row>
    <row r="9735" spans="5:81" customFormat="1" x14ac:dyDescent="0.25">
      <c r="E9735"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replace('0000762/4/10/08/2023', '/', '.');</v>
      </c>
      <c r="F9735" s="31"/>
      <c r="G9735" s="31"/>
      <c r="H9735" s="31"/>
      <c r="I9735" s="31"/>
      <c r="J9735" s="31"/>
      <c r="K9735" s="31"/>
      <c r="L9735" s="31"/>
      <c r="M9735" s="31"/>
      <c r="N9735" s="31"/>
      <c r="O9735" s="31"/>
      <c r="P9735" s="31"/>
      <c r="Q9735" s="31"/>
      <c r="R9735" s="31"/>
      <c r="S9735" s="31"/>
      <c r="T9735" s="31"/>
      <c r="U9735" s="31"/>
      <c r="V9735" s="31"/>
      <c r="W9735" s="31"/>
      <c r="X9735" s="31"/>
      <c r="Y9735" s="31"/>
      <c r="Z9735" s="31"/>
      <c r="AA9735" s="31"/>
      <c r="AB9735" s="31"/>
      <c r="AC9735" s="31"/>
      <c r="AD9735" s="31"/>
      <c r="AE9735" s="31"/>
      <c r="AF9735" s="31"/>
      <c r="AG9735" s="31"/>
      <c r="AH9735" s="31"/>
      <c r="AI9735" s="31"/>
      <c r="AJ9735" s="31"/>
      <c r="AK9735" s="31"/>
      <c r="AL9735" s="31"/>
      <c r="AM9735" s="31"/>
      <c r="AN9735" s="31"/>
      <c r="AO9735" s="31"/>
      <c r="AP9735" s="31"/>
      <c r="AQ9735" s="31"/>
      <c r="AR9735" s="31"/>
      <c r="AS9735" s="31"/>
      <c r="AT9735" s="31"/>
      <c r="AU9735" s="31"/>
      <c r="AV9735" s="31"/>
      <c r="AW9735" s="31"/>
      <c r="AX9735" s="31"/>
      <c r="AY9735" s="31"/>
      <c r="AZ9735" s="31"/>
      <c r="BA9735" s="31"/>
      <c r="BB9735" s="31"/>
      <c r="BC9735" s="31"/>
      <c r="BD9735" s="31"/>
      <c r="BE9735" s="31"/>
      <c r="BF9735" s="31"/>
      <c r="BG9735" s="31"/>
      <c r="BH9735" s="31"/>
      <c r="BI9735" s="31"/>
      <c r="BJ9735" s="31"/>
      <c r="BK9735" s="31"/>
      <c r="BL9735" s="31"/>
      <c r="BM9735" s="31"/>
      <c r="BN9735" s="31"/>
      <c r="BO9735" s="31"/>
      <c r="BP9735" s="31"/>
      <c r="BQ9735" s="31"/>
      <c r="BR9735" s="31"/>
      <c r="BS9735" s="31"/>
      <c r="BT9735" s="31"/>
      <c r="BU9735" s="31"/>
      <c r="BV9735" s="31"/>
      <c r="BW9735" s="31"/>
      <c r="BX9735" s="31"/>
      <c r="BY9735" s="31"/>
      <c r="BZ9735" s="31"/>
      <c r="CA9735" s="31"/>
      <c r="CB9735" s="31"/>
      <c r="CC9735" s="31"/>
    </row>
    <row r="9736" spans="5:81" customFormat="1" x14ac:dyDescent="0.25">
      <c r="E9736" s="30" t="str">
        <f t="shared" si="62"/>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replace('0000763/4/08/08/2022', '/', '.');</v>
      </c>
      <c r="F9736" s="31"/>
      <c r="G9736" s="31"/>
      <c r="H9736" s="31"/>
      <c r="I9736" s="31"/>
      <c r="J9736" s="31"/>
      <c r="K9736" s="31"/>
      <c r="L9736" s="31"/>
      <c r="M9736" s="31"/>
      <c r="N9736" s="31"/>
      <c r="O9736" s="31"/>
      <c r="P9736" s="31"/>
      <c r="Q9736" s="31"/>
      <c r="R9736" s="31"/>
      <c r="S9736" s="31"/>
      <c r="T9736" s="31"/>
      <c r="U9736" s="31"/>
      <c r="V9736" s="31"/>
      <c r="W9736" s="31"/>
      <c r="X9736" s="31"/>
      <c r="Y9736" s="31"/>
      <c r="Z9736" s="31"/>
      <c r="AA9736" s="31"/>
      <c r="AB9736" s="31"/>
      <c r="AC9736" s="31"/>
      <c r="AD9736" s="31"/>
      <c r="AE9736" s="31"/>
      <c r="AF9736" s="31"/>
      <c r="AG9736" s="31"/>
      <c r="AH9736" s="31"/>
      <c r="AI9736" s="31"/>
      <c r="AJ9736" s="31"/>
      <c r="AK9736" s="31"/>
      <c r="AL9736" s="31"/>
      <c r="AM9736" s="31"/>
      <c r="AN9736" s="31"/>
      <c r="AO9736" s="31"/>
      <c r="AP9736" s="31"/>
      <c r="AQ9736" s="31"/>
      <c r="AR9736" s="31"/>
      <c r="AS9736" s="31"/>
      <c r="AT9736" s="31"/>
      <c r="AU9736" s="31"/>
      <c r="AV9736" s="31"/>
      <c r="AW9736" s="31"/>
      <c r="AX9736" s="31"/>
      <c r="AY9736" s="31"/>
      <c r="AZ9736" s="31"/>
      <c r="BA9736" s="31"/>
      <c r="BB9736" s="31"/>
      <c r="BC9736" s="31"/>
      <c r="BD9736" s="31"/>
      <c r="BE9736" s="31"/>
      <c r="BF9736" s="31"/>
      <c r="BG9736" s="31"/>
      <c r="BH9736" s="31"/>
      <c r="BI9736" s="31"/>
      <c r="BJ9736" s="31"/>
      <c r="BK9736" s="31"/>
      <c r="BL9736" s="31"/>
      <c r="BM9736" s="31"/>
      <c r="BN9736" s="31"/>
      <c r="BO9736" s="31"/>
      <c r="BP9736" s="31"/>
      <c r="BQ9736" s="31"/>
      <c r="BR9736" s="31"/>
      <c r="BS9736" s="31"/>
      <c r="BT9736" s="31"/>
      <c r="BU9736" s="31"/>
      <c r="BV9736" s="31"/>
      <c r="BW9736" s="31"/>
      <c r="BX9736" s="31"/>
      <c r="BY9736" s="31"/>
      <c r="BZ9736" s="31"/>
      <c r="CA9736" s="31"/>
      <c r="CB9736" s="31"/>
      <c r="CC9736" s="31"/>
    </row>
    <row r="9737" spans="5:81" customFormat="1" x14ac:dyDescent="0.25">
      <c r="E9737" s="30" t="str">
        <f t="shared" si="62"/>
        <v>update IFINOPL.dbo.AGREEMENT_ASSET set BILLING_TO_NPWP = '013088745054000', NPWP_NAME = 'PT. MARTINA BERTO TBK', NPWP_ADDRESS = 'JL. PULO KAMBING II, NO 1, KIP, RT.05 RW.11 KEL.JATINEGARA KEC.CAKUNG KOTA/KAB.JAKARTA TIMUR DKI JAKARTA 13930' where AGREEMENT_NO = replace('0000763/4/10/08/2023', '/', '.');</v>
      </c>
      <c r="F9737" s="31"/>
      <c r="G9737" s="31"/>
      <c r="H9737" s="31"/>
      <c r="I9737" s="31"/>
      <c r="J9737" s="31"/>
      <c r="K9737" s="31"/>
      <c r="L9737" s="31"/>
      <c r="M9737" s="31"/>
      <c r="N9737" s="31"/>
      <c r="O9737" s="31"/>
      <c r="P9737" s="31"/>
      <c r="Q9737" s="31"/>
      <c r="R9737" s="31"/>
      <c r="S9737" s="31"/>
      <c r="T9737" s="31"/>
      <c r="U9737" s="31"/>
      <c r="V9737" s="31"/>
      <c r="W9737" s="31"/>
      <c r="X9737" s="31"/>
      <c r="Y9737" s="31"/>
      <c r="Z9737" s="31"/>
      <c r="AA9737" s="31"/>
      <c r="AB9737" s="31"/>
      <c r="AC9737" s="31"/>
      <c r="AD9737" s="31"/>
      <c r="AE9737" s="31"/>
      <c r="AF9737" s="31"/>
      <c r="AG9737" s="31"/>
      <c r="AH9737" s="31"/>
      <c r="AI9737" s="31"/>
      <c r="AJ9737" s="31"/>
      <c r="AK9737" s="31"/>
      <c r="AL9737" s="31"/>
      <c r="AM9737" s="31"/>
      <c r="AN9737" s="31"/>
      <c r="AO9737" s="31"/>
      <c r="AP9737" s="31"/>
      <c r="AQ9737" s="31"/>
      <c r="AR9737" s="31"/>
      <c r="AS9737" s="31"/>
      <c r="AT9737" s="31"/>
      <c r="AU9737" s="31"/>
      <c r="AV9737" s="31"/>
      <c r="AW9737" s="31"/>
      <c r="AX9737" s="31"/>
      <c r="AY9737" s="31"/>
      <c r="AZ9737" s="31"/>
      <c r="BA9737" s="31"/>
      <c r="BB9737" s="31"/>
      <c r="BC9737" s="31"/>
      <c r="BD9737" s="31"/>
      <c r="BE9737" s="31"/>
      <c r="BF9737" s="31"/>
      <c r="BG9737" s="31"/>
      <c r="BH9737" s="31"/>
      <c r="BI9737" s="31"/>
      <c r="BJ9737" s="31"/>
      <c r="BK9737" s="31"/>
      <c r="BL9737" s="31"/>
      <c r="BM9737" s="31"/>
      <c r="BN9737" s="31"/>
      <c r="BO9737" s="31"/>
      <c r="BP9737" s="31"/>
      <c r="BQ9737" s="31"/>
      <c r="BR9737" s="31"/>
      <c r="BS9737" s="31"/>
      <c r="BT9737" s="31"/>
      <c r="BU9737" s="31"/>
      <c r="BV9737" s="31"/>
      <c r="BW9737" s="31"/>
      <c r="BX9737" s="31"/>
      <c r="BY9737" s="31"/>
      <c r="BZ9737" s="31"/>
      <c r="CA9737" s="31"/>
      <c r="CB9737" s="31"/>
      <c r="CC9737" s="31"/>
    </row>
    <row r="9738" spans="5:81" customFormat="1" x14ac:dyDescent="0.25">
      <c r="E9738" s="30" t="str">
        <f t="shared" si="62"/>
        <v>update IFINOPL.dbo.AGREEMENT_ASSET set BILLING_TO_NPWP = '314343237005000', NPWP_NAME = 'PT. TRANS MONANG', NPWP_ADDRESS = 'GEDUNG PATRA JASA OFFICE TOWER LT 17 RUANG 1703 JL JENDERAL GATOT SUBROTO KAV 32-34 RT.0 RW.0 KEL.KUNINGAN TIMUR KEC.SETIA BUDI KOTA/KAB.JAKARTA SELATAN DKI JAKARTA 12950' where AGREEMENT_NO = replace('0000764/4/08/09/2022', '/', '.');</v>
      </c>
      <c r="F9738" s="31"/>
      <c r="G9738" s="31"/>
      <c r="H9738" s="31"/>
      <c r="I9738" s="31"/>
      <c r="J9738" s="31"/>
      <c r="K9738" s="31"/>
      <c r="L9738" s="31"/>
      <c r="M9738" s="31"/>
      <c r="N9738" s="31"/>
      <c r="O9738" s="31"/>
      <c r="P9738" s="31"/>
      <c r="Q9738" s="31"/>
      <c r="R9738" s="31"/>
      <c r="S9738" s="31"/>
      <c r="T9738" s="31"/>
      <c r="U9738" s="31"/>
      <c r="V9738" s="31"/>
      <c r="W9738" s="31"/>
      <c r="X9738" s="31"/>
      <c r="Y9738" s="31"/>
      <c r="Z9738" s="31"/>
      <c r="AA9738" s="31"/>
      <c r="AB9738" s="31"/>
      <c r="AC9738" s="31"/>
      <c r="AD9738" s="31"/>
      <c r="AE9738" s="31"/>
      <c r="AF9738" s="31"/>
      <c r="AG9738" s="31"/>
      <c r="AH9738" s="31"/>
      <c r="AI9738" s="31"/>
      <c r="AJ9738" s="31"/>
      <c r="AK9738" s="31"/>
      <c r="AL9738" s="31"/>
      <c r="AM9738" s="31"/>
      <c r="AN9738" s="31"/>
      <c r="AO9738" s="31"/>
      <c r="AP9738" s="31"/>
      <c r="AQ9738" s="31"/>
      <c r="AR9738" s="31"/>
      <c r="AS9738" s="31"/>
      <c r="AT9738" s="31"/>
      <c r="AU9738" s="31"/>
      <c r="AV9738" s="31"/>
      <c r="AW9738" s="31"/>
      <c r="AX9738" s="31"/>
      <c r="AY9738" s="31"/>
      <c r="AZ9738" s="31"/>
      <c r="BA9738" s="31"/>
      <c r="BB9738" s="31"/>
      <c r="BC9738" s="31"/>
      <c r="BD9738" s="31"/>
      <c r="BE9738" s="31"/>
      <c r="BF9738" s="31"/>
      <c r="BG9738" s="31"/>
      <c r="BH9738" s="31"/>
      <c r="BI9738" s="31"/>
      <c r="BJ9738" s="31"/>
      <c r="BK9738" s="31"/>
      <c r="BL9738" s="31"/>
      <c r="BM9738" s="31"/>
      <c r="BN9738" s="31"/>
      <c r="BO9738" s="31"/>
      <c r="BP9738" s="31"/>
      <c r="BQ9738" s="31"/>
      <c r="BR9738" s="31"/>
      <c r="BS9738" s="31"/>
      <c r="BT9738" s="31"/>
      <c r="BU9738" s="31"/>
      <c r="BV9738" s="31"/>
      <c r="BW9738" s="31"/>
      <c r="BX9738" s="31"/>
      <c r="BY9738" s="31"/>
      <c r="BZ9738" s="31"/>
      <c r="CA9738" s="31"/>
      <c r="CB9738" s="31"/>
      <c r="CC9738" s="31"/>
    </row>
    <row r="9739" spans="5:81" customFormat="1" x14ac:dyDescent="0.25">
      <c r="E9739"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replace('0000764/4/10/08/2023', '/', '.');</v>
      </c>
      <c r="F9739" s="31"/>
      <c r="G9739" s="31"/>
      <c r="H9739" s="31"/>
      <c r="I9739" s="31"/>
      <c r="J9739" s="31"/>
      <c r="K9739" s="31"/>
      <c r="L9739" s="31"/>
      <c r="M9739" s="31"/>
      <c r="N9739" s="31"/>
      <c r="O9739" s="31"/>
      <c r="P9739" s="31"/>
      <c r="Q9739" s="31"/>
      <c r="R9739" s="31"/>
      <c r="S9739" s="31"/>
      <c r="T9739" s="31"/>
      <c r="U9739" s="31"/>
      <c r="V9739" s="31"/>
      <c r="W9739" s="31"/>
      <c r="X9739" s="31"/>
      <c r="Y9739" s="31"/>
      <c r="Z9739" s="31"/>
      <c r="AA9739" s="31"/>
      <c r="AB9739" s="31"/>
      <c r="AC9739" s="31"/>
      <c r="AD9739" s="31"/>
      <c r="AE9739" s="31"/>
      <c r="AF9739" s="31"/>
      <c r="AG9739" s="31"/>
      <c r="AH9739" s="31"/>
      <c r="AI9739" s="31"/>
      <c r="AJ9739" s="31"/>
      <c r="AK9739" s="31"/>
      <c r="AL9739" s="31"/>
      <c r="AM9739" s="31"/>
      <c r="AN9739" s="31"/>
      <c r="AO9739" s="31"/>
      <c r="AP9739" s="31"/>
      <c r="AQ9739" s="31"/>
      <c r="AR9739" s="31"/>
      <c r="AS9739" s="31"/>
      <c r="AT9739" s="31"/>
      <c r="AU9739" s="31"/>
      <c r="AV9739" s="31"/>
      <c r="AW9739" s="31"/>
      <c r="AX9739" s="31"/>
      <c r="AY9739" s="31"/>
      <c r="AZ9739" s="31"/>
      <c r="BA9739" s="31"/>
      <c r="BB9739" s="31"/>
      <c r="BC9739" s="31"/>
      <c r="BD9739" s="31"/>
      <c r="BE9739" s="31"/>
      <c r="BF9739" s="31"/>
      <c r="BG9739" s="31"/>
      <c r="BH9739" s="31"/>
      <c r="BI9739" s="31"/>
      <c r="BJ9739" s="31"/>
      <c r="BK9739" s="31"/>
      <c r="BL9739" s="31"/>
      <c r="BM9739" s="31"/>
      <c r="BN9739" s="31"/>
      <c r="BO9739" s="31"/>
      <c r="BP9739" s="31"/>
      <c r="BQ9739" s="31"/>
      <c r="BR9739" s="31"/>
      <c r="BS9739" s="31"/>
      <c r="BT9739" s="31"/>
      <c r="BU9739" s="31"/>
      <c r="BV9739" s="31"/>
      <c r="BW9739" s="31"/>
      <c r="BX9739" s="31"/>
      <c r="BY9739" s="31"/>
      <c r="BZ9739" s="31"/>
      <c r="CA9739" s="31"/>
      <c r="CB9739" s="31"/>
      <c r="CC9739" s="31"/>
    </row>
    <row r="9740" spans="5:81" customFormat="1" x14ac:dyDescent="0.25">
      <c r="E9740"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replace('0000765/4/10/08/2023', '/', '.');</v>
      </c>
      <c r="F9740" s="31"/>
      <c r="G9740" s="31"/>
      <c r="H9740" s="31"/>
      <c r="I9740" s="31"/>
      <c r="J9740" s="31"/>
      <c r="K9740" s="31"/>
      <c r="L9740" s="31"/>
      <c r="M9740" s="31"/>
      <c r="N9740" s="31"/>
      <c r="O9740" s="31"/>
      <c r="P9740" s="31"/>
      <c r="Q9740" s="31"/>
      <c r="R9740" s="31"/>
      <c r="S9740" s="31"/>
      <c r="T9740" s="31"/>
      <c r="U9740" s="31"/>
      <c r="V9740" s="31"/>
      <c r="W9740" s="31"/>
      <c r="X9740" s="31"/>
      <c r="Y9740" s="31"/>
      <c r="Z9740" s="31"/>
      <c r="AA9740" s="31"/>
      <c r="AB9740" s="31"/>
      <c r="AC9740" s="31"/>
      <c r="AD9740" s="31"/>
      <c r="AE9740" s="31"/>
      <c r="AF9740" s="31"/>
      <c r="AG9740" s="31"/>
      <c r="AH9740" s="31"/>
      <c r="AI9740" s="31"/>
      <c r="AJ9740" s="31"/>
      <c r="AK9740" s="31"/>
      <c r="AL9740" s="31"/>
      <c r="AM9740" s="31"/>
      <c r="AN9740" s="31"/>
      <c r="AO9740" s="31"/>
      <c r="AP9740" s="31"/>
      <c r="AQ9740" s="31"/>
      <c r="AR9740" s="31"/>
      <c r="AS9740" s="31"/>
      <c r="AT9740" s="31"/>
      <c r="AU9740" s="31"/>
      <c r="AV9740" s="31"/>
      <c r="AW9740" s="31"/>
      <c r="AX9740" s="31"/>
      <c r="AY9740" s="31"/>
      <c r="AZ9740" s="31"/>
      <c r="BA9740" s="31"/>
      <c r="BB9740" s="31"/>
      <c r="BC9740" s="31"/>
      <c r="BD9740" s="31"/>
      <c r="BE9740" s="31"/>
      <c r="BF9740" s="31"/>
      <c r="BG9740" s="31"/>
      <c r="BH9740" s="31"/>
      <c r="BI9740" s="31"/>
      <c r="BJ9740" s="31"/>
      <c r="BK9740" s="31"/>
      <c r="BL9740" s="31"/>
      <c r="BM9740" s="31"/>
      <c r="BN9740" s="31"/>
      <c r="BO9740" s="31"/>
      <c r="BP9740" s="31"/>
      <c r="BQ9740" s="31"/>
      <c r="BR9740" s="31"/>
      <c r="BS9740" s="31"/>
      <c r="BT9740" s="31"/>
      <c r="BU9740" s="31"/>
      <c r="BV9740" s="31"/>
      <c r="BW9740" s="31"/>
      <c r="BX9740" s="31"/>
      <c r="BY9740" s="31"/>
      <c r="BZ9740" s="31"/>
      <c r="CA9740" s="31"/>
      <c r="CB9740" s="31"/>
      <c r="CC9740" s="31"/>
    </row>
    <row r="9741" spans="5:81" customFormat="1" x14ac:dyDescent="0.25">
      <c r="E9741" s="30" t="str">
        <f t="shared" si="62"/>
        <v>update IFINOPL.dbo.AGREEMENT_ASSET set BILLING_TO_NPWP = '023546153028000', NPWP_NAME = 'PT. GRAHAPRIMA SUKSESMANDIRI TBK', NPWP_ADDRESS = 'GD GRAHA 55 LT.3 JL TANAH ABANG II NO.57 RT.000 RW.000 KEL.PETOJO SELATAN KEC.GAMBIR KOTA/KAB.JAKARTA PUSAT DKI JAKARTA 10160' where AGREEMENT_NO = replace('0000766/4/08/09/2022', '/', '.');</v>
      </c>
      <c r="F9741" s="31"/>
      <c r="G9741" s="31"/>
      <c r="H9741" s="31"/>
      <c r="I9741" s="31"/>
      <c r="J9741" s="31"/>
      <c r="K9741" s="31"/>
      <c r="L9741" s="31"/>
      <c r="M9741" s="31"/>
      <c r="N9741" s="31"/>
      <c r="O9741" s="31"/>
      <c r="P9741" s="31"/>
      <c r="Q9741" s="31"/>
      <c r="R9741" s="31"/>
      <c r="S9741" s="31"/>
      <c r="T9741" s="31"/>
      <c r="U9741" s="31"/>
      <c r="V9741" s="31"/>
      <c r="W9741" s="31"/>
      <c r="X9741" s="31"/>
      <c r="Y9741" s="31"/>
      <c r="Z9741" s="31"/>
      <c r="AA9741" s="31"/>
      <c r="AB9741" s="31"/>
      <c r="AC9741" s="31"/>
      <c r="AD9741" s="31"/>
      <c r="AE9741" s="31"/>
      <c r="AF9741" s="31"/>
      <c r="AG9741" s="31"/>
      <c r="AH9741" s="31"/>
      <c r="AI9741" s="31"/>
      <c r="AJ9741" s="31"/>
      <c r="AK9741" s="31"/>
      <c r="AL9741" s="31"/>
      <c r="AM9741" s="31"/>
      <c r="AN9741" s="31"/>
      <c r="AO9741" s="31"/>
      <c r="AP9741" s="31"/>
      <c r="AQ9741" s="31"/>
      <c r="AR9741" s="31"/>
      <c r="AS9741" s="31"/>
      <c r="AT9741" s="31"/>
      <c r="AU9741" s="31"/>
      <c r="AV9741" s="31"/>
      <c r="AW9741" s="31"/>
      <c r="AX9741" s="31"/>
      <c r="AY9741" s="31"/>
      <c r="AZ9741" s="31"/>
      <c r="BA9741" s="31"/>
      <c r="BB9741" s="31"/>
      <c r="BC9741" s="31"/>
      <c r="BD9741" s="31"/>
      <c r="BE9741" s="31"/>
      <c r="BF9741" s="31"/>
      <c r="BG9741" s="31"/>
      <c r="BH9741" s="31"/>
      <c r="BI9741" s="31"/>
      <c r="BJ9741" s="31"/>
      <c r="BK9741" s="31"/>
      <c r="BL9741" s="31"/>
      <c r="BM9741" s="31"/>
      <c r="BN9741" s="31"/>
      <c r="BO9741" s="31"/>
      <c r="BP9741" s="31"/>
      <c r="BQ9741" s="31"/>
      <c r="BR9741" s="31"/>
      <c r="BS9741" s="31"/>
      <c r="BT9741" s="31"/>
      <c r="BU9741" s="31"/>
      <c r="BV9741" s="31"/>
      <c r="BW9741" s="31"/>
      <c r="BX9741" s="31"/>
      <c r="BY9741" s="31"/>
      <c r="BZ9741" s="31"/>
      <c r="CA9741" s="31"/>
      <c r="CB9741" s="31"/>
      <c r="CC9741" s="31"/>
    </row>
    <row r="9742" spans="5:81" customFormat="1" x14ac:dyDescent="0.25">
      <c r="E9742"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replace('0000766/4/10/08/2023', '/', '.');</v>
      </c>
      <c r="F9742" s="31"/>
      <c r="G9742" s="31"/>
      <c r="H9742" s="31"/>
      <c r="I9742" s="31"/>
      <c r="J9742" s="31"/>
      <c r="K9742" s="31"/>
      <c r="L9742" s="31"/>
      <c r="M9742" s="31"/>
      <c r="N9742" s="31"/>
      <c r="O9742" s="31"/>
      <c r="P9742" s="31"/>
      <c r="Q9742" s="31"/>
      <c r="R9742" s="31"/>
      <c r="S9742" s="31"/>
      <c r="T9742" s="31"/>
      <c r="U9742" s="31"/>
      <c r="V9742" s="31"/>
      <c r="W9742" s="31"/>
      <c r="X9742" s="31"/>
      <c r="Y9742" s="31"/>
      <c r="Z9742" s="31"/>
      <c r="AA9742" s="31"/>
      <c r="AB9742" s="31"/>
      <c r="AC9742" s="31"/>
      <c r="AD9742" s="31"/>
      <c r="AE9742" s="31"/>
      <c r="AF9742" s="31"/>
      <c r="AG9742" s="31"/>
      <c r="AH9742" s="31"/>
      <c r="AI9742" s="31"/>
      <c r="AJ9742" s="31"/>
      <c r="AK9742" s="31"/>
      <c r="AL9742" s="31"/>
      <c r="AM9742" s="31"/>
      <c r="AN9742" s="31"/>
      <c r="AO9742" s="31"/>
      <c r="AP9742" s="31"/>
      <c r="AQ9742" s="31"/>
      <c r="AR9742" s="31"/>
      <c r="AS9742" s="31"/>
      <c r="AT9742" s="31"/>
      <c r="AU9742" s="31"/>
      <c r="AV9742" s="31"/>
      <c r="AW9742" s="31"/>
      <c r="AX9742" s="31"/>
      <c r="AY9742" s="31"/>
      <c r="AZ9742" s="31"/>
      <c r="BA9742" s="31"/>
      <c r="BB9742" s="31"/>
      <c r="BC9742" s="31"/>
      <c r="BD9742" s="31"/>
      <c r="BE9742" s="31"/>
      <c r="BF9742" s="31"/>
      <c r="BG9742" s="31"/>
      <c r="BH9742" s="31"/>
      <c r="BI9742" s="31"/>
      <c r="BJ9742" s="31"/>
      <c r="BK9742" s="31"/>
      <c r="BL9742" s="31"/>
      <c r="BM9742" s="31"/>
      <c r="BN9742" s="31"/>
      <c r="BO9742" s="31"/>
      <c r="BP9742" s="31"/>
      <c r="BQ9742" s="31"/>
      <c r="BR9742" s="31"/>
      <c r="BS9742" s="31"/>
      <c r="BT9742" s="31"/>
      <c r="BU9742" s="31"/>
      <c r="BV9742" s="31"/>
      <c r="BW9742" s="31"/>
      <c r="BX9742" s="31"/>
      <c r="BY9742" s="31"/>
      <c r="BZ9742" s="31"/>
      <c r="CA9742" s="31"/>
      <c r="CB9742" s="31"/>
      <c r="CC9742" s="31"/>
    </row>
    <row r="9743" spans="5:81" customFormat="1" x14ac:dyDescent="0.25">
      <c r="E9743" s="30" t="str">
        <f t="shared" si="62"/>
        <v>update IFINOPL.dbo.AGREEMENT_ASSET set BILLING_TO_NPWP = '023546153028000', NPWP_NAME = 'PT. GRAHAPRIMA SUKSESMANDIRI TBK', NPWP_ADDRESS = 'GD GRAHA 55 LT.3 JL TANAH ABANG II NO.57 RT.000 RW.000 KEL.PETOJO SELATAN KEC.GAMBIR KOTA/KAB.JAKARTA PUSAT DKI JAKARTA 10160' where AGREEMENT_NO = replace('0000767/4/08/09/2022', '/', '.');</v>
      </c>
      <c r="F9743" s="31"/>
      <c r="G9743" s="31"/>
      <c r="H9743" s="31"/>
      <c r="I9743" s="31"/>
      <c r="J9743" s="31"/>
      <c r="K9743" s="31"/>
      <c r="L9743" s="31"/>
      <c r="M9743" s="31"/>
      <c r="N9743" s="31"/>
      <c r="O9743" s="31"/>
      <c r="P9743" s="31"/>
      <c r="Q9743" s="31"/>
      <c r="R9743" s="31"/>
      <c r="S9743" s="31"/>
      <c r="T9743" s="31"/>
      <c r="U9743" s="31"/>
      <c r="V9743" s="31"/>
      <c r="W9743" s="31"/>
      <c r="X9743" s="31"/>
      <c r="Y9743" s="31"/>
      <c r="Z9743" s="31"/>
      <c r="AA9743" s="31"/>
      <c r="AB9743" s="31"/>
      <c r="AC9743" s="31"/>
      <c r="AD9743" s="31"/>
      <c r="AE9743" s="31"/>
      <c r="AF9743" s="31"/>
      <c r="AG9743" s="31"/>
      <c r="AH9743" s="31"/>
      <c r="AI9743" s="31"/>
      <c r="AJ9743" s="31"/>
      <c r="AK9743" s="31"/>
      <c r="AL9743" s="31"/>
      <c r="AM9743" s="31"/>
      <c r="AN9743" s="31"/>
      <c r="AO9743" s="31"/>
      <c r="AP9743" s="31"/>
      <c r="AQ9743" s="31"/>
      <c r="AR9743" s="31"/>
      <c r="AS9743" s="31"/>
      <c r="AT9743" s="31"/>
      <c r="AU9743" s="31"/>
      <c r="AV9743" s="31"/>
      <c r="AW9743" s="31"/>
      <c r="AX9743" s="31"/>
      <c r="AY9743" s="31"/>
      <c r="AZ9743" s="31"/>
      <c r="BA9743" s="31"/>
      <c r="BB9743" s="31"/>
      <c r="BC9743" s="31"/>
      <c r="BD9743" s="31"/>
      <c r="BE9743" s="31"/>
      <c r="BF9743" s="31"/>
      <c r="BG9743" s="31"/>
      <c r="BH9743" s="31"/>
      <c r="BI9743" s="31"/>
      <c r="BJ9743" s="31"/>
      <c r="BK9743" s="31"/>
      <c r="BL9743" s="31"/>
      <c r="BM9743" s="31"/>
      <c r="BN9743" s="31"/>
      <c r="BO9743" s="31"/>
      <c r="BP9743" s="31"/>
      <c r="BQ9743" s="31"/>
      <c r="BR9743" s="31"/>
      <c r="BS9743" s="31"/>
      <c r="BT9743" s="31"/>
      <c r="BU9743" s="31"/>
      <c r="BV9743" s="31"/>
      <c r="BW9743" s="31"/>
      <c r="BX9743" s="31"/>
      <c r="BY9743" s="31"/>
      <c r="BZ9743" s="31"/>
      <c r="CA9743" s="31"/>
      <c r="CB9743" s="31"/>
      <c r="CC9743" s="31"/>
    </row>
    <row r="9744" spans="5:81" customFormat="1" x14ac:dyDescent="0.25">
      <c r="E9744"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replace('0000767/4/10/08/2023', '/', '.');</v>
      </c>
      <c r="F9744" s="31"/>
      <c r="G9744" s="31"/>
      <c r="H9744" s="31"/>
      <c r="I9744" s="31"/>
      <c r="J9744" s="31"/>
      <c r="K9744" s="31"/>
      <c r="L9744" s="31"/>
      <c r="M9744" s="31"/>
      <c r="N9744" s="31"/>
      <c r="O9744" s="31"/>
      <c r="P9744" s="31"/>
      <c r="Q9744" s="31"/>
      <c r="R9744" s="31"/>
      <c r="S9744" s="31"/>
      <c r="T9744" s="31"/>
      <c r="U9744" s="31"/>
      <c r="V9744" s="31"/>
      <c r="W9744" s="31"/>
      <c r="X9744" s="31"/>
      <c r="Y9744" s="31"/>
      <c r="Z9744" s="31"/>
      <c r="AA9744" s="31"/>
      <c r="AB9744" s="31"/>
      <c r="AC9744" s="31"/>
      <c r="AD9744" s="31"/>
      <c r="AE9744" s="31"/>
      <c r="AF9744" s="31"/>
      <c r="AG9744" s="31"/>
      <c r="AH9744" s="31"/>
      <c r="AI9744" s="31"/>
      <c r="AJ9744" s="31"/>
      <c r="AK9744" s="31"/>
      <c r="AL9744" s="31"/>
      <c r="AM9744" s="31"/>
      <c r="AN9744" s="31"/>
      <c r="AO9744" s="31"/>
      <c r="AP9744" s="31"/>
      <c r="AQ9744" s="31"/>
      <c r="AR9744" s="31"/>
      <c r="AS9744" s="31"/>
      <c r="AT9744" s="31"/>
      <c r="AU9744" s="31"/>
      <c r="AV9744" s="31"/>
      <c r="AW9744" s="31"/>
      <c r="AX9744" s="31"/>
      <c r="AY9744" s="31"/>
      <c r="AZ9744" s="31"/>
      <c r="BA9744" s="31"/>
      <c r="BB9744" s="31"/>
      <c r="BC9744" s="31"/>
      <c r="BD9744" s="31"/>
      <c r="BE9744" s="31"/>
      <c r="BF9744" s="31"/>
      <c r="BG9744" s="31"/>
      <c r="BH9744" s="31"/>
      <c r="BI9744" s="31"/>
      <c r="BJ9744" s="31"/>
      <c r="BK9744" s="31"/>
      <c r="BL9744" s="31"/>
      <c r="BM9744" s="31"/>
      <c r="BN9744" s="31"/>
      <c r="BO9744" s="31"/>
      <c r="BP9744" s="31"/>
      <c r="BQ9744" s="31"/>
      <c r="BR9744" s="31"/>
      <c r="BS9744" s="31"/>
      <c r="BT9744" s="31"/>
      <c r="BU9744" s="31"/>
      <c r="BV9744" s="31"/>
      <c r="BW9744" s="31"/>
      <c r="BX9744" s="31"/>
      <c r="BY9744" s="31"/>
      <c r="BZ9744" s="31"/>
      <c r="CA9744" s="31"/>
      <c r="CB9744" s="31"/>
      <c r="CC9744" s="31"/>
    </row>
    <row r="9745" spans="5:81" customFormat="1" x14ac:dyDescent="0.25">
      <c r="E9745" s="30" t="str">
        <f t="shared" si="62"/>
        <v>update IFINOPL.dbo.AGREEMENT_ASSET set BILLING_TO_NPWP = '023546153028000', NPWP_NAME = 'PT. GRAHAPRIMA SUKSESMANDIRI TBK', NPWP_ADDRESS = 'GD GRAHA 55 LT.3 JL TANAH ABANG II NO.57 RT.000 RW.000 KEL.PETOJO SELATAN KEC.GAMBIR KOTA/KAB.JAKARTA PUSAT DKI JAKARTA 10160' where AGREEMENT_NO = replace('0000768/4/08/09/2022', '/', '.');</v>
      </c>
      <c r="F9745" s="31"/>
      <c r="G9745" s="31"/>
      <c r="H9745" s="31"/>
      <c r="I9745" s="31"/>
      <c r="J9745" s="31"/>
      <c r="K9745" s="31"/>
      <c r="L9745" s="31"/>
      <c r="M9745" s="31"/>
      <c r="N9745" s="31"/>
      <c r="O9745" s="31"/>
      <c r="P9745" s="31"/>
      <c r="Q9745" s="31"/>
      <c r="R9745" s="31"/>
      <c r="S9745" s="31"/>
      <c r="T9745" s="31"/>
      <c r="U9745" s="31"/>
      <c r="V9745" s="31"/>
      <c r="W9745" s="31"/>
      <c r="X9745" s="31"/>
      <c r="Y9745" s="31"/>
      <c r="Z9745" s="31"/>
      <c r="AA9745" s="31"/>
      <c r="AB9745" s="31"/>
      <c r="AC9745" s="31"/>
      <c r="AD9745" s="31"/>
      <c r="AE9745" s="31"/>
      <c r="AF9745" s="31"/>
      <c r="AG9745" s="31"/>
      <c r="AH9745" s="31"/>
      <c r="AI9745" s="31"/>
      <c r="AJ9745" s="31"/>
      <c r="AK9745" s="31"/>
      <c r="AL9745" s="31"/>
      <c r="AM9745" s="31"/>
      <c r="AN9745" s="31"/>
      <c r="AO9745" s="31"/>
      <c r="AP9745" s="31"/>
      <c r="AQ9745" s="31"/>
      <c r="AR9745" s="31"/>
      <c r="AS9745" s="31"/>
      <c r="AT9745" s="31"/>
      <c r="AU9745" s="31"/>
      <c r="AV9745" s="31"/>
      <c r="AW9745" s="31"/>
      <c r="AX9745" s="31"/>
      <c r="AY9745" s="31"/>
      <c r="AZ9745" s="31"/>
      <c r="BA9745" s="31"/>
      <c r="BB9745" s="31"/>
      <c r="BC9745" s="31"/>
      <c r="BD9745" s="31"/>
      <c r="BE9745" s="31"/>
      <c r="BF9745" s="31"/>
      <c r="BG9745" s="31"/>
      <c r="BH9745" s="31"/>
      <c r="BI9745" s="31"/>
      <c r="BJ9745" s="31"/>
      <c r="BK9745" s="31"/>
      <c r="BL9745" s="31"/>
      <c r="BM9745" s="31"/>
      <c r="BN9745" s="31"/>
      <c r="BO9745" s="31"/>
      <c r="BP9745" s="31"/>
      <c r="BQ9745" s="31"/>
      <c r="BR9745" s="31"/>
      <c r="BS9745" s="31"/>
      <c r="BT9745" s="31"/>
      <c r="BU9745" s="31"/>
      <c r="BV9745" s="31"/>
      <c r="BW9745" s="31"/>
      <c r="BX9745" s="31"/>
      <c r="BY9745" s="31"/>
      <c r="BZ9745" s="31"/>
      <c r="CA9745" s="31"/>
      <c r="CB9745" s="31"/>
      <c r="CC9745" s="31"/>
    </row>
    <row r="9746" spans="5:81" customFormat="1" x14ac:dyDescent="0.25">
      <c r="E9746" s="30" t="str">
        <f t="shared" si="62"/>
        <v>update IFINOPL.dbo.AGREEMENT_ASSET set BILLING_TO_NPWP = '835243205023000', NPWP_NAME = 'PT. GUNNEBO INDONESIA DISTRIBUTION', NPWP_ADDRESS = 'SALEMBA RAYA NO 32 GRHA GUNNEBO INDONESIA LT.5 RT.008 RW.006 KENARI, SENEN, JAKARTA PUSAT, DKI JAKARTA 10430 INDONESIA' where AGREEMENT_NO = replace('0000769/4/01/06/2021', '/', '.');</v>
      </c>
      <c r="F9746" s="31"/>
      <c r="G9746" s="31"/>
      <c r="H9746" s="31"/>
      <c r="I9746" s="31"/>
      <c r="J9746" s="31"/>
      <c r="K9746" s="31"/>
      <c r="L9746" s="31"/>
      <c r="M9746" s="31"/>
      <c r="N9746" s="31"/>
      <c r="O9746" s="31"/>
      <c r="P9746" s="31"/>
      <c r="Q9746" s="31"/>
      <c r="R9746" s="31"/>
      <c r="S9746" s="31"/>
      <c r="T9746" s="31"/>
      <c r="U9746" s="31"/>
      <c r="V9746" s="31"/>
      <c r="W9746" s="31"/>
      <c r="X9746" s="31"/>
      <c r="Y9746" s="31"/>
      <c r="Z9746" s="31"/>
      <c r="AA9746" s="31"/>
      <c r="AB9746" s="31"/>
      <c r="AC9746" s="31"/>
      <c r="AD9746" s="31"/>
      <c r="AE9746" s="31"/>
      <c r="AF9746" s="31"/>
      <c r="AG9746" s="31"/>
      <c r="AH9746" s="31"/>
      <c r="AI9746" s="31"/>
      <c r="AJ9746" s="31"/>
      <c r="AK9746" s="31"/>
      <c r="AL9746" s="31"/>
      <c r="AM9746" s="31"/>
      <c r="AN9746" s="31"/>
      <c r="AO9746" s="31"/>
      <c r="AP9746" s="31"/>
      <c r="AQ9746" s="31"/>
      <c r="AR9746" s="31"/>
      <c r="AS9746" s="31"/>
      <c r="AT9746" s="31"/>
      <c r="AU9746" s="31"/>
      <c r="AV9746" s="31"/>
      <c r="AW9746" s="31"/>
      <c r="AX9746" s="31"/>
      <c r="AY9746" s="31"/>
      <c r="AZ9746" s="31"/>
      <c r="BA9746" s="31"/>
      <c r="BB9746" s="31"/>
      <c r="BC9746" s="31"/>
      <c r="BD9746" s="31"/>
      <c r="BE9746" s="31"/>
      <c r="BF9746" s="31"/>
      <c r="BG9746" s="31"/>
      <c r="BH9746" s="31"/>
      <c r="BI9746" s="31"/>
      <c r="BJ9746" s="31"/>
      <c r="BK9746" s="31"/>
      <c r="BL9746" s="31"/>
      <c r="BM9746" s="31"/>
      <c r="BN9746" s="31"/>
      <c r="BO9746" s="31"/>
      <c r="BP9746" s="31"/>
      <c r="BQ9746" s="31"/>
      <c r="BR9746" s="31"/>
      <c r="BS9746" s="31"/>
      <c r="BT9746" s="31"/>
      <c r="BU9746" s="31"/>
      <c r="BV9746" s="31"/>
      <c r="BW9746" s="31"/>
      <c r="BX9746" s="31"/>
      <c r="BY9746" s="31"/>
      <c r="BZ9746" s="31"/>
      <c r="CA9746" s="31"/>
      <c r="CB9746" s="31"/>
      <c r="CC9746" s="31"/>
    </row>
    <row r="9747" spans="5:81" customFormat="1" x14ac:dyDescent="0.25">
      <c r="E9747" s="30" t="str">
        <f t="shared" si="62"/>
        <v>update IFINOPL.dbo.AGREEMENT_ASSET set BILLING_TO_NPWP = '023546153028000', NPWP_NAME = 'PT. GRAHAPRIMA SUKSESMANDIRI TBK', NPWP_ADDRESS = 'GD GRAHA 55 LT.3 JL TANAH ABANG II NO.57 RT.000 RW.000 KEL.PETOJO SELATAN KEC.GAMBIR KOTA/KAB.JAKARTA PUSAT DKI JAKARTA 10160' where AGREEMENT_NO = replace('0000769/4/08/09/2022', '/', '.');</v>
      </c>
      <c r="F9747" s="31"/>
      <c r="G9747" s="31"/>
      <c r="H9747" s="31"/>
      <c r="I9747" s="31"/>
      <c r="J9747" s="31"/>
      <c r="K9747" s="31"/>
      <c r="L9747" s="31"/>
      <c r="M9747" s="31"/>
      <c r="N9747" s="31"/>
      <c r="O9747" s="31"/>
      <c r="P9747" s="31"/>
      <c r="Q9747" s="31"/>
      <c r="R9747" s="31"/>
      <c r="S9747" s="31"/>
      <c r="T9747" s="31"/>
      <c r="U9747" s="31"/>
      <c r="V9747" s="31"/>
      <c r="W9747" s="31"/>
      <c r="X9747" s="31"/>
      <c r="Y9747" s="31"/>
      <c r="Z9747" s="31"/>
      <c r="AA9747" s="31"/>
      <c r="AB9747" s="31"/>
      <c r="AC9747" s="31"/>
      <c r="AD9747" s="31"/>
      <c r="AE9747" s="31"/>
      <c r="AF9747" s="31"/>
      <c r="AG9747" s="31"/>
      <c r="AH9747" s="31"/>
      <c r="AI9747" s="31"/>
      <c r="AJ9747" s="31"/>
      <c r="AK9747" s="31"/>
      <c r="AL9747" s="31"/>
      <c r="AM9747" s="31"/>
      <c r="AN9747" s="31"/>
      <c r="AO9747" s="31"/>
      <c r="AP9747" s="31"/>
      <c r="AQ9747" s="31"/>
      <c r="AR9747" s="31"/>
      <c r="AS9747" s="31"/>
      <c r="AT9747" s="31"/>
      <c r="AU9747" s="31"/>
      <c r="AV9747" s="31"/>
      <c r="AW9747" s="31"/>
      <c r="AX9747" s="31"/>
      <c r="AY9747" s="31"/>
      <c r="AZ9747" s="31"/>
      <c r="BA9747" s="31"/>
      <c r="BB9747" s="31"/>
      <c r="BC9747" s="31"/>
      <c r="BD9747" s="31"/>
      <c r="BE9747" s="31"/>
      <c r="BF9747" s="31"/>
      <c r="BG9747" s="31"/>
      <c r="BH9747" s="31"/>
      <c r="BI9747" s="31"/>
      <c r="BJ9747" s="31"/>
      <c r="BK9747" s="31"/>
      <c r="BL9747" s="31"/>
      <c r="BM9747" s="31"/>
      <c r="BN9747" s="31"/>
      <c r="BO9747" s="31"/>
      <c r="BP9747" s="31"/>
      <c r="BQ9747" s="31"/>
      <c r="BR9747" s="31"/>
      <c r="BS9747" s="31"/>
      <c r="BT9747" s="31"/>
      <c r="BU9747" s="31"/>
      <c r="BV9747" s="31"/>
      <c r="BW9747" s="31"/>
      <c r="BX9747" s="31"/>
      <c r="BY9747" s="31"/>
      <c r="BZ9747" s="31"/>
      <c r="CA9747" s="31"/>
      <c r="CB9747" s="31"/>
      <c r="CC9747" s="31"/>
    </row>
    <row r="9748" spans="5:81" customFormat="1" x14ac:dyDescent="0.25">
      <c r="E9748" s="30" t="str">
        <f t="shared" si="62"/>
        <v>update IFINOPL.dbo.AGREEMENT_ASSET set BILLING_TO_NPWP = '010710382059000', NPWP_NAME = 'PT. JURONG ENGINEERING LESTARI', NPWP_ADDRESS = 'GEDUNG MASPION PLAZA LT. 10 JL GUNUNG SAHARI KAV 18 RT.001 RW.001 KEL.PADEMANGAN BARAT KEC.PADEMANGAN KOTA/KAB.JAKARTA UTARA DKI JAKARTA 14420' where AGREEMENT_NO = replace('0000769/4/10/07/2023', '/', '.');</v>
      </c>
      <c r="F9748" s="31"/>
      <c r="G9748" s="31"/>
      <c r="H9748" s="31"/>
      <c r="I9748" s="31"/>
      <c r="J9748" s="31"/>
      <c r="K9748" s="31"/>
      <c r="L9748" s="31"/>
      <c r="M9748" s="31"/>
      <c r="N9748" s="31"/>
      <c r="O9748" s="31"/>
      <c r="P9748" s="31"/>
      <c r="Q9748" s="31"/>
      <c r="R9748" s="31"/>
      <c r="S9748" s="31"/>
      <c r="T9748" s="31"/>
      <c r="U9748" s="31"/>
      <c r="V9748" s="31"/>
      <c r="W9748" s="31"/>
      <c r="X9748" s="31"/>
      <c r="Y9748" s="31"/>
      <c r="Z9748" s="31"/>
      <c r="AA9748" s="31"/>
      <c r="AB9748" s="31"/>
      <c r="AC9748" s="31"/>
      <c r="AD9748" s="31"/>
      <c r="AE9748" s="31"/>
      <c r="AF9748" s="31"/>
      <c r="AG9748" s="31"/>
      <c r="AH9748" s="31"/>
      <c r="AI9748" s="31"/>
      <c r="AJ9748" s="31"/>
      <c r="AK9748" s="31"/>
      <c r="AL9748" s="31"/>
      <c r="AM9748" s="31"/>
      <c r="AN9748" s="31"/>
      <c r="AO9748" s="31"/>
      <c r="AP9748" s="31"/>
      <c r="AQ9748" s="31"/>
      <c r="AR9748" s="31"/>
      <c r="AS9748" s="31"/>
      <c r="AT9748" s="31"/>
      <c r="AU9748" s="31"/>
      <c r="AV9748" s="31"/>
      <c r="AW9748" s="31"/>
      <c r="AX9748" s="31"/>
      <c r="AY9748" s="31"/>
      <c r="AZ9748" s="31"/>
      <c r="BA9748" s="31"/>
      <c r="BB9748" s="31"/>
      <c r="BC9748" s="31"/>
      <c r="BD9748" s="31"/>
      <c r="BE9748" s="31"/>
      <c r="BF9748" s="31"/>
      <c r="BG9748" s="31"/>
      <c r="BH9748" s="31"/>
      <c r="BI9748" s="31"/>
      <c r="BJ9748" s="31"/>
      <c r="BK9748" s="31"/>
      <c r="BL9748" s="31"/>
      <c r="BM9748" s="31"/>
      <c r="BN9748" s="31"/>
      <c r="BO9748" s="31"/>
      <c r="BP9748" s="31"/>
      <c r="BQ9748" s="31"/>
      <c r="BR9748" s="31"/>
      <c r="BS9748" s="31"/>
      <c r="BT9748" s="31"/>
      <c r="BU9748" s="31"/>
      <c r="BV9748" s="31"/>
      <c r="BW9748" s="31"/>
      <c r="BX9748" s="31"/>
      <c r="BY9748" s="31"/>
      <c r="BZ9748" s="31"/>
      <c r="CA9748" s="31"/>
      <c r="CB9748" s="31"/>
      <c r="CC9748" s="31"/>
    </row>
    <row r="9749" spans="5:81" customFormat="1" x14ac:dyDescent="0.25">
      <c r="E9749" s="30" t="str">
        <f t="shared" si="62"/>
        <v>update IFINOPL.dbo.AGREEMENT_ASSET set BILLING_TO_NPWP = '023546153028000', NPWP_NAME = 'PT. GRAHAPRIMA SUKSESMANDIRI TBK', NPWP_ADDRESS = 'GD GRAHA 55 LT.3 JL TANAH ABANG II NO.57 RT.000 RW.000 KEL.PETOJO SELATAN KEC.GAMBIR KOTA/KAB.JAKARTA PUSAT DKI JAKARTA 10160' where AGREEMENT_NO = replace('0000770/4/08/09/2022', '/', '.');</v>
      </c>
      <c r="F9749" s="31"/>
      <c r="G9749" s="31"/>
      <c r="H9749" s="31"/>
      <c r="I9749" s="31"/>
      <c r="J9749" s="31"/>
      <c r="K9749" s="31"/>
      <c r="L9749" s="31"/>
      <c r="M9749" s="31"/>
      <c r="N9749" s="31"/>
      <c r="O9749" s="31"/>
      <c r="P9749" s="31"/>
      <c r="Q9749" s="31"/>
      <c r="R9749" s="31"/>
      <c r="S9749" s="31"/>
      <c r="T9749" s="31"/>
      <c r="U9749" s="31"/>
      <c r="V9749" s="31"/>
      <c r="W9749" s="31"/>
      <c r="X9749" s="31"/>
      <c r="Y9749" s="31"/>
      <c r="Z9749" s="31"/>
      <c r="AA9749" s="31"/>
      <c r="AB9749" s="31"/>
      <c r="AC9749" s="31"/>
      <c r="AD9749" s="31"/>
      <c r="AE9749" s="31"/>
      <c r="AF9749" s="31"/>
      <c r="AG9749" s="31"/>
      <c r="AH9749" s="31"/>
      <c r="AI9749" s="31"/>
      <c r="AJ9749" s="31"/>
      <c r="AK9749" s="31"/>
      <c r="AL9749" s="31"/>
      <c r="AM9749" s="31"/>
      <c r="AN9749" s="31"/>
      <c r="AO9749" s="31"/>
      <c r="AP9749" s="31"/>
      <c r="AQ9749" s="31"/>
      <c r="AR9749" s="31"/>
      <c r="AS9749" s="31"/>
      <c r="AT9749" s="31"/>
      <c r="AU9749" s="31"/>
      <c r="AV9749" s="31"/>
      <c r="AW9749" s="31"/>
      <c r="AX9749" s="31"/>
      <c r="AY9749" s="31"/>
      <c r="AZ9749" s="31"/>
      <c r="BA9749" s="31"/>
      <c r="BB9749" s="31"/>
      <c r="BC9749" s="31"/>
      <c r="BD9749" s="31"/>
      <c r="BE9749" s="31"/>
      <c r="BF9749" s="31"/>
      <c r="BG9749" s="31"/>
      <c r="BH9749" s="31"/>
      <c r="BI9749" s="31"/>
      <c r="BJ9749" s="31"/>
      <c r="BK9749" s="31"/>
      <c r="BL9749" s="31"/>
      <c r="BM9749" s="31"/>
      <c r="BN9749" s="31"/>
      <c r="BO9749" s="31"/>
      <c r="BP9749" s="31"/>
      <c r="BQ9749" s="31"/>
      <c r="BR9749" s="31"/>
      <c r="BS9749" s="31"/>
      <c r="BT9749" s="31"/>
      <c r="BU9749" s="31"/>
      <c r="BV9749" s="31"/>
      <c r="BW9749" s="31"/>
      <c r="BX9749" s="31"/>
      <c r="BY9749" s="31"/>
      <c r="BZ9749" s="31"/>
      <c r="CA9749" s="31"/>
      <c r="CB9749" s="31"/>
      <c r="CC9749" s="31"/>
    </row>
    <row r="9750" spans="5:81" customFormat="1" x14ac:dyDescent="0.25">
      <c r="E9750" s="30" t="str">
        <f t="shared" si="62"/>
        <v>update IFINOPL.dbo.AGREEMENT_ASSET set BILLING_TO_NPWP = '010616316092000', NPWP_NAME = 'PT. NUTRICIA INDONESIA SEJAHTERA', NPWP_ADDRESS = 'JL RAYA BOGOR KM. 26,6 RT.0 RW.0 KEL.PEKAYON KEC.PASAR REBO KOTA/KAB.JAKARTA TIMUR DKI JAKARTA 13710' where AGREEMENT_NO = replace('0000770/4/10/08/2023', '/', '.');</v>
      </c>
      <c r="F9750" s="31"/>
      <c r="G9750" s="31"/>
      <c r="H9750" s="31"/>
      <c r="I9750" s="31"/>
      <c r="J9750" s="31"/>
      <c r="K9750" s="31"/>
      <c r="L9750" s="31"/>
      <c r="M9750" s="31"/>
      <c r="N9750" s="31"/>
      <c r="O9750" s="31"/>
      <c r="P9750" s="31"/>
      <c r="Q9750" s="31"/>
      <c r="R9750" s="31"/>
      <c r="S9750" s="31"/>
      <c r="T9750" s="31"/>
      <c r="U9750" s="31"/>
      <c r="V9750" s="31"/>
      <c r="W9750" s="31"/>
      <c r="X9750" s="31"/>
      <c r="Y9750" s="31"/>
      <c r="Z9750" s="31"/>
      <c r="AA9750" s="31"/>
      <c r="AB9750" s="31"/>
      <c r="AC9750" s="31"/>
      <c r="AD9750" s="31"/>
      <c r="AE9750" s="31"/>
      <c r="AF9750" s="31"/>
      <c r="AG9750" s="31"/>
      <c r="AH9750" s="31"/>
      <c r="AI9750" s="31"/>
      <c r="AJ9750" s="31"/>
      <c r="AK9750" s="31"/>
      <c r="AL9750" s="31"/>
      <c r="AM9750" s="31"/>
      <c r="AN9750" s="31"/>
      <c r="AO9750" s="31"/>
      <c r="AP9750" s="31"/>
      <c r="AQ9750" s="31"/>
      <c r="AR9750" s="31"/>
      <c r="AS9750" s="31"/>
      <c r="AT9750" s="31"/>
      <c r="AU9750" s="31"/>
      <c r="AV9750" s="31"/>
      <c r="AW9750" s="31"/>
      <c r="AX9750" s="31"/>
      <c r="AY9750" s="31"/>
      <c r="AZ9750" s="31"/>
      <c r="BA9750" s="31"/>
      <c r="BB9750" s="31"/>
      <c r="BC9750" s="31"/>
      <c r="BD9750" s="31"/>
      <c r="BE9750" s="31"/>
      <c r="BF9750" s="31"/>
      <c r="BG9750" s="31"/>
      <c r="BH9750" s="31"/>
      <c r="BI9750" s="31"/>
      <c r="BJ9750" s="31"/>
      <c r="BK9750" s="31"/>
      <c r="BL9750" s="31"/>
      <c r="BM9750" s="31"/>
      <c r="BN9750" s="31"/>
      <c r="BO9750" s="31"/>
      <c r="BP9750" s="31"/>
      <c r="BQ9750" s="31"/>
      <c r="BR9750" s="31"/>
      <c r="BS9750" s="31"/>
      <c r="BT9750" s="31"/>
      <c r="BU9750" s="31"/>
      <c r="BV9750" s="31"/>
      <c r="BW9750" s="31"/>
      <c r="BX9750" s="31"/>
      <c r="BY9750" s="31"/>
      <c r="BZ9750" s="31"/>
      <c r="CA9750" s="31"/>
      <c r="CB9750" s="31"/>
      <c r="CC9750" s="31"/>
    </row>
    <row r="9751" spans="5:81" customFormat="1" x14ac:dyDescent="0.25">
      <c r="E9751" s="30" t="str">
        <f t="shared" si="62"/>
        <v>update IFINOPL.dbo.AGREEMENT_ASSET set BILLING_TO_NPWP = '963492921067000', NPWP_NAME = 'PT. TRUCKKING LINTAS SARANA', NPWP_ADDRESS = 'GEDUNG NOBLE HOUSE LT 29, MEGA KUNINGAN NO 2JL. DR. IDE ANAK AGUNG GDE AGUNG KAV. E4.2 RT.00 RW.00 KEL.KUNINGAN TIMUR KEC.SETIA BUDI KOTA/KAB.JAKARTA SELATAN DKI JAKARTA 12950' where AGREEMENT_NO = replace('0000771/4/10/09/2023', '/', '.');</v>
      </c>
      <c r="F9751" s="31"/>
      <c r="G9751" s="31"/>
      <c r="H9751" s="31"/>
      <c r="I9751" s="31"/>
      <c r="J9751" s="31"/>
      <c r="K9751" s="31"/>
      <c r="L9751" s="31"/>
      <c r="M9751" s="31"/>
      <c r="N9751" s="31"/>
      <c r="O9751" s="31"/>
      <c r="P9751" s="31"/>
      <c r="Q9751" s="31"/>
      <c r="R9751" s="31"/>
      <c r="S9751" s="31"/>
      <c r="T9751" s="31"/>
      <c r="U9751" s="31"/>
      <c r="V9751" s="31"/>
      <c r="W9751" s="31"/>
      <c r="X9751" s="31"/>
      <c r="Y9751" s="31"/>
      <c r="Z9751" s="31"/>
      <c r="AA9751" s="31"/>
      <c r="AB9751" s="31"/>
      <c r="AC9751" s="31"/>
      <c r="AD9751" s="31"/>
      <c r="AE9751" s="31"/>
      <c r="AF9751" s="31"/>
      <c r="AG9751" s="31"/>
      <c r="AH9751" s="31"/>
      <c r="AI9751" s="31"/>
      <c r="AJ9751" s="31"/>
      <c r="AK9751" s="31"/>
      <c r="AL9751" s="31"/>
      <c r="AM9751" s="31"/>
      <c r="AN9751" s="31"/>
      <c r="AO9751" s="31"/>
      <c r="AP9751" s="31"/>
      <c r="AQ9751" s="31"/>
      <c r="AR9751" s="31"/>
      <c r="AS9751" s="31"/>
      <c r="AT9751" s="31"/>
      <c r="AU9751" s="31"/>
      <c r="AV9751" s="31"/>
      <c r="AW9751" s="31"/>
      <c r="AX9751" s="31"/>
      <c r="AY9751" s="31"/>
      <c r="AZ9751" s="31"/>
      <c r="BA9751" s="31"/>
      <c r="BB9751" s="31"/>
      <c r="BC9751" s="31"/>
      <c r="BD9751" s="31"/>
      <c r="BE9751" s="31"/>
      <c r="BF9751" s="31"/>
      <c r="BG9751" s="31"/>
      <c r="BH9751" s="31"/>
      <c r="BI9751" s="31"/>
      <c r="BJ9751" s="31"/>
      <c r="BK9751" s="31"/>
      <c r="BL9751" s="31"/>
      <c r="BM9751" s="31"/>
      <c r="BN9751" s="31"/>
      <c r="BO9751" s="31"/>
      <c r="BP9751" s="31"/>
      <c r="BQ9751" s="31"/>
      <c r="BR9751" s="31"/>
      <c r="BS9751" s="31"/>
      <c r="BT9751" s="31"/>
      <c r="BU9751" s="31"/>
      <c r="BV9751" s="31"/>
      <c r="BW9751" s="31"/>
      <c r="BX9751" s="31"/>
      <c r="BY9751" s="31"/>
      <c r="BZ9751" s="31"/>
      <c r="CA9751" s="31"/>
      <c r="CB9751" s="31"/>
      <c r="CC9751" s="31"/>
    </row>
    <row r="9752" spans="5:81" customFormat="1" x14ac:dyDescent="0.25">
      <c r="E9752" s="30" t="str">
        <f t="shared" si="62"/>
        <v>update IFINOPL.dbo.AGREEMENT_ASSET set BILLING_TO_NPWP = '316000843036000', NPWP_NAME = 'PT. ALAM SAMPURNA MAKMUR', NPWP_ADDRESS = 'RUKO SANTA MONICA NO. B 16 RT.00 RW.00 KELAPA DUA, KELAPA DUA, KAB. TANGERANG, BANTEN 15810 INDONESIA' where AGREEMENT_NO = replace('0000772/4/01/06/2021', '/', '.');</v>
      </c>
      <c r="F9752" s="31"/>
      <c r="G9752" s="31"/>
      <c r="H9752" s="31"/>
      <c r="I9752" s="31"/>
      <c r="J9752" s="31"/>
      <c r="K9752" s="31"/>
      <c r="L9752" s="31"/>
      <c r="M9752" s="31"/>
      <c r="N9752" s="31"/>
      <c r="O9752" s="31"/>
      <c r="P9752" s="31"/>
      <c r="Q9752" s="31"/>
      <c r="R9752" s="31"/>
      <c r="S9752" s="31"/>
      <c r="T9752" s="31"/>
      <c r="U9752" s="31"/>
      <c r="V9752" s="31"/>
      <c r="W9752" s="31"/>
      <c r="X9752" s="31"/>
      <c r="Y9752" s="31"/>
      <c r="Z9752" s="31"/>
      <c r="AA9752" s="31"/>
      <c r="AB9752" s="31"/>
      <c r="AC9752" s="31"/>
      <c r="AD9752" s="31"/>
      <c r="AE9752" s="31"/>
      <c r="AF9752" s="31"/>
      <c r="AG9752" s="31"/>
      <c r="AH9752" s="31"/>
      <c r="AI9752" s="31"/>
      <c r="AJ9752" s="31"/>
      <c r="AK9752" s="31"/>
      <c r="AL9752" s="31"/>
      <c r="AM9752" s="31"/>
      <c r="AN9752" s="31"/>
      <c r="AO9752" s="31"/>
      <c r="AP9752" s="31"/>
      <c r="AQ9752" s="31"/>
      <c r="AR9752" s="31"/>
      <c r="AS9752" s="31"/>
      <c r="AT9752" s="31"/>
      <c r="AU9752" s="31"/>
      <c r="AV9752" s="31"/>
      <c r="AW9752" s="31"/>
      <c r="AX9752" s="31"/>
      <c r="AY9752" s="31"/>
      <c r="AZ9752" s="31"/>
      <c r="BA9752" s="31"/>
      <c r="BB9752" s="31"/>
      <c r="BC9752" s="31"/>
      <c r="BD9752" s="31"/>
      <c r="BE9752" s="31"/>
      <c r="BF9752" s="31"/>
      <c r="BG9752" s="31"/>
      <c r="BH9752" s="31"/>
      <c r="BI9752" s="31"/>
      <c r="BJ9752" s="31"/>
      <c r="BK9752" s="31"/>
      <c r="BL9752" s="31"/>
      <c r="BM9752" s="31"/>
      <c r="BN9752" s="31"/>
      <c r="BO9752" s="31"/>
      <c r="BP9752" s="31"/>
      <c r="BQ9752" s="31"/>
      <c r="BR9752" s="31"/>
      <c r="BS9752" s="31"/>
      <c r="BT9752" s="31"/>
      <c r="BU9752" s="31"/>
      <c r="BV9752" s="31"/>
      <c r="BW9752" s="31"/>
      <c r="BX9752" s="31"/>
      <c r="BY9752" s="31"/>
      <c r="BZ9752" s="31"/>
      <c r="CA9752" s="31"/>
      <c r="CB9752" s="31"/>
      <c r="CC9752" s="31"/>
    </row>
    <row r="9753" spans="5:81" customFormat="1" x14ac:dyDescent="0.25">
      <c r="E9753" s="30" t="str">
        <f t="shared" si="62"/>
        <v>update IFINOPL.dbo.AGREEMENT_ASSET set BILLING_TO_NPWP = '011076700511000', NPWP_NAME = 'PT GUNUNG SLAMAT', NPWP_ADDRESS = 'JL. MAYJEN SUTOYO NO.28 RT.000 RW.000 KEL.SLAWI WETAN KEC.SLAWI KOTA/KAB.KOTA TEGAL JAWA TENGAH 52411' where AGREEMENT_NO = replace('0000772/4/10/08/2023', '/', '.');</v>
      </c>
      <c r="F9753" s="31"/>
      <c r="G9753" s="31"/>
      <c r="H9753" s="31"/>
      <c r="I9753" s="31"/>
      <c r="J9753" s="31"/>
      <c r="K9753" s="31"/>
      <c r="L9753" s="31"/>
      <c r="M9753" s="31"/>
      <c r="N9753" s="31"/>
      <c r="O9753" s="31"/>
      <c r="P9753" s="31"/>
      <c r="Q9753" s="31"/>
      <c r="R9753" s="31"/>
      <c r="S9753" s="31"/>
      <c r="T9753" s="31"/>
      <c r="U9753" s="31"/>
      <c r="V9753" s="31"/>
      <c r="W9753" s="31"/>
      <c r="X9753" s="31"/>
      <c r="Y9753" s="31"/>
      <c r="Z9753" s="31"/>
      <c r="AA9753" s="31"/>
      <c r="AB9753" s="31"/>
      <c r="AC9753" s="31"/>
      <c r="AD9753" s="31"/>
      <c r="AE9753" s="31"/>
      <c r="AF9753" s="31"/>
      <c r="AG9753" s="31"/>
      <c r="AH9753" s="31"/>
      <c r="AI9753" s="31"/>
      <c r="AJ9753" s="31"/>
      <c r="AK9753" s="31"/>
      <c r="AL9753" s="31"/>
      <c r="AM9753" s="31"/>
      <c r="AN9753" s="31"/>
      <c r="AO9753" s="31"/>
      <c r="AP9753" s="31"/>
      <c r="AQ9753" s="31"/>
      <c r="AR9753" s="31"/>
      <c r="AS9753" s="31"/>
      <c r="AT9753" s="31"/>
      <c r="AU9753" s="31"/>
      <c r="AV9753" s="31"/>
      <c r="AW9753" s="31"/>
      <c r="AX9753" s="31"/>
      <c r="AY9753" s="31"/>
      <c r="AZ9753" s="31"/>
      <c r="BA9753" s="31"/>
      <c r="BB9753" s="31"/>
      <c r="BC9753" s="31"/>
      <c r="BD9753" s="31"/>
      <c r="BE9753" s="31"/>
      <c r="BF9753" s="31"/>
      <c r="BG9753" s="31"/>
      <c r="BH9753" s="31"/>
      <c r="BI9753" s="31"/>
      <c r="BJ9753" s="31"/>
      <c r="BK9753" s="31"/>
      <c r="BL9753" s="31"/>
      <c r="BM9753" s="31"/>
      <c r="BN9753" s="31"/>
      <c r="BO9753" s="31"/>
      <c r="BP9753" s="31"/>
      <c r="BQ9753" s="31"/>
      <c r="BR9753" s="31"/>
      <c r="BS9753" s="31"/>
      <c r="BT9753" s="31"/>
      <c r="BU9753" s="31"/>
      <c r="BV9753" s="31"/>
      <c r="BW9753" s="31"/>
      <c r="BX9753" s="31"/>
      <c r="BY9753" s="31"/>
      <c r="BZ9753" s="31"/>
      <c r="CA9753" s="31"/>
      <c r="CB9753" s="31"/>
      <c r="CC9753" s="31"/>
    </row>
    <row r="9754" spans="5:81" customFormat="1" x14ac:dyDescent="0.25">
      <c r="E9754" s="30" t="str">
        <f t="shared" si="62"/>
        <v>update IFINOPL.dbo.AGREEMENT_ASSET set BILLING_TO_NPWP = '706592821414000', NPWP_NAME = 'PT. CKD MANUFACTURING INDONESIA', NPWP_ADDRESS = 'JL. SCIENCE BOULEVARD KAWASAN INDUSTRI JABABEKA V BLOK A .2 NO.06 RT.005 RW.011 SERTAJAYA, CIKARANG TIMUR, BEKASI, JAWA BARAT 17530 INDONESIA' where AGREEMENT_NO = replace('0000773/4/01/06/2021', '/', '.');</v>
      </c>
      <c r="F9754" s="31"/>
      <c r="G9754" s="31"/>
      <c r="H9754" s="31"/>
      <c r="I9754" s="31"/>
      <c r="J9754" s="31"/>
      <c r="K9754" s="31"/>
      <c r="L9754" s="31"/>
      <c r="M9754" s="31"/>
      <c r="N9754" s="31"/>
      <c r="O9754" s="31"/>
      <c r="P9754" s="31"/>
      <c r="Q9754" s="31"/>
      <c r="R9754" s="31"/>
      <c r="S9754" s="31"/>
      <c r="T9754" s="31"/>
      <c r="U9754" s="31"/>
      <c r="V9754" s="31"/>
      <c r="W9754" s="31"/>
      <c r="X9754" s="31"/>
      <c r="Y9754" s="31"/>
      <c r="Z9754" s="31"/>
      <c r="AA9754" s="31"/>
      <c r="AB9754" s="31"/>
      <c r="AC9754" s="31"/>
      <c r="AD9754" s="31"/>
      <c r="AE9754" s="31"/>
      <c r="AF9754" s="31"/>
      <c r="AG9754" s="31"/>
      <c r="AH9754" s="31"/>
      <c r="AI9754" s="31"/>
      <c r="AJ9754" s="31"/>
      <c r="AK9754" s="31"/>
      <c r="AL9754" s="31"/>
      <c r="AM9754" s="31"/>
      <c r="AN9754" s="31"/>
      <c r="AO9754" s="31"/>
      <c r="AP9754" s="31"/>
      <c r="AQ9754" s="31"/>
      <c r="AR9754" s="31"/>
      <c r="AS9754" s="31"/>
      <c r="AT9754" s="31"/>
      <c r="AU9754" s="31"/>
      <c r="AV9754" s="31"/>
      <c r="AW9754" s="31"/>
      <c r="AX9754" s="31"/>
      <c r="AY9754" s="31"/>
      <c r="AZ9754" s="31"/>
      <c r="BA9754" s="31"/>
      <c r="BB9754" s="31"/>
      <c r="BC9754" s="31"/>
      <c r="BD9754" s="31"/>
      <c r="BE9754" s="31"/>
      <c r="BF9754" s="31"/>
      <c r="BG9754" s="31"/>
      <c r="BH9754" s="31"/>
      <c r="BI9754" s="31"/>
      <c r="BJ9754" s="31"/>
      <c r="BK9754" s="31"/>
      <c r="BL9754" s="31"/>
      <c r="BM9754" s="31"/>
      <c r="BN9754" s="31"/>
      <c r="BO9754" s="31"/>
      <c r="BP9754" s="31"/>
      <c r="BQ9754" s="31"/>
      <c r="BR9754" s="31"/>
      <c r="BS9754" s="31"/>
      <c r="BT9754" s="31"/>
      <c r="BU9754" s="31"/>
      <c r="BV9754" s="31"/>
      <c r="BW9754" s="31"/>
      <c r="BX9754" s="31"/>
      <c r="BY9754" s="31"/>
      <c r="BZ9754" s="31"/>
      <c r="CA9754" s="31"/>
      <c r="CB9754" s="31"/>
      <c r="CC9754" s="31"/>
    </row>
    <row r="9755" spans="5:81" customFormat="1" x14ac:dyDescent="0.25">
      <c r="E9755" s="30" t="str">
        <f t="shared" si="62"/>
        <v>update IFINOPL.dbo.AGREEMENT_ASSET set BILLING_TO_NPWP = '023317159063000', NPWP_NAME = 'JASA PEGAWAI PT. SWADHARMA SARANA I. KOPERASI', NPWP_ADDRESS = 'THE BELLAGIO RESIDENCE &amp; MALL UNIT OUG 31 &amp; 32 JL. MEGA KUNINGAN BARAT KAV E 4.3 RT.000 RW.000 KEL.KUNINGAN TIMUR KEC.SETIA BUDI KOTA/KAB.JAKARTA SELATAN DKI JAKARTA 12950' where AGREEMENT_NO = replace('0000773/4/10/08/2023', '/', '.');</v>
      </c>
      <c r="F9755" s="31"/>
      <c r="G9755" s="31"/>
      <c r="H9755" s="31"/>
      <c r="I9755" s="31"/>
      <c r="J9755" s="31"/>
      <c r="K9755" s="31"/>
      <c r="L9755" s="31"/>
      <c r="M9755" s="31"/>
      <c r="N9755" s="31"/>
      <c r="O9755" s="31"/>
      <c r="P9755" s="31"/>
      <c r="Q9755" s="31"/>
      <c r="R9755" s="31"/>
      <c r="S9755" s="31"/>
      <c r="T9755" s="31"/>
      <c r="U9755" s="31"/>
      <c r="V9755" s="31"/>
      <c r="W9755" s="31"/>
      <c r="X9755" s="31"/>
      <c r="Y9755" s="31"/>
      <c r="Z9755" s="31"/>
      <c r="AA9755" s="31"/>
      <c r="AB9755" s="31"/>
      <c r="AC9755" s="31"/>
      <c r="AD9755" s="31"/>
      <c r="AE9755" s="31"/>
      <c r="AF9755" s="31"/>
      <c r="AG9755" s="31"/>
      <c r="AH9755" s="31"/>
      <c r="AI9755" s="31"/>
      <c r="AJ9755" s="31"/>
      <c r="AK9755" s="31"/>
      <c r="AL9755" s="31"/>
      <c r="AM9755" s="31"/>
      <c r="AN9755" s="31"/>
      <c r="AO9755" s="31"/>
      <c r="AP9755" s="31"/>
      <c r="AQ9755" s="31"/>
      <c r="AR9755" s="31"/>
      <c r="AS9755" s="31"/>
      <c r="AT9755" s="31"/>
      <c r="AU9755" s="31"/>
      <c r="AV9755" s="31"/>
      <c r="AW9755" s="31"/>
      <c r="AX9755" s="31"/>
      <c r="AY9755" s="31"/>
      <c r="AZ9755" s="31"/>
      <c r="BA9755" s="31"/>
      <c r="BB9755" s="31"/>
      <c r="BC9755" s="31"/>
      <c r="BD9755" s="31"/>
      <c r="BE9755" s="31"/>
      <c r="BF9755" s="31"/>
      <c r="BG9755" s="31"/>
      <c r="BH9755" s="31"/>
      <c r="BI9755" s="31"/>
      <c r="BJ9755" s="31"/>
      <c r="BK9755" s="31"/>
      <c r="BL9755" s="31"/>
      <c r="BM9755" s="31"/>
      <c r="BN9755" s="31"/>
      <c r="BO9755" s="31"/>
      <c r="BP9755" s="31"/>
      <c r="BQ9755" s="31"/>
      <c r="BR9755" s="31"/>
      <c r="BS9755" s="31"/>
      <c r="BT9755" s="31"/>
      <c r="BU9755" s="31"/>
      <c r="BV9755" s="31"/>
      <c r="BW9755" s="31"/>
      <c r="BX9755" s="31"/>
      <c r="BY9755" s="31"/>
      <c r="BZ9755" s="31"/>
      <c r="CA9755" s="31"/>
      <c r="CB9755" s="31"/>
      <c r="CC9755" s="31"/>
    </row>
    <row r="9756" spans="5:81" customFormat="1" x14ac:dyDescent="0.25">
      <c r="E9756" s="30" t="str">
        <f t="shared" si="62"/>
        <v>update IFINOPL.dbo.AGREEMENT_ASSET set BILLING_TO_NPWP = '317478253451000', NPWP_NAME = 'PT. NIAGA CITRA ABADI', NPWP_ADDRESS = 'JL.RAYA PELEPAH INDAH B/16 RT.00 RW.00 KEL.KELAPA DUA KEC.KELAPA DUA KOTA/KAB.KAB. TANGERANG BANTEN 15810' where AGREEMENT_NO = replace('0000774/4/01/06/2021', '/', '.');</v>
      </c>
      <c r="F9756" s="31"/>
      <c r="G9756" s="31"/>
      <c r="H9756" s="31"/>
      <c r="I9756" s="31"/>
      <c r="J9756" s="31"/>
      <c r="K9756" s="31"/>
      <c r="L9756" s="31"/>
      <c r="M9756" s="31"/>
      <c r="N9756" s="31"/>
      <c r="O9756" s="31"/>
      <c r="P9756" s="31"/>
      <c r="Q9756" s="31"/>
      <c r="R9756" s="31"/>
      <c r="S9756" s="31"/>
      <c r="T9756" s="31"/>
      <c r="U9756" s="31"/>
      <c r="V9756" s="31"/>
      <c r="W9756" s="31"/>
      <c r="X9756" s="31"/>
      <c r="Y9756" s="31"/>
      <c r="Z9756" s="31"/>
      <c r="AA9756" s="31"/>
      <c r="AB9756" s="31"/>
      <c r="AC9756" s="31"/>
      <c r="AD9756" s="31"/>
      <c r="AE9756" s="31"/>
      <c r="AF9756" s="31"/>
      <c r="AG9756" s="31"/>
      <c r="AH9756" s="31"/>
      <c r="AI9756" s="31"/>
      <c r="AJ9756" s="31"/>
      <c r="AK9756" s="31"/>
      <c r="AL9756" s="31"/>
      <c r="AM9756" s="31"/>
      <c r="AN9756" s="31"/>
      <c r="AO9756" s="31"/>
      <c r="AP9756" s="31"/>
      <c r="AQ9756" s="31"/>
      <c r="AR9756" s="31"/>
      <c r="AS9756" s="31"/>
      <c r="AT9756" s="31"/>
      <c r="AU9756" s="31"/>
      <c r="AV9756" s="31"/>
      <c r="AW9756" s="31"/>
      <c r="AX9756" s="31"/>
      <c r="AY9756" s="31"/>
      <c r="AZ9756" s="31"/>
      <c r="BA9756" s="31"/>
      <c r="BB9756" s="31"/>
      <c r="BC9756" s="31"/>
      <c r="BD9756" s="31"/>
      <c r="BE9756" s="31"/>
      <c r="BF9756" s="31"/>
      <c r="BG9756" s="31"/>
      <c r="BH9756" s="31"/>
      <c r="BI9756" s="31"/>
      <c r="BJ9756" s="31"/>
      <c r="BK9756" s="31"/>
      <c r="BL9756" s="31"/>
      <c r="BM9756" s="31"/>
      <c r="BN9756" s="31"/>
      <c r="BO9756" s="31"/>
      <c r="BP9756" s="31"/>
      <c r="BQ9756" s="31"/>
      <c r="BR9756" s="31"/>
      <c r="BS9756" s="31"/>
      <c r="BT9756" s="31"/>
      <c r="BU9756" s="31"/>
      <c r="BV9756" s="31"/>
      <c r="BW9756" s="31"/>
      <c r="BX9756" s="31"/>
      <c r="BY9756" s="31"/>
      <c r="BZ9756" s="31"/>
      <c r="CA9756" s="31"/>
      <c r="CB9756" s="31"/>
      <c r="CC9756" s="31"/>
    </row>
    <row r="9757" spans="5:81" customFormat="1" x14ac:dyDescent="0.25">
      <c r="E9757"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replace('0000774/4/10/09/2023', '/', '.');</v>
      </c>
      <c r="F9757" s="31"/>
      <c r="G9757" s="31"/>
      <c r="H9757" s="31"/>
      <c r="I9757" s="31"/>
      <c r="J9757" s="31"/>
      <c r="K9757" s="31"/>
      <c r="L9757" s="31"/>
      <c r="M9757" s="31"/>
      <c r="N9757" s="31"/>
      <c r="O9757" s="31"/>
      <c r="P9757" s="31"/>
      <c r="Q9757" s="31"/>
      <c r="R9757" s="31"/>
      <c r="S9757" s="31"/>
      <c r="T9757" s="31"/>
      <c r="U9757" s="31"/>
      <c r="V9757" s="31"/>
      <c r="W9757" s="31"/>
      <c r="X9757" s="31"/>
      <c r="Y9757" s="31"/>
      <c r="Z9757" s="31"/>
      <c r="AA9757" s="31"/>
      <c r="AB9757" s="31"/>
      <c r="AC9757" s="31"/>
      <c r="AD9757" s="31"/>
      <c r="AE9757" s="31"/>
      <c r="AF9757" s="31"/>
      <c r="AG9757" s="31"/>
      <c r="AH9757" s="31"/>
      <c r="AI9757" s="31"/>
      <c r="AJ9757" s="31"/>
      <c r="AK9757" s="31"/>
      <c r="AL9757" s="31"/>
      <c r="AM9757" s="31"/>
      <c r="AN9757" s="31"/>
      <c r="AO9757" s="31"/>
      <c r="AP9757" s="31"/>
      <c r="AQ9757" s="31"/>
      <c r="AR9757" s="31"/>
      <c r="AS9757" s="31"/>
      <c r="AT9757" s="31"/>
      <c r="AU9757" s="31"/>
      <c r="AV9757" s="31"/>
      <c r="AW9757" s="31"/>
      <c r="AX9757" s="31"/>
      <c r="AY9757" s="31"/>
      <c r="AZ9757" s="31"/>
      <c r="BA9757" s="31"/>
      <c r="BB9757" s="31"/>
      <c r="BC9757" s="31"/>
      <c r="BD9757" s="31"/>
      <c r="BE9757" s="31"/>
      <c r="BF9757" s="31"/>
      <c r="BG9757" s="31"/>
      <c r="BH9757" s="31"/>
      <c r="BI9757" s="31"/>
      <c r="BJ9757" s="31"/>
      <c r="BK9757" s="31"/>
      <c r="BL9757" s="31"/>
      <c r="BM9757" s="31"/>
      <c r="BN9757" s="31"/>
      <c r="BO9757" s="31"/>
      <c r="BP9757" s="31"/>
      <c r="BQ9757" s="31"/>
      <c r="BR9757" s="31"/>
      <c r="BS9757" s="31"/>
      <c r="BT9757" s="31"/>
      <c r="BU9757" s="31"/>
      <c r="BV9757" s="31"/>
      <c r="BW9757" s="31"/>
      <c r="BX9757" s="31"/>
      <c r="BY9757" s="31"/>
      <c r="BZ9757" s="31"/>
      <c r="CA9757" s="31"/>
      <c r="CB9757" s="31"/>
      <c r="CC9757" s="31"/>
    </row>
    <row r="9758" spans="5:81" customFormat="1" x14ac:dyDescent="0.25">
      <c r="E9758" s="30" t="str">
        <f t="shared" si="62"/>
        <v>update IFINOPL.dbo.AGREEMENT_ASSET set BILLING_TO_NPWP = '316000843036000', NPWP_NAME = 'PT. ALAM SAMPURNA MAKMUR', NPWP_ADDRESS = 'RUKO SANTA MONICA NO. B 16 RT.00 RW.00 KELAPA DUA, KELAPA DUA, KAB. TANGERANG, BANTEN 15810 INDONESIA' where AGREEMENT_NO = replace('0000775/4/01/06/2021', '/', '.');</v>
      </c>
      <c r="F9758" s="31"/>
      <c r="G9758" s="31"/>
      <c r="H9758" s="31"/>
      <c r="I9758" s="31"/>
      <c r="J9758" s="31"/>
      <c r="K9758" s="31"/>
      <c r="L9758" s="31"/>
      <c r="M9758" s="31"/>
      <c r="N9758" s="31"/>
      <c r="O9758" s="31"/>
      <c r="P9758" s="31"/>
      <c r="Q9758" s="31"/>
      <c r="R9758" s="31"/>
      <c r="S9758" s="31"/>
      <c r="T9758" s="31"/>
      <c r="U9758" s="31"/>
      <c r="V9758" s="31"/>
      <c r="W9758" s="31"/>
      <c r="X9758" s="31"/>
      <c r="Y9758" s="31"/>
      <c r="Z9758" s="31"/>
      <c r="AA9758" s="31"/>
      <c r="AB9758" s="31"/>
      <c r="AC9758" s="31"/>
      <c r="AD9758" s="31"/>
      <c r="AE9758" s="31"/>
      <c r="AF9758" s="31"/>
      <c r="AG9758" s="31"/>
      <c r="AH9758" s="31"/>
      <c r="AI9758" s="31"/>
      <c r="AJ9758" s="31"/>
      <c r="AK9758" s="31"/>
      <c r="AL9758" s="31"/>
      <c r="AM9758" s="31"/>
      <c r="AN9758" s="31"/>
      <c r="AO9758" s="31"/>
      <c r="AP9758" s="31"/>
      <c r="AQ9758" s="31"/>
      <c r="AR9758" s="31"/>
      <c r="AS9758" s="31"/>
      <c r="AT9758" s="31"/>
      <c r="AU9758" s="31"/>
      <c r="AV9758" s="31"/>
      <c r="AW9758" s="31"/>
      <c r="AX9758" s="31"/>
      <c r="AY9758" s="31"/>
      <c r="AZ9758" s="31"/>
      <c r="BA9758" s="31"/>
      <c r="BB9758" s="31"/>
      <c r="BC9758" s="31"/>
      <c r="BD9758" s="31"/>
      <c r="BE9758" s="31"/>
      <c r="BF9758" s="31"/>
      <c r="BG9758" s="31"/>
      <c r="BH9758" s="31"/>
      <c r="BI9758" s="31"/>
      <c r="BJ9758" s="31"/>
      <c r="BK9758" s="31"/>
      <c r="BL9758" s="31"/>
      <c r="BM9758" s="31"/>
      <c r="BN9758" s="31"/>
      <c r="BO9758" s="31"/>
      <c r="BP9758" s="31"/>
      <c r="BQ9758" s="31"/>
      <c r="BR9758" s="31"/>
      <c r="BS9758" s="31"/>
      <c r="BT9758" s="31"/>
      <c r="BU9758" s="31"/>
      <c r="BV9758" s="31"/>
      <c r="BW9758" s="31"/>
      <c r="BX9758" s="31"/>
      <c r="BY9758" s="31"/>
      <c r="BZ9758" s="31"/>
      <c r="CA9758" s="31"/>
      <c r="CB9758" s="31"/>
      <c r="CC9758" s="31"/>
    </row>
    <row r="9759" spans="5:81" customFormat="1" x14ac:dyDescent="0.25">
      <c r="E9759" s="30" t="str">
        <f t="shared" si="62"/>
        <v>update IFINOPL.dbo.AGREEMENT_ASSET set BILLING_TO_NPWP = '028372969017000', NPWP_NAME = 'PT. MUNA ARTHA SEJAHTERA', NPWP_ADDRESS = 'OPTIMA LT 1.2 - JL RAYA LENTENG AGUNG NO 17 RT 005. RW 001 LENTENG AGUNG JAGAKARSA JAKARTA SELATAN DKI JAKARTA 12630' where AGREEMENT_NO = replace('0000775/4/10/09/2023', '/', '.');</v>
      </c>
      <c r="F9759" s="31"/>
      <c r="G9759" s="31"/>
      <c r="H9759" s="31"/>
      <c r="I9759" s="31"/>
      <c r="J9759" s="31"/>
      <c r="K9759" s="31"/>
      <c r="L9759" s="31"/>
      <c r="M9759" s="31"/>
      <c r="N9759" s="31"/>
      <c r="O9759" s="31"/>
      <c r="P9759" s="31"/>
      <c r="Q9759" s="31"/>
      <c r="R9759" s="31"/>
      <c r="S9759" s="31"/>
      <c r="T9759" s="31"/>
      <c r="U9759" s="31"/>
      <c r="V9759" s="31"/>
      <c r="W9759" s="31"/>
      <c r="X9759" s="31"/>
      <c r="Y9759" s="31"/>
      <c r="Z9759" s="31"/>
      <c r="AA9759" s="31"/>
      <c r="AB9759" s="31"/>
      <c r="AC9759" s="31"/>
      <c r="AD9759" s="31"/>
      <c r="AE9759" s="31"/>
      <c r="AF9759" s="31"/>
      <c r="AG9759" s="31"/>
      <c r="AH9759" s="31"/>
      <c r="AI9759" s="31"/>
      <c r="AJ9759" s="31"/>
      <c r="AK9759" s="31"/>
      <c r="AL9759" s="31"/>
      <c r="AM9759" s="31"/>
      <c r="AN9759" s="31"/>
      <c r="AO9759" s="31"/>
      <c r="AP9759" s="31"/>
      <c r="AQ9759" s="31"/>
      <c r="AR9759" s="31"/>
      <c r="AS9759" s="31"/>
      <c r="AT9759" s="31"/>
      <c r="AU9759" s="31"/>
      <c r="AV9759" s="31"/>
      <c r="AW9759" s="31"/>
      <c r="AX9759" s="31"/>
      <c r="AY9759" s="31"/>
      <c r="AZ9759" s="31"/>
      <c r="BA9759" s="31"/>
      <c r="BB9759" s="31"/>
      <c r="BC9759" s="31"/>
      <c r="BD9759" s="31"/>
      <c r="BE9759" s="31"/>
      <c r="BF9759" s="31"/>
      <c r="BG9759" s="31"/>
      <c r="BH9759" s="31"/>
      <c r="BI9759" s="31"/>
      <c r="BJ9759" s="31"/>
      <c r="BK9759" s="31"/>
      <c r="BL9759" s="31"/>
      <c r="BM9759" s="31"/>
      <c r="BN9759" s="31"/>
      <c r="BO9759" s="31"/>
      <c r="BP9759" s="31"/>
      <c r="BQ9759" s="31"/>
      <c r="BR9759" s="31"/>
      <c r="BS9759" s="31"/>
      <c r="BT9759" s="31"/>
      <c r="BU9759" s="31"/>
      <c r="BV9759" s="31"/>
      <c r="BW9759" s="31"/>
      <c r="BX9759" s="31"/>
      <c r="BY9759" s="31"/>
      <c r="BZ9759" s="31"/>
      <c r="CA9759" s="31"/>
      <c r="CB9759" s="31"/>
      <c r="CC9759" s="31"/>
    </row>
    <row r="9760" spans="5:81" customFormat="1" x14ac:dyDescent="0.25">
      <c r="E9760" s="30" t="str">
        <f t="shared" si="62"/>
        <v>update IFINOPL.dbo.AGREEMENT_ASSET set BILLING_TO_NPWP = '317478253451000', NPWP_NAME = 'PT. NIAGA CITRA ABADI', NPWP_ADDRESS = 'JL.RAYA PELEPAH INDAH B/16 RT.00 RW.00 KEL.KELAPA DUA KEC.KELAPA DUA KOTA/KAB.KAB. TANGERANG BANTEN 15810' where AGREEMENT_NO = replace('0000776/4/01/06/2021', '/', '.');</v>
      </c>
      <c r="F9760" s="31"/>
      <c r="G9760" s="31"/>
      <c r="H9760" s="31"/>
      <c r="I9760" s="31"/>
      <c r="J9760" s="31"/>
      <c r="K9760" s="31"/>
      <c r="L9760" s="31"/>
      <c r="M9760" s="31"/>
      <c r="N9760" s="31"/>
      <c r="O9760" s="31"/>
      <c r="P9760" s="31"/>
      <c r="Q9760" s="31"/>
      <c r="R9760" s="31"/>
      <c r="S9760" s="31"/>
      <c r="T9760" s="31"/>
      <c r="U9760" s="31"/>
      <c r="V9760" s="31"/>
      <c r="W9760" s="31"/>
      <c r="X9760" s="31"/>
      <c r="Y9760" s="31"/>
      <c r="Z9760" s="31"/>
      <c r="AA9760" s="31"/>
      <c r="AB9760" s="31"/>
      <c r="AC9760" s="31"/>
      <c r="AD9760" s="31"/>
      <c r="AE9760" s="31"/>
      <c r="AF9760" s="31"/>
      <c r="AG9760" s="31"/>
      <c r="AH9760" s="31"/>
      <c r="AI9760" s="31"/>
      <c r="AJ9760" s="31"/>
      <c r="AK9760" s="31"/>
      <c r="AL9760" s="31"/>
      <c r="AM9760" s="31"/>
      <c r="AN9760" s="31"/>
      <c r="AO9760" s="31"/>
      <c r="AP9760" s="31"/>
      <c r="AQ9760" s="31"/>
      <c r="AR9760" s="31"/>
      <c r="AS9760" s="31"/>
      <c r="AT9760" s="31"/>
      <c r="AU9760" s="31"/>
      <c r="AV9760" s="31"/>
      <c r="AW9760" s="31"/>
      <c r="AX9760" s="31"/>
      <c r="AY9760" s="31"/>
      <c r="AZ9760" s="31"/>
      <c r="BA9760" s="31"/>
      <c r="BB9760" s="31"/>
      <c r="BC9760" s="31"/>
      <c r="BD9760" s="31"/>
      <c r="BE9760" s="31"/>
      <c r="BF9760" s="31"/>
      <c r="BG9760" s="31"/>
      <c r="BH9760" s="31"/>
      <c r="BI9760" s="31"/>
      <c r="BJ9760" s="31"/>
      <c r="BK9760" s="31"/>
      <c r="BL9760" s="31"/>
      <c r="BM9760" s="31"/>
      <c r="BN9760" s="31"/>
      <c r="BO9760" s="31"/>
      <c r="BP9760" s="31"/>
      <c r="BQ9760" s="31"/>
      <c r="BR9760" s="31"/>
      <c r="BS9760" s="31"/>
      <c r="BT9760" s="31"/>
      <c r="BU9760" s="31"/>
      <c r="BV9760" s="31"/>
      <c r="BW9760" s="31"/>
      <c r="BX9760" s="31"/>
      <c r="BY9760" s="31"/>
      <c r="BZ9760" s="31"/>
      <c r="CA9760" s="31"/>
      <c r="CB9760" s="31"/>
      <c r="CC9760" s="31"/>
    </row>
    <row r="9761" spans="5:81" customFormat="1" x14ac:dyDescent="0.25">
      <c r="E9761"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replace('0000776/4/10/09/2023', '/', '.');</v>
      </c>
      <c r="F9761" s="31"/>
      <c r="G9761" s="31"/>
      <c r="H9761" s="31"/>
      <c r="I9761" s="31"/>
      <c r="J9761" s="31"/>
      <c r="K9761" s="31"/>
      <c r="L9761" s="31"/>
      <c r="M9761" s="31"/>
      <c r="N9761" s="31"/>
      <c r="O9761" s="31"/>
      <c r="P9761" s="31"/>
      <c r="Q9761" s="31"/>
      <c r="R9761" s="31"/>
      <c r="S9761" s="31"/>
      <c r="T9761" s="31"/>
      <c r="U9761" s="31"/>
      <c r="V9761" s="31"/>
      <c r="W9761" s="31"/>
      <c r="X9761" s="31"/>
      <c r="Y9761" s="31"/>
      <c r="Z9761" s="31"/>
      <c r="AA9761" s="31"/>
      <c r="AB9761" s="31"/>
      <c r="AC9761" s="31"/>
      <c r="AD9761" s="31"/>
      <c r="AE9761" s="31"/>
      <c r="AF9761" s="31"/>
      <c r="AG9761" s="31"/>
      <c r="AH9761" s="31"/>
      <c r="AI9761" s="31"/>
      <c r="AJ9761" s="31"/>
      <c r="AK9761" s="31"/>
      <c r="AL9761" s="31"/>
      <c r="AM9761" s="31"/>
      <c r="AN9761" s="31"/>
      <c r="AO9761" s="31"/>
      <c r="AP9761" s="31"/>
      <c r="AQ9761" s="31"/>
      <c r="AR9761" s="31"/>
      <c r="AS9761" s="31"/>
      <c r="AT9761" s="31"/>
      <c r="AU9761" s="31"/>
      <c r="AV9761" s="31"/>
      <c r="AW9761" s="31"/>
      <c r="AX9761" s="31"/>
      <c r="AY9761" s="31"/>
      <c r="AZ9761" s="31"/>
      <c r="BA9761" s="31"/>
      <c r="BB9761" s="31"/>
      <c r="BC9761" s="31"/>
      <c r="BD9761" s="31"/>
      <c r="BE9761" s="31"/>
      <c r="BF9761" s="31"/>
      <c r="BG9761" s="31"/>
      <c r="BH9761" s="31"/>
      <c r="BI9761" s="31"/>
      <c r="BJ9761" s="31"/>
      <c r="BK9761" s="31"/>
      <c r="BL9761" s="31"/>
      <c r="BM9761" s="31"/>
      <c r="BN9761" s="31"/>
      <c r="BO9761" s="31"/>
      <c r="BP9761" s="31"/>
      <c r="BQ9761" s="31"/>
      <c r="BR9761" s="31"/>
      <c r="BS9761" s="31"/>
      <c r="BT9761" s="31"/>
      <c r="BU9761" s="31"/>
      <c r="BV9761" s="31"/>
      <c r="BW9761" s="31"/>
      <c r="BX9761" s="31"/>
      <c r="BY9761" s="31"/>
      <c r="BZ9761" s="31"/>
      <c r="CA9761" s="31"/>
      <c r="CB9761" s="31"/>
      <c r="CC9761" s="31"/>
    </row>
    <row r="9762" spans="5:81" customFormat="1" x14ac:dyDescent="0.25">
      <c r="E9762" s="30" t="str">
        <f t="shared" si="62"/>
        <v>update IFINOPL.dbo.AGREEMENT_ASSET set BILLING_TO_NPWP = '704449479047000', NPWP_NAME = 'PT. SAMPURNA MAKMUR SEJAHTERA', NPWP_ADDRESS = 'RUKO SANTA MONICA, JALAN RAYA PELEPAH INDAH GADING SERPONG BLOK B NO 16 RT.00 RW.00 KELAPA DUA, KELAPA DUA, KAB. TANGERANG, BANTEN 15810 INDONESIA' where AGREEMENT_NO = replace('0000777/4/01/06/2021', '/', '.');</v>
      </c>
      <c r="F9762" s="31"/>
      <c r="G9762" s="31"/>
      <c r="H9762" s="31"/>
      <c r="I9762" s="31"/>
      <c r="J9762" s="31"/>
      <c r="K9762" s="31"/>
      <c r="L9762" s="31"/>
      <c r="M9762" s="31"/>
      <c r="N9762" s="31"/>
      <c r="O9762" s="31"/>
      <c r="P9762" s="31"/>
      <c r="Q9762" s="31"/>
      <c r="R9762" s="31"/>
      <c r="S9762" s="31"/>
      <c r="T9762" s="31"/>
      <c r="U9762" s="31"/>
      <c r="V9762" s="31"/>
      <c r="W9762" s="31"/>
      <c r="X9762" s="31"/>
      <c r="Y9762" s="31"/>
      <c r="Z9762" s="31"/>
      <c r="AA9762" s="31"/>
      <c r="AB9762" s="31"/>
      <c r="AC9762" s="31"/>
      <c r="AD9762" s="31"/>
      <c r="AE9762" s="31"/>
      <c r="AF9762" s="31"/>
      <c r="AG9762" s="31"/>
      <c r="AH9762" s="31"/>
      <c r="AI9762" s="31"/>
      <c r="AJ9762" s="31"/>
      <c r="AK9762" s="31"/>
      <c r="AL9762" s="31"/>
      <c r="AM9762" s="31"/>
      <c r="AN9762" s="31"/>
      <c r="AO9762" s="31"/>
      <c r="AP9762" s="31"/>
      <c r="AQ9762" s="31"/>
      <c r="AR9762" s="31"/>
      <c r="AS9762" s="31"/>
      <c r="AT9762" s="31"/>
      <c r="AU9762" s="31"/>
      <c r="AV9762" s="31"/>
      <c r="AW9762" s="31"/>
      <c r="AX9762" s="31"/>
      <c r="AY9762" s="31"/>
      <c r="AZ9762" s="31"/>
      <c r="BA9762" s="31"/>
      <c r="BB9762" s="31"/>
      <c r="BC9762" s="31"/>
      <c r="BD9762" s="31"/>
      <c r="BE9762" s="31"/>
      <c r="BF9762" s="31"/>
      <c r="BG9762" s="31"/>
      <c r="BH9762" s="31"/>
      <c r="BI9762" s="31"/>
      <c r="BJ9762" s="31"/>
      <c r="BK9762" s="31"/>
      <c r="BL9762" s="31"/>
      <c r="BM9762" s="31"/>
      <c r="BN9762" s="31"/>
      <c r="BO9762" s="31"/>
      <c r="BP9762" s="31"/>
      <c r="BQ9762" s="31"/>
      <c r="BR9762" s="31"/>
      <c r="BS9762" s="31"/>
      <c r="BT9762" s="31"/>
      <c r="BU9762" s="31"/>
      <c r="BV9762" s="31"/>
      <c r="BW9762" s="31"/>
      <c r="BX9762" s="31"/>
      <c r="BY9762" s="31"/>
      <c r="BZ9762" s="31"/>
      <c r="CA9762" s="31"/>
      <c r="CB9762" s="31"/>
      <c r="CC9762" s="31"/>
    </row>
    <row r="9763" spans="5:81" customFormat="1" x14ac:dyDescent="0.25">
      <c r="E9763" s="30" t="str">
        <f t="shared" si="62"/>
        <v>update IFINOPL.dbo.AGREEMENT_ASSET set BILLING_TO_NPWP = '013735303007000', NPWP_NAME = 'PT. MARGA NUSANTARA JAYA', NPWP_ADDRESS = 'JL PULO KAMBING IIE NO 9 RT.0 RW.0 JATINEGARA, CAKUNG, JAKARTA TIMUR, DKI JAKARTA 13930 INDONESIA' where AGREEMENT_NO = replace('0000777/4/08/09/2022', '/', '.');</v>
      </c>
      <c r="F9763" s="31"/>
      <c r="G9763" s="31"/>
      <c r="H9763" s="31"/>
      <c r="I9763" s="31"/>
      <c r="J9763" s="31"/>
      <c r="K9763" s="31"/>
      <c r="L9763" s="31"/>
      <c r="M9763" s="31"/>
      <c r="N9763" s="31"/>
      <c r="O9763" s="31"/>
      <c r="P9763" s="31"/>
      <c r="Q9763" s="31"/>
      <c r="R9763" s="31"/>
      <c r="S9763" s="31"/>
      <c r="T9763" s="31"/>
      <c r="U9763" s="31"/>
      <c r="V9763" s="31"/>
      <c r="W9763" s="31"/>
      <c r="X9763" s="31"/>
      <c r="Y9763" s="31"/>
      <c r="Z9763" s="31"/>
      <c r="AA9763" s="31"/>
      <c r="AB9763" s="31"/>
      <c r="AC9763" s="31"/>
      <c r="AD9763" s="31"/>
      <c r="AE9763" s="31"/>
      <c r="AF9763" s="31"/>
      <c r="AG9763" s="31"/>
      <c r="AH9763" s="31"/>
      <c r="AI9763" s="31"/>
      <c r="AJ9763" s="31"/>
      <c r="AK9763" s="31"/>
      <c r="AL9763" s="31"/>
      <c r="AM9763" s="31"/>
      <c r="AN9763" s="31"/>
      <c r="AO9763" s="31"/>
      <c r="AP9763" s="31"/>
      <c r="AQ9763" s="31"/>
      <c r="AR9763" s="31"/>
      <c r="AS9763" s="31"/>
      <c r="AT9763" s="31"/>
      <c r="AU9763" s="31"/>
      <c r="AV9763" s="31"/>
      <c r="AW9763" s="31"/>
      <c r="AX9763" s="31"/>
      <c r="AY9763" s="31"/>
      <c r="AZ9763" s="31"/>
      <c r="BA9763" s="31"/>
      <c r="BB9763" s="31"/>
      <c r="BC9763" s="31"/>
      <c r="BD9763" s="31"/>
      <c r="BE9763" s="31"/>
      <c r="BF9763" s="31"/>
      <c r="BG9763" s="31"/>
      <c r="BH9763" s="31"/>
      <c r="BI9763" s="31"/>
      <c r="BJ9763" s="31"/>
      <c r="BK9763" s="31"/>
      <c r="BL9763" s="31"/>
      <c r="BM9763" s="31"/>
      <c r="BN9763" s="31"/>
      <c r="BO9763" s="31"/>
      <c r="BP9763" s="31"/>
      <c r="BQ9763" s="31"/>
      <c r="BR9763" s="31"/>
      <c r="BS9763" s="31"/>
      <c r="BT9763" s="31"/>
      <c r="BU9763" s="31"/>
      <c r="BV9763" s="31"/>
      <c r="BW9763" s="31"/>
      <c r="BX9763" s="31"/>
      <c r="BY9763" s="31"/>
      <c r="BZ9763" s="31"/>
      <c r="CA9763" s="31"/>
      <c r="CB9763" s="31"/>
      <c r="CC9763" s="31"/>
    </row>
    <row r="9764" spans="5:81" customFormat="1" x14ac:dyDescent="0.25">
      <c r="E9764" s="30" t="str">
        <f t="shared" si="62"/>
        <v>update IFINOPL.dbo.AGREEMENT_ASSET set BILLING_TO_NPWP = '010616316092000', NPWP_NAME = 'PT. NUTRICIA INDONESIA SEJAHTERA', NPWP_ADDRESS = 'JL RAYA BOGOR KM. 26,6 RT.0 RW.0 KEL.PEKAYON KEC.PASAR REBO KOTA/KAB.JAKARTA TIMUR DKI JAKARTA 13710' where AGREEMENT_NO = replace('0000777/4/10/09/2023', '/', '.');</v>
      </c>
      <c r="F9764" s="31"/>
      <c r="G9764" s="31"/>
      <c r="H9764" s="31"/>
      <c r="I9764" s="31"/>
      <c r="J9764" s="31"/>
      <c r="K9764" s="31"/>
      <c r="L9764" s="31"/>
      <c r="M9764" s="31"/>
      <c r="N9764" s="31"/>
      <c r="O9764" s="31"/>
      <c r="P9764" s="31"/>
      <c r="Q9764" s="31"/>
      <c r="R9764" s="31"/>
      <c r="S9764" s="31"/>
      <c r="T9764" s="31"/>
      <c r="U9764" s="31"/>
      <c r="V9764" s="31"/>
      <c r="W9764" s="31"/>
      <c r="X9764" s="31"/>
      <c r="Y9764" s="31"/>
      <c r="Z9764" s="31"/>
      <c r="AA9764" s="31"/>
      <c r="AB9764" s="31"/>
      <c r="AC9764" s="31"/>
      <c r="AD9764" s="31"/>
      <c r="AE9764" s="31"/>
      <c r="AF9764" s="31"/>
      <c r="AG9764" s="31"/>
      <c r="AH9764" s="31"/>
      <c r="AI9764" s="31"/>
      <c r="AJ9764" s="31"/>
      <c r="AK9764" s="31"/>
      <c r="AL9764" s="31"/>
      <c r="AM9764" s="31"/>
      <c r="AN9764" s="31"/>
      <c r="AO9764" s="31"/>
      <c r="AP9764" s="31"/>
      <c r="AQ9764" s="31"/>
      <c r="AR9764" s="31"/>
      <c r="AS9764" s="31"/>
      <c r="AT9764" s="31"/>
      <c r="AU9764" s="31"/>
      <c r="AV9764" s="31"/>
      <c r="AW9764" s="31"/>
      <c r="AX9764" s="31"/>
      <c r="AY9764" s="31"/>
      <c r="AZ9764" s="31"/>
      <c r="BA9764" s="31"/>
      <c r="BB9764" s="31"/>
      <c r="BC9764" s="31"/>
      <c r="BD9764" s="31"/>
      <c r="BE9764" s="31"/>
      <c r="BF9764" s="31"/>
      <c r="BG9764" s="31"/>
      <c r="BH9764" s="31"/>
      <c r="BI9764" s="31"/>
      <c r="BJ9764" s="31"/>
      <c r="BK9764" s="31"/>
      <c r="BL9764" s="31"/>
      <c r="BM9764" s="31"/>
      <c r="BN9764" s="31"/>
      <c r="BO9764" s="31"/>
      <c r="BP9764" s="31"/>
      <c r="BQ9764" s="31"/>
      <c r="BR9764" s="31"/>
      <c r="BS9764" s="31"/>
      <c r="BT9764" s="31"/>
      <c r="BU9764" s="31"/>
      <c r="BV9764" s="31"/>
      <c r="BW9764" s="31"/>
      <c r="BX9764" s="31"/>
      <c r="BY9764" s="31"/>
      <c r="BZ9764" s="31"/>
      <c r="CA9764" s="31"/>
      <c r="CB9764" s="31"/>
      <c r="CC9764" s="31"/>
    </row>
    <row r="9765" spans="5:81" customFormat="1" x14ac:dyDescent="0.25">
      <c r="E9765" s="30" t="str">
        <f t="shared" si="62"/>
        <v>update IFINOPL.dbo.AGREEMENT_ASSET set BILLING_TO_NPWP = '013735303007000', NPWP_NAME = 'PT. MARGA NUSANTARA JAYA', NPWP_ADDRESS = 'JL PULO KAMBING IIE NO 9 RT.0 RW.0 JATINEGARA, CAKUNG, JAKARTA TIMUR, DKI JAKARTA 13930 INDONESIA' where AGREEMENT_NO = replace('0000778/4/08/09/2022', '/', '.');</v>
      </c>
      <c r="F9765" s="31"/>
      <c r="G9765" s="31"/>
      <c r="H9765" s="31"/>
      <c r="I9765" s="31"/>
      <c r="J9765" s="31"/>
      <c r="K9765" s="31"/>
      <c r="L9765" s="31"/>
      <c r="M9765" s="31"/>
      <c r="N9765" s="31"/>
      <c r="O9765" s="31"/>
      <c r="P9765" s="31"/>
      <c r="Q9765" s="31"/>
      <c r="R9765" s="31"/>
      <c r="S9765" s="31"/>
      <c r="T9765" s="31"/>
      <c r="U9765" s="31"/>
      <c r="V9765" s="31"/>
      <c r="W9765" s="31"/>
      <c r="X9765" s="31"/>
      <c r="Y9765" s="31"/>
      <c r="Z9765" s="31"/>
      <c r="AA9765" s="31"/>
      <c r="AB9765" s="31"/>
      <c r="AC9765" s="31"/>
      <c r="AD9765" s="31"/>
      <c r="AE9765" s="31"/>
      <c r="AF9765" s="31"/>
      <c r="AG9765" s="31"/>
      <c r="AH9765" s="31"/>
      <c r="AI9765" s="31"/>
      <c r="AJ9765" s="31"/>
      <c r="AK9765" s="31"/>
      <c r="AL9765" s="31"/>
      <c r="AM9765" s="31"/>
      <c r="AN9765" s="31"/>
      <c r="AO9765" s="31"/>
      <c r="AP9765" s="31"/>
      <c r="AQ9765" s="31"/>
      <c r="AR9765" s="31"/>
      <c r="AS9765" s="31"/>
      <c r="AT9765" s="31"/>
      <c r="AU9765" s="31"/>
      <c r="AV9765" s="31"/>
      <c r="AW9765" s="31"/>
      <c r="AX9765" s="31"/>
      <c r="AY9765" s="31"/>
      <c r="AZ9765" s="31"/>
      <c r="BA9765" s="31"/>
      <c r="BB9765" s="31"/>
      <c r="BC9765" s="31"/>
      <c r="BD9765" s="31"/>
      <c r="BE9765" s="31"/>
      <c r="BF9765" s="31"/>
      <c r="BG9765" s="31"/>
      <c r="BH9765" s="31"/>
      <c r="BI9765" s="31"/>
      <c r="BJ9765" s="31"/>
      <c r="BK9765" s="31"/>
      <c r="BL9765" s="31"/>
      <c r="BM9765" s="31"/>
      <c r="BN9765" s="31"/>
      <c r="BO9765" s="31"/>
      <c r="BP9765" s="31"/>
      <c r="BQ9765" s="31"/>
      <c r="BR9765" s="31"/>
      <c r="BS9765" s="31"/>
      <c r="BT9765" s="31"/>
      <c r="BU9765" s="31"/>
      <c r="BV9765" s="31"/>
      <c r="BW9765" s="31"/>
      <c r="BX9765" s="31"/>
      <c r="BY9765" s="31"/>
      <c r="BZ9765" s="31"/>
      <c r="CA9765" s="31"/>
      <c r="CB9765" s="31"/>
      <c r="CC9765" s="31"/>
    </row>
    <row r="9766" spans="5:81" customFormat="1" x14ac:dyDescent="0.25">
      <c r="E9766" s="30" t="str">
        <f t="shared" si="62"/>
        <v>update IFINOPL.dbo.AGREEMENT_ASSET set BILLING_TO_NPWP = '654115625413000', NPWP_NAME = 'PT. INDONESIA CAKRAWALA EKSPRES', NPWP_ADDRESS = 'Kawasan Industri MM2100 Jl Jawa Blok G Rt.000 Rw.000 Gandamekar . Cikarang Barat. Kab Bekasi Jawa Barat' where AGREEMENT_NO = replace('0000778/4/10/09/2023', '/', '.');</v>
      </c>
      <c r="F9766" s="31"/>
      <c r="G9766" s="31"/>
      <c r="H9766" s="31"/>
      <c r="I9766" s="31"/>
      <c r="J9766" s="31"/>
      <c r="K9766" s="31"/>
      <c r="L9766" s="31"/>
      <c r="M9766" s="31"/>
      <c r="N9766" s="31"/>
      <c r="O9766" s="31"/>
      <c r="P9766" s="31"/>
      <c r="Q9766" s="31"/>
      <c r="R9766" s="31"/>
      <c r="S9766" s="31"/>
      <c r="T9766" s="31"/>
      <c r="U9766" s="31"/>
      <c r="V9766" s="31"/>
      <c r="W9766" s="31"/>
      <c r="X9766" s="31"/>
      <c r="Y9766" s="31"/>
      <c r="Z9766" s="31"/>
      <c r="AA9766" s="31"/>
      <c r="AB9766" s="31"/>
      <c r="AC9766" s="31"/>
      <c r="AD9766" s="31"/>
      <c r="AE9766" s="31"/>
      <c r="AF9766" s="31"/>
      <c r="AG9766" s="31"/>
      <c r="AH9766" s="31"/>
      <c r="AI9766" s="31"/>
      <c r="AJ9766" s="31"/>
      <c r="AK9766" s="31"/>
      <c r="AL9766" s="31"/>
      <c r="AM9766" s="31"/>
      <c r="AN9766" s="31"/>
      <c r="AO9766" s="31"/>
      <c r="AP9766" s="31"/>
      <c r="AQ9766" s="31"/>
      <c r="AR9766" s="31"/>
      <c r="AS9766" s="31"/>
      <c r="AT9766" s="31"/>
      <c r="AU9766" s="31"/>
      <c r="AV9766" s="31"/>
      <c r="AW9766" s="31"/>
      <c r="AX9766" s="31"/>
      <c r="AY9766" s="31"/>
      <c r="AZ9766" s="31"/>
      <c r="BA9766" s="31"/>
      <c r="BB9766" s="31"/>
      <c r="BC9766" s="31"/>
      <c r="BD9766" s="31"/>
      <c r="BE9766" s="31"/>
      <c r="BF9766" s="31"/>
      <c r="BG9766" s="31"/>
      <c r="BH9766" s="31"/>
      <c r="BI9766" s="31"/>
      <c r="BJ9766" s="31"/>
      <c r="BK9766" s="31"/>
      <c r="BL9766" s="31"/>
      <c r="BM9766" s="31"/>
      <c r="BN9766" s="31"/>
      <c r="BO9766" s="31"/>
      <c r="BP9766" s="31"/>
      <c r="BQ9766" s="31"/>
      <c r="BR9766" s="31"/>
      <c r="BS9766" s="31"/>
      <c r="BT9766" s="31"/>
      <c r="BU9766" s="31"/>
      <c r="BV9766" s="31"/>
      <c r="BW9766" s="31"/>
      <c r="BX9766" s="31"/>
      <c r="BY9766" s="31"/>
      <c r="BZ9766" s="31"/>
      <c r="CA9766" s="31"/>
      <c r="CB9766" s="31"/>
      <c r="CC9766" s="31"/>
    </row>
    <row r="9767" spans="5:81" customFormat="1" x14ac:dyDescent="0.25">
      <c r="E9767" s="30" t="str">
        <f t="shared" si="62"/>
        <v>update IFINOPL.dbo.AGREEMENT_ASSET set BILLING_TO_NPWP = '013735303007000', NPWP_NAME = 'PT. MARGA NUSANTARA JAYA', NPWP_ADDRESS = 'JL PULO KAMBING IIE NO 9 RT.0 RW.0 JATINEGARA, CAKUNG, JAKARTA TIMUR, DKI JAKARTA 13930 INDONESIA' where AGREEMENT_NO = replace('0000779/4/08/09/2022', '/', '.');</v>
      </c>
      <c r="F9767" s="31"/>
      <c r="G9767" s="31"/>
      <c r="H9767" s="31"/>
      <c r="I9767" s="31"/>
      <c r="J9767" s="31"/>
      <c r="K9767" s="31"/>
      <c r="L9767" s="31"/>
      <c r="M9767" s="31"/>
      <c r="N9767" s="31"/>
      <c r="O9767" s="31"/>
      <c r="P9767" s="31"/>
      <c r="Q9767" s="31"/>
      <c r="R9767" s="31"/>
      <c r="S9767" s="31"/>
      <c r="T9767" s="31"/>
      <c r="U9767" s="31"/>
      <c r="V9767" s="31"/>
      <c r="W9767" s="31"/>
      <c r="X9767" s="31"/>
      <c r="Y9767" s="31"/>
      <c r="Z9767" s="31"/>
      <c r="AA9767" s="31"/>
      <c r="AB9767" s="31"/>
      <c r="AC9767" s="31"/>
      <c r="AD9767" s="31"/>
      <c r="AE9767" s="31"/>
      <c r="AF9767" s="31"/>
      <c r="AG9767" s="31"/>
      <c r="AH9767" s="31"/>
      <c r="AI9767" s="31"/>
      <c r="AJ9767" s="31"/>
      <c r="AK9767" s="31"/>
      <c r="AL9767" s="31"/>
      <c r="AM9767" s="31"/>
      <c r="AN9767" s="31"/>
      <c r="AO9767" s="31"/>
      <c r="AP9767" s="31"/>
      <c r="AQ9767" s="31"/>
      <c r="AR9767" s="31"/>
      <c r="AS9767" s="31"/>
      <c r="AT9767" s="31"/>
      <c r="AU9767" s="31"/>
      <c r="AV9767" s="31"/>
      <c r="AW9767" s="31"/>
      <c r="AX9767" s="31"/>
      <c r="AY9767" s="31"/>
      <c r="AZ9767" s="31"/>
      <c r="BA9767" s="31"/>
      <c r="BB9767" s="31"/>
      <c r="BC9767" s="31"/>
      <c r="BD9767" s="31"/>
      <c r="BE9767" s="31"/>
      <c r="BF9767" s="31"/>
      <c r="BG9767" s="31"/>
      <c r="BH9767" s="31"/>
      <c r="BI9767" s="31"/>
      <c r="BJ9767" s="31"/>
      <c r="BK9767" s="31"/>
      <c r="BL9767" s="31"/>
      <c r="BM9767" s="31"/>
      <c r="BN9767" s="31"/>
      <c r="BO9767" s="31"/>
      <c r="BP9767" s="31"/>
      <c r="BQ9767" s="31"/>
      <c r="BR9767" s="31"/>
      <c r="BS9767" s="31"/>
      <c r="BT9767" s="31"/>
      <c r="BU9767" s="31"/>
      <c r="BV9767" s="31"/>
      <c r="BW9767" s="31"/>
      <c r="BX9767" s="31"/>
      <c r="BY9767" s="31"/>
      <c r="BZ9767" s="31"/>
      <c r="CA9767" s="31"/>
      <c r="CB9767" s="31"/>
      <c r="CC9767" s="31"/>
    </row>
    <row r="9768" spans="5:81" customFormat="1" x14ac:dyDescent="0.25">
      <c r="E9768" s="30" t="str">
        <f t="shared" si="62"/>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replace('0000779/4/10/09/2023', '/', '.');</v>
      </c>
      <c r="F9768" s="31"/>
      <c r="G9768" s="31"/>
      <c r="H9768" s="31"/>
      <c r="I9768" s="31"/>
      <c r="J9768" s="31"/>
      <c r="K9768" s="31"/>
      <c r="L9768" s="31"/>
      <c r="M9768" s="31"/>
      <c r="N9768" s="31"/>
      <c r="O9768" s="31"/>
      <c r="P9768" s="31"/>
      <c r="Q9768" s="31"/>
      <c r="R9768" s="31"/>
      <c r="S9768" s="31"/>
      <c r="T9768" s="31"/>
      <c r="U9768" s="31"/>
      <c r="V9768" s="31"/>
      <c r="W9768" s="31"/>
      <c r="X9768" s="31"/>
      <c r="Y9768" s="31"/>
      <c r="Z9768" s="31"/>
      <c r="AA9768" s="31"/>
      <c r="AB9768" s="31"/>
      <c r="AC9768" s="31"/>
      <c r="AD9768" s="31"/>
      <c r="AE9768" s="31"/>
      <c r="AF9768" s="31"/>
      <c r="AG9768" s="31"/>
      <c r="AH9768" s="31"/>
      <c r="AI9768" s="31"/>
      <c r="AJ9768" s="31"/>
      <c r="AK9768" s="31"/>
      <c r="AL9768" s="31"/>
      <c r="AM9768" s="31"/>
      <c r="AN9768" s="31"/>
      <c r="AO9768" s="31"/>
      <c r="AP9768" s="31"/>
      <c r="AQ9768" s="31"/>
      <c r="AR9768" s="31"/>
      <c r="AS9768" s="31"/>
      <c r="AT9768" s="31"/>
      <c r="AU9768" s="31"/>
      <c r="AV9768" s="31"/>
      <c r="AW9768" s="31"/>
      <c r="AX9768" s="31"/>
      <c r="AY9768" s="31"/>
      <c r="AZ9768" s="31"/>
      <c r="BA9768" s="31"/>
      <c r="BB9768" s="31"/>
      <c r="BC9768" s="31"/>
      <c r="BD9768" s="31"/>
      <c r="BE9768" s="31"/>
      <c r="BF9768" s="31"/>
      <c r="BG9768" s="31"/>
      <c r="BH9768" s="31"/>
      <c r="BI9768" s="31"/>
      <c r="BJ9768" s="31"/>
      <c r="BK9768" s="31"/>
      <c r="BL9768" s="31"/>
      <c r="BM9768" s="31"/>
      <c r="BN9768" s="31"/>
      <c r="BO9768" s="31"/>
      <c r="BP9768" s="31"/>
      <c r="BQ9768" s="31"/>
      <c r="BR9768" s="31"/>
      <c r="BS9768" s="31"/>
      <c r="BT9768" s="31"/>
      <c r="BU9768" s="31"/>
      <c r="BV9768" s="31"/>
      <c r="BW9768" s="31"/>
      <c r="BX9768" s="31"/>
      <c r="BY9768" s="31"/>
      <c r="BZ9768" s="31"/>
      <c r="CA9768" s="31"/>
      <c r="CB9768" s="31"/>
      <c r="CC9768" s="31"/>
    </row>
    <row r="9769" spans="5:81" customFormat="1" x14ac:dyDescent="0.25">
      <c r="E9769" s="30" t="str">
        <f t="shared" si="62"/>
        <v>update IFINOPL.dbo.AGREEMENT_ASSET set BILLING_TO_NPWP = '313487027432000', NPWP_NAME = 'CV. DAFITAMA PUTKARINDO', NPWP_ADDRESS = 'KP. RAWA BOGO RT.002 RW.003 JATI MEKAR, JATIASIH, BEKASI, JAWA BARAT 17422 INDONESIA' where AGREEMENT_NO = replace('0000780/4/01/06/2021', '/', '.');</v>
      </c>
      <c r="F9769" s="31"/>
      <c r="G9769" s="31"/>
      <c r="H9769" s="31"/>
      <c r="I9769" s="31"/>
      <c r="J9769" s="31"/>
      <c r="K9769" s="31"/>
      <c r="L9769" s="31"/>
      <c r="M9769" s="31"/>
      <c r="N9769" s="31"/>
      <c r="O9769" s="31"/>
      <c r="P9769" s="31"/>
      <c r="Q9769" s="31"/>
      <c r="R9769" s="31"/>
      <c r="S9769" s="31"/>
      <c r="T9769" s="31"/>
      <c r="U9769" s="31"/>
      <c r="V9769" s="31"/>
      <c r="W9769" s="31"/>
      <c r="X9769" s="31"/>
      <c r="Y9769" s="31"/>
      <c r="Z9769" s="31"/>
      <c r="AA9769" s="31"/>
      <c r="AB9769" s="31"/>
      <c r="AC9769" s="31"/>
      <c r="AD9769" s="31"/>
      <c r="AE9769" s="31"/>
      <c r="AF9769" s="31"/>
      <c r="AG9769" s="31"/>
      <c r="AH9769" s="31"/>
      <c r="AI9769" s="31"/>
      <c r="AJ9769" s="31"/>
      <c r="AK9769" s="31"/>
      <c r="AL9769" s="31"/>
      <c r="AM9769" s="31"/>
      <c r="AN9769" s="31"/>
      <c r="AO9769" s="31"/>
      <c r="AP9769" s="31"/>
      <c r="AQ9769" s="31"/>
      <c r="AR9769" s="31"/>
      <c r="AS9769" s="31"/>
      <c r="AT9769" s="31"/>
      <c r="AU9769" s="31"/>
      <c r="AV9769" s="31"/>
      <c r="AW9769" s="31"/>
      <c r="AX9769" s="31"/>
      <c r="AY9769" s="31"/>
      <c r="AZ9769" s="31"/>
      <c r="BA9769" s="31"/>
      <c r="BB9769" s="31"/>
      <c r="BC9769" s="31"/>
      <c r="BD9769" s="31"/>
      <c r="BE9769" s="31"/>
      <c r="BF9769" s="31"/>
      <c r="BG9769" s="31"/>
      <c r="BH9769" s="31"/>
      <c r="BI9769" s="31"/>
      <c r="BJ9769" s="31"/>
      <c r="BK9769" s="31"/>
      <c r="BL9769" s="31"/>
      <c r="BM9769" s="31"/>
      <c r="BN9769" s="31"/>
      <c r="BO9769" s="31"/>
      <c r="BP9769" s="31"/>
      <c r="BQ9769" s="31"/>
      <c r="BR9769" s="31"/>
      <c r="BS9769" s="31"/>
      <c r="BT9769" s="31"/>
      <c r="BU9769" s="31"/>
      <c r="BV9769" s="31"/>
      <c r="BW9769" s="31"/>
      <c r="BX9769" s="31"/>
      <c r="BY9769" s="31"/>
      <c r="BZ9769" s="31"/>
      <c r="CA9769" s="31"/>
      <c r="CB9769" s="31"/>
      <c r="CC9769" s="31"/>
    </row>
    <row r="9770" spans="5:81" customFormat="1" x14ac:dyDescent="0.25">
      <c r="E9770" s="30" t="str">
        <f t="shared" si="62"/>
        <v>update IFINOPL.dbo.AGREEMENT_ASSET set BILLING_TO_NPWP = '016743767092000', NPWP_NAME = 'PT. TIRTA INVESTAMA', NPWP_ADDRESS = 'GEDUNG RDTX PLACE LT 5-9 JL PROF DR.SATRIO KAV 3 RT.0 RW.0 KEL.KARET KUNINGAN KEC.SETIA BUDI KOTA/KAB.JAKARTA SELATAN DKI JAKARTA 12940' where AGREEMENT_NO = replace('0000780/4/10/09/2023', '/', '.');</v>
      </c>
      <c r="F9770" s="31"/>
      <c r="G9770" s="31"/>
      <c r="H9770" s="31"/>
      <c r="I9770" s="31"/>
      <c r="J9770" s="31"/>
      <c r="K9770" s="31"/>
      <c r="L9770" s="31"/>
      <c r="M9770" s="31"/>
      <c r="N9770" s="31"/>
      <c r="O9770" s="31"/>
      <c r="P9770" s="31"/>
      <c r="Q9770" s="31"/>
      <c r="R9770" s="31"/>
      <c r="S9770" s="31"/>
      <c r="T9770" s="31"/>
      <c r="U9770" s="31"/>
      <c r="V9770" s="31"/>
      <c r="W9770" s="31"/>
      <c r="X9770" s="31"/>
      <c r="Y9770" s="31"/>
      <c r="Z9770" s="31"/>
      <c r="AA9770" s="31"/>
      <c r="AB9770" s="31"/>
      <c r="AC9770" s="31"/>
      <c r="AD9770" s="31"/>
      <c r="AE9770" s="31"/>
      <c r="AF9770" s="31"/>
      <c r="AG9770" s="31"/>
      <c r="AH9770" s="31"/>
      <c r="AI9770" s="31"/>
      <c r="AJ9770" s="31"/>
      <c r="AK9770" s="31"/>
      <c r="AL9770" s="31"/>
      <c r="AM9770" s="31"/>
      <c r="AN9770" s="31"/>
      <c r="AO9770" s="31"/>
      <c r="AP9770" s="31"/>
      <c r="AQ9770" s="31"/>
      <c r="AR9770" s="31"/>
      <c r="AS9770" s="31"/>
      <c r="AT9770" s="31"/>
      <c r="AU9770" s="31"/>
      <c r="AV9770" s="31"/>
      <c r="AW9770" s="31"/>
      <c r="AX9770" s="31"/>
      <c r="AY9770" s="31"/>
      <c r="AZ9770" s="31"/>
      <c r="BA9770" s="31"/>
      <c r="BB9770" s="31"/>
      <c r="BC9770" s="31"/>
      <c r="BD9770" s="31"/>
      <c r="BE9770" s="31"/>
      <c r="BF9770" s="31"/>
      <c r="BG9770" s="31"/>
      <c r="BH9770" s="31"/>
      <c r="BI9770" s="31"/>
      <c r="BJ9770" s="31"/>
      <c r="BK9770" s="31"/>
      <c r="BL9770" s="31"/>
      <c r="BM9770" s="31"/>
      <c r="BN9770" s="31"/>
      <c r="BO9770" s="31"/>
      <c r="BP9770" s="31"/>
      <c r="BQ9770" s="31"/>
      <c r="BR9770" s="31"/>
      <c r="BS9770" s="31"/>
      <c r="BT9770" s="31"/>
      <c r="BU9770" s="31"/>
      <c r="BV9770" s="31"/>
      <c r="BW9770" s="31"/>
      <c r="BX9770" s="31"/>
      <c r="BY9770" s="31"/>
      <c r="BZ9770" s="31"/>
      <c r="CA9770" s="31"/>
      <c r="CB9770" s="31"/>
      <c r="CC9770" s="31"/>
    </row>
    <row r="9771" spans="5:81" customFormat="1" x14ac:dyDescent="0.25">
      <c r="E9771" s="30" t="str">
        <f t="shared" ref="E9771:E9834" si="63">"update IFINOPL.dbo.AGREEMENT_ASSET set BILLING_TO_NPWP = '" &amp; TRIM(SUBSTITUTE(BW6839, "|", "")) &amp; "', NPWP_NAME = '" &amp; TRIM(CF6839) &amp; "', NPWP_ADDRESS = '" &amp; TRIM(CX6839) &amp; "' where AGREEMENT_NO = replace('" &amp; TRIM(E6839) &amp; "', '/', '.');"</f>
        <v>update IFINOPL.dbo.AGREEMENT_ASSET set BILLING_TO_NPWP = '016743767092000', NPWP_NAME = 'PT. TIRTA INVESTAMA', NPWP_ADDRESS = 'GEDUNG RDTX PLACE LT 5-9 JL PROF DR.SATRIO KAV 3 RT.0 RW.0 KEL.KARET KUNINGAN KEC.SETIA BUDI KOTA/KAB.JAKARTA SELATAN DKI JAKARTA 12940' where AGREEMENT_NO = replace('0000781/4/10/09/2023', '/', '.');</v>
      </c>
      <c r="F9771" s="31"/>
      <c r="G9771" s="31"/>
      <c r="H9771" s="31"/>
      <c r="I9771" s="31"/>
      <c r="J9771" s="31"/>
      <c r="K9771" s="31"/>
      <c r="L9771" s="31"/>
      <c r="M9771" s="31"/>
      <c r="N9771" s="31"/>
      <c r="O9771" s="31"/>
      <c r="P9771" s="31"/>
      <c r="Q9771" s="31"/>
      <c r="R9771" s="31"/>
      <c r="S9771" s="31"/>
      <c r="T9771" s="31"/>
      <c r="U9771" s="31"/>
      <c r="V9771" s="31"/>
      <c r="W9771" s="31"/>
      <c r="X9771" s="31"/>
      <c r="Y9771" s="31"/>
      <c r="Z9771" s="31"/>
      <c r="AA9771" s="31"/>
      <c r="AB9771" s="31"/>
      <c r="AC9771" s="31"/>
      <c r="AD9771" s="31"/>
      <c r="AE9771" s="31"/>
      <c r="AF9771" s="31"/>
      <c r="AG9771" s="31"/>
      <c r="AH9771" s="31"/>
      <c r="AI9771" s="31"/>
      <c r="AJ9771" s="31"/>
      <c r="AK9771" s="31"/>
      <c r="AL9771" s="31"/>
      <c r="AM9771" s="31"/>
      <c r="AN9771" s="31"/>
      <c r="AO9771" s="31"/>
      <c r="AP9771" s="31"/>
      <c r="AQ9771" s="31"/>
      <c r="AR9771" s="31"/>
      <c r="AS9771" s="31"/>
      <c r="AT9771" s="31"/>
      <c r="AU9771" s="31"/>
      <c r="AV9771" s="31"/>
      <c r="AW9771" s="31"/>
      <c r="AX9771" s="31"/>
      <c r="AY9771" s="31"/>
      <c r="AZ9771" s="31"/>
      <c r="BA9771" s="31"/>
      <c r="BB9771" s="31"/>
      <c r="BC9771" s="31"/>
      <c r="BD9771" s="31"/>
      <c r="BE9771" s="31"/>
      <c r="BF9771" s="31"/>
      <c r="BG9771" s="31"/>
      <c r="BH9771" s="31"/>
      <c r="BI9771" s="31"/>
      <c r="BJ9771" s="31"/>
      <c r="BK9771" s="31"/>
      <c r="BL9771" s="31"/>
      <c r="BM9771" s="31"/>
      <c r="BN9771" s="31"/>
      <c r="BO9771" s="31"/>
      <c r="BP9771" s="31"/>
      <c r="BQ9771" s="31"/>
      <c r="BR9771" s="31"/>
      <c r="BS9771" s="31"/>
      <c r="BT9771" s="31"/>
      <c r="BU9771" s="31"/>
      <c r="BV9771" s="31"/>
      <c r="BW9771" s="31"/>
      <c r="BX9771" s="31"/>
      <c r="BY9771" s="31"/>
      <c r="BZ9771" s="31"/>
      <c r="CA9771" s="31"/>
      <c r="CB9771" s="31"/>
      <c r="CC9771" s="31"/>
    </row>
    <row r="9772" spans="5:81" customFormat="1" x14ac:dyDescent="0.25">
      <c r="E9772" s="30" t="str">
        <f t="shared" si="63"/>
        <v>update IFINOPL.dbo.AGREEMENT_ASSET set BILLING_TO_NPWP = '316000843036000', NPWP_NAME = 'PT. ALAM SAMPURNA MAKMUR', NPWP_ADDRESS = 'RUKO SANTA MONICA NO. B 16 RT.00 RW.00 KELAPA DUA, KELAPA DUA, KAB. TANGERANG, BANTEN 15810 INDONESIA' where AGREEMENT_NO = replace('0000782/4/01/06/2021', '/', '.');</v>
      </c>
      <c r="F9772" s="31"/>
      <c r="G9772" s="31"/>
      <c r="H9772" s="31"/>
      <c r="I9772" s="31"/>
      <c r="J9772" s="31"/>
      <c r="K9772" s="31"/>
      <c r="L9772" s="31"/>
      <c r="M9772" s="31"/>
      <c r="N9772" s="31"/>
      <c r="O9772" s="31"/>
      <c r="P9772" s="31"/>
      <c r="Q9772" s="31"/>
      <c r="R9772" s="31"/>
      <c r="S9772" s="31"/>
      <c r="T9772" s="31"/>
      <c r="U9772" s="31"/>
      <c r="V9772" s="31"/>
      <c r="W9772" s="31"/>
      <c r="X9772" s="31"/>
      <c r="Y9772" s="31"/>
      <c r="Z9772" s="31"/>
      <c r="AA9772" s="31"/>
      <c r="AB9772" s="31"/>
      <c r="AC9772" s="31"/>
      <c r="AD9772" s="31"/>
      <c r="AE9772" s="31"/>
      <c r="AF9772" s="31"/>
      <c r="AG9772" s="31"/>
      <c r="AH9772" s="31"/>
      <c r="AI9772" s="31"/>
      <c r="AJ9772" s="31"/>
      <c r="AK9772" s="31"/>
      <c r="AL9772" s="31"/>
      <c r="AM9772" s="31"/>
      <c r="AN9772" s="31"/>
      <c r="AO9772" s="31"/>
      <c r="AP9772" s="31"/>
      <c r="AQ9772" s="31"/>
      <c r="AR9772" s="31"/>
      <c r="AS9772" s="31"/>
      <c r="AT9772" s="31"/>
      <c r="AU9772" s="31"/>
      <c r="AV9772" s="31"/>
      <c r="AW9772" s="31"/>
      <c r="AX9772" s="31"/>
      <c r="AY9772" s="31"/>
      <c r="AZ9772" s="31"/>
      <c r="BA9772" s="31"/>
      <c r="BB9772" s="31"/>
      <c r="BC9772" s="31"/>
      <c r="BD9772" s="31"/>
      <c r="BE9772" s="31"/>
      <c r="BF9772" s="31"/>
      <c r="BG9772" s="31"/>
      <c r="BH9772" s="31"/>
      <c r="BI9772" s="31"/>
      <c r="BJ9772" s="31"/>
      <c r="BK9772" s="31"/>
      <c r="BL9772" s="31"/>
      <c r="BM9772" s="31"/>
      <c r="BN9772" s="31"/>
      <c r="BO9772" s="31"/>
      <c r="BP9772" s="31"/>
      <c r="BQ9772" s="31"/>
      <c r="BR9772" s="31"/>
      <c r="BS9772" s="31"/>
      <c r="BT9772" s="31"/>
      <c r="BU9772" s="31"/>
      <c r="BV9772" s="31"/>
      <c r="BW9772" s="31"/>
      <c r="BX9772" s="31"/>
      <c r="BY9772" s="31"/>
      <c r="BZ9772" s="31"/>
      <c r="CA9772" s="31"/>
      <c r="CB9772" s="31"/>
      <c r="CC9772" s="31"/>
    </row>
    <row r="9773" spans="5:81" customFormat="1" x14ac:dyDescent="0.25">
      <c r="E9773"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replace('0000782/4/10/09/2023', '/', '.');</v>
      </c>
      <c r="F9773" s="31"/>
      <c r="G9773" s="31"/>
      <c r="H9773" s="31"/>
      <c r="I9773" s="31"/>
      <c r="J9773" s="31"/>
      <c r="K9773" s="31"/>
      <c r="L9773" s="31"/>
      <c r="M9773" s="31"/>
      <c r="N9773" s="31"/>
      <c r="O9773" s="31"/>
      <c r="P9773" s="31"/>
      <c r="Q9773" s="31"/>
      <c r="R9773" s="31"/>
      <c r="S9773" s="31"/>
      <c r="T9773" s="31"/>
      <c r="U9773" s="31"/>
      <c r="V9773" s="31"/>
      <c r="W9773" s="31"/>
      <c r="X9773" s="31"/>
      <c r="Y9773" s="31"/>
      <c r="Z9773" s="31"/>
      <c r="AA9773" s="31"/>
      <c r="AB9773" s="31"/>
      <c r="AC9773" s="31"/>
      <c r="AD9773" s="31"/>
      <c r="AE9773" s="31"/>
      <c r="AF9773" s="31"/>
      <c r="AG9773" s="31"/>
      <c r="AH9773" s="31"/>
      <c r="AI9773" s="31"/>
      <c r="AJ9773" s="31"/>
      <c r="AK9773" s="31"/>
      <c r="AL9773" s="31"/>
      <c r="AM9773" s="31"/>
      <c r="AN9773" s="31"/>
      <c r="AO9773" s="31"/>
      <c r="AP9773" s="31"/>
      <c r="AQ9773" s="31"/>
      <c r="AR9773" s="31"/>
      <c r="AS9773" s="31"/>
      <c r="AT9773" s="31"/>
      <c r="AU9773" s="31"/>
      <c r="AV9773" s="31"/>
      <c r="AW9773" s="31"/>
      <c r="AX9773" s="31"/>
      <c r="AY9773" s="31"/>
      <c r="AZ9773" s="31"/>
      <c r="BA9773" s="31"/>
      <c r="BB9773" s="31"/>
      <c r="BC9773" s="31"/>
      <c r="BD9773" s="31"/>
      <c r="BE9773" s="31"/>
      <c r="BF9773" s="31"/>
      <c r="BG9773" s="31"/>
      <c r="BH9773" s="31"/>
      <c r="BI9773" s="31"/>
      <c r="BJ9773" s="31"/>
      <c r="BK9773" s="31"/>
      <c r="BL9773" s="31"/>
      <c r="BM9773" s="31"/>
      <c r="BN9773" s="31"/>
      <c r="BO9773" s="31"/>
      <c r="BP9773" s="31"/>
      <c r="BQ9773" s="31"/>
      <c r="BR9773" s="31"/>
      <c r="BS9773" s="31"/>
      <c r="BT9773" s="31"/>
      <c r="BU9773" s="31"/>
      <c r="BV9773" s="31"/>
      <c r="BW9773" s="31"/>
      <c r="BX9773" s="31"/>
      <c r="BY9773" s="31"/>
      <c r="BZ9773" s="31"/>
      <c r="CA9773" s="31"/>
      <c r="CB9773" s="31"/>
      <c r="CC9773" s="31"/>
    </row>
    <row r="9774" spans="5:81" customFormat="1" x14ac:dyDescent="0.25">
      <c r="E9774" s="30" t="str">
        <f t="shared" si="63"/>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replace('0000783/4/08/10/2022', '/', '.');</v>
      </c>
      <c r="F9774" s="31"/>
      <c r="G9774" s="31"/>
      <c r="H9774" s="31"/>
      <c r="I9774" s="31"/>
      <c r="J9774" s="31"/>
      <c r="K9774" s="31"/>
      <c r="L9774" s="31"/>
      <c r="M9774" s="31"/>
      <c r="N9774" s="31"/>
      <c r="O9774" s="31"/>
      <c r="P9774" s="31"/>
      <c r="Q9774" s="31"/>
      <c r="R9774" s="31"/>
      <c r="S9774" s="31"/>
      <c r="T9774" s="31"/>
      <c r="U9774" s="31"/>
      <c r="V9774" s="31"/>
      <c r="W9774" s="31"/>
      <c r="X9774" s="31"/>
      <c r="Y9774" s="31"/>
      <c r="Z9774" s="31"/>
      <c r="AA9774" s="31"/>
      <c r="AB9774" s="31"/>
      <c r="AC9774" s="31"/>
      <c r="AD9774" s="31"/>
      <c r="AE9774" s="31"/>
      <c r="AF9774" s="31"/>
      <c r="AG9774" s="31"/>
      <c r="AH9774" s="31"/>
      <c r="AI9774" s="31"/>
      <c r="AJ9774" s="31"/>
      <c r="AK9774" s="31"/>
      <c r="AL9774" s="31"/>
      <c r="AM9774" s="31"/>
      <c r="AN9774" s="31"/>
      <c r="AO9774" s="31"/>
      <c r="AP9774" s="31"/>
      <c r="AQ9774" s="31"/>
      <c r="AR9774" s="31"/>
      <c r="AS9774" s="31"/>
      <c r="AT9774" s="31"/>
      <c r="AU9774" s="31"/>
      <c r="AV9774" s="31"/>
      <c r="AW9774" s="31"/>
      <c r="AX9774" s="31"/>
      <c r="AY9774" s="31"/>
      <c r="AZ9774" s="31"/>
      <c r="BA9774" s="31"/>
      <c r="BB9774" s="31"/>
      <c r="BC9774" s="31"/>
      <c r="BD9774" s="31"/>
      <c r="BE9774" s="31"/>
      <c r="BF9774" s="31"/>
      <c r="BG9774" s="31"/>
      <c r="BH9774" s="31"/>
      <c r="BI9774" s="31"/>
      <c r="BJ9774" s="31"/>
      <c r="BK9774" s="31"/>
      <c r="BL9774" s="31"/>
      <c r="BM9774" s="31"/>
      <c r="BN9774" s="31"/>
      <c r="BO9774" s="31"/>
      <c r="BP9774" s="31"/>
      <c r="BQ9774" s="31"/>
      <c r="BR9774" s="31"/>
      <c r="BS9774" s="31"/>
      <c r="BT9774" s="31"/>
      <c r="BU9774" s="31"/>
      <c r="BV9774" s="31"/>
      <c r="BW9774" s="31"/>
      <c r="BX9774" s="31"/>
      <c r="BY9774" s="31"/>
      <c r="BZ9774" s="31"/>
      <c r="CA9774" s="31"/>
      <c r="CB9774" s="31"/>
      <c r="CC9774" s="31"/>
    </row>
    <row r="9775" spans="5:81" customFormat="1" x14ac:dyDescent="0.25">
      <c r="E9775"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replace('0000783/4/10/09/2023', '/', '.');</v>
      </c>
      <c r="F9775" s="31"/>
      <c r="G9775" s="31"/>
      <c r="H9775" s="31"/>
      <c r="I9775" s="31"/>
      <c r="J9775" s="31"/>
      <c r="K9775" s="31"/>
      <c r="L9775" s="31"/>
      <c r="M9775" s="31"/>
      <c r="N9775" s="31"/>
      <c r="O9775" s="31"/>
      <c r="P9775" s="31"/>
      <c r="Q9775" s="31"/>
      <c r="R9775" s="31"/>
      <c r="S9775" s="31"/>
      <c r="T9775" s="31"/>
      <c r="U9775" s="31"/>
      <c r="V9775" s="31"/>
      <c r="W9775" s="31"/>
      <c r="X9775" s="31"/>
      <c r="Y9775" s="31"/>
      <c r="Z9775" s="31"/>
      <c r="AA9775" s="31"/>
      <c r="AB9775" s="31"/>
      <c r="AC9775" s="31"/>
      <c r="AD9775" s="31"/>
      <c r="AE9775" s="31"/>
      <c r="AF9775" s="31"/>
      <c r="AG9775" s="31"/>
      <c r="AH9775" s="31"/>
      <c r="AI9775" s="31"/>
      <c r="AJ9775" s="31"/>
      <c r="AK9775" s="31"/>
      <c r="AL9775" s="31"/>
      <c r="AM9775" s="31"/>
      <c r="AN9775" s="31"/>
      <c r="AO9775" s="31"/>
      <c r="AP9775" s="31"/>
      <c r="AQ9775" s="31"/>
      <c r="AR9775" s="31"/>
      <c r="AS9775" s="31"/>
      <c r="AT9775" s="31"/>
      <c r="AU9775" s="31"/>
      <c r="AV9775" s="31"/>
      <c r="AW9775" s="31"/>
      <c r="AX9775" s="31"/>
      <c r="AY9775" s="31"/>
      <c r="AZ9775" s="31"/>
      <c r="BA9775" s="31"/>
      <c r="BB9775" s="31"/>
      <c r="BC9775" s="31"/>
      <c r="BD9775" s="31"/>
      <c r="BE9775" s="31"/>
      <c r="BF9775" s="31"/>
      <c r="BG9775" s="31"/>
      <c r="BH9775" s="31"/>
      <c r="BI9775" s="31"/>
      <c r="BJ9775" s="31"/>
      <c r="BK9775" s="31"/>
      <c r="BL9775" s="31"/>
      <c r="BM9775" s="31"/>
      <c r="BN9775" s="31"/>
      <c r="BO9775" s="31"/>
      <c r="BP9775" s="31"/>
      <c r="BQ9775" s="31"/>
      <c r="BR9775" s="31"/>
      <c r="BS9775" s="31"/>
      <c r="BT9775" s="31"/>
      <c r="BU9775" s="31"/>
      <c r="BV9775" s="31"/>
      <c r="BW9775" s="31"/>
      <c r="BX9775" s="31"/>
      <c r="BY9775" s="31"/>
      <c r="BZ9775" s="31"/>
      <c r="CA9775" s="31"/>
      <c r="CB9775" s="31"/>
      <c r="CC9775" s="31"/>
    </row>
    <row r="9776" spans="5:81" customFormat="1" x14ac:dyDescent="0.25">
      <c r="E9776" s="30" t="str">
        <f t="shared" si="63"/>
        <v>update IFINOPL.dbo.AGREEMENT_ASSET set BILLING_TO_NPWP = '317478253451000', NPWP_NAME = 'PT. NIAGA CITRA ABADI', NPWP_ADDRESS = 'JL.RAYA PELEPAH INDAH B/16 RT.00 RW.00 KEL.KELAPA DUA KEC.KELAPA DUA KOTA/KAB.KAB. TANGERANG BANTEN 15810' where AGREEMENT_NO = replace('0000784/4/01/06/2021', '/', '.');</v>
      </c>
      <c r="F9776" s="31"/>
      <c r="G9776" s="31"/>
      <c r="H9776" s="31"/>
      <c r="I9776" s="31"/>
      <c r="J9776" s="31"/>
      <c r="K9776" s="31"/>
      <c r="L9776" s="31"/>
      <c r="M9776" s="31"/>
      <c r="N9776" s="31"/>
      <c r="O9776" s="31"/>
      <c r="P9776" s="31"/>
      <c r="Q9776" s="31"/>
      <c r="R9776" s="31"/>
      <c r="S9776" s="31"/>
      <c r="T9776" s="31"/>
      <c r="U9776" s="31"/>
      <c r="V9776" s="31"/>
      <c r="W9776" s="31"/>
      <c r="X9776" s="31"/>
      <c r="Y9776" s="31"/>
      <c r="Z9776" s="31"/>
      <c r="AA9776" s="31"/>
      <c r="AB9776" s="31"/>
      <c r="AC9776" s="31"/>
      <c r="AD9776" s="31"/>
      <c r="AE9776" s="31"/>
      <c r="AF9776" s="31"/>
      <c r="AG9776" s="31"/>
      <c r="AH9776" s="31"/>
      <c r="AI9776" s="31"/>
      <c r="AJ9776" s="31"/>
      <c r="AK9776" s="31"/>
      <c r="AL9776" s="31"/>
      <c r="AM9776" s="31"/>
      <c r="AN9776" s="31"/>
      <c r="AO9776" s="31"/>
      <c r="AP9776" s="31"/>
      <c r="AQ9776" s="31"/>
      <c r="AR9776" s="31"/>
      <c r="AS9776" s="31"/>
      <c r="AT9776" s="31"/>
      <c r="AU9776" s="31"/>
      <c r="AV9776" s="31"/>
      <c r="AW9776" s="31"/>
      <c r="AX9776" s="31"/>
      <c r="AY9776" s="31"/>
      <c r="AZ9776" s="31"/>
      <c r="BA9776" s="31"/>
      <c r="BB9776" s="31"/>
      <c r="BC9776" s="31"/>
      <c r="BD9776" s="31"/>
      <c r="BE9776" s="31"/>
      <c r="BF9776" s="31"/>
      <c r="BG9776" s="31"/>
      <c r="BH9776" s="31"/>
      <c r="BI9776" s="31"/>
      <c r="BJ9776" s="31"/>
      <c r="BK9776" s="31"/>
      <c r="BL9776" s="31"/>
      <c r="BM9776" s="31"/>
      <c r="BN9776" s="31"/>
      <c r="BO9776" s="31"/>
      <c r="BP9776" s="31"/>
      <c r="BQ9776" s="31"/>
      <c r="BR9776" s="31"/>
      <c r="BS9776" s="31"/>
      <c r="BT9776" s="31"/>
      <c r="BU9776" s="31"/>
      <c r="BV9776" s="31"/>
      <c r="BW9776" s="31"/>
      <c r="BX9776" s="31"/>
      <c r="BY9776" s="31"/>
      <c r="BZ9776" s="31"/>
      <c r="CA9776" s="31"/>
      <c r="CB9776" s="31"/>
      <c r="CC9776" s="31"/>
    </row>
    <row r="9777" spans="5:81" customFormat="1" x14ac:dyDescent="0.25">
      <c r="E9777"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replace('0000784/4/10/09/2023', '/', '.');</v>
      </c>
      <c r="F9777" s="31"/>
      <c r="G9777" s="31"/>
      <c r="H9777" s="31"/>
      <c r="I9777" s="31"/>
      <c r="J9777" s="31"/>
      <c r="K9777" s="31"/>
      <c r="L9777" s="31"/>
      <c r="M9777" s="31"/>
      <c r="N9777" s="31"/>
      <c r="O9777" s="31"/>
      <c r="P9777" s="31"/>
      <c r="Q9777" s="31"/>
      <c r="R9777" s="31"/>
      <c r="S9777" s="31"/>
      <c r="T9777" s="31"/>
      <c r="U9777" s="31"/>
      <c r="V9777" s="31"/>
      <c r="W9777" s="31"/>
      <c r="X9777" s="31"/>
      <c r="Y9777" s="31"/>
      <c r="Z9777" s="31"/>
      <c r="AA9777" s="31"/>
      <c r="AB9777" s="31"/>
      <c r="AC9777" s="31"/>
      <c r="AD9777" s="31"/>
      <c r="AE9777" s="31"/>
      <c r="AF9777" s="31"/>
      <c r="AG9777" s="31"/>
      <c r="AH9777" s="31"/>
      <c r="AI9777" s="31"/>
      <c r="AJ9777" s="31"/>
      <c r="AK9777" s="31"/>
      <c r="AL9777" s="31"/>
      <c r="AM9777" s="31"/>
      <c r="AN9777" s="31"/>
      <c r="AO9777" s="31"/>
      <c r="AP9777" s="31"/>
      <c r="AQ9777" s="31"/>
      <c r="AR9777" s="31"/>
      <c r="AS9777" s="31"/>
      <c r="AT9777" s="31"/>
      <c r="AU9777" s="31"/>
      <c r="AV9777" s="31"/>
      <c r="AW9777" s="31"/>
      <c r="AX9777" s="31"/>
      <c r="AY9777" s="31"/>
      <c r="AZ9777" s="31"/>
      <c r="BA9777" s="31"/>
      <c r="BB9777" s="31"/>
      <c r="BC9777" s="31"/>
      <c r="BD9777" s="31"/>
      <c r="BE9777" s="31"/>
      <c r="BF9777" s="31"/>
      <c r="BG9777" s="31"/>
      <c r="BH9777" s="31"/>
      <c r="BI9777" s="31"/>
      <c r="BJ9777" s="31"/>
      <c r="BK9777" s="31"/>
      <c r="BL9777" s="31"/>
      <c r="BM9777" s="31"/>
      <c r="BN9777" s="31"/>
      <c r="BO9777" s="31"/>
      <c r="BP9777" s="31"/>
      <c r="BQ9777" s="31"/>
      <c r="BR9777" s="31"/>
      <c r="BS9777" s="31"/>
      <c r="BT9777" s="31"/>
      <c r="BU9777" s="31"/>
      <c r="BV9777" s="31"/>
      <c r="BW9777" s="31"/>
      <c r="BX9777" s="31"/>
      <c r="BY9777" s="31"/>
      <c r="BZ9777" s="31"/>
      <c r="CA9777" s="31"/>
      <c r="CB9777" s="31"/>
      <c r="CC9777" s="31"/>
    </row>
    <row r="9778" spans="5:81" customFormat="1" x14ac:dyDescent="0.25">
      <c r="E9778" s="30" t="str">
        <f t="shared" si="63"/>
        <v>update IFINOPL.dbo.AGREEMENT_ASSET set BILLING_TO_NPWP = '704449479047000', NPWP_NAME = 'PT. SAMPURNA MAKMUR SEJAHTERA', NPWP_ADDRESS = 'RUKO SANTA MONICA, JALAN RAYA PELEPAH INDAH GADING SERPONG BLOK B NO 16 RT.00 RW.00 KELAPA DUA, KELAPA DUA, KAB. TANGERANG, BANTEN 15810 INDONESIA' where AGREEMENT_NO = replace('0000785/4/01/06/2021', '/', '.');</v>
      </c>
      <c r="F9778" s="31"/>
      <c r="G9778" s="31"/>
      <c r="H9778" s="31"/>
      <c r="I9778" s="31"/>
      <c r="J9778" s="31"/>
      <c r="K9778" s="31"/>
      <c r="L9778" s="31"/>
      <c r="M9778" s="31"/>
      <c r="N9778" s="31"/>
      <c r="O9778" s="31"/>
      <c r="P9778" s="31"/>
      <c r="Q9778" s="31"/>
      <c r="R9778" s="31"/>
      <c r="S9778" s="31"/>
      <c r="T9778" s="31"/>
      <c r="U9778" s="31"/>
      <c r="V9778" s="31"/>
      <c r="W9778" s="31"/>
      <c r="X9778" s="31"/>
      <c r="Y9778" s="31"/>
      <c r="Z9778" s="31"/>
      <c r="AA9778" s="31"/>
      <c r="AB9778" s="31"/>
      <c r="AC9778" s="31"/>
      <c r="AD9778" s="31"/>
      <c r="AE9778" s="31"/>
      <c r="AF9778" s="31"/>
      <c r="AG9778" s="31"/>
      <c r="AH9778" s="31"/>
      <c r="AI9778" s="31"/>
      <c r="AJ9778" s="31"/>
      <c r="AK9778" s="31"/>
      <c r="AL9778" s="31"/>
      <c r="AM9778" s="31"/>
      <c r="AN9778" s="31"/>
      <c r="AO9778" s="31"/>
      <c r="AP9778" s="31"/>
      <c r="AQ9778" s="31"/>
      <c r="AR9778" s="31"/>
      <c r="AS9778" s="31"/>
      <c r="AT9778" s="31"/>
      <c r="AU9778" s="31"/>
      <c r="AV9778" s="31"/>
      <c r="AW9778" s="31"/>
      <c r="AX9778" s="31"/>
      <c r="AY9778" s="31"/>
      <c r="AZ9778" s="31"/>
      <c r="BA9778" s="31"/>
      <c r="BB9778" s="31"/>
      <c r="BC9778" s="31"/>
      <c r="BD9778" s="31"/>
      <c r="BE9778" s="31"/>
      <c r="BF9778" s="31"/>
      <c r="BG9778" s="31"/>
      <c r="BH9778" s="31"/>
      <c r="BI9778" s="31"/>
      <c r="BJ9778" s="31"/>
      <c r="BK9778" s="31"/>
      <c r="BL9778" s="31"/>
      <c r="BM9778" s="31"/>
      <c r="BN9778" s="31"/>
      <c r="BO9778" s="31"/>
      <c r="BP9778" s="31"/>
      <c r="BQ9778" s="31"/>
      <c r="BR9778" s="31"/>
      <c r="BS9778" s="31"/>
      <c r="BT9778" s="31"/>
      <c r="BU9778" s="31"/>
      <c r="BV9778" s="31"/>
      <c r="BW9778" s="31"/>
      <c r="BX9778" s="31"/>
      <c r="BY9778" s="31"/>
      <c r="BZ9778" s="31"/>
      <c r="CA9778" s="31"/>
      <c r="CB9778" s="31"/>
      <c r="CC9778" s="31"/>
    </row>
    <row r="9779" spans="5:81" customFormat="1" x14ac:dyDescent="0.25">
      <c r="E9779" s="30" t="str">
        <f t="shared" si="63"/>
        <v>update IFINOPL.dbo.AGREEMENT_ASSET set BILLING_TO_NPWP = '032739633039000', NPWP_NAME = 'PT. LION EXPRESS', NPWP_ADDRESS = 'JL AGAVE RAYA NO55 RT.009 RW.004 KEL.KEDOYA SELATAN KEC.KEBON JERUK KOTA/KAB.JAKARTA BARAT DKI JAKARTA 11520' where AGREEMENT_NO = replace('0000785/4/08/10/2022', '/', '.');</v>
      </c>
      <c r="F9779" s="31"/>
      <c r="G9779" s="31"/>
      <c r="H9779" s="31"/>
      <c r="I9779" s="31"/>
      <c r="J9779" s="31"/>
      <c r="K9779" s="31"/>
      <c r="L9779" s="31"/>
      <c r="M9779" s="31"/>
      <c r="N9779" s="31"/>
      <c r="O9779" s="31"/>
      <c r="P9779" s="31"/>
      <c r="Q9779" s="31"/>
      <c r="R9779" s="31"/>
      <c r="S9779" s="31"/>
      <c r="T9779" s="31"/>
      <c r="U9779" s="31"/>
      <c r="V9779" s="31"/>
      <c r="W9779" s="31"/>
      <c r="X9779" s="31"/>
      <c r="Y9779" s="31"/>
      <c r="Z9779" s="31"/>
      <c r="AA9779" s="31"/>
      <c r="AB9779" s="31"/>
      <c r="AC9779" s="31"/>
      <c r="AD9779" s="31"/>
      <c r="AE9779" s="31"/>
      <c r="AF9779" s="31"/>
      <c r="AG9779" s="31"/>
      <c r="AH9779" s="31"/>
      <c r="AI9779" s="31"/>
      <c r="AJ9779" s="31"/>
      <c r="AK9779" s="31"/>
      <c r="AL9779" s="31"/>
      <c r="AM9779" s="31"/>
      <c r="AN9779" s="31"/>
      <c r="AO9779" s="31"/>
      <c r="AP9779" s="31"/>
      <c r="AQ9779" s="31"/>
      <c r="AR9779" s="31"/>
      <c r="AS9779" s="31"/>
      <c r="AT9779" s="31"/>
      <c r="AU9779" s="31"/>
      <c r="AV9779" s="31"/>
      <c r="AW9779" s="31"/>
      <c r="AX9779" s="31"/>
      <c r="AY9779" s="31"/>
      <c r="AZ9779" s="31"/>
      <c r="BA9779" s="31"/>
      <c r="BB9779" s="31"/>
      <c r="BC9779" s="31"/>
      <c r="BD9779" s="31"/>
      <c r="BE9779" s="31"/>
      <c r="BF9779" s="31"/>
      <c r="BG9779" s="31"/>
      <c r="BH9779" s="31"/>
      <c r="BI9779" s="31"/>
      <c r="BJ9779" s="31"/>
      <c r="BK9779" s="31"/>
      <c r="BL9779" s="31"/>
      <c r="BM9779" s="31"/>
      <c r="BN9779" s="31"/>
      <c r="BO9779" s="31"/>
      <c r="BP9779" s="31"/>
      <c r="BQ9779" s="31"/>
      <c r="BR9779" s="31"/>
      <c r="BS9779" s="31"/>
      <c r="BT9779" s="31"/>
      <c r="BU9779" s="31"/>
      <c r="BV9779" s="31"/>
      <c r="BW9779" s="31"/>
      <c r="BX9779" s="31"/>
      <c r="BY9779" s="31"/>
      <c r="BZ9779" s="31"/>
      <c r="CA9779" s="31"/>
      <c r="CB9779" s="31"/>
      <c r="CC9779" s="31"/>
    </row>
    <row r="9780" spans="5:81" customFormat="1" x14ac:dyDescent="0.25">
      <c r="E9780"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replace('0000785/4/10/09/2023', '/', '.');</v>
      </c>
      <c r="F9780" s="31"/>
      <c r="G9780" s="31"/>
      <c r="H9780" s="31"/>
      <c r="I9780" s="31"/>
      <c r="J9780" s="31"/>
      <c r="K9780" s="31"/>
      <c r="L9780" s="31"/>
      <c r="M9780" s="31"/>
      <c r="N9780" s="31"/>
      <c r="O9780" s="31"/>
      <c r="P9780" s="31"/>
      <c r="Q9780" s="31"/>
      <c r="R9780" s="31"/>
      <c r="S9780" s="31"/>
      <c r="T9780" s="31"/>
      <c r="U9780" s="31"/>
      <c r="V9780" s="31"/>
      <c r="W9780" s="31"/>
      <c r="X9780" s="31"/>
      <c r="Y9780" s="31"/>
      <c r="Z9780" s="31"/>
      <c r="AA9780" s="31"/>
      <c r="AB9780" s="31"/>
      <c r="AC9780" s="31"/>
      <c r="AD9780" s="31"/>
      <c r="AE9780" s="31"/>
      <c r="AF9780" s="31"/>
      <c r="AG9780" s="31"/>
      <c r="AH9780" s="31"/>
      <c r="AI9780" s="31"/>
      <c r="AJ9780" s="31"/>
      <c r="AK9780" s="31"/>
      <c r="AL9780" s="31"/>
      <c r="AM9780" s="31"/>
      <c r="AN9780" s="31"/>
      <c r="AO9780" s="31"/>
      <c r="AP9780" s="31"/>
      <c r="AQ9780" s="31"/>
      <c r="AR9780" s="31"/>
      <c r="AS9780" s="31"/>
      <c r="AT9780" s="31"/>
      <c r="AU9780" s="31"/>
      <c r="AV9780" s="31"/>
      <c r="AW9780" s="31"/>
      <c r="AX9780" s="31"/>
      <c r="AY9780" s="31"/>
      <c r="AZ9780" s="31"/>
      <c r="BA9780" s="31"/>
      <c r="BB9780" s="31"/>
      <c r="BC9780" s="31"/>
      <c r="BD9780" s="31"/>
      <c r="BE9780" s="31"/>
      <c r="BF9780" s="31"/>
      <c r="BG9780" s="31"/>
      <c r="BH9780" s="31"/>
      <c r="BI9780" s="31"/>
      <c r="BJ9780" s="31"/>
      <c r="BK9780" s="31"/>
      <c r="BL9780" s="31"/>
      <c r="BM9780" s="31"/>
      <c r="BN9780" s="31"/>
      <c r="BO9780" s="31"/>
      <c r="BP9780" s="31"/>
      <c r="BQ9780" s="31"/>
      <c r="BR9780" s="31"/>
      <c r="BS9780" s="31"/>
      <c r="BT9780" s="31"/>
      <c r="BU9780" s="31"/>
      <c r="BV9780" s="31"/>
      <c r="BW9780" s="31"/>
      <c r="BX9780" s="31"/>
      <c r="BY9780" s="31"/>
      <c r="BZ9780" s="31"/>
      <c r="CA9780" s="31"/>
      <c r="CB9780" s="31"/>
      <c r="CC9780" s="31"/>
    </row>
    <row r="9781" spans="5:81" customFormat="1" x14ac:dyDescent="0.25">
      <c r="E9781" s="30" t="str">
        <f t="shared" si="63"/>
        <v>update IFINOPL.dbo.AGREEMENT_ASSET set BILLING_TO_NPWP = '704449479047000', NPWP_NAME = 'PT. SAMPURNA MAKMUR SEJAHTERA', NPWP_ADDRESS = 'RUKO SANTA MONICA, JALAN RAYA PELEPAH INDAH GADING SERPONG BLOK B NO 16 RT.00 RW.00 KELAPA DUA, KELAPA DUA, KAB. TANGERANG, BANTEN 15810 INDONESIA' where AGREEMENT_NO = replace('0000786/4/01/06/2021', '/', '.');</v>
      </c>
      <c r="F9781" s="31"/>
      <c r="G9781" s="31"/>
      <c r="H9781" s="31"/>
      <c r="I9781" s="31"/>
      <c r="J9781" s="31"/>
      <c r="K9781" s="31"/>
      <c r="L9781" s="31"/>
      <c r="M9781" s="31"/>
      <c r="N9781" s="31"/>
      <c r="O9781" s="31"/>
      <c r="P9781" s="31"/>
      <c r="Q9781" s="31"/>
      <c r="R9781" s="31"/>
      <c r="S9781" s="31"/>
      <c r="T9781" s="31"/>
      <c r="U9781" s="31"/>
      <c r="V9781" s="31"/>
      <c r="W9781" s="31"/>
      <c r="X9781" s="31"/>
      <c r="Y9781" s="31"/>
      <c r="Z9781" s="31"/>
      <c r="AA9781" s="31"/>
      <c r="AB9781" s="31"/>
      <c r="AC9781" s="31"/>
      <c r="AD9781" s="31"/>
      <c r="AE9781" s="31"/>
      <c r="AF9781" s="31"/>
      <c r="AG9781" s="31"/>
      <c r="AH9781" s="31"/>
      <c r="AI9781" s="31"/>
      <c r="AJ9781" s="31"/>
      <c r="AK9781" s="31"/>
      <c r="AL9781" s="31"/>
      <c r="AM9781" s="31"/>
      <c r="AN9781" s="31"/>
      <c r="AO9781" s="31"/>
      <c r="AP9781" s="31"/>
      <c r="AQ9781" s="31"/>
      <c r="AR9781" s="31"/>
      <c r="AS9781" s="31"/>
      <c r="AT9781" s="31"/>
      <c r="AU9781" s="31"/>
      <c r="AV9781" s="31"/>
      <c r="AW9781" s="31"/>
      <c r="AX9781" s="31"/>
      <c r="AY9781" s="31"/>
      <c r="AZ9781" s="31"/>
      <c r="BA9781" s="31"/>
      <c r="BB9781" s="31"/>
      <c r="BC9781" s="31"/>
      <c r="BD9781" s="31"/>
      <c r="BE9781" s="31"/>
      <c r="BF9781" s="31"/>
      <c r="BG9781" s="31"/>
      <c r="BH9781" s="31"/>
      <c r="BI9781" s="31"/>
      <c r="BJ9781" s="31"/>
      <c r="BK9781" s="31"/>
      <c r="BL9781" s="31"/>
      <c r="BM9781" s="31"/>
      <c r="BN9781" s="31"/>
      <c r="BO9781" s="31"/>
      <c r="BP9781" s="31"/>
      <c r="BQ9781" s="31"/>
      <c r="BR9781" s="31"/>
      <c r="BS9781" s="31"/>
      <c r="BT9781" s="31"/>
      <c r="BU9781" s="31"/>
      <c r="BV9781" s="31"/>
      <c r="BW9781" s="31"/>
      <c r="BX9781" s="31"/>
      <c r="BY9781" s="31"/>
      <c r="BZ9781" s="31"/>
      <c r="CA9781" s="31"/>
      <c r="CB9781" s="31"/>
      <c r="CC9781" s="31"/>
    </row>
    <row r="9782" spans="5:81" customFormat="1" x14ac:dyDescent="0.25">
      <c r="E9782" s="30" t="str">
        <f t="shared" si="63"/>
        <v>update IFINOPL.dbo.AGREEMENT_ASSET set BILLING_TO_NPWP = '654115625413000', NPWP_NAME = 'PT. INDONESIA CAKRAWALA EKSPRES', NPWP_ADDRESS = 'Kawasan Industri MM2100 Jl Jawa Blok G Rt.000 Rw.000 Gandamekar . Cikarang Barat. Kab Bekasi Jawa Barat' where AGREEMENT_NO = replace('0000786/4/10/09/2023', '/', '.');</v>
      </c>
      <c r="F9782" s="31"/>
      <c r="G9782" s="31"/>
      <c r="H9782" s="31"/>
      <c r="I9782" s="31"/>
      <c r="J9782" s="31"/>
      <c r="K9782" s="31"/>
      <c r="L9782" s="31"/>
      <c r="M9782" s="31"/>
      <c r="N9782" s="31"/>
      <c r="O9782" s="31"/>
      <c r="P9782" s="31"/>
      <c r="Q9782" s="31"/>
      <c r="R9782" s="31"/>
      <c r="S9782" s="31"/>
      <c r="T9782" s="31"/>
      <c r="U9782" s="31"/>
      <c r="V9782" s="31"/>
      <c r="W9782" s="31"/>
      <c r="X9782" s="31"/>
      <c r="Y9782" s="31"/>
      <c r="Z9782" s="31"/>
      <c r="AA9782" s="31"/>
      <c r="AB9782" s="31"/>
      <c r="AC9782" s="31"/>
      <c r="AD9782" s="31"/>
      <c r="AE9782" s="31"/>
      <c r="AF9782" s="31"/>
      <c r="AG9782" s="31"/>
      <c r="AH9782" s="31"/>
      <c r="AI9782" s="31"/>
      <c r="AJ9782" s="31"/>
      <c r="AK9782" s="31"/>
      <c r="AL9782" s="31"/>
      <c r="AM9782" s="31"/>
      <c r="AN9782" s="31"/>
      <c r="AO9782" s="31"/>
      <c r="AP9782" s="31"/>
      <c r="AQ9782" s="31"/>
      <c r="AR9782" s="31"/>
      <c r="AS9782" s="31"/>
      <c r="AT9782" s="31"/>
      <c r="AU9782" s="31"/>
      <c r="AV9782" s="31"/>
      <c r="AW9782" s="31"/>
      <c r="AX9782" s="31"/>
      <c r="AY9782" s="31"/>
      <c r="AZ9782" s="31"/>
      <c r="BA9782" s="31"/>
      <c r="BB9782" s="31"/>
      <c r="BC9782" s="31"/>
      <c r="BD9782" s="31"/>
      <c r="BE9782" s="31"/>
      <c r="BF9782" s="31"/>
      <c r="BG9782" s="31"/>
      <c r="BH9782" s="31"/>
      <c r="BI9782" s="31"/>
      <c r="BJ9782" s="31"/>
      <c r="BK9782" s="31"/>
      <c r="BL9782" s="31"/>
      <c r="BM9782" s="31"/>
      <c r="BN9782" s="31"/>
      <c r="BO9782" s="31"/>
      <c r="BP9782" s="31"/>
      <c r="BQ9782" s="31"/>
      <c r="BR9782" s="31"/>
      <c r="BS9782" s="31"/>
      <c r="BT9782" s="31"/>
      <c r="BU9782" s="31"/>
      <c r="BV9782" s="31"/>
      <c r="BW9782" s="31"/>
      <c r="BX9782" s="31"/>
      <c r="BY9782" s="31"/>
      <c r="BZ9782" s="31"/>
      <c r="CA9782" s="31"/>
      <c r="CB9782" s="31"/>
      <c r="CC9782" s="31"/>
    </row>
    <row r="9783" spans="5:81" customFormat="1" x14ac:dyDescent="0.25">
      <c r="E9783" s="30" t="str">
        <f t="shared" si="63"/>
        <v>update IFINOPL.dbo.AGREEMENT_ASSET set BILLING_TO_NPWP = '316000843036000', NPWP_NAME = 'PT. ALAM SAMPURNA MAKMUR', NPWP_ADDRESS = 'RUKO SANTA MONICA NO. B 16 RT.00 RW.00 KELAPA DUA, KELAPA DUA, KAB. TANGERANG, BANTEN 15810 INDONESIA' where AGREEMENT_NO = replace('0000787/4/01/06/2021', '/', '.');</v>
      </c>
      <c r="F9783" s="31"/>
      <c r="G9783" s="31"/>
      <c r="H9783" s="31"/>
      <c r="I9783" s="31"/>
      <c r="J9783" s="31"/>
      <c r="K9783" s="31"/>
      <c r="L9783" s="31"/>
      <c r="M9783" s="31"/>
      <c r="N9783" s="31"/>
      <c r="O9783" s="31"/>
      <c r="P9783" s="31"/>
      <c r="Q9783" s="31"/>
      <c r="R9783" s="31"/>
      <c r="S9783" s="31"/>
      <c r="T9783" s="31"/>
      <c r="U9783" s="31"/>
      <c r="V9783" s="31"/>
      <c r="W9783" s="31"/>
      <c r="X9783" s="31"/>
      <c r="Y9783" s="31"/>
      <c r="Z9783" s="31"/>
      <c r="AA9783" s="31"/>
      <c r="AB9783" s="31"/>
      <c r="AC9783" s="31"/>
      <c r="AD9783" s="31"/>
      <c r="AE9783" s="31"/>
      <c r="AF9783" s="31"/>
      <c r="AG9783" s="31"/>
      <c r="AH9783" s="31"/>
      <c r="AI9783" s="31"/>
      <c r="AJ9783" s="31"/>
      <c r="AK9783" s="31"/>
      <c r="AL9783" s="31"/>
      <c r="AM9783" s="31"/>
      <c r="AN9783" s="31"/>
      <c r="AO9783" s="31"/>
      <c r="AP9783" s="31"/>
      <c r="AQ9783" s="31"/>
      <c r="AR9783" s="31"/>
      <c r="AS9783" s="31"/>
      <c r="AT9783" s="31"/>
      <c r="AU9783" s="31"/>
      <c r="AV9783" s="31"/>
      <c r="AW9783" s="31"/>
      <c r="AX9783" s="31"/>
      <c r="AY9783" s="31"/>
      <c r="AZ9783" s="31"/>
      <c r="BA9783" s="31"/>
      <c r="BB9783" s="31"/>
      <c r="BC9783" s="31"/>
      <c r="BD9783" s="31"/>
      <c r="BE9783" s="31"/>
      <c r="BF9783" s="31"/>
      <c r="BG9783" s="31"/>
      <c r="BH9783" s="31"/>
      <c r="BI9783" s="31"/>
      <c r="BJ9783" s="31"/>
      <c r="BK9783" s="31"/>
      <c r="BL9783" s="31"/>
      <c r="BM9783" s="31"/>
      <c r="BN9783" s="31"/>
      <c r="BO9783" s="31"/>
      <c r="BP9783" s="31"/>
      <c r="BQ9783" s="31"/>
      <c r="BR9783" s="31"/>
      <c r="BS9783" s="31"/>
      <c r="BT9783" s="31"/>
      <c r="BU9783" s="31"/>
      <c r="BV9783" s="31"/>
      <c r="BW9783" s="31"/>
      <c r="BX9783" s="31"/>
      <c r="BY9783" s="31"/>
      <c r="BZ9783" s="31"/>
      <c r="CA9783" s="31"/>
      <c r="CB9783" s="31"/>
      <c r="CC9783" s="31"/>
    </row>
    <row r="9784" spans="5:81" customFormat="1" x14ac:dyDescent="0.25">
      <c r="E9784" s="30" t="str">
        <f t="shared" si="63"/>
        <v>update IFINOPL.dbo.AGREEMENT_ASSET set BILLING_TO_NPWP = '010616316092000', NPWP_NAME = 'PT. NUTRICIA INDONESIA SEJAHTERA', NPWP_ADDRESS = 'JL RAYA BOGOR KM. 26,6 RT.0 RW.0 KEL.PEKAYON KEC.PASAR REBO KOTA/KAB.JAKARTA TIMUR DKI JAKARTA 13710' where AGREEMENT_NO = replace('0000787/4/10/09/2023', '/', '.');</v>
      </c>
      <c r="F9784" s="31"/>
      <c r="G9784" s="31"/>
      <c r="H9784" s="31"/>
      <c r="I9784" s="31"/>
      <c r="J9784" s="31"/>
      <c r="K9784" s="31"/>
      <c r="L9784" s="31"/>
      <c r="M9784" s="31"/>
      <c r="N9784" s="31"/>
      <c r="O9784" s="31"/>
      <c r="P9784" s="31"/>
      <c r="Q9784" s="31"/>
      <c r="R9784" s="31"/>
      <c r="S9784" s="31"/>
      <c r="T9784" s="31"/>
      <c r="U9784" s="31"/>
      <c r="V9784" s="31"/>
      <c r="W9784" s="31"/>
      <c r="X9784" s="31"/>
      <c r="Y9784" s="31"/>
      <c r="Z9784" s="31"/>
      <c r="AA9784" s="31"/>
      <c r="AB9784" s="31"/>
      <c r="AC9784" s="31"/>
      <c r="AD9784" s="31"/>
      <c r="AE9784" s="31"/>
      <c r="AF9784" s="31"/>
      <c r="AG9784" s="31"/>
      <c r="AH9784" s="31"/>
      <c r="AI9784" s="31"/>
      <c r="AJ9784" s="31"/>
      <c r="AK9784" s="31"/>
      <c r="AL9784" s="31"/>
      <c r="AM9784" s="31"/>
      <c r="AN9784" s="31"/>
      <c r="AO9784" s="31"/>
      <c r="AP9784" s="31"/>
      <c r="AQ9784" s="31"/>
      <c r="AR9784" s="31"/>
      <c r="AS9784" s="31"/>
      <c r="AT9784" s="31"/>
      <c r="AU9784" s="31"/>
      <c r="AV9784" s="31"/>
      <c r="AW9784" s="31"/>
      <c r="AX9784" s="31"/>
      <c r="AY9784" s="31"/>
      <c r="AZ9784" s="31"/>
      <c r="BA9784" s="31"/>
      <c r="BB9784" s="31"/>
      <c r="BC9784" s="31"/>
      <c r="BD9784" s="31"/>
      <c r="BE9784" s="31"/>
      <c r="BF9784" s="31"/>
      <c r="BG9784" s="31"/>
      <c r="BH9784" s="31"/>
      <c r="BI9784" s="31"/>
      <c r="BJ9784" s="31"/>
      <c r="BK9784" s="31"/>
      <c r="BL9784" s="31"/>
      <c r="BM9784" s="31"/>
      <c r="BN9784" s="31"/>
      <c r="BO9784" s="31"/>
      <c r="BP9784" s="31"/>
      <c r="BQ9784" s="31"/>
      <c r="BR9784" s="31"/>
      <c r="BS9784" s="31"/>
      <c r="BT9784" s="31"/>
      <c r="BU9784" s="31"/>
      <c r="BV9784" s="31"/>
      <c r="BW9784" s="31"/>
      <c r="BX9784" s="31"/>
      <c r="BY9784" s="31"/>
      <c r="BZ9784" s="31"/>
      <c r="CA9784" s="31"/>
      <c r="CB9784" s="31"/>
      <c r="CC9784" s="31"/>
    </row>
    <row r="9785" spans="5:81" customFormat="1" x14ac:dyDescent="0.25">
      <c r="E9785"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replace('0000788/4/10/09/2023', '/', '.');</v>
      </c>
      <c r="F9785" s="31"/>
      <c r="G9785" s="31"/>
      <c r="H9785" s="31"/>
      <c r="I9785" s="31"/>
      <c r="J9785" s="31"/>
      <c r="K9785" s="31"/>
      <c r="L9785" s="31"/>
      <c r="M9785" s="31"/>
      <c r="N9785" s="31"/>
      <c r="O9785" s="31"/>
      <c r="P9785" s="31"/>
      <c r="Q9785" s="31"/>
      <c r="R9785" s="31"/>
      <c r="S9785" s="31"/>
      <c r="T9785" s="31"/>
      <c r="U9785" s="31"/>
      <c r="V9785" s="31"/>
      <c r="W9785" s="31"/>
      <c r="X9785" s="31"/>
      <c r="Y9785" s="31"/>
      <c r="Z9785" s="31"/>
      <c r="AA9785" s="31"/>
      <c r="AB9785" s="31"/>
      <c r="AC9785" s="31"/>
      <c r="AD9785" s="31"/>
      <c r="AE9785" s="31"/>
      <c r="AF9785" s="31"/>
      <c r="AG9785" s="31"/>
      <c r="AH9785" s="31"/>
      <c r="AI9785" s="31"/>
      <c r="AJ9785" s="31"/>
      <c r="AK9785" s="31"/>
      <c r="AL9785" s="31"/>
      <c r="AM9785" s="31"/>
      <c r="AN9785" s="31"/>
      <c r="AO9785" s="31"/>
      <c r="AP9785" s="31"/>
      <c r="AQ9785" s="31"/>
      <c r="AR9785" s="31"/>
      <c r="AS9785" s="31"/>
      <c r="AT9785" s="31"/>
      <c r="AU9785" s="31"/>
      <c r="AV9785" s="31"/>
      <c r="AW9785" s="31"/>
      <c r="AX9785" s="31"/>
      <c r="AY9785" s="31"/>
      <c r="AZ9785" s="31"/>
      <c r="BA9785" s="31"/>
      <c r="BB9785" s="31"/>
      <c r="BC9785" s="31"/>
      <c r="BD9785" s="31"/>
      <c r="BE9785" s="31"/>
      <c r="BF9785" s="31"/>
      <c r="BG9785" s="31"/>
      <c r="BH9785" s="31"/>
      <c r="BI9785" s="31"/>
      <c r="BJ9785" s="31"/>
      <c r="BK9785" s="31"/>
      <c r="BL9785" s="31"/>
      <c r="BM9785" s="31"/>
      <c r="BN9785" s="31"/>
      <c r="BO9785" s="31"/>
      <c r="BP9785" s="31"/>
      <c r="BQ9785" s="31"/>
      <c r="BR9785" s="31"/>
      <c r="BS9785" s="31"/>
      <c r="BT9785" s="31"/>
      <c r="BU9785" s="31"/>
      <c r="BV9785" s="31"/>
      <c r="BW9785" s="31"/>
      <c r="BX9785" s="31"/>
      <c r="BY9785" s="31"/>
      <c r="BZ9785" s="31"/>
      <c r="CA9785" s="31"/>
      <c r="CB9785" s="31"/>
      <c r="CC9785" s="31"/>
    </row>
    <row r="9786" spans="5:81" customFormat="1" x14ac:dyDescent="0.25">
      <c r="E9786" s="30" t="str">
        <f t="shared" si="63"/>
        <v>update IFINOPL.dbo.AGREEMENT_ASSET set BILLING_TO_NPWP = '022075865615000', NPWP_NAME = 'PT SUKSES MAKMUR JAYA', NPWP_ADDRESS = 'KOMPLEK PERTOKOAN MEGAH RAYA BLOK M/36 RT.000 RW.000 KEL.KALI RUNGKUT KEC.RUNGKUT KOTA/KAB.SURABAYA JAWA TIMUR 60293' where AGREEMENT_NO = replace('0000789/4/08/10/2022', '/', '.');</v>
      </c>
      <c r="F9786" s="31"/>
      <c r="G9786" s="31"/>
      <c r="H9786" s="31"/>
      <c r="I9786" s="31"/>
      <c r="J9786" s="31"/>
      <c r="K9786" s="31"/>
      <c r="L9786" s="31"/>
      <c r="M9786" s="31"/>
      <c r="N9786" s="31"/>
      <c r="O9786" s="31"/>
      <c r="P9786" s="31"/>
      <c r="Q9786" s="31"/>
      <c r="R9786" s="31"/>
      <c r="S9786" s="31"/>
      <c r="T9786" s="31"/>
      <c r="U9786" s="31"/>
      <c r="V9786" s="31"/>
      <c r="W9786" s="31"/>
      <c r="X9786" s="31"/>
      <c r="Y9786" s="31"/>
      <c r="Z9786" s="31"/>
      <c r="AA9786" s="31"/>
      <c r="AB9786" s="31"/>
      <c r="AC9786" s="31"/>
      <c r="AD9786" s="31"/>
      <c r="AE9786" s="31"/>
      <c r="AF9786" s="31"/>
      <c r="AG9786" s="31"/>
      <c r="AH9786" s="31"/>
      <c r="AI9786" s="31"/>
      <c r="AJ9786" s="31"/>
      <c r="AK9786" s="31"/>
      <c r="AL9786" s="31"/>
      <c r="AM9786" s="31"/>
      <c r="AN9786" s="31"/>
      <c r="AO9786" s="31"/>
      <c r="AP9786" s="31"/>
      <c r="AQ9786" s="31"/>
      <c r="AR9786" s="31"/>
      <c r="AS9786" s="31"/>
      <c r="AT9786" s="31"/>
      <c r="AU9786" s="31"/>
      <c r="AV9786" s="31"/>
      <c r="AW9786" s="31"/>
      <c r="AX9786" s="31"/>
      <c r="AY9786" s="31"/>
      <c r="AZ9786" s="31"/>
      <c r="BA9786" s="31"/>
      <c r="BB9786" s="31"/>
      <c r="BC9786" s="31"/>
      <c r="BD9786" s="31"/>
      <c r="BE9786" s="31"/>
      <c r="BF9786" s="31"/>
      <c r="BG9786" s="31"/>
      <c r="BH9786" s="31"/>
      <c r="BI9786" s="31"/>
      <c r="BJ9786" s="31"/>
      <c r="BK9786" s="31"/>
      <c r="BL9786" s="31"/>
      <c r="BM9786" s="31"/>
      <c r="BN9786" s="31"/>
      <c r="BO9786" s="31"/>
      <c r="BP9786" s="31"/>
      <c r="BQ9786" s="31"/>
      <c r="BR9786" s="31"/>
      <c r="BS9786" s="31"/>
      <c r="BT9786" s="31"/>
      <c r="BU9786" s="31"/>
      <c r="BV9786" s="31"/>
      <c r="BW9786" s="31"/>
      <c r="BX9786" s="31"/>
      <c r="BY9786" s="31"/>
      <c r="BZ9786" s="31"/>
      <c r="CA9786" s="31"/>
      <c r="CB9786" s="31"/>
      <c r="CC9786" s="31"/>
    </row>
    <row r="9787" spans="5:81" customFormat="1" x14ac:dyDescent="0.25">
      <c r="E9787" s="30" t="str">
        <f t="shared" si="63"/>
        <v>update IFINOPL.dbo.AGREEMENT_ASSET set BILLING_TO_NPWP = '011076700511000', NPWP_NAME = 'PT GUNUNG SLAMAT', NPWP_ADDRESS = 'JL. MAYJEN SUTOYO NO.28 RT.000 RW.000 KEL.SLAWI WETAN KEC.SLAWI KOTA/KAB.KOTA TEGAL JAWA TENGAH 52411' where AGREEMENT_NO = replace('0000789/4/10/09/2023', '/', '.');</v>
      </c>
      <c r="F9787" s="31"/>
      <c r="G9787" s="31"/>
      <c r="H9787" s="31"/>
      <c r="I9787" s="31"/>
      <c r="J9787" s="31"/>
      <c r="K9787" s="31"/>
      <c r="L9787" s="31"/>
      <c r="M9787" s="31"/>
      <c r="N9787" s="31"/>
      <c r="O9787" s="31"/>
      <c r="P9787" s="31"/>
      <c r="Q9787" s="31"/>
      <c r="R9787" s="31"/>
      <c r="S9787" s="31"/>
      <c r="T9787" s="31"/>
      <c r="U9787" s="31"/>
      <c r="V9787" s="31"/>
      <c r="W9787" s="31"/>
      <c r="X9787" s="31"/>
      <c r="Y9787" s="31"/>
      <c r="Z9787" s="31"/>
      <c r="AA9787" s="31"/>
      <c r="AB9787" s="31"/>
      <c r="AC9787" s="31"/>
      <c r="AD9787" s="31"/>
      <c r="AE9787" s="31"/>
      <c r="AF9787" s="31"/>
      <c r="AG9787" s="31"/>
      <c r="AH9787" s="31"/>
      <c r="AI9787" s="31"/>
      <c r="AJ9787" s="31"/>
      <c r="AK9787" s="31"/>
      <c r="AL9787" s="31"/>
      <c r="AM9787" s="31"/>
      <c r="AN9787" s="31"/>
      <c r="AO9787" s="31"/>
      <c r="AP9787" s="31"/>
      <c r="AQ9787" s="31"/>
      <c r="AR9787" s="31"/>
      <c r="AS9787" s="31"/>
      <c r="AT9787" s="31"/>
      <c r="AU9787" s="31"/>
      <c r="AV9787" s="31"/>
      <c r="AW9787" s="31"/>
      <c r="AX9787" s="31"/>
      <c r="AY9787" s="31"/>
      <c r="AZ9787" s="31"/>
      <c r="BA9787" s="31"/>
      <c r="BB9787" s="31"/>
      <c r="BC9787" s="31"/>
      <c r="BD9787" s="31"/>
      <c r="BE9787" s="31"/>
      <c r="BF9787" s="31"/>
      <c r="BG9787" s="31"/>
      <c r="BH9787" s="31"/>
      <c r="BI9787" s="31"/>
      <c r="BJ9787" s="31"/>
      <c r="BK9787" s="31"/>
      <c r="BL9787" s="31"/>
      <c r="BM9787" s="31"/>
      <c r="BN9787" s="31"/>
      <c r="BO9787" s="31"/>
      <c r="BP9787" s="31"/>
      <c r="BQ9787" s="31"/>
      <c r="BR9787" s="31"/>
      <c r="BS9787" s="31"/>
      <c r="BT9787" s="31"/>
      <c r="BU9787" s="31"/>
      <c r="BV9787" s="31"/>
      <c r="BW9787" s="31"/>
      <c r="BX9787" s="31"/>
      <c r="BY9787" s="31"/>
      <c r="BZ9787" s="31"/>
      <c r="CA9787" s="31"/>
      <c r="CB9787" s="31"/>
      <c r="CC9787" s="31"/>
    </row>
    <row r="9788" spans="5:81" customFormat="1" x14ac:dyDescent="0.25">
      <c r="E9788" s="30" t="str">
        <f t="shared" si="63"/>
        <v>update IFINOPL.dbo.AGREEMENT_ASSET set BILLING_TO_NPWP = '022075865615000', NPWP_NAME = 'PT SUKSES MAKMUR JAYA', NPWP_ADDRESS = 'KOMPLEK PERTOKOAN MEGAH RAYA BLOK M/36 RT.000 RW.000 KEL.KALI RUNGKUT KEC.RUNGKUT KOTA/KAB.SURABAYA JAWA TIMUR 60293' where AGREEMENT_NO = replace('0000790/4/08/10/2022', '/', '.');</v>
      </c>
      <c r="F9788" s="31"/>
      <c r="G9788" s="31"/>
      <c r="H9788" s="31"/>
      <c r="I9788" s="31"/>
      <c r="J9788" s="31"/>
      <c r="K9788" s="31"/>
      <c r="L9788" s="31"/>
      <c r="M9788" s="31"/>
      <c r="N9788" s="31"/>
      <c r="O9788" s="31"/>
      <c r="P9788" s="31"/>
      <c r="Q9788" s="31"/>
      <c r="R9788" s="31"/>
      <c r="S9788" s="31"/>
      <c r="T9788" s="31"/>
      <c r="U9788" s="31"/>
      <c r="V9788" s="31"/>
      <c r="W9788" s="31"/>
      <c r="X9788" s="31"/>
      <c r="Y9788" s="31"/>
      <c r="Z9788" s="31"/>
      <c r="AA9788" s="31"/>
      <c r="AB9788" s="31"/>
      <c r="AC9788" s="31"/>
      <c r="AD9788" s="31"/>
      <c r="AE9788" s="31"/>
      <c r="AF9788" s="31"/>
      <c r="AG9788" s="31"/>
      <c r="AH9788" s="31"/>
      <c r="AI9788" s="31"/>
      <c r="AJ9788" s="31"/>
      <c r="AK9788" s="31"/>
      <c r="AL9788" s="31"/>
      <c r="AM9788" s="31"/>
      <c r="AN9788" s="31"/>
      <c r="AO9788" s="31"/>
      <c r="AP9788" s="31"/>
      <c r="AQ9788" s="31"/>
      <c r="AR9788" s="31"/>
      <c r="AS9788" s="31"/>
      <c r="AT9788" s="31"/>
      <c r="AU9788" s="31"/>
      <c r="AV9788" s="31"/>
      <c r="AW9788" s="31"/>
      <c r="AX9788" s="31"/>
      <c r="AY9788" s="31"/>
      <c r="AZ9788" s="31"/>
      <c r="BA9788" s="31"/>
      <c r="BB9788" s="31"/>
      <c r="BC9788" s="31"/>
      <c r="BD9788" s="31"/>
      <c r="BE9788" s="31"/>
      <c r="BF9788" s="31"/>
      <c r="BG9788" s="31"/>
      <c r="BH9788" s="31"/>
      <c r="BI9788" s="31"/>
      <c r="BJ9788" s="31"/>
      <c r="BK9788" s="31"/>
      <c r="BL9788" s="31"/>
      <c r="BM9788" s="31"/>
      <c r="BN9788" s="31"/>
      <c r="BO9788" s="31"/>
      <c r="BP9788" s="31"/>
      <c r="BQ9788" s="31"/>
      <c r="BR9788" s="31"/>
      <c r="BS9788" s="31"/>
      <c r="BT9788" s="31"/>
      <c r="BU9788" s="31"/>
      <c r="BV9788" s="31"/>
      <c r="BW9788" s="31"/>
      <c r="BX9788" s="31"/>
      <c r="BY9788" s="31"/>
      <c r="BZ9788" s="31"/>
      <c r="CA9788" s="31"/>
      <c r="CB9788" s="31"/>
      <c r="CC9788" s="31"/>
    </row>
    <row r="9789" spans="5:81" customFormat="1" x14ac:dyDescent="0.25">
      <c r="E9789"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replace('0000790/4/10/09/2023', '/', '.');</v>
      </c>
      <c r="F9789" s="31"/>
      <c r="G9789" s="31"/>
      <c r="H9789" s="31"/>
      <c r="I9789" s="31"/>
      <c r="J9789" s="31"/>
      <c r="K9789" s="31"/>
      <c r="L9789" s="31"/>
      <c r="M9789" s="31"/>
      <c r="N9789" s="31"/>
      <c r="O9789" s="31"/>
      <c r="P9789" s="31"/>
      <c r="Q9789" s="31"/>
      <c r="R9789" s="31"/>
      <c r="S9789" s="31"/>
      <c r="T9789" s="31"/>
      <c r="U9789" s="31"/>
      <c r="V9789" s="31"/>
      <c r="W9789" s="31"/>
      <c r="X9789" s="31"/>
      <c r="Y9789" s="31"/>
      <c r="Z9789" s="31"/>
      <c r="AA9789" s="31"/>
      <c r="AB9789" s="31"/>
      <c r="AC9789" s="31"/>
      <c r="AD9789" s="31"/>
      <c r="AE9789" s="31"/>
      <c r="AF9789" s="31"/>
      <c r="AG9789" s="31"/>
      <c r="AH9789" s="31"/>
      <c r="AI9789" s="31"/>
      <c r="AJ9789" s="31"/>
      <c r="AK9789" s="31"/>
      <c r="AL9789" s="31"/>
      <c r="AM9789" s="31"/>
      <c r="AN9789" s="31"/>
      <c r="AO9789" s="31"/>
      <c r="AP9789" s="31"/>
      <c r="AQ9789" s="31"/>
      <c r="AR9789" s="31"/>
      <c r="AS9789" s="31"/>
      <c r="AT9789" s="31"/>
      <c r="AU9789" s="31"/>
      <c r="AV9789" s="31"/>
      <c r="AW9789" s="31"/>
      <c r="AX9789" s="31"/>
      <c r="AY9789" s="31"/>
      <c r="AZ9789" s="31"/>
      <c r="BA9789" s="31"/>
      <c r="BB9789" s="31"/>
      <c r="BC9789" s="31"/>
      <c r="BD9789" s="31"/>
      <c r="BE9789" s="31"/>
      <c r="BF9789" s="31"/>
      <c r="BG9789" s="31"/>
      <c r="BH9789" s="31"/>
      <c r="BI9789" s="31"/>
      <c r="BJ9789" s="31"/>
      <c r="BK9789" s="31"/>
      <c r="BL9789" s="31"/>
      <c r="BM9789" s="31"/>
      <c r="BN9789" s="31"/>
      <c r="BO9789" s="31"/>
      <c r="BP9789" s="31"/>
      <c r="BQ9789" s="31"/>
      <c r="BR9789" s="31"/>
      <c r="BS9789" s="31"/>
      <c r="BT9789" s="31"/>
      <c r="BU9789" s="31"/>
      <c r="BV9789" s="31"/>
      <c r="BW9789" s="31"/>
      <c r="BX9789" s="31"/>
      <c r="BY9789" s="31"/>
      <c r="BZ9789" s="31"/>
      <c r="CA9789" s="31"/>
      <c r="CB9789" s="31"/>
      <c r="CC9789" s="31"/>
    </row>
    <row r="9790" spans="5:81" customFormat="1" x14ac:dyDescent="0.25">
      <c r="E9790" s="30" t="str">
        <f t="shared" si="63"/>
        <v>update IFINOPL.dbo.AGREEMENT_ASSET set BILLING_TO_NPWP = '022075865615000', NPWP_NAME = 'PT SUKSES MAKMUR JAYA', NPWP_ADDRESS = 'KOMPLEK PERTOKOAN MEGAH RAYA BLOK M/36 RT.000 RW.000 KEL.KALI RUNGKUT KEC.RUNGKUT KOTA/KAB.SURABAYA JAWA TIMUR 60293' where AGREEMENT_NO = replace('0000791/4/08/10/2022', '/', '.');</v>
      </c>
      <c r="F9790" s="31"/>
      <c r="G9790" s="31"/>
      <c r="H9790" s="31"/>
      <c r="I9790" s="31"/>
      <c r="J9790" s="31"/>
      <c r="K9790" s="31"/>
      <c r="L9790" s="31"/>
      <c r="M9790" s="31"/>
      <c r="N9790" s="31"/>
      <c r="O9790" s="31"/>
      <c r="P9790" s="31"/>
      <c r="Q9790" s="31"/>
      <c r="R9790" s="31"/>
      <c r="S9790" s="31"/>
      <c r="T9790" s="31"/>
      <c r="U9790" s="31"/>
      <c r="V9790" s="31"/>
      <c r="W9790" s="31"/>
      <c r="X9790" s="31"/>
      <c r="Y9790" s="31"/>
      <c r="Z9790" s="31"/>
      <c r="AA9790" s="31"/>
      <c r="AB9790" s="31"/>
      <c r="AC9790" s="31"/>
      <c r="AD9790" s="31"/>
      <c r="AE9790" s="31"/>
      <c r="AF9790" s="31"/>
      <c r="AG9790" s="31"/>
      <c r="AH9790" s="31"/>
      <c r="AI9790" s="31"/>
      <c r="AJ9790" s="31"/>
      <c r="AK9790" s="31"/>
      <c r="AL9790" s="31"/>
      <c r="AM9790" s="31"/>
      <c r="AN9790" s="31"/>
      <c r="AO9790" s="31"/>
      <c r="AP9790" s="31"/>
      <c r="AQ9790" s="31"/>
      <c r="AR9790" s="31"/>
      <c r="AS9790" s="31"/>
      <c r="AT9790" s="31"/>
      <c r="AU9790" s="31"/>
      <c r="AV9790" s="31"/>
      <c r="AW9790" s="31"/>
      <c r="AX9790" s="31"/>
      <c r="AY9790" s="31"/>
      <c r="AZ9790" s="31"/>
      <c r="BA9790" s="31"/>
      <c r="BB9790" s="31"/>
      <c r="BC9790" s="31"/>
      <c r="BD9790" s="31"/>
      <c r="BE9790" s="31"/>
      <c r="BF9790" s="31"/>
      <c r="BG9790" s="31"/>
      <c r="BH9790" s="31"/>
      <c r="BI9790" s="31"/>
      <c r="BJ9790" s="31"/>
      <c r="BK9790" s="31"/>
      <c r="BL9790" s="31"/>
      <c r="BM9790" s="31"/>
      <c r="BN9790" s="31"/>
      <c r="BO9790" s="31"/>
      <c r="BP9790" s="31"/>
      <c r="BQ9790" s="31"/>
      <c r="BR9790" s="31"/>
      <c r="BS9790" s="31"/>
      <c r="BT9790" s="31"/>
      <c r="BU9790" s="31"/>
      <c r="BV9790" s="31"/>
      <c r="BW9790" s="31"/>
      <c r="BX9790" s="31"/>
      <c r="BY9790" s="31"/>
      <c r="BZ9790" s="31"/>
      <c r="CA9790" s="31"/>
      <c r="CB9790" s="31"/>
      <c r="CC9790" s="31"/>
    </row>
    <row r="9791" spans="5:81" customFormat="1" x14ac:dyDescent="0.25">
      <c r="E9791" s="30" t="str">
        <f t="shared" si="63"/>
        <v>update IFINOPL.dbo.AGREEMENT_ASSET set BILLING_TO_NPWP = '010616316092000', NPWP_NAME = 'PT. NUTRICIA INDONESIA SEJAHTERA', NPWP_ADDRESS = 'JL RAYA BOGOR KM. 26,6 RT.0 RW.0 KEL.PEKAYON KEC.PASAR REBO KOTA/KAB.JAKARTA TIMUR DKI JAKARTA 13710' where AGREEMENT_NO = replace('0000791/4/10/09/2023', '/', '.');</v>
      </c>
      <c r="F9791" s="31"/>
      <c r="G9791" s="31"/>
      <c r="H9791" s="31"/>
      <c r="I9791" s="31"/>
      <c r="J9791" s="31"/>
      <c r="K9791" s="31"/>
      <c r="L9791" s="31"/>
      <c r="M9791" s="31"/>
      <c r="N9791" s="31"/>
      <c r="O9791" s="31"/>
      <c r="P9791" s="31"/>
      <c r="Q9791" s="31"/>
      <c r="R9791" s="31"/>
      <c r="S9791" s="31"/>
      <c r="T9791" s="31"/>
      <c r="U9791" s="31"/>
      <c r="V9791" s="31"/>
      <c r="W9791" s="31"/>
      <c r="X9791" s="31"/>
      <c r="Y9791" s="31"/>
      <c r="Z9791" s="31"/>
      <c r="AA9791" s="31"/>
      <c r="AB9791" s="31"/>
      <c r="AC9791" s="31"/>
      <c r="AD9791" s="31"/>
      <c r="AE9791" s="31"/>
      <c r="AF9791" s="31"/>
      <c r="AG9791" s="31"/>
      <c r="AH9791" s="31"/>
      <c r="AI9791" s="31"/>
      <c r="AJ9791" s="31"/>
      <c r="AK9791" s="31"/>
      <c r="AL9791" s="31"/>
      <c r="AM9791" s="31"/>
      <c r="AN9791" s="31"/>
      <c r="AO9791" s="31"/>
      <c r="AP9791" s="31"/>
      <c r="AQ9791" s="31"/>
      <c r="AR9791" s="31"/>
      <c r="AS9791" s="31"/>
      <c r="AT9791" s="31"/>
      <c r="AU9791" s="31"/>
      <c r="AV9791" s="31"/>
      <c r="AW9791" s="31"/>
      <c r="AX9791" s="31"/>
      <c r="AY9791" s="31"/>
      <c r="AZ9791" s="31"/>
      <c r="BA9791" s="31"/>
      <c r="BB9791" s="31"/>
      <c r="BC9791" s="31"/>
      <c r="BD9791" s="31"/>
      <c r="BE9791" s="31"/>
      <c r="BF9791" s="31"/>
      <c r="BG9791" s="31"/>
      <c r="BH9791" s="31"/>
      <c r="BI9791" s="31"/>
      <c r="BJ9791" s="31"/>
      <c r="BK9791" s="31"/>
      <c r="BL9791" s="31"/>
      <c r="BM9791" s="31"/>
      <c r="BN9791" s="31"/>
      <c r="BO9791" s="31"/>
      <c r="BP9791" s="31"/>
      <c r="BQ9791" s="31"/>
      <c r="BR9791" s="31"/>
      <c r="BS9791" s="31"/>
      <c r="BT9791" s="31"/>
      <c r="BU9791" s="31"/>
      <c r="BV9791" s="31"/>
      <c r="BW9791" s="31"/>
      <c r="BX9791" s="31"/>
      <c r="BY9791" s="31"/>
      <c r="BZ9791" s="31"/>
      <c r="CA9791" s="31"/>
      <c r="CB9791" s="31"/>
      <c r="CC9791" s="31"/>
    </row>
    <row r="9792" spans="5:81" customFormat="1" x14ac:dyDescent="0.25">
      <c r="E9792" s="30" t="str">
        <f t="shared" si="63"/>
        <v>update IFINOPL.dbo.AGREEMENT_ASSET set BILLING_TO_NPWP = '023232630432000', NPWP_NAME = 'PT. SUKSES MAKMUR ABADI', NPWP_ADDRESS = 'JL GAMPRIT RAYA NO 3 RT.0 RW.0 KEL.JATIWARINGIN KEC.PONDOK GEDE KOTA/KAB.KOTA BEKASI JAWA BARAT 17411' where AGREEMENT_NO = replace('0000792/4/08/10/2022', '/', '.');</v>
      </c>
      <c r="F9792" s="31"/>
      <c r="G9792" s="31"/>
      <c r="H9792" s="31"/>
      <c r="I9792" s="31"/>
      <c r="J9792" s="31"/>
      <c r="K9792" s="31"/>
      <c r="L9792" s="31"/>
      <c r="M9792" s="31"/>
      <c r="N9792" s="31"/>
      <c r="O9792" s="31"/>
      <c r="P9792" s="31"/>
      <c r="Q9792" s="31"/>
      <c r="R9792" s="31"/>
      <c r="S9792" s="31"/>
      <c r="T9792" s="31"/>
      <c r="U9792" s="31"/>
      <c r="V9792" s="31"/>
      <c r="W9792" s="31"/>
      <c r="X9792" s="31"/>
      <c r="Y9792" s="31"/>
      <c r="Z9792" s="31"/>
      <c r="AA9792" s="31"/>
      <c r="AB9792" s="31"/>
      <c r="AC9792" s="31"/>
      <c r="AD9792" s="31"/>
      <c r="AE9792" s="31"/>
      <c r="AF9792" s="31"/>
      <c r="AG9792" s="31"/>
      <c r="AH9792" s="31"/>
      <c r="AI9792" s="31"/>
      <c r="AJ9792" s="31"/>
      <c r="AK9792" s="31"/>
      <c r="AL9792" s="31"/>
      <c r="AM9792" s="31"/>
      <c r="AN9792" s="31"/>
      <c r="AO9792" s="31"/>
      <c r="AP9792" s="31"/>
      <c r="AQ9792" s="31"/>
      <c r="AR9792" s="31"/>
      <c r="AS9792" s="31"/>
      <c r="AT9792" s="31"/>
      <c r="AU9792" s="31"/>
      <c r="AV9792" s="31"/>
      <c r="AW9792" s="31"/>
      <c r="AX9792" s="31"/>
      <c r="AY9792" s="31"/>
      <c r="AZ9792" s="31"/>
      <c r="BA9792" s="31"/>
      <c r="BB9792" s="31"/>
      <c r="BC9792" s="31"/>
      <c r="BD9792" s="31"/>
      <c r="BE9792" s="31"/>
      <c r="BF9792" s="31"/>
      <c r="BG9792" s="31"/>
      <c r="BH9792" s="31"/>
      <c r="BI9792" s="31"/>
      <c r="BJ9792" s="31"/>
      <c r="BK9792" s="31"/>
      <c r="BL9792" s="31"/>
      <c r="BM9792" s="31"/>
      <c r="BN9792" s="31"/>
      <c r="BO9792" s="31"/>
      <c r="BP9792" s="31"/>
      <c r="BQ9792" s="31"/>
      <c r="BR9792" s="31"/>
      <c r="BS9792" s="31"/>
      <c r="BT9792" s="31"/>
      <c r="BU9792" s="31"/>
      <c r="BV9792" s="31"/>
      <c r="BW9792" s="31"/>
      <c r="BX9792" s="31"/>
      <c r="BY9792" s="31"/>
      <c r="BZ9792" s="31"/>
      <c r="CA9792" s="31"/>
      <c r="CB9792" s="31"/>
      <c r="CC9792" s="31"/>
    </row>
    <row r="9793" spans="5:81" customFormat="1" x14ac:dyDescent="0.25">
      <c r="E9793"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replace('0000792/4/10/09/2023', '/', '.');</v>
      </c>
      <c r="F9793" s="31"/>
      <c r="G9793" s="31"/>
      <c r="H9793" s="31"/>
      <c r="I9793" s="31"/>
      <c r="J9793" s="31"/>
      <c r="K9793" s="31"/>
      <c r="L9793" s="31"/>
      <c r="M9793" s="31"/>
      <c r="N9793" s="31"/>
      <c r="O9793" s="31"/>
      <c r="P9793" s="31"/>
      <c r="Q9793" s="31"/>
      <c r="R9793" s="31"/>
      <c r="S9793" s="31"/>
      <c r="T9793" s="31"/>
      <c r="U9793" s="31"/>
      <c r="V9793" s="31"/>
      <c r="W9793" s="31"/>
      <c r="X9793" s="31"/>
      <c r="Y9793" s="31"/>
      <c r="Z9793" s="31"/>
      <c r="AA9793" s="31"/>
      <c r="AB9793" s="31"/>
      <c r="AC9793" s="31"/>
      <c r="AD9793" s="31"/>
      <c r="AE9793" s="31"/>
      <c r="AF9793" s="31"/>
      <c r="AG9793" s="31"/>
      <c r="AH9793" s="31"/>
      <c r="AI9793" s="31"/>
      <c r="AJ9793" s="31"/>
      <c r="AK9793" s="31"/>
      <c r="AL9793" s="31"/>
      <c r="AM9793" s="31"/>
      <c r="AN9793" s="31"/>
      <c r="AO9793" s="31"/>
      <c r="AP9793" s="31"/>
      <c r="AQ9793" s="31"/>
      <c r="AR9793" s="31"/>
      <c r="AS9793" s="31"/>
      <c r="AT9793" s="31"/>
      <c r="AU9793" s="31"/>
      <c r="AV9793" s="31"/>
      <c r="AW9793" s="31"/>
      <c r="AX9793" s="31"/>
      <c r="AY9793" s="31"/>
      <c r="AZ9793" s="31"/>
      <c r="BA9793" s="31"/>
      <c r="BB9793" s="31"/>
      <c r="BC9793" s="31"/>
      <c r="BD9793" s="31"/>
      <c r="BE9793" s="31"/>
      <c r="BF9793" s="31"/>
      <c r="BG9793" s="31"/>
      <c r="BH9793" s="31"/>
      <c r="BI9793" s="31"/>
      <c r="BJ9793" s="31"/>
      <c r="BK9793" s="31"/>
      <c r="BL9793" s="31"/>
      <c r="BM9793" s="31"/>
      <c r="BN9793" s="31"/>
      <c r="BO9793" s="31"/>
      <c r="BP9793" s="31"/>
      <c r="BQ9793" s="31"/>
      <c r="BR9793" s="31"/>
      <c r="BS9793" s="31"/>
      <c r="BT9793" s="31"/>
      <c r="BU9793" s="31"/>
      <c r="BV9793" s="31"/>
      <c r="BW9793" s="31"/>
      <c r="BX9793" s="31"/>
      <c r="BY9793" s="31"/>
      <c r="BZ9793" s="31"/>
      <c r="CA9793" s="31"/>
      <c r="CB9793" s="31"/>
      <c r="CC9793" s="31"/>
    </row>
    <row r="9794" spans="5:81" customFormat="1" x14ac:dyDescent="0.25">
      <c r="E9794"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replace('0000793/4/10/09/2023', '/', '.');</v>
      </c>
      <c r="F9794" s="31"/>
      <c r="G9794" s="31"/>
      <c r="H9794" s="31"/>
      <c r="I9794" s="31"/>
      <c r="J9794" s="31"/>
      <c r="K9794" s="31"/>
      <c r="L9794" s="31"/>
      <c r="M9794" s="31"/>
      <c r="N9794" s="31"/>
      <c r="O9794" s="31"/>
      <c r="P9794" s="31"/>
      <c r="Q9794" s="31"/>
      <c r="R9794" s="31"/>
      <c r="S9794" s="31"/>
      <c r="T9794" s="31"/>
      <c r="U9794" s="31"/>
      <c r="V9794" s="31"/>
      <c r="W9794" s="31"/>
      <c r="X9794" s="31"/>
      <c r="Y9794" s="31"/>
      <c r="Z9794" s="31"/>
      <c r="AA9794" s="31"/>
      <c r="AB9794" s="31"/>
      <c r="AC9794" s="31"/>
      <c r="AD9794" s="31"/>
      <c r="AE9794" s="31"/>
      <c r="AF9794" s="31"/>
      <c r="AG9794" s="31"/>
      <c r="AH9794" s="31"/>
      <c r="AI9794" s="31"/>
      <c r="AJ9794" s="31"/>
      <c r="AK9794" s="31"/>
      <c r="AL9794" s="31"/>
      <c r="AM9794" s="31"/>
      <c r="AN9794" s="31"/>
      <c r="AO9794" s="31"/>
      <c r="AP9794" s="31"/>
      <c r="AQ9794" s="31"/>
      <c r="AR9794" s="31"/>
      <c r="AS9794" s="31"/>
      <c r="AT9794" s="31"/>
      <c r="AU9794" s="31"/>
      <c r="AV9794" s="31"/>
      <c r="AW9794" s="31"/>
      <c r="AX9794" s="31"/>
      <c r="AY9794" s="31"/>
      <c r="AZ9794" s="31"/>
      <c r="BA9794" s="31"/>
      <c r="BB9794" s="31"/>
      <c r="BC9794" s="31"/>
      <c r="BD9794" s="31"/>
      <c r="BE9794" s="31"/>
      <c r="BF9794" s="31"/>
      <c r="BG9794" s="31"/>
      <c r="BH9794" s="31"/>
      <c r="BI9794" s="31"/>
      <c r="BJ9794" s="31"/>
      <c r="BK9794" s="31"/>
      <c r="BL9794" s="31"/>
      <c r="BM9794" s="31"/>
      <c r="BN9794" s="31"/>
      <c r="BO9794" s="31"/>
      <c r="BP9794" s="31"/>
      <c r="BQ9794" s="31"/>
      <c r="BR9794" s="31"/>
      <c r="BS9794" s="31"/>
      <c r="BT9794" s="31"/>
      <c r="BU9794" s="31"/>
      <c r="BV9794" s="31"/>
      <c r="BW9794" s="31"/>
      <c r="BX9794" s="31"/>
      <c r="BY9794" s="31"/>
      <c r="BZ9794" s="31"/>
      <c r="CA9794" s="31"/>
      <c r="CB9794" s="31"/>
      <c r="CC9794" s="31"/>
    </row>
    <row r="9795" spans="5:81" customFormat="1" x14ac:dyDescent="0.25">
      <c r="E9795" s="30" t="str">
        <f t="shared" si="63"/>
        <v>update IFINOPL.dbo.AGREEMENT_ASSET set BILLING_TO_NPWP = '013735303007000', NPWP_NAME = 'PT. MARGA NUSANTARA JAYA', NPWP_ADDRESS = 'JL PULO KAMBING IIE NO 9 RT.0 RW.0 JATINEGARA, CAKUNG, JAKARTA TIMUR, DKI JAKARTA 13930 INDONESIA' where AGREEMENT_NO = replace('0000794/4/08/10/2022', '/', '.');</v>
      </c>
      <c r="F9795" s="31"/>
      <c r="G9795" s="31"/>
      <c r="H9795" s="31"/>
      <c r="I9795" s="31"/>
      <c r="J9795" s="31"/>
      <c r="K9795" s="31"/>
      <c r="L9795" s="31"/>
      <c r="M9795" s="31"/>
      <c r="N9795" s="31"/>
      <c r="O9795" s="31"/>
      <c r="P9795" s="31"/>
      <c r="Q9795" s="31"/>
      <c r="R9795" s="31"/>
      <c r="S9795" s="31"/>
      <c r="T9795" s="31"/>
      <c r="U9795" s="31"/>
      <c r="V9795" s="31"/>
      <c r="W9795" s="31"/>
      <c r="X9795" s="31"/>
      <c r="Y9795" s="31"/>
      <c r="Z9795" s="31"/>
      <c r="AA9795" s="31"/>
      <c r="AB9795" s="31"/>
      <c r="AC9795" s="31"/>
      <c r="AD9795" s="31"/>
      <c r="AE9795" s="31"/>
      <c r="AF9795" s="31"/>
      <c r="AG9795" s="31"/>
      <c r="AH9795" s="31"/>
      <c r="AI9795" s="31"/>
      <c r="AJ9795" s="31"/>
      <c r="AK9795" s="31"/>
      <c r="AL9795" s="31"/>
      <c r="AM9795" s="31"/>
      <c r="AN9795" s="31"/>
      <c r="AO9795" s="31"/>
      <c r="AP9795" s="31"/>
      <c r="AQ9795" s="31"/>
      <c r="AR9795" s="31"/>
      <c r="AS9795" s="31"/>
      <c r="AT9795" s="31"/>
      <c r="AU9795" s="31"/>
      <c r="AV9795" s="31"/>
      <c r="AW9795" s="31"/>
      <c r="AX9795" s="31"/>
      <c r="AY9795" s="31"/>
      <c r="AZ9795" s="31"/>
      <c r="BA9795" s="31"/>
      <c r="BB9795" s="31"/>
      <c r="BC9795" s="31"/>
      <c r="BD9795" s="31"/>
      <c r="BE9795" s="31"/>
      <c r="BF9795" s="31"/>
      <c r="BG9795" s="31"/>
      <c r="BH9795" s="31"/>
      <c r="BI9795" s="31"/>
      <c r="BJ9795" s="31"/>
      <c r="BK9795" s="31"/>
      <c r="BL9795" s="31"/>
      <c r="BM9795" s="31"/>
      <c r="BN9795" s="31"/>
      <c r="BO9795" s="31"/>
      <c r="BP9795" s="31"/>
      <c r="BQ9795" s="31"/>
      <c r="BR9795" s="31"/>
      <c r="BS9795" s="31"/>
      <c r="BT9795" s="31"/>
      <c r="BU9795" s="31"/>
      <c r="BV9795" s="31"/>
      <c r="BW9795" s="31"/>
      <c r="BX9795" s="31"/>
      <c r="BY9795" s="31"/>
      <c r="BZ9795" s="31"/>
      <c r="CA9795" s="31"/>
      <c r="CB9795" s="31"/>
      <c r="CC9795" s="31"/>
    </row>
    <row r="9796" spans="5:81" customFormat="1" x14ac:dyDescent="0.25">
      <c r="E9796"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replace('0000794/4/10/09/2023', '/', '.');</v>
      </c>
      <c r="F9796" s="31"/>
      <c r="G9796" s="31"/>
      <c r="H9796" s="31"/>
      <c r="I9796" s="31"/>
      <c r="J9796" s="31"/>
      <c r="K9796" s="31"/>
      <c r="L9796" s="31"/>
      <c r="M9796" s="31"/>
      <c r="N9796" s="31"/>
      <c r="O9796" s="31"/>
      <c r="P9796" s="31"/>
      <c r="Q9796" s="31"/>
      <c r="R9796" s="31"/>
      <c r="S9796" s="31"/>
      <c r="T9796" s="31"/>
      <c r="U9796" s="31"/>
      <c r="V9796" s="31"/>
      <c r="W9796" s="31"/>
      <c r="X9796" s="31"/>
      <c r="Y9796" s="31"/>
      <c r="Z9796" s="31"/>
      <c r="AA9796" s="31"/>
      <c r="AB9796" s="31"/>
      <c r="AC9796" s="31"/>
      <c r="AD9796" s="31"/>
      <c r="AE9796" s="31"/>
      <c r="AF9796" s="31"/>
      <c r="AG9796" s="31"/>
      <c r="AH9796" s="31"/>
      <c r="AI9796" s="31"/>
      <c r="AJ9796" s="31"/>
      <c r="AK9796" s="31"/>
      <c r="AL9796" s="31"/>
      <c r="AM9796" s="31"/>
      <c r="AN9796" s="31"/>
      <c r="AO9796" s="31"/>
      <c r="AP9796" s="31"/>
      <c r="AQ9796" s="31"/>
      <c r="AR9796" s="31"/>
      <c r="AS9796" s="31"/>
      <c r="AT9796" s="31"/>
      <c r="AU9796" s="31"/>
      <c r="AV9796" s="31"/>
      <c r="AW9796" s="31"/>
      <c r="AX9796" s="31"/>
      <c r="AY9796" s="31"/>
      <c r="AZ9796" s="31"/>
      <c r="BA9796" s="31"/>
      <c r="BB9796" s="31"/>
      <c r="BC9796" s="31"/>
      <c r="BD9796" s="31"/>
      <c r="BE9796" s="31"/>
      <c r="BF9796" s="31"/>
      <c r="BG9796" s="31"/>
      <c r="BH9796" s="31"/>
      <c r="BI9796" s="31"/>
      <c r="BJ9796" s="31"/>
      <c r="BK9796" s="31"/>
      <c r="BL9796" s="31"/>
      <c r="BM9796" s="31"/>
      <c r="BN9796" s="31"/>
      <c r="BO9796" s="31"/>
      <c r="BP9796" s="31"/>
      <c r="BQ9796" s="31"/>
      <c r="BR9796" s="31"/>
      <c r="BS9796" s="31"/>
      <c r="BT9796" s="31"/>
      <c r="BU9796" s="31"/>
      <c r="BV9796" s="31"/>
      <c r="BW9796" s="31"/>
      <c r="BX9796" s="31"/>
      <c r="BY9796" s="31"/>
      <c r="BZ9796" s="31"/>
      <c r="CA9796" s="31"/>
      <c r="CB9796" s="31"/>
      <c r="CC9796" s="31"/>
    </row>
    <row r="9797" spans="5:81" customFormat="1" x14ac:dyDescent="0.25">
      <c r="E9797" s="30" t="str">
        <f t="shared" si="63"/>
        <v>update IFINOPL.dbo.AGREEMENT_ASSET set BILLING_TO_NPWP = '013735303007000', NPWP_NAME = 'PT. MARGA NUSANTARA JAYA', NPWP_ADDRESS = 'JL PULO KAMBING IIE NO 9 RT.0 RW.0 JATINEGARA, CAKUNG, JAKARTA TIMUR, DKI JAKARTA 13930 INDONESIA' where AGREEMENT_NO = replace('0000795/4/08/10/2022', '/', '.');</v>
      </c>
      <c r="F9797" s="31"/>
      <c r="G9797" s="31"/>
      <c r="H9797" s="31"/>
      <c r="I9797" s="31"/>
      <c r="J9797" s="31"/>
      <c r="K9797" s="31"/>
      <c r="L9797" s="31"/>
      <c r="M9797" s="31"/>
      <c r="N9797" s="31"/>
      <c r="O9797" s="31"/>
      <c r="P9797" s="31"/>
      <c r="Q9797" s="31"/>
      <c r="R9797" s="31"/>
      <c r="S9797" s="31"/>
      <c r="T9797" s="31"/>
      <c r="U9797" s="31"/>
      <c r="V9797" s="31"/>
      <c r="W9797" s="31"/>
      <c r="X9797" s="31"/>
      <c r="Y9797" s="31"/>
      <c r="Z9797" s="31"/>
      <c r="AA9797" s="31"/>
      <c r="AB9797" s="31"/>
      <c r="AC9797" s="31"/>
      <c r="AD9797" s="31"/>
      <c r="AE9797" s="31"/>
      <c r="AF9797" s="31"/>
      <c r="AG9797" s="31"/>
      <c r="AH9797" s="31"/>
      <c r="AI9797" s="31"/>
      <c r="AJ9797" s="31"/>
      <c r="AK9797" s="31"/>
      <c r="AL9797" s="31"/>
      <c r="AM9797" s="31"/>
      <c r="AN9797" s="31"/>
      <c r="AO9797" s="31"/>
      <c r="AP9797" s="31"/>
      <c r="AQ9797" s="31"/>
      <c r="AR9797" s="31"/>
      <c r="AS9797" s="31"/>
      <c r="AT9797" s="31"/>
      <c r="AU9797" s="31"/>
      <c r="AV9797" s="31"/>
      <c r="AW9797" s="31"/>
      <c r="AX9797" s="31"/>
      <c r="AY9797" s="31"/>
      <c r="AZ9797" s="31"/>
      <c r="BA9797" s="31"/>
      <c r="BB9797" s="31"/>
      <c r="BC9797" s="31"/>
      <c r="BD9797" s="31"/>
      <c r="BE9797" s="31"/>
      <c r="BF9797" s="31"/>
      <c r="BG9797" s="31"/>
      <c r="BH9797" s="31"/>
      <c r="BI9797" s="31"/>
      <c r="BJ9797" s="31"/>
      <c r="BK9797" s="31"/>
      <c r="BL9797" s="31"/>
      <c r="BM9797" s="31"/>
      <c r="BN9797" s="31"/>
      <c r="BO9797" s="31"/>
      <c r="BP9797" s="31"/>
      <c r="BQ9797" s="31"/>
      <c r="BR9797" s="31"/>
      <c r="BS9797" s="31"/>
      <c r="BT9797" s="31"/>
      <c r="BU9797" s="31"/>
      <c r="BV9797" s="31"/>
      <c r="BW9797" s="31"/>
      <c r="BX9797" s="31"/>
      <c r="BY9797" s="31"/>
      <c r="BZ9797" s="31"/>
      <c r="CA9797" s="31"/>
      <c r="CB9797" s="31"/>
      <c r="CC9797" s="31"/>
    </row>
    <row r="9798" spans="5:81" customFormat="1" x14ac:dyDescent="0.25">
      <c r="E9798" s="30" t="str">
        <f t="shared" si="63"/>
        <v>update IFINOPL.dbo.AGREEMENT_ASSET set BILLING_TO_NPWP = '019363035017000', NPWP_NAME = 'PT. TUNAS ARTHA GARDATAMA', NPWP_ADDRESS = 'JL. LENTENG AGUNG NO. 7 RT.007 RW.001 KEL.LENTENG AGUNG KEC.JAGAKARSA KOTA/KAB.JAKARTA SELATAN DKI JAKARTA 12630' where AGREEMENT_NO = replace('0000795/4/10/09/2023', '/', '.');</v>
      </c>
      <c r="F9798" s="31"/>
      <c r="G9798" s="31"/>
      <c r="H9798" s="31"/>
      <c r="I9798" s="31"/>
      <c r="J9798" s="31"/>
      <c r="K9798" s="31"/>
      <c r="L9798" s="31"/>
      <c r="M9798" s="31"/>
      <c r="N9798" s="31"/>
      <c r="O9798" s="31"/>
      <c r="P9798" s="31"/>
      <c r="Q9798" s="31"/>
      <c r="R9798" s="31"/>
      <c r="S9798" s="31"/>
      <c r="T9798" s="31"/>
      <c r="U9798" s="31"/>
      <c r="V9798" s="31"/>
      <c r="W9798" s="31"/>
      <c r="X9798" s="31"/>
      <c r="Y9798" s="31"/>
      <c r="Z9798" s="31"/>
      <c r="AA9798" s="31"/>
      <c r="AB9798" s="31"/>
      <c r="AC9798" s="31"/>
      <c r="AD9798" s="31"/>
      <c r="AE9798" s="31"/>
      <c r="AF9798" s="31"/>
      <c r="AG9798" s="31"/>
      <c r="AH9798" s="31"/>
      <c r="AI9798" s="31"/>
      <c r="AJ9798" s="31"/>
      <c r="AK9798" s="31"/>
      <c r="AL9798" s="31"/>
      <c r="AM9798" s="31"/>
      <c r="AN9798" s="31"/>
      <c r="AO9798" s="31"/>
      <c r="AP9798" s="31"/>
      <c r="AQ9798" s="31"/>
      <c r="AR9798" s="31"/>
      <c r="AS9798" s="31"/>
      <c r="AT9798" s="31"/>
      <c r="AU9798" s="31"/>
      <c r="AV9798" s="31"/>
      <c r="AW9798" s="31"/>
      <c r="AX9798" s="31"/>
      <c r="AY9798" s="31"/>
      <c r="AZ9798" s="31"/>
      <c r="BA9798" s="31"/>
      <c r="BB9798" s="31"/>
      <c r="BC9798" s="31"/>
      <c r="BD9798" s="31"/>
      <c r="BE9798" s="31"/>
      <c r="BF9798" s="31"/>
      <c r="BG9798" s="31"/>
      <c r="BH9798" s="31"/>
      <c r="BI9798" s="31"/>
      <c r="BJ9798" s="31"/>
      <c r="BK9798" s="31"/>
      <c r="BL9798" s="31"/>
      <c r="BM9798" s="31"/>
      <c r="BN9798" s="31"/>
      <c r="BO9798" s="31"/>
      <c r="BP9798" s="31"/>
      <c r="BQ9798" s="31"/>
      <c r="BR9798" s="31"/>
      <c r="BS9798" s="31"/>
      <c r="BT9798" s="31"/>
      <c r="BU9798" s="31"/>
      <c r="BV9798" s="31"/>
      <c r="BW9798" s="31"/>
      <c r="BX9798" s="31"/>
      <c r="BY9798" s="31"/>
      <c r="BZ9798" s="31"/>
      <c r="CA9798" s="31"/>
      <c r="CB9798" s="31"/>
      <c r="CC9798" s="31"/>
    </row>
    <row r="9799" spans="5:81" customFormat="1" x14ac:dyDescent="0.25">
      <c r="E9799" s="30" t="str">
        <f t="shared" si="63"/>
        <v>update IFINOPL.dbo.AGREEMENT_ASSET set BILLING_TO_NPWP = '013735303007000', NPWP_NAME = 'PT. MARGA NUSANTARA JAYA', NPWP_ADDRESS = 'JL PULO KAMBING IIE NO 9 RT.0 RW.0 JATINEGARA, CAKUNG, JAKARTA TIMUR, DKI JAKARTA 13930 INDONESIA' where AGREEMENT_NO = replace('0000796/4/08/10/2022', '/', '.');</v>
      </c>
      <c r="F9799" s="31"/>
      <c r="G9799" s="31"/>
      <c r="H9799" s="31"/>
      <c r="I9799" s="31"/>
      <c r="J9799" s="31"/>
      <c r="K9799" s="31"/>
      <c r="L9799" s="31"/>
      <c r="M9799" s="31"/>
      <c r="N9799" s="31"/>
      <c r="O9799" s="31"/>
      <c r="P9799" s="31"/>
      <c r="Q9799" s="31"/>
      <c r="R9799" s="31"/>
      <c r="S9799" s="31"/>
      <c r="T9799" s="31"/>
      <c r="U9799" s="31"/>
      <c r="V9799" s="31"/>
      <c r="W9799" s="31"/>
      <c r="X9799" s="31"/>
      <c r="Y9799" s="31"/>
      <c r="Z9799" s="31"/>
      <c r="AA9799" s="31"/>
      <c r="AB9799" s="31"/>
      <c r="AC9799" s="31"/>
      <c r="AD9799" s="31"/>
      <c r="AE9799" s="31"/>
      <c r="AF9799" s="31"/>
      <c r="AG9799" s="31"/>
      <c r="AH9799" s="31"/>
      <c r="AI9799" s="31"/>
      <c r="AJ9799" s="31"/>
      <c r="AK9799" s="31"/>
      <c r="AL9799" s="31"/>
      <c r="AM9799" s="31"/>
      <c r="AN9799" s="31"/>
      <c r="AO9799" s="31"/>
      <c r="AP9799" s="31"/>
      <c r="AQ9799" s="31"/>
      <c r="AR9799" s="31"/>
      <c r="AS9799" s="31"/>
      <c r="AT9799" s="31"/>
      <c r="AU9799" s="31"/>
      <c r="AV9799" s="31"/>
      <c r="AW9799" s="31"/>
      <c r="AX9799" s="31"/>
      <c r="AY9799" s="31"/>
      <c r="AZ9799" s="31"/>
      <c r="BA9799" s="31"/>
      <c r="BB9799" s="31"/>
      <c r="BC9799" s="31"/>
      <c r="BD9799" s="31"/>
      <c r="BE9799" s="31"/>
      <c r="BF9799" s="31"/>
      <c r="BG9799" s="31"/>
      <c r="BH9799" s="31"/>
      <c r="BI9799" s="31"/>
      <c r="BJ9799" s="31"/>
      <c r="BK9799" s="31"/>
      <c r="BL9799" s="31"/>
      <c r="BM9799" s="31"/>
      <c r="BN9799" s="31"/>
      <c r="BO9799" s="31"/>
      <c r="BP9799" s="31"/>
      <c r="BQ9799" s="31"/>
      <c r="BR9799" s="31"/>
      <c r="BS9799" s="31"/>
      <c r="BT9799" s="31"/>
      <c r="BU9799" s="31"/>
      <c r="BV9799" s="31"/>
      <c r="BW9799" s="31"/>
      <c r="BX9799" s="31"/>
      <c r="BY9799" s="31"/>
      <c r="BZ9799" s="31"/>
      <c r="CA9799" s="31"/>
      <c r="CB9799" s="31"/>
      <c r="CC9799" s="31"/>
    </row>
    <row r="9800" spans="5:81" customFormat="1" x14ac:dyDescent="0.25">
      <c r="E9800" s="30" t="str">
        <f t="shared" si="63"/>
        <v>update IFINOPL.dbo.AGREEMENT_ASSET set BILLING_TO_NPWP = '021161088056000', NPWP_NAME = 'PT. NOVO NORDISK INDONESIA', NPWP_ADDRESS = 'PONDOK INDAH OFFICE TOWER 5, 20TH FLOOR SUITE 2004-09, JL SULTAN ISKANDAR MUDA KAV V-TA RT 04 RW 03 PONDOK PINANG, KEBAYORAN LAMA, JAKARTA SELATAN. 12310' where AGREEMENT_NO = replace('0000796/4/10/09/2023', '/', '.');</v>
      </c>
      <c r="F9800" s="31"/>
      <c r="G9800" s="31"/>
      <c r="H9800" s="31"/>
      <c r="I9800" s="31"/>
      <c r="J9800" s="31"/>
      <c r="K9800" s="31"/>
      <c r="L9800" s="31"/>
      <c r="M9800" s="31"/>
      <c r="N9800" s="31"/>
      <c r="O9800" s="31"/>
      <c r="P9800" s="31"/>
      <c r="Q9800" s="31"/>
      <c r="R9800" s="31"/>
      <c r="S9800" s="31"/>
      <c r="T9800" s="31"/>
      <c r="U9800" s="31"/>
      <c r="V9800" s="31"/>
      <c r="W9800" s="31"/>
      <c r="X9800" s="31"/>
      <c r="Y9800" s="31"/>
      <c r="Z9800" s="31"/>
      <c r="AA9800" s="31"/>
      <c r="AB9800" s="31"/>
      <c r="AC9800" s="31"/>
      <c r="AD9800" s="31"/>
      <c r="AE9800" s="31"/>
      <c r="AF9800" s="31"/>
      <c r="AG9800" s="31"/>
      <c r="AH9800" s="31"/>
      <c r="AI9800" s="31"/>
      <c r="AJ9800" s="31"/>
      <c r="AK9800" s="31"/>
      <c r="AL9800" s="31"/>
      <c r="AM9800" s="31"/>
      <c r="AN9800" s="31"/>
      <c r="AO9800" s="31"/>
      <c r="AP9800" s="31"/>
      <c r="AQ9800" s="31"/>
      <c r="AR9800" s="31"/>
      <c r="AS9800" s="31"/>
      <c r="AT9800" s="31"/>
      <c r="AU9800" s="31"/>
      <c r="AV9800" s="31"/>
      <c r="AW9800" s="31"/>
      <c r="AX9800" s="31"/>
      <c r="AY9800" s="31"/>
      <c r="AZ9800" s="31"/>
      <c r="BA9800" s="31"/>
      <c r="BB9800" s="31"/>
      <c r="BC9800" s="31"/>
      <c r="BD9800" s="31"/>
      <c r="BE9800" s="31"/>
      <c r="BF9800" s="31"/>
      <c r="BG9800" s="31"/>
      <c r="BH9800" s="31"/>
      <c r="BI9800" s="31"/>
      <c r="BJ9800" s="31"/>
      <c r="BK9800" s="31"/>
      <c r="BL9800" s="31"/>
      <c r="BM9800" s="31"/>
      <c r="BN9800" s="31"/>
      <c r="BO9800" s="31"/>
      <c r="BP9800" s="31"/>
      <c r="BQ9800" s="31"/>
      <c r="BR9800" s="31"/>
      <c r="BS9800" s="31"/>
      <c r="BT9800" s="31"/>
      <c r="BU9800" s="31"/>
      <c r="BV9800" s="31"/>
      <c r="BW9800" s="31"/>
      <c r="BX9800" s="31"/>
      <c r="BY9800" s="31"/>
      <c r="BZ9800" s="31"/>
      <c r="CA9800" s="31"/>
      <c r="CB9800" s="31"/>
      <c r="CC9800" s="31"/>
    </row>
    <row r="9801" spans="5:81" customFormat="1" x14ac:dyDescent="0.25">
      <c r="E9801" s="30" t="str">
        <f t="shared" si="63"/>
        <v>update IFINOPL.dbo.AGREEMENT_ASSET set BILLING_TO_NPWP = '316000843036000', NPWP_NAME = 'PT. ALAM SAMPURNA MAKMUR', NPWP_ADDRESS = 'RUKO SANTA MONICA NO. B 16 RT.00 RW.00 KELAPA DUA, KELAPA DUA, KAB. TANGERANG, BANTEN 15810 INDONESIA' where AGREEMENT_NO = replace('0000797/4/01/07/2021', '/', '.');</v>
      </c>
      <c r="F9801" s="31"/>
      <c r="G9801" s="31"/>
      <c r="H9801" s="31"/>
      <c r="I9801" s="31"/>
      <c r="J9801" s="31"/>
      <c r="K9801" s="31"/>
      <c r="L9801" s="31"/>
      <c r="M9801" s="31"/>
      <c r="N9801" s="31"/>
      <c r="O9801" s="31"/>
      <c r="P9801" s="31"/>
      <c r="Q9801" s="31"/>
      <c r="R9801" s="31"/>
      <c r="S9801" s="31"/>
      <c r="T9801" s="31"/>
      <c r="U9801" s="31"/>
      <c r="V9801" s="31"/>
      <c r="W9801" s="31"/>
      <c r="X9801" s="31"/>
      <c r="Y9801" s="31"/>
      <c r="Z9801" s="31"/>
      <c r="AA9801" s="31"/>
      <c r="AB9801" s="31"/>
      <c r="AC9801" s="31"/>
      <c r="AD9801" s="31"/>
      <c r="AE9801" s="31"/>
      <c r="AF9801" s="31"/>
      <c r="AG9801" s="31"/>
      <c r="AH9801" s="31"/>
      <c r="AI9801" s="31"/>
      <c r="AJ9801" s="31"/>
      <c r="AK9801" s="31"/>
      <c r="AL9801" s="31"/>
      <c r="AM9801" s="31"/>
      <c r="AN9801" s="31"/>
      <c r="AO9801" s="31"/>
      <c r="AP9801" s="31"/>
      <c r="AQ9801" s="31"/>
      <c r="AR9801" s="31"/>
      <c r="AS9801" s="31"/>
      <c r="AT9801" s="31"/>
      <c r="AU9801" s="31"/>
      <c r="AV9801" s="31"/>
      <c r="AW9801" s="31"/>
      <c r="AX9801" s="31"/>
      <c r="AY9801" s="31"/>
      <c r="AZ9801" s="31"/>
      <c r="BA9801" s="31"/>
      <c r="BB9801" s="31"/>
      <c r="BC9801" s="31"/>
      <c r="BD9801" s="31"/>
      <c r="BE9801" s="31"/>
      <c r="BF9801" s="31"/>
      <c r="BG9801" s="31"/>
      <c r="BH9801" s="31"/>
      <c r="BI9801" s="31"/>
      <c r="BJ9801" s="31"/>
      <c r="BK9801" s="31"/>
      <c r="BL9801" s="31"/>
      <c r="BM9801" s="31"/>
      <c r="BN9801" s="31"/>
      <c r="BO9801" s="31"/>
      <c r="BP9801" s="31"/>
      <c r="BQ9801" s="31"/>
      <c r="BR9801" s="31"/>
      <c r="BS9801" s="31"/>
      <c r="BT9801" s="31"/>
      <c r="BU9801" s="31"/>
      <c r="BV9801" s="31"/>
      <c r="BW9801" s="31"/>
      <c r="BX9801" s="31"/>
      <c r="BY9801" s="31"/>
      <c r="BZ9801" s="31"/>
      <c r="CA9801" s="31"/>
      <c r="CB9801" s="31"/>
      <c r="CC9801" s="31"/>
    </row>
    <row r="9802" spans="5:81" customFormat="1" x14ac:dyDescent="0.25">
      <c r="E9802" s="30" t="str">
        <f t="shared" si="63"/>
        <v>update IFINOPL.dbo.AGREEMENT_ASSET set BILLING_TO_NPWP = '013735303007000', NPWP_NAME = 'PT. MARGA NUSANTARA JAYA', NPWP_ADDRESS = 'JL PULO KAMBING IIE NO 9 RT.0 RW.0 JATINEGARA, CAKUNG, JAKARTA TIMUR, DKI JAKARTA 13930 INDONESIA' where AGREEMENT_NO = replace('0000797/4/08/10/2022', '/', '.');</v>
      </c>
      <c r="F9802" s="31"/>
      <c r="G9802" s="31"/>
      <c r="H9802" s="31"/>
      <c r="I9802" s="31"/>
      <c r="J9802" s="31"/>
      <c r="K9802" s="31"/>
      <c r="L9802" s="31"/>
      <c r="M9802" s="31"/>
      <c r="N9802" s="31"/>
      <c r="O9802" s="31"/>
      <c r="P9802" s="31"/>
      <c r="Q9802" s="31"/>
      <c r="R9802" s="31"/>
      <c r="S9802" s="31"/>
      <c r="T9802" s="31"/>
      <c r="U9802" s="31"/>
      <c r="V9802" s="31"/>
      <c r="W9802" s="31"/>
      <c r="X9802" s="31"/>
      <c r="Y9802" s="31"/>
      <c r="Z9802" s="31"/>
      <c r="AA9802" s="31"/>
      <c r="AB9802" s="31"/>
      <c r="AC9802" s="31"/>
      <c r="AD9802" s="31"/>
      <c r="AE9802" s="31"/>
      <c r="AF9802" s="31"/>
      <c r="AG9802" s="31"/>
      <c r="AH9802" s="31"/>
      <c r="AI9802" s="31"/>
      <c r="AJ9802" s="31"/>
      <c r="AK9802" s="31"/>
      <c r="AL9802" s="31"/>
      <c r="AM9802" s="31"/>
      <c r="AN9802" s="31"/>
      <c r="AO9802" s="31"/>
      <c r="AP9802" s="31"/>
      <c r="AQ9802" s="31"/>
      <c r="AR9802" s="31"/>
      <c r="AS9802" s="31"/>
      <c r="AT9802" s="31"/>
      <c r="AU9802" s="31"/>
      <c r="AV9802" s="31"/>
      <c r="AW9802" s="31"/>
      <c r="AX9802" s="31"/>
      <c r="AY9802" s="31"/>
      <c r="AZ9802" s="31"/>
      <c r="BA9802" s="31"/>
      <c r="BB9802" s="31"/>
      <c r="BC9802" s="31"/>
      <c r="BD9802" s="31"/>
      <c r="BE9802" s="31"/>
      <c r="BF9802" s="31"/>
      <c r="BG9802" s="31"/>
      <c r="BH9802" s="31"/>
      <c r="BI9802" s="31"/>
      <c r="BJ9802" s="31"/>
      <c r="BK9802" s="31"/>
      <c r="BL9802" s="31"/>
      <c r="BM9802" s="31"/>
      <c r="BN9802" s="31"/>
      <c r="BO9802" s="31"/>
      <c r="BP9802" s="31"/>
      <c r="BQ9802" s="31"/>
      <c r="BR9802" s="31"/>
      <c r="BS9802" s="31"/>
      <c r="BT9802" s="31"/>
      <c r="BU9802" s="31"/>
      <c r="BV9802" s="31"/>
      <c r="BW9802" s="31"/>
      <c r="BX9802" s="31"/>
      <c r="BY9802" s="31"/>
      <c r="BZ9802" s="31"/>
      <c r="CA9802" s="31"/>
      <c r="CB9802" s="31"/>
      <c r="CC9802" s="31"/>
    </row>
    <row r="9803" spans="5:81" customFormat="1" x14ac:dyDescent="0.25">
      <c r="E9803" s="30" t="str">
        <f t="shared" si="63"/>
        <v>update IFINOPL.dbo.AGREEMENT_ASSET set BILLING_TO_NPWP = '011405081092000', NPWP_NAME = 'PT. SARIHUSADA GENERASI MAHARDIKA', NPWP_ADDRESS = 'JL KUSUMANEGARA KOTAK POS 37 RT.0 RW.0 KEL.MUJA MUJU KEC.UMBULHARJO KOTA/KAB.YOGYAKARTA DI YOGYAKARTA 55165' where AGREEMENT_NO = replace('0000797/4/10/09/2023', '/', '.');</v>
      </c>
      <c r="F9803" s="31"/>
      <c r="G9803" s="31"/>
      <c r="H9803" s="31"/>
      <c r="I9803" s="31"/>
      <c r="J9803" s="31"/>
      <c r="K9803" s="31"/>
      <c r="L9803" s="31"/>
      <c r="M9803" s="31"/>
      <c r="N9803" s="31"/>
      <c r="O9803" s="31"/>
      <c r="P9803" s="31"/>
      <c r="Q9803" s="31"/>
      <c r="R9803" s="31"/>
      <c r="S9803" s="31"/>
      <c r="T9803" s="31"/>
      <c r="U9803" s="31"/>
      <c r="V9803" s="31"/>
      <c r="W9803" s="31"/>
      <c r="X9803" s="31"/>
      <c r="Y9803" s="31"/>
      <c r="Z9803" s="31"/>
      <c r="AA9803" s="31"/>
      <c r="AB9803" s="31"/>
      <c r="AC9803" s="31"/>
      <c r="AD9803" s="31"/>
      <c r="AE9803" s="31"/>
      <c r="AF9803" s="31"/>
      <c r="AG9803" s="31"/>
      <c r="AH9803" s="31"/>
      <c r="AI9803" s="31"/>
      <c r="AJ9803" s="31"/>
      <c r="AK9803" s="31"/>
      <c r="AL9803" s="31"/>
      <c r="AM9803" s="31"/>
      <c r="AN9803" s="31"/>
      <c r="AO9803" s="31"/>
      <c r="AP9803" s="31"/>
      <c r="AQ9803" s="31"/>
      <c r="AR9803" s="31"/>
      <c r="AS9803" s="31"/>
      <c r="AT9803" s="31"/>
      <c r="AU9803" s="31"/>
      <c r="AV9803" s="31"/>
      <c r="AW9803" s="31"/>
      <c r="AX9803" s="31"/>
      <c r="AY9803" s="31"/>
      <c r="AZ9803" s="31"/>
      <c r="BA9803" s="31"/>
      <c r="BB9803" s="31"/>
      <c r="BC9803" s="31"/>
      <c r="BD9803" s="31"/>
      <c r="BE9803" s="31"/>
      <c r="BF9803" s="31"/>
      <c r="BG9803" s="31"/>
      <c r="BH9803" s="31"/>
      <c r="BI9803" s="31"/>
      <c r="BJ9803" s="31"/>
      <c r="BK9803" s="31"/>
      <c r="BL9803" s="31"/>
      <c r="BM9803" s="31"/>
      <c r="BN9803" s="31"/>
      <c r="BO9803" s="31"/>
      <c r="BP9803" s="31"/>
      <c r="BQ9803" s="31"/>
      <c r="BR9803" s="31"/>
      <c r="BS9803" s="31"/>
      <c r="BT9803" s="31"/>
      <c r="BU9803" s="31"/>
      <c r="BV9803" s="31"/>
      <c r="BW9803" s="31"/>
      <c r="BX9803" s="31"/>
      <c r="BY9803" s="31"/>
      <c r="BZ9803" s="31"/>
      <c r="CA9803" s="31"/>
      <c r="CB9803" s="31"/>
      <c r="CC9803" s="31"/>
    </row>
    <row r="9804" spans="5:81" customFormat="1" x14ac:dyDescent="0.25">
      <c r="E9804" s="30" t="str">
        <f t="shared" si="63"/>
        <v>update IFINOPL.dbo.AGREEMENT_ASSET set BILLING_TO_NPWP = '316000843036000', NPWP_NAME = 'PT. ALAM SAMPURNA MAKMUR', NPWP_ADDRESS = 'RUKO SANTA MONICA NO. B 16 RT.00 RW.00 KELAPA DUA, KELAPA DUA, KAB. TANGERANG, BANTEN 15810 INDONESIA' where AGREEMENT_NO = replace('0000798/4/01/06/2021', '/', '.');</v>
      </c>
      <c r="F9804" s="31"/>
      <c r="G9804" s="31"/>
      <c r="H9804" s="31"/>
      <c r="I9804" s="31"/>
      <c r="J9804" s="31"/>
      <c r="K9804" s="31"/>
      <c r="L9804" s="31"/>
      <c r="M9804" s="31"/>
      <c r="N9804" s="31"/>
      <c r="O9804" s="31"/>
      <c r="P9804" s="31"/>
      <c r="Q9804" s="31"/>
      <c r="R9804" s="31"/>
      <c r="S9804" s="31"/>
      <c r="T9804" s="31"/>
      <c r="U9804" s="31"/>
      <c r="V9804" s="31"/>
      <c r="W9804" s="31"/>
      <c r="X9804" s="31"/>
      <c r="Y9804" s="31"/>
      <c r="Z9804" s="31"/>
      <c r="AA9804" s="31"/>
      <c r="AB9804" s="31"/>
      <c r="AC9804" s="31"/>
      <c r="AD9804" s="31"/>
      <c r="AE9804" s="31"/>
      <c r="AF9804" s="31"/>
      <c r="AG9804" s="31"/>
      <c r="AH9804" s="31"/>
      <c r="AI9804" s="31"/>
      <c r="AJ9804" s="31"/>
      <c r="AK9804" s="31"/>
      <c r="AL9804" s="31"/>
      <c r="AM9804" s="31"/>
      <c r="AN9804" s="31"/>
      <c r="AO9804" s="31"/>
      <c r="AP9804" s="31"/>
      <c r="AQ9804" s="31"/>
      <c r="AR9804" s="31"/>
      <c r="AS9804" s="31"/>
      <c r="AT9804" s="31"/>
      <c r="AU9804" s="31"/>
      <c r="AV9804" s="31"/>
      <c r="AW9804" s="31"/>
      <c r="AX9804" s="31"/>
      <c r="AY9804" s="31"/>
      <c r="AZ9804" s="31"/>
      <c r="BA9804" s="31"/>
      <c r="BB9804" s="31"/>
      <c r="BC9804" s="31"/>
      <c r="BD9804" s="31"/>
      <c r="BE9804" s="31"/>
      <c r="BF9804" s="31"/>
      <c r="BG9804" s="31"/>
      <c r="BH9804" s="31"/>
      <c r="BI9804" s="31"/>
      <c r="BJ9804" s="31"/>
      <c r="BK9804" s="31"/>
      <c r="BL9804" s="31"/>
      <c r="BM9804" s="31"/>
      <c r="BN9804" s="31"/>
      <c r="BO9804" s="31"/>
      <c r="BP9804" s="31"/>
      <c r="BQ9804" s="31"/>
      <c r="BR9804" s="31"/>
      <c r="BS9804" s="31"/>
      <c r="BT9804" s="31"/>
      <c r="BU9804" s="31"/>
      <c r="BV9804" s="31"/>
      <c r="BW9804" s="31"/>
      <c r="BX9804" s="31"/>
      <c r="BY9804" s="31"/>
      <c r="BZ9804" s="31"/>
      <c r="CA9804" s="31"/>
      <c r="CB9804" s="31"/>
      <c r="CC9804" s="31"/>
    </row>
    <row r="9805" spans="5:81" customFormat="1" x14ac:dyDescent="0.25">
      <c r="E9805" s="30" t="str">
        <f t="shared" si="63"/>
        <v>update IFINOPL.dbo.AGREEMENT_ASSET set BILLING_TO_NPWP = '023546153028000', NPWP_NAME = 'PT. GRAHAPRIMA SUKSESMANDIRI TBK', NPWP_ADDRESS = 'GD GRAHA 55 LT.3 JL TANAH ABANG II NO.57 RT.000 RW.000 KEL.PETOJO SELATAN KEC.GAMBIR KOTA/KAB.JAKARTA PUSAT DKI JAKARTA 10160' where AGREEMENT_NO = replace('0000798/4/08/10/2022', '/', '.');</v>
      </c>
      <c r="F9805" s="31"/>
      <c r="G9805" s="31"/>
      <c r="H9805" s="31"/>
      <c r="I9805" s="31"/>
      <c r="J9805" s="31"/>
      <c r="K9805" s="31"/>
      <c r="L9805" s="31"/>
      <c r="M9805" s="31"/>
      <c r="N9805" s="31"/>
      <c r="O9805" s="31"/>
      <c r="P9805" s="31"/>
      <c r="Q9805" s="31"/>
      <c r="R9805" s="31"/>
      <c r="S9805" s="31"/>
      <c r="T9805" s="31"/>
      <c r="U9805" s="31"/>
      <c r="V9805" s="31"/>
      <c r="W9805" s="31"/>
      <c r="X9805" s="31"/>
      <c r="Y9805" s="31"/>
      <c r="Z9805" s="31"/>
      <c r="AA9805" s="31"/>
      <c r="AB9805" s="31"/>
      <c r="AC9805" s="31"/>
      <c r="AD9805" s="31"/>
      <c r="AE9805" s="31"/>
      <c r="AF9805" s="31"/>
      <c r="AG9805" s="31"/>
      <c r="AH9805" s="31"/>
      <c r="AI9805" s="31"/>
      <c r="AJ9805" s="31"/>
      <c r="AK9805" s="31"/>
      <c r="AL9805" s="31"/>
      <c r="AM9805" s="31"/>
      <c r="AN9805" s="31"/>
      <c r="AO9805" s="31"/>
      <c r="AP9805" s="31"/>
      <c r="AQ9805" s="31"/>
      <c r="AR9805" s="31"/>
      <c r="AS9805" s="31"/>
      <c r="AT9805" s="31"/>
      <c r="AU9805" s="31"/>
      <c r="AV9805" s="31"/>
      <c r="AW9805" s="31"/>
      <c r="AX9805" s="31"/>
      <c r="AY9805" s="31"/>
      <c r="AZ9805" s="31"/>
      <c r="BA9805" s="31"/>
      <c r="BB9805" s="31"/>
      <c r="BC9805" s="31"/>
      <c r="BD9805" s="31"/>
      <c r="BE9805" s="31"/>
      <c r="BF9805" s="31"/>
      <c r="BG9805" s="31"/>
      <c r="BH9805" s="31"/>
      <c r="BI9805" s="31"/>
      <c r="BJ9805" s="31"/>
      <c r="BK9805" s="31"/>
      <c r="BL9805" s="31"/>
      <c r="BM9805" s="31"/>
      <c r="BN9805" s="31"/>
      <c r="BO9805" s="31"/>
      <c r="BP9805" s="31"/>
      <c r="BQ9805" s="31"/>
      <c r="BR9805" s="31"/>
      <c r="BS9805" s="31"/>
      <c r="BT9805" s="31"/>
      <c r="BU9805" s="31"/>
      <c r="BV9805" s="31"/>
      <c r="BW9805" s="31"/>
      <c r="BX9805" s="31"/>
      <c r="BY9805" s="31"/>
      <c r="BZ9805" s="31"/>
      <c r="CA9805" s="31"/>
      <c r="CB9805" s="31"/>
      <c r="CC9805" s="31"/>
    </row>
    <row r="9806" spans="5:81" customFormat="1" x14ac:dyDescent="0.25">
      <c r="E9806" s="30" t="str">
        <f t="shared" si="63"/>
        <v>update IFINOPL.dbo.AGREEMENT_ASSET set BILLING_TO_NPWP = '019363035017000', NPWP_NAME = 'PT. TUNAS ARTHA GARDATAMA', NPWP_ADDRESS = 'Jl. Lentang Agung, No.7, RT 007 / RW 001, Jagakarsa, Jakarta Selatan, DKI Jakarta Raya' where AGREEMENT_NO = replace('0000798/4/10/09/2023', '/', '.');</v>
      </c>
      <c r="F9806" s="31"/>
      <c r="G9806" s="31"/>
      <c r="H9806" s="31"/>
      <c r="I9806" s="31"/>
      <c r="J9806" s="31"/>
      <c r="K9806" s="31"/>
      <c r="L9806" s="31"/>
      <c r="M9806" s="31"/>
      <c r="N9806" s="31"/>
      <c r="O9806" s="31"/>
      <c r="P9806" s="31"/>
      <c r="Q9806" s="31"/>
      <c r="R9806" s="31"/>
      <c r="S9806" s="31"/>
      <c r="T9806" s="31"/>
      <c r="U9806" s="31"/>
      <c r="V9806" s="31"/>
      <c r="W9806" s="31"/>
      <c r="X9806" s="31"/>
      <c r="Y9806" s="31"/>
      <c r="Z9806" s="31"/>
      <c r="AA9806" s="31"/>
      <c r="AB9806" s="31"/>
      <c r="AC9806" s="31"/>
      <c r="AD9806" s="31"/>
      <c r="AE9806" s="31"/>
      <c r="AF9806" s="31"/>
      <c r="AG9806" s="31"/>
      <c r="AH9806" s="31"/>
      <c r="AI9806" s="31"/>
      <c r="AJ9806" s="31"/>
      <c r="AK9806" s="31"/>
      <c r="AL9806" s="31"/>
      <c r="AM9806" s="31"/>
      <c r="AN9806" s="31"/>
      <c r="AO9806" s="31"/>
      <c r="AP9806" s="31"/>
      <c r="AQ9806" s="31"/>
      <c r="AR9806" s="31"/>
      <c r="AS9806" s="31"/>
      <c r="AT9806" s="31"/>
      <c r="AU9806" s="31"/>
      <c r="AV9806" s="31"/>
      <c r="AW9806" s="31"/>
      <c r="AX9806" s="31"/>
      <c r="AY9806" s="31"/>
      <c r="AZ9806" s="31"/>
      <c r="BA9806" s="31"/>
      <c r="BB9806" s="31"/>
      <c r="BC9806" s="31"/>
      <c r="BD9806" s="31"/>
      <c r="BE9806" s="31"/>
      <c r="BF9806" s="31"/>
      <c r="BG9806" s="31"/>
      <c r="BH9806" s="31"/>
      <c r="BI9806" s="31"/>
      <c r="BJ9806" s="31"/>
      <c r="BK9806" s="31"/>
      <c r="BL9806" s="31"/>
      <c r="BM9806" s="31"/>
      <c r="BN9806" s="31"/>
      <c r="BO9806" s="31"/>
      <c r="BP9806" s="31"/>
      <c r="BQ9806" s="31"/>
      <c r="BR9806" s="31"/>
      <c r="BS9806" s="31"/>
      <c r="BT9806" s="31"/>
      <c r="BU9806" s="31"/>
      <c r="BV9806" s="31"/>
      <c r="BW9806" s="31"/>
      <c r="BX9806" s="31"/>
      <c r="BY9806" s="31"/>
      <c r="BZ9806" s="31"/>
      <c r="CA9806" s="31"/>
      <c r="CB9806" s="31"/>
      <c r="CC9806" s="31"/>
    </row>
    <row r="9807" spans="5:81" customFormat="1" x14ac:dyDescent="0.25">
      <c r="E9807" s="30" t="str">
        <f t="shared" si="63"/>
        <v>update IFINOPL.dbo.AGREEMENT_ASSET set BILLING_TO_NPWP = '316000843036000', NPWP_NAME = 'PT. ALAM SAMPURNA MAKMUR', NPWP_ADDRESS = 'RUKO SANTA MONICA NO. B 16 RT.00 RW.00 KELAPA DUA, KELAPA DUA, KAB. TANGERANG, BANTEN 15810 INDONESIA' where AGREEMENT_NO = replace('0000799/4/01/06/2021', '/', '.');</v>
      </c>
      <c r="F9807" s="31"/>
      <c r="G9807" s="31"/>
      <c r="H9807" s="31"/>
      <c r="I9807" s="31"/>
      <c r="J9807" s="31"/>
      <c r="K9807" s="31"/>
      <c r="L9807" s="31"/>
      <c r="M9807" s="31"/>
      <c r="N9807" s="31"/>
      <c r="O9807" s="31"/>
      <c r="P9807" s="31"/>
      <c r="Q9807" s="31"/>
      <c r="R9807" s="31"/>
      <c r="S9807" s="31"/>
      <c r="T9807" s="31"/>
      <c r="U9807" s="31"/>
      <c r="V9807" s="31"/>
      <c r="W9807" s="31"/>
      <c r="X9807" s="31"/>
      <c r="Y9807" s="31"/>
      <c r="Z9807" s="31"/>
      <c r="AA9807" s="31"/>
      <c r="AB9807" s="31"/>
      <c r="AC9807" s="31"/>
      <c r="AD9807" s="31"/>
      <c r="AE9807" s="31"/>
      <c r="AF9807" s="31"/>
      <c r="AG9807" s="31"/>
      <c r="AH9807" s="31"/>
      <c r="AI9807" s="31"/>
      <c r="AJ9807" s="31"/>
      <c r="AK9807" s="31"/>
      <c r="AL9807" s="31"/>
      <c r="AM9807" s="31"/>
      <c r="AN9807" s="31"/>
      <c r="AO9807" s="31"/>
      <c r="AP9807" s="31"/>
      <c r="AQ9807" s="31"/>
      <c r="AR9807" s="31"/>
      <c r="AS9807" s="31"/>
      <c r="AT9807" s="31"/>
      <c r="AU9807" s="31"/>
      <c r="AV9807" s="31"/>
      <c r="AW9807" s="31"/>
      <c r="AX9807" s="31"/>
      <c r="AY9807" s="31"/>
      <c r="AZ9807" s="31"/>
      <c r="BA9807" s="31"/>
      <c r="BB9807" s="31"/>
      <c r="BC9807" s="31"/>
      <c r="BD9807" s="31"/>
      <c r="BE9807" s="31"/>
      <c r="BF9807" s="31"/>
      <c r="BG9807" s="31"/>
      <c r="BH9807" s="31"/>
      <c r="BI9807" s="31"/>
      <c r="BJ9807" s="31"/>
      <c r="BK9807" s="31"/>
      <c r="BL9807" s="31"/>
      <c r="BM9807" s="31"/>
      <c r="BN9807" s="31"/>
      <c r="BO9807" s="31"/>
      <c r="BP9807" s="31"/>
      <c r="BQ9807" s="31"/>
      <c r="BR9807" s="31"/>
      <c r="BS9807" s="31"/>
      <c r="BT9807" s="31"/>
      <c r="BU9807" s="31"/>
      <c r="BV9807" s="31"/>
      <c r="BW9807" s="31"/>
      <c r="BX9807" s="31"/>
      <c r="BY9807" s="31"/>
      <c r="BZ9807" s="31"/>
      <c r="CA9807" s="31"/>
      <c r="CB9807" s="31"/>
      <c r="CC9807" s="31"/>
    </row>
    <row r="9808" spans="5:81" customFormat="1" x14ac:dyDescent="0.25">
      <c r="E9808" s="30" t="str">
        <f t="shared" si="63"/>
        <v>update IFINOPL.dbo.AGREEMENT_ASSET set BILLING_TO_NPWP = '023546153028000', NPWP_NAME = 'PT. GRAHAPRIMA SUKSESMANDIRI TBK', NPWP_ADDRESS = 'GD GRAHA 55 LT.3 JL TANAH ABANG II NO.57 RT.000 RW.000 KEL.PETOJO SELATAN KEC.GAMBIR KOTA/KAB.JAKARTA PUSAT DKI JAKARTA 10160' where AGREEMENT_NO = replace('0000799/4/08/10/2022', '/', '.');</v>
      </c>
      <c r="F9808" s="31"/>
      <c r="G9808" s="31"/>
      <c r="H9808" s="31"/>
      <c r="I9808" s="31"/>
      <c r="J9808" s="31"/>
      <c r="K9808" s="31"/>
      <c r="L9808" s="31"/>
      <c r="M9808" s="31"/>
      <c r="N9808" s="31"/>
      <c r="O9808" s="31"/>
      <c r="P9808" s="31"/>
      <c r="Q9808" s="31"/>
      <c r="R9808" s="31"/>
      <c r="S9808" s="31"/>
      <c r="T9808" s="31"/>
      <c r="U9808" s="31"/>
      <c r="V9808" s="31"/>
      <c r="W9808" s="31"/>
      <c r="X9808" s="31"/>
      <c r="Y9808" s="31"/>
      <c r="Z9808" s="31"/>
      <c r="AA9808" s="31"/>
      <c r="AB9808" s="31"/>
      <c r="AC9808" s="31"/>
      <c r="AD9808" s="31"/>
      <c r="AE9808" s="31"/>
      <c r="AF9808" s="31"/>
      <c r="AG9808" s="31"/>
      <c r="AH9808" s="31"/>
      <c r="AI9808" s="31"/>
      <c r="AJ9808" s="31"/>
      <c r="AK9808" s="31"/>
      <c r="AL9808" s="31"/>
      <c r="AM9808" s="31"/>
      <c r="AN9808" s="31"/>
      <c r="AO9808" s="31"/>
      <c r="AP9808" s="31"/>
      <c r="AQ9808" s="31"/>
      <c r="AR9808" s="31"/>
      <c r="AS9808" s="31"/>
      <c r="AT9808" s="31"/>
      <c r="AU9808" s="31"/>
      <c r="AV9808" s="31"/>
      <c r="AW9808" s="31"/>
      <c r="AX9808" s="31"/>
      <c r="AY9808" s="31"/>
      <c r="AZ9808" s="31"/>
      <c r="BA9808" s="31"/>
      <c r="BB9808" s="31"/>
      <c r="BC9808" s="31"/>
      <c r="BD9808" s="31"/>
      <c r="BE9808" s="31"/>
      <c r="BF9808" s="31"/>
      <c r="BG9808" s="31"/>
      <c r="BH9808" s="31"/>
      <c r="BI9808" s="31"/>
      <c r="BJ9808" s="31"/>
      <c r="BK9808" s="31"/>
      <c r="BL9808" s="31"/>
      <c r="BM9808" s="31"/>
      <c r="BN9808" s="31"/>
      <c r="BO9808" s="31"/>
      <c r="BP9808" s="31"/>
      <c r="BQ9808" s="31"/>
      <c r="BR9808" s="31"/>
      <c r="BS9808" s="31"/>
      <c r="BT9808" s="31"/>
      <c r="BU9808" s="31"/>
      <c r="BV9808" s="31"/>
      <c r="BW9808" s="31"/>
      <c r="BX9808" s="31"/>
      <c r="BY9808" s="31"/>
      <c r="BZ9808" s="31"/>
      <c r="CA9808" s="31"/>
      <c r="CB9808" s="31"/>
      <c r="CC9808" s="31"/>
    </row>
    <row r="9809" spans="5:81" customFormat="1" x14ac:dyDescent="0.25">
      <c r="E9809" s="30" t="str">
        <f t="shared" si="63"/>
        <v>update IFINOPL.dbo.AGREEMENT_ASSET set BILLING_TO_NPWP = '947203287015000', NPWP_NAME = 'PT. USAHA GARDA ARTA', NPWP_ADDRESS = 'WISMA STACO LT. 2, JL. CASABLANCA RAYA KAV. 18 RT.4 RW.12 KEL.MENTENG DALAM KEC.TEBET KOTA/KAB.JAKARTA SELATAN DKI JAKARTA 12870' where AGREEMENT_NO = replace('0000799/4/10/09/2023', '/', '.');</v>
      </c>
      <c r="F9809" s="31"/>
      <c r="G9809" s="31"/>
      <c r="H9809" s="31"/>
      <c r="I9809" s="31"/>
      <c r="J9809" s="31"/>
      <c r="K9809" s="31"/>
      <c r="L9809" s="31"/>
      <c r="M9809" s="31"/>
      <c r="N9809" s="31"/>
      <c r="O9809" s="31"/>
      <c r="P9809" s="31"/>
      <c r="Q9809" s="31"/>
      <c r="R9809" s="31"/>
      <c r="S9809" s="31"/>
      <c r="T9809" s="31"/>
      <c r="U9809" s="31"/>
      <c r="V9809" s="31"/>
      <c r="W9809" s="31"/>
      <c r="X9809" s="31"/>
      <c r="Y9809" s="31"/>
      <c r="Z9809" s="31"/>
      <c r="AA9809" s="31"/>
      <c r="AB9809" s="31"/>
      <c r="AC9809" s="31"/>
      <c r="AD9809" s="31"/>
      <c r="AE9809" s="31"/>
      <c r="AF9809" s="31"/>
      <c r="AG9809" s="31"/>
      <c r="AH9809" s="31"/>
      <c r="AI9809" s="31"/>
      <c r="AJ9809" s="31"/>
      <c r="AK9809" s="31"/>
      <c r="AL9809" s="31"/>
      <c r="AM9809" s="31"/>
      <c r="AN9809" s="31"/>
      <c r="AO9809" s="31"/>
      <c r="AP9809" s="31"/>
      <c r="AQ9809" s="31"/>
      <c r="AR9809" s="31"/>
      <c r="AS9809" s="31"/>
      <c r="AT9809" s="31"/>
      <c r="AU9809" s="31"/>
      <c r="AV9809" s="31"/>
      <c r="AW9809" s="31"/>
      <c r="AX9809" s="31"/>
      <c r="AY9809" s="31"/>
      <c r="AZ9809" s="31"/>
      <c r="BA9809" s="31"/>
      <c r="BB9809" s="31"/>
      <c r="BC9809" s="31"/>
      <c r="BD9809" s="31"/>
      <c r="BE9809" s="31"/>
      <c r="BF9809" s="31"/>
      <c r="BG9809" s="31"/>
      <c r="BH9809" s="31"/>
      <c r="BI9809" s="31"/>
      <c r="BJ9809" s="31"/>
      <c r="BK9809" s="31"/>
      <c r="BL9809" s="31"/>
      <c r="BM9809" s="31"/>
      <c r="BN9809" s="31"/>
      <c r="BO9809" s="31"/>
      <c r="BP9809" s="31"/>
      <c r="BQ9809" s="31"/>
      <c r="BR9809" s="31"/>
      <c r="BS9809" s="31"/>
      <c r="BT9809" s="31"/>
      <c r="BU9809" s="31"/>
      <c r="BV9809" s="31"/>
      <c r="BW9809" s="31"/>
      <c r="BX9809" s="31"/>
      <c r="BY9809" s="31"/>
      <c r="BZ9809" s="31"/>
      <c r="CA9809" s="31"/>
      <c r="CB9809" s="31"/>
      <c r="CC9809" s="31"/>
    </row>
    <row r="9810" spans="5:81" customFormat="1" x14ac:dyDescent="0.25">
      <c r="E9810" s="30" t="str">
        <f t="shared" si="63"/>
        <v>update IFINOPL.dbo.AGREEMENT_ASSET set BILLING_TO_NPWP = '023546153028000', NPWP_NAME = 'PT. GRAHAPRIMA SUKSESMANDIRI TBK', NPWP_ADDRESS = 'GD GRAHA 55 LT.3 JL TANAH ABANG II NO.57 RT.000 RW.000 KEL.PETOJO SELATAN KEC.GAMBIR KOTA/KAB.JAKARTA PUSAT DKI JAKARTA 10160' where AGREEMENT_NO = replace('0000800/4/08/10/2022', '/', '.');</v>
      </c>
      <c r="F9810" s="31"/>
      <c r="G9810" s="31"/>
      <c r="H9810" s="31"/>
      <c r="I9810" s="31"/>
      <c r="J9810" s="31"/>
      <c r="K9810" s="31"/>
      <c r="L9810" s="31"/>
      <c r="M9810" s="31"/>
      <c r="N9810" s="31"/>
      <c r="O9810" s="31"/>
      <c r="P9810" s="31"/>
      <c r="Q9810" s="31"/>
      <c r="R9810" s="31"/>
      <c r="S9810" s="31"/>
      <c r="T9810" s="31"/>
      <c r="U9810" s="31"/>
      <c r="V9810" s="31"/>
      <c r="W9810" s="31"/>
      <c r="X9810" s="31"/>
      <c r="Y9810" s="31"/>
      <c r="Z9810" s="31"/>
      <c r="AA9810" s="31"/>
      <c r="AB9810" s="31"/>
      <c r="AC9810" s="31"/>
      <c r="AD9810" s="31"/>
      <c r="AE9810" s="31"/>
      <c r="AF9810" s="31"/>
      <c r="AG9810" s="31"/>
      <c r="AH9810" s="31"/>
      <c r="AI9810" s="31"/>
      <c r="AJ9810" s="31"/>
      <c r="AK9810" s="31"/>
      <c r="AL9810" s="31"/>
      <c r="AM9810" s="31"/>
      <c r="AN9810" s="31"/>
      <c r="AO9810" s="31"/>
      <c r="AP9810" s="31"/>
      <c r="AQ9810" s="31"/>
      <c r="AR9810" s="31"/>
      <c r="AS9810" s="31"/>
      <c r="AT9810" s="31"/>
      <c r="AU9810" s="31"/>
      <c r="AV9810" s="31"/>
      <c r="AW9810" s="31"/>
      <c r="AX9810" s="31"/>
      <c r="AY9810" s="31"/>
      <c r="AZ9810" s="31"/>
      <c r="BA9810" s="31"/>
      <c r="BB9810" s="31"/>
      <c r="BC9810" s="31"/>
      <c r="BD9810" s="31"/>
      <c r="BE9810" s="31"/>
      <c r="BF9810" s="31"/>
      <c r="BG9810" s="31"/>
      <c r="BH9810" s="31"/>
      <c r="BI9810" s="31"/>
      <c r="BJ9810" s="31"/>
      <c r="BK9810" s="31"/>
      <c r="BL9810" s="31"/>
      <c r="BM9810" s="31"/>
      <c r="BN9810" s="31"/>
      <c r="BO9810" s="31"/>
      <c r="BP9810" s="31"/>
      <c r="BQ9810" s="31"/>
      <c r="BR9810" s="31"/>
      <c r="BS9810" s="31"/>
      <c r="BT9810" s="31"/>
      <c r="BU9810" s="31"/>
      <c r="BV9810" s="31"/>
      <c r="BW9810" s="31"/>
      <c r="BX9810" s="31"/>
      <c r="BY9810" s="31"/>
      <c r="BZ9810" s="31"/>
      <c r="CA9810" s="31"/>
      <c r="CB9810" s="31"/>
      <c r="CC9810" s="31"/>
    </row>
    <row r="9811" spans="5:81" customFormat="1" x14ac:dyDescent="0.25">
      <c r="E9811" s="30" t="str">
        <f t="shared" si="63"/>
        <v>update IFINOPL.dbo.AGREEMENT_ASSET set BILLING_TO_NPWP = '010616316092000', NPWP_NAME = 'PT. NUTRICIA INDONESIA SEJAHTERA', NPWP_ADDRESS = 'JL RAYA BOGOR KM. 26,6 RT.0 RW.0 KEL.PEKAYON KEC.PASAR REBO KOTA/KAB.JAKARTA TIMUR DKI JAKARTA 13710' where AGREEMENT_NO = replace('0000800/4/10/09/2023', '/', '.');</v>
      </c>
      <c r="F9811" s="31"/>
      <c r="G9811" s="31"/>
      <c r="H9811" s="31"/>
      <c r="I9811" s="31"/>
      <c r="J9811" s="31"/>
      <c r="K9811" s="31"/>
      <c r="L9811" s="31"/>
      <c r="M9811" s="31"/>
      <c r="N9811" s="31"/>
      <c r="O9811" s="31"/>
      <c r="P9811" s="31"/>
      <c r="Q9811" s="31"/>
      <c r="R9811" s="31"/>
      <c r="S9811" s="31"/>
      <c r="T9811" s="31"/>
      <c r="U9811" s="31"/>
      <c r="V9811" s="31"/>
      <c r="W9811" s="31"/>
      <c r="X9811" s="31"/>
      <c r="Y9811" s="31"/>
      <c r="Z9811" s="31"/>
      <c r="AA9811" s="31"/>
      <c r="AB9811" s="31"/>
      <c r="AC9811" s="31"/>
      <c r="AD9811" s="31"/>
      <c r="AE9811" s="31"/>
      <c r="AF9811" s="31"/>
      <c r="AG9811" s="31"/>
      <c r="AH9811" s="31"/>
      <c r="AI9811" s="31"/>
      <c r="AJ9811" s="31"/>
      <c r="AK9811" s="31"/>
      <c r="AL9811" s="31"/>
      <c r="AM9811" s="31"/>
      <c r="AN9811" s="31"/>
      <c r="AO9811" s="31"/>
      <c r="AP9811" s="31"/>
      <c r="AQ9811" s="31"/>
      <c r="AR9811" s="31"/>
      <c r="AS9811" s="31"/>
      <c r="AT9811" s="31"/>
      <c r="AU9811" s="31"/>
      <c r="AV9811" s="31"/>
      <c r="AW9811" s="31"/>
      <c r="AX9811" s="31"/>
      <c r="AY9811" s="31"/>
      <c r="AZ9811" s="31"/>
      <c r="BA9811" s="31"/>
      <c r="BB9811" s="31"/>
      <c r="BC9811" s="31"/>
      <c r="BD9811" s="31"/>
      <c r="BE9811" s="31"/>
      <c r="BF9811" s="31"/>
      <c r="BG9811" s="31"/>
      <c r="BH9811" s="31"/>
      <c r="BI9811" s="31"/>
      <c r="BJ9811" s="31"/>
      <c r="BK9811" s="31"/>
      <c r="BL9811" s="31"/>
      <c r="BM9811" s="31"/>
      <c r="BN9811" s="31"/>
      <c r="BO9811" s="31"/>
      <c r="BP9811" s="31"/>
      <c r="BQ9811" s="31"/>
      <c r="BR9811" s="31"/>
      <c r="BS9811" s="31"/>
      <c r="BT9811" s="31"/>
      <c r="BU9811" s="31"/>
      <c r="BV9811" s="31"/>
      <c r="BW9811" s="31"/>
      <c r="BX9811" s="31"/>
      <c r="BY9811" s="31"/>
      <c r="BZ9811" s="31"/>
      <c r="CA9811" s="31"/>
      <c r="CB9811" s="31"/>
      <c r="CC9811" s="31"/>
    </row>
    <row r="9812" spans="5:81" customFormat="1" x14ac:dyDescent="0.25">
      <c r="E9812" s="30" t="str">
        <f t="shared" si="63"/>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replace('0000801/4/01/07/2021', '/', '.');</v>
      </c>
      <c r="F9812" s="31"/>
      <c r="G9812" s="31"/>
      <c r="H9812" s="31"/>
      <c r="I9812" s="31"/>
      <c r="J9812" s="31"/>
      <c r="K9812" s="31"/>
      <c r="L9812" s="31"/>
      <c r="M9812" s="31"/>
      <c r="N9812" s="31"/>
      <c r="O9812" s="31"/>
      <c r="P9812" s="31"/>
      <c r="Q9812" s="31"/>
      <c r="R9812" s="31"/>
      <c r="S9812" s="31"/>
      <c r="T9812" s="31"/>
      <c r="U9812" s="31"/>
      <c r="V9812" s="31"/>
      <c r="W9812" s="31"/>
      <c r="X9812" s="31"/>
      <c r="Y9812" s="31"/>
      <c r="Z9812" s="31"/>
      <c r="AA9812" s="31"/>
      <c r="AB9812" s="31"/>
      <c r="AC9812" s="31"/>
      <c r="AD9812" s="31"/>
      <c r="AE9812" s="31"/>
      <c r="AF9812" s="31"/>
      <c r="AG9812" s="31"/>
      <c r="AH9812" s="31"/>
      <c r="AI9812" s="31"/>
      <c r="AJ9812" s="31"/>
      <c r="AK9812" s="31"/>
      <c r="AL9812" s="31"/>
      <c r="AM9812" s="31"/>
      <c r="AN9812" s="31"/>
      <c r="AO9812" s="31"/>
      <c r="AP9812" s="31"/>
      <c r="AQ9812" s="31"/>
      <c r="AR9812" s="31"/>
      <c r="AS9812" s="31"/>
      <c r="AT9812" s="31"/>
      <c r="AU9812" s="31"/>
      <c r="AV9812" s="31"/>
      <c r="AW9812" s="31"/>
      <c r="AX9812" s="31"/>
      <c r="AY9812" s="31"/>
      <c r="AZ9812" s="31"/>
      <c r="BA9812" s="31"/>
      <c r="BB9812" s="31"/>
      <c r="BC9812" s="31"/>
      <c r="BD9812" s="31"/>
      <c r="BE9812" s="31"/>
      <c r="BF9812" s="31"/>
      <c r="BG9812" s="31"/>
      <c r="BH9812" s="31"/>
      <c r="BI9812" s="31"/>
      <c r="BJ9812" s="31"/>
      <c r="BK9812" s="31"/>
      <c r="BL9812" s="31"/>
      <c r="BM9812" s="31"/>
      <c r="BN9812" s="31"/>
      <c r="BO9812" s="31"/>
      <c r="BP9812" s="31"/>
      <c r="BQ9812" s="31"/>
      <c r="BR9812" s="31"/>
      <c r="BS9812" s="31"/>
      <c r="BT9812" s="31"/>
      <c r="BU9812" s="31"/>
      <c r="BV9812" s="31"/>
      <c r="BW9812" s="31"/>
      <c r="BX9812" s="31"/>
      <c r="BY9812" s="31"/>
      <c r="BZ9812" s="31"/>
      <c r="CA9812" s="31"/>
      <c r="CB9812" s="31"/>
      <c r="CC9812" s="31"/>
    </row>
    <row r="9813" spans="5:81" customFormat="1" x14ac:dyDescent="0.25">
      <c r="E9813" s="30" t="str">
        <f t="shared" si="63"/>
        <v>update IFINOPL.dbo.AGREEMENT_ASSET set BILLING_TO_NPWP = '013006572092000', NPWP_NAME = 'PT. KRAMA YUDHA TIGA BERLIAN MOTORS', NPWP_ADDRESS = 'JL. JENDRAL AHMAD YANI PULOMAS RT.000 RW.000 KEL.KAYU PUTIH KEC.PULO GADUNG KOTA/KAB.ADM JAKARTA TIMUR DKI JAKARTA 13210' where AGREEMENT_NO = replace('0000801/4/08/10/2022', '/', '.');</v>
      </c>
      <c r="F9813" s="31"/>
      <c r="G9813" s="31"/>
      <c r="H9813" s="31"/>
      <c r="I9813" s="31"/>
      <c r="J9813" s="31"/>
      <c r="K9813" s="31"/>
      <c r="L9813" s="31"/>
      <c r="M9813" s="31"/>
      <c r="N9813" s="31"/>
      <c r="O9813" s="31"/>
      <c r="P9813" s="31"/>
      <c r="Q9813" s="31"/>
      <c r="R9813" s="31"/>
      <c r="S9813" s="31"/>
      <c r="T9813" s="31"/>
      <c r="U9813" s="31"/>
      <c r="V9813" s="31"/>
      <c r="W9813" s="31"/>
      <c r="X9813" s="31"/>
      <c r="Y9813" s="31"/>
      <c r="Z9813" s="31"/>
      <c r="AA9813" s="31"/>
      <c r="AB9813" s="31"/>
      <c r="AC9813" s="31"/>
      <c r="AD9813" s="31"/>
      <c r="AE9813" s="31"/>
      <c r="AF9813" s="31"/>
      <c r="AG9813" s="31"/>
      <c r="AH9813" s="31"/>
      <c r="AI9813" s="31"/>
      <c r="AJ9813" s="31"/>
      <c r="AK9813" s="31"/>
      <c r="AL9813" s="31"/>
      <c r="AM9813" s="31"/>
      <c r="AN9813" s="31"/>
      <c r="AO9813" s="31"/>
      <c r="AP9813" s="31"/>
      <c r="AQ9813" s="31"/>
      <c r="AR9813" s="31"/>
      <c r="AS9813" s="31"/>
      <c r="AT9813" s="31"/>
      <c r="AU9813" s="31"/>
      <c r="AV9813" s="31"/>
      <c r="AW9813" s="31"/>
      <c r="AX9813" s="31"/>
      <c r="AY9813" s="31"/>
      <c r="AZ9813" s="31"/>
      <c r="BA9813" s="31"/>
      <c r="BB9813" s="31"/>
      <c r="BC9813" s="31"/>
      <c r="BD9813" s="31"/>
      <c r="BE9813" s="31"/>
      <c r="BF9813" s="31"/>
      <c r="BG9813" s="31"/>
      <c r="BH9813" s="31"/>
      <c r="BI9813" s="31"/>
      <c r="BJ9813" s="31"/>
      <c r="BK9813" s="31"/>
      <c r="BL9813" s="31"/>
      <c r="BM9813" s="31"/>
      <c r="BN9813" s="31"/>
      <c r="BO9813" s="31"/>
      <c r="BP9813" s="31"/>
      <c r="BQ9813" s="31"/>
      <c r="BR9813" s="31"/>
      <c r="BS9813" s="31"/>
      <c r="BT9813" s="31"/>
      <c r="BU9813" s="31"/>
      <c r="BV9813" s="31"/>
      <c r="BW9813" s="31"/>
      <c r="BX9813" s="31"/>
      <c r="BY9813" s="31"/>
      <c r="BZ9813" s="31"/>
      <c r="CA9813" s="31"/>
      <c r="CB9813" s="31"/>
      <c r="CC9813" s="31"/>
    </row>
    <row r="9814" spans="5:81" customFormat="1" x14ac:dyDescent="0.25">
      <c r="E9814" s="30" t="str">
        <f t="shared" si="63"/>
        <v>update IFINOPL.dbo.AGREEMENT_ASSET set BILLING_TO_NPWP = '011405081092000', NPWP_NAME = 'PT. SARIHUSADA GENERASI MAHARDIKA', NPWP_ADDRESS = 'JL KUSUMANEGARA KOTAK POS 37 RT.0 RW.0 KEL.MUJA MUJU KEC.UMBULHARJO KOTA/KAB.YOGYAKARTA DI YOGYAKARTA 55165' where AGREEMENT_NO = replace('0000801/4/10/09/2023', '/', '.');</v>
      </c>
      <c r="F9814" s="31"/>
      <c r="G9814" s="31"/>
      <c r="H9814" s="31"/>
      <c r="I9814" s="31"/>
      <c r="J9814" s="31"/>
      <c r="K9814" s="31"/>
      <c r="L9814" s="31"/>
      <c r="M9814" s="31"/>
      <c r="N9814" s="31"/>
      <c r="O9814" s="31"/>
      <c r="P9814" s="31"/>
      <c r="Q9814" s="31"/>
      <c r="R9814" s="31"/>
      <c r="S9814" s="31"/>
      <c r="T9814" s="31"/>
      <c r="U9814" s="31"/>
      <c r="V9814" s="31"/>
      <c r="W9814" s="31"/>
      <c r="X9814" s="31"/>
      <c r="Y9814" s="31"/>
      <c r="Z9814" s="31"/>
      <c r="AA9814" s="31"/>
      <c r="AB9814" s="31"/>
      <c r="AC9814" s="31"/>
      <c r="AD9814" s="31"/>
      <c r="AE9814" s="31"/>
      <c r="AF9814" s="31"/>
      <c r="AG9814" s="31"/>
      <c r="AH9814" s="31"/>
      <c r="AI9814" s="31"/>
      <c r="AJ9814" s="31"/>
      <c r="AK9814" s="31"/>
      <c r="AL9814" s="31"/>
      <c r="AM9814" s="31"/>
      <c r="AN9814" s="31"/>
      <c r="AO9814" s="31"/>
      <c r="AP9814" s="31"/>
      <c r="AQ9814" s="31"/>
      <c r="AR9814" s="31"/>
      <c r="AS9814" s="31"/>
      <c r="AT9814" s="31"/>
      <c r="AU9814" s="31"/>
      <c r="AV9814" s="31"/>
      <c r="AW9814" s="31"/>
      <c r="AX9814" s="31"/>
      <c r="AY9814" s="31"/>
      <c r="AZ9814" s="31"/>
      <c r="BA9814" s="31"/>
      <c r="BB9814" s="31"/>
      <c r="BC9814" s="31"/>
      <c r="BD9814" s="31"/>
      <c r="BE9814" s="31"/>
      <c r="BF9814" s="31"/>
      <c r="BG9814" s="31"/>
      <c r="BH9814" s="31"/>
      <c r="BI9814" s="31"/>
      <c r="BJ9814" s="31"/>
      <c r="BK9814" s="31"/>
      <c r="BL9814" s="31"/>
      <c r="BM9814" s="31"/>
      <c r="BN9814" s="31"/>
      <c r="BO9814" s="31"/>
      <c r="BP9814" s="31"/>
      <c r="BQ9814" s="31"/>
      <c r="BR9814" s="31"/>
      <c r="BS9814" s="31"/>
      <c r="BT9814" s="31"/>
      <c r="BU9814" s="31"/>
      <c r="BV9814" s="31"/>
      <c r="BW9814" s="31"/>
      <c r="BX9814" s="31"/>
      <c r="BY9814" s="31"/>
      <c r="BZ9814" s="31"/>
      <c r="CA9814" s="31"/>
      <c r="CB9814" s="31"/>
      <c r="CC9814" s="31"/>
    </row>
    <row r="9815" spans="5:81" customFormat="1" x14ac:dyDescent="0.25">
      <c r="E9815" s="30" t="str">
        <f t="shared" si="63"/>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replace('0000802/4/01/07/2021', '/', '.');</v>
      </c>
      <c r="F9815" s="31"/>
      <c r="G9815" s="31"/>
      <c r="H9815" s="31"/>
      <c r="I9815" s="31"/>
      <c r="J9815" s="31"/>
      <c r="K9815" s="31"/>
      <c r="L9815" s="31"/>
      <c r="M9815" s="31"/>
      <c r="N9815" s="31"/>
      <c r="O9815" s="31"/>
      <c r="P9815" s="31"/>
      <c r="Q9815" s="31"/>
      <c r="R9815" s="31"/>
      <c r="S9815" s="31"/>
      <c r="T9815" s="31"/>
      <c r="U9815" s="31"/>
      <c r="V9815" s="31"/>
      <c r="W9815" s="31"/>
      <c r="X9815" s="31"/>
      <c r="Y9815" s="31"/>
      <c r="Z9815" s="31"/>
      <c r="AA9815" s="31"/>
      <c r="AB9815" s="31"/>
      <c r="AC9815" s="31"/>
      <c r="AD9815" s="31"/>
      <c r="AE9815" s="31"/>
      <c r="AF9815" s="31"/>
      <c r="AG9815" s="31"/>
      <c r="AH9815" s="31"/>
      <c r="AI9815" s="31"/>
      <c r="AJ9815" s="31"/>
      <c r="AK9815" s="31"/>
      <c r="AL9815" s="31"/>
      <c r="AM9815" s="31"/>
      <c r="AN9815" s="31"/>
      <c r="AO9815" s="31"/>
      <c r="AP9815" s="31"/>
      <c r="AQ9815" s="31"/>
      <c r="AR9815" s="31"/>
      <c r="AS9815" s="31"/>
      <c r="AT9815" s="31"/>
      <c r="AU9815" s="31"/>
      <c r="AV9815" s="31"/>
      <c r="AW9815" s="31"/>
      <c r="AX9815" s="31"/>
      <c r="AY9815" s="31"/>
      <c r="AZ9815" s="31"/>
      <c r="BA9815" s="31"/>
      <c r="BB9815" s="31"/>
      <c r="BC9815" s="31"/>
      <c r="BD9815" s="31"/>
      <c r="BE9815" s="31"/>
      <c r="BF9815" s="31"/>
      <c r="BG9815" s="31"/>
      <c r="BH9815" s="31"/>
      <c r="BI9815" s="31"/>
      <c r="BJ9815" s="31"/>
      <c r="BK9815" s="31"/>
      <c r="BL9815" s="31"/>
      <c r="BM9815" s="31"/>
      <c r="BN9815" s="31"/>
      <c r="BO9815" s="31"/>
      <c r="BP9815" s="31"/>
      <c r="BQ9815" s="31"/>
      <c r="BR9815" s="31"/>
      <c r="BS9815" s="31"/>
      <c r="BT9815" s="31"/>
      <c r="BU9815" s="31"/>
      <c r="BV9815" s="31"/>
      <c r="BW9815" s="31"/>
      <c r="BX9815" s="31"/>
      <c r="BY9815" s="31"/>
      <c r="BZ9815" s="31"/>
      <c r="CA9815" s="31"/>
      <c r="CB9815" s="31"/>
      <c r="CC9815" s="31"/>
    </row>
    <row r="9816" spans="5:81" customFormat="1" x14ac:dyDescent="0.25">
      <c r="E9816" s="30" t="str">
        <f t="shared" si="63"/>
        <v>update IFINOPL.dbo.AGREEMENT_ASSET set BILLING_TO_NPWP = '032739633039000', NPWP_NAME = 'PT. LION EXPRESS', NPWP_ADDRESS = 'JL AGAVE RAYA NO55 RT.009 RW.004 KEL.KEDOYA SELATAN KEC.KEBON JERUK KOTA/KAB.JAKARTA BARAT DKI JAKARTA 11520' where AGREEMENT_NO = replace('0000802/4/08/10/2022', '/', '.');</v>
      </c>
      <c r="F9816" s="31"/>
      <c r="G9816" s="31"/>
      <c r="H9816" s="31"/>
      <c r="I9816" s="31"/>
      <c r="J9816" s="31"/>
      <c r="K9816" s="31"/>
      <c r="L9816" s="31"/>
      <c r="M9816" s="31"/>
      <c r="N9816" s="31"/>
      <c r="O9816" s="31"/>
      <c r="P9816" s="31"/>
      <c r="Q9816" s="31"/>
      <c r="R9816" s="31"/>
      <c r="S9816" s="31"/>
      <c r="T9816" s="31"/>
      <c r="U9816" s="31"/>
      <c r="V9816" s="31"/>
      <c r="W9816" s="31"/>
      <c r="X9816" s="31"/>
      <c r="Y9816" s="31"/>
      <c r="Z9816" s="31"/>
      <c r="AA9816" s="31"/>
      <c r="AB9816" s="31"/>
      <c r="AC9816" s="31"/>
      <c r="AD9816" s="31"/>
      <c r="AE9816" s="31"/>
      <c r="AF9816" s="31"/>
      <c r="AG9816" s="31"/>
      <c r="AH9816" s="31"/>
      <c r="AI9816" s="31"/>
      <c r="AJ9816" s="31"/>
      <c r="AK9816" s="31"/>
      <c r="AL9816" s="31"/>
      <c r="AM9816" s="31"/>
      <c r="AN9816" s="31"/>
      <c r="AO9816" s="31"/>
      <c r="AP9816" s="31"/>
      <c r="AQ9816" s="31"/>
      <c r="AR9816" s="31"/>
      <c r="AS9816" s="31"/>
      <c r="AT9816" s="31"/>
      <c r="AU9816" s="31"/>
      <c r="AV9816" s="31"/>
      <c r="AW9816" s="31"/>
      <c r="AX9816" s="31"/>
      <c r="AY9816" s="31"/>
      <c r="AZ9816" s="31"/>
      <c r="BA9816" s="31"/>
      <c r="BB9816" s="31"/>
      <c r="BC9816" s="31"/>
      <c r="BD9816" s="31"/>
      <c r="BE9816" s="31"/>
      <c r="BF9816" s="31"/>
      <c r="BG9816" s="31"/>
      <c r="BH9816" s="31"/>
      <c r="BI9816" s="31"/>
      <c r="BJ9816" s="31"/>
      <c r="BK9816" s="31"/>
      <c r="BL9816" s="31"/>
      <c r="BM9816" s="31"/>
      <c r="BN9816" s="31"/>
      <c r="BO9816" s="31"/>
      <c r="BP9816" s="31"/>
      <c r="BQ9816" s="31"/>
      <c r="BR9816" s="31"/>
      <c r="BS9816" s="31"/>
      <c r="BT9816" s="31"/>
      <c r="BU9816" s="31"/>
      <c r="BV9816" s="31"/>
      <c r="BW9816" s="31"/>
      <c r="BX9816" s="31"/>
      <c r="BY9816" s="31"/>
      <c r="BZ9816" s="31"/>
      <c r="CA9816" s="31"/>
      <c r="CB9816" s="31"/>
      <c r="CC9816" s="31"/>
    </row>
    <row r="9817" spans="5:81" customFormat="1" x14ac:dyDescent="0.25">
      <c r="E9817" s="30" t="str">
        <f t="shared" si="63"/>
        <v>update IFINOPL.dbo.AGREEMENT_ASSET set BILLING_TO_NPWP = '011405081092000', NPWP_NAME = 'PT. SARIHUSADA GENERASI MAHARDIKA', NPWP_ADDRESS = 'JL KUSUMANEGARA KOTAK POS 37 RT.0 RW.0 KEL.MUJA MUJU KEC.UMBULHARJO KOTA/KAB.YOGYAKARTA DI YOGYAKARTA 55165' where AGREEMENT_NO = replace('0000802/4/10/09/2023', '/', '.');</v>
      </c>
      <c r="F9817" s="31"/>
      <c r="G9817" s="31"/>
      <c r="H9817" s="31"/>
      <c r="I9817" s="31"/>
      <c r="J9817" s="31"/>
      <c r="K9817" s="31"/>
      <c r="L9817" s="31"/>
      <c r="M9817" s="31"/>
      <c r="N9817" s="31"/>
      <c r="O9817" s="31"/>
      <c r="P9817" s="31"/>
      <c r="Q9817" s="31"/>
      <c r="R9817" s="31"/>
      <c r="S9817" s="31"/>
      <c r="T9817" s="31"/>
      <c r="U9817" s="31"/>
      <c r="V9817" s="31"/>
      <c r="W9817" s="31"/>
      <c r="X9817" s="31"/>
      <c r="Y9817" s="31"/>
      <c r="Z9817" s="31"/>
      <c r="AA9817" s="31"/>
      <c r="AB9817" s="31"/>
      <c r="AC9817" s="31"/>
      <c r="AD9817" s="31"/>
      <c r="AE9817" s="31"/>
      <c r="AF9817" s="31"/>
      <c r="AG9817" s="31"/>
      <c r="AH9817" s="31"/>
      <c r="AI9817" s="31"/>
      <c r="AJ9817" s="31"/>
      <c r="AK9817" s="31"/>
      <c r="AL9817" s="31"/>
      <c r="AM9817" s="31"/>
      <c r="AN9817" s="31"/>
      <c r="AO9817" s="31"/>
      <c r="AP9817" s="31"/>
      <c r="AQ9817" s="31"/>
      <c r="AR9817" s="31"/>
      <c r="AS9817" s="31"/>
      <c r="AT9817" s="31"/>
      <c r="AU9817" s="31"/>
      <c r="AV9817" s="31"/>
      <c r="AW9817" s="31"/>
      <c r="AX9817" s="31"/>
      <c r="AY9817" s="31"/>
      <c r="AZ9817" s="31"/>
      <c r="BA9817" s="31"/>
      <c r="BB9817" s="31"/>
      <c r="BC9817" s="31"/>
      <c r="BD9817" s="31"/>
      <c r="BE9817" s="31"/>
      <c r="BF9817" s="31"/>
      <c r="BG9817" s="31"/>
      <c r="BH9817" s="31"/>
      <c r="BI9817" s="31"/>
      <c r="BJ9817" s="31"/>
      <c r="BK9817" s="31"/>
      <c r="BL9817" s="31"/>
      <c r="BM9817" s="31"/>
      <c r="BN9817" s="31"/>
      <c r="BO9817" s="31"/>
      <c r="BP9817" s="31"/>
      <c r="BQ9817" s="31"/>
      <c r="BR9817" s="31"/>
      <c r="BS9817" s="31"/>
      <c r="BT9817" s="31"/>
      <c r="BU9817" s="31"/>
      <c r="BV9817" s="31"/>
      <c r="BW9817" s="31"/>
      <c r="BX9817" s="31"/>
      <c r="BY9817" s="31"/>
      <c r="BZ9817" s="31"/>
      <c r="CA9817" s="31"/>
      <c r="CB9817" s="31"/>
      <c r="CC9817" s="31"/>
    </row>
    <row r="9818" spans="5:81" customFormat="1" x14ac:dyDescent="0.25">
      <c r="E9818" s="30" t="str">
        <f t="shared" si="63"/>
        <v>update IFINOPL.dbo.AGREEMENT_ASSET set BILLING_TO_NPWP = '011405081092000', NPWP_NAME = 'PT. SARIHUSADA GENERASI MAHARDIKA', NPWP_ADDRESS = 'JL KUSUMANEGARA KOTAK POS 37 RT.0 RW.0 KEL.MUJA MUJU KEC.UMBULHARJO KOTA/KAB.YOGYAKARTA DI YOGYAKARTA 55165' where AGREEMENT_NO = replace('0000803/4/10/08/2023', '/', '.');</v>
      </c>
      <c r="F9818" s="31"/>
      <c r="G9818" s="31"/>
      <c r="H9818" s="31"/>
      <c r="I9818" s="31"/>
      <c r="J9818" s="31"/>
      <c r="K9818" s="31"/>
      <c r="L9818" s="31"/>
      <c r="M9818" s="31"/>
      <c r="N9818" s="31"/>
      <c r="O9818" s="31"/>
      <c r="P9818" s="31"/>
      <c r="Q9818" s="31"/>
      <c r="R9818" s="31"/>
      <c r="S9818" s="31"/>
      <c r="T9818" s="31"/>
      <c r="U9818" s="31"/>
      <c r="V9818" s="31"/>
      <c r="W9818" s="31"/>
      <c r="X9818" s="31"/>
      <c r="Y9818" s="31"/>
      <c r="Z9818" s="31"/>
      <c r="AA9818" s="31"/>
      <c r="AB9818" s="31"/>
      <c r="AC9818" s="31"/>
      <c r="AD9818" s="31"/>
      <c r="AE9818" s="31"/>
      <c r="AF9818" s="31"/>
      <c r="AG9818" s="31"/>
      <c r="AH9818" s="31"/>
      <c r="AI9818" s="31"/>
      <c r="AJ9818" s="31"/>
      <c r="AK9818" s="31"/>
      <c r="AL9818" s="31"/>
      <c r="AM9818" s="31"/>
      <c r="AN9818" s="31"/>
      <c r="AO9818" s="31"/>
      <c r="AP9818" s="31"/>
      <c r="AQ9818" s="31"/>
      <c r="AR9818" s="31"/>
      <c r="AS9818" s="31"/>
      <c r="AT9818" s="31"/>
      <c r="AU9818" s="31"/>
      <c r="AV9818" s="31"/>
      <c r="AW9818" s="31"/>
      <c r="AX9818" s="31"/>
      <c r="AY9818" s="31"/>
      <c r="AZ9818" s="31"/>
      <c r="BA9818" s="31"/>
      <c r="BB9818" s="31"/>
      <c r="BC9818" s="31"/>
      <c r="BD9818" s="31"/>
      <c r="BE9818" s="31"/>
      <c r="BF9818" s="31"/>
      <c r="BG9818" s="31"/>
      <c r="BH9818" s="31"/>
      <c r="BI9818" s="31"/>
      <c r="BJ9818" s="31"/>
      <c r="BK9818" s="31"/>
      <c r="BL9818" s="31"/>
      <c r="BM9818" s="31"/>
      <c r="BN9818" s="31"/>
      <c r="BO9818" s="31"/>
      <c r="BP9818" s="31"/>
      <c r="BQ9818" s="31"/>
      <c r="BR9818" s="31"/>
      <c r="BS9818" s="31"/>
      <c r="BT9818" s="31"/>
      <c r="BU9818" s="31"/>
      <c r="BV9818" s="31"/>
      <c r="BW9818" s="31"/>
      <c r="BX9818" s="31"/>
      <c r="BY9818" s="31"/>
      <c r="BZ9818" s="31"/>
      <c r="CA9818" s="31"/>
      <c r="CB9818" s="31"/>
      <c r="CC9818" s="31"/>
    </row>
    <row r="9819" spans="5:81" customFormat="1" x14ac:dyDescent="0.25">
      <c r="E9819"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replace('0000804/4/10/09/2023', '/', '.');</v>
      </c>
      <c r="F9819" s="31"/>
      <c r="G9819" s="31"/>
      <c r="H9819" s="31"/>
      <c r="I9819" s="31"/>
      <c r="J9819" s="31"/>
      <c r="K9819" s="31"/>
      <c r="L9819" s="31"/>
      <c r="M9819" s="31"/>
      <c r="N9819" s="31"/>
      <c r="O9819" s="31"/>
      <c r="P9819" s="31"/>
      <c r="Q9819" s="31"/>
      <c r="R9819" s="31"/>
      <c r="S9819" s="31"/>
      <c r="T9819" s="31"/>
      <c r="U9819" s="31"/>
      <c r="V9819" s="31"/>
      <c r="W9819" s="31"/>
      <c r="X9819" s="31"/>
      <c r="Y9819" s="31"/>
      <c r="Z9819" s="31"/>
      <c r="AA9819" s="31"/>
      <c r="AB9819" s="31"/>
      <c r="AC9819" s="31"/>
      <c r="AD9819" s="31"/>
      <c r="AE9819" s="31"/>
      <c r="AF9819" s="31"/>
      <c r="AG9819" s="31"/>
      <c r="AH9819" s="31"/>
      <c r="AI9819" s="31"/>
      <c r="AJ9819" s="31"/>
      <c r="AK9819" s="31"/>
      <c r="AL9819" s="31"/>
      <c r="AM9819" s="31"/>
      <c r="AN9819" s="31"/>
      <c r="AO9819" s="31"/>
      <c r="AP9819" s="31"/>
      <c r="AQ9819" s="31"/>
      <c r="AR9819" s="31"/>
      <c r="AS9819" s="31"/>
      <c r="AT9819" s="31"/>
      <c r="AU9819" s="31"/>
      <c r="AV9819" s="31"/>
      <c r="AW9819" s="31"/>
      <c r="AX9819" s="31"/>
      <c r="AY9819" s="31"/>
      <c r="AZ9819" s="31"/>
      <c r="BA9819" s="31"/>
      <c r="BB9819" s="31"/>
      <c r="BC9819" s="31"/>
      <c r="BD9819" s="31"/>
      <c r="BE9819" s="31"/>
      <c r="BF9819" s="31"/>
      <c r="BG9819" s="31"/>
      <c r="BH9819" s="31"/>
      <c r="BI9819" s="31"/>
      <c r="BJ9819" s="31"/>
      <c r="BK9819" s="31"/>
      <c r="BL9819" s="31"/>
      <c r="BM9819" s="31"/>
      <c r="BN9819" s="31"/>
      <c r="BO9819" s="31"/>
      <c r="BP9819" s="31"/>
      <c r="BQ9819" s="31"/>
      <c r="BR9819" s="31"/>
      <c r="BS9819" s="31"/>
      <c r="BT9819" s="31"/>
      <c r="BU9819" s="31"/>
      <c r="BV9819" s="31"/>
      <c r="BW9819" s="31"/>
      <c r="BX9819" s="31"/>
      <c r="BY9819" s="31"/>
      <c r="BZ9819" s="31"/>
      <c r="CA9819" s="31"/>
      <c r="CB9819" s="31"/>
      <c r="CC9819" s="31"/>
    </row>
    <row r="9820" spans="5:81" customFormat="1" x14ac:dyDescent="0.25">
      <c r="E9820"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replace('0000805/4/10/09/2023', '/', '.');</v>
      </c>
      <c r="F9820" s="31"/>
      <c r="G9820" s="31"/>
      <c r="H9820" s="31"/>
      <c r="I9820" s="31"/>
      <c r="J9820" s="31"/>
      <c r="K9820" s="31"/>
      <c r="L9820" s="31"/>
      <c r="M9820" s="31"/>
      <c r="N9820" s="31"/>
      <c r="O9820" s="31"/>
      <c r="P9820" s="31"/>
      <c r="Q9820" s="31"/>
      <c r="R9820" s="31"/>
      <c r="S9820" s="31"/>
      <c r="T9820" s="31"/>
      <c r="U9820" s="31"/>
      <c r="V9820" s="31"/>
      <c r="W9820" s="31"/>
      <c r="X9820" s="31"/>
      <c r="Y9820" s="31"/>
      <c r="Z9820" s="31"/>
      <c r="AA9820" s="31"/>
      <c r="AB9820" s="31"/>
      <c r="AC9820" s="31"/>
      <c r="AD9820" s="31"/>
      <c r="AE9820" s="31"/>
      <c r="AF9820" s="31"/>
      <c r="AG9820" s="31"/>
      <c r="AH9820" s="31"/>
      <c r="AI9820" s="31"/>
      <c r="AJ9820" s="31"/>
      <c r="AK9820" s="31"/>
      <c r="AL9820" s="31"/>
      <c r="AM9820" s="31"/>
      <c r="AN9820" s="31"/>
      <c r="AO9820" s="31"/>
      <c r="AP9820" s="31"/>
      <c r="AQ9820" s="31"/>
      <c r="AR9820" s="31"/>
      <c r="AS9820" s="31"/>
      <c r="AT9820" s="31"/>
      <c r="AU9820" s="31"/>
      <c r="AV9820" s="31"/>
      <c r="AW9820" s="31"/>
      <c r="AX9820" s="31"/>
      <c r="AY9820" s="31"/>
      <c r="AZ9820" s="31"/>
      <c r="BA9820" s="31"/>
      <c r="BB9820" s="31"/>
      <c r="BC9820" s="31"/>
      <c r="BD9820" s="31"/>
      <c r="BE9820" s="31"/>
      <c r="BF9820" s="31"/>
      <c r="BG9820" s="31"/>
      <c r="BH9820" s="31"/>
      <c r="BI9820" s="31"/>
      <c r="BJ9820" s="31"/>
      <c r="BK9820" s="31"/>
      <c r="BL9820" s="31"/>
      <c r="BM9820" s="31"/>
      <c r="BN9820" s="31"/>
      <c r="BO9820" s="31"/>
      <c r="BP9820" s="31"/>
      <c r="BQ9820" s="31"/>
      <c r="BR9820" s="31"/>
      <c r="BS9820" s="31"/>
      <c r="BT9820" s="31"/>
      <c r="BU9820" s="31"/>
      <c r="BV9820" s="31"/>
      <c r="BW9820" s="31"/>
      <c r="BX9820" s="31"/>
      <c r="BY9820" s="31"/>
      <c r="BZ9820" s="31"/>
      <c r="CA9820" s="31"/>
      <c r="CB9820" s="31"/>
      <c r="CC9820" s="31"/>
    </row>
    <row r="9821" spans="5:81" customFormat="1" x14ac:dyDescent="0.25">
      <c r="E9821"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replace('0000806/4/10/09/2023', '/', '.');</v>
      </c>
      <c r="F9821" s="31"/>
      <c r="G9821" s="31"/>
      <c r="H9821" s="31"/>
      <c r="I9821" s="31"/>
      <c r="J9821" s="31"/>
      <c r="K9821" s="31"/>
      <c r="L9821" s="31"/>
      <c r="M9821" s="31"/>
      <c r="N9821" s="31"/>
      <c r="O9821" s="31"/>
      <c r="P9821" s="31"/>
      <c r="Q9821" s="31"/>
      <c r="R9821" s="31"/>
      <c r="S9821" s="31"/>
      <c r="T9821" s="31"/>
      <c r="U9821" s="31"/>
      <c r="V9821" s="31"/>
      <c r="W9821" s="31"/>
      <c r="X9821" s="31"/>
      <c r="Y9821" s="31"/>
      <c r="Z9821" s="31"/>
      <c r="AA9821" s="31"/>
      <c r="AB9821" s="31"/>
      <c r="AC9821" s="31"/>
      <c r="AD9821" s="31"/>
      <c r="AE9821" s="31"/>
      <c r="AF9821" s="31"/>
      <c r="AG9821" s="31"/>
      <c r="AH9821" s="31"/>
      <c r="AI9821" s="31"/>
      <c r="AJ9821" s="31"/>
      <c r="AK9821" s="31"/>
      <c r="AL9821" s="31"/>
      <c r="AM9821" s="31"/>
      <c r="AN9821" s="31"/>
      <c r="AO9821" s="31"/>
      <c r="AP9821" s="31"/>
      <c r="AQ9821" s="31"/>
      <c r="AR9821" s="31"/>
      <c r="AS9821" s="31"/>
      <c r="AT9821" s="31"/>
      <c r="AU9821" s="31"/>
      <c r="AV9821" s="31"/>
      <c r="AW9821" s="31"/>
      <c r="AX9821" s="31"/>
      <c r="AY9821" s="31"/>
      <c r="AZ9821" s="31"/>
      <c r="BA9821" s="31"/>
      <c r="BB9821" s="31"/>
      <c r="BC9821" s="31"/>
      <c r="BD9821" s="31"/>
      <c r="BE9821" s="31"/>
      <c r="BF9821" s="31"/>
      <c r="BG9821" s="31"/>
      <c r="BH9821" s="31"/>
      <c r="BI9821" s="31"/>
      <c r="BJ9821" s="31"/>
      <c r="BK9821" s="31"/>
      <c r="BL9821" s="31"/>
      <c r="BM9821" s="31"/>
      <c r="BN9821" s="31"/>
      <c r="BO9821" s="31"/>
      <c r="BP9821" s="31"/>
      <c r="BQ9821" s="31"/>
      <c r="BR9821" s="31"/>
      <c r="BS9821" s="31"/>
      <c r="BT9821" s="31"/>
      <c r="BU9821" s="31"/>
      <c r="BV9821" s="31"/>
      <c r="BW9821" s="31"/>
      <c r="BX9821" s="31"/>
      <c r="BY9821" s="31"/>
      <c r="BZ9821" s="31"/>
      <c r="CA9821" s="31"/>
      <c r="CB9821" s="31"/>
      <c r="CC9821" s="31"/>
    </row>
    <row r="9822" spans="5:81" customFormat="1" x14ac:dyDescent="0.25">
      <c r="E9822" s="30" t="str">
        <f t="shared" si="63"/>
        <v>update IFINOPL.dbo.AGREEMENT_ASSET set BILLING_TO_NPWP = '316000843036000', NPWP_NAME = 'PT. ALAM SAMPURNA MAKMUR', NPWP_ADDRESS = 'RUKO SANTA MONICA NO. B 16 RT.00 RW.00 KELAPA DUA, KELAPA DUA, KAB. TANGERANG, BANTEN 15810 INDONESIA' where AGREEMENT_NO = replace('0000807/4/01/07/2021', '/', '.');</v>
      </c>
      <c r="F9822" s="31"/>
      <c r="G9822" s="31"/>
      <c r="H9822" s="31"/>
      <c r="I9822" s="31"/>
      <c r="J9822" s="31"/>
      <c r="K9822" s="31"/>
      <c r="L9822" s="31"/>
      <c r="M9822" s="31"/>
      <c r="N9822" s="31"/>
      <c r="O9822" s="31"/>
      <c r="P9822" s="31"/>
      <c r="Q9822" s="31"/>
      <c r="R9822" s="31"/>
      <c r="S9822" s="31"/>
      <c r="T9822" s="31"/>
      <c r="U9822" s="31"/>
      <c r="V9822" s="31"/>
      <c r="W9822" s="31"/>
      <c r="X9822" s="31"/>
      <c r="Y9822" s="31"/>
      <c r="Z9822" s="31"/>
      <c r="AA9822" s="31"/>
      <c r="AB9822" s="31"/>
      <c r="AC9822" s="31"/>
      <c r="AD9822" s="31"/>
      <c r="AE9822" s="31"/>
      <c r="AF9822" s="31"/>
      <c r="AG9822" s="31"/>
      <c r="AH9822" s="31"/>
      <c r="AI9822" s="31"/>
      <c r="AJ9822" s="31"/>
      <c r="AK9822" s="31"/>
      <c r="AL9822" s="31"/>
      <c r="AM9822" s="31"/>
      <c r="AN9822" s="31"/>
      <c r="AO9822" s="31"/>
      <c r="AP9822" s="31"/>
      <c r="AQ9822" s="31"/>
      <c r="AR9822" s="31"/>
      <c r="AS9822" s="31"/>
      <c r="AT9822" s="31"/>
      <c r="AU9822" s="31"/>
      <c r="AV9822" s="31"/>
      <c r="AW9822" s="31"/>
      <c r="AX9822" s="31"/>
      <c r="AY9822" s="31"/>
      <c r="AZ9822" s="31"/>
      <c r="BA9822" s="31"/>
      <c r="BB9822" s="31"/>
      <c r="BC9822" s="31"/>
      <c r="BD9822" s="31"/>
      <c r="BE9822" s="31"/>
      <c r="BF9822" s="31"/>
      <c r="BG9822" s="31"/>
      <c r="BH9822" s="31"/>
      <c r="BI9822" s="31"/>
      <c r="BJ9822" s="31"/>
      <c r="BK9822" s="31"/>
      <c r="BL9822" s="31"/>
      <c r="BM9822" s="31"/>
      <c r="BN9822" s="31"/>
      <c r="BO9822" s="31"/>
      <c r="BP9822" s="31"/>
      <c r="BQ9822" s="31"/>
      <c r="BR9822" s="31"/>
      <c r="BS9822" s="31"/>
      <c r="BT9822" s="31"/>
      <c r="BU9822" s="31"/>
      <c r="BV9822" s="31"/>
      <c r="BW9822" s="31"/>
      <c r="BX9822" s="31"/>
      <c r="BY9822" s="31"/>
      <c r="BZ9822" s="31"/>
      <c r="CA9822" s="31"/>
      <c r="CB9822" s="31"/>
      <c r="CC9822" s="31"/>
    </row>
    <row r="9823" spans="5:81" customFormat="1" x14ac:dyDescent="0.25">
      <c r="E9823"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replace('0000807/4/10/10/2023', '/', '.');</v>
      </c>
      <c r="F9823" s="31"/>
      <c r="G9823" s="31"/>
      <c r="H9823" s="31"/>
      <c r="I9823" s="31"/>
      <c r="J9823" s="31"/>
      <c r="K9823" s="31"/>
      <c r="L9823" s="31"/>
      <c r="M9823" s="31"/>
      <c r="N9823" s="31"/>
      <c r="O9823" s="31"/>
      <c r="P9823" s="31"/>
      <c r="Q9823" s="31"/>
      <c r="R9823" s="31"/>
      <c r="S9823" s="31"/>
      <c r="T9823" s="31"/>
      <c r="U9823" s="31"/>
      <c r="V9823" s="31"/>
      <c r="W9823" s="31"/>
      <c r="X9823" s="31"/>
      <c r="Y9823" s="31"/>
      <c r="Z9823" s="31"/>
      <c r="AA9823" s="31"/>
      <c r="AB9823" s="31"/>
      <c r="AC9823" s="31"/>
      <c r="AD9823" s="31"/>
      <c r="AE9823" s="31"/>
      <c r="AF9823" s="31"/>
      <c r="AG9823" s="31"/>
      <c r="AH9823" s="31"/>
      <c r="AI9823" s="31"/>
      <c r="AJ9823" s="31"/>
      <c r="AK9823" s="31"/>
      <c r="AL9823" s="31"/>
      <c r="AM9823" s="31"/>
      <c r="AN9823" s="31"/>
      <c r="AO9823" s="31"/>
      <c r="AP9823" s="31"/>
      <c r="AQ9823" s="31"/>
      <c r="AR9823" s="31"/>
      <c r="AS9823" s="31"/>
      <c r="AT9823" s="31"/>
      <c r="AU9823" s="31"/>
      <c r="AV9823" s="31"/>
      <c r="AW9823" s="31"/>
      <c r="AX9823" s="31"/>
      <c r="AY9823" s="31"/>
      <c r="AZ9823" s="31"/>
      <c r="BA9823" s="31"/>
      <c r="BB9823" s="31"/>
      <c r="BC9823" s="31"/>
      <c r="BD9823" s="31"/>
      <c r="BE9823" s="31"/>
      <c r="BF9823" s="31"/>
      <c r="BG9823" s="31"/>
      <c r="BH9823" s="31"/>
      <c r="BI9823" s="31"/>
      <c r="BJ9823" s="31"/>
      <c r="BK9823" s="31"/>
      <c r="BL9823" s="31"/>
      <c r="BM9823" s="31"/>
      <c r="BN9823" s="31"/>
      <c r="BO9823" s="31"/>
      <c r="BP9823" s="31"/>
      <c r="BQ9823" s="31"/>
      <c r="BR9823" s="31"/>
      <c r="BS9823" s="31"/>
      <c r="BT9823" s="31"/>
      <c r="BU9823" s="31"/>
      <c r="BV9823" s="31"/>
      <c r="BW9823" s="31"/>
      <c r="BX9823" s="31"/>
      <c r="BY9823" s="31"/>
      <c r="BZ9823" s="31"/>
      <c r="CA9823" s="31"/>
      <c r="CB9823" s="31"/>
      <c r="CC9823" s="31"/>
    </row>
    <row r="9824" spans="5:81" customFormat="1" x14ac:dyDescent="0.25">
      <c r="E9824" s="30" t="str">
        <f t="shared" si="63"/>
        <v>update IFINOPL.dbo.AGREEMENT_ASSET set BILLING_TO_NPWP = '806409033435000', NPWP_NAME = 'PT. MAZHAK TEKNIK INDONESIA', NPWP_ADDRESS = 'PERUM VILLA ANGGREK BLOK C7 NO 8. RT 005. RW. 010 KARANGSATRIA, TAMBUN UTARA KAB BEKASI JAWA BARAT' where AGREEMENT_NO = replace('0000808/4/10/10/2023', '/', '.');</v>
      </c>
      <c r="F9824" s="31"/>
      <c r="G9824" s="31"/>
      <c r="H9824" s="31"/>
      <c r="I9824" s="31"/>
      <c r="J9824" s="31"/>
      <c r="K9824" s="31"/>
      <c r="L9824" s="31"/>
      <c r="M9824" s="31"/>
      <c r="N9824" s="31"/>
      <c r="O9824" s="31"/>
      <c r="P9824" s="31"/>
      <c r="Q9824" s="31"/>
      <c r="R9824" s="31"/>
      <c r="S9824" s="31"/>
      <c r="T9824" s="31"/>
      <c r="U9824" s="31"/>
      <c r="V9824" s="31"/>
      <c r="W9824" s="31"/>
      <c r="X9824" s="31"/>
      <c r="Y9824" s="31"/>
      <c r="Z9824" s="31"/>
      <c r="AA9824" s="31"/>
      <c r="AB9824" s="31"/>
      <c r="AC9824" s="31"/>
      <c r="AD9824" s="31"/>
      <c r="AE9824" s="31"/>
      <c r="AF9824" s="31"/>
      <c r="AG9824" s="31"/>
      <c r="AH9824" s="31"/>
      <c r="AI9824" s="31"/>
      <c r="AJ9824" s="31"/>
      <c r="AK9824" s="31"/>
      <c r="AL9824" s="31"/>
      <c r="AM9824" s="31"/>
      <c r="AN9824" s="31"/>
      <c r="AO9824" s="31"/>
      <c r="AP9824" s="31"/>
      <c r="AQ9824" s="31"/>
      <c r="AR9824" s="31"/>
      <c r="AS9824" s="31"/>
      <c r="AT9824" s="31"/>
      <c r="AU9824" s="31"/>
      <c r="AV9824" s="31"/>
      <c r="AW9824" s="31"/>
      <c r="AX9824" s="31"/>
      <c r="AY9824" s="31"/>
      <c r="AZ9824" s="31"/>
      <c r="BA9824" s="31"/>
      <c r="BB9824" s="31"/>
      <c r="BC9824" s="31"/>
      <c r="BD9824" s="31"/>
      <c r="BE9824" s="31"/>
      <c r="BF9824" s="31"/>
      <c r="BG9824" s="31"/>
      <c r="BH9824" s="31"/>
      <c r="BI9824" s="31"/>
      <c r="BJ9824" s="31"/>
      <c r="BK9824" s="31"/>
      <c r="BL9824" s="31"/>
      <c r="BM9824" s="31"/>
      <c r="BN9824" s="31"/>
      <c r="BO9824" s="31"/>
      <c r="BP9824" s="31"/>
      <c r="BQ9824" s="31"/>
      <c r="BR9824" s="31"/>
      <c r="BS9824" s="31"/>
      <c r="BT9824" s="31"/>
      <c r="BU9824" s="31"/>
      <c r="BV9824" s="31"/>
      <c r="BW9824" s="31"/>
      <c r="BX9824" s="31"/>
      <c r="BY9824" s="31"/>
      <c r="BZ9824" s="31"/>
      <c r="CA9824" s="31"/>
      <c r="CB9824" s="31"/>
      <c r="CC9824" s="31"/>
    </row>
    <row r="9825" spans="5:81" customFormat="1" x14ac:dyDescent="0.25">
      <c r="E9825" s="30" t="str">
        <f t="shared" si="63"/>
        <v>update IFINOPL.dbo.AGREEMENT_ASSET set BILLING_TO_NPWP = '010616316092000', NPWP_NAME = 'PT. NUTRICIA INDONESIA SEJAHTERA', NPWP_ADDRESS = 'JL RAYA BOGOR KM. 26,6 RT.0 RW.0 KEL.PEKAYON KEC.PASAR REBO KOTA/KAB.JAKARTA TIMUR DKI JAKARTA 13710' where AGREEMENT_NO = replace('0000809/4/10/10/2023', '/', '.');</v>
      </c>
      <c r="F9825" s="31"/>
      <c r="G9825" s="31"/>
      <c r="H9825" s="31"/>
      <c r="I9825" s="31"/>
      <c r="J9825" s="31"/>
      <c r="K9825" s="31"/>
      <c r="L9825" s="31"/>
      <c r="M9825" s="31"/>
      <c r="N9825" s="31"/>
      <c r="O9825" s="31"/>
      <c r="P9825" s="31"/>
      <c r="Q9825" s="31"/>
      <c r="R9825" s="31"/>
      <c r="S9825" s="31"/>
      <c r="T9825" s="31"/>
      <c r="U9825" s="31"/>
      <c r="V9825" s="31"/>
      <c r="W9825" s="31"/>
      <c r="X9825" s="31"/>
      <c r="Y9825" s="31"/>
      <c r="Z9825" s="31"/>
      <c r="AA9825" s="31"/>
      <c r="AB9825" s="31"/>
      <c r="AC9825" s="31"/>
      <c r="AD9825" s="31"/>
      <c r="AE9825" s="31"/>
      <c r="AF9825" s="31"/>
      <c r="AG9825" s="31"/>
      <c r="AH9825" s="31"/>
      <c r="AI9825" s="31"/>
      <c r="AJ9825" s="31"/>
      <c r="AK9825" s="31"/>
      <c r="AL9825" s="31"/>
      <c r="AM9825" s="31"/>
      <c r="AN9825" s="31"/>
      <c r="AO9825" s="31"/>
      <c r="AP9825" s="31"/>
      <c r="AQ9825" s="31"/>
      <c r="AR9825" s="31"/>
      <c r="AS9825" s="31"/>
      <c r="AT9825" s="31"/>
      <c r="AU9825" s="31"/>
      <c r="AV9825" s="31"/>
      <c r="AW9825" s="31"/>
      <c r="AX9825" s="31"/>
      <c r="AY9825" s="31"/>
      <c r="AZ9825" s="31"/>
      <c r="BA9825" s="31"/>
      <c r="BB9825" s="31"/>
      <c r="BC9825" s="31"/>
      <c r="BD9825" s="31"/>
      <c r="BE9825" s="31"/>
      <c r="BF9825" s="31"/>
      <c r="BG9825" s="31"/>
      <c r="BH9825" s="31"/>
      <c r="BI9825" s="31"/>
      <c r="BJ9825" s="31"/>
      <c r="BK9825" s="31"/>
      <c r="BL9825" s="31"/>
      <c r="BM9825" s="31"/>
      <c r="BN9825" s="31"/>
      <c r="BO9825" s="31"/>
      <c r="BP9825" s="31"/>
      <c r="BQ9825" s="31"/>
      <c r="BR9825" s="31"/>
      <c r="BS9825" s="31"/>
      <c r="BT9825" s="31"/>
      <c r="BU9825" s="31"/>
      <c r="BV9825" s="31"/>
      <c r="BW9825" s="31"/>
      <c r="BX9825" s="31"/>
      <c r="BY9825" s="31"/>
      <c r="BZ9825" s="31"/>
      <c r="CA9825" s="31"/>
      <c r="CB9825" s="31"/>
      <c r="CC9825" s="31"/>
    </row>
    <row r="9826" spans="5:81" customFormat="1" x14ac:dyDescent="0.25">
      <c r="E9826" s="30" t="str">
        <f t="shared" si="63"/>
        <v>update IFINOPL.dbo.AGREEMENT_ASSET set BILLING_TO_NPWP = '963492921067000', NPWP_NAME = 'PT. TRUCKKING LINTAS SARANA', NPWP_ADDRESS = 'GEDUNG NOBLE HOUSE LT 29, MEGA KUNINGAN NO 2JL. DR. IDE ANAK AGUNG GDE AGUNG KAV. E4.2 RT.00 RW.00 KEL.KUNINGAN TIMUR KEC.SETIA BUDI KOTA/KAB.JAKARTA SELATAN DKI JAKARTA 12950' where AGREEMENT_NO = replace('0000810/4/10/10/2023', '/', '.');</v>
      </c>
      <c r="F9826" s="31"/>
      <c r="G9826" s="31"/>
      <c r="H9826" s="31"/>
      <c r="I9826" s="31"/>
      <c r="J9826" s="31"/>
      <c r="K9826" s="31"/>
      <c r="L9826" s="31"/>
      <c r="M9826" s="31"/>
      <c r="N9826" s="31"/>
      <c r="O9826" s="31"/>
      <c r="P9826" s="31"/>
      <c r="Q9826" s="31"/>
      <c r="R9826" s="31"/>
      <c r="S9826" s="31"/>
      <c r="T9826" s="31"/>
      <c r="U9826" s="31"/>
      <c r="V9826" s="31"/>
      <c r="W9826" s="31"/>
      <c r="X9826" s="31"/>
      <c r="Y9826" s="31"/>
      <c r="Z9826" s="31"/>
      <c r="AA9826" s="31"/>
      <c r="AB9826" s="31"/>
      <c r="AC9826" s="31"/>
      <c r="AD9826" s="31"/>
      <c r="AE9826" s="31"/>
      <c r="AF9826" s="31"/>
      <c r="AG9826" s="31"/>
      <c r="AH9826" s="31"/>
      <c r="AI9826" s="31"/>
      <c r="AJ9826" s="31"/>
      <c r="AK9826" s="31"/>
      <c r="AL9826" s="31"/>
      <c r="AM9826" s="31"/>
      <c r="AN9826" s="31"/>
      <c r="AO9826" s="31"/>
      <c r="AP9826" s="31"/>
      <c r="AQ9826" s="31"/>
      <c r="AR9826" s="31"/>
      <c r="AS9826" s="31"/>
      <c r="AT9826" s="31"/>
      <c r="AU9826" s="31"/>
      <c r="AV9826" s="31"/>
      <c r="AW9826" s="31"/>
      <c r="AX9826" s="31"/>
      <c r="AY9826" s="31"/>
      <c r="AZ9826" s="31"/>
      <c r="BA9826" s="31"/>
      <c r="BB9826" s="31"/>
      <c r="BC9826" s="31"/>
      <c r="BD9826" s="31"/>
      <c r="BE9826" s="31"/>
      <c r="BF9826" s="31"/>
      <c r="BG9826" s="31"/>
      <c r="BH9826" s="31"/>
      <c r="BI9826" s="31"/>
      <c r="BJ9826" s="31"/>
      <c r="BK9826" s="31"/>
      <c r="BL9826" s="31"/>
      <c r="BM9826" s="31"/>
      <c r="BN9826" s="31"/>
      <c r="BO9826" s="31"/>
      <c r="BP9826" s="31"/>
      <c r="BQ9826" s="31"/>
      <c r="BR9826" s="31"/>
      <c r="BS9826" s="31"/>
      <c r="BT9826" s="31"/>
      <c r="BU9826" s="31"/>
      <c r="BV9826" s="31"/>
      <c r="BW9826" s="31"/>
      <c r="BX9826" s="31"/>
      <c r="BY9826" s="31"/>
      <c r="BZ9826" s="31"/>
      <c r="CA9826" s="31"/>
      <c r="CB9826" s="31"/>
      <c r="CC9826" s="31"/>
    </row>
    <row r="9827" spans="5:81" customFormat="1" x14ac:dyDescent="0.25">
      <c r="E9827" s="30" t="str">
        <f t="shared" si="63"/>
        <v>update IFINOPL.dbo.AGREEMENT_ASSET set BILLING_TO_NPWP = '020054649059000', NPWP_NAME = 'PT. DAYA KOBELCO CONSTRUCTION MACHINERY INDONESIA', NPWP_ADDRESS = 'JL. HALMAHERA BLOK DD-10 KAWASAN INDUSTRI MM2100 DANAUINDAH CIKARANG BARAT KAB. BEKASI JAWABARAT 17530' where AGREEMENT_NO = replace('0000811/4/08/10/2022', '/', '.');</v>
      </c>
      <c r="F9827" s="31"/>
      <c r="G9827" s="31"/>
      <c r="H9827" s="31"/>
      <c r="I9827" s="31"/>
      <c r="J9827" s="31"/>
      <c r="K9827" s="31"/>
      <c r="L9827" s="31"/>
      <c r="M9827" s="31"/>
      <c r="N9827" s="31"/>
      <c r="O9827" s="31"/>
      <c r="P9827" s="31"/>
      <c r="Q9827" s="31"/>
      <c r="R9827" s="31"/>
      <c r="S9827" s="31"/>
      <c r="T9827" s="31"/>
      <c r="U9827" s="31"/>
      <c r="V9827" s="31"/>
      <c r="W9827" s="31"/>
      <c r="X9827" s="31"/>
      <c r="Y9827" s="31"/>
      <c r="Z9827" s="31"/>
      <c r="AA9827" s="31"/>
      <c r="AB9827" s="31"/>
      <c r="AC9827" s="31"/>
      <c r="AD9827" s="31"/>
      <c r="AE9827" s="31"/>
      <c r="AF9827" s="31"/>
      <c r="AG9827" s="31"/>
      <c r="AH9827" s="31"/>
      <c r="AI9827" s="31"/>
      <c r="AJ9827" s="31"/>
      <c r="AK9827" s="31"/>
      <c r="AL9827" s="31"/>
      <c r="AM9827" s="31"/>
      <c r="AN9827" s="31"/>
      <c r="AO9827" s="31"/>
      <c r="AP9827" s="31"/>
      <c r="AQ9827" s="31"/>
      <c r="AR9827" s="31"/>
      <c r="AS9827" s="31"/>
      <c r="AT9827" s="31"/>
      <c r="AU9827" s="31"/>
      <c r="AV9827" s="31"/>
      <c r="AW9827" s="31"/>
      <c r="AX9827" s="31"/>
      <c r="AY9827" s="31"/>
      <c r="AZ9827" s="31"/>
      <c r="BA9827" s="31"/>
      <c r="BB9827" s="31"/>
      <c r="BC9827" s="31"/>
      <c r="BD9827" s="31"/>
      <c r="BE9827" s="31"/>
      <c r="BF9827" s="31"/>
      <c r="BG9827" s="31"/>
      <c r="BH9827" s="31"/>
      <c r="BI9827" s="31"/>
      <c r="BJ9827" s="31"/>
      <c r="BK9827" s="31"/>
      <c r="BL9827" s="31"/>
      <c r="BM9827" s="31"/>
      <c r="BN9827" s="31"/>
      <c r="BO9827" s="31"/>
      <c r="BP9827" s="31"/>
      <c r="BQ9827" s="31"/>
      <c r="BR9827" s="31"/>
      <c r="BS9827" s="31"/>
      <c r="BT9827" s="31"/>
      <c r="BU9827" s="31"/>
      <c r="BV9827" s="31"/>
      <c r="BW9827" s="31"/>
      <c r="BX9827" s="31"/>
      <c r="BY9827" s="31"/>
      <c r="BZ9827" s="31"/>
      <c r="CA9827" s="31"/>
      <c r="CB9827" s="31"/>
      <c r="CC9827" s="31"/>
    </row>
    <row r="9828" spans="5:81" customFormat="1" x14ac:dyDescent="0.25">
      <c r="E9828" s="30" t="str">
        <f t="shared" si="63"/>
        <v>update IFINOPL.dbo.AGREEMENT_ASSET set BILLING_TO_NPWP = '947203287015000', NPWP_NAME = 'PT. USAHA GARDA ARTA', NPWP_ADDRESS = 'WISMA STACO LT. 2, JL. CASABLANCA RAYA KAV. 18 RT.4 RW.12 KEL.MENTENG DALAM KEC.TEBET KOTA/KAB.JAKARTA SELATAN DKI JAKARTA 12870' where AGREEMENT_NO = replace('0000811/4/10/10/2023', '/', '.');</v>
      </c>
      <c r="F9828" s="31"/>
      <c r="G9828" s="31"/>
      <c r="H9828" s="31"/>
      <c r="I9828" s="31"/>
      <c r="J9828" s="31"/>
      <c r="K9828" s="31"/>
      <c r="L9828" s="31"/>
      <c r="M9828" s="31"/>
      <c r="N9828" s="31"/>
      <c r="O9828" s="31"/>
      <c r="P9828" s="31"/>
      <c r="Q9828" s="31"/>
      <c r="R9828" s="31"/>
      <c r="S9828" s="31"/>
      <c r="T9828" s="31"/>
      <c r="U9828" s="31"/>
      <c r="V9828" s="31"/>
      <c r="W9828" s="31"/>
      <c r="X9828" s="31"/>
      <c r="Y9828" s="31"/>
      <c r="Z9828" s="31"/>
      <c r="AA9828" s="31"/>
      <c r="AB9828" s="31"/>
      <c r="AC9828" s="31"/>
      <c r="AD9828" s="31"/>
      <c r="AE9828" s="31"/>
      <c r="AF9828" s="31"/>
      <c r="AG9828" s="31"/>
      <c r="AH9828" s="31"/>
      <c r="AI9828" s="31"/>
      <c r="AJ9828" s="31"/>
      <c r="AK9828" s="31"/>
      <c r="AL9828" s="31"/>
      <c r="AM9828" s="31"/>
      <c r="AN9828" s="31"/>
      <c r="AO9828" s="31"/>
      <c r="AP9828" s="31"/>
      <c r="AQ9828" s="31"/>
      <c r="AR9828" s="31"/>
      <c r="AS9828" s="31"/>
      <c r="AT9828" s="31"/>
      <c r="AU9828" s="31"/>
      <c r="AV9828" s="31"/>
      <c r="AW9828" s="31"/>
      <c r="AX9828" s="31"/>
      <c r="AY9828" s="31"/>
      <c r="AZ9828" s="31"/>
      <c r="BA9828" s="31"/>
      <c r="BB9828" s="31"/>
      <c r="BC9828" s="31"/>
      <c r="BD9828" s="31"/>
      <c r="BE9828" s="31"/>
      <c r="BF9828" s="31"/>
      <c r="BG9828" s="31"/>
      <c r="BH9828" s="31"/>
      <c r="BI9828" s="31"/>
      <c r="BJ9828" s="31"/>
      <c r="BK9828" s="31"/>
      <c r="BL9828" s="31"/>
      <c r="BM9828" s="31"/>
      <c r="BN9828" s="31"/>
      <c r="BO9828" s="31"/>
      <c r="BP9828" s="31"/>
      <c r="BQ9828" s="31"/>
      <c r="BR9828" s="31"/>
      <c r="BS9828" s="31"/>
      <c r="BT9828" s="31"/>
      <c r="BU9828" s="31"/>
      <c r="BV9828" s="31"/>
      <c r="BW9828" s="31"/>
      <c r="BX9828" s="31"/>
      <c r="BY9828" s="31"/>
      <c r="BZ9828" s="31"/>
      <c r="CA9828" s="31"/>
      <c r="CB9828" s="31"/>
      <c r="CC9828" s="31"/>
    </row>
    <row r="9829" spans="5:81" customFormat="1" x14ac:dyDescent="0.25">
      <c r="E9829" s="30" t="str">
        <f t="shared" si="63"/>
        <v>update IFINOPL.dbo.AGREEMENT_ASSET set BILLING_TO_NPWP = '020054649059000', NPWP_NAME = 'PT. DAYA KOBELCO CONSTRUCTION MACHINERY INDONESIA', NPWP_ADDRESS = 'JL. HALMAHERA BLOK DD - 10 KAWASAN INDUSTRI MM2100 RT.000 RW.000 DANAU INDAH, CIKARANG BARAT, BEKASI, JAWA BARAT 17530 INDONESIA' where AGREEMENT_NO = replace('0000812/4/08/10/2022', '/', '.');</v>
      </c>
      <c r="F9829" s="31"/>
      <c r="G9829" s="31"/>
      <c r="H9829" s="31"/>
      <c r="I9829" s="31"/>
      <c r="J9829" s="31"/>
      <c r="K9829" s="31"/>
      <c r="L9829" s="31"/>
      <c r="M9829" s="31"/>
      <c r="N9829" s="31"/>
      <c r="O9829" s="31"/>
      <c r="P9829" s="31"/>
      <c r="Q9829" s="31"/>
      <c r="R9829" s="31"/>
      <c r="S9829" s="31"/>
      <c r="T9829" s="31"/>
      <c r="U9829" s="31"/>
      <c r="V9829" s="31"/>
      <c r="W9829" s="31"/>
      <c r="X9829" s="31"/>
      <c r="Y9829" s="31"/>
      <c r="Z9829" s="31"/>
      <c r="AA9829" s="31"/>
      <c r="AB9829" s="31"/>
      <c r="AC9829" s="31"/>
      <c r="AD9829" s="31"/>
      <c r="AE9829" s="31"/>
      <c r="AF9829" s="31"/>
      <c r="AG9829" s="31"/>
      <c r="AH9829" s="31"/>
      <c r="AI9829" s="31"/>
      <c r="AJ9829" s="31"/>
      <c r="AK9829" s="31"/>
      <c r="AL9829" s="31"/>
      <c r="AM9829" s="31"/>
      <c r="AN9829" s="31"/>
      <c r="AO9829" s="31"/>
      <c r="AP9829" s="31"/>
      <c r="AQ9829" s="31"/>
      <c r="AR9829" s="31"/>
      <c r="AS9829" s="31"/>
      <c r="AT9829" s="31"/>
      <c r="AU9829" s="31"/>
      <c r="AV9829" s="31"/>
      <c r="AW9829" s="31"/>
      <c r="AX9829" s="31"/>
      <c r="AY9829" s="31"/>
      <c r="AZ9829" s="31"/>
      <c r="BA9829" s="31"/>
      <c r="BB9829" s="31"/>
      <c r="BC9829" s="31"/>
      <c r="BD9829" s="31"/>
      <c r="BE9829" s="31"/>
      <c r="BF9829" s="31"/>
      <c r="BG9829" s="31"/>
      <c r="BH9829" s="31"/>
      <c r="BI9829" s="31"/>
      <c r="BJ9829" s="31"/>
      <c r="BK9829" s="31"/>
      <c r="BL9829" s="31"/>
      <c r="BM9829" s="31"/>
      <c r="BN9829" s="31"/>
      <c r="BO9829" s="31"/>
      <c r="BP9829" s="31"/>
      <c r="BQ9829" s="31"/>
      <c r="BR9829" s="31"/>
      <c r="BS9829" s="31"/>
      <c r="BT9829" s="31"/>
      <c r="BU9829" s="31"/>
      <c r="BV9829" s="31"/>
      <c r="BW9829" s="31"/>
      <c r="BX9829" s="31"/>
      <c r="BY9829" s="31"/>
      <c r="BZ9829" s="31"/>
      <c r="CA9829" s="31"/>
      <c r="CB9829" s="31"/>
      <c r="CC9829" s="31"/>
    </row>
    <row r="9830" spans="5:81" customFormat="1" x14ac:dyDescent="0.25">
      <c r="E9830" s="30" t="str">
        <f t="shared" si="63"/>
        <v>update IFINOPL.dbo.AGREEMENT_ASSET set BILLING_TO_NPWP = '010616316092000', NPWP_NAME = 'PT. NUTRICIA INDONESIA SEJAHTERA', NPWP_ADDRESS = 'JL RAYA BOGOR KM 26,6, PEKAYON, PASAR REBO, KOTA ADM. JAKARTA TIMUR, DKI JAKARTA 13710' where AGREEMENT_NO = replace('0000812/4/10/10/2023', '/', '.');</v>
      </c>
      <c r="F9830" s="31"/>
      <c r="G9830" s="31"/>
      <c r="H9830" s="31"/>
      <c r="I9830" s="31"/>
      <c r="J9830" s="31"/>
      <c r="K9830" s="31"/>
      <c r="L9830" s="31"/>
      <c r="M9830" s="31"/>
      <c r="N9830" s="31"/>
      <c r="O9830" s="31"/>
      <c r="P9830" s="31"/>
      <c r="Q9830" s="31"/>
      <c r="R9830" s="31"/>
      <c r="S9830" s="31"/>
      <c r="T9830" s="31"/>
      <c r="U9830" s="31"/>
      <c r="V9830" s="31"/>
      <c r="W9830" s="31"/>
      <c r="X9830" s="31"/>
      <c r="Y9830" s="31"/>
      <c r="Z9830" s="31"/>
      <c r="AA9830" s="31"/>
      <c r="AB9830" s="31"/>
      <c r="AC9830" s="31"/>
      <c r="AD9830" s="31"/>
      <c r="AE9830" s="31"/>
      <c r="AF9830" s="31"/>
      <c r="AG9830" s="31"/>
      <c r="AH9830" s="31"/>
      <c r="AI9830" s="31"/>
      <c r="AJ9830" s="31"/>
      <c r="AK9830" s="31"/>
      <c r="AL9830" s="31"/>
      <c r="AM9830" s="31"/>
      <c r="AN9830" s="31"/>
      <c r="AO9830" s="31"/>
      <c r="AP9830" s="31"/>
      <c r="AQ9830" s="31"/>
      <c r="AR9830" s="31"/>
      <c r="AS9830" s="31"/>
      <c r="AT9830" s="31"/>
      <c r="AU9830" s="31"/>
      <c r="AV9830" s="31"/>
      <c r="AW9830" s="31"/>
      <c r="AX9830" s="31"/>
      <c r="AY9830" s="31"/>
      <c r="AZ9830" s="31"/>
      <c r="BA9830" s="31"/>
      <c r="BB9830" s="31"/>
      <c r="BC9830" s="31"/>
      <c r="BD9830" s="31"/>
      <c r="BE9830" s="31"/>
      <c r="BF9830" s="31"/>
      <c r="BG9830" s="31"/>
      <c r="BH9830" s="31"/>
      <c r="BI9830" s="31"/>
      <c r="BJ9830" s="31"/>
      <c r="BK9830" s="31"/>
      <c r="BL9830" s="31"/>
      <c r="BM9830" s="31"/>
      <c r="BN9830" s="31"/>
      <c r="BO9830" s="31"/>
      <c r="BP9830" s="31"/>
      <c r="BQ9830" s="31"/>
      <c r="BR9830" s="31"/>
      <c r="BS9830" s="31"/>
      <c r="BT9830" s="31"/>
      <c r="BU9830" s="31"/>
      <c r="BV9830" s="31"/>
      <c r="BW9830" s="31"/>
      <c r="BX9830" s="31"/>
      <c r="BY9830" s="31"/>
      <c r="BZ9830" s="31"/>
      <c r="CA9830" s="31"/>
      <c r="CB9830" s="31"/>
      <c r="CC9830" s="31"/>
    </row>
    <row r="9831" spans="5:81" customFormat="1" x14ac:dyDescent="0.25">
      <c r="E9831" s="30" t="str">
        <f t="shared" si="63"/>
        <v>update IFINOPL.dbo.AGREEMENT_ASSET set BILLING_TO_NPWP = '020054649059000', NPWP_NAME = 'PT. DAYA KOBELCO CONSTRUCTION MACHINERY INDONESIA', NPWP_ADDRESS = 'JL. HALMAHERA BLOK DD - 10 KAWASAN INDUSTRI MM2100 RT.000 RW.000 DANAU INDAH, CIKARANG BARAT, BEKASI, JAWA BARAT 17530 INDONESIA' where AGREEMENT_NO = replace('0000813/4/08/10/2022', '/', '.');</v>
      </c>
      <c r="F9831" s="31"/>
      <c r="G9831" s="31"/>
      <c r="H9831" s="31"/>
      <c r="I9831" s="31"/>
      <c r="J9831" s="31"/>
      <c r="K9831" s="31"/>
      <c r="L9831" s="31"/>
      <c r="M9831" s="31"/>
      <c r="N9831" s="31"/>
      <c r="O9831" s="31"/>
      <c r="P9831" s="31"/>
      <c r="Q9831" s="31"/>
      <c r="R9831" s="31"/>
      <c r="S9831" s="31"/>
      <c r="T9831" s="31"/>
      <c r="U9831" s="31"/>
      <c r="V9831" s="31"/>
      <c r="W9831" s="31"/>
      <c r="X9831" s="31"/>
      <c r="Y9831" s="31"/>
      <c r="Z9831" s="31"/>
      <c r="AA9831" s="31"/>
      <c r="AB9831" s="31"/>
      <c r="AC9831" s="31"/>
      <c r="AD9831" s="31"/>
      <c r="AE9831" s="31"/>
      <c r="AF9831" s="31"/>
      <c r="AG9831" s="31"/>
      <c r="AH9831" s="31"/>
      <c r="AI9831" s="31"/>
      <c r="AJ9831" s="31"/>
      <c r="AK9831" s="31"/>
      <c r="AL9831" s="31"/>
      <c r="AM9831" s="31"/>
      <c r="AN9831" s="31"/>
      <c r="AO9831" s="31"/>
      <c r="AP9831" s="31"/>
      <c r="AQ9831" s="31"/>
      <c r="AR9831" s="31"/>
      <c r="AS9831" s="31"/>
      <c r="AT9831" s="31"/>
      <c r="AU9831" s="31"/>
      <c r="AV9831" s="31"/>
      <c r="AW9831" s="31"/>
      <c r="AX9831" s="31"/>
      <c r="AY9831" s="31"/>
      <c r="AZ9831" s="31"/>
      <c r="BA9831" s="31"/>
      <c r="BB9831" s="31"/>
      <c r="BC9831" s="31"/>
      <c r="BD9831" s="31"/>
      <c r="BE9831" s="31"/>
      <c r="BF9831" s="31"/>
      <c r="BG9831" s="31"/>
      <c r="BH9831" s="31"/>
      <c r="BI9831" s="31"/>
      <c r="BJ9831" s="31"/>
      <c r="BK9831" s="31"/>
      <c r="BL9831" s="31"/>
      <c r="BM9831" s="31"/>
      <c r="BN9831" s="31"/>
      <c r="BO9831" s="31"/>
      <c r="BP9831" s="31"/>
      <c r="BQ9831" s="31"/>
      <c r="BR9831" s="31"/>
      <c r="BS9831" s="31"/>
      <c r="BT9831" s="31"/>
      <c r="BU9831" s="31"/>
      <c r="BV9831" s="31"/>
      <c r="BW9831" s="31"/>
      <c r="BX9831" s="31"/>
      <c r="BY9831" s="31"/>
      <c r="BZ9831" s="31"/>
      <c r="CA9831" s="31"/>
      <c r="CB9831" s="31"/>
      <c r="CC9831" s="31"/>
    </row>
    <row r="9832" spans="5:81" customFormat="1" x14ac:dyDescent="0.25">
      <c r="E9832" s="30" t="str">
        <f t="shared" si="63"/>
        <v>update IFINOPL.dbo.AGREEMENT_ASSET set BILLING_TO_NPWP = '016743767092000', NPWP_NAME = 'PT. TIRTA INVESTAMA', NPWP_ADDRESS = 'GEDUNG RDTX PLACE LT 5-9 JL PROF DR.SATRIO KAV 3 RT.0 RW.0 KEL.KARET KUNINGAN KEC.SETIA BUDI KOTA/KAB.JAKARTA SELATAN DKI JAKARTA 12940' where AGREEMENT_NO = replace('0000813/4/10/10/2023', '/', '.');</v>
      </c>
      <c r="F9832" s="31"/>
      <c r="G9832" s="31"/>
      <c r="H9832" s="31"/>
      <c r="I9832" s="31"/>
      <c r="J9832" s="31"/>
      <c r="K9832" s="31"/>
      <c r="L9832" s="31"/>
      <c r="M9832" s="31"/>
      <c r="N9832" s="31"/>
      <c r="O9832" s="31"/>
      <c r="P9832" s="31"/>
      <c r="Q9832" s="31"/>
      <c r="R9832" s="31"/>
      <c r="S9832" s="31"/>
      <c r="T9832" s="31"/>
      <c r="U9832" s="31"/>
      <c r="V9832" s="31"/>
      <c r="W9832" s="31"/>
      <c r="X9832" s="31"/>
      <c r="Y9832" s="31"/>
      <c r="Z9832" s="31"/>
      <c r="AA9832" s="31"/>
      <c r="AB9832" s="31"/>
      <c r="AC9832" s="31"/>
      <c r="AD9832" s="31"/>
      <c r="AE9832" s="31"/>
      <c r="AF9832" s="31"/>
      <c r="AG9832" s="31"/>
      <c r="AH9832" s="31"/>
      <c r="AI9832" s="31"/>
      <c r="AJ9832" s="31"/>
      <c r="AK9832" s="31"/>
      <c r="AL9832" s="31"/>
      <c r="AM9832" s="31"/>
      <c r="AN9832" s="31"/>
      <c r="AO9832" s="31"/>
      <c r="AP9832" s="31"/>
      <c r="AQ9832" s="31"/>
      <c r="AR9832" s="31"/>
      <c r="AS9832" s="31"/>
      <c r="AT9832" s="31"/>
      <c r="AU9832" s="31"/>
      <c r="AV9832" s="31"/>
      <c r="AW9832" s="31"/>
      <c r="AX9832" s="31"/>
      <c r="AY9832" s="31"/>
      <c r="AZ9832" s="31"/>
      <c r="BA9832" s="31"/>
      <c r="BB9832" s="31"/>
      <c r="BC9832" s="31"/>
      <c r="BD9832" s="31"/>
      <c r="BE9832" s="31"/>
      <c r="BF9832" s="31"/>
      <c r="BG9832" s="31"/>
      <c r="BH9832" s="31"/>
      <c r="BI9832" s="31"/>
      <c r="BJ9832" s="31"/>
      <c r="BK9832" s="31"/>
      <c r="BL9832" s="31"/>
      <c r="BM9832" s="31"/>
      <c r="BN9832" s="31"/>
      <c r="BO9832" s="31"/>
      <c r="BP9832" s="31"/>
      <c r="BQ9832" s="31"/>
      <c r="BR9832" s="31"/>
      <c r="BS9832" s="31"/>
      <c r="BT9832" s="31"/>
      <c r="BU9832" s="31"/>
      <c r="BV9832" s="31"/>
      <c r="BW9832" s="31"/>
      <c r="BX9832" s="31"/>
      <c r="BY9832" s="31"/>
      <c r="BZ9832" s="31"/>
      <c r="CA9832" s="31"/>
      <c r="CB9832" s="31"/>
      <c r="CC9832" s="31"/>
    </row>
    <row r="9833" spans="5:81" customFormat="1" x14ac:dyDescent="0.25">
      <c r="E9833" s="30" t="str">
        <f t="shared" si="63"/>
        <v>update IFINOPL.dbo.AGREEMENT_ASSET set BILLING_TO_NPWP = '022075865615000', NPWP_NAME = 'PT SUKSES MAKMUR JAYA', NPWP_ADDRESS = 'KOMPLEK PERTOKOAN MEGAH RAYA BLOK M/36 RT.000 RW.000 KEL.KALI RUNGKUT KEC.RUNGKUT KOTA/KAB.SURABAYA JAWA TIMUR 60293' where AGREEMENT_NO = replace('0000814/4/08/10/2022', '/', '.');</v>
      </c>
      <c r="F9833" s="31"/>
      <c r="G9833" s="31"/>
      <c r="H9833" s="31"/>
      <c r="I9833" s="31"/>
      <c r="J9833" s="31"/>
      <c r="K9833" s="31"/>
      <c r="L9833" s="31"/>
      <c r="M9833" s="31"/>
      <c r="N9833" s="31"/>
      <c r="O9833" s="31"/>
      <c r="P9833" s="31"/>
      <c r="Q9833" s="31"/>
      <c r="R9833" s="31"/>
      <c r="S9833" s="31"/>
      <c r="T9833" s="31"/>
      <c r="U9833" s="31"/>
      <c r="V9833" s="31"/>
      <c r="W9833" s="31"/>
      <c r="X9833" s="31"/>
      <c r="Y9833" s="31"/>
      <c r="Z9833" s="31"/>
      <c r="AA9833" s="31"/>
      <c r="AB9833" s="31"/>
      <c r="AC9833" s="31"/>
      <c r="AD9833" s="31"/>
      <c r="AE9833" s="31"/>
      <c r="AF9833" s="31"/>
      <c r="AG9833" s="31"/>
      <c r="AH9833" s="31"/>
      <c r="AI9833" s="31"/>
      <c r="AJ9833" s="31"/>
      <c r="AK9833" s="31"/>
      <c r="AL9833" s="31"/>
      <c r="AM9833" s="31"/>
      <c r="AN9833" s="31"/>
      <c r="AO9833" s="31"/>
      <c r="AP9833" s="31"/>
      <c r="AQ9833" s="31"/>
      <c r="AR9833" s="31"/>
      <c r="AS9833" s="31"/>
      <c r="AT9833" s="31"/>
      <c r="AU9833" s="31"/>
      <c r="AV9833" s="31"/>
      <c r="AW9833" s="31"/>
      <c r="AX9833" s="31"/>
      <c r="AY9833" s="31"/>
      <c r="AZ9833" s="31"/>
      <c r="BA9833" s="31"/>
      <c r="BB9833" s="31"/>
      <c r="BC9833" s="31"/>
      <c r="BD9833" s="31"/>
      <c r="BE9833" s="31"/>
      <c r="BF9833" s="31"/>
      <c r="BG9833" s="31"/>
      <c r="BH9833" s="31"/>
      <c r="BI9833" s="31"/>
      <c r="BJ9833" s="31"/>
      <c r="BK9833" s="31"/>
      <c r="BL9833" s="31"/>
      <c r="BM9833" s="31"/>
      <c r="BN9833" s="31"/>
      <c r="BO9833" s="31"/>
      <c r="BP9833" s="31"/>
      <c r="BQ9833" s="31"/>
      <c r="BR9833" s="31"/>
      <c r="BS9833" s="31"/>
      <c r="BT9833" s="31"/>
      <c r="BU9833" s="31"/>
      <c r="BV9833" s="31"/>
      <c r="BW9833" s="31"/>
      <c r="BX9833" s="31"/>
      <c r="BY9833" s="31"/>
      <c r="BZ9833" s="31"/>
      <c r="CA9833" s="31"/>
      <c r="CB9833" s="31"/>
      <c r="CC9833" s="31"/>
    </row>
    <row r="9834" spans="5:81" customFormat="1" x14ac:dyDescent="0.25">
      <c r="E9834" s="30" t="str">
        <f t="shared" si="63"/>
        <v>update IFINOPL.dbo.AGREEMENT_ASSET set BILLING_TO_NPWP = '654115625413000', NPWP_NAME = 'PT. INDONESIA CAKRAWALA EKSPRES', NPWP_ADDRESS = 'KAWASAN INDUSTRI MM2100, JL JAWA BLOK G RT.000 RW.000 KEL.GANDAMEKAR KEC.CIKARANG BARAT KOTA/KAB.KAB. BEKASI JAWA BARAT 17530' where AGREEMENT_NO = replace('0000814/4/10/10/2023', '/', '.');</v>
      </c>
      <c r="F9834" s="31"/>
      <c r="G9834" s="31"/>
      <c r="H9834" s="31"/>
      <c r="I9834" s="31"/>
      <c r="J9834" s="31"/>
      <c r="K9834" s="31"/>
      <c r="L9834" s="31"/>
      <c r="M9834" s="31"/>
      <c r="N9834" s="31"/>
      <c r="O9834" s="31"/>
      <c r="P9834" s="31"/>
      <c r="Q9834" s="31"/>
      <c r="R9834" s="31"/>
      <c r="S9834" s="31"/>
      <c r="T9834" s="31"/>
      <c r="U9834" s="31"/>
      <c r="V9834" s="31"/>
      <c r="W9834" s="31"/>
      <c r="X9834" s="31"/>
      <c r="Y9834" s="31"/>
      <c r="Z9834" s="31"/>
      <c r="AA9834" s="31"/>
      <c r="AB9834" s="31"/>
      <c r="AC9834" s="31"/>
      <c r="AD9834" s="31"/>
      <c r="AE9834" s="31"/>
      <c r="AF9834" s="31"/>
      <c r="AG9834" s="31"/>
      <c r="AH9834" s="31"/>
      <c r="AI9834" s="31"/>
      <c r="AJ9834" s="31"/>
      <c r="AK9834" s="31"/>
      <c r="AL9834" s="31"/>
      <c r="AM9834" s="31"/>
      <c r="AN9834" s="31"/>
      <c r="AO9834" s="31"/>
      <c r="AP9834" s="31"/>
      <c r="AQ9834" s="31"/>
      <c r="AR9834" s="31"/>
      <c r="AS9834" s="31"/>
      <c r="AT9834" s="31"/>
      <c r="AU9834" s="31"/>
      <c r="AV9834" s="31"/>
      <c r="AW9834" s="31"/>
      <c r="AX9834" s="31"/>
      <c r="AY9834" s="31"/>
      <c r="AZ9834" s="31"/>
      <c r="BA9834" s="31"/>
      <c r="BB9834" s="31"/>
      <c r="BC9834" s="31"/>
      <c r="BD9834" s="31"/>
      <c r="BE9834" s="31"/>
      <c r="BF9834" s="31"/>
      <c r="BG9834" s="31"/>
      <c r="BH9834" s="31"/>
      <c r="BI9834" s="31"/>
      <c r="BJ9834" s="31"/>
      <c r="BK9834" s="31"/>
      <c r="BL9834" s="31"/>
      <c r="BM9834" s="31"/>
      <c r="BN9834" s="31"/>
      <c r="BO9834" s="31"/>
      <c r="BP9834" s="31"/>
      <c r="BQ9834" s="31"/>
      <c r="BR9834" s="31"/>
      <c r="BS9834" s="31"/>
      <c r="BT9834" s="31"/>
      <c r="BU9834" s="31"/>
      <c r="BV9834" s="31"/>
      <c r="BW9834" s="31"/>
      <c r="BX9834" s="31"/>
      <c r="BY9834" s="31"/>
      <c r="BZ9834" s="31"/>
      <c r="CA9834" s="31"/>
      <c r="CB9834" s="31"/>
      <c r="CC9834" s="31"/>
    </row>
    <row r="9835" spans="5:81" customFormat="1" x14ac:dyDescent="0.25">
      <c r="E9835" s="30" t="str">
        <f t="shared" ref="E9835:E9898" si="64">"update IFINOPL.dbo.AGREEMENT_ASSET set BILLING_TO_NPWP = '" &amp; TRIM(SUBSTITUTE(BW6903, "|", "")) &amp; "', NPWP_NAME = '" &amp; TRIM(CF6903) &amp; "', NPWP_ADDRESS = '" &amp; TRIM(CX6903) &amp; "' where AGREEMENT_NO = replace('" &amp; TRIM(E6903) &amp; "', '/', '.');"</f>
        <v>update IFINOPL.dbo.AGREEMENT_ASSET set BILLING_TO_NPWP = '013735303007000', NPWP_NAME = 'PT. MARGA NUSANTARA JAYA', NPWP_ADDRESS = 'JL PULO KAMBING IIE NO 9 RT.0 RW.0 JATINEGARA, CAKUNG, JAKARTA TIMUR, DKI JAKARTA 13930 INDONESIA' where AGREEMENT_NO = replace('0000815/4/08/10/2022', '/', '.');</v>
      </c>
      <c r="F9835" s="31"/>
      <c r="G9835" s="31"/>
      <c r="H9835" s="31"/>
      <c r="I9835" s="31"/>
      <c r="J9835" s="31"/>
      <c r="K9835" s="31"/>
      <c r="L9835" s="31"/>
      <c r="M9835" s="31"/>
      <c r="N9835" s="31"/>
      <c r="O9835" s="31"/>
      <c r="P9835" s="31"/>
      <c r="Q9835" s="31"/>
      <c r="R9835" s="31"/>
      <c r="S9835" s="31"/>
      <c r="T9835" s="31"/>
      <c r="U9835" s="31"/>
      <c r="V9835" s="31"/>
      <c r="W9835" s="31"/>
      <c r="X9835" s="31"/>
      <c r="Y9835" s="31"/>
      <c r="Z9835" s="31"/>
      <c r="AA9835" s="31"/>
      <c r="AB9835" s="31"/>
      <c r="AC9835" s="31"/>
      <c r="AD9835" s="31"/>
      <c r="AE9835" s="31"/>
      <c r="AF9835" s="31"/>
      <c r="AG9835" s="31"/>
      <c r="AH9835" s="31"/>
      <c r="AI9835" s="31"/>
      <c r="AJ9835" s="31"/>
      <c r="AK9835" s="31"/>
      <c r="AL9835" s="31"/>
      <c r="AM9835" s="31"/>
      <c r="AN9835" s="31"/>
      <c r="AO9835" s="31"/>
      <c r="AP9835" s="31"/>
      <c r="AQ9835" s="31"/>
      <c r="AR9835" s="31"/>
      <c r="AS9835" s="31"/>
      <c r="AT9835" s="31"/>
      <c r="AU9835" s="31"/>
      <c r="AV9835" s="31"/>
      <c r="AW9835" s="31"/>
      <c r="AX9835" s="31"/>
      <c r="AY9835" s="31"/>
      <c r="AZ9835" s="31"/>
      <c r="BA9835" s="31"/>
      <c r="BB9835" s="31"/>
      <c r="BC9835" s="31"/>
      <c r="BD9835" s="31"/>
      <c r="BE9835" s="31"/>
      <c r="BF9835" s="31"/>
      <c r="BG9835" s="31"/>
      <c r="BH9835" s="31"/>
      <c r="BI9835" s="31"/>
      <c r="BJ9835" s="31"/>
      <c r="BK9835" s="31"/>
      <c r="BL9835" s="31"/>
      <c r="BM9835" s="31"/>
      <c r="BN9835" s="31"/>
      <c r="BO9835" s="31"/>
      <c r="BP9835" s="31"/>
      <c r="BQ9835" s="31"/>
      <c r="BR9835" s="31"/>
      <c r="BS9835" s="31"/>
      <c r="BT9835" s="31"/>
      <c r="BU9835" s="31"/>
      <c r="BV9835" s="31"/>
      <c r="BW9835" s="31"/>
      <c r="BX9835" s="31"/>
      <c r="BY9835" s="31"/>
      <c r="BZ9835" s="31"/>
      <c r="CA9835" s="31"/>
      <c r="CB9835" s="31"/>
      <c r="CC9835" s="31"/>
    </row>
    <row r="9836" spans="5:81" customFormat="1" x14ac:dyDescent="0.25">
      <c r="E9836"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replace('0000815/4/10/10/2023', '/', '.');</v>
      </c>
      <c r="F9836" s="31"/>
      <c r="G9836" s="31"/>
      <c r="H9836" s="31"/>
      <c r="I9836" s="31"/>
      <c r="J9836" s="31"/>
      <c r="K9836" s="31"/>
      <c r="L9836" s="31"/>
      <c r="M9836" s="31"/>
      <c r="N9836" s="31"/>
      <c r="O9836" s="31"/>
      <c r="P9836" s="31"/>
      <c r="Q9836" s="31"/>
      <c r="R9836" s="31"/>
      <c r="S9836" s="31"/>
      <c r="T9836" s="31"/>
      <c r="U9836" s="31"/>
      <c r="V9836" s="31"/>
      <c r="W9836" s="31"/>
      <c r="X9836" s="31"/>
      <c r="Y9836" s="31"/>
      <c r="Z9836" s="31"/>
      <c r="AA9836" s="31"/>
      <c r="AB9836" s="31"/>
      <c r="AC9836" s="31"/>
      <c r="AD9836" s="31"/>
      <c r="AE9836" s="31"/>
      <c r="AF9836" s="31"/>
      <c r="AG9836" s="31"/>
      <c r="AH9836" s="31"/>
      <c r="AI9836" s="31"/>
      <c r="AJ9836" s="31"/>
      <c r="AK9836" s="31"/>
      <c r="AL9836" s="31"/>
      <c r="AM9836" s="31"/>
      <c r="AN9836" s="31"/>
      <c r="AO9836" s="31"/>
      <c r="AP9836" s="31"/>
      <c r="AQ9836" s="31"/>
      <c r="AR9836" s="31"/>
      <c r="AS9836" s="31"/>
      <c r="AT9836" s="31"/>
      <c r="AU9836" s="31"/>
      <c r="AV9836" s="31"/>
      <c r="AW9836" s="31"/>
      <c r="AX9836" s="31"/>
      <c r="AY9836" s="31"/>
      <c r="AZ9836" s="31"/>
      <c r="BA9836" s="31"/>
      <c r="BB9836" s="31"/>
      <c r="BC9836" s="31"/>
      <c r="BD9836" s="31"/>
      <c r="BE9836" s="31"/>
      <c r="BF9836" s="31"/>
      <c r="BG9836" s="31"/>
      <c r="BH9836" s="31"/>
      <c r="BI9836" s="31"/>
      <c r="BJ9836" s="31"/>
      <c r="BK9836" s="31"/>
      <c r="BL9836" s="31"/>
      <c r="BM9836" s="31"/>
      <c r="BN9836" s="31"/>
      <c r="BO9836" s="31"/>
      <c r="BP9836" s="31"/>
      <c r="BQ9836" s="31"/>
      <c r="BR9836" s="31"/>
      <c r="BS9836" s="31"/>
      <c r="BT9836" s="31"/>
      <c r="BU9836" s="31"/>
      <c r="BV9836" s="31"/>
      <c r="BW9836" s="31"/>
      <c r="BX9836" s="31"/>
      <c r="BY9836" s="31"/>
      <c r="BZ9836" s="31"/>
      <c r="CA9836" s="31"/>
      <c r="CB9836" s="31"/>
      <c r="CC9836" s="31"/>
    </row>
    <row r="9837" spans="5:81" customFormat="1" x14ac:dyDescent="0.25">
      <c r="E9837"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replace('0000816/4/10/10/2023', '/', '.');</v>
      </c>
      <c r="F9837" s="31"/>
      <c r="G9837" s="31"/>
      <c r="H9837" s="31"/>
      <c r="I9837" s="31"/>
      <c r="J9837" s="31"/>
      <c r="K9837" s="31"/>
      <c r="L9837" s="31"/>
      <c r="M9837" s="31"/>
      <c r="N9837" s="31"/>
      <c r="O9837" s="31"/>
      <c r="P9837" s="31"/>
      <c r="Q9837" s="31"/>
      <c r="R9837" s="31"/>
      <c r="S9837" s="31"/>
      <c r="T9837" s="31"/>
      <c r="U9837" s="31"/>
      <c r="V9837" s="31"/>
      <c r="W9837" s="31"/>
      <c r="X9837" s="31"/>
      <c r="Y9837" s="31"/>
      <c r="Z9837" s="31"/>
      <c r="AA9837" s="31"/>
      <c r="AB9837" s="31"/>
      <c r="AC9837" s="31"/>
      <c r="AD9837" s="31"/>
      <c r="AE9837" s="31"/>
      <c r="AF9837" s="31"/>
      <c r="AG9837" s="31"/>
      <c r="AH9837" s="31"/>
      <c r="AI9837" s="31"/>
      <c r="AJ9837" s="31"/>
      <c r="AK9837" s="31"/>
      <c r="AL9837" s="31"/>
      <c r="AM9837" s="31"/>
      <c r="AN9837" s="31"/>
      <c r="AO9837" s="31"/>
      <c r="AP9837" s="31"/>
      <c r="AQ9837" s="31"/>
      <c r="AR9837" s="31"/>
      <c r="AS9837" s="31"/>
      <c r="AT9837" s="31"/>
      <c r="AU9837" s="31"/>
      <c r="AV9837" s="31"/>
      <c r="AW9837" s="31"/>
      <c r="AX9837" s="31"/>
      <c r="AY9837" s="31"/>
      <c r="AZ9837" s="31"/>
      <c r="BA9837" s="31"/>
      <c r="BB9837" s="31"/>
      <c r="BC9837" s="31"/>
      <c r="BD9837" s="31"/>
      <c r="BE9837" s="31"/>
      <c r="BF9837" s="31"/>
      <c r="BG9837" s="31"/>
      <c r="BH9837" s="31"/>
      <c r="BI9837" s="31"/>
      <c r="BJ9837" s="31"/>
      <c r="BK9837" s="31"/>
      <c r="BL9837" s="31"/>
      <c r="BM9837" s="31"/>
      <c r="BN9837" s="31"/>
      <c r="BO9837" s="31"/>
      <c r="BP9837" s="31"/>
      <c r="BQ9837" s="31"/>
      <c r="BR9837" s="31"/>
      <c r="BS9837" s="31"/>
      <c r="BT9837" s="31"/>
      <c r="BU9837" s="31"/>
      <c r="BV9837" s="31"/>
      <c r="BW9837" s="31"/>
      <c r="BX9837" s="31"/>
      <c r="BY9837" s="31"/>
      <c r="BZ9837" s="31"/>
      <c r="CA9837" s="31"/>
      <c r="CB9837" s="31"/>
      <c r="CC9837" s="31"/>
    </row>
    <row r="9838" spans="5:81" customFormat="1" x14ac:dyDescent="0.25">
      <c r="E9838" s="30" t="str">
        <f t="shared" si="64"/>
        <v>update IFINOPL.dbo.AGREEMENT_ASSET set BILLING_TO_NPWP = '010616316092000', NPWP_NAME = 'PT. NUTRICIA INDONESIA SEJAHTERA', NPWP_ADDRESS = 'JL RAYA BOGOR KM 26,6 PEKAYON, PASAR REBO, KOTA ADM. JAKARTA TIMUR, DKI JAKARTA, 13710' where AGREEMENT_NO = replace('0000817/4/10/10/2023', '/', '.');</v>
      </c>
      <c r="F9838" s="31"/>
      <c r="G9838" s="31"/>
      <c r="H9838" s="31"/>
      <c r="I9838" s="31"/>
      <c r="J9838" s="31"/>
      <c r="K9838" s="31"/>
      <c r="L9838" s="31"/>
      <c r="M9838" s="31"/>
      <c r="N9838" s="31"/>
      <c r="O9838" s="31"/>
      <c r="P9838" s="31"/>
      <c r="Q9838" s="31"/>
      <c r="R9838" s="31"/>
      <c r="S9838" s="31"/>
      <c r="T9838" s="31"/>
      <c r="U9838" s="31"/>
      <c r="V9838" s="31"/>
      <c r="W9838" s="31"/>
      <c r="X9838" s="31"/>
      <c r="Y9838" s="31"/>
      <c r="Z9838" s="31"/>
      <c r="AA9838" s="31"/>
      <c r="AB9838" s="31"/>
      <c r="AC9838" s="31"/>
      <c r="AD9838" s="31"/>
      <c r="AE9838" s="31"/>
      <c r="AF9838" s="31"/>
      <c r="AG9838" s="31"/>
      <c r="AH9838" s="31"/>
      <c r="AI9838" s="31"/>
      <c r="AJ9838" s="31"/>
      <c r="AK9838" s="31"/>
      <c r="AL9838" s="31"/>
      <c r="AM9838" s="31"/>
      <c r="AN9838" s="31"/>
      <c r="AO9838" s="31"/>
      <c r="AP9838" s="31"/>
      <c r="AQ9838" s="31"/>
      <c r="AR9838" s="31"/>
      <c r="AS9838" s="31"/>
      <c r="AT9838" s="31"/>
      <c r="AU9838" s="31"/>
      <c r="AV9838" s="31"/>
      <c r="AW9838" s="31"/>
      <c r="AX9838" s="31"/>
      <c r="AY9838" s="31"/>
      <c r="AZ9838" s="31"/>
      <c r="BA9838" s="31"/>
      <c r="BB9838" s="31"/>
      <c r="BC9838" s="31"/>
      <c r="BD9838" s="31"/>
      <c r="BE9838" s="31"/>
      <c r="BF9838" s="31"/>
      <c r="BG9838" s="31"/>
      <c r="BH9838" s="31"/>
      <c r="BI9838" s="31"/>
      <c r="BJ9838" s="31"/>
      <c r="BK9838" s="31"/>
      <c r="BL9838" s="31"/>
      <c r="BM9838" s="31"/>
      <c r="BN9838" s="31"/>
      <c r="BO9838" s="31"/>
      <c r="BP9838" s="31"/>
      <c r="BQ9838" s="31"/>
      <c r="BR9838" s="31"/>
      <c r="BS9838" s="31"/>
      <c r="BT9838" s="31"/>
      <c r="BU9838" s="31"/>
      <c r="BV9838" s="31"/>
      <c r="BW9838" s="31"/>
      <c r="BX9838" s="31"/>
      <c r="BY9838" s="31"/>
      <c r="BZ9838" s="31"/>
      <c r="CA9838" s="31"/>
      <c r="CB9838" s="31"/>
      <c r="CC9838" s="31"/>
    </row>
    <row r="9839" spans="5:81" customFormat="1" x14ac:dyDescent="0.25">
      <c r="E9839"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replace('0000818/4/10/10/2023', '/', '.');</v>
      </c>
      <c r="F9839" s="31"/>
      <c r="G9839" s="31"/>
      <c r="H9839" s="31"/>
      <c r="I9839" s="31"/>
      <c r="J9839" s="31"/>
      <c r="K9839" s="31"/>
      <c r="L9839" s="31"/>
      <c r="M9839" s="31"/>
      <c r="N9839" s="31"/>
      <c r="O9839" s="31"/>
      <c r="P9839" s="31"/>
      <c r="Q9839" s="31"/>
      <c r="R9839" s="31"/>
      <c r="S9839" s="31"/>
      <c r="T9839" s="31"/>
      <c r="U9839" s="31"/>
      <c r="V9839" s="31"/>
      <c r="W9839" s="31"/>
      <c r="X9839" s="31"/>
      <c r="Y9839" s="31"/>
      <c r="Z9839" s="31"/>
      <c r="AA9839" s="31"/>
      <c r="AB9839" s="31"/>
      <c r="AC9839" s="31"/>
      <c r="AD9839" s="31"/>
      <c r="AE9839" s="31"/>
      <c r="AF9839" s="31"/>
      <c r="AG9839" s="31"/>
      <c r="AH9839" s="31"/>
      <c r="AI9839" s="31"/>
      <c r="AJ9839" s="31"/>
      <c r="AK9839" s="31"/>
      <c r="AL9839" s="31"/>
      <c r="AM9839" s="31"/>
      <c r="AN9839" s="31"/>
      <c r="AO9839" s="31"/>
      <c r="AP9839" s="31"/>
      <c r="AQ9839" s="31"/>
      <c r="AR9839" s="31"/>
      <c r="AS9839" s="31"/>
      <c r="AT9839" s="31"/>
      <c r="AU9839" s="31"/>
      <c r="AV9839" s="31"/>
      <c r="AW9839" s="31"/>
      <c r="AX9839" s="31"/>
      <c r="AY9839" s="31"/>
      <c r="AZ9839" s="31"/>
      <c r="BA9839" s="31"/>
      <c r="BB9839" s="31"/>
      <c r="BC9839" s="31"/>
      <c r="BD9839" s="31"/>
      <c r="BE9839" s="31"/>
      <c r="BF9839" s="31"/>
      <c r="BG9839" s="31"/>
      <c r="BH9839" s="31"/>
      <c r="BI9839" s="31"/>
      <c r="BJ9839" s="31"/>
      <c r="BK9839" s="31"/>
      <c r="BL9839" s="31"/>
      <c r="BM9839" s="31"/>
      <c r="BN9839" s="31"/>
      <c r="BO9839" s="31"/>
      <c r="BP9839" s="31"/>
      <c r="BQ9839" s="31"/>
      <c r="BR9839" s="31"/>
      <c r="BS9839" s="31"/>
      <c r="BT9839" s="31"/>
      <c r="BU9839" s="31"/>
      <c r="BV9839" s="31"/>
      <c r="BW9839" s="31"/>
      <c r="BX9839" s="31"/>
      <c r="BY9839" s="31"/>
      <c r="BZ9839" s="31"/>
      <c r="CA9839" s="31"/>
      <c r="CB9839" s="31"/>
      <c r="CC9839" s="31"/>
    </row>
    <row r="9840" spans="5:81" customFormat="1" x14ac:dyDescent="0.25">
      <c r="E9840" s="30" t="str">
        <f t="shared" si="64"/>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replace('0000819/4/08/10/2022', '/', '.');</v>
      </c>
      <c r="F9840" s="31"/>
      <c r="G9840" s="31"/>
      <c r="H9840" s="31"/>
      <c r="I9840" s="31"/>
      <c r="J9840" s="31"/>
      <c r="K9840" s="31"/>
      <c r="L9840" s="31"/>
      <c r="M9840" s="31"/>
      <c r="N9840" s="31"/>
      <c r="O9840" s="31"/>
      <c r="P9840" s="31"/>
      <c r="Q9840" s="31"/>
      <c r="R9840" s="31"/>
      <c r="S9840" s="31"/>
      <c r="T9840" s="31"/>
      <c r="U9840" s="31"/>
      <c r="V9840" s="31"/>
      <c r="W9840" s="31"/>
      <c r="X9840" s="31"/>
      <c r="Y9840" s="31"/>
      <c r="Z9840" s="31"/>
      <c r="AA9840" s="31"/>
      <c r="AB9840" s="31"/>
      <c r="AC9840" s="31"/>
      <c r="AD9840" s="31"/>
      <c r="AE9840" s="31"/>
      <c r="AF9840" s="31"/>
      <c r="AG9840" s="31"/>
      <c r="AH9840" s="31"/>
      <c r="AI9840" s="31"/>
      <c r="AJ9840" s="31"/>
      <c r="AK9840" s="31"/>
      <c r="AL9840" s="31"/>
      <c r="AM9840" s="31"/>
      <c r="AN9840" s="31"/>
      <c r="AO9840" s="31"/>
      <c r="AP9840" s="31"/>
      <c r="AQ9840" s="31"/>
      <c r="AR9840" s="31"/>
      <c r="AS9840" s="31"/>
      <c r="AT9840" s="31"/>
      <c r="AU9840" s="31"/>
      <c r="AV9840" s="31"/>
      <c r="AW9840" s="31"/>
      <c r="AX9840" s="31"/>
      <c r="AY9840" s="31"/>
      <c r="AZ9840" s="31"/>
      <c r="BA9840" s="31"/>
      <c r="BB9840" s="31"/>
      <c r="BC9840" s="31"/>
      <c r="BD9840" s="31"/>
      <c r="BE9840" s="31"/>
      <c r="BF9840" s="31"/>
      <c r="BG9840" s="31"/>
      <c r="BH9840" s="31"/>
      <c r="BI9840" s="31"/>
      <c r="BJ9840" s="31"/>
      <c r="BK9840" s="31"/>
      <c r="BL9840" s="31"/>
      <c r="BM9840" s="31"/>
      <c r="BN9840" s="31"/>
      <c r="BO9840" s="31"/>
      <c r="BP9840" s="31"/>
      <c r="BQ9840" s="31"/>
      <c r="BR9840" s="31"/>
      <c r="BS9840" s="31"/>
      <c r="BT9840" s="31"/>
      <c r="BU9840" s="31"/>
      <c r="BV9840" s="31"/>
      <c r="BW9840" s="31"/>
      <c r="BX9840" s="31"/>
      <c r="BY9840" s="31"/>
      <c r="BZ9840" s="31"/>
      <c r="CA9840" s="31"/>
      <c r="CB9840" s="31"/>
      <c r="CC9840" s="31"/>
    </row>
    <row r="9841" spans="5:81" customFormat="1" x14ac:dyDescent="0.25">
      <c r="E9841"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replace('0000819/4/10/10/2023', '/', '.');</v>
      </c>
      <c r="F9841" s="31"/>
      <c r="G9841" s="31"/>
      <c r="H9841" s="31"/>
      <c r="I9841" s="31"/>
      <c r="J9841" s="31"/>
      <c r="K9841" s="31"/>
      <c r="L9841" s="31"/>
      <c r="M9841" s="31"/>
      <c r="N9841" s="31"/>
      <c r="O9841" s="31"/>
      <c r="P9841" s="31"/>
      <c r="Q9841" s="31"/>
      <c r="R9841" s="31"/>
      <c r="S9841" s="31"/>
      <c r="T9841" s="31"/>
      <c r="U9841" s="31"/>
      <c r="V9841" s="31"/>
      <c r="W9841" s="31"/>
      <c r="X9841" s="31"/>
      <c r="Y9841" s="31"/>
      <c r="Z9841" s="31"/>
      <c r="AA9841" s="31"/>
      <c r="AB9841" s="31"/>
      <c r="AC9841" s="31"/>
      <c r="AD9841" s="31"/>
      <c r="AE9841" s="31"/>
      <c r="AF9841" s="31"/>
      <c r="AG9841" s="31"/>
      <c r="AH9841" s="31"/>
      <c r="AI9841" s="31"/>
      <c r="AJ9841" s="31"/>
      <c r="AK9841" s="31"/>
      <c r="AL9841" s="31"/>
      <c r="AM9841" s="31"/>
      <c r="AN9841" s="31"/>
      <c r="AO9841" s="31"/>
      <c r="AP9841" s="31"/>
      <c r="AQ9841" s="31"/>
      <c r="AR9841" s="31"/>
      <c r="AS9841" s="31"/>
      <c r="AT9841" s="31"/>
      <c r="AU9841" s="31"/>
      <c r="AV9841" s="31"/>
      <c r="AW9841" s="31"/>
      <c r="AX9841" s="31"/>
      <c r="AY9841" s="31"/>
      <c r="AZ9841" s="31"/>
      <c r="BA9841" s="31"/>
      <c r="BB9841" s="31"/>
      <c r="BC9841" s="31"/>
      <c r="BD9841" s="31"/>
      <c r="BE9841" s="31"/>
      <c r="BF9841" s="31"/>
      <c r="BG9841" s="31"/>
      <c r="BH9841" s="31"/>
      <c r="BI9841" s="31"/>
      <c r="BJ9841" s="31"/>
      <c r="BK9841" s="31"/>
      <c r="BL9841" s="31"/>
      <c r="BM9841" s="31"/>
      <c r="BN9841" s="31"/>
      <c r="BO9841" s="31"/>
      <c r="BP9841" s="31"/>
      <c r="BQ9841" s="31"/>
      <c r="BR9841" s="31"/>
      <c r="BS9841" s="31"/>
      <c r="BT9841" s="31"/>
      <c r="BU9841" s="31"/>
      <c r="BV9841" s="31"/>
      <c r="BW9841" s="31"/>
      <c r="BX9841" s="31"/>
      <c r="BY9841" s="31"/>
      <c r="BZ9841" s="31"/>
      <c r="CA9841" s="31"/>
      <c r="CB9841" s="31"/>
      <c r="CC9841" s="31"/>
    </row>
    <row r="9842" spans="5:81" customFormat="1" x14ac:dyDescent="0.25">
      <c r="E9842" s="30" t="str">
        <f t="shared" si="64"/>
        <v>update IFINOPL.dbo.AGREEMENT_ASSET set BILLING_TO_NPWP = '013735303007000', NPWP_NAME = 'PT. MARGA NUSANTARA JAYA', NPWP_ADDRESS = 'JL PULO KAMBING IIE NO 9 RT.0 RW.0 JATINEGARA, CAKUNG, JAKARTA TIMUR, DKI JAKARTA 13930 INDONESIA' where AGREEMENT_NO = replace('0000820/4/08/10/2022', '/', '.');</v>
      </c>
      <c r="F9842" s="31"/>
      <c r="G9842" s="31"/>
      <c r="H9842" s="31"/>
      <c r="I9842" s="31"/>
      <c r="J9842" s="31"/>
      <c r="K9842" s="31"/>
      <c r="L9842" s="31"/>
      <c r="M9842" s="31"/>
      <c r="N9842" s="31"/>
      <c r="O9842" s="31"/>
      <c r="P9842" s="31"/>
      <c r="Q9842" s="31"/>
      <c r="R9842" s="31"/>
      <c r="S9842" s="31"/>
      <c r="T9842" s="31"/>
      <c r="U9842" s="31"/>
      <c r="V9842" s="31"/>
      <c r="W9842" s="31"/>
      <c r="X9842" s="31"/>
      <c r="Y9842" s="31"/>
      <c r="Z9842" s="31"/>
      <c r="AA9842" s="31"/>
      <c r="AB9842" s="31"/>
      <c r="AC9842" s="31"/>
      <c r="AD9842" s="31"/>
      <c r="AE9842" s="31"/>
      <c r="AF9842" s="31"/>
      <c r="AG9842" s="31"/>
      <c r="AH9842" s="31"/>
      <c r="AI9842" s="31"/>
      <c r="AJ9842" s="31"/>
      <c r="AK9842" s="31"/>
      <c r="AL9842" s="31"/>
      <c r="AM9842" s="31"/>
      <c r="AN9842" s="31"/>
      <c r="AO9842" s="31"/>
      <c r="AP9842" s="31"/>
      <c r="AQ9842" s="31"/>
      <c r="AR9842" s="31"/>
      <c r="AS9842" s="31"/>
      <c r="AT9842" s="31"/>
      <c r="AU9842" s="31"/>
      <c r="AV9842" s="31"/>
      <c r="AW9842" s="31"/>
      <c r="AX9842" s="31"/>
      <c r="AY9842" s="31"/>
      <c r="AZ9842" s="31"/>
      <c r="BA9842" s="31"/>
      <c r="BB9842" s="31"/>
      <c r="BC9842" s="31"/>
      <c r="BD9842" s="31"/>
      <c r="BE9842" s="31"/>
      <c r="BF9842" s="31"/>
      <c r="BG9842" s="31"/>
      <c r="BH9842" s="31"/>
      <c r="BI9842" s="31"/>
      <c r="BJ9842" s="31"/>
      <c r="BK9842" s="31"/>
      <c r="BL9842" s="31"/>
      <c r="BM9842" s="31"/>
      <c r="BN9842" s="31"/>
      <c r="BO9842" s="31"/>
      <c r="BP9842" s="31"/>
      <c r="BQ9842" s="31"/>
      <c r="BR9842" s="31"/>
      <c r="BS9842" s="31"/>
      <c r="BT9842" s="31"/>
      <c r="BU9842" s="31"/>
      <c r="BV9842" s="31"/>
      <c r="BW9842" s="31"/>
      <c r="BX9842" s="31"/>
      <c r="BY9842" s="31"/>
      <c r="BZ9842" s="31"/>
      <c r="CA9842" s="31"/>
      <c r="CB9842" s="31"/>
      <c r="CC9842" s="31"/>
    </row>
    <row r="9843" spans="5:81" customFormat="1" x14ac:dyDescent="0.25">
      <c r="E9843"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replace('0000820/4/10/10/2023', '/', '.');</v>
      </c>
      <c r="F9843" s="31"/>
      <c r="G9843" s="31"/>
      <c r="H9843" s="31"/>
      <c r="I9843" s="31"/>
      <c r="J9843" s="31"/>
      <c r="K9843" s="31"/>
      <c r="L9843" s="31"/>
      <c r="M9843" s="31"/>
      <c r="N9843" s="31"/>
      <c r="O9843" s="31"/>
      <c r="P9843" s="31"/>
      <c r="Q9843" s="31"/>
      <c r="R9843" s="31"/>
      <c r="S9843" s="31"/>
      <c r="T9843" s="31"/>
      <c r="U9843" s="31"/>
      <c r="V9843" s="31"/>
      <c r="W9843" s="31"/>
      <c r="X9843" s="31"/>
      <c r="Y9843" s="31"/>
      <c r="Z9843" s="31"/>
      <c r="AA9843" s="31"/>
      <c r="AB9843" s="31"/>
      <c r="AC9843" s="31"/>
      <c r="AD9843" s="31"/>
      <c r="AE9843" s="31"/>
      <c r="AF9843" s="31"/>
      <c r="AG9843" s="31"/>
      <c r="AH9843" s="31"/>
      <c r="AI9843" s="31"/>
      <c r="AJ9843" s="31"/>
      <c r="AK9843" s="31"/>
      <c r="AL9843" s="31"/>
      <c r="AM9843" s="31"/>
      <c r="AN9843" s="31"/>
      <c r="AO9843" s="31"/>
      <c r="AP9843" s="31"/>
      <c r="AQ9843" s="31"/>
      <c r="AR9843" s="31"/>
      <c r="AS9843" s="31"/>
      <c r="AT9843" s="31"/>
      <c r="AU9843" s="31"/>
      <c r="AV9843" s="31"/>
      <c r="AW9843" s="31"/>
      <c r="AX9843" s="31"/>
      <c r="AY9843" s="31"/>
      <c r="AZ9843" s="31"/>
      <c r="BA9843" s="31"/>
      <c r="BB9843" s="31"/>
      <c r="BC9843" s="31"/>
      <c r="BD9843" s="31"/>
      <c r="BE9843" s="31"/>
      <c r="BF9843" s="31"/>
      <c r="BG9843" s="31"/>
      <c r="BH9843" s="31"/>
      <c r="BI9843" s="31"/>
      <c r="BJ9843" s="31"/>
      <c r="BK9843" s="31"/>
      <c r="BL9843" s="31"/>
      <c r="BM9843" s="31"/>
      <c r="BN9843" s="31"/>
      <c r="BO9843" s="31"/>
      <c r="BP9843" s="31"/>
      <c r="BQ9843" s="31"/>
      <c r="BR9843" s="31"/>
      <c r="BS9843" s="31"/>
      <c r="BT9843" s="31"/>
      <c r="BU9843" s="31"/>
      <c r="BV9843" s="31"/>
      <c r="BW9843" s="31"/>
      <c r="BX9843" s="31"/>
      <c r="BY9843" s="31"/>
      <c r="BZ9843" s="31"/>
      <c r="CA9843" s="31"/>
      <c r="CB9843" s="31"/>
      <c r="CC9843" s="31"/>
    </row>
    <row r="9844" spans="5:81" customFormat="1" x14ac:dyDescent="0.25">
      <c r="E9844" s="30" t="str">
        <f t="shared" si="64"/>
        <v>update IFINOPL.dbo.AGREEMENT_ASSET set BILLING_TO_NPWP = '316000843036000', NPWP_NAME = 'PT. ALAM SAMPURNA MAKMUR', NPWP_ADDRESS = 'RUKO SANTA MONICA NO. B 16 RT.00 RW.00 KELAPA DUA, KELAPA DUA, KAB. TANGERANG, BANTEN 15810 INDONESIA' where AGREEMENT_NO = replace('0000821/4/01/08/2021', '/', '.');</v>
      </c>
      <c r="F9844" s="31"/>
      <c r="G9844" s="31"/>
      <c r="H9844" s="31"/>
      <c r="I9844" s="31"/>
      <c r="J9844" s="31"/>
      <c r="K9844" s="31"/>
      <c r="L9844" s="31"/>
      <c r="M9844" s="31"/>
      <c r="N9844" s="31"/>
      <c r="O9844" s="31"/>
      <c r="P9844" s="31"/>
      <c r="Q9844" s="31"/>
      <c r="R9844" s="31"/>
      <c r="S9844" s="31"/>
      <c r="T9844" s="31"/>
      <c r="U9844" s="31"/>
      <c r="V9844" s="31"/>
      <c r="W9844" s="31"/>
      <c r="X9844" s="31"/>
      <c r="Y9844" s="31"/>
      <c r="Z9844" s="31"/>
      <c r="AA9844" s="31"/>
      <c r="AB9844" s="31"/>
      <c r="AC9844" s="31"/>
      <c r="AD9844" s="31"/>
      <c r="AE9844" s="31"/>
      <c r="AF9844" s="31"/>
      <c r="AG9844" s="31"/>
      <c r="AH9844" s="31"/>
      <c r="AI9844" s="31"/>
      <c r="AJ9844" s="31"/>
      <c r="AK9844" s="31"/>
      <c r="AL9844" s="31"/>
      <c r="AM9844" s="31"/>
      <c r="AN9844" s="31"/>
      <c r="AO9844" s="31"/>
      <c r="AP9844" s="31"/>
      <c r="AQ9844" s="31"/>
      <c r="AR9844" s="31"/>
      <c r="AS9844" s="31"/>
      <c r="AT9844" s="31"/>
      <c r="AU9844" s="31"/>
      <c r="AV9844" s="31"/>
      <c r="AW9844" s="31"/>
      <c r="AX9844" s="31"/>
      <c r="AY9844" s="31"/>
      <c r="AZ9844" s="31"/>
      <c r="BA9844" s="31"/>
      <c r="BB9844" s="31"/>
      <c r="BC9844" s="31"/>
      <c r="BD9844" s="31"/>
      <c r="BE9844" s="31"/>
      <c r="BF9844" s="31"/>
      <c r="BG9844" s="31"/>
      <c r="BH9844" s="31"/>
      <c r="BI9844" s="31"/>
      <c r="BJ9844" s="31"/>
      <c r="BK9844" s="31"/>
      <c r="BL9844" s="31"/>
      <c r="BM9844" s="31"/>
      <c r="BN9844" s="31"/>
      <c r="BO9844" s="31"/>
      <c r="BP9844" s="31"/>
      <c r="BQ9844" s="31"/>
      <c r="BR9844" s="31"/>
      <c r="BS9844" s="31"/>
      <c r="BT9844" s="31"/>
      <c r="BU9844" s="31"/>
      <c r="BV9844" s="31"/>
      <c r="BW9844" s="31"/>
      <c r="BX9844" s="31"/>
      <c r="BY9844" s="31"/>
      <c r="BZ9844" s="31"/>
      <c r="CA9844" s="31"/>
      <c r="CB9844" s="31"/>
      <c r="CC9844" s="31"/>
    </row>
    <row r="9845" spans="5:81" customFormat="1" x14ac:dyDescent="0.25">
      <c r="E9845" s="30" t="str">
        <f t="shared" si="64"/>
        <v>update IFINOPL.dbo.AGREEMENT_ASSET set BILLING_TO_NPWP = '013735303007000', NPWP_NAME = 'PT. MARGA NUSANTARA JAYA', NPWP_ADDRESS = 'JL PULO KAMBING IIE NO 9 RT.0 RW.0 JATINEGARA, CAKUNG, JAKARTA TIMUR, DKI JAKARTA 13930 INDONESIA' where AGREEMENT_NO = replace('0000821/4/08/10/2022', '/', '.');</v>
      </c>
      <c r="F9845" s="31"/>
      <c r="G9845" s="31"/>
      <c r="H9845" s="31"/>
      <c r="I9845" s="31"/>
      <c r="J9845" s="31"/>
      <c r="K9845" s="31"/>
      <c r="L9845" s="31"/>
      <c r="M9845" s="31"/>
      <c r="N9845" s="31"/>
      <c r="O9845" s="31"/>
      <c r="P9845" s="31"/>
      <c r="Q9845" s="31"/>
      <c r="R9845" s="31"/>
      <c r="S9845" s="31"/>
      <c r="T9845" s="31"/>
      <c r="U9845" s="31"/>
      <c r="V9845" s="31"/>
      <c r="W9845" s="31"/>
      <c r="X9845" s="31"/>
      <c r="Y9845" s="31"/>
      <c r="Z9845" s="31"/>
      <c r="AA9845" s="31"/>
      <c r="AB9845" s="31"/>
      <c r="AC9845" s="31"/>
      <c r="AD9845" s="31"/>
      <c r="AE9845" s="31"/>
      <c r="AF9845" s="31"/>
      <c r="AG9845" s="31"/>
      <c r="AH9845" s="31"/>
      <c r="AI9845" s="31"/>
      <c r="AJ9845" s="31"/>
      <c r="AK9845" s="31"/>
      <c r="AL9845" s="31"/>
      <c r="AM9845" s="31"/>
      <c r="AN9845" s="31"/>
      <c r="AO9845" s="31"/>
      <c r="AP9845" s="31"/>
      <c r="AQ9845" s="31"/>
      <c r="AR9845" s="31"/>
      <c r="AS9845" s="31"/>
      <c r="AT9845" s="31"/>
      <c r="AU9845" s="31"/>
      <c r="AV9845" s="31"/>
      <c r="AW9845" s="31"/>
      <c r="AX9845" s="31"/>
      <c r="AY9845" s="31"/>
      <c r="AZ9845" s="31"/>
      <c r="BA9845" s="31"/>
      <c r="BB9845" s="31"/>
      <c r="BC9845" s="31"/>
      <c r="BD9845" s="31"/>
      <c r="BE9845" s="31"/>
      <c r="BF9845" s="31"/>
      <c r="BG9845" s="31"/>
      <c r="BH9845" s="31"/>
      <c r="BI9845" s="31"/>
      <c r="BJ9845" s="31"/>
      <c r="BK9845" s="31"/>
      <c r="BL9845" s="31"/>
      <c r="BM9845" s="31"/>
      <c r="BN9845" s="31"/>
      <c r="BO9845" s="31"/>
      <c r="BP9845" s="31"/>
      <c r="BQ9845" s="31"/>
      <c r="BR9845" s="31"/>
      <c r="BS9845" s="31"/>
      <c r="BT9845" s="31"/>
      <c r="BU9845" s="31"/>
      <c r="BV9845" s="31"/>
      <c r="BW9845" s="31"/>
      <c r="BX9845" s="31"/>
      <c r="BY9845" s="31"/>
      <c r="BZ9845" s="31"/>
      <c r="CA9845" s="31"/>
      <c r="CB9845" s="31"/>
      <c r="CC9845" s="31"/>
    </row>
    <row r="9846" spans="5:81" customFormat="1" x14ac:dyDescent="0.25">
      <c r="E9846" s="30" t="str">
        <f t="shared" si="64"/>
        <v>update IFINOPL.dbo.AGREEMENT_ASSET set BILLING_TO_NPWP = '947203287015000', NPWP_NAME = 'PT. USAHA GARDA ARTA', NPWP_ADDRESS = 'WISMA STACO LT. 2, JL. CASABLANCA RAYA KAV. 18 RT.4 RW.12 KEL.MENTENG DALAM KEC.TEBET KOTA/KAB.JAKARTA SELATAN DKI JAKARTA 12870' where AGREEMENT_NO = replace('0000821/4/10/10/2023', '/', '.');</v>
      </c>
      <c r="F9846" s="31"/>
      <c r="G9846" s="31"/>
      <c r="H9846" s="31"/>
      <c r="I9846" s="31"/>
      <c r="J9846" s="31"/>
      <c r="K9846" s="31"/>
      <c r="L9846" s="31"/>
      <c r="M9846" s="31"/>
      <c r="N9846" s="31"/>
      <c r="O9846" s="31"/>
      <c r="P9846" s="31"/>
      <c r="Q9846" s="31"/>
      <c r="R9846" s="31"/>
      <c r="S9846" s="31"/>
      <c r="T9846" s="31"/>
      <c r="U9846" s="31"/>
      <c r="V9846" s="31"/>
      <c r="W9846" s="31"/>
      <c r="X9846" s="31"/>
      <c r="Y9846" s="31"/>
      <c r="Z9846" s="31"/>
      <c r="AA9846" s="31"/>
      <c r="AB9846" s="31"/>
      <c r="AC9846" s="31"/>
      <c r="AD9846" s="31"/>
      <c r="AE9846" s="31"/>
      <c r="AF9846" s="31"/>
      <c r="AG9846" s="31"/>
      <c r="AH9846" s="31"/>
      <c r="AI9846" s="31"/>
      <c r="AJ9846" s="31"/>
      <c r="AK9846" s="31"/>
      <c r="AL9846" s="31"/>
      <c r="AM9846" s="31"/>
      <c r="AN9846" s="31"/>
      <c r="AO9846" s="31"/>
      <c r="AP9846" s="31"/>
      <c r="AQ9846" s="31"/>
      <c r="AR9846" s="31"/>
      <c r="AS9846" s="31"/>
      <c r="AT9846" s="31"/>
      <c r="AU9846" s="31"/>
      <c r="AV9846" s="31"/>
      <c r="AW9846" s="31"/>
      <c r="AX9846" s="31"/>
      <c r="AY9846" s="31"/>
      <c r="AZ9846" s="31"/>
      <c r="BA9846" s="31"/>
      <c r="BB9846" s="31"/>
      <c r="BC9846" s="31"/>
      <c r="BD9846" s="31"/>
      <c r="BE9846" s="31"/>
      <c r="BF9846" s="31"/>
      <c r="BG9846" s="31"/>
      <c r="BH9846" s="31"/>
      <c r="BI9846" s="31"/>
      <c r="BJ9846" s="31"/>
      <c r="BK9846" s="31"/>
      <c r="BL9846" s="31"/>
      <c r="BM9846" s="31"/>
      <c r="BN9846" s="31"/>
      <c r="BO9846" s="31"/>
      <c r="BP9846" s="31"/>
      <c r="BQ9846" s="31"/>
      <c r="BR9846" s="31"/>
      <c r="BS9846" s="31"/>
      <c r="BT9846" s="31"/>
      <c r="BU9846" s="31"/>
      <c r="BV9846" s="31"/>
      <c r="BW9846" s="31"/>
      <c r="BX9846" s="31"/>
      <c r="BY9846" s="31"/>
      <c r="BZ9846" s="31"/>
      <c r="CA9846" s="31"/>
      <c r="CB9846" s="31"/>
      <c r="CC9846" s="31"/>
    </row>
    <row r="9847" spans="5:81" customFormat="1" x14ac:dyDescent="0.25">
      <c r="E9847" s="30" t="str">
        <f t="shared" si="64"/>
        <v>update IFINOPL.dbo.AGREEMENT_ASSET set BILLING_TO_NPWP = '013735303007000', NPWP_NAME = 'PT. MARGA NUSANTARA JAYA', NPWP_ADDRESS = 'JL PULO KAMBING IIE NO 9 RT.0 RW.0 JATINEGARA, CAKUNG, JAKARTA TIMUR, DKI JAKARTA 13930 INDONESIA' where AGREEMENT_NO = replace('0000822/4/08/10/2022', '/', '.');</v>
      </c>
      <c r="F9847" s="31"/>
      <c r="G9847" s="31"/>
      <c r="H9847" s="31"/>
      <c r="I9847" s="31"/>
      <c r="J9847" s="31"/>
      <c r="K9847" s="31"/>
      <c r="L9847" s="31"/>
      <c r="M9847" s="31"/>
      <c r="N9847" s="31"/>
      <c r="O9847" s="31"/>
      <c r="P9847" s="31"/>
      <c r="Q9847" s="31"/>
      <c r="R9847" s="31"/>
      <c r="S9847" s="31"/>
      <c r="T9847" s="31"/>
      <c r="U9847" s="31"/>
      <c r="V9847" s="31"/>
      <c r="W9847" s="31"/>
      <c r="X9847" s="31"/>
      <c r="Y9847" s="31"/>
      <c r="Z9847" s="31"/>
      <c r="AA9847" s="31"/>
      <c r="AB9847" s="31"/>
      <c r="AC9847" s="31"/>
      <c r="AD9847" s="31"/>
      <c r="AE9847" s="31"/>
      <c r="AF9847" s="31"/>
      <c r="AG9847" s="31"/>
      <c r="AH9847" s="31"/>
      <c r="AI9847" s="31"/>
      <c r="AJ9847" s="31"/>
      <c r="AK9847" s="31"/>
      <c r="AL9847" s="31"/>
      <c r="AM9847" s="31"/>
      <c r="AN9847" s="31"/>
      <c r="AO9847" s="31"/>
      <c r="AP9847" s="31"/>
      <c r="AQ9847" s="31"/>
      <c r="AR9847" s="31"/>
      <c r="AS9847" s="31"/>
      <c r="AT9847" s="31"/>
      <c r="AU9847" s="31"/>
      <c r="AV9847" s="31"/>
      <c r="AW9847" s="31"/>
      <c r="AX9847" s="31"/>
      <c r="AY9847" s="31"/>
      <c r="AZ9847" s="31"/>
      <c r="BA9847" s="31"/>
      <c r="BB9847" s="31"/>
      <c r="BC9847" s="31"/>
      <c r="BD9847" s="31"/>
      <c r="BE9847" s="31"/>
      <c r="BF9847" s="31"/>
      <c r="BG9847" s="31"/>
      <c r="BH9847" s="31"/>
      <c r="BI9847" s="31"/>
      <c r="BJ9847" s="31"/>
      <c r="BK9847" s="31"/>
      <c r="BL9847" s="31"/>
      <c r="BM9847" s="31"/>
      <c r="BN9847" s="31"/>
      <c r="BO9847" s="31"/>
      <c r="BP9847" s="31"/>
      <c r="BQ9847" s="31"/>
      <c r="BR9847" s="31"/>
      <c r="BS9847" s="31"/>
      <c r="BT9847" s="31"/>
      <c r="BU9847" s="31"/>
      <c r="BV9847" s="31"/>
      <c r="BW9847" s="31"/>
      <c r="BX9847" s="31"/>
      <c r="BY9847" s="31"/>
      <c r="BZ9847" s="31"/>
      <c r="CA9847" s="31"/>
      <c r="CB9847" s="31"/>
      <c r="CC9847" s="31"/>
    </row>
    <row r="9848" spans="5:81" customFormat="1" x14ac:dyDescent="0.25">
      <c r="E9848" s="30" t="str">
        <f t="shared" si="64"/>
        <v>update IFINOPL.dbo.AGREEMENT_ASSET set BILLING_TO_NPWP = '947203287015000', NPWP_NAME = 'PT. USAHA GARDA ARTA', NPWP_ADDRESS = 'WISMA STACO LT. 2, JL. CASABLANCA RAYA KAV. 18 RT.4 RW.12 KEL.MENTENG DALAM KEC.TEBET KOTA/KAB.JAKARTA SELATAN DKI JAKARTA 12870' where AGREEMENT_NO = replace('0000822/4/10/10/2023', '/', '.');</v>
      </c>
      <c r="F9848" s="31"/>
      <c r="G9848" s="31"/>
      <c r="H9848" s="31"/>
      <c r="I9848" s="31"/>
      <c r="J9848" s="31"/>
      <c r="K9848" s="31"/>
      <c r="L9848" s="31"/>
      <c r="M9848" s="31"/>
      <c r="N9848" s="31"/>
      <c r="O9848" s="31"/>
      <c r="P9848" s="31"/>
      <c r="Q9848" s="31"/>
      <c r="R9848" s="31"/>
      <c r="S9848" s="31"/>
      <c r="T9848" s="31"/>
      <c r="U9848" s="31"/>
      <c r="V9848" s="31"/>
      <c r="W9848" s="31"/>
      <c r="X9848" s="31"/>
      <c r="Y9848" s="31"/>
      <c r="Z9848" s="31"/>
      <c r="AA9848" s="31"/>
      <c r="AB9848" s="31"/>
      <c r="AC9848" s="31"/>
      <c r="AD9848" s="31"/>
      <c r="AE9848" s="31"/>
      <c r="AF9848" s="31"/>
      <c r="AG9848" s="31"/>
      <c r="AH9848" s="31"/>
      <c r="AI9848" s="31"/>
      <c r="AJ9848" s="31"/>
      <c r="AK9848" s="31"/>
      <c r="AL9848" s="31"/>
      <c r="AM9848" s="31"/>
      <c r="AN9848" s="31"/>
      <c r="AO9848" s="31"/>
      <c r="AP9848" s="31"/>
      <c r="AQ9848" s="31"/>
      <c r="AR9848" s="31"/>
      <c r="AS9848" s="31"/>
      <c r="AT9848" s="31"/>
      <c r="AU9848" s="31"/>
      <c r="AV9848" s="31"/>
      <c r="AW9848" s="31"/>
      <c r="AX9848" s="31"/>
      <c r="AY9848" s="31"/>
      <c r="AZ9848" s="31"/>
      <c r="BA9848" s="31"/>
      <c r="BB9848" s="31"/>
      <c r="BC9848" s="31"/>
      <c r="BD9848" s="31"/>
      <c r="BE9848" s="31"/>
      <c r="BF9848" s="31"/>
      <c r="BG9848" s="31"/>
      <c r="BH9848" s="31"/>
      <c r="BI9848" s="31"/>
      <c r="BJ9848" s="31"/>
      <c r="BK9848" s="31"/>
      <c r="BL9848" s="31"/>
      <c r="BM9848" s="31"/>
      <c r="BN9848" s="31"/>
      <c r="BO9848" s="31"/>
      <c r="BP9848" s="31"/>
      <c r="BQ9848" s="31"/>
      <c r="BR9848" s="31"/>
      <c r="BS9848" s="31"/>
      <c r="BT9848" s="31"/>
      <c r="BU9848" s="31"/>
      <c r="BV9848" s="31"/>
      <c r="BW9848" s="31"/>
      <c r="BX9848" s="31"/>
      <c r="BY9848" s="31"/>
      <c r="BZ9848" s="31"/>
      <c r="CA9848" s="31"/>
      <c r="CB9848" s="31"/>
      <c r="CC9848" s="31"/>
    </row>
    <row r="9849" spans="5:81" customFormat="1" x14ac:dyDescent="0.25">
      <c r="E9849" s="30" t="str">
        <f t="shared" si="64"/>
        <v>update IFINOPL.dbo.AGREEMENT_ASSET set BILLING_TO_NPWP = '016743767092000', NPWP_NAME = 'PT. TIRTA INVESTAMA', NPWP_ADDRESS = 'GEDUNG RDTX PLACE LT 5-9 JL PROF DR.SATRIO KAV 3 RT.0 RW.0 KEL.KARET KUNINGAN KEC.SETIA BUDI KOTA/KAB.JAKARTA SELATAN DKI JAKARTA 12940' where AGREEMENT_NO = replace('0000823/4/10/10/2023', '/', '.');</v>
      </c>
      <c r="F9849" s="31"/>
      <c r="G9849" s="31"/>
      <c r="H9849" s="31"/>
      <c r="I9849" s="31"/>
      <c r="J9849" s="31"/>
      <c r="K9849" s="31"/>
      <c r="L9849" s="31"/>
      <c r="M9849" s="31"/>
      <c r="N9849" s="31"/>
      <c r="O9849" s="31"/>
      <c r="P9849" s="31"/>
      <c r="Q9849" s="31"/>
      <c r="R9849" s="31"/>
      <c r="S9849" s="31"/>
      <c r="T9849" s="31"/>
      <c r="U9849" s="31"/>
      <c r="V9849" s="31"/>
      <c r="W9849" s="31"/>
      <c r="X9849" s="31"/>
      <c r="Y9849" s="31"/>
      <c r="Z9849" s="31"/>
      <c r="AA9849" s="31"/>
      <c r="AB9849" s="31"/>
      <c r="AC9849" s="31"/>
      <c r="AD9849" s="31"/>
      <c r="AE9849" s="31"/>
      <c r="AF9849" s="31"/>
      <c r="AG9849" s="31"/>
      <c r="AH9849" s="31"/>
      <c r="AI9849" s="31"/>
      <c r="AJ9849" s="31"/>
      <c r="AK9849" s="31"/>
      <c r="AL9849" s="31"/>
      <c r="AM9849" s="31"/>
      <c r="AN9849" s="31"/>
      <c r="AO9849" s="31"/>
      <c r="AP9849" s="31"/>
      <c r="AQ9849" s="31"/>
      <c r="AR9849" s="31"/>
      <c r="AS9849" s="31"/>
      <c r="AT9849" s="31"/>
      <c r="AU9849" s="31"/>
      <c r="AV9849" s="31"/>
      <c r="AW9849" s="31"/>
      <c r="AX9849" s="31"/>
      <c r="AY9849" s="31"/>
      <c r="AZ9849" s="31"/>
      <c r="BA9849" s="31"/>
      <c r="BB9849" s="31"/>
      <c r="BC9849" s="31"/>
      <c r="BD9849" s="31"/>
      <c r="BE9849" s="31"/>
      <c r="BF9849" s="31"/>
      <c r="BG9849" s="31"/>
      <c r="BH9849" s="31"/>
      <c r="BI9849" s="31"/>
      <c r="BJ9849" s="31"/>
      <c r="BK9849" s="31"/>
      <c r="BL9849" s="31"/>
      <c r="BM9849" s="31"/>
      <c r="BN9849" s="31"/>
      <c r="BO9849" s="31"/>
      <c r="BP9849" s="31"/>
      <c r="BQ9849" s="31"/>
      <c r="BR9849" s="31"/>
      <c r="BS9849" s="31"/>
      <c r="BT9849" s="31"/>
      <c r="BU9849" s="31"/>
      <c r="BV9849" s="31"/>
      <c r="BW9849" s="31"/>
      <c r="BX9849" s="31"/>
      <c r="BY9849" s="31"/>
      <c r="BZ9849" s="31"/>
      <c r="CA9849" s="31"/>
      <c r="CB9849" s="31"/>
      <c r="CC9849" s="31"/>
    </row>
    <row r="9850" spans="5:81" customFormat="1" x14ac:dyDescent="0.25">
      <c r="E9850" s="30" t="str">
        <f t="shared" si="64"/>
        <v>update IFINOPL.dbo.AGREEMENT_ASSET set BILLING_TO_NPWP = '022075865615000', NPWP_NAME = 'PT SUKSES MAKMUR JAYA', NPWP_ADDRESS = 'KOMPLEK PERTOKOAN MEGAH RAYA BLOK M/36 RT.000 RW.000 KEL.KALI RUNGKUT KEC.RUNGKUT KOTA/KAB.SURABAYA JAWA TIMUR 60293' where AGREEMENT_NO = replace('0000824/4/08/10/2022', '/', '.');</v>
      </c>
      <c r="F9850" s="31"/>
      <c r="G9850" s="31"/>
      <c r="H9850" s="31"/>
      <c r="I9850" s="31"/>
      <c r="J9850" s="31"/>
      <c r="K9850" s="31"/>
      <c r="L9850" s="31"/>
      <c r="M9850" s="31"/>
      <c r="N9850" s="31"/>
      <c r="O9850" s="31"/>
      <c r="P9850" s="31"/>
      <c r="Q9850" s="31"/>
      <c r="R9850" s="31"/>
      <c r="S9850" s="31"/>
      <c r="T9850" s="31"/>
      <c r="U9850" s="31"/>
      <c r="V9850" s="31"/>
      <c r="W9850" s="31"/>
      <c r="X9850" s="31"/>
      <c r="Y9850" s="31"/>
      <c r="Z9850" s="31"/>
      <c r="AA9850" s="31"/>
      <c r="AB9850" s="31"/>
      <c r="AC9850" s="31"/>
      <c r="AD9850" s="31"/>
      <c r="AE9850" s="31"/>
      <c r="AF9850" s="31"/>
      <c r="AG9850" s="31"/>
      <c r="AH9850" s="31"/>
      <c r="AI9850" s="31"/>
      <c r="AJ9850" s="31"/>
      <c r="AK9850" s="31"/>
      <c r="AL9850" s="31"/>
      <c r="AM9850" s="31"/>
      <c r="AN9850" s="31"/>
      <c r="AO9850" s="31"/>
      <c r="AP9850" s="31"/>
      <c r="AQ9850" s="31"/>
      <c r="AR9850" s="31"/>
      <c r="AS9850" s="31"/>
      <c r="AT9850" s="31"/>
      <c r="AU9850" s="31"/>
      <c r="AV9850" s="31"/>
      <c r="AW9850" s="31"/>
      <c r="AX9850" s="31"/>
      <c r="AY9850" s="31"/>
      <c r="AZ9850" s="31"/>
      <c r="BA9850" s="31"/>
      <c r="BB9850" s="31"/>
      <c r="BC9850" s="31"/>
      <c r="BD9850" s="31"/>
      <c r="BE9850" s="31"/>
      <c r="BF9850" s="31"/>
      <c r="BG9850" s="31"/>
      <c r="BH9850" s="31"/>
      <c r="BI9850" s="31"/>
      <c r="BJ9850" s="31"/>
      <c r="BK9850" s="31"/>
      <c r="BL9850" s="31"/>
      <c r="BM9850" s="31"/>
      <c r="BN9850" s="31"/>
      <c r="BO9850" s="31"/>
      <c r="BP9850" s="31"/>
      <c r="BQ9850" s="31"/>
      <c r="BR9850" s="31"/>
      <c r="BS9850" s="31"/>
      <c r="BT9850" s="31"/>
      <c r="BU9850" s="31"/>
      <c r="BV9850" s="31"/>
      <c r="BW9850" s="31"/>
      <c r="BX9850" s="31"/>
      <c r="BY9850" s="31"/>
      <c r="BZ9850" s="31"/>
      <c r="CA9850" s="31"/>
      <c r="CB9850" s="31"/>
      <c r="CC9850" s="31"/>
    </row>
    <row r="9851" spans="5:81" customFormat="1" x14ac:dyDescent="0.25">
      <c r="E9851" s="30" t="str">
        <f t="shared" si="64"/>
        <v>update IFINOPL.dbo.AGREEMENT_ASSET set BILLING_TO_NPWP = '010616316092000', NPWP_NAME = 'PT. NUTRICIA INDONESIA SEJAHTERA', NPWP_ADDRESS = 'JL. RAYA BOGOR KM 26,6 PEKAYON, PASAR REBO, KOTA ADM, JAKARTA TIMUR, DKI JAKARTA' where AGREEMENT_NO = replace('0000824/4/10/10/2023', '/', '.');</v>
      </c>
      <c r="F9851" s="31"/>
      <c r="G9851" s="31"/>
      <c r="H9851" s="31"/>
      <c r="I9851" s="31"/>
      <c r="J9851" s="31"/>
      <c r="K9851" s="31"/>
      <c r="L9851" s="31"/>
      <c r="M9851" s="31"/>
      <c r="N9851" s="31"/>
      <c r="O9851" s="31"/>
      <c r="P9851" s="31"/>
      <c r="Q9851" s="31"/>
      <c r="R9851" s="31"/>
      <c r="S9851" s="31"/>
      <c r="T9851" s="31"/>
      <c r="U9851" s="31"/>
      <c r="V9851" s="31"/>
      <c r="W9851" s="31"/>
      <c r="X9851" s="31"/>
      <c r="Y9851" s="31"/>
      <c r="Z9851" s="31"/>
      <c r="AA9851" s="31"/>
      <c r="AB9851" s="31"/>
      <c r="AC9851" s="31"/>
      <c r="AD9851" s="31"/>
      <c r="AE9851" s="31"/>
      <c r="AF9851" s="31"/>
      <c r="AG9851" s="31"/>
      <c r="AH9851" s="31"/>
      <c r="AI9851" s="31"/>
      <c r="AJ9851" s="31"/>
      <c r="AK9851" s="31"/>
      <c r="AL9851" s="31"/>
      <c r="AM9851" s="31"/>
      <c r="AN9851" s="31"/>
      <c r="AO9851" s="31"/>
      <c r="AP9851" s="31"/>
      <c r="AQ9851" s="31"/>
      <c r="AR9851" s="31"/>
      <c r="AS9851" s="31"/>
      <c r="AT9851" s="31"/>
      <c r="AU9851" s="31"/>
      <c r="AV9851" s="31"/>
      <c r="AW9851" s="31"/>
      <c r="AX9851" s="31"/>
      <c r="AY9851" s="31"/>
      <c r="AZ9851" s="31"/>
      <c r="BA9851" s="31"/>
      <c r="BB9851" s="31"/>
      <c r="BC9851" s="31"/>
      <c r="BD9851" s="31"/>
      <c r="BE9851" s="31"/>
      <c r="BF9851" s="31"/>
      <c r="BG9851" s="31"/>
      <c r="BH9851" s="31"/>
      <c r="BI9851" s="31"/>
      <c r="BJ9851" s="31"/>
      <c r="BK9851" s="31"/>
      <c r="BL9851" s="31"/>
      <c r="BM9851" s="31"/>
      <c r="BN9851" s="31"/>
      <c r="BO9851" s="31"/>
      <c r="BP9851" s="31"/>
      <c r="BQ9851" s="31"/>
      <c r="BR9851" s="31"/>
      <c r="BS9851" s="31"/>
      <c r="BT9851" s="31"/>
      <c r="BU9851" s="31"/>
      <c r="BV9851" s="31"/>
      <c r="BW9851" s="31"/>
      <c r="BX9851" s="31"/>
      <c r="BY9851" s="31"/>
      <c r="BZ9851" s="31"/>
      <c r="CA9851" s="31"/>
      <c r="CB9851" s="31"/>
      <c r="CC9851" s="31"/>
    </row>
    <row r="9852" spans="5:81" customFormat="1" x14ac:dyDescent="0.25">
      <c r="E9852" s="30" t="str">
        <f t="shared" si="6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replace('0000825/4/01/08/2021', '/', '.');</v>
      </c>
      <c r="F9852" s="31"/>
      <c r="G9852" s="31"/>
      <c r="H9852" s="31"/>
      <c r="I9852" s="31"/>
      <c r="J9852" s="31"/>
      <c r="K9852" s="31"/>
      <c r="L9852" s="31"/>
      <c r="M9852" s="31"/>
      <c r="N9852" s="31"/>
      <c r="O9852" s="31"/>
      <c r="P9852" s="31"/>
      <c r="Q9852" s="31"/>
      <c r="R9852" s="31"/>
      <c r="S9852" s="31"/>
      <c r="T9852" s="31"/>
      <c r="U9852" s="31"/>
      <c r="V9852" s="31"/>
      <c r="W9852" s="31"/>
      <c r="X9852" s="31"/>
      <c r="Y9852" s="31"/>
      <c r="Z9852" s="31"/>
      <c r="AA9852" s="31"/>
      <c r="AB9852" s="31"/>
      <c r="AC9852" s="31"/>
      <c r="AD9852" s="31"/>
      <c r="AE9852" s="31"/>
      <c r="AF9852" s="31"/>
      <c r="AG9852" s="31"/>
      <c r="AH9852" s="31"/>
      <c r="AI9852" s="31"/>
      <c r="AJ9852" s="31"/>
      <c r="AK9852" s="31"/>
      <c r="AL9852" s="31"/>
      <c r="AM9852" s="31"/>
      <c r="AN9852" s="31"/>
      <c r="AO9852" s="31"/>
      <c r="AP9852" s="31"/>
      <c r="AQ9852" s="31"/>
      <c r="AR9852" s="31"/>
      <c r="AS9852" s="31"/>
      <c r="AT9852" s="31"/>
      <c r="AU9852" s="31"/>
      <c r="AV9852" s="31"/>
      <c r="AW9852" s="31"/>
      <c r="AX9852" s="31"/>
      <c r="AY9852" s="31"/>
      <c r="AZ9852" s="31"/>
      <c r="BA9852" s="31"/>
      <c r="BB9852" s="31"/>
      <c r="BC9852" s="31"/>
      <c r="BD9852" s="31"/>
      <c r="BE9852" s="31"/>
      <c r="BF9852" s="31"/>
      <c r="BG9852" s="31"/>
      <c r="BH9852" s="31"/>
      <c r="BI9852" s="31"/>
      <c r="BJ9852" s="31"/>
      <c r="BK9852" s="31"/>
      <c r="BL9852" s="31"/>
      <c r="BM9852" s="31"/>
      <c r="BN9852" s="31"/>
      <c r="BO9852" s="31"/>
      <c r="BP9852" s="31"/>
      <c r="BQ9852" s="31"/>
      <c r="BR9852" s="31"/>
      <c r="BS9852" s="31"/>
      <c r="BT9852" s="31"/>
      <c r="BU9852" s="31"/>
      <c r="BV9852" s="31"/>
      <c r="BW9852" s="31"/>
      <c r="BX9852" s="31"/>
      <c r="BY9852" s="31"/>
      <c r="BZ9852" s="31"/>
      <c r="CA9852" s="31"/>
      <c r="CB9852" s="31"/>
      <c r="CC9852" s="31"/>
    </row>
    <row r="9853" spans="5:81" customFormat="1" x14ac:dyDescent="0.25">
      <c r="E9853" s="30" t="str">
        <f t="shared" si="64"/>
        <v>update IFINOPL.dbo.AGREEMENT_ASSET set BILLING_TO_NPWP = '011405081092000', NPWP_NAME = 'PT. SARIHUSADA GENERASI MAHARDIKA', NPWP_ADDRESS = 'JL KUSUMANEGARA KOTAK POS 37 RT.0 RW.0 KEL.MUJA MUJU KEC.UMBULHARJO KOTA/KAB.YOGYAKARTA DI YOGYAKARTA 55165' where AGREEMENT_NO = replace('0000825/4/10/10/2023', '/', '.');</v>
      </c>
      <c r="F9853" s="31"/>
      <c r="G9853" s="31"/>
      <c r="H9853" s="31"/>
      <c r="I9853" s="31"/>
      <c r="J9853" s="31"/>
      <c r="K9853" s="31"/>
      <c r="L9853" s="31"/>
      <c r="M9853" s="31"/>
      <c r="N9853" s="31"/>
      <c r="O9853" s="31"/>
      <c r="P9853" s="31"/>
      <c r="Q9853" s="31"/>
      <c r="R9853" s="31"/>
      <c r="S9853" s="31"/>
      <c r="T9853" s="31"/>
      <c r="U9853" s="31"/>
      <c r="V9853" s="31"/>
      <c r="W9853" s="31"/>
      <c r="X9853" s="31"/>
      <c r="Y9853" s="31"/>
      <c r="Z9853" s="31"/>
      <c r="AA9853" s="31"/>
      <c r="AB9853" s="31"/>
      <c r="AC9853" s="31"/>
      <c r="AD9853" s="31"/>
      <c r="AE9853" s="31"/>
      <c r="AF9853" s="31"/>
      <c r="AG9853" s="31"/>
      <c r="AH9853" s="31"/>
      <c r="AI9853" s="31"/>
      <c r="AJ9853" s="31"/>
      <c r="AK9853" s="31"/>
      <c r="AL9853" s="31"/>
      <c r="AM9853" s="31"/>
      <c r="AN9853" s="31"/>
      <c r="AO9853" s="31"/>
      <c r="AP9853" s="31"/>
      <c r="AQ9853" s="31"/>
      <c r="AR9853" s="31"/>
      <c r="AS9853" s="31"/>
      <c r="AT9853" s="31"/>
      <c r="AU9853" s="31"/>
      <c r="AV9853" s="31"/>
      <c r="AW9853" s="31"/>
      <c r="AX9853" s="31"/>
      <c r="AY9853" s="31"/>
      <c r="AZ9853" s="31"/>
      <c r="BA9853" s="31"/>
      <c r="BB9853" s="31"/>
      <c r="BC9853" s="31"/>
      <c r="BD9853" s="31"/>
      <c r="BE9853" s="31"/>
      <c r="BF9853" s="31"/>
      <c r="BG9853" s="31"/>
      <c r="BH9853" s="31"/>
      <c r="BI9853" s="31"/>
      <c r="BJ9853" s="31"/>
      <c r="BK9853" s="31"/>
      <c r="BL9853" s="31"/>
      <c r="BM9853" s="31"/>
      <c r="BN9853" s="31"/>
      <c r="BO9853" s="31"/>
      <c r="BP9853" s="31"/>
      <c r="BQ9853" s="31"/>
      <c r="BR9853" s="31"/>
      <c r="BS9853" s="31"/>
      <c r="BT9853" s="31"/>
      <c r="BU9853" s="31"/>
      <c r="BV9853" s="31"/>
      <c r="BW9853" s="31"/>
      <c r="BX9853" s="31"/>
      <c r="BY9853" s="31"/>
      <c r="BZ9853" s="31"/>
      <c r="CA9853" s="31"/>
      <c r="CB9853" s="31"/>
      <c r="CC9853" s="31"/>
    </row>
    <row r="9854" spans="5:81" customFormat="1" x14ac:dyDescent="0.25">
      <c r="E9854" s="30" t="str">
        <f t="shared" si="64"/>
        <v>update IFINOPL.dbo.AGREEMENT_ASSET set BILLING_TO_NPWP = '011405081092000', NPWP_NAME = 'PT. SARIHUSADA GENERASI MAHARDIKA', NPWP_ADDRESS = 'JL. KUSUMANEGARA KOTAK POS 37 MUJA UMBULHARJO KOTA YOGYAKARTA DAERAH ISTIMEWA YOGYAKARTA 55165' where AGREEMENT_NO = replace('0000826/4/10/10/2023', '/', '.');</v>
      </c>
      <c r="F9854" s="31"/>
      <c r="G9854" s="31"/>
      <c r="H9854" s="31"/>
      <c r="I9854" s="31"/>
      <c r="J9854" s="31"/>
      <c r="K9854" s="31"/>
      <c r="L9854" s="31"/>
      <c r="M9854" s="31"/>
      <c r="N9854" s="31"/>
      <c r="O9854" s="31"/>
      <c r="P9854" s="31"/>
      <c r="Q9854" s="31"/>
      <c r="R9854" s="31"/>
      <c r="S9854" s="31"/>
      <c r="T9854" s="31"/>
      <c r="U9854" s="31"/>
      <c r="V9854" s="31"/>
      <c r="W9854" s="31"/>
      <c r="X9854" s="31"/>
      <c r="Y9854" s="31"/>
      <c r="Z9854" s="31"/>
      <c r="AA9854" s="31"/>
      <c r="AB9854" s="31"/>
      <c r="AC9854" s="31"/>
      <c r="AD9854" s="31"/>
      <c r="AE9854" s="31"/>
      <c r="AF9854" s="31"/>
      <c r="AG9854" s="31"/>
      <c r="AH9854" s="31"/>
      <c r="AI9854" s="31"/>
      <c r="AJ9854" s="31"/>
      <c r="AK9854" s="31"/>
      <c r="AL9854" s="31"/>
      <c r="AM9854" s="31"/>
      <c r="AN9854" s="31"/>
      <c r="AO9854" s="31"/>
      <c r="AP9854" s="31"/>
      <c r="AQ9854" s="31"/>
      <c r="AR9854" s="31"/>
      <c r="AS9854" s="31"/>
      <c r="AT9854" s="31"/>
      <c r="AU9854" s="31"/>
      <c r="AV9854" s="31"/>
      <c r="AW9854" s="31"/>
      <c r="AX9854" s="31"/>
      <c r="AY9854" s="31"/>
      <c r="AZ9854" s="31"/>
      <c r="BA9854" s="31"/>
      <c r="BB9854" s="31"/>
      <c r="BC9854" s="31"/>
      <c r="BD9854" s="31"/>
      <c r="BE9854" s="31"/>
      <c r="BF9854" s="31"/>
      <c r="BG9854" s="31"/>
      <c r="BH9854" s="31"/>
      <c r="BI9854" s="31"/>
      <c r="BJ9854" s="31"/>
      <c r="BK9854" s="31"/>
      <c r="BL9854" s="31"/>
      <c r="BM9854" s="31"/>
      <c r="BN9854" s="31"/>
      <c r="BO9854" s="31"/>
      <c r="BP9854" s="31"/>
      <c r="BQ9854" s="31"/>
      <c r="BR9854" s="31"/>
      <c r="BS9854" s="31"/>
      <c r="BT9854" s="31"/>
      <c r="BU9854" s="31"/>
      <c r="BV9854" s="31"/>
      <c r="BW9854" s="31"/>
      <c r="BX9854" s="31"/>
      <c r="BY9854" s="31"/>
      <c r="BZ9854" s="31"/>
      <c r="CA9854" s="31"/>
      <c r="CB9854" s="31"/>
      <c r="CC9854" s="31"/>
    </row>
    <row r="9855" spans="5:81" customFormat="1" x14ac:dyDescent="0.25">
      <c r="E9855" s="30" t="str">
        <f t="shared" si="64"/>
        <v>update IFINOPL.dbo.AGREEMENT_ASSET set BILLING_TO_NPWP = '032739633039000', NPWP_NAME = 'PT. LION EXPRESS', NPWP_ADDRESS = 'JL AGAVE RAYA NO55 RT.009 RW.004 KEL.KEDOYA SELATAN KEC.KEBON JERUK KOTA/KAB.JAKARTA BARAT DKI JAKARTA 11520' where AGREEMENT_NO = replace('0000827/4/08/10/2022', '/', '.');</v>
      </c>
      <c r="F9855" s="31"/>
      <c r="G9855" s="31"/>
      <c r="H9855" s="31"/>
      <c r="I9855" s="31"/>
      <c r="J9855" s="31"/>
      <c r="K9855" s="31"/>
      <c r="L9855" s="31"/>
      <c r="M9855" s="31"/>
      <c r="N9855" s="31"/>
      <c r="O9855" s="31"/>
      <c r="P9855" s="31"/>
      <c r="Q9855" s="31"/>
      <c r="R9855" s="31"/>
      <c r="S9855" s="31"/>
      <c r="T9855" s="31"/>
      <c r="U9855" s="31"/>
      <c r="V9855" s="31"/>
      <c r="W9855" s="31"/>
      <c r="X9855" s="31"/>
      <c r="Y9855" s="31"/>
      <c r="Z9855" s="31"/>
      <c r="AA9855" s="31"/>
      <c r="AB9855" s="31"/>
      <c r="AC9855" s="31"/>
      <c r="AD9855" s="31"/>
      <c r="AE9855" s="31"/>
      <c r="AF9855" s="31"/>
      <c r="AG9855" s="31"/>
      <c r="AH9855" s="31"/>
      <c r="AI9855" s="31"/>
      <c r="AJ9855" s="31"/>
      <c r="AK9855" s="31"/>
      <c r="AL9855" s="31"/>
      <c r="AM9855" s="31"/>
      <c r="AN9855" s="31"/>
      <c r="AO9855" s="31"/>
      <c r="AP9855" s="31"/>
      <c r="AQ9855" s="31"/>
      <c r="AR9855" s="31"/>
      <c r="AS9855" s="31"/>
      <c r="AT9855" s="31"/>
      <c r="AU9855" s="31"/>
      <c r="AV9855" s="31"/>
      <c r="AW9855" s="31"/>
      <c r="AX9855" s="31"/>
      <c r="AY9855" s="31"/>
      <c r="AZ9855" s="31"/>
      <c r="BA9855" s="31"/>
      <c r="BB9855" s="31"/>
      <c r="BC9855" s="31"/>
      <c r="BD9855" s="31"/>
      <c r="BE9855" s="31"/>
      <c r="BF9855" s="31"/>
      <c r="BG9855" s="31"/>
      <c r="BH9855" s="31"/>
      <c r="BI9855" s="31"/>
      <c r="BJ9855" s="31"/>
      <c r="BK9855" s="31"/>
      <c r="BL9855" s="31"/>
      <c r="BM9855" s="31"/>
      <c r="BN9855" s="31"/>
      <c r="BO9855" s="31"/>
      <c r="BP9855" s="31"/>
      <c r="BQ9855" s="31"/>
      <c r="BR9855" s="31"/>
      <c r="BS9855" s="31"/>
      <c r="BT9855" s="31"/>
      <c r="BU9855" s="31"/>
      <c r="BV9855" s="31"/>
      <c r="BW9855" s="31"/>
      <c r="BX9855" s="31"/>
      <c r="BY9855" s="31"/>
      <c r="BZ9855" s="31"/>
      <c r="CA9855" s="31"/>
      <c r="CB9855" s="31"/>
      <c r="CC9855" s="31"/>
    </row>
    <row r="9856" spans="5:81" customFormat="1" x14ac:dyDescent="0.25">
      <c r="E9856" s="30" t="str">
        <f t="shared" si="64"/>
        <v>update IFINOPL.dbo.AGREEMENT_ASSET set BILLING_TO_NPWP = '019362805062000', NPWP_NAME = 'PT. ALSOK BASS INDONESIA SECURITY SERVICES', NPWP_ADDRESS = 'SENTRAL SENAYAN II LT. 22 JL. ASIA AFRIKA NO.8 BUNG KARNO- SENAYAN GELORA TANAH ABANG JAKARTA PUSAT DKI JAKARTA' where AGREEMENT_NO = replace('0000827/4/10/11/2023', '/', '.');</v>
      </c>
      <c r="F9856" s="31"/>
      <c r="G9856" s="31"/>
      <c r="H9856" s="31"/>
      <c r="I9856" s="31"/>
      <c r="J9856" s="31"/>
      <c r="K9856" s="31"/>
      <c r="L9856" s="31"/>
      <c r="M9856" s="31"/>
      <c r="N9856" s="31"/>
      <c r="O9856" s="31"/>
      <c r="P9856" s="31"/>
      <c r="Q9856" s="31"/>
      <c r="R9856" s="31"/>
      <c r="S9856" s="31"/>
      <c r="T9856" s="31"/>
      <c r="U9856" s="31"/>
      <c r="V9856" s="31"/>
      <c r="W9856" s="31"/>
      <c r="X9856" s="31"/>
      <c r="Y9856" s="31"/>
      <c r="Z9856" s="31"/>
      <c r="AA9856" s="31"/>
      <c r="AB9856" s="31"/>
      <c r="AC9856" s="31"/>
      <c r="AD9856" s="31"/>
      <c r="AE9856" s="31"/>
      <c r="AF9856" s="31"/>
      <c r="AG9856" s="31"/>
      <c r="AH9856" s="31"/>
      <c r="AI9856" s="31"/>
      <c r="AJ9856" s="31"/>
      <c r="AK9856" s="31"/>
      <c r="AL9856" s="31"/>
      <c r="AM9856" s="31"/>
      <c r="AN9856" s="31"/>
      <c r="AO9856" s="31"/>
      <c r="AP9856" s="31"/>
      <c r="AQ9856" s="31"/>
      <c r="AR9856" s="31"/>
      <c r="AS9856" s="31"/>
      <c r="AT9856" s="31"/>
      <c r="AU9856" s="31"/>
      <c r="AV9856" s="31"/>
      <c r="AW9856" s="31"/>
      <c r="AX9856" s="31"/>
      <c r="AY9856" s="31"/>
      <c r="AZ9856" s="31"/>
      <c r="BA9856" s="31"/>
      <c r="BB9856" s="31"/>
      <c r="BC9856" s="31"/>
      <c r="BD9856" s="31"/>
      <c r="BE9856" s="31"/>
      <c r="BF9856" s="31"/>
      <c r="BG9856" s="31"/>
      <c r="BH9856" s="31"/>
      <c r="BI9856" s="31"/>
      <c r="BJ9856" s="31"/>
      <c r="BK9856" s="31"/>
      <c r="BL9856" s="31"/>
      <c r="BM9856" s="31"/>
      <c r="BN9856" s="31"/>
      <c r="BO9856" s="31"/>
      <c r="BP9856" s="31"/>
      <c r="BQ9856" s="31"/>
      <c r="BR9856" s="31"/>
      <c r="BS9856" s="31"/>
      <c r="BT9856" s="31"/>
      <c r="BU9856" s="31"/>
      <c r="BV9856" s="31"/>
      <c r="BW9856" s="31"/>
      <c r="BX9856" s="31"/>
      <c r="BY9856" s="31"/>
      <c r="BZ9856" s="31"/>
      <c r="CA9856" s="31"/>
      <c r="CB9856" s="31"/>
      <c r="CC9856" s="31"/>
    </row>
    <row r="9857" spans="5:81" customFormat="1" x14ac:dyDescent="0.25">
      <c r="E9857" s="30" t="str">
        <f t="shared" si="64"/>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replace('0000828/4/08/11/2022', '/', '.');</v>
      </c>
      <c r="F9857" s="31"/>
      <c r="G9857" s="31"/>
      <c r="H9857" s="31"/>
      <c r="I9857" s="31"/>
      <c r="J9857" s="31"/>
      <c r="K9857" s="31"/>
      <c r="L9857" s="31"/>
      <c r="M9857" s="31"/>
      <c r="N9857" s="31"/>
      <c r="O9857" s="31"/>
      <c r="P9857" s="31"/>
      <c r="Q9857" s="31"/>
      <c r="R9857" s="31"/>
      <c r="S9857" s="31"/>
      <c r="T9857" s="31"/>
      <c r="U9857" s="31"/>
      <c r="V9857" s="31"/>
      <c r="W9857" s="31"/>
      <c r="X9857" s="31"/>
      <c r="Y9857" s="31"/>
      <c r="Z9857" s="31"/>
      <c r="AA9857" s="31"/>
      <c r="AB9857" s="31"/>
      <c r="AC9857" s="31"/>
      <c r="AD9857" s="31"/>
      <c r="AE9857" s="31"/>
      <c r="AF9857" s="31"/>
      <c r="AG9857" s="31"/>
      <c r="AH9857" s="31"/>
      <c r="AI9857" s="31"/>
      <c r="AJ9857" s="31"/>
      <c r="AK9857" s="31"/>
      <c r="AL9857" s="31"/>
      <c r="AM9857" s="31"/>
      <c r="AN9857" s="31"/>
      <c r="AO9857" s="31"/>
      <c r="AP9857" s="31"/>
      <c r="AQ9857" s="31"/>
      <c r="AR9857" s="31"/>
      <c r="AS9857" s="31"/>
      <c r="AT9857" s="31"/>
      <c r="AU9857" s="31"/>
      <c r="AV9857" s="31"/>
      <c r="AW9857" s="31"/>
      <c r="AX9857" s="31"/>
      <c r="AY9857" s="31"/>
      <c r="AZ9857" s="31"/>
      <c r="BA9857" s="31"/>
      <c r="BB9857" s="31"/>
      <c r="BC9857" s="31"/>
      <c r="BD9857" s="31"/>
      <c r="BE9857" s="31"/>
      <c r="BF9857" s="31"/>
      <c r="BG9857" s="31"/>
      <c r="BH9857" s="31"/>
      <c r="BI9857" s="31"/>
      <c r="BJ9857" s="31"/>
      <c r="BK9857" s="31"/>
      <c r="BL9857" s="31"/>
      <c r="BM9857" s="31"/>
      <c r="BN9857" s="31"/>
      <c r="BO9857" s="31"/>
      <c r="BP9857" s="31"/>
      <c r="BQ9857" s="31"/>
      <c r="BR9857" s="31"/>
      <c r="BS9857" s="31"/>
      <c r="BT9857" s="31"/>
      <c r="BU9857" s="31"/>
      <c r="BV9857" s="31"/>
      <c r="BW9857" s="31"/>
      <c r="BX9857" s="31"/>
      <c r="BY9857" s="31"/>
      <c r="BZ9857" s="31"/>
      <c r="CA9857" s="31"/>
      <c r="CB9857" s="31"/>
      <c r="CC9857" s="31"/>
    </row>
    <row r="9858" spans="5:81" customFormat="1" x14ac:dyDescent="0.25">
      <c r="E9858" s="30" t="str">
        <f t="shared" si="64"/>
        <v>update IFINOPL.dbo.AGREEMENT_ASSET set BILLING_TO_NPWP = '963492921067000', NPWP_NAME = 'PT. TRUCKKING LINTAS SARANA', NPWP_ADDRESS = 'GEDUNG NOBLE HOUSE LT.29 MEGA KUNINGAN NO.2 JL DR. IDE ANAK AGUNG GDE AGUNG KAV.E4.2 KUNINGAN TIMUR, SETIA BUDI, JAKARTA SELATAN-DKI JAKARTA' where AGREEMENT_NO = replace('0000828/4/10/11/2023', '/', '.');</v>
      </c>
      <c r="F9858" s="31"/>
      <c r="G9858" s="31"/>
      <c r="H9858" s="31"/>
      <c r="I9858" s="31"/>
      <c r="J9858" s="31"/>
      <c r="K9858" s="31"/>
      <c r="L9858" s="31"/>
      <c r="M9858" s="31"/>
      <c r="N9858" s="31"/>
      <c r="O9858" s="31"/>
      <c r="P9858" s="31"/>
      <c r="Q9858" s="31"/>
      <c r="R9858" s="31"/>
      <c r="S9858" s="31"/>
      <c r="T9858" s="31"/>
      <c r="U9858" s="31"/>
      <c r="V9858" s="31"/>
      <c r="W9858" s="31"/>
      <c r="X9858" s="31"/>
      <c r="Y9858" s="31"/>
      <c r="Z9858" s="31"/>
      <c r="AA9858" s="31"/>
      <c r="AB9858" s="31"/>
      <c r="AC9858" s="31"/>
      <c r="AD9858" s="31"/>
      <c r="AE9858" s="31"/>
      <c r="AF9858" s="31"/>
      <c r="AG9858" s="31"/>
      <c r="AH9858" s="31"/>
      <c r="AI9858" s="31"/>
      <c r="AJ9858" s="31"/>
      <c r="AK9858" s="31"/>
      <c r="AL9858" s="31"/>
      <c r="AM9858" s="31"/>
      <c r="AN9858" s="31"/>
      <c r="AO9858" s="31"/>
      <c r="AP9858" s="31"/>
      <c r="AQ9858" s="31"/>
      <c r="AR9858" s="31"/>
      <c r="AS9858" s="31"/>
      <c r="AT9858" s="31"/>
      <c r="AU9858" s="31"/>
      <c r="AV9858" s="31"/>
      <c r="AW9858" s="31"/>
      <c r="AX9858" s="31"/>
      <c r="AY9858" s="31"/>
      <c r="AZ9858" s="31"/>
      <c r="BA9858" s="31"/>
      <c r="BB9858" s="31"/>
      <c r="BC9858" s="31"/>
      <c r="BD9858" s="31"/>
      <c r="BE9858" s="31"/>
      <c r="BF9858" s="31"/>
      <c r="BG9858" s="31"/>
      <c r="BH9858" s="31"/>
      <c r="BI9858" s="31"/>
      <c r="BJ9858" s="31"/>
      <c r="BK9858" s="31"/>
      <c r="BL9858" s="31"/>
      <c r="BM9858" s="31"/>
      <c r="BN9858" s="31"/>
      <c r="BO9858" s="31"/>
      <c r="BP9858" s="31"/>
      <c r="BQ9858" s="31"/>
      <c r="BR9858" s="31"/>
      <c r="BS9858" s="31"/>
      <c r="BT9858" s="31"/>
      <c r="BU9858" s="31"/>
      <c r="BV9858" s="31"/>
      <c r="BW9858" s="31"/>
      <c r="BX9858" s="31"/>
      <c r="BY9858" s="31"/>
      <c r="BZ9858" s="31"/>
      <c r="CA9858" s="31"/>
      <c r="CB9858" s="31"/>
      <c r="CC9858" s="31"/>
    </row>
    <row r="9859" spans="5:81" customFormat="1" x14ac:dyDescent="0.25">
      <c r="E9859" s="30" t="str">
        <f t="shared" si="64"/>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replace('0000829/4/08/11/2022', '/', '.');</v>
      </c>
      <c r="F9859" s="31"/>
      <c r="G9859" s="31"/>
      <c r="H9859" s="31"/>
      <c r="I9859" s="31"/>
      <c r="J9859" s="31"/>
      <c r="K9859" s="31"/>
      <c r="L9859" s="31"/>
      <c r="M9859" s="31"/>
      <c r="N9859" s="31"/>
      <c r="O9859" s="31"/>
      <c r="P9859" s="31"/>
      <c r="Q9859" s="31"/>
      <c r="R9859" s="31"/>
      <c r="S9859" s="31"/>
      <c r="T9859" s="31"/>
      <c r="U9859" s="31"/>
      <c r="V9859" s="31"/>
      <c r="W9859" s="31"/>
      <c r="X9859" s="31"/>
      <c r="Y9859" s="31"/>
      <c r="Z9859" s="31"/>
      <c r="AA9859" s="31"/>
      <c r="AB9859" s="31"/>
      <c r="AC9859" s="31"/>
      <c r="AD9859" s="31"/>
      <c r="AE9859" s="31"/>
      <c r="AF9859" s="31"/>
      <c r="AG9859" s="31"/>
      <c r="AH9859" s="31"/>
      <c r="AI9859" s="31"/>
      <c r="AJ9859" s="31"/>
      <c r="AK9859" s="31"/>
      <c r="AL9859" s="31"/>
      <c r="AM9859" s="31"/>
      <c r="AN9859" s="31"/>
      <c r="AO9859" s="31"/>
      <c r="AP9859" s="31"/>
      <c r="AQ9859" s="31"/>
      <c r="AR9859" s="31"/>
      <c r="AS9859" s="31"/>
      <c r="AT9859" s="31"/>
      <c r="AU9859" s="31"/>
      <c r="AV9859" s="31"/>
      <c r="AW9859" s="31"/>
      <c r="AX9859" s="31"/>
      <c r="AY9859" s="31"/>
      <c r="AZ9859" s="31"/>
      <c r="BA9859" s="31"/>
      <c r="BB9859" s="31"/>
      <c r="BC9859" s="31"/>
      <c r="BD9859" s="31"/>
      <c r="BE9859" s="31"/>
      <c r="BF9859" s="31"/>
      <c r="BG9859" s="31"/>
      <c r="BH9859" s="31"/>
      <c r="BI9859" s="31"/>
      <c r="BJ9859" s="31"/>
      <c r="BK9859" s="31"/>
      <c r="BL9859" s="31"/>
      <c r="BM9859" s="31"/>
      <c r="BN9859" s="31"/>
      <c r="BO9859" s="31"/>
      <c r="BP9859" s="31"/>
      <c r="BQ9859" s="31"/>
      <c r="BR9859" s="31"/>
      <c r="BS9859" s="31"/>
      <c r="BT9859" s="31"/>
      <c r="BU9859" s="31"/>
      <c r="BV9859" s="31"/>
      <c r="BW9859" s="31"/>
      <c r="BX9859" s="31"/>
      <c r="BY9859" s="31"/>
      <c r="BZ9859" s="31"/>
      <c r="CA9859" s="31"/>
      <c r="CB9859" s="31"/>
      <c r="CC9859" s="31"/>
    </row>
    <row r="9860" spans="5:81" customFormat="1" x14ac:dyDescent="0.25">
      <c r="E9860" s="30" t="str">
        <f t="shared" si="6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replace('0000829/4/10/11/2023', '/', '.');</v>
      </c>
      <c r="F9860" s="31"/>
      <c r="G9860" s="31"/>
      <c r="H9860" s="31"/>
      <c r="I9860" s="31"/>
      <c r="J9860" s="31"/>
      <c r="K9860" s="31"/>
      <c r="L9860" s="31"/>
      <c r="M9860" s="31"/>
      <c r="N9860" s="31"/>
      <c r="O9860" s="31"/>
      <c r="P9860" s="31"/>
      <c r="Q9860" s="31"/>
      <c r="R9860" s="31"/>
      <c r="S9860" s="31"/>
      <c r="T9860" s="31"/>
      <c r="U9860" s="31"/>
      <c r="V9860" s="31"/>
      <c r="W9860" s="31"/>
      <c r="X9860" s="31"/>
      <c r="Y9860" s="31"/>
      <c r="Z9860" s="31"/>
      <c r="AA9860" s="31"/>
      <c r="AB9860" s="31"/>
      <c r="AC9860" s="31"/>
      <c r="AD9860" s="31"/>
      <c r="AE9860" s="31"/>
      <c r="AF9860" s="31"/>
      <c r="AG9860" s="31"/>
      <c r="AH9860" s="31"/>
      <c r="AI9860" s="31"/>
      <c r="AJ9860" s="31"/>
      <c r="AK9860" s="31"/>
      <c r="AL9860" s="31"/>
      <c r="AM9860" s="31"/>
      <c r="AN9860" s="31"/>
      <c r="AO9860" s="31"/>
      <c r="AP9860" s="31"/>
      <c r="AQ9860" s="31"/>
      <c r="AR9860" s="31"/>
      <c r="AS9860" s="31"/>
      <c r="AT9860" s="31"/>
      <c r="AU9860" s="31"/>
      <c r="AV9860" s="31"/>
      <c r="AW9860" s="31"/>
      <c r="AX9860" s="31"/>
      <c r="AY9860" s="31"/>
      <c r="AZ9860" s="31"/>
      <c r="BA9860" s="31"/>
      <c r="BB9860" s="31"/>
      <c r="BC9860" s="31"/>
      <c r="BD9860" s="31"/>
      <c r="BE9860" s="31"/>
      <c r="BF9860" s="31"/>
      <c r="BG9860" s="31"/>
      <c r="BH9860" s="31"/>
      <c r="BI9860" s="31"/>
      <c r="BJ9860" s="31"/>
      <c r="BK9860" s="31"/>
      <c r="BL9860" s="31"/>
      <c r="BM9860" s="31"/>
      <c r="BN9860" s="31"/>
      <c r="BO9860" s="31"/>
      <c r="BP9860" s="31"/>
      <c r="BQ9860" s="31"/>
      <c r="BR9860" s="31"/>
      <c r="BS9860" s="31"/>
      <c r="BT9860" s="31"/>
      <c r="BU9860" s="31"/>
      <c r="BV9860" s="31"/>
      <c r="BW9860" s="31"/>
      <c r="BX9860" s="31"/>
      <c r="BY9860" s="31"/>
      <c r="BZ9860" s="31"/>
      <c r="CA9860" s="31"/>
      <c r="CB9860" s="31"/>
      <c r="CC9860" s="31"/>
    </row>
    <row r="9861" spans="5:81" customFormat="1" x14ac:dyDescent="0.25">
      <c r="E9861" s="30" t="str">
        <f t="shared" si="64"/>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replace('0000830/4/10/11/2023', '/', '.');</v>
      </c>
      <c r="F9861" s="31"/>
      <c r="G9861" s="31"/>
      <c r="H9861" s="31"/>
      <c r="I9861" s="31"/>
      <c r="J9861" s="31"/>
      <c r="K9861" s="31"/>
      <c r="L9861" s="31"/>
      <c r="M9861" s="31"/>
      <c r="N9861" s="31"/>
      <c r="O9861" s="31"/>
      <c r="P9861" s="31"/>
      <c r="Q9861" s="31"/>
      <c r="R9861" s="31"/>
      <c r="S9861" s="31"/>
      <c r="T9861" s="31"/>
      <c r="U9861" s="31"/>
      <c r="V9861" s="31"/>
      <c r="W9861" s="31"/>
      <c r="X9861" s="31"/>
      <c r="Y9861" s="31"/>
      <c r="Z9861" s="31"/>
      <c r="AA9861" s="31"/>
      <c r="AB9861" s="31"/>
      <c r="AC9861" s="31"/>
      <c r="AD9861" s="31"/>
      <c r="AE9861" s="31"/>
      <c r="AF9861" s="31"/>
      <c r="AG9861" s="31"/>
      <c r="AH9861" s="31"/>
      <c r="AI9861" s="31"/>
      <c r="AJ9861" s="31"/>
      <c r="AK9861" s="31"/>
      <c r="AL9861" s="31"/>
      <c r="AM9861" s="31"/>
      <c r="AN9861" s="31"/>
      <c r="AO9861" s="31"/>
      <c r="AP9861" s="31"/>
      <c r="AQ9861" s="31"/>
      <c r="AR9861" s="31"/>
      <c r="AS9861" s="31"/>
      <c r="AT9861" s="31"/>
      <c r="AU9861" s="31"/>
      <c r="AV9861" s="31"/>
      <c r="AW9861" s="31"/>
      <c r="AX9861" s="31"/>
      <c r="AY9861" s="31"/>
      <c r="AZ9861" s="31"/>
      <c r="BA9861" s="31"/>
      <c r="BB9861" s="31"/>
      <c r="BC9861" s="31"/>
      <c r="BD9861" s="31"/>
      <c r="BE9861" s="31"/>
      <c r="BF9861" s="31"/>
      <c r="BG9861" s="31"/>
      <c r="BH9861" s="31"/>
      <c r="BI9861" s="31"/>
      <c r="BJ9861" s="31"/>
      <c r="BK9861" s="31"/>
      <c r="BL9861" s="31"/>
      <c r="BM9861" s="31"/>
      <c r="BN9861" s="31"/>
      <c r="BO9861" s="31"/>
      <c r="BP9861" s="31"/>
      <c r="BQ9861" s="31"/>
      <c r="BR9861" s="31"/>
      <c r="BS9861" s="31"/>
      <c r="BT9861" s="31"/>
      <c r="BU9861" s="31"/>
      <c r="BV9861" s="31"/>
      <c r="BW9861" s="31"/>
      <c r="BX9861" s="31"/>
      <c r="BY9861" s="31"/>
      <c r="BZ9861" s="31"/>
      <c r="CA9861" s="31"/>
      <c r="CB9861" s="31"/>
      <c r="CC9861" s="31"/>
    </row>
    <row r="9862" spans="5:81" customFormat="1" x14ac:dyDescent="0.25">
      <c r="E9862" s="30" t="str">
        <f t="shared" si="64"/>
        <v>update IFINOPL.dbo.AGREEMENT_ASSET set BILLING_TO_NPWP = '857611834067000', NPWP_NAME = 'PT. NUSANTARA EKSPRES KILAT', NPWP_ADDRESS = 'THE SKY - SOPO DEL OFFICE TOWERS &amp; LIFESTYLE LT.38,39 DAN 50, JL MEGA KUNINGAN BARAT III LOT 10 , 10-6, KAWASAN MEGA KUNINGAN RT 000 RW 000 KEL.KUNINGAN TIMUR KEC.SETIA BUDI , JAKARTA SELATAN' where AGREEMENT_NO = replace('0000830/4/10/11/2023', '/', '.');</v>
      </c>
      <c r="F9862" s="31"/>
      <c r="G9862" s="31"/>
      <c r="H9862" s="31"/>
      <c r="I9862" s="31"/>
      <c r="J9862" s="31"/>
      <c r="K9862" s="31"/>
      <c r="L9862" s="31"/>
      <c r="M9862" s="31"/>
      <c r="N9862" s="31"/>
      <c r="O9862" s="31"/>
      <c r="P9862" s="31"/>
      <c r="Q9862" s="31"/>
      <c r="R9862" s="31"/>
      <c r="S9862" s="31"/>
      <c r="T9862" s="31"/>
      <c r="U9862" s="31"/>
      <c r="V9862" s="31"/>
      <c r="W9862" s="31"/>
      <c r="X9862" s="31"/>
      <c r="Y9862" s="31"/>
      <c r="Z9862" s="31"/>
      <c r="AA9862" s="31"/>
      <c r="AB9862" s="31"/>
      <c r="AC9862" s="31"/>
      <c r="AD9862" s="31"/>
      <c r="AE9862" s="31"/>
      <c r="AF9862" s="31"/>
      <c r="AG9862" s="31"/>
      <c r="AH9862" s="31"/>
      <c r="AI9862" s="31"/>
      <c r="AJ9862" s="31"/>
      <c r="AK9862" s="31"/>
      <c r="AL9862" s="31"/>
      <c r="AM9862" s="31"/>
      <c r="AN9862" s="31"/>
      <c r="AO9862" s="31"/>
      <c r="AP9862" s="31"/>
      <c r="AQ9862" s="31"/>
      <c r="AR9862" s="31"/>
      <c r="AS9862" s="31"/>
      <c r="AT9862" s="31"/>
      <c r="AU9862" s="31"/>
      <c r="AV9862" s="31"/>
      <c r="AW9862" s="31"/>
      <c r="AX9862" s="31"/>
      <c r="AY9862" s="31"/>
      <c r="AZ9862" s="31"/>
      <c r="BA9862" s="31"/>
      <c r="BB9862" s="31"/>
      <c r="BC9862" s="31"/>
      <c r="BD9862" s="31"/>
      <c r="BE9862" s="31"/>
      <c r="BF9862" s="31"/>
      <c r="BG9862" s="31"/>
      <c r="BH9862" s="31"/>
      <c r="BI9862" s="31"/>
      <c r="BJ9862" s="31"/>
      <c r="BK9862" s="31"/>
      <c r="BL9862" s="31"/>
      <c r="BM9862" s="31"/>
      <c r="BN9862" s="31"/>
      <c r="BO9862" s="31"/>
      <c r="BP9862" s="31"/>
      <c r="BQ9862" s="31"/>
      <c r="BR9862" s="31"/>
      <c r="BS9862" s="31"/>
      <c r="BT9862" s="31"/>
      <c r="BU9862" s="31"/>
      <c r="BV9862" s="31"/>
      <c r="BW9862" s="31"/>
      <c r="BX9862" s="31"/>
      <c r="BY9862" s="31"/>
      <c r="BZ9862" s="31"/>
      <c r="CA9862" s="31"/>
      <c r="CB9862" s="31"/>
      <c r="CC9862" s="31"/>
    </row>
    <row r="9863" spans="5:81" customFormat="1" x14ac:dyDescent="0.25">
      <c r="E9863" s="30" t="str">
        <f t="shared" si="64"/>
        <v>update IFINOPL.dbo.AGREEMENT_ASSET set BILLING_TO_NPWP = '016743767092000', NPWP_NAME = 'PT. TIRTA INVESTAMA', NPWP_ADDRESS = 'RDTX Place Lt. 5-9, Jl. Prof. Dr. Satrio Kav. 3, Karet Kuningan, Setiabudi, Jakarta Selatan 12940' where AGREEMENT_NO = replace('0000831/4/10/11/2023', '/', '.');</v>
      </c>
      <c r="F9863" s="31"/>
      <c r="G9863" s="31"/>
      <c r="H9863" s="31"/>
      <c r="I9863" s="31"/>
      <c r="J9863" s="31"/>
      <c r="K9863" s="31"/>
      <c r="L9863" s="31"/>
      <c r="M9863" s="31"/>
      <c r="N9863" s="31"/>
      <c r="O9863" s="31"/>
      <c r="P9863" s="31"/>
      <c r="Q9863" s="31"/>
      <c r="R9863" s="31"/>
      <c r="S9863" s="31"/>
      <c r="T9863" s="31"/>
      <c r="U9863" s="31"/>
      <c r="V9863" s="31"/>
      <c r="W9863" s="31"/>
      <c r="X9863" s="31"/>
      <c r="Y9863" s="31"/>
      <c r="Z9863" s="31"/>
      <c r="AA9863" s="31"/>
      <c r="AB9863" s="31"/>
      <c r="AC9863" s="31"/>
      <c r="AD9863" s="31"/>
      <c r="AE9863" s="31"/>
      <c r="AF9863" s="31"/>
      <c r="AG9863" s="31"/>
      <c r="AH9863" s="31"/>
      <c r="AI9863" s="31"/>
      <c r="AJ9863" s="31"/>
      <c r="AK9863" s="31"/>
      <c r="AL9863" s="31"/>
      <c r="AM9863" s="31"/>
      <c r="AN9863" s="31"/>
      <c r="AO9863" s="31"/>
      <c r="AP9863" s="31"/>
      <c r="AQ9863" s="31"/>
      <c r="AR9863" s="31"/>
      <c r="AS9863" s="31"/>
      <c r="AT9863" s="31"/>
      <c r="AU9863" s="31"/>
      <c r="AV9863" s="31"/>
      <c r="AW9863" s="31"/>
      <c r="AX9863" s="31"/>
      <c r="AY9863" s="31"/>
      <c r="AZ9863" s="31"/>
      <c r="BA9863" s="31"/>
      <c r="BB9863" s="31"/>
      <c r="BC9863" s="31"/>
      <c r="BD9863" s="31"/>
      <c r="BE9863" s="31"/>
      <c r="BF9863" s="31"/>
      <c r="BG9863" s="31"/>
      <c r="BH9863" s="31"/>
      <c r="BI9863" s="31"/>
      <c r="BJ9863" s="31"/>
      <c r="BK9863" s="31"/>
      <c r="BL9863" s="31"/>
      <c r="BM9863" s="31"/>
      <c r="BN9863" s="31"/>
      <c r="BO9863" s="31"/>
      <c r="BP9863" s="31"/>
      <c r="BQ9863" s="31"/>
      <c r="BR9863" s="31"/>
      <c r="BS9863" s="31"/>
      <c r="BT9863" s="31"/>
      <c r="BU9863" s="31"/>
      <c r="BV9863" s="31"/>
      <c r="BW9863" s="31"/>
      <c r="BX9863" s="31"/>
      <c r="BY9863" s="31"/>
      <c r="BZ9863" s="31"/>
      <c r="CA9863" s="31"/>
      <c r="CB9863" s="31"/>
      <c r="CC9863" s="31"/>
    </row>
    <row r="9864" spans="5:81" customFormat="1" x14ac:dyDescent="0.25">
      <c r="E9864" s="30" t="str">
        <f t="shared" si="64"/>
        <v>update IFINOPL.dbo.AGREEMENT_ASSET set BILLING_TO_NPWP = '023132723004000', NPWP_NAME = 'CV. MARHADI', NPWP_ADDRESS = 'JL.PEGANGSAAN I RT.02 RW.03 RAWA TERATE, CAKUNG, JAKARTA TIMUR, DKI JAKARTA 13920 INDONESIA' where AGREEMENT_NO = replace('0000832/4/08/11/2022', '/', '.');</v>
      </c>
      <c r="F9864" s="31"/>
      <c r="G9864" s="31"/>
      <c r="H9864" s="31"/>
      <c r="I9864" s="31"/>
      <c r="J9864" s="31"/>
      <c r="K9864" s="31"/>
      <c r="L9864" s="31"/>
      <c r="M9864" s="31"/>
      <c r="N9864" s="31"/>
      <c r="O9864" s="31"/>
      <c r="P9864" s="31"/>
      <c r="Q9864" s="31"/>
      <c r="R9864" s="31"/>
      <c r="S9864" s="31"/>
      <c r="T9864" s="31"/>
      <c r="U9864" s="31"/>
      <c r="V9864" s="31"/>
      <c r="W9864" s="31"/>
      <c r="X9864" s="31"/>
      <c r="Y9864" s="31"/>
      <c r="Z9864" s="31"/>
      <c r="AA9864" s="31"/>
      <c r="AB9864" s="31"/>
      <c r="AC9864" s="31"/>
      <c r="AD9864" s="31"/>
      <c r="AE9864" s="31"/>
      <c r="AF9864" s="31"/>
      <c r="AG9864" s="31"/>
      <c r="AH9864" s="31"/>
      <c r="AI9864" s="31"/>
      <c r="AJ9864" s="31"/>
      <c r="AK9864" s="31"/>
      <c r="AL9864" s="31"/>
      <c r="AM9864" s="31"/>
      <c r="AN9864" s="31"/>
      <c r="AO9864" s="31"/>
      <c r="AP9864" s="31"/>
      <c r="AQ9864" s="31"/>
      <c r="AR9864" s="31"/>
      <c r="AS9864" s="31"/>
      <c r="AT9864" s="31"/>
      <c r="AU9864" s="31"/>
      <c r="AV9864" s="31"/>
      <c r="AW9864" s="31"/>
      <c r="AX9864" s="31"/>
      <c r="AY9864" s="31"/>
      <c r="AZ9864" s="31"/>
      <c r="BA9864" s="31"/>
      <c r="BB9864" s="31"/>
      <c r="BC9864" s="31"/>
      <c r="BD9864" s="31"/>
      <c r="BE9864" s="31"/>
      <c r="BF9864" s="31"/>
      <c r="BG9864" s="31"/>
      <c r="BH9864" s="31"/>
      <c r="BI9864" s="31"/>
      <c r="BJ9864" s="31"/>
      <c r="BK9864" s="31"/>
      <c r="BL9864" s="31"/>
      <c r="BM9864" s="31"/>
      <c r="BN9864" s="31"/>
      <c r="BO9864" s="31"/>
      <c r="BP9864" s="31"/>
      <c r="BQ9864" s="31"/>
      <c r="BR9864" s="31"/>
      <c r="BS9864" s="31"/>
      <c r="BT9864" s="31"/>
      <c r="BU9864" s="31"/>
      <c r="BV9864" s="31"/>
      <c r="BW9864" s="31"/>
      <c r="BX9864" s="31"/>
      <c r="BY9864" s="31"/>
      <c r="BZ9864" s="31"/>
      <c r="CA9864" s="31"/>
      <c r="CB9864" s="31"/>
      <c r="CC9864" s="31"/>
    </row>
    <row r="9865" spans="5:81" customFormat="1" x14ac:dyDescent="0.25">
      <c r="E9865" s="30" t="str">
        <f t="shared" si="64"/>
        <v>update IFINOPL.dbo.AGREEMENT_ASSET set BILLING_TO_NPWP = '011405081092000', NPWP_NAME = 'PT. SARIHUSADA GENERASI MAHARDIKA', NPWP_ADDRESS = 'JL KUSUMANEGARA KOTAK POS 37 MUJA MUJU UMBULHARJO, KOTA YOGYAKARTA , DAERAH ISTIMEWA YOGYAKARTA' where AGREEMENT_NO = replace('0000832/4/10/11/2023', '/', '.');</v>
      </c>
      <c r="F9865" s="31"/>
      <c r="G9865" s="31"/>
      <c r="H9865" s="31"/>
      <c r="I9865" s="31"/>
      <c r="J9865" s="31"/>
      <c r="K9865" s="31"/>
      <c r="L9865" s="31"/>
      <c r="M9865" s="31"/>
      <c r="N9865" s="31"/>
      <c r="O9865" s="31"/>
      <c r="P9865" s="31"/>
      <c r="Q9865" s="31"/>
      <c r="R9865" s="31"/>
      <c r="S9865" s="31"/>
      <c r="T9865" s="31"/>
      <c r="U9865" s="31"/>
      <c r="V9865" s="31"/>
      <c r="W9865" s="31"/>
      <c r="X9865" s="31"/>
      <c r="Y9865" s="31"/>
      <c r="Z9865" s="31"/>
      <c r="AA9865" s="31"/>
      <c r="AB9865" s="31"/>
      <c r="AC9865" s="31"/>
      <c r="AD9865" s="31"/>
      <c r="AE9865" s="31"/>
      <c r="AF9865" s="31"/>
      <c r="AG9865" s="31"/>
      <c r="AH9865" s="31"/>
      <c r="AI9865" s="31"/>
      <c r="AJ9865" s="31"/>
      <c r="AK9865" s="31"/>
      <c r="AL9865" s="31"/>
      <c r="AM9865" s="31"/>
      <c r="AN9865" s="31"/>
      <c r="AO9865" s="31"/>
      <c r="AP9865" s="31"/>
      <c r="AQ9865" s="31"/>
      <c r="AR9865" s="31"/>
      <c r="AS9865" s="31"/>
      <c r="AT9865" s="31"/>
      <c r="AU9865" s="31"/>
      <c r="AV9865" s="31"/>
      <c r="AW9865" s="31"/>
      <c r="AX9865" s="31"/>
      <c r="AY9865" s="31"/>
      <c r="AZ9865" s="31"/>
      <c r="BA9865" s="31"/>
      <c r="BB9865" s="31"/>
      <c r="BC9865" s="31"/>
      <c r="BD9865" s="31"/>
      <c r="BE9865" s="31"/>
      <c r="BF9865" s="31"/>
      <c r="BG9865" s="31"/>
      <c r="BH9865" s="31"/>
      <c r="BI9865" s="31"/>
      <c r="BJ9865" s="31"/>
      <c r="BK9865" s="31"/>
      <c r="BL9865" s="31"/>
      <c r="BM9865" s="31"/>
      <c r="BN9865" s="31"/>
      <c r="BO9865" s="31"/>
      <c r="BP9865" s="31"/>
      <c r="BQ9865" s="31"/>
      <c r="BR9865" s="31"/>
      <c r="BS9865" s="31"/>
      <c r="BT9865" s="31"/>
      <c r="BU9865" s="31"/>
      <c r="BV9865" s="31"/>
      <c r="BW9865" s="31"/>
      <c r="BX9865" s="31"/>
      <c r="BY9865" s="31"/>
      <c r="BZ9865" s="31"/>
      <c r="CA9865" s="31"/>
      <c r="CB9865" s="31"/>
      <c r="CC9865" s="31"/>
    </row>
    <row r="9866" spans="5:81" customFormat="1" x14ac:dyDescent="0.25">
      <c r="E9866" s="30" t="str">
        <f t="shared" si="64"/>
        <v>update IFINOPL.dbo.AGREEMENT_ASSET set BILLING_TO_NPWP = '023132723004000', NPWP_NAME = 'CV. MARHADI', NPWP_ADDRESS = 'JL.PEGANGSAAN I RT.02 RW.03 RAWA TERATE, CAKUNG, JAKARTA TIMUR, DKI JAKARTA 13920 INDONESIA' where AGREEMENT_NO = replace('0000833/4/08/11/2022', '/', '.');</v>
      </c>
      <c r="F9866" s="31"/>
      <c r="G9866" s="31"/>
      <c r="H9866" s="31"/>
      <c r="I9866" s="31"/>
      <c r="J9866" s="31"/>
      <c r="K9866" s="31"/>
      <c r="L9866" s="31"/>
      <c r="M9866" s="31"/>
      <c r="N9866" s="31"/>
      <c r="O9866" s="31"/>
      <c r="P9866" s="31"/>
      <c r="Q9866" s="31"/>
      <c r="R9866" s="31"/>
      <c r="S9866" s="31"/>
      <c r="T9866" s="31"/>
      <c r="U9866" s="31"/>
      <c r="V9866" s="31"/>
      <c r="W9866" s="31"/>
      <c r="X9866" s="31"/>
      <c r="Y9866" s="31"/>
      <c r="Z9866" s="31"/>
      <c r="AA9866" s="31"/>
      <c r="AB9866" s="31"/>
      <c r="AC9866" s="31"/>
      <c r="AD9866" s="31"/>
      <c r="AE9866" s="31"/>
      <c r="AF9866" s="31"/>
      <c r="AG9866" s="31"/>
      <c r="AH9866" s="31"/>
      <c r="AI9866" s="31"/>
      <c r="AJ9866" s="31"/>
      <c r="AK9866" s="31"/>
      <c r="AL9866" s="31"/>
      <c r="AM9866" s="31"/>
      <c r="AN9866" s="31"/>
      <c r="AO9866" s="31"/>
      <c r="AP9866" s="31"/>
      <c r="AQ9866" s="31"/>
      <c r="AR9866" s="31"/>
      <c r="AS9866" s="31"/>
      <c r="AT9866" s="31"/>
      <c r="AU9866" s="31"/>
      <c r="AV9866" s="31"/>
      <c r="AW9866" s="31"/>
      <c r="AX9866" s="31"/>
      <c r="AY9866" s="31"/>
      <c r="AZ9866" s="31"/>
      <c r="BA9866" s="31"/>
      <c r="BB9866" s="31"/>
      <c r="BC9866" s="31"/>
      <c r="BD9866" s="31"/>
      <c r="BE9866" s="31"/>
      <c r="BF9866" s="31"/>
      <c r="BG9866" s="31"/>
      <c r="BH9866" s="31"/>
      <c r="BI9866" s="31"/>
      <c r="BJ9866" s="31"/>
      <c r="BK9866" s="31"/>
      <c r="BL9866" s="31"/>
      <c r="BM9866" s="31"/>
      <c r="BN9866" s="31"/>
      <c r="BO9866" s="31"/>
      <c r="BP9866" s="31"/>
      <c r="BQ9866" s="31"/>
      <c r="BR9866" s="31"/>
      <c r="BS9866" s="31"/>
      <c r="BT9866" s="31"/>
      <c r="BU9866" s="31"/>
      <c r="BV9866" s="31"/>
      <c r="BW9866" s="31"/>
      <c r="BX9866" s="31"/>
      <c r="BY9866" s="31"/>
      <c r="BZ9866" s="31"/>
      <c r="CA9866" s="31"/>
      <c r="CB9866" s="31"/>
      <c r="CC9866" s="31"/>
    </row>
    <row r="9867" spans="5:81" customFormat="1" x14ac:dyDescent="0.25">
      <c r="E9867"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replace('0000835/4/08/11/2022', '/', '.');</v>
      </c>
      <c r="F9867" s="31"/>
      <c r="G9867" s="31"/>
      <c r="H9867" s="31"/>
      <c r="I9867" s="31"/>
      <c r="J9867" s="31"/>
      <c r="K9867" s="31"/>
      <c r="L9867" s="31"/>
      <c r="M9867" s="31"/>
      <c r="N9867" s="31"/>
      <c r="O9867" s="31"/>
      <c r="P9867" s="31"/>
      <c r="Q9867" s="31"/>
      <c r="R9867" s="31"/>
      <c r="S9867" s="31"/>
      <c r="T9867" s="31"/>
      <c r="U9867" s="31"/>
      <c r="V9867" s="31"/>
      <c r="W9867" s="31"/>
      <c r="X9867" s="31"/>
      <c r="Y9867" s="31"/>
      <c r="Z9867" s="31"/>
      <c r="AA9867" s="31"/>
      <c r="AB9867" s="31"/>
      <c r="AC9867" s="31"/>
      <c r="AD9867" s="31"/>
      <c r="AE9867" s="31"/>
      <c r="AF9867" s="31"/>
      <c r="AG9867" s="31"/>
      <c r="AH9867" s="31"/>
      <c r="AI9867" s="31"/>
      <c r="AJ9867" s="31"/>
      <c r="AK9867" s="31"/>
      <c r="AL9867" s="31"/>
      <c r="AM9867" s="31"/>
      <c r="AN9867" s="31"/>
      <c r="AO9867" s="31"/>
      <c r="AP9867" s="31"/>
      <c r="AQ9867" s="31"/>
      <c r="AR9867" s="31"/>
      <c r="AS9867" s="31"/>
      <c r="AT9867" s="31"/>
      <c r="AU9867" s="31"/>
      <c r="AV9867" s="31"/>
      <c r="AW9867" s="31"/>
      <c r="AX9867" s="31"/>
      <c r="AY9867" s="31"/>
      <c r="AZ9867" s="31"/>
      <c r="BA9867" s="31"/>
      <c r="BB9867" s="31"/>
      <c r="BC9867" s="31"/>
      <c r="BD9867" s="31"/>
      <c r="BE9867" s="31"/>
      <c r="BF9867" s="31"/>
      <c r="BG9867" s="31"/>
      <c r="BH9867" s="31"/>
      <c r="BI9867" s="31"/>
      <c r="BJ9867" s="31"/>
      <c r="BK9867" s="31"/>
      <c r="BL9867" s="31"/>
      <c r="BM9867" s="31"/>
      <c r="BN9867" s="31"/>
      <c r="BO9867" s="31"/>
      <c r="BP9867" s="31"/>
      <c r="BQ9867" s="31"/>
      <c r="BR9867" s="31"/>
      <c r="BS9867" s="31"/>
      <c r="BT9867" s="31"/>
      <c r="BU9867" s="31"/>
      <c r="BV9867" s="31"/>
      <c r="BW9867" s="31"/>
      <c r="BX9867" s="31"/>
      <c r="BY9867" s="31"/>
      <c r="BZ9867" s="31"/>
      <c r="CA9867" s="31"/>
      <c r="CB9867" s="31"/>
      <c r="CC9867" s="31"/>
    </row>
    <row r="9868" spans="5:81" customFormat="1" x14ac:dyDescent="0.25">
      <c r="E9868" s="30" t="str">
        <f t="shared" si="64"/>
        <v>update IFINOPL.dbo.AGREEMENT_ASSET set BILLING_TO_NPWP = '700467210413000', NPWP_NAME = 'PT. SHOWA KOSAN INDONESIA', NPWP_ADDRESS = 'GINZA BUSINESS LOFT JABABEKA NO. C7 JL. CIKARANG BARU RAYA, SERTAJAYA, CIKARANG TIMUR, KAB. BEKASI, JAWA BARAT, 17823' where AGREEMENT_NO = replace('0000836/4/01/08/2021', '/', '.');</v>
      </c>
      <c r="F9868" s="31"/>
      <c r="G9868" s="31"/>
      <c r="H9868" s="31"/>
      <c r="I9868" s="31"/>
      <c r="J9868" s="31"/>
      <c r="K9868" s="31"/>
      <c r="L9868" s="31"/>
      <c r="M9868" s="31"/>
      <c r="N9868" s="31"/>
      <c r="O9868" s="31"/>
      <c r="P9868" s="31"/>
      <c r="Q9868" s="31"/>
      <c r="R9868" s="31"/>
      <c r="S9868" s="31"/>
      <c r="T9868" s="31"/>
      <c r="U9868" s="31"/>
      <c r="V9868" s="31"/>
      <c r="W9868" s="31"/>
      <c r="X9868" s="31"/>
      <c r="Y9868" s="31"/>
      <c r="Z9868" s="31"/>
      <c r="AA9868" s="31"/>
      <c r="AB9868" s="31"/>
      <c r="AC9868" s="31"/>
      <c r="AD9868" s="31"/>
      <c r="AE9868" s="31"/>
      <c r="AF9868" s="31"/>
      <c r="AG9868" s="31"/>
      <c r="AH9868" s="31"/>
      <c r="AI9868" s="31"/>
      <c r="AJ9868" s="31"/>
      <c r="AK9868" s="31"/>
      <c r="AL9868" s="31"/>
      <c r="AM9868" s="31"/>
      <c r="AN9868" s="31"/>
      <c r="AO9868" s="31"/>
      <c r="AP9868" s="31"/>
      <c r="AQ9868" s="31"/>
      <c r="AR9868" s="31"/>
      <c r="AS9868" s="31"/>
      <c r="AT9868" s="31"/>
      <c r="AU9868" s="31"/>
      <c r="AV9868" s="31"/>
      <c r="AW9868" s="31"/>
      <c r="AX9868" s="31"/>
      <c r="AY9868" s="31"/>
      <c r="AZ9868" s="31"/>
      <c r="BA9868" s="31"/>
      <c r="BB9868" s="31"/>
      <c r="BC9868" s="31"/>
      <c r="BD9868" s="31"/>
      <c r="BE9868" s="31"/>
      <c r="BF9868" s="31"/>
      <c r="BG9868" s="31"/>
      <c r="BH9868" s="31"/>
      <c r="BI9868" s="31"/>
      <c r="BJ9868" s="31"/>
      <c r="BK9868" s="31"/>
      <c r="BL9868" s="31"/>
      <c r="BM9868" s="31"/>
      <c r="BN9868" s="31"/>
      <c r="BO9868" s="31"/>
      <c r="BP9868" s="31"/>
      <c r="BQ9868" s="31"/>
      <c r="BR9868" s="31"/>
      <c r="BS9868" s="31"/>
      <c r="BT9868" s="31"/>
      <c r="BU9868" s="31"/>
      <c r="BV9868" s="31"/>
      <c r="BW9868" s="31"/>
      <c r="BX9868" s="31"/>
      <c r="BY9868" s="31"/>
      <c r="BZ9868" s="31"/>
      <c r="CA9868" s="31"/>
      <c r="CB9868" s="31"/>
      <c r="CC9868" s="31"/>
    </row>
    <row r="9869" spans="5:81" customFormat="1" x14ac:dyDescent="0.25">
      <c r="E9869"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replace('0000836/4/08/11/2022', '/', '.');</v>
      </c>
      <c r="F9869" s="31"/>
      <c r="G9869" s="31"/>
      <c r="H9869" s="31"/>
      <c r="I9869" s="31"/>
      <c r="J9869" s="31"/>
      <c r="K9869" s="31"/>
      <c r="L9869" s="31"/>
      <c r="M9869" s="31"/>
      <c r="N9869" s="31"/>
      <c r="O9869" s="31"/>
      <c r="P9869" s="31"/>
      <c r="Q9869" s="31"/>
      <c r="R9869" s="31"/>
      <c r="S9869" s="31"/>
      <c r="T9869" s="31"/>
      <c r="U9869" s="31"/>
      <c r="V9869" s="31"/>
      <c r="W9869" s="31"/>
      <c r="X9869" s="31"/>
      <c r="Y9869" s="31"/>
      <c r="Z9869" s="31"/>
      <c r="AA9869" s="31"/>
      <c r="AB9869" s="31"/>
      <c r="AC9869" s="31"/>
      <c r="AD9869" s="31"/>
      <c r="AE9869" s="31"/>
      <c r="AF9869" s="31"/>
      <c r="AG9869" s="31"/>
      <c r="AH9869" s="31"/>
      <c r="AI9869" s="31"/>
      <c r="AJ9869" s="31"/>
      <c r="AK9869" s="31"/>
      <c r="AL9869" s="31"/>
      <c r="AM9869" s="31"/>
      <c r="AN9869" s="31"/>
      <c r="AO9869" s="31"/>
      <c r="AP9869" s="31"/>
      <c r="AQ9869" s="31"/>
      <c r="AR9869" s="31"/>
      <c r="AS9869" s="31"/>
      <c r="AT9869" s="31"/>
      <c r="AU9869" s="31"/>
      <c r="AV9869" s="31"/>
      <c r="AW9869" s="31"/>
      <c r="AX9869" s="31"/>
      <c r="AY9869" s="31"/>
      <c r="AZ9869" s="31"/>
      <c r="BA9869" s="31"/>
      <c r="BB9869" s="31"/>
      <c r="BC9869" s="31"/>
      <c r="BD9869" s="31"/>
      <c r="BE9869" s="31"/>
      <c r="BF9869" s="31"/>
      <c r="BG9869" s="31"/>
      <c r="BH9869" s="31"/>
      <c r="BI9869" s="31"/>
      <c r="BJ9869" s="31"/>
      <c r="BK9869" s="31"/>
      <c r="BL9869" s="31"/>
      <c r="BM9869" s="31"/>
      <c r="BN9869" s="31"/>
      <c r="BO9869" s="31"/>
      <c r="BP9869" s="31"/>
      <c r="BQ9869" s="31"/>
      <c r="BR9869" s="31"/>
      <c r="BS9869" s="31"/>
      <c r="BT9869" s="31"/>
      <c r="BU9869" s="31"/>
      <c r="BV9869" s="31"/>
      <c r="BW9869" s="31"/>
      <c r="BX9869" s="31"/>
      <c r="BY9869" s="31"/>
      <c r="BZ9869" s="31"/>
      <c r="CA9869" s="31"/>
      <c r="CB9869" s="31"/>
      <c r="CC9869" s="31"/>
    </row>
    <row r="9870" spans="5:81" customFormat="1" x14ac:dyDescent="0.25">
      <c r="E9870" s="30" t="str">
        <f t="shared" si="64"/>
        <v>update IFINOPL.dbo.AGREEMENT_ASSET set BILLING_TO_NPWP = '700467210413000', NPWP_NAME = 'PT. SHOWA KOSAN INDONESIA', NPWP_ADDRESS = 'GINZA BUSINESS LOFT JABABEKA NO. C7 JL. CIKARANG BARU RAYA, SERTAJAYA, CIKARANG TIMUR, KAB. BEKASI, JAWA BARAT, 17823' where AGREEMENT_NO = replace('0000837/4/01/08/2021', '/', '.');</v>
      </c>
      <c r="F9870" s="31"/>
      <c r="G9870" s="31"/>
      <c r="H9870" s="31"/>
      <c r="I9870" s="31"/>
      <c r="J9870" s="31"/>
      <c r="K9870" s="31"/>
      <c r="L9870" s="31"/>
      <c r="M9870" s="31"/>
      <c r="N9870" s="31"/>
      <c r="O9870" s="31"/>
      <c r="P9870" s="31"/>
      <c r="Q9870" s="31"/>
      <c r="R9870" s="31"/>
      <c r="S9870" s="31"/>
      <c r="T9870" s="31"/>
      <c r="U9870" s="31"/>
      <c r="V9870" s="31"/>
      <c r="W9870" s="31"/>
      <c r="X9870" s="31"/>
      <c r="Y9870" s="31"/>
      <c r="Z9870" s="31"/>
      <c r="AA9870" s="31"/>
      <c r="AB9870" s="31"/>
      <c r="AC9870" s="31"/>
      <c r="AD9870" s="31"/>
      <c r="AE9870" s="31"/>
      <c r="AF9870" s="31"/>
      <c r="AG9870" s="31"/>
      <c r="AH9870" s="31"/>
      <c r="AI9870" s="31"/>
      <c r="AJ9870" s="31"/>
      <c r="AK9870" s="31"/>
      <c r="AL9870" s="31"/>
      <c r="AM9870" s="31"/>
      <c r="AN9870" s="31"/>
      <c r="AO9870" s="31"/>
      <c r="AP9870" s="31"/>
      <c r="AQ9870" s="31"/>
      <c r="AR9870" s="31"/>
      <c r="AS9870" s="31"/>
      <c r="AT9870" s="31"/>
      <c r="AU9870" s="31"/>
      <c r="AV9870" s="31"/>
      <c r="AW9870" s="31"/>
      <c r="AX9870" s="31"/>
      <c r="AY9870" s="31"/>
      <c r="AZ9870" s="31"/>
      <c r="BA9870" s="31"/>
      <c r="BB9870" s="31"/>
      <c r="BC9870" s="31"/>
      <c r="BD9870" s="31"/>
      <c r="BE9870" s="31"/>
      <c r="BF9870" s="31"/>
      <c r="BG9870" s="31"/>
      <c r="BH9870" s="31"/>
      <c r="BI9870" s="31"/>
      <c r="BJ9870" s="31"/>
      <c r="BK9870" s="31"/>
      <c r="BL9870" s="31"/>
      <c r="BM9870" s="31"/>
      <c r="BN9870" s="31"/>
      <c r="BO9870" s="31"/>
      <c r="BP9870" s="31"/>
      <c r="BQ9870" s="31"/>
      <c r="BR9870" s="31"/>
      <c r="BS9870" s="31"/>
      <c r="BT9870" s="31"/>
      <c r="BU9870" s="31"/>
      <c r="BV9870" s="31"/>
      <c r="BW9870" s="31"/>
      <c r="BX9870" s="31"/>
      <c r="BY9870" s="31"/>
      <c r="BZ9870" s="31"/>
      <c r="CA9870" s="31"/>
      <c r="CB9870" s="31"/>
      <c r="CC9870" s="31"/>
    </row>
    <row r="9871" spans="5:81" customFormat="1" x14ac:dyDescent="0.25">
      <c r="E9871"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replace('0000837/4/08/11/2022', '/', '.');</v>
      </c>
      <c r="F9871" s="31"/>
      <c r="G9871" s="31"/>
      <c r="H9871" s="31"/>
      <c r="I9871" s="31"/>
      <c r="J9871" s="31"/>
      <c r="K9871" s="31"/>
      <c r="L9871" s="31"/>
      <c r="M9871" s="31"/>
      <c r="N9871" s="31"/>
      <c r="O9871" s="31"/>
      <c r="P9871" s="31"/>
      <c r="Q9871" s="31"/>
      <c r="R9871" s="31"/>
      <c r="S9871" s="31"/>
      <c r="T9871" s="31"/>
      <c r="U9871" s="31"/>
      <c r="V9871" s="31"/>
      <c r="W9871" s="31"/>
      <c r="X9871" s="31"/>
      <c r="Y9871" s="31"/>
      <c r="Z9871" s="31"/>
      <c r="AA9871" s="31"/>
      <c r="AB9871" s="31"/>
      <c r="AC9871" s="31"/>
      <c r="AD9871" s="31"/>
      <c r="AE9871" s="31"/>
      <c r="AF9871" s="31"/>
      <c r="AG9871" s="31"/>
      <c r="AH9871" s="31"/>
      <c r="AI9871" s="31"/>
      <c r="AJ9871" s="31"/>
      <c r="AK9871" s="31"/>
      <c r="AL9871" s="31"/>
      <c r="AM9871" s="31"/>
      <c r="AN9871" s="31"/>
      <c r="AO9871" s="31"/>
      <c r="AP9871" s="31"/>
      <c r="AQ9871" s="31"/>
      <c r="AR9871" s="31"/>
      <c r="AS9871" s="31"/>
      <c r="AT9871" s="31"/>
      <c r="AU9871" s="31"/>
      <c r="AV9871" s="31"/>
      <c r="AW9871" s="31"/>
      <c r="AX9871" s="31"/>
      <c r="AY9871" s="31"/>
      <c r="AZ9871" s="31"/>
      <c r="BA9871" s="31"/>
      <c r="BB9871" s="31"/>
      <c r="BC9871" s="31"/>
      <c r="BD9871" s="31"/>
      <c r="BE9871" s="31"/>
      <c r="BF9871" s="31"/>
      <c r="BG9871" s="31"/>
      <c r="BH9871" s="31"/>
      <c r="BI9871" s="31"/>
      <c r="BJ9871" s="31"/>
      <c r="BK9871" s="31"/>
      <c r="BL9871" s="31"/>
      <c r="BM9871" s="31"/>
      <c r="BN9871" s="31"/>
      <c r="BO9871" s="31"/>
      <c r="BP9871" s="31"/>
      <c r="BQ9871" s="31"/>
      <c r="BR9871" s="31"/>
      <c r="BS9871" s="31"/>
      <c r="BT9871" s="31"/>
      <c r="BU9871" s="31"/>
      <c r="BV9871" s="31"/>
      <c r="BW9871" s="31"/>
      <c r="BX9871" s="31"/>
      <c r="BY9871" s="31"/>
      <c r="BZ9871" s="31"/>
      <c r="CA9871" s="31"/>
      <c r="CB9871" s="31"/>
      <c r="CC9871" s="31"/>
    </row>
    <row r="9872" spans="5:81" customFormat="1" x14ac:dyDescent="0.25">
      <c r="E9872" s="30" t="str">
        <f t="shared" si="64"/>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replace('0000838/4/01/08/2021', '/', '.');</v>
      </c>
      <c r="F9872" s="31"/>
      <c r="G9872" s="31"/>
      <c r="H9872" s="31"/>
      <c r="I9872" s="31"/>
      <c r="J9872" s="31"/>
      <c r="K9872" s="31"/>
      <c r="L9872" s="31"/>
      <c r="M9872" s="31"/>
      <c r="N9872" s="31"/>
      <c r="O9872" s="31"/>
      <c r="P9872" s="31"/>
      <c r="Q9872" s="31"/>
      <c r="R9872" s="31"/>
      <c r="S9872" s="31"/>
      <c r="T9872" s="31"/>
      <c r="U9872" s="31"/>
      <c r="V9872" s="31"/>
      <c r="W9872" s="31"/>
      <c r="X9872" s="31"/>
      <c r="Y9872" s="31"/>
      <c r="Z9872" s="31"/>
      <c r="AA9872" s="31"/>
      <c r="AB9872" s="31"/>
      <c r="AC9872" s="31"/>
      <c r="AD9872" s="31"/>
      <c r="AE9872" s="31"/>
      <c r="AF9872" s="31"/>
      <c r="AG9872" s="31"/>
      <c r="AH9872" s="31"/>
      <c r="AI9872" s="31"/>
      <c r="AJ9872" s="31"/>
      <c r="AK9872" s="31"/>
      <c r="AL9872" s="31"/>
      <c r="AM9872" s="31"/>
      <c r="AN9872" s="31"/>
      <c r="AO9872" s="31"/>
      <c r="AP9872" s="31"/>
      <c r="AQ9872" s="31"/>
      <c r="AR9872" s="31"/>
      <c r="AS9872" s="31"/>
      <c r="AT9872" s="31"/>
      <c r="AU9872" s="31"/>
      <c r="AV9872" s="31"/>
      <c r="AW9872" s="31"/>
      <c r="AX9872" s="31"/>
      <c r="AY9872" s="31"/>
      <c r="AZ9872" s="31"/>
      <c r="BA9872" s="31"/>
      <c r="BB9872" s="31"/>
      <c r="BC9872" s="31"/>
      <c r="BD9872" s="31"/>
      <c r="BE9872" s="31"/>
      <c r="BF9872" s="31"/>
      <c r="BG9872" s="31"/>
      <c r="BH9872" s="31"/>
      <c r="BI9872" s="31"/>
      <c r="BJ9872" s="31"/>
      <c r="BK9872" s="31"/>
      <c r="BL9872" s="31"/>
      <c r="BM9872" s="31"/>
      <c r="BN9872" s="31"/>
      <c r="BO9872" s="31"/>
      <c r="BP9872" s="31"/>
      <c r="BQ9872" s="31"/>
      <c r="BR9872" s="31"/>
      <c r="BS9872" s="31"/>
      <c r="BT9872" s="31"/>
      <c r="BU9872" s="31"/>
      <c r="BV9872" s="31"/>
      <c r="BW9872" s="31"/>
      <c r="BX9872" s="31"/>
      <c r="BY9872" s="31"/>
      <c r="BZ9872" s="31"/>
      <c r="CA9872" s="31"/>
      <c r="CB9872" s="31"/>
      <c r="CC9872" s="31"/>
    </row>
    <row r="9873" spans="5:81" customFormat="1" x14ac:dyDescent="0.25">
      <c r="E9873" s="30" t="str">
        <f t="shared" si="64"/>
        <v>update IFINOPL.dbo.AGREEMENT_ASSET set BILLING_TO_NPWP = '023546153028000', NPWP_NAME = 'PT. GRAHAPRIMA SUKSESMANDIRI TBK', NPWP_ADDRESS = 'GD GRAHA 55 LT.3 JL TANAH ABANG II NO.57 RT.000 RW.000 KEL.PETOJO SELATAN KEC.GAMBIR KOTA/KAB.JAKARTA PUSAT DKI JAKARTA 10160' where AGREEMENT_NO = replace('0000838/4/08/11/2022', '/', '.');</v>
      </c>
      <c r="F9873" s="31"/>
      <c r="G9873" s="31"/>
      <c r="H9873" s="31"/>
      <c r="I9873" s="31"/>
      <c r="J9873" s="31"/>
      <c r="K9873" s="31"/>
      <c r="L9873" s="31"/>
      <c r="M9873" s="31"/>
      <c r="N9873" s="31"/>
      <c r="O9873" s="31"/>
      <c r="P9873" s="31"/>
      <c r="Q9873" s="31"/>
      <c r="R9873" s="31"/>
      <c r="S9873" s="31"/>
      <c r="T9873" s="31"/>
      <c r="U9873" s="31"/>
      <c r="V9873" s="31"/>
      <c r="W9873" s="31"/>
      <c r="X9873" s="31"/>
      <c r="Y9873" s="31"/>
      <c r="Z9873" s="31"/>
      <c r="AA9873" s="31"/>
      <c r="AB9873" s="31"/>
      <c r="AC9873" s="31"/>
      <c r="AD9873" s="31"/>
      <c r="AE9873" s="31"/>
      <c r="AF9873" s="31"/>
      <c r="AG9873" s="31"/>
      <c r="AH9873" s="31"/>
      <c r="AI9873" s="31"/>
      <c r="AJ9873" s="31"/>
      <c r="AK9873" s="31"/>
      <c r="AL9873" s="31"/>
      <c r="AM9873" s="31"/>
      <c r="AN9873" s="31"/>
      <c r="AO9873" s="31"/>
      <c r="AP9873" s="31"/>
      <c r="AQ9873" s="31"/>
      <c r="AR9873" s="31"/>
      <c r="AS9873" s="31"/>
      <c r="AT9873" s="31"/>
      <c r="AU9873" s="31"/>
      <c r="AV9873" s="31"/>
      <c r="AW9873" s="31"/>
      <c r="AX9873" s="31"/>
      <c r="AY9873" s="31"/>
      <c r="AZ9873" s="31"/>
      <c r="BA9873" s="31"/>
      <c r="BB9873" s="31"/>
      <c r="BC9873" s="31"/>
      <c r="BD9873" s="31"/>
      <c r="BE9873" s="31"/>
      <c r="BF9873" s="31"/>
      <c r="BG9873" s="31"/>
      <c r="BH9873" s="31"/>
      <c r="BI9873" s="31"/>
      <c r="BJ9873" s="31"/>
      <c r="BK9873" s="31"/>
      <c r="BL9873" s="31"/>
      <c r="BM9873" s="31"/>
      <c r="BN9873" s="31"/>
      <c r="BO9873" s="31"/>
      <c r="BP9873" s="31"/>
      <c r="BQ9873" s="31"/>
      <c r="BR9873" s="31"/>
      <c r="BS9873" s="31"/>
      <c r="BT9873" s="31"/>
      <c r="BU9873" s="31"/>
      <c r="BV9873" s="31"/>
      <c r="BW9873" s="31"/>
      <c r="BX9873" s="31"/>
      <c r="BY9873" s="31"/>
      <c r="BZ9873" s="31"/>
      <c r="CA9873" s="31"/>
      <c r="CB9873" s="31"/>
      <c r="CC9873" s="31"/>
    </row>
    <row r="9874" spans="5:81" customFormat="1" x14ac:dyDescent="0.25">
      <c r="E9874"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replace('0000839/4/08/11/2022', '/', '.');</v>
      </c>
      <c r="F9874" s="31"/>
      <c r="G9874" s="31"/>
      <c r="H9874" s="31"/>
      <c r="I9874" s="31"/>
      <c r="J9874" s="31"/>
      <c r="K9874" s="31"/>
      <c r="L9874" s="31"/>
      <c r="M9874" s="31"/>
      <c r="N9874" s="31"/>
      <c r="O9874" s="31"/>
      <c r="P9874" s="31"/>
      <c r="Q9874" s="31"/>
      <c r="R9874" s="31"/>
      <c r="S9874" s="31"/>
      <c r="T9874" s="31"/>
      <c r="U9874" s="31"/>
      <c r="V9874" s="31"/>
      <c r="W9874" s="31"/>
      <c r="X9874" s="31"/>
      <c r="Y9874" s="31"/>
      <c r="Z9874" s="31"/>
      <c r="AA9874" s="31"/>
      <c r="AB9874" s="31"/>
      <c r="AC9874" s="31"/>
      <c r="AD9874" s="31"/>
      <c r="AE9874" s="31"/>
      <c r="AF9874" s="31"/>
      <c r="AG9874" s="31"/>
      <c r="AH9874" s="31"/>
      <c r="AI9874" s="31"/>
      <c r="AJ9874" s="31"/>
      <c r="AK9874" s="31"/>
      <c r="AL9874" s="31"/>
      <c r="AM9874" s="31"/>
      <c r="AN9874" s="31"/>
      <c r="AO9874" s="31"/>
      <c r="AP9874" s="31"/>
      <c r="AQ9874" s="31"/>
      <c r="AR9874" s="31"/>
      <c r="AS9874" s="31"/>
      <c r="AT9874" s="31"/>
      <c r="AU9874" s="31"/>
      <c r="AV9874" s="31"/>
      <c r="AW9874" s="31"/>
      <c r="AX9874" s="31"/>
      <c r="AY9874" s="31"/>
      <c r="AZ9874" s="31"/>
      <c r="BA9874" s="31"/>
      <c r="BB9874" s="31"/>
      <c r="BC9874" s="31"/>
      <c r="BD9874" s="31"/>
      <c r="BE9874" s="31"/>
      <c r="BF9874" s="31"/>
      <c r="BG9874" s="31"/>
      <c r="BH9874" s="31"/>
      <c r="BI9874" s="31"/>
      <c r="BJ9874" s="31"/>
      <c r="BK9874" s="31"/>
      <c r="BL9874" s="31"/>
      <c r="BM9874" s="31"/>
      <c r="BN9874" s="31"/>
      <c r="BO9874" s="31"/>
      <c r="BP9874" s="31"/>
      <c r="BQ9874" s="31"/>
      <c r="BR9874" s="31"/>
      <c r="BS9874" s="31"/>
      <c r="BT9874" s="31"/>
      <c r="BU9874" s="31"/>
      <c r="BV9874" s="31"/>
      <c r="BW9874" s="31"/>
      <c r="BX9874" s="31"/>
      <c r="BY9874" s="31"/>
      <c r="BZ9874" s="31"/>
      <c r="CA9874" s="31"/>
      <c r="CB9874" s="31"/>
      <c r="CC9874" s="31"/>
    </row>
    <row r="9875" spans="5:81" customFormat="1" x14ac:dyDescent="0.25">
      <c r="E9875"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replace('0000840/4/08/11/2022', '/', '.');</v>
      </c>
      <c r="F9875" s="31"/>
      <c r="G9875" s="31"/>
      <c r="H9875" s="31"/>
      <c r="I9875" s="31"/>
      <c r="J9875" s="31"/>
      <c r="K9875" s="31"/>
      <c r="L9875" s="31"/>
      <c r="M9875" s="31"/>
      <c r="N9875" s="31"/>
      <c r="O9875" s="31"/>
      <c r="P9875" s="31"/>
      <c r="Q9875" s="31"/>
      <c r="R9875" s="31"/>
      <c r="S9875" s="31"/>
      <c r="T9875" s="31"/>
      <c r="U9875" s="31"/>
      <c r="V9875" s="31"/>
      <c r="W9875" s="31"/>
      <c r="X9875" s="31"/>
      <c r="Y9875" s="31"/>
      <c r="Z9875" s="31"/>
      <c r="AA9875" s="31"/>
      <c r="AB9875" s="31"/>
      <c r="AC9875" s="31"/>
      <c r="AD9875" s="31"/>
      <c r="AE9875" s="31"/>
      <c r="AF9875" s="31"/>
      <c r="AG9875" s="31"/>
      <c r="AH9875" s="31"/>
      <c r="AI9875" s="31"/>
      <c r="AJ9875" s="31"/>
      <c r="AK9875" s="31"/>
      <c r="AL9875" s="31"/>
      <c r="AM9875" s="31"/>
      <c r="AN9875" s="31"/>
      <c r="AO9875" s="31"/>
      <c r="AP9875" s="31"/>
      <c r="AQ9875" s="31"/>
      <c r="AR9875" s="31"/>
      <c r="AS9875" s="31"/>
      <c r="AT9875" s="31"/>
      <c r="AU9875" s="31"/>
      <c r="AV9875" s="31"/>
      <c r="AW9875" s="31"/>
      <c r="AX9875" s="31"/>
      <c r="AY9875" s="31"/>
      <c r="AZ9875" s="31"/>
      <c r="BA9875" s="31"/>
      <c r="BB9875" s="31"/>
      <c r="BC9875" s="31"/>
      <c r="BD9875" s="31"/>
      <c r="BE9875" s="31"/>
      <c r="BF9875" s="31"/>
      <c r="BG9875" s="31"/>
      <c r="BH9875" s="31"/>
      <c r="BI9875" s="31"/>
      <c r="BJ9875" s="31"/>
      <c r="BK9875" s="31"/>
      <c r="BL9875" s="31"/>
      <c r="BM9875" s="31"/>
      <c r="BN9875" s="31"/>
      <c r="BO9875" s="31"/>
      <c r="BP9875" s="31"/>
      <c r="BQ9875" s="31"/>
      <c r="BR9875" s="31"/>
      <c r="BS9875" s="31"/>
      <c r="BT9875" s="31"/>
      <c r="BU9875" s="31"/>
      <c r="BV9875" s="31"/>
      <c r="BW9875" s="31"/>
      <c r="BX9875" s="31"/>
      <c r="BY9875" s="31"/>
      <c r="BZ9875" s="31"/>
      <c r="CA9875" s="31"/>
      <c r="CB9875" s="31"/>
      <c r="CC9875" s="31"/>
    </row>
    <row r="9876" spans="5:81" customFormat="1" x14ac:dyDescent="0.25">
      <c r="E9876"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replace('0000841/4/08/11/2022', '/', '.');</v>
      </c>
      <c r="F9876" s="31"/>
      <c r="G9876" s="31"/>
      <c r="H9876" s="31"/>
      <c r="I9876" s="31"/>
      <c r="J9876" s="31"/>
      <c r="K9876" s="31"/>
      <c r="L9876" s="31"/>
      <c r="M9876" s="31"/>
      <c r="N9876" s="31"/>
      <c r="O9876" s="31"/>
      <c r="P9876" s="31"/>
      <c r="Q9876" s="31"/>
      <c r="R9876" s="31"/>
      <c r="S9876" s="31"/>
      <c r="T9876" s="31"/>
      <c r="U9876" s="31"/>
      <c r="V9876" s="31"/>
      <c r="W9876" s="31"/>
      <c r="X9876" s="31"/>
      <c r="Y9876" s="31"/>
      <c r="Z9876" s="31"/>
      <c r="AA9876" s="31"/>
      <c r="AB9876" s="31"/>
      <c r="AC9876" s="31"/>
      <c r="AD9876" s="31"/>
      <c r="AE9876" s="31"/>
      <c r="AF9876" s="31"/>
      <c r="AG9876" s="31"/>
      <c r="AH9876" s="31"/>
      <c r="AI9876" s="31"/>
      <c r="AJ9876" s="31"/>
      <c r="AK9876" s="31"/>
      <c r="AL9876" s="31"/>
      <c r="AM9876" s="31"/>
      <c r="AN9876" s="31"/>
      <c r="AO9876" s="31"/>
      <c r="AP9876" s="31"/>
      <c r="AQ9876" s="31"/>
      <c r="AR9876" s="31"/>
      <c r="AS9876" s="31"/>
      <c r="AT9876" s="31"/>
      <c r="AU9876" s="31"/>
      <c r="AV9876" s="31"/>
      <c r="AW9876" s="31"/>
      <c r="AX9876" s="31"/>
      <c r="AY9876" s="31"/>
      <c r="AZ9876" s="31"/>
      <c r="BA9876" s="31"/>
      <c r="BB9876" s="31"/>
      <c r="BC9876" s="31"/>
      <c r="BD9876" s="31"/>
      <c r="BE9876" s="31"/>
      <c r="BF9876" s="31"/>
      <c r="BG9876" s="31"/>
      <c r="BH9876" s="31"/>
      <c r="BI9876" s="31"/>
      <c r="BJ9876" s="31"/>
      <c r="BK9876" s="31"/>
      <c r="BL9876" s="31"/>
      <c r="BM9876" s="31"/>
      <c r="BN9876" s="31"/>
      <c r="BO9876" s="31"/>
      <c r="BP9876" s="31"/>
      <c r="BQ9876" s="31"/>
      <c r="BR9876" s="31"/>
      <c r="BS9876" s="31"/>
      <c r="BT9876" s="31"/>
      <c r="BU9876" s="31"/>
      <c r="BV9876" s="31"/>
      <c r="BW9876" s="31"/>
      <c r="BX9876" s="31"/>
      <c r="BY9876" s="31"/>
      <c r="BZ9876" s="31"/>
      <c r="CA9876" s="31"/>
      <c r="CB9876" s="31"/>
      <c r="CC9876" s="31"/>
    </row>
    <row r="9877" spans="5:81" customFormat="1" x14ac:dyDescent="0.25">
      <c r="E9877"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replace('0000842/4/08/11/2022', '/', '.');</v>
      </c>
      <c r="F9877" s="31"/>
      <c r="G9877" s="31"/>
      <c r="H9877" s="31"/>
      <c r="I9877" s="31"/>
      <c r="J9877" s="31"/>
      <c r="K9877" s="31"/>
      <c r="L9877" s="31"/>
      <c r="M9877" s="31"/>
      <c r="N9877" s="31"/>
      <c r="O9877" s="31"/>
      <c r="P9877" s="31"/>
      <c r="Q9877" s="31"/>
      <c r="R9877" s="31"/>
      <c r="S9877" s="31"/>
      <c r="T9877" s="31"/>
      <c r="U9877" s="31"/>
      <c r="V9877" s="31"/>
      <c r="W9877" s="31"/>
      <c r="X9877" s="31"/>
      <c r="Y9877" s="31"/>
      <c r="Z9877" s="31"/>
      <c r="AA9877" s="31"/>
      <c r="AB9877" s="31"/>
      <c r="AC9877" s="31"/>
      <c r="AD9877" s="31"/>
      <c r="AE9877" s="31"/>
      <c r="AF9877" s="31"/>
      <c r="AG9877" s="31"/>
      <c r="AH9877" s="31"/>
      <c r="AI9877" s="31"/>
      <c r="AJ9877" s="31"/>
      <c r="AK9877" s="31"/>
      <c r="AL9877" s="31"/>
      <c r="AM9877" s="31"/>
      <c r="AN9877" s="31"/>
      <c r="AO9877" s="31"/>
      <c r="AP9877" s="31"/>
      <c r="AQ9877" s="31"/>
      <c r="AR9877" s="31"/>
      <c r="AS9877" s="31"/>
      <c r="AT9877" s="31"/>
      <c r="AU9877" s="31"/>
      <c r="AV9877" s="31"/>
      <c r="AW9877" s="31"/>
      <c r="AX9877" s="31"/>
      <c r="AY9877" s="31"/>
      <c r="AZ9877" s="31"/>
      <c r="BA9877" s="31"/>
      <c r="BB9877" s="31"/>
      <c r="BC9877" s="31"/>
      <c r="BD9877" s="31"/>
      <c r="BE9877" s="31"/>
      <c r="BF9877" s="31"/>
      <c r="BG9877" s="31"/>
      <c r="BH9877" s="31"/>
      <c r="BI9877" s="31"/>
      <c r="BJ9877" s="31"/>
      <c r="BK9877" s="31"/>
      <c r="BL9877" s="31"/>
      <c r="BM9877" s="31"/>
      <c r="BN9877" s="31"/>
      <c r="BO9877" s="31"/>
      <c r="BP9877" s="31"/>
      <c r="BQ9877" s="31"/>
      <c r="BR9877" s="31"/>
      <c r="BS9877" s="31"/>
      <c r="BT9877" s="31"/>
      <c r="BU9877" s="31"/>
      <c r="BV9877" s="31"/>
      <c r="BW9877" s="31"/>
      <c r="BX9877" s="31"/>
      <c r="BY9877" s="31"/>
      <c r="BZ9877" s="31"/>
      <c r="CA9877" s="31"/>
      <c r="CB9877" s="31"/>
      <c r="CC9877" s="31"/>
    </row>
    <row r="9878" spans="5:81" customFormat="1" x14ac:dyDescent="0.25">
      <c r="E9878"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replace('0000843/4/08/11/2022', '/', '.');</v>
      </c>
      <c r="F9878" s="31"/>
      <c r="G9878" s="31"/>
      <c r="H9878" s="31"/>
      <c r="I9878" s="31"/>
      <c r="J9878" s="31"/>
      <c r="K9878" s="31"/>
      <c r="L9878" s="31"/>
      <c r="M9878" s="31"/>
      <c r="N9878" s="31"/>
      <c r="O9878" s="31"/>
      <c r="P9878" s="31"/>
      <c r="Q9878" s="31"/>
      <c r="R9878" s="31"/>
      <c r="S9878" s="31"/>
      <c r="T9878" s="31"/>
      <c r="U9878" s="31"/>
      <c r="V9878" s="31"/>
      <c r="W9878" s="31"/>
      <c r="X9878" s="31"/>
      <c r="Y9878" s="31"/>
      <c r="Z9878" s="31"/>
      <c r="AA9878" s="31"/>
      <c r="AB9878" s="31"/>
      <c r="AC9878" s="31"/>
      <c r="AD9878" s="31"/>
      <c r="AE9878" s="31"/>
      <c r="AF9878" s="31"/>
      <c r="AG9878" s="31"/>
      <c r="AH9878" s="31"/>
      <c r="AI9878" s="31"/>
      <c r="AJ9878" s="31"/>
      <c r="AK9878" s="31"/>
      <c r="AL9878" s="31"/>
      <c r="AM9878" s="31"/>
      <c r="AN9878" s="31"/>
      <c r="AO9878" s="31"/>
      <c r="AP9878" s="31"/>
      <c r="AQ9878" s="31"/>
      <c r="AR9878" s="31"/>
      <c r="AS9878" s="31"/>
      <c r="AT9878" s="31"/>
      <c r="AU9878" s="31"/>
      <c r="AV9878" s="31"/>
      <c r="AW9878" s="31"/>
      <c r="AX9878" s="31"/>
      <c r="AY9878" s="31"/>
      <c r="AZ9878" s="31"/>
      <c r="BA9878" s="31"/>
      <c r="BB9878" s="31"/>
      <c r="BC9878" s="31"/>
      <c r="BD9878" s="31"/>
      <c r="BE9878" s="31"/>
      <c r="BF9878" s="31"/>
      <c r="BG9878" s="31"/>
      <c r="BH9878" s="31"/>
      <c r="BI9878" s="31"/>
      <c r="BJ9878" s="31"/>
      <c r="BK9878" s="31"/>
      <c r="BL9878" s="31"/>
      <c r="BM9878" s="31"/>
      <c r="BN9878" s="31"/>
      <c r="BO9878" s="31"/>
      <c r="BP9878" s="31"/>
      <c r="BQ9878" s="31"/>
      <c r="BR9878" s="31"/>
      <c r="BS9878" s="31"/>
      <c r="BT9878" s="31"/>
      <c r="BU9878" s="31"/>
      <c r="BV9878" s="31"/>
      <c r="BW9878" s="31"/>
      <c r="BX9878" s="31"/>
      <c r="BY9878" s="31"/>
      <c r="BZ9878" s="31"/>
      <c r="CA9878" s="31"/>
      <c r="CB9878" s="31"/>
      <c r="CC9878" s="31"/>
    </row>
    <row r="9879" spans="5:81" customFormat="1" x14ac:dyDescent="0.25">
      <c r="E9879" s="30" t="str">
        <f t="shared" si="64"/>
        <v>update IFINOPL.dbo.AGREEMENT_ASSET set BILLING_TO_NPWP = '023546153028000', NPWP_NAME = 'PT. GRAHAPRIMA SUKSESMANDIRI TBK', NPWP_ADDRESS = 'GD GRAHA 55 LT.3 JL TANAH ABANG II NO.57 RT.000 RW.000 KEL.PETOJO SELATAN KEC.GAMBIR KOTA/KAB.JAKARTA PUSAT DKI JAKARTA 10160' where AGREEMENT_NO = replace('0000844/4/08/11/2022', '/', '.');</v>
      </c>
      <c r="F9879" s="31"/>
      <c r="G9879" s="31"/>
      <c r="H9879" s="31"/>
      <c r="I9879" s="31"/>
      <c r="J9879" s="31"/>
      <c r="K9879" s="31"/>
      <c r="L9879" s="31"/>
      <c r="M9879" s="31"/>
      <c r="N9879" s="31"/>
      <c r="O9879" s="31"/>
      <c r="P9879" s="31"/>
      <c r="Q9879" s="31"/>
      <c r="R9879" s="31"/>
      <c r="S9879" s="31"/>
      <c r="T9879" s="31"/>
      <c r="U9879" s="31"/>
      <c r="V9879" s="31"/>
      <c r="W9879" s="31"/>
      <c r="X9879" s="31"/>
      <c r="Y9879" s="31"/>
      <c r="Z9879" s="31"/>
      <c r="AA9879" s="31"/>
      <c r="AB9879" s="31"/>
      <c r="AC9879" s="31"/>
      <c r="AD9879" s="31"/>
      <c r="AE9879" s="31"/>
      <c r="AF9879" s="31"/>
      <c r="AG9879" s="31"/>
      <c r="AH9879" s="31"/>
      <c r="AI9879" s="31"/>
      <c r="AJ9879" s="31"/>
      <c r="AK9879" s="31"/>
      <c r="AL9879" s="31"/>
      <c r="AM9879" s="31"/>
      <c r="AN9879" s="31"/>
      <c r="AO9879" s="31"/>
      <c r="AP9879" s="31"/>
      <c r="AQ9879" s="31"/>
      <c r="AR9879" s="31"/>
      <c r="AS9879" s="31"/>
      <c r="AT9879" s="31"/>
      <c r="AU9879" s="31"/>
      <c r="AV9879" s="31"/>
      <c r="AW9879" s="31"/>
      <c r="AX9879" s="31"/>
      <c r="AY9879" s="31"/>
      <c r="AZ9879" s="31"/>
      <c r="BA9879" s="31"/>
      <c r="BB9879" s="31"/>
      <c r="BC9879" s="31"/>
      <c r="BD9879" s="31"/>
      <c r="BE9879" s="31"/>
      <c r="BF9879" s="31"/>
      <c r="BG9879" s="31"/>
      <c r="BH9879" s="31"/>
      <c r="BI9879" s="31"/>
      <c r="BJ9879" s="31"/>
      <c r="BK9879" s="31"/>
      <c r="BL9879" s="31"/>
      <c r="BM9879" s="31"/>
      <c r="BN9879" s="31"/>
      <c r="BO9879" s="31"/>
      <c r="BP9879" s="31"/>
      <c r="BQ9879" s="31"/>
      <c r="BR9879" s="31"/>
      <c r="BS9879" s="31"/>
      <c r="BT9879" s="31"/>
      <c r="BU9879" s="31"/>
      <c r="BV9879" s="31"/>
      <c r="BW9879" s="31"/>
      <c r="BX9879" s="31"/>
      <c r="BY9879" s="31"/>
      <c r="BZ9879" s="31"/>
      <c r="CA9879" s="31"/>
      <c r="CB9879" s="31"/>
      <c r="CC9879" s="31"/>
    </row>
    <row r="9880" spans="5:81" customFormat="1" x14ac:dyDescent="0.25">
      <c r="E9880" s="30" t="str">
        <f t="shared" si="64"/>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replace('0000845/4/08/11/2022', '/', '.');</v>
      </c>
      <c r="F9880" s="31"/>
      <c r="G9880" s="31"/>
      <c r="H9880" s="31"/>
      <c r="I9880" s="31"/>
      <c r="J9880" s="31"/>
      <c r="K9880" s="31"/>
      <c r="L9880" s="31"/>
      <c r="M9880" s="31"/>
      <c r="N9880" s="31"/>
      <c r="O9880" s="31"/>
      <c r="P9880" s="31"/>
      <c r="Q9880" s="31"/>
      <c r="R9880" s="31"/>
      <c r="S9880" s="31"/>
      <c r="T9880" s="31"/>
      <c r="U9880" s="31"/>
      <c r="V9880" s="31"/>
      <c r="W9880" s="31"/>
      <c r="X9880" s="31"/>
      <c r="Y9880" s="31"/>
      <c r="Z9880" s="31"/>
      <c r="AA9880" s="31"/>
      <c r="AB9880" s="31"/>
      <c r="AC9880" s="31"/>
      <c r="AD9880" s="31"/>
      <c r="AE9880" s="31"/>
      <c r="AF9880" s="31"/>
      <c r="AG9880" s="31"/>
      <c r="AH9880" s="31"/>
      <c r="AI9880" s="31"/>
      <c r="AJ9880" s="31"/>
      <c r="AK9880" s="31"/>
      <c r="AL9880" s="31"/>
      <c r="AM9880" s="31"/>
      <c r="AN9880" s="31"/>
      <c r="AO9880" s="31"/>
      <c r="AP9880" s="31"/>
      <c r="AQ9880" s="31"/>
      <c r="AR9880" s="31"/>
      <c r="AS9880" s="31"/>
      <c r="AT9880" s="31"/>
      <c r="AU9880" s="31"/>
      <c r="AV9880" s="31"/>
      <c r="AW9880" s="31"/>
      <c r="AX9880" s="31"/>
      <c r="AY9880" s="31"/>
      <c r="AZ9880" s="31"/>
      <c r="BA9880" s="31"/>
      <c r="BB9880" s="31"/>
      <c r="BC9880" s="31"/>
      <c r="BD9880" s="31"/>
      <c r="BE9880" s="31"/>
      <c r="BF9880" s="31"/>
      <c r="BG9880" s="31"/>
      <c r="BH9880" s="31"/>
      <c r="BI9880" s="31"/>
      <c r="BJ9880" s="31"/>
      <c r="BK9880" s="31"/>
      <c r="BL9880" s="31"/>
      <c r="BM9880" s="31"/>
      <c r="BN9880" s="31"/>
      <c r="BO9880" s="31"/>
      <c r="BP9880" s="31"/>
      <c r="BQ9880" s="31"/>
      <c r="BR9880" s="31"/>
      <c r="BS9880" s="31"/>
      <c r="BT9880" s="31"/>
      <c r="BU9880" s="31"/>
      <c r="BV9880" s="31"/>
      <c r="BW9880" s="31"/>
      <c r="BX9880" s="31"/>
      <c r="BY9880" s="31"/>
      <c r="BZ9880" s="31"/>
      <c r="CA9880" s="31"/>
      <c r="CB9880" s="31"/>
      <c r="CC9880" s="31"/>
    </row>
    <row r="9881" spans="5:81" customFormat="1" x14ac:dyDescent="0.25">
      <c r="E9881" s="30" t="str">
        <f t="shared" si="64"/>
        <v>update IFINOPL.dbo.AGREEMENT_ASSET set BILLING_TO_NPWP = '013006572092000', NPWP_NAME = 'PT. KRAMA YUDHA TIGA BERLIAN MOTORS', NPWP_ADDRESS = 'JL. JENDRAL AHMAD YANI PULOMAS RT.000 RW.000 KEL.KAYU PUTIH KEC.PULO GADUNG KOTA/KAB. ADM JAKARTA TIMUR DKI JAKARTA 13210' where AGREEMENT_NO = replace('0000847/4/08/11/2022', '/', '.');</v>
      </c>
      <c r="F9881" s="31"/>
      <c r="G9881" s="31"/>
      <c r="H9881" s="31"/>
      <c r="I9881" s="31"/>
      <c r="J9881" s="31"/>
      <c r="K9881" s="31"/>
      <c r="L9881" s="31"/>
      <c r="M9881" s="31"/>
      <c r="N9881" s="31"/>
      <c r="O9881" s="31"/>
      <c r="P9881" s="31"/>
      <c r="Q9881" s="31"/>
      <c r="R9881" s="31"/>
      <c r="S9881" s="31"/>
      <c r="T9881" s="31"/>
      <c r="U9881" s="31"/>
      <c r="V9881" s="31"/>
      <c r="W9881" s="31"/>
      <c r="X9881" s="31"/>
      <c r="Y9881" s="31"/>
      <c r="Z9881" s="31"/>
      <c r="AA9881" s="31"/>
      <c r="AB9881" s="31"/>
      <c r="AC9881" s="31"/>
      <c r="AD9881" s="31"/>
      <c r="AE9881" s="31"/>
      <c r="AF9881" s="31"/>
      <c r="AG9881" s="31"/>
      <c r="AH9881" s="31"/>
      <c r="AI9881" s="31"/>
      <c r="AJ9881" s="31"/>
      <c r="AK9881" s="31"/>
      <c r="AL9881" s="31"/>
      <c r="AM9881" s="31"/>
      <c r="AN9881" s="31"/>
      <c r="AO9881" s="31"/>
      <c r="AP9881" s="31"/>
      <c r="AQ9881" s="31"/>
      <c r="AR9881" s="31"/>
      <c r="AS9881" s="31"/>
      <c r="AT9881" s="31"/>
      <c r="AU9881" s="31"/>
      <c r="AV9881" s="31"/>
      <c r="AW9881" s="31"/>
      <c r="AX9881" s="31"/>
      <c r="AY9881" s="31"/>
      <c r="AZ9881" s="31"/>
      <c r="BA9881" s="31"/>
      <c r="BB9881" s="31"/>
      <c r="BC9881" s="31"/>
      <c r="BD9881" s="31"/>
      <c r="BE9881" s="31"/>
      <c r="BF9881" s="31"/>
      <c r="BG9881" s="31"/>
      <c r="BH9881" s="31"/>
      <c r="BI9881" s="31"/>
      <c r="BJ9881" s="31"/>
      <c r="BK9881" s="31"/>
      <c r="BL9881" s="31"/>
      <c r="BM9881" s="31"/>
      <c r="BN9881" s="31"/>
      <c r="BO9881" s="31"/>
      <c r="BP9881" s="31"/>
      <c r="BQ9881" s="31"/>
      <c r="BR9881" s="31"/>
      <c r="BS9881" s="31"/>
      <c r="BT9881" s="31"/>
      <c r="BU9881" s="31"/>
      <c r="BV9881" s="31"/>
      <c r="BW9881" s="31"/>
      <c r="BX9881" s="31"/>
      <c r="BY9881" s="31"/>
      <c r="BZ9881" s="31"/>
      <c r="CA9881" s="31"/>
      <c r="CB9881" s="31"/>
      <c r="CC9881" s="31"/>
    </row>
    <row r="9882" spans="5:81" customFormat="1" x14ac:dyDescent="0.25">
      <c r="E9882" s="30" t="str">
        <f t="shared" si="64"/>
        <v>update IFINOPL.dbo.AGREEMENT_ASSET set BILLING_TO_NPWP = '022075865615000', NPWP_NAME = 'PT SUKSES MAKMUR JAYA', NPWP_ADDRESS = 'KOMPLEK PERTOKOAN MEGAH RAYA BLOK M/36 RT.000 RW.000 KEL.KALI RUNGKUT KEC.RUNGKUT KOTA/KAB.SURABAYA JAWA TIMUR 60293' where AGREEMENT_NO = replace('0000848/4/08/11/2022', '/', '.');</v>
      </c>
      <c r="F9882" s="31"/>
      <c r="G9882" s="31"/>
      <c r="H9882" s="31"/>
      <c r="I9882" s="31"/>
      <c r="J9882" s="31"/>
      <c r="K9882" s="31"/>
      <c r="L9882" s="31"/>
      <c r="M9882" s="31"/>
      <c r="N9882" s="31"/>
      <c r="O9882" s="31"/>
      <c r="P9882" s="31"/>
      <c r="Q9882" s="31"/>
      <c r="R9882" s="31"/>
      <c r="S9882" s="31"/>
      <c r="T9882" s="31"/>
      <c r="U9882" s="31"/>
      <c r="V9882" s="31"/>
      <c r="W9882" s="31"/>
      <c r="X9882" s="31"/>
      <c r="Y9882" s="31"/>
      <c r="Z9882" s="31"/>
      <c r="AA9882" s="31"/>
      <c r="AB9882" s="31"/>
      <c r="AC9882" s="31"/>
      <c r="AD9882" s="31"/>
      <c r="AE9882" s="31"/>
      <c r="AF9882" s="31"/>
      <c r="AG9882" s="31"/>
      <c r="AH9882" s="31"/>
      <c r="AI9882" s="31"/>
      <c r="AJ9882" s="31"/>
      <c r="AK9882" s="31"/>
      <c r="AL9882" s="31"/>
      <c r="AM9882" s="31"/>
      <c r="AN9882" s="31"/>
      <c r="AO9882" s="31"/>
      <c r="AP9882" s="31"/>
      <c r="AQ9882" s="31"/>
      <c r="AR9882" s="31"/>
      <c r="AS9882" s="31"/>
      <c r="AT9882" s="31"/>
      <c r="AU9882" s="31"/>
      <c r="AV9882" s="31"/>
      <c r="AW9882" s="31"/>
      <c r="AX9882" s="31"/>
      <c r="AY9882" s="31"/>
      <c r="AZ9882" s="31"/>
      <c r="BA9882" s="31"/>
      <c r="BB9882" s="31"/>
      <c r="BC9882" s="31"/>
      <c r="BD9882" s="31"/>
      <c r="BE9882" s="31"/>
      <c r="BF9882" s="31"/>
      <c r="BG9882" s="31"/>
      <c r="BH9882" s="31"/>
      <c r="BI9882" s="31"/>
      <c r="BJ9882" s="31"/>
      <c r="BK9882" s="31"/>
      <c r="BL9882" s="31"/>
      <c r="BM9882" s="31"/>
      <c r="BN9882" s="31"/>
      <c r="BO9882" s="31"/>
      <c r="BP9882" s="31"/>
      <c r="BQ9882" s="31"/>
      <c r="BR9882" s="31"/>
      <c r="BS9882" s="31"/>
      <c r="BT9882" s="31"/>
      <c r="BU9882" s="31"/>
      <c r="BV9882" s="31"/>
      <c r="BW9882" s="31"/>
      <c r="BX9882" s="31"/>
      <c r="BY9882" s="31"/>
      <c r="BZ9882" s="31"/>
      <c r="CA9882" s="31"/>
      <c r="CB9882" s="31"/>
      <c r="CC9882" s="31"/>
    </row>
    <row r="9883" spans="5:81" customFormat="1" x14ac:dyDescent="0.25">
      <c r="E9883" s="30" t="str">
        <f t="shared" si="64"/>
        <v>update IFINOPL.dbo.AGREEMENT_ASSET set BILLING_TO_NPWP = '023232630432000', NPWP_NAME = 'PT. SUKSES MAKMUR ABADI', NPWP_ADDRESS = 'JL GAMPRIT RAYA NO 3 RT.0 RW.0 KEL.JATIWARINGIN KEC.PONDOK GEDE KOTA/KAB.KOTA BEKASI JAWA BARAT 17411' where AGREEMENT_NO = replace('0000850/4/08/11/2022', '/', '.');</v>
      </c>
      <c r="F9883" s="31"/>
      <c r="G9883" s="31"/>
      <c r="H9883" s="31"/>
      <c r="I9883" s="31"/>
      <c r="J9883" s="31"/>
      <c r="K9883" s="31"/>
      <c r="L9883" s="31"/>
      <c r="M9883" s="31"/>
      <c r="N9883" s="31"/>
      <c r="O9883" s="31"/>
      <c r="P9883" s="31"/>
      <c r="Q9883" s="31"/>
      <c r="R9883" s="31"/>
      <c r="S9883" s="31"/>
      <c r="T9883" s="31"/>
      <c r="U9883" s="31"/>
      <c r="V9883" s="31"/>
      <c r="W9883" s="31"/>
      <c r="X9883" s="31"/>
      <c r="Y9883" s="31"/>
      <c r="Z9883" s="31"/>
      <c r="AA9883" s="31"/>
      <c r="AB9883" s="31"/>
      <c r="AC9883" s="31"/>
      <c r="AD9883" s="31"/>
      <c r="AE9883" s="31"/>
      <c r="AF9883" s="31"/>
      <c r="AG9883" s="31"/>
      <c r="AH9883" s="31"/>
      <c r="AI9883" s="31"/>
      <c r="AJ9883" s="31"/>
      <c r="AK9883" s="31"/>
      <c r="AL9883" s="31"/>
      <c r="AM9883" s="31"/>
      <c r="AN9883" s="31"/>
      <c r="AO9883" s="31"/>
      <c r="AP9883" s="31"/>
      <c r="AQ9883" s="31"/>
      <c r="AR9883" s="31"/>
      <c r="AS9883" s="31"/>
      <c r="AT9883" s="31"/>
      <c r="AU9883" s="31"/>
      <c r="AV9883" s="31"/>
      <c r="AW9883" s="31"/>
      <c r="AX9883" s="31"/>
      <c r="AY9883" s="31"/>
      <c r="AZ9883" s="31"/>
      <c r="BA9883" s="31"/>
      <c r="BB9883" s="31"/>
      <c r="BC9883" s="31"/>
      <c r="BD9883" s="31"/>
      <c r="BE9883" s="31"/>
      <c r="BF9883" s="31"/>
      <c r="BG9883" s="31"/>
      <c r="BH9883" s="31"/>
      <c r="BI9883" s="31"/>
      <c r="BJ9883" s="31"/>
      <c r="BK9883" s="31"/>
      <c r="BL9883" s="31"/>
      <c r="BM9883" s="31"/>
      <c r="BN9883" s="31"/>
      <c r="BO9883" s="31"/>
      <c r="BP9883" s="31"/>
      <c r="BQ9883" s="31"/>
      <c r="BR9883" s="31"/>
      <c r="BS9883" s="31"/>
      <c r="BT9883" s="31"/>
      <c r="BU9883" s="31"/>
      <c r="BV9883" s="31"/>
      <c r="BW9883" s="31"/>
      <c r="BX9883" s="31"/>
      <c r="BY9883" s="31"/>
      <c r="BZ9883" s="31"/>
      <c r="CA9883" s="31"/>
      <c r="CB9883" s="31"/>
      <c r="CC9883" s="31"/>
    </row>
    <row r="9884" spans="5:81" customFormat="1" x14ac:dyDescent="0.25">
      <c r="E9884" s="30" t="str">
        <f t="shared" si="64"/>
        <v>update IFINOPL.dbo.AGREEMENT_ASSET set BILLING_TO_NPWP = '023232630432000', NPWP_NAME = 'PT. SUKSES MAKMUR ABADI', NPWP_ADDRESS = 'JL GAMPRIT RAYA NO 3 RT.0 RW.0 KEL.JATIWARINGIN KEC.PONDOK GEDE KOTA/KAB.KOTA BEKASI JAWA BARAT 17411' where AGREEMENT_NO = replace('0000851/4/08/11/2022', '/', '.');</v>
      </c>
      <c r="F9884" s="31"/>
      <c r="G9884" s="31"/>
      <c r="H9884" s="31"/>
      <c r="I9884" s="31"/>
      <c r="J9884" s="31"/>
      <c r="K9884" s="31"/>
      <c r="L9884" s="31"/>
      <c r="M9884" s="31"/>
      <c r="N9884" s="31"/>
      <c r="O9884" s="31"/>
      <c r="P9884" s="31"/>
      <c r="Q9884" s="31"/>
      <c r="R9884" s="31"/>
      <c r="S9884" s="31"/>
      <c r="T9884" s="31"/>
      <c r="U9884" s="31"/>
      <c r="V9884" s="31"/>
      <c r="W9884" s="31"/>
      <c r="X9884" s="31"/>
      <c r="Y9884" s="31"/>
      <c r="Z9884" s="31"/>
      <c r="AA9884" s="31"/>
      <c r="AB9884" s="31"/>
      <c r="AC9884" s="31"/>
      <c r="AD9884" s="31"/>
      <c r="AE9884" s="31"/>
      <c r="AF9884" s="31"/>
      <c r="AG9884" s="31"/>
      <c r="AH9884" s="31"/>
      <c r="AI9884" s="31"/>
      <c r="AJ9884" s="31"/>
      <c r="AK9884" s="31"/>
      <c r="AL9884" s="31"/>
      <c r="AM9884" s="31"/>
      <c r="AN9884" s="31"/>
      <c r="AO9884" s="31"/>
      <c r="AP9884" s="31"/>
      <c r="AQ9884" s="31"/>
      <c r="AR9884" s="31"/>
      <c r="AS9884" s="31"/>
      <c r="AT9884" s="31"/>
      <c r="AU9884" s="31"/>
      <c r="AV9884" s="31"/>
      <c r="AW9884" s="31"/>
      <c r="AX9884" s="31"/>
      <c r="AY9884" s="31"/>
      <c r="AZ9884" s="31"/>
      <c r="BA9884" s="31"/>
      <c r="BB9884" s="31"/>
      <c r="BC9884" s="31"/>
      <c r="BD9884" s="31"/>
      <c r="BE9884" s="31"/>
      <c r="BF9884" s="31"/>
      <c r="BG9884" s="31"/>
      <c r="BH9884" s="31"/>
      <c r="BI9884" s="31"/>
      <c r="BJ9884" s="31"/>
      <c r="BK9884" s="31"/>
      <c r="BL9884" s="31"/>
      <c r="BM9884" s="31"/>
      <c r="BN9884" s="31"/>
      <c r="BO9884" s="31"/>
      <c r="BP9884" s="31"/>
      <c r="BQ9884" s="31"/>
      <c r="BR9884" s="31"/>
      <c r="BS9884" s="31"/>
      <c r="BT9884" s="31"/>
      <c r="BU9884" s="31"/>
      <c r="BV9884" s="31"/>
      <c r="BW9884" s="31"/>
      <c r="BX9884" s="31"/>
      <c r="BY9884" s="31"/>
      <c r="BZ9884" s="31"/>
      <c r="CA9884" s="31"/>
      <c r="CB9884" s="31"/>
      <c r="CC9884" s="31"/>
    </row>
    <row r="9885" spans="5:81" customFormat="1" x14ac:dyDescent="0.25">
      <c r="E9885" s="30" t="str">
        <f t="shared" si="64"/>
        <v>update IFINOPL.dbo.AGREEMENT_ASSET set BILLING_TO_NPWP = '023232630432000', NPWP_NAME = 'PT. SUKSES MAKMUR ABADI', NPWP_ADDRESS = 'JL GAMPRIT RAYA NO 3 RT.0 RW.0 KEL.JATIWARINGIN KEC.PONDOK GEDE KOTA/KAB.KOTA BEKASI JAWA BARAT 17411' where AGREEMENT_NO = replace('0000852/4/08/11/2022', '/', '.');</v>
      </c>
      <c r="F9885" s="31"/>
      <c r="G9885" s="31"/>
      <c r="H9885" s="31"/>
      <c r="I9885" s="31"/>
      <c r="J9885" s="31"/>
      <c r="K9885" s="31"/>
      <c r="L9885" s="31"/>
      <c r="M9885" s="31"/>
      <c r="N9885" s="31"/>
      <c r="O9885" s="31"/>
      <c r="P9885" s="31"/>
      <c r="Q9885" s="31"/>
      <c r="R9885" s="31"/>
      <c r="S9885" s="31"/>
      <c r="T9885" s="31"/>
      <c r="U9885" s="31"/>
      <c r="V9885" s="31"/>
      <c r="W9885" s="31"/>
      <c r="X9885" s="31"/>
      <c r="Y9885" s="31"/>
      <c r="Z9885" s="31"/>
      <c r="AA9885" s="31"/>
      <c r="AB9885" s="31"/>
      <c r="AC9885" s="31"/>
      <c r="AD9885" s="31"/>
      <c r="AE9885" s="31"/>
      <c r="AF9885" s="31"/>
      <c r="AG9885" s="31"/>
      <c r="AH9885" s="31"/>
      <c r="AI9885" s="31"/>
      <c r="AJ9885" s="31"/>
      <c r="AK9885" s="31"/>
      <c r="AL9885" s="31"/>
      <c r="AM9885" s="31"/>
      <c r="AN9885" s="31"/>
      <c r="AO9885" s="31"/>
      <c r="AP9885" s="31"/>
      <c r="AQ9885" s="31"/>
      <c r="AR9885" s="31"/>
      <c r="AS9885" s="31"/>
      <c r="AT9885" s="31"/>
      <c r="AU9885" s="31"/>
      <c r="AV9885" s="31"/>
      <c r="AW9885" s="31"/>
      <c r="AX9885" s="31"/>
      <c r="AY9885" s="31"/>
      <c r="AZ9885" s="31"/>
      <c r="BA9885" s="31"/>
      <c r="BB9885" s="31"/>
      <c r="BC9885" s="31"/>
      <c r="BD9885" s="31"/>
      <c r="BE9885" s="31"/>
      <c r="BF9885" s="31"/>
      <c r="BG9885" s="31"/>
      <c r="BH9885" s="31"/>
      <c r="BI9885" s="31"/>
      <c r="BJ9885" s="31"/>
      <c r="BK9885" s="31"/>
      <c r="BL9885" s="31"/>
      <c r="BM9885" s="31"/>
      <c r="BN9885" s="31"/>
      <c r="BO9885" s="31"/>
      <c r="BP9885" s="31"/>
      <c r="BQ9885" s="31"/>
      <c r="BR9885" s="31"/>
      <c r="BS9885" s="31"/>
      <c r="BT9885" s="31"/>
      <c r="BU9885" s="31"/>
      <c r="BV9885" s="31"/>
      <c r="BW9885" s="31"/>
      <c r="BX9885" s="31"/>
      <c r="BY9885" s="31"/>
      <c r="BZ9885" s="31"/>
      <c r="CA9885" s="31"/>
      <c r="CB9885" s="31"/>
      <c r="CC9885" s="31"/>
    </row>
    <row r="9886" spans="5:81" customFormat="1" x14ac:dyDescent="0.25">
      <c r="E9886" s="30" t="str">
        <f t="shared" si="64"/>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replace('0000853/4/01/09/2021', '/', '.');</v>
      </c>
      <c r="F9886" s="31"/>
      <c r="G9886" s="31"/>
      <c r="H9886" s="31"/>
      <c r="I9886" s="31"/>
      <c r="J9886" s="31"/>
      <c r="K9886" s="31"/>
      <c r="L9886" s="31"/>
      <c r="M9886" s="31"/>
      <c r="N9886" s="31"/>
      <c r="O9886" s="31"/>
      <c r="P9886" s="31"/>
      <c r="Q9886" s="31"/>
      <c r="R9886" s="31"/>
      <c r="S9886" s="31"/>
      <c r="T9886" s="31"/>
      <c r="U9886" s="31"/>
      <c r="V9886" s="31"/>
      <c r="W9886" s="31"/>
      <c r="X9886" s="31"/>
      <c r="Y9886" s="31"/>
      <c r="Z9886" s="31"/>
      <c r="AA9886" s="31"/>
      <c r="AB9886" s="31"/>
      <c r="AC9886" s="31"/>
      <c r="AD9886" s="31"/>
      <c r="AE9886" s="31"/>
      <c r="AF9886" s="31"/>
      <c r="AG9886" s="31"/>
      <c r="AH9886" s="31"/>
      <c r="AI9886" s="31"/>
      <c r="AJ9886" s="31"/>
      <c r="AK9886" s="31"/>
      <c r="AL9886" s="31"/>
      <c r="AM9886" s="31"/>
      <c r="AN9886" s="31"/>
      <c r="AO9886" s="31"/>
      <c r="AP9886" s="31"/>
      <c r="AQ9886" s="31"/>
      <c r="AR9886" s="31"/>
      <c r="AS9886" s="31"/>
      <c r="AT9886" s="31"/>
      <c r="AU9886" s="31"/>
      <c r="AV9886" s="31"/>
      <c r="AW9886" s="31"/>
      <c r="AX9886" s="31"/>
      <c r="AY9886" s="31"/>
      <c r="AZ9886" s="31"/>
      <c r="BA9886" s="31"/>
      <c r="BB9886" s="31"/>
      <c r="BC9886" s="31"/>
      <c r="BD9886" s="31"/>
      <c r="BE9886" s="31"/>
      <c r="BF9886" s="31"/>
      <c r="BG9886" s="31"/>
      <c r="BH9886" s="31"/>
      <c r="BI9886" s="31"/>
      <c r="BJ9886" s="31"/>
      <c r="BK9886" s="31"/>
      <c r="BL9886" s="31"/>
      <c r="BM9886" s="31"/>
      <c r="BN9886" s="31"/>
      <c r="BO9886" s="31"/>
      <c r="BP9886" s="31"/>
      <c r="BQ9886" s="31"/>
      <c r="BR9886" s="31"/>
      <c r="BS9886" s="31"/>
      <c r="BT9886" s="31"/>
      <c r="BU9886" s="31"/>
      <c r="BV9886" s="31"/>
      <c r="BW9886" s="31"/>
      <c r="BX9886" s="31"/>
      <c r="BY9886" s="31"/>
      <c r="BZ9886" s="31"/>
      <c r="CA9886" s="31"/>
      <c r="CB9886" s="31"/>
      <c r="CC9886" s="31"/>
    </row>
    <row r="9887" spans="5:81" customFormat="1" x14ac:dyDescent="0.25">
      <c r="E9887" s="30" t="str">
        <f t="shared" si="64"/>
        <v>update IFINOPL.dbo.AGREEMENT_ASSET set BILLING_TO_NPWP = '651887093416000', NPWP_NAME = 'PT. AMARTHA MANUNGGAL PRIMA', NPWP_ADDRESS = 'THE PROMINENCE TOWER LT 28 JL JALUR SUTERA B RT.00 RW.00 KEL.PANUNGGANGAN KEC.PINANG KOTA/KAB.KOTA TANGERANG BANTEN 15143' where AGREEMENT_NO = replace('0000853/4/08/11/2022', '/', '.');</v>
      </c>
      <c r="F9887" s="31"/>
      <c r="G9887" s="31"/>
      <c r="H9887" s="31"/>
      <c r="I9887" s="31"/>
      <c r="J9887" s="31"/>
      <c r="K9887" s="31"/>
      <c r="L9887" s="31"/>
      <c r="M9887" s="31"/>
      <c r="N9887" s="31"/>
      <c r="O9887" s="31"/>
      <c r="P9887" s="31"/>
      <c r="Q9887" s="31"/>
      <c r="R9887" s="31"/>
      <c r="S9887" s="31"/>
      <c r="T9887" s="31"/>
      <c r="U9887" s="31"/>
      <c r="V9887" s="31"/>
      <c r="W9887" s="31"/>
      <c r="X9887" s="31"/>
      <c r="Y9887" s="31"/>
      <c r="Z9887" s="31"/>
      <c r="AA9887" s="31"/>
      <c r="AB9887" s="31"/>
      <c r="AC9887" s="31"/>
      <c r="AD9887" s="31"/>
      <c r="AE9887" s="31"/>
      <c r="AF9887" s="31"/>
      <c r="AG9887" s="31"/>
      <c r="AH9887" s="31"/>
      <c r="AI9887" s="31"/>
      <c r="AJ9887" s="31"/>
      <c r="AK9887" s="31"/>
      <c r="AL9887" s="31"/>
      <c r="AM9887" s="31"/>
      <c r="AN9887" s="31"/>
      <c r="AO9887" s="31"/>
      <c r="AP9887" s="31"/>
      <c r="AQ9887" s="31"/>
      <c r="AR9887" s="31"/>
      <c r="AS9887" s="31"/>
      <c r="AT9887" s="31"/>
      <c r="AU9887" s="31"/>
      <c r="AV9887" s="31"/>
      <c r="AW9887" s="31"/>
      <c r="AX9887" s="31"/>
      <c r="AY9887" s="31"/>
      <c r="AZ9887" s="31"/>
      <c r="BA9887" s="31"/>
      <c r="BB9887" s="31"/>
      <c r="BC9887" s="31"/>
      <c r="BD9887" s="31"/>
      <c r="BE9887" s="31"/>
      <c r="BF9887" s="31"/>
      <c r="BG9887" s="31"/>
      <c r="BH9887" s="31"/>
      <c r="BI9887" s="31"/>
      <c r="BJ9887" s="31"/>
      <c r="BK9887" s="31"/>
      <c r="BL9887" s="31"/>
      <c r="BM9887" s="31"/>
      <c r="BN9887" s="31"/>
      <c r="BO9887" s="31"/>
      <c r="BP9887" s="31"/>
      <c r="BQ9887" s="31"/>
      <c r="BR9887" s="31"/>
      <c r="BS9887" s="31"/>
      <c r="BT9887" s="31"/>
      <c r="BU9887" s="31"/>
      <c r="BV9887" s="31"/>
      <c r="BW9887" s="31"/>
      <c r="BX9887" s="31"/>
      <c r="BY9887" s="31"/>
      <c r="BZ9887" s="31"/>
      <c r="CA9887" s="31"/>
      <c r="CB9887" s="31"/>
      <c r="CC9887" s="31"/>
    </row>
    <row r="9888" spans="5:81" customFormat="1" x14ac:dyDescent="0.25">
      <c r="E9888" s="30" t="str">
        <f t="shared" si="64"/>
        <v>update IFINOPL.dbo.AGREEMENT_ASSET set BILLING_TO_NPWP = '023546153028000', NPWP_NAME = 'PT. GRAHAPRIMA SUKSESMANDIRI TBK', NPWP_ADDRESS = 'GD GRAHA 55 LT.3 JL TANAH ABANG II NO.57 RT.000 RW.000 KEL.PETOJO SELATAN KEC.GAMBIR KOTA/KAB.JAKARTA PUSAT DKI JAKARTA 10160' where AGREEMENT_NO = replace('0000854/4/08/11/2022', '/', '.');</v>
      </c>
      <c r="F9888" s="31"/>
      <c r="G9888" s="31"/>
      <c r="H9888" s="31"/>
      <c r="I9888" s="31"/>
      <c r="J9888" s="31"/>
      <c r="K9888" s="31"/>
      <c r="L9888" s="31"/>
      <c r="M9888" s="31"/>
      <c r="N9888" s="31"/>
      <c r="O9888" s="31"/>
      <c r="P9888" s="31"/>
      <c r="Q9888" s="31"/>
      <c r="R9888" s="31"/>
      <c r="S9888" s="31"/>
      <c r="T9888" s="31"/>
      <c r="U9888" s="31"/>
      <c r="V9888" s="31"/>
      <c r="W9888" s="31"/>
      <c r="X9888" s="31"/>
      <c r="Y9888" s="31"/>
      <c r="Z9888" s="31"/>
      <c r="AA9888" s="31"/>
      <c r="AB9888" s="31"/>
      <c r="AC9888" s="31"/>
      <c r="AD9888" s="31"/>
      <c r="AE9888" s="31"/>
      <c r="AF9888" s="31"/>
      <c r="AG9888" s="31"/>
      <c r="AH9888" s="31"/>
      <c r="AI9888" s="31"/>
      <c r="AJ9888" s="31"/>
      <c r="AK9888" s="31"/>
      <c r="AL9888" s="31"/>
      <c r="AM9888" s="31"/>
      <c r="AN9888" s="31"/>
      <c r="AO9888" s="31"/>
      <c r="AP9888" s="31"/>
      <c r="AQ9888" s="31"/>
      <c r="AR9888" s="31"/>
      <c r="AS9888" s="31"/>
      <c r="AT9888" s="31"/>
      <c r="AU9888" s="31"/>
      <c r="AV9888" s="31"/>
      <c r="AW9888" s="31"/>
      <c r="AX9888" s="31"/>
      <c r="AY9888" s="31"/>
      <c r="AZ9888" s="31"/>
      <c r="BA9888" s="31"/>
      <c r="BB9888" s="31"/>
      <c r="BC9888" s="31"/>
      <c r="BD9888" s="31"/>
      <c r="BE9888" s="31"/>
      <c r="BF9888" s="31"/>
      <c r="BG9888" s="31"/>
      <c r="BH9888" s="31"/>
      <c r="BI9888" s="31"/>
      <c r="BJ9888" s="31"/>
      <c r="BK9888" s="31"/>
      <c r="BL9888" s="31"/>
      <c r="BM9888" s="31"/>
      <c r="BN9888" s="31"/>
      <c r="BO9888" s="31"/>
      <c r="BP9888" s="31"/>
      <c r="BQ9888" s="31"/>
      <c r="BR9888" s="31"/>
      <c r="BS9888" s="31"/>
      <c r="BT9888" s="31"/>
      <c r="BU9888" s="31"/>
      <c r="BV9888" s="31"/>
      <c r="BW9888" s="31"/>
      <c r="BX9888" s="31"/>
      <c r="BY9888" s="31"/>
      <c r="BZ9888" s="31"/>
      <c r="CA9888" s="31"/>
      <c r="CB9888" s="31"/>
      <c r="CC9888" s="31"/>
    </row>
    <row r="9889" spans="5:81" customFormat="1" x14ac:dyDescent="0.25">
      <c r="E9889" s="30" t="str">
        <f t="shared" si="6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replace('0000855/4/01/09/2021', '/', '.');</v>
      </c>
      <c r="F9889" s="31"/>
      <c r="G9889" s="31"/>
      <c r="H9889" s="31"/>
      <c r="I9889" s="31"/>
      <c r="J9889" s="31"/>
      <c r="K9889" s="31"/>
      <c r="L9889" s="31"/>
      <c r="M9889" s="31"/>
      <c r="N9889" s="31"/>
      <c r="O9889" s="31"/>
      <c r="P9889" s="31"/>
      <c r="Q9889" s="31"/>
      <c r="R9889" s="31"/>
      <c r="S9889" s="31"/>
      <c r="T9889" s="31"/>
      <c r="U9889" s="31"/>
      <c r="V9889" s="31"/>
      <c r="W9889" s="31"/>
      <c r="X9889" s="31"/>
      <c r="Y9889" s="31"/>
      <c r="Z9889" s="31"/>
      <c r="AA9889" s="31"/>
      <c r="AB9889" s="31"/>
      <c r="AC9889" s="31"/>
      <c r="AD9889" s="31"/>
      <c r="AE9889" s="31"/>
      <c r="AF9889" s="31"/>
      <c r="AG9889" s="31"/>
      <c r="AH9889" s="31"/>
      <c r="AI9889" s="31"/>
      <c r="AJ9889" s="31"/>
      <c r="AK9889" s="31"/>
      <c r="AL9889" s="31"/>
      <c r="AM9889" s="31"/>
      <c r="AN9889" s="31"/>
      <c r="AO9889" s="31"/>
      <c r="AP9889" s="31"/>
      <c r="AQ9889" s="31"/>
      <c r="AR9889" s="31"/>
      <c r="AS9889" s="31"/>
      <c r="AT9889" s="31"/>
      <c r="AU9889" s="31"/>
      <c r="AV9889" s="31"/>
      <c r="AW9889" s="31"/>
      <c r="AX9889" s="31"/>
      <c r="AY9889" s="31"/>
      <c r="AZ9889" s="31"/>
      <c r="BA9889" s="31"/>
      <c r="BB9889" s="31"/>
      <c r="BC9889" s="31"/>
      <c r="BD9889" s="31"/>
      <c r="BE9889" s="31"/>
      <c r="BF9889" s="31"/>
      <c r="BG9889" s="31"/>
      <c r="BH9889" s="31"/>
      <c r="BI9889" s="31"/>
      <c r="BJ9889" s="31"/>
      <c r="BK9889" s="31"/>
      <c r="BL9889" s="31"/>
      <c r="BM9889" s="31"/>
      <c r="BN9889" s="31"/>
      <c r="BO9889" s="31"/>
      <c r="BP9889" s="31"/>
      <c r="BQ9889" s="31"/>
      <c r="BR9889" s="31"/>
      <c r="BS9889" s="31"/>
      <c r="BT9889" s="31"/>
      <c r="BU9889" s="31"/>
      <c r="BV9889" s="31"/>
      <c r="BW9889" s="31"/>
      <c r="BX9889" s="31"/>
      <c r="BY9889" s="31"/>
      <c r="BZ9889" s="31"/>
      <c r="CA9889" s="31"/>
      <c r="CB9889" s="31"/>
      <c r="CC9889" s="31"/>
    </row>
    <row r="9890" spans="5:81" customFormat="1" x14ac:dyDescent="0.25">
      <c r="E9890" s="30" t="str">
        <f t="shared" si="64"/>
        <v>update IFINOPL.dbo.AGREEMENT_ASSET set BILLING_TO_NPWP = '017097981013000', NPWP_NAME = 'PT. DELTACIPTA SARANAPROMOSI', NPWP_ADDRESS = 'JL. KODAM BINTARO NO. 15 RT.005 RW.003 KEL.PESANGGRAHAN KEC.PESANGGRAHAN KOTA/KAB.JAKARTA SELATAN DKI JAKARTA 12320' where AGREEMENT_NO = replace('0000855/4/08/11/2022', '/', '.');</v>
      </c>
      <c r="F9890" s="31"/>
      <c r="G9890" s="31"/>
      <c r="H9890" s="31"/>
      <c r="I9890" s="31"/>
      <c r="J9890" s="31"/>
      <c r="K9890" s="31"/>
      <c r="L9890" s="31"/>
      <c r="M9890" s="31"/>
      <c r="N9890" s="31"/>
      <c r="O9890" s="31"/>
      <c r="P9890" s="31"/>
      <c r="Q9890" s="31"/>
      <c r="R9890" s="31"/>
      <c r="S9890" s="31"/>
      <c r="T9890" s="31"/>
      <c r="U9890" s="31"/>
      <c r="V9890" s="31"/>
      <c r="W9890" s="31"/>
      <c r="X9890" s="31"/>
      <c r="Y9890" s="31"/>
      <c r="Z9890" s="31"/>
      <c r="AA9890" s="31"/>
      <c r="AB9890" s="31"/>
      <c r="AC9890" s="31"/>
      <c r="AD9890" s="31"/>
      <c r="AE9890" s="31"/>
      <c r="AF9890" s="31"/>
      <c r="AG9890" s="31"/>
      <c r="AH9890" s="31"/>
      <c r="AI9890" s="31"/>
      <c r="AJ9890" s="31"/>
      <c r="AK9890" s="31"/>
      <c r="AL9890" s="31"/>
      <c r="AM9890" s="31"/>
      <c r="AN9890" s="31"/>
      <c r="AO9890" s="31"/>
      <c r="AP9890" s="31"/>
      <c r="AQ9890" s="31"/>
      <c r="AR9890" s="31"/>
      <c r="AS9890" s="31"/>
      <c r="AT9890" s="31"/>
      <c r="AU9890" s="31"/>
      <c r="AV9890" s="31"/>
      <c r="AW9890" s="31"/>
      <c r="AX9890" s="31"/>
      <c r="AY9890" s="31"/>
      <c r="AZ9890" s="31"/>
      <c r="BA9890" s="31"/>
      <c r="BB9890" s="31"/>
      <c r="BC9890" s="31"/>
      <c r="BD9890" s="31"/>
      <c r="BE9890" s="31"/>
      <c r="BF9890" s="31"/>
      <c r="BG9890" s="31"/>
      <c r="BH9890" s="31"/>
      <c r="BI9890" s="31"/>
      <c r="BJ9890" s="31"/>
      <c r="BK9890" s="31"/>
      <c r="BL9890" s="31"/>
      <c r="BM9890" s="31"/>
      <c r="BN9890" s="31"/>
      <c r="BO9890" s="31"/>
      <c r="BP9890" s="31"/>
      <c r="BQ9890" s="31"/>
      <c r="BR9890" s="31"/>
      <c r="BS9890" s="31"/>
      <c r="BT9890" s="31"/>
      <c r="BU9890" s="31"/>
      <c r="BV9890" s="31"/>
      <c r="BW9890" s="31"/>
      <c r="BX9890" s="31"/>
      <c r="BY9890" s="31"/>
      <c r="BZ9890" s="31"/>
      <c r="CA9890" s="31"/>
      <c r="CB9890" s="31"/>
      <c r="CC9890" s="31"/>
    </row>
    <row r="9891" spans="5:81" customFormat="1" x14ac:dyDescent="0.25">
      <c r="E9891" s="30" t="str">
        <f t="shared" si="6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replace('0000856/4/01/09/2021', '/', '.');</v>
      </c>
      <c r="F9891" s="31"/>
      <c r="G9891" s="31"/>
      <c r="H9891" s="31"/>
      <c r="I9891" s="31"/>
      <c r="J9891" s="31"/>
      <c r="K9891" s="31"/>
      <c r="L9891" s="31"/>
      <c r="M9891" s="31"/>
      <c r="N9891" s="31"/>
      <c r="O9891" s="31"/>
      <c r="P9891" s="31"/>
      <c r="Q9891" s="31"/>
      <c r="R9891" s="31"/>
      <c r="S9891" s="31"/>
      <c r="T9891" s="31"/>
      <c r="U9891" s="31"/>
      <c r="V9891" s="31"/>
      <c r="W9891" s="31"/>
      <c r="X9891" s="31"/>
      <c r="Y9891" s="31"/>
      <c r="Z9891" s="31"/>
      <c r="AA9891" s="31"/>
      <c r="AB9891" s="31"/>
      <c r="AC9891" s="31"/>
      <c r="AD9891" s="31"/>
      <c r="AE9891" s="31"/>
      <c r="AF9891" s="31"/>
      <c r="AG9891" s="31"/>
      <c r="AH9891" s="31"/>
      <c r="AI9891" s="31"/>
      <c r="AJ9891" s="31"/>
      <c r="AK9891" s="31"/>
      <c r="AL9891" s="31"/>
      <c r="AM9891" s="31"/>
      <c r="AN9891" s="31"/>
      <c r="AO9891" s="31"/>
      <c r="AP9891" s="31"/>
      <c r="AQ9891" s="31"/>
      <c r="AR9891" s="31"/>
      <c r="AS9891" s="31"/>
      <c r="AT9891" s="31"/>
      <c r="AU9891" s="31"/>
      <c r="AV9891" s="31"/>
      <c r="AW9891" s="31"/>
      <c r="AX9891" s="31"/>
      <c r="AY9891" s="31"/>
      <c r="AZ9891" s="31"/>
      <c r="BA9891" s="31"/>
      <c r="BB9891" s="31"/>
      <c r="BC9891" s="31"/>
      <c r="BD9891" s="31"/>
      <c r="BE9891" s="31"/>
      <c r="BF9891" s="31"/>
      <c r="BG9891" s="31"/>
      <c r="BH9891" s="31"/>
      <c r="BI9891" s="31"/>
      <c r="BJ9891" s="31"/>
      <c r="BK9891" s="31"/>
      <c r="BL9891" s="31"/>
      <c r="BM9891" s="31"/>
      <c r="BN9891" s="31"/>
      <c r="BO9891" s="31"/>
      <c r="BP9891" s="31"/>
      <c r="BQ9891" s="31"/>
      <c r="BR9891" s="31"/>
      <c r="BS9891" s="31"/>
      <c r="BT9891" s="31"/>
      <c r="BU9891" s="31"/>
      <c r="BV9891" s="31"/>
      <c r="BW9891" s="31"/>
      <c r="BX9891" s="31"/>
      <c r="BY9891" s="31"/>
      <c r="BZ9891" s="31"/>
      <c r="CA9891" s="31"/>
      <c r="CB9891" s="31"/>
      <c r="CC9891" s="31"/>
    </row>
    <row r="9892" spans="5:81" customFormat="1" x14ac:dyDescent="0.25">
      <c r="E9892" s="30" t="str">
        <f t="shared" si="64"/>
        <v>update IFINOPL.dbo.AGREEMENT_ASSET set BILLING_TO_NPWP = '017097981013000', NPWP_NAME = 'PT. DELTACIPTA SARANAPROMOSI', NPWP_ADDRESS = 'JL. KODAM BINTARO NO. 15 RT.005 RW.003 KEL.PESANGGRAHAN KEC.PESANGGRAHAN KOTA/KAB.JAKARTA SELATAN DKI JAKARTA 12320' where AGREEMENT_NO = replace('0000856/4/08/11/2022', '/', '.');</v>
      </c>
      <c r="F9892" s="31"/>
      <c r="G9892" s="31"/>
      <c r="H9892" s="31"/>
      <c r="I9892" s="31"/>
      <c r="J9892" s="31"/>
      <c r="K9892" s="31"/>
      <c r="L9892" s="31"/>
      <c r="M9892" s="31"/>
      <c r="N9892" s="31"/>
      <c r="O9892" s="31"/>
      <c r="P9892" s="31"/>
      <c r="Q9892" s="31"/>
      <c r="R9892" s="31"/>
      <c r="S9892" s="31"/>
      <c r="T9892" s="31"/>
      <c r="U9892" s="31"/>
      <c r="V9892" s="31"/>
      <c r="W9892" s="31"/>
      <c r="X9892" s="31"/>
      <c r="Y9892" s="31"/>
      <c r="Z9892" s="31"/>
      <c r="AA9892" s="31"/>
      <c r="AB9892" s="31"/>
      <c r="AC9892" s="31"/>
      <c r="AD9892" s="31"/>
      <c r="AE9892" s="31"/>
      <c r="AF9892" s="31"/>
      <c r="AG9892" s="31"/>
      <c r="AH9892" s="31"/>
      <c r="AI9892" s="31"/>
      <c r="AJ9892" s="31"/>
      <c r="AK9892" s="31"/>
      <c r="AL9892" s="31"/>
      <c r="AM9892" s="31"/>
      <c r="AN9892" s="31"/>
      <c r="AO9892" s="31"/>
      <c r="AP9892" s="31"/>
      <c r="AQ9892" s="31"/>
      <c r="AR9892" s="31"/>
      <c r="AS9892" s="31"/>
      <c r="AT9892" s="31"/>
      <c r="AU9892" s="31"/>
      <c r="AV9892" s="31"/>
      <c r="AW9892" s="31"/>
      <c r="AX9892" s="31"/>
      <c r="AY9892" s="31"/>
      <c r="AZ9892" s="31"/>
      <c r="BA9892" s="31"/>
      <c r="BB9892" s="31"/>
      <c r="BC9892" s="31"/>
      <c r="BD9892" s="31"/>
      <c r="BE9892" s="31"/>
      <c r="BF9892" s="31"/>
      <c r="BG9892" s="31"/>
      <c r="BH9892" s="31"/>
      <c r="BI9892" s="31"/>
      <c r="BJ9892" s="31"/>
      <c r="BK9892" s="31"/>
      <c r="BL9892" s="31"/>
      <c r="BM9892" s="31"/>
      <c r="BN9892" s="31"/>
      <c r="BO9892" s="31"/>
      <c r="BP9892" s="31"/>
      <c r="BQ9892" s="31"/>
      <c r="BR9892" s="31"/>
      <c r="BS9892" s="31"/>
      <c r="BT9892" s="31"/>
      <c r="BU9892" s="31"/>
      <c r="BV9892" s="31"/>
      <c r="BW9892" s="31"/>
      <c r="BX9892" s="31"/>
      <c r="BY9892" s="31"/>
      <c r="BZ9892" s="31"/>
      <c r="CA9892" s="31"/>
      <c r="CB9892" s="31"/>
      <c r="CC9892" s="31"/>
    </row>
    <row r="9893" spans="5:81" customFormat="1" x14ac:dyDescent="0.25">
      <c r="E9893" s="30" t="str">
        <f t="shared" si="64"/>
        <v>update IFINOPL.dbo.AGREEMENT_ASSET set BILLING_TO_NPWP = '011407574028001', NPWP_NAME = 'PT. ASURANSI RAKSA PRATIKARA', NPWP_ADDRESS = 'JL. ABDUL MUIS NO.40 WISMA BSG LT.3 RT.00 RW.00 PETOJO SELATAN, GAMBIR, JAKARTA PUSAT, DKI JAKARTA 10160 INDONESIA' where AGREEMENT_NO = replace('0000857/4/01/09/2021', '/', '.');</v>
      </c>
      <c r="F9893" s="31"/>
      <c r="G9893" s="31"/>
      <c r="H9893" s="31"/>
      <c r="I9893" s="31"/>
      <c r="J9893" s="31"/>
      <c r="K9893" s="31"/>
      <c r="L9893" s="31"/>
      <c r="M9893" s="31"/>
      <c r="N9893" s="31"/>
      <c r="O9893" s="31"/>
      <c r="P9893" s="31"/>
      <c r="Q9893" s="31"/>
      <c r="R9893" s="31"/>
      <c r="S9893" s="31"/>
      <c r="T9893" s="31"/>
      <c r="U9893" s="31"/>
      <c r="V9893" s="31"/>
      <c r="W9893" s="31"/>
      <c r="X9893" s="31"/>
      <c r="Y9893" s="31"/>
      <c r="Z9893" s="31"/>
      <c r="AA9893" s="31"/>
      <c r="AB9893" s="31"/>
      <c r="AC9893" s="31"/>
      <c r="AD9893" s="31"/>
      <c r="AE9893" s="31"/>
      <c r="AF9893" s="31"/>
      <c r="AG9893" s="31"/>
      <c r="AH9893" s="31"/>
      <c r="AI9893" s="31"/>
      <c r="AJ9893" s="31"/>
      <c r="AK9893" s="31"/>
      <c r="AL9893" s="31"/>
      <c r="AM9893" s="31"/>
      <c r="AN9893" s="31"/>
      <c r="AO9893" s="31"/>
      <c r="AP9893" s="31"/>
      <c r="AQ9893" s="31"/>
      <c r="AR9893" s="31"/>
      <c r="AS9893" s="31"/>
      <c r="AT9893" s="31"/>
      <c r="AU9893" s="31"/>
      <c r="AV9893" s="31"/>
      <c r="AW9893" s="31"/>
      <c r="AX9893" s="31"/>
      <c r="AY9893" s="31"/>
      <c r="AZ9893" s="31"/>
      <c r="BA9893" s="31"/>
      <c r="BB9893" s="31"/>
      <c r="BC9893" s="31"/>
      <c r="BD9893" s="31"/>
      <c r="BE9893" s="31"/>
      <c r="BF9893" s="31"/>
      <c r="BG9893" s="31"/>
      <c r="BH9893" s="31"/>
      <c r="BI9893" s="31"/>
      <c r="BJ9893" s="31"/>
      <c r="BK9893" s="31"/>
      <c r="BL9893" s="31"/>
      <c r="BM9893" s="31"/>
      <c r="BN9893" s="31"/>
      <c r="BO9893" s="31"/>
      <c r="BP9893" s="31"/>
      <c r="BQ9893" s="31"/>
      <c r="BR9893" s="31"/>
      <c r="BS9893" s="31"/>
      <c r="BT9893" s="31"/>
      <c r="BU9893" s="31"/>
      <c r="BV9893" s="31"/>
      <c r="BW9893" s="31"/>
      <c r="BX9893" s="31"/>
      <c r="BY9893" s="31"/>
      <c r="BZ9893" s="31"/>
      <c r="CA9893" s="31"/>
      <c r="CB9893" s="31"/>
      <c r="CC9893" s="31"/>
    </row>
    <row r="9894" spans="5:81" customFormat="1" x14ac:dyDescent="0.25">
      <c r="E9894" s="30" t="str">
        <f t="shared" si="64"/>
        <v>update IFINOPL.dbo.AGREEMENT_ASSET set BILLING_TO_NPWP = '024372146609001', NPWP_NAME = 'PT. MULTI TRANSFER TEKNOLOGI', NPWP_ADDRESS = 'PERUMAHAN MENANGGAL REGENCY KAV 15 RT.0 RW.0 KEL.DUKUH MENANGGAL KEC.GAYUNGAN KOTA/KAB.SURABAYA JAWA TIMUR 60234' where AGREEMENT_NO = replace('0000857/4/08/11/2022', '/', '.');</v>
      </c>
      <c r="F9894" s="31"/>
      <c r="G9894" s="31"/>
      <c r="H9894" s="31"/>
      <c r="I9894" s="31"/>
      <c r="J9894" s="31"/>
      <c r="K9894" s="31"/>
      <c r="L9894" s="31"/>
      <c r="M9894" s="31"/>
      <c r="N9894" s="31"/>
      <c r="O9894" s="31"/>
      <c r="P9894" s="31"/>
      <c r="Q9894" s="31"/>
      <c r="R9894" s="31"/>
      <c r="S9894" s="31"/>
      <c r="T9894" s="31"/>
      <c r="U9894" s="31"/>
      <c r="V9894" s="31"/>
      <c r="W9894" s="31"/>
      <c r="X9894" s="31"/>
      <c r="Y9894" s="31"/>
      <c r="Z9894" s="31"/>
      <c r="AA9894" s="31"/>
      <c r="AB9894" s="31"/>
      <c r="AC9894" s="31"/>
      <c r="AD9894" s="31"/>
      <c r="AE9894" s="31"/>
      <c r="AF9894" s="31"/>
      <c r="AG9894" s="31"/>
      <c r="AH9894" s="31"/>
      <c r="AI9894" s="31"/>
      <c r="AJ9894" s="31"/>
      <c r="AK9894" s="31"/>
      <c r="AL9894" s="31"/>
      <c r="AM9894" s="31"/>
      <c r="AN9894" s="31"/>
      <c r="AO9894" s="31"/>
      <c r="AP9894" s="31"/>
      <c r="AQ9894" s="31"/>
      <c r="AR9894" s="31"/>
      <c r="AS9894" s="31"/>
      <c r="AT9894" s="31"/>
      <c r="AU9894" s="31"/>
      <c r="AV9894" s="31"/>
      <c r="AW9894" s="31"/>
      <c r="AX9894" s="31"/>
      <c r="AY9894" s="31"/>
      <c r="AZ9894" s="31"/>
      <c r="BA9894" s="31"/>
      <c r="BB9894" s="31"/>
      <c r="BC9894" s="31"/>
      <c r="BD9894" s="31"/>
      <c r="BE9894" s="31"/>
      <c r="BF9894" s="31"/>
      <c r="BG9894" s="31"/>
      <c r="BH9894" s="31"/>
      <c r="BI9894" s="31"/>
      <c r="BJ9894" s="31"/>
      <c r="BK9894" s="31"/>
      <c r="BL9894" s="31"/>
      <c r="BM9894" s="31"/>
      <c r="BN9894" s="31"/>
      <c r="BO9894" s="31"/>
      <c r="BP9894" s="31"/>
      <c r="BQ9894" s="31"/>
      <c r="BR9894" s="31"/>
      <c r="BS9894" s="31"/>
      <c r="BT9894" s="31"/>
      <c r="BU9894" s="31"/>
      <c r="BV9894" s="31"/>
      <c r="BW9894" s="31"/>
      <c r="BX9894" s="31"/>
      <c r="BY9894" s="31"/>
      <c r="BZ9894" s="31"/>
      <c r="CA9894" s="31"/>
      <c r="CB9894" s="31"/>
      <c r="CC9894" s="31"/>
    </row>
    <row r="9895" spans="5:81" customFormat="1" x14ac:dyDescent="0.25">
      <c r="E9895" s="30" t="str">
        <f t="shared" si="6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replace('0000858/4/01/09/2021', '/', '.');</v>
      </c>
      <c r="F9895" s="31"/>
      <c r="G9895" s="31"/>
      <c r="H9895" s="31"/>
      <c r="I9895" s="31"/>
      <c r="J9895" s="31"/>
      <c r="K9895" s="31"/>
      <c r="L9895" s="31"/>
      <c r="M9895" s="31"/>
      <c r="N9895" s="31"/>
      <c r="O9895" s="31"/>
      <c r="P9895" s="31"/>
      <c r="Q9895" s="31"/>
      <c r="R9895" s="31"/>
      <c r="S9895" s="31"/>
      <c r="T9895" s="31"/>
      <c r="U9895" s="31"/>
      <c r="V9895" s="31"/>
      <c r="W9895" s="31"/>
      <c r="X9895" s="31"/>
      <c r="Y9895" s="31"/>
      <c r="Z9895" s="31"/>
      <c r="AA9895" s="31"/>
      <c r="AB9895" s="31"/>
      <c r="AC9895" s="31"/>
      <c r="AD9895" s="31"/>
      <c r="AE9895" s="31"/>
      <c r="AF9895" s="31"/>
      <c r="AG9895" s="31"/>
      <c r="AH9895" s="31"/>
      <c r="AI9895" s="31"/>
      <c r="AJ9895" s="31"/>
      <c r="AK9895" s="31"/>
      <c r="AL9895" s="31"/>
      <c r="AM9895" s="31"/>
      <c r="AN9895" s="31"/>
      <c r="AO9895" s="31"/>
      <c r="AP9895" s="31"/>
      <c r="AQ9895" s="31"/>
      <c r="AR9895" s="31"/>
      <c r="AS9895" s="31"/>
      <c r="AT9895" s="31"/>
      <c r="AU9895" s="31"/>
      <c r="AV9895" s="31"/>
      <c r="AW9895" s="31"/>
      <c r="AX9895" s="31"/>
      <c r="AY9895" s="31"/>
      <c r="AZ9895" s="31"/>
      <c r="BA9895" s="31"/>
      <c r="BB9895" s="31"/>
      <c r="BC9895" s="31"/>
      <c r="BD9895" s="31"/>
      <c r="BE9895" s="31"/>
      <c r="BF9895" s="31"/>
      <c r="BG9895" s="31"/>
      <c r="BH9895" s="31"/>
      <c r="BI9895" s="31"/>
      <c r="BJ9895" s="31"/>
      <c r="BK9895" s="31"/>
      <c r="BL9895" s="31"/>
      <c r="BM9895" s="31"/>
      <c r="BN9895" s="31"/>
      <c r="BO9895" s="31"/>
      <c r="BP9895" s="31"/>
      <c r="BQ9895" s="31"/>
      <c r="BR9895" s="31"/>
      <c r="BS9895" s="31"/>
      <c r="BT9895" s="31"/>
      <c r="BU9895" s="31"/>
      <c r="BV9895" s="31"/>
      <c r="BW9895" s="31"/>
      <c r="BX9895" s="31"/>
      <c r="BY9895" s="31"/>
      <c r="BZ9895" s="31"/>
      <c r="CA9895" s="31"/>
      <c r="CB9895" s="31"/>
      <c r="CC9895" s="31"/>
    </row>
    <row r="9896" spans="5:81" customFormat="1" x14ac:dyDescent="0.25">
      <c r="E9896" s="30" t="str">
        <f t="shared" si="64"/>
        <v>update IFINOPL.dbo.AGREEMENT_ASSET set BILLING_TO_NPWP = '023546153028000', NPWP_NAME = 'PT. GRAHAPRIMA SUKSESMANDIRI TBK', NPWP_ADDRESS = 'GD GRAHA 55 LT.3 JL TANAH ABANG II NO.57 RT.000 RW.000 KEL.PETOJO SELATAN KEC.GAMBIR KOTA/KAB.JAKARTA PUSAT DKI JAKARTA 10160' where AGREEMENT_NO = replace('0000861/4/08/11/2022', '/', '.');</v>
      </c>
      <c r="F9896" s="31"/>
      <c r="G9896" s="31"/>
      <c r="H9896" s="31"/>
      <c r="I9896" s="31"/>
      <c r="J9896" s="31"/>
      <c r="K9896" s="31"/>
      <c r="L9896" s="31"/>
      <c r="M9896" s="31"/>
      <c r="N9896" s="31"/>
      <c r="O9896" s="31"/>
      <c r="P9896" s="31"/>
      <c r="Q9896" s="31"/>
      <c r="R9896" s="31"/>
      <c r="S9896" s="31"/>
      <c r="T9896" s="31"/>
      <c r="U9896" s="31"/>
      <c r="V9896" s="31"/>
      <c r="W9896" s="31"/>
      <c r="X9896" s="31"/>
      <c r="Y9896" s="31"/>
      <c r="Z9896" s="31"/>
      <c r="AA9896" s="31"/>
      <c r="AB9896" s="31"/>
      <c r="AC9896" s="31"/>
      <c r="AD9896" s="31"/>
      <c r="AE9896" s="31"/>
      <c r="AF9896" s="31"/>
      <c r="AG9896" s="31"/>
      <c r="AH9896" s="31"/>
      <c r="AI9896" s="31"/>
      <c r="AJ9896" s="31"/>
      <c r="AK9896" s="31"/>
      <c r="AL9896" s="31"/>
      <c r="AM9896" s="31"/>
      <c r="AN9896" s="31"/>
      <c r="AO9896" s="31"/>
      <c r="AP9896" s="31"/>
      <c r="AQ9896" s="31"/>
      <c r="AR9896" s="31"/>
      <c r="AS9896" s="31"/>
      <c r="AT9896" s="31"/>
      <c r="AU9896" s="31"/>
      <c r="AV9896" s="31"/>
      <c r="AW9896" s="31"/>
      <c r="AX9896" s="31"/>
      <c r="AY9896" s="31"/>
      <c r="AZ9896" s="31"/>
      <c r="BA9896" s="31"/>
      <c r="BB9896" s="31"/>
      <c r="BC9896" s="31"/>
      <c r="BD9896" s="31"/>
      <c r="BE9896" s="31"/>
      <c r="BF9896" s="31"/>
      <c r="BG9896" s="31"/>
      <c r="BH9896" s="31"/>
      <c r="BI9896" s="31"/>
      <c r="BJ9896" s="31"/>
      <c r="BK9896" s="31"/>
      <c r="BL9896" s="31"/>
      <c r="BM9896" s="31"/>
      <c r="BN9896" s="31"/>
      <c r="BO9896" s="31"/>
      <c r="BP9896" s="31"/>
      <c r="BQ9896" s="31"/>
      <c r="BR9896" s="31"/>
      <c r="BS9896" s="31"/>
      <c r="BT9896" s="31"/>
      <c r="BU9896" s="31"/>
      <c r="BV9896" s="31"/>
      <c r="BW9896" s="31"/>
      <c r="BX9896" s="31"/>
      <c r="BY9896" s="31"/>
      <c r="BZ9896" s="31"/>
      <c r="CA9896" s="31"/>
      <c r="CB9896" s="31"/>
      <c r="CC9896" s="31"/>
    </row>
    <row r="9897" spans="5:81" customFormat="1" x14ac:dyDescent="0.25">
      <c r="E9897" s="30" t="str">
        <f t="shared" si="64"/>
        <v>update IFINOPL.dbo.AGREEMENT_ASSET set BILLING_TO_NPWP = '316504208411000', NPWP_NAME = 'PT SMARTINDO JAYA ABADI', NPWP_ADDRESS = 'JL. BHAYANGKARA NO. 8-9 RT.001 RW.005 KEL.PONDOK JAGUNG TIMUR KEC.SERPONG UTARA KOTA/KAB.TANGERANG SELATAN BANTEN 15326' where AGREEMENT_NO = replace('0000862/4/08/11/2022', '/', '.');</v>
      </c>
      <c r="F9897" s="31"/>
      <c r="G9897" s="31"/>
      <c r="H9897" s="31"/>
      <c r="I9897" s="31"/>
      <c r="J9897" s="31"/>
      <c r="K9897" s="31"/>
      <c r="L9897" s="31"/>
      <c r="M9897" s="31"/>
      <c r="N9897" s="31"/>
      <c r="O9897" s="31"/>
      <c r="P9897" s="31"/>
      <c r="Q9897" s="31"/>
      <c r="R9897" s="31"/>
      <c r="S9897" s="31"/>
      <c r="T9897" s="31"/>
      <c r="U9897" s="31"/>
      <c r="V9897" s="31"/>
      <c r="W9897" s="31"/>
      <c r="X9897" s="31"/>
      <c r="Y9897" s="31"/>
      <c r="Z9897" s="31"/>
      <c r="AA9897" s="31"/>
      <c r="AB9897" s="31"/>
      <c r="AC9897" s="31"/>
      <c r="AD9897" s="31"/>
      <c r="AE9897" s="31"/>
      <c r="AF9897" s="31"/>
      <c r="AG9897" s="31"/>
      <c r="AH9897" s="31"/>
      <c r="AI9897" s="31"/>
      <c r="AJ9897" s="31"/>
      <c r="AK9897" s="31"/>
      <c r="AL9897" s="31"/>
      <c r="AM9897" s="31"/>
      <c r="AN9897" s="31"/>
      <c r="AO9897" s="31"/>
      <c r="AP9897" s="31"/>
      <c r="AQ9897" s="31"/>
      <c r="AR9897" s="31"/>
      <c r="AS9897" s="31"/>
      <c r="AT9897" s="31"/>
      <c r="AU9897" s="31"/>
      <c r="AV9897" s="31"/>
      <c r="AW9897" s="31"/>
      <c r="AX9897" s="31"/>
      <c r="AY9897" s="31"/>
      <c r="AZ9897" s="31"/>
      <c r="BA9897" s="31"/>
      <c r="BB9897" s="31"/>
      <c r="BC9897" s="31"/>
      <c r="BD9897" s="31"/>
      <c r="BE9897" s="31"/>
      <c r="BF9897" s="31"/>
      <c r="BG9897" s="31"/>
      <c r="BH9897" s="31"/>
      <c r="BI9897" s="31"/>
      <c r="BJ9897" s="31"/>
      <c r="BK9897" s="31"/>
      <c r="BL9897" s="31"/>
      <c r="BM9897" s="31"/>
      <c r="BN9897" s="31"/>
      <c r="BO9897" s="31"/>
      <c r="BP9897" s="31"/>
      <c r="BQ9897" s="31"/>
      <c r="BR9897" s="31"/>
      <c r="BS9897" s="31"/>
      <c r="BT9897" s="31"/>
      <c r="BU9897" s="31"/>
      <c r="BV9897" s="31"/>
      <c r="BW9897" s="31"/>
      <c r="BX9897" s="31"/>
      <c r="BY9897" s="31"/>
      <c r="BZ9897" s="31"/>
      <c r="CA9897" s="31"/>
      <c r="CB9897" s="31"/>
      <c r="CC9897" s="31"/>
    </row>
    <row r="9898" spans="5:81" customFormat="1" x14ac:dyDescent="0.25">
      <c r="E9898" s="30" t="str">
        <f t="shared" si="64"/>
        <v>update IFINOPL.dbo.AGREEMENT_ASSET set BILLING_TO_NPWP = '023546153028000', NPWP_NAME = 'PT. GRAHAPRIMA SUKSESMANDIRI TBK', NPWP_ADDRESS = 'GD GRAHA 55 LT.3 JL TANAH ABANG II NO.57 RT.000 RW.000 KEL.PETOJO SELATAN KEC.GAMBIR KOTA/KAB.JAKARTA PUSAT DKI JAKARTA 10160' where AGREEMENT_NO = replace('0000863/4/08/11/2022', '/', '.');</v>
      </c>
      <c r="F9898" s="31"/>
      <c r="G9898" s="31"/>
      <c r="H9898" s="31"/>
      <c r="I9898" s="31"/>
      <c r="J9898" s="31"/>
      <c r="K9898" s="31"/>
      <c r="L9898" s="31"/>
      <c r="M9898" s="31"/>
      <c r="N9898" s="31"/>
      <c r="O9898" s="31"/>
      <c r="P9898" s="31"/>
      <c r="Q9898" s="31"/>
      <c r="R9898" s="31"/>
      <c r="S9898" s="31"/>
      <c r="T9898" s="31"/>
      <c r="U9898" s="31"/>
      <c r="V9898" s="31"/>
      <c r="W9898" s="31"/>
      <c r="X9898" s="31"/>
      <c r="Y9898" s="31"/>
      <c r="Z9898" s="31"/>
      <c r="AA9898" s="31"/>
      <c r="AB9898" s="31"/>
      <c r="AC9898" s="31"/>
      <c r="AD9898" s="31"/>
      <c r="AE9898" s="31"/>
      <c r="AF9898" s="31"/>
      <c r="AG9898" s="31"/>
      <c r="AH9898" s="31"/>
      <c r="AI9898" s="31"/>
      <c r="AJ9898" s="31"/>
      <c r="AK9898" s="31"/>
      <c r="AL9898" s="31"/>
      <c r="AM9898" s="31"/>
      <c r="AN9898" s="31"/>
      <c r="AO9898" s="31"/>
      <c r="AP9898" s="31"/>
      <c r="AQ9898" s="31"/>
      <c r="AR9898" s="31"/>
      <c r="AS9898" s="31"/>
      <c r="AT9898" s="31"/>
      <c r="AU9898" s="31"/>
      <c r="AV9898" s="31"/>
      <c r="AW9898" s="31"/>
      <c r="AX9898" s="31"/>
      <c r="AY9898" s="31"/>
      <c r="AZ9898" s="31"/>
      <c r="BA9898" s="31"/>
      <c r="BB9898" s="31"/>
      <c r="BC9898" s="31"/>
      <c r="BD9898" s="31"/>
      <c r="BE9898" s="31"/>
      <c r="BF9898" s="31"/>
      <c r="BG9898" s="31"/>
      <c r="BH9898" s="31"/>
      <c r="BI9898" s="31"/>
      <c r="BJ9898" s="31"/>
      <c r="BK9898" s="31"/>
      <c r="BL9898" s="31"/>
      <c r="BM9898" s="31"/>
      <c r="BN9898" s="31"/>
      <c r="BO9898" s="31"/>
      <c r="BP9898" s="31"/>
      <c r="BQ9898" s="31"/>
      <c r="BR9898" s="31"/>
      <c r="BS9898" s="31"/>
      <c r="BT9898" s="31"/>
      <c r="BU9898" s="31"/>
      <c r="BV9898" s="31"/>
      <c r="BW9898" s="31"/>
      <c r="BX9898" s="31"/>
      <c r="BY9898" s="31"/>
      <c r="BZ9898" s="31"/>
      <c r="CA9898" s="31"/>
      <c r="CB9898" s="31"/>
      <c r="CC9898" s="31"/>
    </row>
    <row r="9899" spans="5:81" customFormat="1" x14ac:dyDescent="0.25">
      <c r="E9899" s="30" t="str">
        <f t="shared" ref="E9899:E9962" si="65">"update IFINOPL.dbo.AGREEMENT_ASSET set BILLING_TO_NPWP = '" &amp; TRIM(SUBSTITUTE(BW6967, "|", "")) &amp; "', NPWP_NAME = '" &amp; TRIM(CF6967) &amp; "', NPWP_ADDRESS = '" &amp; TRIM(CX6967) &amp; "' where AGREEMENT_NO = replace('" &amp; TRIM(E6967) &amp; "', '/', '.');"</f>
        <v>update IFINOPL.dbo.AGREEMENT_ASSET set BILLING_TO_NPWP = '600753438901000', NPWP_NAME = 'PT. KARYA ANGGUR SEJAHTERA', NPWP_ADDRESS = 'JALAN GUNUNG GALUNGGUNG NOMOR 59 C RT.000 RW.000 KEL.PADANG SAMBIAN KAJA KEC.DENPASAR BARAT KOTA/KAB.DENPASAR BALI 80117' where AGREEMENT_NO = replace('0000864/4/08/11/2022', '/', '.');</v>
      </c>
      <c r="F9899" s="31"/>
      <c r="G9899" s="31"/>
      <c r="H9899" s="31"/>
      <c r="I9899" s="31"/>
      <c r="J9899" s="31"/>
      <c r="K9899" s="31"/>
      <c r="L9899" s="31"/>
      <c r="M9899" s="31"/>
      <c r="N9899" s="31"/>
      <c r="O9899" s="31"/>
      <c r="P9899" s="31"/>
      <c r="Q9899" s="31"/>
      <c r="R9899" s="31"/>
      <c r="S9899" s="31"/>
      <c r="T9899" s="31"/>
      <c r="U9899" s="31"/>
      <c r="V9899" s="31"/>
      <c r="W9899" s="31"/>
      <c r="X9899" s="31"/>
      <c r="Y9899" s="31"/>
      <c r="Z9899" s="31"/>
      <c r="AA9899" s="31"/>
      <c r="AB9899" s="31"/>
      <c r="AC9899" s="31"/>
      <c r="AD9899" s="31"/>
      <c r="AE9899" s="31"/>
      <c r="AF9899" s="31"/>
      <c r="AG9899" s="31"/>
      <c r="AH9899" s="31"/>
      <c r="AI9899" s="31"/>
      <c r="AJ9899" s="31"/>
      <c r="AK9899" s="31"/>
      <c r="AL9899" s="31"/>
      <c r="AM9899" s="31"/>
      <c r="AN9899" s="31"/>
      <c r="AO9899" s="31"/>
      <c r="AP9899" s="31"/>
      <c r="AQ9899" s="31"/>
      <c r="AR9899" s="31"/>
      <c r="AS9899" s="31"/>
      <c r="AT9899" s="31"/>
      <c r="AU9899" s="31"/>
      <c r="AV9899" s="31"/>
      <c r="AW9899" s="31"/>
      <c r="AX9899" s="31"/>
      <c r="AY9899" s="31"/>
      <c r="AZ9899" s="31"/>
      <c r="BA9899" s="31"/>
      <c r="BB9899" s="31"/>
      <c r="BC9899" s="31"/>
      <c r="BD9899" s="31"/>
      <c r="BE9899" s="31"/>
      <c r="BF9899" s="31"/>
      <c r="BG9899" s="31"/>
      <c r="BH9899" s="31"/>
      <c r="BI9899" s="31"/>
      <c r="BJ9899" s="31"/>
      <c r="BK9899" s="31"/>
      <c r="BL9899" s="31"/>
      <c r="BM9899" s="31"/>
      <c r="BN9899" s="31"/>
      <c r="BO9899" s="31"/>
      <c r="BP9899" s="31"/>
      <c r="BQ9899" s="31"/>
      <c r="BR9899" s="31"/>
      <c r="BS9899" s="31"/>
      <c r="BT9899" s="31"/>
      <c r="BU9899" s="31"/>
      <c r="BV9899" s="31"/>
      <c r="BW9899" s="31"/>
      <c r="BX9899" s="31"/>
      <c r="BY9899" s="31"/>
      <c r="BZ9899" s="31"/>
      <c r="CA9899" s="31"/>
      <c r="CB9899" s="31"/>
      <c r="CC9899" s="31"/>
    </row>
    <row r="9900" spans="5:81" customFormat="1" x14ac:dyDescent="0.25">
      <c r="E9900" s="30" t="str">
        <f t="shared" si="65"/>
        <v>update IFINOPL.dbo.AGREEMENT_ASSET set BILLING_TO_NPWP = '013735303007000', NPWP_NAME = 'PT. MARGA NUSANTARA JAYA', NPWP_ADDRESS = 'JL PULO KAMBING IIE NO 9 RT.0 RW.0 JATINEGARA, CAKUNG, JAKARTA TIMUR, DKI JAKARTA 13930 INDONESIA' where AGREEMENT_NO = replace('0000866/4/08/12/2022', '/', '.');</v>
      </c>
      <c r="F9900" s="31"/>
      <c r="G9900" s="31"/>
      <c r="H9900" s="31"/>
      <c r="I9900" s="31"/>
      <c r="J9900" s="31"/>
      <c r="K9900" s="31"/>
      <c r="L9900" s="31"/>
      <c r="M9900" s="31"/>
      <c r="N9900" s="31"/>
      <c r="O9900" s="31"/>
      <c r="P9900" s="31"/>
      <c r="Q9900" s="31"/>
      <c r="R9900" s="31"/>
      <c r="S9900" s="31"/>
      <c r="T9900" s="31"/>
      <c r="U9900" s="31"/>
      <c r="V9900" s="31"/>
      <c r="W9900" s="31"/>
      <c r="X9900" s="31"/>
      <c r="Y9900" s="31"/>
      <c r="Z9900" s="31"/>
      <c r="AA9900" s="31"/>
      <c r="AB9900" s="31"/>
      <c r="AC9900" s="31"/>
      <c r="AD9900" s="31"/>
      <c r="AE9900" s="31"/>
      <c r="AF9900" s="31"/>
      <c r="AG9900" s="31"/>
      <c r="AH9900" s="31"/>
      <c r="AI9900" s="31"/>
      <c r="AJ9900" s="31"/>
      <c r="AK9900" s="31"/>
      <c r="AL9900" s="31"/>
      <c r="AM9900" s="31"/>
      <c r="AN9900" s="31"/>
      <c r="AO9900" s="31"/>
      <c r="AP9900" s="31"/>
      <c r="AQ9900" s="31"/>
      <c r="AR9900" s="31"/>
      <c r="AS9900" s="31"/>
      <c r="AT9900" s="31"/>
      <c r="AU9900" s="31"/>
      <c r="AV9900" s="31"/>
      <c r="AW9900" s="31"/>
      <c r="AX9900" s="31"/>
      <c r="AY9900" s="31"/>
      <c r="AZ9900" s="31"/>
      <c r="BA9900" s="31"/>
      <c r="BB9900" s="31"/>
      <c r="BC9900" s="31"/>
      <c r="BD9900" s="31"/>
      <c r="BE9900" s="31"/>
      <c r="BF9900" s="31"/>
      <c r="BG9900" s="31"/>
      <c r="BH9900" s="31"/>
      <c r="BI9900" s="31"/>
      <c r="BJ9900" s="31"/>
      <c r="BK9900" s="31"/>
      <c r="BL9900" s="31"/>
      <c r="BM9900" s="31"/>
      <c r="BN9900" s="31"/>
      <c r="BO9900" s="31"/>
      <c r="BP9900" s="31"/>
      <c r="BQ9900" s="31"/>
      <c r="BR9900" s="31"/>
      <c r="BS9900" s="31"/>
      <c r="BT9900" s="31"/>
      <c r="BU9900" s="31"/>
      <c r="BV9900" s="31"/>
      <c r="BW9900" s="31"/>
      <c r="BX9900" s="31"/>
      <c r="BY9900" s="31"/>
      <c r="BZ9900" s="31"/>
      <c r="CA9900" s="31"/>
      <c r="CB9900" s="31"/>
      <c r="CC9900" s="31"/>
    </row>
    <row r="9901" spans="5:81" customFormat="1" x14ac:dyDescent="0.25">
      <c r="E9901"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replace('0000867/4/08/12/2022', '/', '.');</v>
      </c>
      <c r="F9901" s="31"/>
      <c r="G9901" s="31"/>
      <c r="H9901" s="31"/>
      <c r="I9901" s="31"/>
      <c r="J9901" s="31"/>
      <c r="K9901" s="31"/>
      <c r="L9901" s="31"/>
      <c r="M9901" s="31"/>
      <c r="N9901" s="31"/>
      <c r="O9901" s="31"/>
      <c r="P9901" s="31"/>
      <c r="Q9901" s="31"/>
      <c r="R9901" s="31"/>
      <c r="S9901" s="31"/>
      <c r="T9901" s="31"/>
      <c r="U9901" s="31"/>
      <c r="V9901" s="31"/>
      <c r="W9901" s="31"/>
      <c r="X9901" s="31"/>
      <c r="Y9901" s="31"/>
      <c r="Z9901" s="31"/>
      <c r="AA9901" s="31"/>
      <c r="AB9901" s="31"/>
      <c r="AC9901" s="31"/>
      <c r="AD9901" s="31"/>
      <c r="AE9901" s="31"/>
      <c r="AF9901" s="31"/>
      <c r="AG9901" s="31"/>
      <c r="AH9901" s="31"/>
      <c r="AI9901" s="31"/>
      <c r="AJ9901" s="31"/>
      <c r="AK9901" s="31"/>
      <c r="AL9901" s="31"/>
      <c r="AM9901" s="31"/>
      <c r="AN9901" s="31"/>
      <c r="AO9901" s="31"/>
      <c r="AP9901" s="31"/>
      <c r="AQ9901" s="31"/>
      <c r="AR9901" s="31"/>
      <c r="AS9901" s="31"/>
      <c r="AT9901" s="31"/>
      <c r="AU9901" s="31"/>
      <c r="AV9901" s="31"/>
      <c r="AW9901" s="31"/>
      <c r="AX9901" s="31"/>
      <c r="AY9901" s="31"/>
      <c r="AZ9901" s="31"/>
      <c r="BA9901" s="31"/>
      <c r="BB9901" s="31"/>
      <c r="BC9901" s="31"/>
      <c r="BD9901" s="31"/>
      <c r="BE9901" s="31"/>
      <c r="BF9901" s="31"/>
      <c r="BG9901" s="31"/>
      <c r="BH9901" s="31"/>
      <c r="BI9901" s="31"/>
      <c r="BJ9901" s="31"/>
      <c r="BK9901" s="31"/>
      <c r="BL9901" s="31"/>
      <c r="BM9901" s="31"/>
      <c r="BN9901" s="31"/>
      <c r="BO9901" s="31"/>
      <c r="BP9901" s="31"/>
      <c r="BQ9901" s="31"/>
      <c r="BR9901" s="31"/>
      <c r="BS9901" s="31"/>
      <c r="BT9901" s="31"/>
      <c r="BU9901" s="31"/>
      <c r="BV9901" s="31"/>
      <c r="BW9901" s="31"/>
      <c r="BX9901" s="31"/>
      <c r="BY9901" s="31"/>
      <c r="BZ9901" s="31"/>
      <c r="CA9901" s="31"/>
      <c r="CB9901" s="31"/>
      <c r="CC9901" s="31"/>
    </row>
    <row r="9902" spans="5:81" customFormat="1" x14ac:dyDescent="0.25">
      <c r="E9902"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replace('0000868/4/08/12/2022', '/', '.');</v>
      </c>
      <c r="F9902" s="31"/>
      <c r="G9902" s="31"/>
      <c r="H9902" s="31"/>
      <c r="I9902" s="31"/>
      <c r="J9902" s="31"/>
      <c r="K9902" s="31"/>
      <c r="L9902" s="31"/>
      <c r="M9902" s="31"/>
      <c r="N9902" s="31"/>
      <c r="O9902" s="31"/>
      <c r="P9902" s="31"/>
      <c r="Q9902" s="31"/>
      <c r="R9902" s="31"/>
      <c r="S9902" s="31"/>
      <c r="T9902" s="31"/>
      <c r="U9902" s="31"/>
      <c r="V9902" s="31"/>
      <c r="W9902" s="31"/>
      <c r="X9902" s="31"/>
      <c r="Y9902" s="31"/>
      <c r="Z9902" s="31"/>
      <c r="AA9902" s="31"/>
      <c r="AB9902" s="31"/>
      <c r="AC9902" s="31"/>
      <c r="AD9902" s="31"/>
      <c r="AE9902" s="31"/>
      <c r="AF9902" s="31"/>
      <c r="AG9902" s="31"/>
      <c r="AH9902" s="31"/>
      <c r="AI9902" s="31"/>
      <c r="AJ9902" s="31"/>
      <c r="AK9902" s="31"/>
      <c r="AL9902" s="31"/>
      <c r="AM9902" s="31"/>
      <c r="AN9902" s="31"/>
      <c r="AO9902" s="31"/>
      <c r="AP9902" s="31"/>
      <c r="AQ9902" s="31"/>
      <c r="AR9902" s="31"/>
      <c r="AS9902" s="31"/>
      <c r="AT9902" s="31"/>
      <c r="AU9902" s="31"/>
      <c r="AV9902" s="31"/>
      <c r="AW9902" s="31"/>
      <c r="AX9902" s="31"/>
      <c r="AY9902" s="31"/>
      <c r="AZ9902" s="31"/>
      <c r="BA9902" s="31"/>
      <c r="BB9902" s="31"/>
      <c r="BC9902" s="31"/>
      <c r="BD9902" s="31"/>
      <c r="BE9902" s="31"/>
      <c r="BF9902" s="31"/>
      <c r="BG9902" s="31"/>
      <c r="BH9902" s="31"/>
      <c r="BI9902" s="31"/>
      <c r="BJ9902" s="31"/>
      <c r="BK9902" s="31"/>
      <c r="BL9902" s="31"/>
      <c r="BM9902" s="31"/>
      <c r="BN9902" s="31"/>
      <c r="BO9902" s="31"/>
      <c r="BP9902" s="31"/>
      <c r="BQ9902" s="31"/>
      <c r="BR9902" s="31"/>
      <c r="BS9902" s="31"/>
      <c r="BT9902" s="31"/>
      <c r="BU9902" s="31"/>
      <c r="BV9902" s="31"/>
      <c r="BW9902" s="31"/>
      <c r="BX9902" s="31"/>
      <c r="BY9902" s="31"/>
      <c r="BZ9902" s="31"/>
      <c r="CA9902" s="31"/>
      <c r="CB9902" s="31"/>
      <c r="CC9902" s="31"/>
    </row>
    <row r="9903" spans="5:81" customFormat="1" x14ac:dyDescent="0.25">
      <c r="E9903" s="30" t="str">
        <f t="shared" si="65"/>
        <v>update IFINOPL.dbo.AGREEMENT_ASSET set BILLING_TO_NPWP = '313487027432000', NPWP_NAME = 'CV. DAFITAMA PUTKARINDO', NPWP_ADDRESS = 'KP. RAWA BOGO RT.002 RW.003 JATI MEKAR, JATIASIH, BEKASI, JAWA BARAT 17422 INDONESIA' where AGREEMENT_NO = replace('0000869/4/01/10/2021', '/', '.');</v>
      </c>
      <c r="F9903" s="31"/>
      <c r="G9903" s="31"/>
      <c r="H9903" s="31"/>
      <c r="I9903" s="31"/>
      <c r="J9903" s="31"/>
      <c r="K9903" s="31"/>
      <c r="L9903" s="31"/>
      <c r="M9903" s="31"/>
      <c r="N9903" s="31"/>
      <c r="O9903" s="31"/>
      <c r="P9903" s="31"/>
      <c r="Q9903" s="31"/>
      <c r="R9903" s="31"/>
      <c r="S9903" s="31"/>
      <c r="T9903" s="31"/>
      <c r="U9903" s="31"/>
      <c r="V9903" s="31"/>
      <c r="W9903" s="31"/>
      <c r="X9903" s="31"/>
      <c r="Y9903" s="31"/>
      <c r="Z9903" s="31"/>
      <c r="AA9903" s="31"/>
      <c r="AB9903" s="31"/>
      <c r="AC9903" s="31"/>
      <c r="AD9903" s="31"/>
      <c r="AE9903" s="31"/>
      <c r="AF9903" s="31"/>
      <c r="AG9903" s="31"/>
      <c r="AH9903" s="31"/>
      <c r="AI9903" s="31"/>
      <c r="AJ9903" s="31"/>
      <c r="AK9903" s="31"/>
      <c r="AL9903" s="31"/>
      <c r="AM9903" s="31"/>
      <c r="AN9903" s="31"/>
      <c r="AO9903" s="31"/>
      <c r="AP9903" s="31"/>
      <c r="AQ9903" s="31"/>
      <c r="AR9903" s="31"/>
      <c r="AS9903" s="31"/>
      <c r="AT9903" s="31"/>
      <c r="AU9903" s="31"/>
      <c r="AV9903" s="31"/>
      <c r="AW9903" s="31"/>
      <c r="AX9903" s="31"/>
      <c r="AY9903" s="31"/>
      <c r="AZ9903" s="31"/>
      <c r="BA9903" s="31"/>
      <c r="BB9903" s="31"/>
      <c r="BC9903" s="31"/>
      <c r="BD9903" s="31"/>
      <c r="BE9903" s="31"/>
      <c r="BF9903" s="31"/>
      <c r="BG9903" s="31"/>
      <c r="BH9903" s="31"/>
      <c r="BI9903" s="31"/>
      <c r="BJ9903" s="31"/>
      <c r="BK9903" s="31"/>
      <c r="BL9903" s="31"/>
      <c r="BM9903" s="31"/>
      <c r="BN9903" s="31"/>
      <c r="BO9903" s="31"/>
      <c r="BP9903" s="31"/>
      <c r="BQ9903" s="31"/>
      <c r="BR9903" s="31"/>
      <c r="BS9903" s="31"/>
      <c r="BT9903" s="31"/>
      <c r="BU9903" s="31"/>
      <c r="BV9903" s="31"/>
      <c r="BW9903" s="31"/>
      <c r="BX9903" s="31"/>
      <c r="BY9903" s="31"/>
      <c r="BZ9903" s="31"/>
      <c r="CA9903" s="31"/>
      <c r="CB9903" s="31"/>
      <c r="CC9903" s="31"/>
    </row>
    <row r="9904" spans="5:81" customFormat="1" x14ac:dyDescent="0.25">
      <c r="E9904"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replace('0000869/4/08/12/2022', '/', '.');</v>
      </c>
      <c r="F9904" s="31"/>
      <c r="G9904" s="31"/>
      <c r="H9904" s="31"/>
      <c r="I9904" s="31"/>
      <c r="J9904" s="31"/>
      <c r="K9904" s="31"/>
      <c r="L9904" s="31"/>
      <c r="M9904" s="31"/>
      <c r="N9904" s="31"/>
      <c r="O9904" s="31"/>
      <c r="P9904" s="31"/>
      <c r="Q9904" s="31"/>
      <c r="R9904" s="31"/>
      <c r="S9904" s="31"/>
      <c r="T9904" s="31"/>
      <c r="U9904" s="31"/>
      <c r="V9904" s="31"/>
      <c r="W9904" s="31"/>
      <c r="X9904" s="31"/>
      <c r="Y9904" s="31"/>
      <c r="Z9904" s="31"/>
      <c r="AA9904" s="31"/>
      <c r="AB9904" s="31"/>
      <c r="AC9904" s="31"/>
      <c r="AD9904" s="31"/>
      <c r="AE9904" s="31"/>
      <c r="AF9904" s="31"/>
      <c r="AG9904" s="31"/>
      <c r="AH9904" s="31"/>
      <c r="AI9904" s="31"/>
      <c r="AJ9904" s="31"/>
      <c r="AK9904" s="31"/>
      <c r="AL9904" s="31"/>
      <c r="AM9904" s="31"/>
      <c r="AN9904" s="31"/>
      <c r="AO9904" s="31"/>
      <c r="AP9904" s="31"/>
      <c r="AQ9904" s="31"/>
      <c r="AR9904" s="31"/>
      <c r="AS9904" s="31"/>
      <c r="AT9904" s="31"/>
      <c r="AU9904" s="31"/>
      <c r="AV9904" s="31"/>
      <c r="AW9904" s="31"/>
      <c r="AX9904" s="31"/>
      <c r="AY9904" s="31"/>
      <c r="AZ9904" s="31"/>
      <c r="BA9904" s="31"/>
      <c r="BB9904" s="31"/>
      <c r="BC9904" s="31"/>
      <c r="BD9904" s="31"/>
      <c r="BE9904" s="31"/>
      <c r="BF9904" s="31"/>
      <c r="BG9904" s="31"/>
      <c r="BH9904" s="31"/>
      <c r="BI9904" s="31"/>
      <c r="BJ9904" s="31"/>
      <c r="BK9904" s="31"/>
      <c r="BL9904" s="31"/>
      <c r="BM9904" s="31"/>
      <c r="BN9904" s="31"/>
      <c r="BO9904" s="31"/>
      <c r="BP9904" s="31"/>
      <c r="BQ9904" s="31"/>
      <c r="BR9904" s="31"/>
      <c r="BS9904" s="31"/>
      <c r="BT9904" s="31"/>
      <c r="BU9904" s="31"/>
      <c r="BV9904" s="31"/>
      <c r="BW9904" s="31"/>
      <c r="BX9904" s="31"/>
      <c r="BY9904" s="31"/>
      <c r="BZ9904" s="31"/>
      <c r="CA9904" s="31"/>
      <c r="CB9904" s="31"/>
      <c r="CC9904" s="31"/>
    </row>
    <row r="9905" spans="5:81" customFormat="1" x14ac:dyDescent="0.25">
      <c r="E9905" s="30" t="str">
        <f t="shared" si="65"/>
        <v>update IFINOPL.dbo.AGREEMENT_ASSET set BILLING_TO_NPWP = '013735303007000', NPWP_NAME = 'PT. MARGA NUSANTARA JAYA', NPWP_ADDRESS = 'JL PULO KAMBING IIE NO 9 RT.0 RW.0 JATINEGARA, CAKUNG, JAKARTA TIMUR, DKI JAKARTA 13930 INDONESIA' where AGREEMENT_NO = replace('0000870/4/08/12/2022', '/', '.');</v>
      </c>
      <c r="F9905" s="31"/>
      <c r="G9905" s="31"/>
      <c r="H9905" s="31"/>
      <c r="I9905" s="31"/>
      <c r="J9905" s="31"/>
      <c r="K9905" s="31"/>
      <c r="L9905" s="31"/>
      <c r="M9905" s="31"/>
      <c r="N9905" s="31"/>
      <c r="O9905" s="31"/>
      <c r="P9905" s="31"/>
      <c r="Q9905" s="31"/>
      <c r="R9905" s="31"/>
      <c r="S9905" s="31"/>
      <c r="T9905" s="31"/>
      <c r="U9905" s="31"/>
      <c r="V9905" s="31"/>
      <c r="W9905" s="31"/>
      <c r="X9905" s="31"/>
      <c r="Y9905" s="31"/>
      <c r="Z9905" s="31"/>
      <c r="AA9905" s="31"/>
      <c r="AB9905" s="31"/>
      <c r="AC9905" s="31"/>
      <c r="AD9905" s="31"/>
      <c r="AE9905" s="31"/>
      <c r="AF9905" s="31"/>
      <c r="AG9905" s="31"/>
      <c r="AH9905" s="31"/>
      <c r="AI9905" s="31"/>
      <c r="AJ9905" s="31"/>
      <c r="AK9905" s="31"/>
      <c r="AL9905" s="31"/>
      <c r="AM9905" s="31"/>
      <c r="AN9905" s="31"/>
      <c r="AO9905" s="31"/>
      <c r="AP9905" s="31"/>
      <c r="AQ9905" s="31"/>
      <c r="AR9905" s="31"/>
      <c r="AS9905" s="31"/>
      <c r="AT9905" s="31"/>
      <c r="AU9905" s="31"/>
      <c r="AV9905" s="31"/>
      <c r="AW9905" s="31"/>
      <c r="AX9905" s="31"/>
      <c r="AY9905" s="31"/>
      <c r="AZ9905" s="31"/>
      <c r="BA9905" s="31"/>
      <c r="BB9905" s="31"/>
      <c r="BC9905" s="31"/>
      <c r="BD9905" s="31"/>
      <c r="BE9905" s="31"/>
      <c r="BF9905" s="31"/>
      <c r="BG9905" s="31"/>
      <c r="BH9905" s="31"/>
      <c r="BI9905" s="31"/>
      <c r="BJ9905" s="31"/>
      <c r="BK9905" s="31"/>
      <c r="BL9905" s="31"/>
      <c r="BM9905" s="31"/>
      <c r="BN9905" s="31"/>
      <c r="BO9905" s="31"/>
      <c r="BP9905" s="31"/>
      <c r="BQ9905" s="31"/>
      <c r="BR9905" s="31"/>
      <c r="BS9905" s="31"/>
      <c r="BT9905" s="31"/>
      <c r="BU9905" s="31"/>
      <c r="BV9905" s="31"/>
      <c r="BW9905" s="31"/>
      <c r="BX9905" s="31"/>
      <c r="BY9905" s="31"/>
      <c r="BZ9905" s="31"/>
      <c r="CA9905" s="31"/>
      <c r="CB9905" s="31"/>
      <c r="CC9905" s="31"/>
    </row>
    <row r="9906" spans="5:81" customFormat="1" x14ac:dyDescent="0.25">
      <c r="E9906" s="30" t="str">
        <f t="shared" si="65"/>
        <v>update IFINOPL.dbo.AGREEMENT_ASSET set BILLING_TO_NPWP = '966324485432000', NPWP_NAME = 'PT. TRITUNGGAL SEJAHTERA LOGISTIK', NPWP_ADDRESS = 'JL. H. ANWAR RT.002 RW.001 KEL.JAKA MULYA KEC.BEKASI SELATAN KOTA/KAB.KOTA BEKASI JAWA BARAT 17146' where AGREEMENT_NO = replace('0000871/4/08/12/2022', '/', '.');</v>
      </c>
      <c r="F9906" s="31"/>
      <c r="G9906" s="31"/>
      <c r="H9906" s="31"/>
      <c r="I9906" s="31"/>
      <c r="J9906" s="31"/>
      <c r="K9906" s="31"/>
      <c r="L9906" s="31"/>
      <c r="M9906" s="31"/>
      <c r="N9906" s="31"/>
      <c r="O9906" s="31"/>
      <c r="P9906" s="31"/>
      <c r="Q9906" s="31"/>
      <c r="R9906" s="31"/>
      <c r="S9906" s="31"/>
      <c r="T9906" s="31"/>
      <c r="U9906" s="31"/>
      <c r="V9906" s="31"/>
      <c r="W9906" s="31"/>
      <c r="X9906" s="31"/>
      <c r="Y9906" s="31"/>
      <c r="Z9906" s="31"/>
      <c r="AA9906" s="31"/>
      <c r="AB9906" s="31"/>
      <c r="AC9906" s="31"/>
      <c r="AD9906" s="31"/>
      <c r="AE9906" s="31"/>
      <c r="AF9906" s="31"/>
      <c r="AG9906" s="31"/>
      <c r="AH9906" s="31"/>
      <c r="AI9906" s="31"/>
      <c r="AJ9906" s="31"/>
      <c r="AK9906" s="31"/>
      <c r="AL9906" s="31"/>
      <c r="AM9906" s="31"/>
      <c r="AN9906" s="31"/>
      <c r="AO9906" s="31"/>
      <c r="AP9906" s="31"/>
      <c r="AQ9906" s="31"/>
      <c r="AR9906" s="31"/>
      <c r="AS9906" s="31"/>
      <c r="AT9906" s="31"/>
      <c r="AU9906" s="31"/>
      <c r="AV9906" s="31"/>
      <c r="AW9906" s="31"/>
      <c r="AX9906" s="31"/>
      <c r="AY9906" s="31"/>
      <c r="AZ9906" s="31"/>
      <c r="BA9906" s="31"/>
      <c r="BB9906" s="31"/>
      <c r="BC9906" s="31"/>
      <c r="BD9906" s="31"/>
      <c r="BE9906" s="31"/>
      <c r="BF9906" s="31"/>
      <c r="BG9906" s="31"/>
      <c r="BH9906" s="31"/>
      <c r="BI9906" s="31"/>
      <c r="BJ9906" s="31"/>
      <c r="BK9906" s="31"/>
      <c r="BL9906" s="31"/>
      <c r="BM9906" s="31"/>
      <c r="BN9906" s="31"/>
      <c r="BO9906" s="31"/>
      <c r="BP9906" s="31"/>
      <c r="BQ9906" s="31"/>
      <c r="BR9906" s="31"/>
      <c r="BS9906" s="31"/>
      <c r="BT9906" s="31"/>
      <c r="BU9906" s="31"/>
      <c r="BV9906" s="31"/>
      <c r="BW9906" s="31"/>
      <c r="BX9906" s="31"/>
      <c r="BY9906" s="31"/>
      <c r="BZ9906" s="31"/>
      <c r="CA9906" s="31"/>
      <c r="CB9906" s="31"/>
      <c r="CC9906" s="31"/>
    </row>
    <row r="9907" spans="5:81" customFormat="1" x14ac:dyDescent="0.25">
      <c r="E9907" s="30" t="str">
        <f t="shared" si="65"/>
        <v>update IFINOPL.dbo.AGREEMENT_ASSET set BILLING_TO_NPWP = '013735303007000', NPWP_NAME = 'PT. MARGA NUSANTARA JAYA', NPWP_ADDRESS = 'JL PULO KAMBING IIE NO 9 RT.0 RW.0 JATINEGARA, CAKUNG, JAKARTA TIMUR, DKI JAKARTA 13930 INDONESIA' where AGREEMENT_NO = replace('0000872/4/08/11/2022', '/', '.');</v>
      </c>
      <c r="F9907" s="31"/>
      <c r="G9907" s="31"/>
      <c r="H9907" s="31"/>
      <c r="I9907" s="31"/>
      <c r="J9907" s="31"/>
      <c r="K9907" s="31"/>
      <c r="L9907" s="31"/>
      <c r="M9907" s="31"/>
      <c r="N9907" s="31"/>
      <c r="O9907" s="31"/>
      <c r="P9907" s="31"/>
      <c r="Q9907" s="31"/>
      <c r="R9907" s="31"/>
      <c r="S9907" s="31"/>
      <c r="T9907" s="31"/>
      <c r="U9907" s="31"/>
      <c r="V9907" s="31"/>
      <c r="W9907" s="31"/>
      <c r="X9907" s="31"/>
      <c r="Y9907" s="31"/>
      <c r="Z9907" s="31"/>
      <c r="AA9907" s="31"/>
      <c r="AB9907" s="31"/>
      <c r="AC9907" s="31"/>
      <c r="AD9907" s="31"/>
      <c r="AE9907" s="31"/>
      <c r="AF9907" s="31"/>
      <c r="AG9907" s="31"/>
      <c r="AH9907" s="31"/>
      <c r="AI9907" s="31"/>
      <c r="AJ9907" s="31"/>
      <c r="AK9907" s="31"/>
      <c r="AL9907" s="31"/>
      <c r="AM9907" s="31"/>
      <c r="AN9907" s="31"/>
      <c r="AO9907" s="31"/>
      <c r="AP9907" s="31"/>
      <c r="AQ9907" s="31"/>
      <c r="AR9907" s="31"/>
      <c r="AS9907" s="31"/>
      <c r="AT9907" s="31"/>
      <c r="AU9907" s="31"/>
      <c r="AV9907" s="31"/>
      <c r="AW9907" s="31"/>
      <c r="AX9907" s="31"/>
      <c r="AY9907" s="31"/>
      <c r="AZ9907" s="31"/>
      <c r="BA9907" s="31"/>
      <c r="BB9907" s="31"/>
      <c r="BC9907" s="31"/>
      <c r="BD9907" s="31"/>
      <c r="BE9907" s="31"/>
      <c r="BF9907" s="31"/>
      <c r="BG9907" s="31"/>
      <c r="BH9907" s="31"/>
      <c r="BI9907" s="31"/>
      <c r="BJ9907" s="31"/>
      <c r="BK9907" s="31"/>
      <c r="BL9907" s="31"/>
      <c r="BM9907" s="31"/>
      <c r="BN9907" s="31"/>
      <c r="BO9907" s="31"/>
      <c r="BP9907" s="31"/>
      <c r="BQ9907" s="31"/>
      <c r="BR9907" s="31"/>
      <c r="BS9907" s="31"/>
      <c r="BT9907" s="31"/>
      <c r="BU9907" s="31"/>
      <c r="BV9907" s="31"/>
      <c r="BW9907" s="31"/>
      <c r="BX9907" s="31"/>
      <c r="BY9907" s="31"/>
      <c r="BZ9907" s="31"/>
      <c r="CA9907" s="31"/>
      <c r="CB9907" s="31"/>
      <c r="CC9907" s="31"/>
    </row>
    <row r="9908" spans="5:81" customFormat="1" x14ac:dyDescent="0.25">
      <c r="E9908" s="30" t="str">
        <f t="shared" si="65"/>
        <v>update IFINOPL.dbo.AGREEMENT_ASSET set BILLING_TO_NPWP = '013735303007000', NPWP_NAME = 'PT. MARGA NUSANTARA JAYA', NPWP_ADDRESS = 'JL PULO KAMBING IIE NO 9 RT.0 RW.0 JATINEGARA, CAKUNG, JAKARTA TIMUR, DKI JAKARTA 13930 INDONESIA' where AGREEMENT_NO = replace('0000873/4/08/12/2022', '/', '.');</v>
      </c>
      <c r="F9908" s="31"/>
      <c r="G9908" s="31"/>
      <c r="H9908" s="31"/>
      <c r="I9908" s="31"/>
      <c r="J9908" s="31"/>
      <c r="K9908" s="31"/>
      <c r="L9908" s="31"/>
      <c r="M9908" s="31"/>
      <c r="N9908" s="31"/>
      <c r="O9908" s="31"/>
      <c r="P9908" s="31"/>
      <c r="Q9908" s="31"/>
      <c r="R9908" s="31"/>
      <c r="S9908" s="31"/>
      <c r="T9908" s="31"/>
      <c r="U9908" s="31"/>
      <c r="V9908" s="31"/>
      <c r="W9908" s="31"/>
      <c r="X9908" s="31"/>
      <c r="Y9908" s="31"/>
      <c r="Z9908" s="31"/>
      <c r="AA9908" s="31"/>
      <c r="AB9908" s="31"/>
      <c r="AC9908" s="31"/>
      <c r="AD9908" s="31"/>
      <c r="AE9908" s="31"/>
      <c r="AF9908" s="31"/>
      <c r="AG9908" s="31"/>
      <c r="AH9908" s="31"/>
      <c r="AI9908" s="31"/>
      <c r="AJ9908" s="31"/>
      <c r="AK9908" s="31"/>
      <c r="AL9908" s="31"/>
      <c r="AM9908" s="31"/>
      <c r="AN9908" s="31"/>
      <c r="AO9908" s="31"/>
      <c r="AP9908" s="31"/>
      <c r="AQ9908" s="31"/>
      <c r="AR9908" s="31"/>
      <c r="AS9908" s="31"/>
      <c r="AT9908" s="31"/>
      <c r="AU9908" s="31"/>
      <c r="AV9908" s="31"/>
      <c r="AW9908" s="31"/>
      <c r="AX9908" s="31"/>
      <c r="AY9908" s="31"/>
      <c r="AZ9908" s="31"/>
      <c r="BA9908" s="31"/>
      <c r="BB9908" s="31"/>
      <c r="BC9908" s="31"/>
      <c r="BD9908" s="31"/>
      <c r="BE9908" s="31"/>
      <c r="BF9908" s="31"/>
      <c r="BG9908" s="31"/>
      <c r="BH9908" s="31"/>
      <c r="BI9908" s="31"/>
      <c r="BJ9908" s="31"/>
      <c r="BK9908" s="31"/>
      <c r="BL9908" s="31"/>
      <c r="BM9908" s="31"/>
      <c r="BN9908" s="31"/>
      <c r="BO9908" s="31"/>
      <c r="BP9908" s="31"/>
      <c r="BQ9908" s="31"/>
      <c r="BR9908" s="31"/>
      <c r="BS9908" s="31"/>
      <c r="BT9908" s="31"/>
      <c r="BU9908" s="31"/>
      <c r="BV9908" s="31"/>
      <c r="BW9908" s="31"/>
      <c r="BX9908" s="31"/>
      <c r="BY9908" s="31"/>
      <c r="BZ9908" s="31"/>
      <c r="CA9908" s="31"/>
      <c r="CB9908" s="31"/>
      <c r="CC9908" s="31"/>
    </row>
    <row r="9909" spans="5:81" customFormat="1" x14ac:dyDescent="0.25">
      <c r="E9909" s="30" t="str">
        <f t="shared" si="65"/>
        <v>update IFINOPL.dbo.AGREEMENT_ASSET set BILLING_TO_NPWP = '028621001727000', NPWP_NAME = 'CV. BERSAMA', NPWP_ADDRESS = 'JL. TG. LAPANG RT.013 RW.000 KEL.TANJUNG LAPANG KEC.MALINAU BARAT KOTA/KAB.MALINAU KALIMANTAN UTARA 77554' where AGREEMENT_NO = replace('0000874/4/01/11/2021', '/', '.');</v>
      </c>
      <c r="F9909" s="31"/>
      <c r="G9909" s="31"/>
      <c r="H9909" s="31"/>
      <c r="I9909" s="31"/>
      <c r="J9909" s="31"/>
      <c r="K9909" s="31"/>
      <c r="L9909" s="31"/>
      <c r="M9909" s="31"/>
      <c r="N9909" s="31"/>
      <c r="O9909" s="31"/>
      <c r="P9909" s="31"/>
      <c r="Q9909" s="31"/>
      <c r="R9909" s="31"/>
      <c r="S9909" s="31"/>
      <c r="T9909" s="31"/>
      <c r="U9909" s="31"/>
      <c r="V9909" s="31"/>
      <c r="W9909" s="31"/>
      <c r="X9909" s="31"/>
      <c r="Y9909" s="31"/>
      <c r="Z9909" s="31"/>
      <c r="AA9909" s="31"/>
      <c r="AB9909" s="31"/>
      <c r="AC9909" s="31"/>
      <c r="AD9909" s="31"/>
      <c r="AE9909" s="31"/>
      <c r="AF9909" s="31"/>
      <c r="AG9909" s="31"/>
      <c r="AH9909" s="31"/>
      <c r="AI9909" s="31"/>
      <c r="AJ9909" s="31"/>
      <c r="AK9909" s="31"/>
      <c r="AL9909" s="31"/>
      <c r="AM9909" s="31"/>
      <c r="AN9909" s="31"/>
      <c r="AO9909" s="31"/>
      <c r="AP9909" s="31"/>
      <c r="AQ9909" s="31"/>
      <c r="AR9909" s="31"/>
      <c r="AS9909" s="31"/>
      <c r="AT9909" s="31"/>
      <c r="AU9909" s="31"/>
      <c r="AV9909" s="31"/>
      <c r="AW9909" s="31"/>
      <c r="AX9909" s="31"/>
      <c r="AY9909" s="31"/>
      <c r="AZ9909" s="31"/>
      <c r="BA9909" s="31"/>
      <c r="BB9909" s="31"/>
      <c r="BC9909" s="31"/>
      <c r="BD9909" s="31"/>
      <c r="BE9909" s="31"/>
      <c r="BF9909" s="31"/>
      <c r="BG9909" s="31"/>
      <c r="BH9909" s="31"/>
      <c r="BI9909" s="31"/>
      <c r="BJ9909" s="31"/>
      <c r="BK9909" s="31"/>
      <c r="BL9909" s="31"/>
      <c r="BM9909" s="31"/>
      <c r="BN9909" s="31"/>
      <c r="BO9909" s="31"/>
      <c r="BP9909" s="31"/>
      <c r="BQ9909" s="31"/>
      <c r="BR9909" s="31"/>
      <c r="BS9909" s="31"/>
      <c r="BT9909" s="31"/>
      <c r="BU9909" s="31"/>
      <c r="BV9909" s="31"/>
      <c r="BW9909" s="31"/>
      <c r="BX9909" s="31"/>
      <c r="BY9909" s="31"/>
      <c r="BZ9909" s="31"/>
      <c r="CA9909" s="31"/>
      <c r="CB9909" s="31"/>
      <c r="CC9909" s="31"/>
    </row>
    <row r="9910" spans="5:81" customFormat="1" x14ac:dyDescent="0.25">
      <c r="E9910" s="30" t="str">
        <f t="shared" si="65"/>
        <v>update IFINOPL.dbo.AGREEMENT_ASSET set BILLING_TO_NPWP = '023546153028000', NPWP_NAME = 'PT. GRAHAPRIMA SUKSESMANDIRI TBK', NPWP_ADDRESS = 'GD GRAHA 55 LT.3 JL TANAH ABANG II NO.57 RT.000 RW.000 KEL.PETOJO SELATAN KEC.GAMBIR KOTA/KAB.JAKARTA PUSAT DKI JAKARTA 10160' where AGREEMENT_NO = replace('0000874/4/08/12/2022', '/', '.');</v>
      </c>
      <c r="F9910" s="31"/>
      <c r="G9910" s="31"/>
      <c r="H9910" s="31"/>
      <c r="I9910" s="31"/>
      <c r="J9910" s="31"/>
      <c r="K9910" s="31"/>
      <c r="L9910" s="31"/>
      <c r="M9910" s="31"/>
      <c r="N9910" s="31"/>
      <c r="O9910" s="31"/>
      <c r="P9910" s="31"/>
      <c r="Q9910" s="31"/>
      <c r="R9910" s="31"/>
      <c r="S9910" s="31"/>
      <c r="T9910" s="31"/>
      <c r="U9910" s="31"/>
      <c r="V9910" s="31"/>
      <c r="W9910" s="31"/>
      <c r="X9910" s="31"/>
      <c r="Y9910" s="31"/>
      <c r="Z9910" s="31"/>
      <c r="AA9910" s="31"/>
      <c r="AB9910" s="31"/>
      <c r="AC9910" s="31"/>
      <c r="AD9910" s="31"/>
      <c r="AE9910" s="31"/>
      <c r="AF9910" s="31"/>
      <c r="AG9910" s="31"/>
      <c r="AH9910" s="31"/>
      <c r="AI9910" s="31"/>
      <c r="AJ9910" s="31"/>
      <c r="AK9910" s="31"/>
      <c r="AL9910" s="31"/>
      <c r="AM9910" s="31"/>
      <c r="AN9910" s="31"/>
      <c r="AO9910" s="31"/>
      <c r="AP9910" s="31"/>
      <c r="AQ9910" s="31"/>
      <c r="AR9910" s="31"/>
      <c r="AS9910" s="31"/>
      <c r="AT9910" s="31"/>
      <c r="AU9910" s="31"/>
      <c r="AV9910" s="31"/>
      <c r="AW9910" s="31"/>
      <c r="AX9910" s="31"/>
      <c r="AY9910" s="31"/>
      <c r="AZ9910" s="31"/>
      <c r="BA9910" s="31"/>
      <c r="BB9910" s="31"/>
      <c r="BC9910" s="31"/>
      <c r="BD9910" s="31"/>
      <c r="BE9910" s="31"/>
      <c r="BF9910" s="31"/>
      <c r="BG9910" s="31"/>
      <c r="BH9910" s="31"/>
      <c r="BI9910" s="31"/>
      <c r="BJ9910" s="31"/>
      <c r="BK9910" s="31"/>
      <c r="BL9910" s="31"/>
      <c r="BM9910" s="31"/>
      <c r="BN9910" s="31"/>
      <c r="BO9910" s="31"/>
      <c r="BP9910" s="31"/>
      <c r="BQ9910" s="31"/>
      <c r="BR9910" s="31"/>
      <c r="BS9910" s="31"/>
      <c r="BT9910" s="31"/>
      <c r="BU9910" s="31"/>
      <c r="BV9910" s="31"/>
      <c r="BW9910" s="31"/>
      <c r="BX9910" s="31"/>
      <c r="BY9910" s="31"/>
      <c r="BZ9910" s="31"/>
      <c r="CA9910" s="31"/>
      <c r="CB9910" s="31"/>
      <c r="CC9910" s="31"/>
    </row>
    <row r="9911" spans="5:81" customFormat="1" x14ac:dyDescent="0.25">
      <c r="E9911" s="30" t="str">
        <f t="shared" si="65"/>
        <v>update IFINOPL.dbo.AGREEMENT_ASSET set BILLING_TO_NPWP = '022075865615000', NPWP_NAME = 'PT SUKSES MAKMUR JAYA', NPWP_ADDRESS = 'KOMPLEK PERTOKOAN MEGAH RAYA BLOK M/36 RT.000 RW.000 KEL.KALI RUNGKUT KEC.RUNGKUT KOTA/KAB.SURABAYA JAWA TIMUR 60293' where AGREEMENT_NO = replace('0000875/4/08/12/2022', '/', '.');</v>
      </c>
      <c r="F9911" s="31"/>
      <c r="G9911" s="31"/>
      <c r="H9911" s="31"/>
      <c r="I9911" s="31"/>
      <c r="J9911" s="31"/>
      <c r="K9911" s="31"/>
      <c r="L9911" s="31"/>
      <c r="M9911" s="31"/>
      <c r="N9911" s="31"/>
      <c r="O9911" s="31"/>
      <c r="P9911" s="31"/>
      <c r="Q9911" s="31"/>
      <c r="R9911" s="31"/>
      <c r="S9911" s="31"/>
      <c r="T9911" s="31"/>
      <c r="U9911" s="31"/>
      <c r="V9911" s="31"/>
      <c r="W9911" s="31"/>
      <c r="X9911" s="31"/>
      <c r="Y9911" s="31"/>
      <c r="Z9911" s="31"/>
      <c r="AA9911" s="31"/>
      <c r="AB9911" s="31"/>
      <c r="AC9911" s="31"/>
      <c r="AD9911" s="31"/>
      <c r="AE9911" s="31"/>
      <c r="AF9911" s="31"/>
      <c r="AG9911" s="31"/>
      <c r="AH9911" s="31"/>
      <c r="AI9911" s="31"/>
      <c r="AJ9911" s="31"/>
      <c r="AK9911" s="31"/>
      <c r="AL9911" s="31"/>
      <c r="AM9911" s="31"/>
      <c r="AN9911" s="31"/>
      <c r="AO9911" s="31"/>
      <c r="AP9911" s="31"/>
      <c r="AQ9911" s="31"/>
      <c r="AR9911" s="31"/>
      <c r="AS9911" s="31"/>
      <c r="AT9911" s="31"/>
      <c r="AU9911" s="31"/>
      <c r="AV9911" s="31"/>
      <c r="AW9911" s="31"/>
      <c r="AX9911" s="31"/>
      <c r="AY9911" s="31"/>
      <c r="AZ9911" s="31"/>
      <c r="BA9911" s="31"/>
      <c r="BB9911" s="31"/>
      <c r="BC9911" s="31"/>
      <c r="BD9911" s="31"/>
      <c r="BE9911" s="31"/>
      <c r="BF9911" s="31"/>
      <c r="BG9911" s="31"/>
      <c r="BH9911" s="31"/>
      <c r="BI9911" s="31"/>
      <c r="BJ9911" s="31"/>
      <c r="BK9911" s="31"/>
      <c r="BL9911" s="31"/>
      <c r="BM9911" s="31"/>
      <c r="BN9911" s="31"/>
      <c r="BO9911" s="31"/>
      <c r="BP9911" s="31"/>
      <c r="BQ9911" s="31"/>
      <c r="BR9911" s="31"/>
      <c r="BS9911" s="31"/>
      <c r="BT9911" s="31"/>
      <c r="BU9911" s="31"/>
      <c r="BV9911" s="31"/>
      <c r="BW9911" s="31"/>
      <c r="BX9911" s="31"/>
      <c r="BY9911" s="31"/>
      <c r="BZ9911" s="31"/>
      <c r="CA9911" s="31"/>
      <c r="CB9911" s="31"/>
      <c r="CC9911" s="31"/>
    </row>
    <row r="9912" spans="5:81" customFormat="1" x14ac:dyDescent="0.25">
      <c r="E9912" s="30" t="str">
        <f t="shared" si="65"/>
        <v>update IFINOPL.dbo.AGREEMENT_ASSET set BILLING_TO_NPWP = '747106508022000', NPWP_NAME = 'PT. MITRA BISNIS MADANI', NPWP_ADDRESS = 'GEDUNG MENARA PNM LT. 12 KUNINGAN CENTER JL. KUNINGAN MULIA RT.00 RW.00 KEL.KARET KUNINGAN KEC.SETIA BUDI KOTA/KAB.JAKARTA SELATAN DKI JAKARTA 12940' where AGREEMENT_NO = replace('0000877/4/08/12/2022', '/', '.');</v>
      </c>
      <c r="F9912" s="31"/>
      <c r="G9912" s="31"/>
      <c r="H9912" s="31"/>
      <c r="I9912" s="31"/>
      <c r="J9912" s="31"/>
      <c r="K9912" s="31"/>
      <c r="L9912" s="31"/>
      <c r="M9912" s="31"/>
      <c r="N9912" s="31"/>
      <c r="O9912" s="31"/>
      <c r="P9912" s="31"/>
      <c r="Q9912" s="31"/>
      <c r="R9912" s="31"/>
      <c r="S9912" s="31"/>
      <c r="T9912" s="31"/>
      <c r="U9912" s="31"/>
      <c r="V9912" s="31"/>
      <c r="W9912" s="31"/>
      <c r="X9912" s="31"/>
      <c r="Y9912" s="31"/>
      <c r="Z9912" s="31"/>
      <c r="AA9912" s="31"/>
      <c r="AB9912" s="31"/>
      <c r="AC9912" s="31"/>
      <c r="AD9912" s="31"/>
      <c r="AE9912" s="31"/>
      <c r="AF9912" s="31"/>
      <c r="AG9912" s="31"/>
      <c r="AH9912" s="31"/>
      <c r="AI9912" s="31"/>
      <c r="AJ9912" s="31"/>
      <c r="AK9912" s="31"/>
      <c r="AL9912" s="31"/>
      <c r="AM9912" s="31"/>
      <c r="AN9912" s="31"/>
      <c r="AO9912" s="31"/>
      <c r="AP9912" s="31"/>
      <c r="AQ9912" s="31"/>
      <c r="AR9912" s="31"/>
      <c r="AS9912" s="31"/>
      <c r="AT9912" s="31"/>
      <c r="AU9912" s="31"/>
      <c r="AV9912" s="31"/>
      <c r="AW9912" s="31"/>
      <c r="AX9912" s="31"/>
      <c r="AY9912" s="31"/>
      <c r="AZ9912" s="31"/>
      <c r="BA9912" s="31"/>
      <c r="BB9912" s="31"/>
      <c r="BC9912" s="31"/>
      <c r="BD9912" s="31"/>
      <c r="BE9912" s="31"/>
      <c r="BF9912" s="31"/>
      <c r="BG9912" s="31"/>
      <c r="BH9912" s="31"/>
      <c r="BI9912" s="31"/>
      <c r="BJ9912" s="31"/>
      <c r="BK9912" s="31"/>
      <c r="BL9912" s="31"/>
      <c r="BM9912" s="31"/>
      <c r="BN9912" s="31"/>
      <c r="BO9912" s="31"/>
      <c r="BP9912" s="31"/>
      <c r="BQ9912" s="31"/>
      <c r="BR9912" s="31"/>
      <c r="BS9912" s="31"/>
      <c r="BT9912" s="31"/>
      <c r="BU9912" s="31"/>
      <c r="BV9912" s="31"/>
      <c r="BW9912" s="31"/>
      <c r="BX9912" s="31"/>
      <c r="BY9912" s="31"/>
      <c r="BZ9912" s="31"/>
      <c r="CA9912" s="31"/>
      <c r="CB9912" s="31"/>
      <c r="CC9912" s="31"/>
    </row>
    <row r="9913" spans="5:81" customFormat="1" x14ac:dyDescent="0.25">
      <c r="E9913"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replace('0000879/4/08/11/2022', '/', '.');</v>
      </c>
      <c r="F9913" s="31"/>
      <c r="G9913" s="31"/>
      <c r="H9913" s="31"/>
      <c r="I9913" s="31"/>
      <c r="J9913" s="31"/>
      <c r="K9913" s="31"/>
      <c r="L9913" s="31"/>
      <c r="M9913" s="31"/>
      <c r="N9913" s="31"/>
      <c r="O9913" s="31"/>
      <c r="P9913" s="31"/>
      <c r="Q9913" s="31"/>
      <c r="R9913" s="31"/>
      <c r="S9913" s="31"/>
      <c r="T9913" s="31"/>
      <c r="U9913" s="31"/>
      <c r="V9913" s="31"/>
      <c r="W9913" s="31"/>
      <c r="X9913" s="31"/>
      <c r="Y9913" s="31"/>
      <c r="Z9913" s="31"/>
      <c r="AA9913" s="31"/>
      <c r="AB9913" s="31"/>
      <c r="AC9913" s="31"/>
      <c r="AD9913" s="31"/>
      <c r="AE9913" s="31"/>
      <c r="AF9913" s="31"/>
      <c r="AG9913" s="31"/>
      <c r="AH9913" s="31"/>
      <c r="AI9913" s="31"/>
      <c r="AJ9913" s="31"/>
      <c r="AK9913" s="31"/>
      <c r="AL9913" s="31"/>
      <c r="AM9913" s="31"/>
      <c r="AN9913" s="31"/>
      <c r="AO9913" s="31"/>
      <c r="AP9913" s="31"/>
      <c r="AQ9913" s="31"/>
      <c r="AR9913" s="31"/>
      <c r="AS9913" s="31"/>
      <c r="AT9913" s="31"/>
      <c r="AU9913" s="31"/>
      <c r="AV9913" s="31"/>
      <c r="AW9913" s="31"/>
      <c r="AX9913" s="31"/>
      <c r="AY9913" s="31"/>
      <c r="AZ9913" s="31"/>
      <c r="BA9913" s="31"/>
      <c r="BB9913" s="31"/>
      <c r="BC9913" s="31"/>
      <c r="BD9913" s="31"/>
      <c r="BE9913" s="31"/>
      <c r="BF9913" s="31"/>
      <c r="BG9913" s="31"/>
      <c r="BH9913" s="31"/>
      <c r="BI9913" s="31"/>
      <c r="BJ9913" s="31"/>
      <c r="BK9913" s="31"/>
      <c r="BL9913" s="31"/>
      <c r="BM9913" s="31"/>
      <c r="BN9913" s="31"/>
      <c r="BO9913" s="31"/>
      <c r="BP9913" s="31"/>
      <c r="BQ9913" s="31"/>
      <c r="BR9913" s="31"/>
      <c r="BS9913" s="31"/>
      <c r="BT9913" s="31"/>
      <c r="BU9913" s="31"/>
      <c r="BV9913" s="31"/>
      <c r="BW9913" s="31"/>
      <c r="BX9913" s="31"/>
      <c r="BY9913" s="31"/>
      <c r="BZ9913" s="31"/>
      <c r="CA9913" s="31"/>
      <c r="CB9913" s="31"/>
      <c r="CC9913" s="31"/>
    </row>
    <row r="9914" spans="5:81" customFormat="1" x14ac:dyDescent="0.25">
      <c r="E9914"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replace('0000880/4/08/11/2022', '/', '.');</v>
      </c>
      <c r="F9914" s="31"/>
      <c r="G9914" s="31"/>
      <c r="H9914" s="31"/>
      <c r="I9914" s="31"/>
      <c r="J9914" s="31"/>
      <c r="K9914" s="31"/>
      <c r="L9914" s="31"/>
      <c r="M9914" s="31"/>
      <c r="N9914" s="31"/>
      <c r="O9914" s="31"/>
      <c r="P9914" s="31"/>
      <c r="Q9914" s="31"/>
      <c r="R9914" s="31"/>
      <c r="S9914" s="31"/>
      <c r="T9914" s="31"/>
      <c r="U9914" s="31"/>
      <c r="V9914" s="31"/>
      <c r="W9914" s="31"/>
      <c r="X9914" s="31"/>
      <c r="Y9914" s="31"/>
      <c r="Z9914" s="31"/>
      <c r="AA9914" s="31"/>
      <c r="AB9914" s="31"/>
      <c r="AC9914" s="31"/>
      <c r="AD9914" s="31"/>
      <c r="AE9914" s="31"/>
      <c r="AF9914" s="31"/>
      <c r="AG9914" s="31"/>
      <c r="AH9914" s="31"/>
      <c r="AI9914" s="31"/>
      <c r="AJ9914" s="31"/>
      <c r="AK9914" s="31"/>
      <c r="AL9914" s="31"/>
      <c r="AM9914" s="31"/>
      <c r="AN9914" s="31"/>
      <c r="AO9914" s="31"/>
      <c r="AP9914" s="31"/>
      <c r="AQ9914" s="31"/>
      <c r="AR9914" s="31"/>
      <c r="AS9914" s="31"/>
      <c r="AT9914" s="31"/>
      <c r="AU9914" s="31"/>
      <c r="AV9914" s="31"/>
      <c r="AW9914" s="31"/>
      <c r="AX9914" s="31"/>
      <c r="AY9914" s="31"/>
      <c r="AZ9914" s="31"/>
      <c r="BA9914" s="31"/>
      <c r="BB9914" s="31"/>
      <c r="BC9914" s="31"/>
      <c r="BD9914" s="31"/>
      <c r="BE9914" s="31"/>
      <c r="BF9914" s="31"/>
      <c r="BG9914" s="31"/>
      <c r="BH9914" s="31"/>
      <c r="BI9914" s="31"/>
      <c r="BJ9914" s="31"/>
      <c r="BK9914" s="31"/>
      <c r="BL9914" s="31"/>
      <c r="BM9914" s="31"/>
      <c r="BN9914" s="31"/>
      <c r="BO9914" s="31"/>
      <c r="BP9914" s="31"/>
      <c r="BQ9914" s="31"/>
      <c r="BR9914" s="31"/>
      <c r="BS9914" s="31"/>
      <c r="BT9914" s="31"/>
      <c r="BU9914" s="31"/>
      <c r="BV9914" s="31"/>
      <c r="BW9914" s="31"/>
      <c r="BX9914" s="31"/>
      <c r="BY9914" s="31"/>
      <c r="BZ9914" s="31"/>
      <c r="CA9914" s="31"/>
      <c r="CB9914" s="31"/>
      <c r="CC9914" s="31"/>
    </row>
    <row r="9915" spans="5:81" customFormat="1" x14ac:dyDescent="0.25">
      <c r="E9915" s="30" t="str">
        <f t="shared" si="65"/>
        <v>update IFINOPL.dbo.AGREEMENT_ASSET set BILLING_TO_NPWP = '017181496012000', NPWP_NAME = 'PT. TOKIO MARINE LIFE INSURANCE INDONESIA', NPWP_ADDRESS = 'International Financial Centre Tower 2, Lt. 33A Jl. Jend. Sudirman Kv. 22 - 23 Jakarta 12920' where AGREEMENT_NO = replace('0000881/4/01/11/2021', '/', '.');</v>
      </c>
      <c r="F9915" s="31"/>
      <c r="G9915" s="31"/>
      <c r="H9915" s="31"/>
      <c r="I9915" s="31"/>
      <c r="J9915" s="31"/>
      <c r="K9915" s="31"/>
      <c r="L9915" s="31"/>
      <c r="M9915" s="31"/>
      <c r="N9915" s="31"/>
      <c r="O9915" s="31"/>
      <c r="P9915" s="31"/>
      <c r="Q9915" s="31"/>
      <c r="R9915" s="31"/>
      <c r="S9915" s="31"/>
      <c r="T9915" s="31"/>
      <c r="U9915" s="31"/>
      <c r="V9915" s="31"/>
      <c r="W9915" s="31"/>
      <c r="X9915" s="31"/>
      <c r="Y9915" s="31"/>
      <c r="Z9915" s="31"/>
      <c r="AA9915" s="31"/>
      <c r="AB9915" s="31"/>
      <c r="AC9915" s="31"/>
      <c r="AD9915" s="31"/>
      <c r="AE9915" s="31"/>
      <c r="AF9915" s="31"/>
      <c r="AG9915" s="31"/>
      <c r="AH9915" s="31"/>
      <c r="AI9915" s="31"/>
      <c r="AJ9915" s="31"/>
      <c r="AK9915" s="31"/>
      <c r="AL9915" s="31"/>
      <c r="AM9915" s="31"/>
      <c r="AN9915" s="31"/>
      <c r="AO9915" s="31"/>
      <c r="AP9915" s="31"/>
      <c r="AQ9915" s="31"/>
      <c r="AR9915" s="31"/>
      <c r="AS9915" s="31"/>
      <c r="AT9915" s="31"/>
      <c r="AU9915" s="31"/>
      <c r="AV9915" s="31"/>
      <c r="AW9915" s="31"/>
      <c r="AX9915" s="31"/>
      <c r="AY9915" s="31"/>
      <c r="AZ9915" s="31"/>
      <c r="BA9915" s="31"/>
      <c r="BB9915" s="31"/>
      <c r="BC9915" s="31"/>
      <c r="BD9915" s="31"/>
      <c r="BE9915" s="31"/>
      <c r="BF9915" s="31"/>
      <c r="BG9915" s="31"/>
      <c r="BH9915" s="31"/>
      <c r="BI9915" s="31"/>
      <c r="BJ9915" s="31"/>
      <c r="BK9915" s="31"/>
      <c r="BL9915" s="31"/>
      <c r="BM9915" s="31"/>
      <c r="BN9915" s="31"/>
      <c r="BO9915" s="31"/>
      <c r="BP9915" s="31"/>
      <c r="BQ9915" s="31"/>
      <c r="BR9915" s="31"/>
      <c r="BS9915" s="31"/>
      <c r="BT9915" s="31"/>
      <c r="BU9915" s="31"/>
      <c r="BV9915" s="31"/>
      <c r="BW9915" s="31"/>
      <c r="BX9915" s="31"/>
      <c r="BY9915" s="31"/>
      <c r="BZ9915" s="31"/>
      <c r="CA9915" s="31"/>
      <c r="CB9915" s="31"/>
      <c r="CC9915" s="31"/>
    </row>
    <row r="9916" spans="5:81" customFormat="1" x14ac:dyDescent="0.25">
      <c r="E9916" s="30" t="str">
        <f t="shared" si="65"/>
        <v>update IFINOPL.dbo.AGREEMENT_ASSET set BILLING_TO_NPWP = '023546153028000', NPWP_NAME = 'PT. GRAHAPRIMA SUKSESMANDIRI TBK', NPWP_ADDRESS = 'GD GRAHA 55 LT.3 JL TANAH ABANG II NO.57 RT.000 RW.000 KEL.PETOJO SELATAN KEC.GAMBIR KOTA/KAB.JAKARTA PUSAT DKI JAKARTA 10160' where AGREEMENT_NO = replace('0000882/4/08/12/2022', '/', '.');</v>
      </c>
      <c r="F9916" s="31"/>
      <c r="G9916" s="31"/>
      <c r="H9916" s="31"/>
      <c r="I9916" s="31"/>
      <c r="J9916" s="31"/>
      <c r="K9916" s="31"/>
      <c r="L9916" s="31"/>
      <c r="M9916" s="31"/>
      <c r="N9916" s="31"/>
      <c r="O9916" s="31"/>
      <c r="P9916" s="31"/>
      <c r="Q9916" s="31"/>
      <c r="R9916" s="31"/>
      <c r="S9916" s="31"/>
      <c r="T9916" s="31"/>
      <c r="U9916" s="31"/>
      <c r="V9916" s="31"/>
      <c r="W9916" s="31"/>
      <c r="X9916" s="31"/>
      <c r="Y9916" s="31"/>
      <c r="Z9916" s="31"/>
      <c r="AA9916" s="31"/>
      <c r="AB9916" s="31"/>
      <c r="AC9916" s="31"/>
      <c r="AD9916" s="31"/>
      <c r="AE9916" s="31"/>
      <c r="AF9916" s="31"/>
      <c r="AG9916" s="31"/>
      <c r="AH9916" s="31"/>
      <c r="AI9916" s="31"/>
      <c r="AJ9916" s="31"/>
      <c r="AK9916" s="31"/>
      <c r="AL9916" s="31"/>
      <c r="AM9916" s="31"/>
      <c r="AN9916" s="31"/>
      <c r="AO9916" s="31"/>
      <c r="AP9916" s="31"/>
      <c r="AQ9916" s="31"/>
      <c r="AR9916" s="31"/>
      <c r="AS9916" s="31"/>
      <c r="AT9916" s="31"/>
      <c r="AU9916" s="31"/>
      <c r="AV9916" s="31"/>
      <c r="AW9916" s="31"/>
      <c r="AX9916" s="31"/>
      <c r="AY9916" s="31"/>
      <c r="AZ9916" s="31"/>
      <c r="BA9916" s="31"/>
      <c r="BB9916" s="31"/>
      <c r="BC9916" s="31"/>
      <c r="BD9916" s="31"/>
      <c r="BE9916" s="31"/>
      <c r="BF9916" s="31"/>
      <c r="BG9916" s="31"/>
      <c r="BH9916" s="31"/>
      <c r="BI9916" s="31"/>
      <c r="BJ9916" s="31"/>
      <c r="BK9916" s="31"/>
      <c r="BL9916" s="31"/>
      <c r="BM9916" s="31"/>
      <c r="BN9916" s="31"/>
      <c r="BO9916" s="31"/>
      <c r="BP9916" s="31"/>
      <c r="BQ9916" s="31"/>
      <c r="BR9916" s="31"/>
      <c r="BS9916" s="31"/>
      <c r="BT9916" s="31"/>
      <c r="BU9916" s="31"/>
      <c r="BV9916" s="31"/>
      <c r="BW9916" s="31"/>
      <c r="BX9916" s="31"/>
      <c r="BY9916" s="31"/>
      <c r="BZ9916" s="31"/>
      <c r="CA9916" s="31"/>
      <c r="CB9916" s="31"/>
      <c r="CC9916" s="31"/>
    </row>
    <row r="9917" spans="5:81" customFormat="1" x14ac:dyDescent="0.25">
      <c r="E9917"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replace('0000883/4/08/12/2022', '/', '.');</v>
      </c>
      <c r="F9917" s="31"/>
      <c r="G9917" s="31"/>
      <c r="H9917" s="31"/>
      <c r="I9917" s="31"/>
      <c r="J9917" s="31"/>
      <c r="K9917" s="31"/>
      <c r="L9917" s="31"/>
      <c r="M9917" s="31"/>
      <c r="N9917" s="31"/>
      <c r="O9917" s="31"/>
      <c r="P9917" s="31"/>
      <c r="Q9917" s="31"/>
      <c r="R9917" s="31"/>
      <c r="S9917" s="31"/>
      <c r="T9917" s="31"/>
      <c r="U9917" s="31"/>
      <c r="V9917" s="31"/>
      <c r="W9917" s="31"/>
      <c r="X9917" s="31"/>
      <c r="Y9917" s="31"/>
      <c r="Z9917" s="31"/>
      <c r="AA9917" s="31"/>
      <c r="AB9917" s="31"/>
      <c r="AC9917" s="31"/>
      <c r="AD9917" s="31"/>
      <c r="AE9917" s="31"/>
      <c r="AF9917" s="31"/>
      <c r="AG9917" s="31"/>
      <c r="AH9917" s="31"/>
      <c r="AI9917" s="31"/>
      <c r="AJ9917" s="31"/>
      <c r="AK9917" s="31"/>
      <c r="AL9917" s="31"/>
      <c r="AM9917" s="31"/>
      <c r="AN9917" s="31"/>
      <c r="AO9917" s="31"/>
      <c r="AP9917" s="31"/>
      <c r="AQ9917" s="31"/>
      <c r="AR9917" s="31"/>
      <c r="AS9917" s="31"/>
      <c r="AT9917" s="31"/>
      <c r="AU9917" s="31"/>
      <c r="AV9917" s="31"/>
      <c r="AW9917" s="31"/>
      <c r="AX9917" s="31"/>
      <c r="AY9917" s="31"/>
      <c r="AZ9917" s="31"/>
      <c r="BA9917" s="31"/>
      <c r="BB9917" s="31"/>
      <c r="BC9917" s="31"/>
      <c r="BD9917" s="31"/>
      <c r="BE9917" s="31"/>
      <c r="BF9917" s="31"/>
      <c r="BG9917" s="31"/>
      <c r="BH9917" s="31"/>
      <c r="BI9917" s="31"/>
      <c r="BJ9917" s="31"/>
      <c r="BK9917" s="31"/>
      <c r="BL9917" s="31"/>
      <c r="BM9917" s="31"/>
      <c r="BN9917" s="31"/>
      <c r="BO9917" s="31"/>
      <c r="BP9917" s="31"/>
      <c r="BQ9917" s="31"/>
      <c r="BR9917" s="31"/>
      <c r="BS9917" s="31"/>
      <c r="BT9917" s="31"/>
      <c r="BU9917" s="31"/>
      <c r="BV9917" s="31"/>
      <c r="BW9917" s="31"/>
      <c r="BX9917" s="31"/>
      <c r="BY9917" s="31"/>
      <c r="BZ9917" s="31"/>
      <c r="CA9917" s="31"/>
      <c r="CB9917" s="31"/>
      <c r="CC9917" s="31"/>
    </row>
    <row r="9918" spans="5:81" customFormat="1" x14ac:dyDescent="0.25">
      <c r="E9918" s="30" t="str">
        <f t="shared" si="65"/>
        <v>update IFINOPL.dbo.AGREEMENT_ASSET set BILLING_TO_NPWP = '033356890016000', NPWP_NAME = 'PT. PALUNG DATA SISTEM', NPWP_ADDRESS = 'RUKO BONA INDAH PLAZA LOT 1, JL KARANG TENGAH RAYA BLOK. A2/A1 RT.002 RW.006 KEL.LEBAK BULUS KEC.CILANDAK KOTA/KAB.JAKARTA SELATAN DKI JAKARTA 12440' where AGREEMENT_NO = replace('0000884/4/08/12/2022', '/', '.');</v>
      </c>
      <c r="F9918" s="31"/>
      <c r="G9918" s="31"/>
      <c r="H9918" s="31"/>
      <c r="I9918" s="31"/>
      <c r="J9918" s="31"/>
      <c r="K9918" s="31"/>
      <c r="L9918" s="31"/>
      <c r="M9918" s="31"/>
      <c r="N9918" s="31"/>
      <c r="O9918" s="31"/>
      <c r="P9918" s="31"/>
      <c r="Q9918" s="31"/>
      <c r="R9918" s="31"/>
      <c r="S9918" s="31"/>
      <c r="T9918" s="31"/>
      <c r="U9918" s="31"/>
      <c r="V9918" s="31"/>
      <c r="W9918" s="31"/>
      <c r="X9918" s="31"/>
      <c r="Y9918" s="31"/>
      <c r="Z9918" s="31"/>
      <c r="AA9918" s="31"/>
      <c r="AB9918" s="31"/>
      <c r="AC9918" s="31"/>
      <c r="AD9918" s="31"/>
      <c r="AE9918" s="31"/>
      <c r="AF9918" s="31"/>
      <c r="AG9918" s="31"/>
      <c r="AH9918" s="31"/>
      <c r="AI9918" s="31"/>
      <c r="AJ9918" s="31"/>
      <c r="AK9918" s="31"/>
      <c r="AL9918" s="31"/>
      <c r="AM9918" s="31"/>
      <c r="AN9918" s="31"/>
      <c r="AO9918" s="31"/>
      <c r="AP9918" s="31"/>
      <c r="AQ9918" s="31"/>
      <c r="AR9918" s="31"/>
      <c r="AS9918" s="31"/>
      <c r="AT9918" s="31"/>
      <c r="AU9918" s="31"/>
      <c r="AV9918" s="31"/>
      <c r="AW9918" s="31"/>
      <c r="AX9918" s="31"/>
      <c r="AY9918" s="31"/>
      <c r="AZ9918" s="31"/>
      <c r="BA9918" s="31"/>
      <c r="BB9918" s="31"/>
      <c r="BC9918" s="31"/>
      <c r="BD9918" s="31"/>
      <c r="BE9918" s="31"/>
      <c r="BF9918" s="31"/>
      <c r="BG9918" s="31"/>
      <c r="BH9918" s="31"/>
      <c r="BI9918" s="31"/>
      <c r="BJ9918" s="31"/>
      <c r="BK9918" s="31"/>
      <c r="BL9918" s="31"/>
      <c r="BM9918" s="31"/>
      <c r="BN9918" s="31"/>
      <c r="BO9918" s="31"/>
      <c r="BP9918" s="31"/>
      <c r="BQ9918" s="31"/>
      <c r="BR9918" s="31"/>
      <c r="BS9918" s="31"/>
      <c r="BT9918" s="31"/>
      <c r="BU9918" s="31"/>
      <c r="BV9918" s="31"/>
      <c r="BW9918" s="31"/>
      <c r="BX9918" s="31"/>
      <c r="BY9918" s="31"/>
      <c r="BZ9918" s="31"/>
      <c r="CA9918" s="31"/>
      <c r="CB9918" s="31"/>
      <c r="CC9918" s="31"/>
    </row>
    <row r="9919" spans="5:81" customFormat="1" x14ac:dyDescent="0.25">
      <c r="E9919" s="30" t="str">
        <f t="shared" si="65"/>
        <v>update IFINOPL.dbo.AGREEMENT_ASSET set BILLING_TO_NPWP = '033356890016000', NPWP_NAME = 'PT. PALUNG DATA SISTEM', NPWP_ADDRESS = 'RUKO BONA INDAH PLAZA LOT 1, JL KARANG TENGAH RAYA BLOK. A2/A1 RT.002 RW.006 KEL.LEBAK BULUS KEC.CILANDAK KOTA/KAB.JAKARTA SELATAN DKI JAKARTA 12440' where AGREEMENT_NO = replace('0000885/4/08/12/2022', '/', '.');</v>
      </c>
      <c r="F9919" s="31"/>
      <c r="G9919" s="31"/>
      <c r="H9919" s="31"/>
      <c r="I9919" s="31"/>
      <c r="J9919" s="31"/>
      <c r="K9919" s="31"/>
      <c r="L9919" s="31"/>
      <c r="M9919" s="31"/>
      <c r="N9919" s="31"/>
      <c r="O9919" s="31"/>
      <c r="P9919" s="31"/>
      <c r="Q9919" s="31"/>
      <c r="R9919" s="31"/>
      <c r="S9919" s="31"/>
      <c r="T9919" s="31"/>
      <c r="U9919" s="31"/>
      <c r="V9919" s="31"/>
      <c r="W9919" s="31"/>
      <c r="X9919" s="31"/>
      <c r="Y9919" s="31"/>
      <c r="Z9919" s="31"/>
      <c r="AA9919" s="31"/>
      <c r="AB9919" s="31"/>
      <c r="AC9919" s="31"/>
      <c r="AD9919" s="31"/>
      <c r="AE9919" s="31"/>
      <c r="AF9919" s="31"/>
      <c r="AG9919" s="31"/>
      <c r="AH9919" s="31"/>
      <c r="AI9919" s="31"/>
      <c r="AJ9919" s="31"/>
      <c r="AK9919" s="31"/>
      <c r="AL9919" s="31"/>
      <c r="AM9919" s="31"/>
      <c r="AN9919" s="31"/>
      <c r="AO9919" s="31"/>
      <c r="AP9919" s="31"/>
      <c r="AQ9919" s="31"/>
      <c r="AR9919" s="31"/>
      <c r="AS9919" s="31"/>
      <c r="AT9919" s="31"/>
      <c r="AU9919" s="31"/>
      <c r="AV9919" s="31"/>
      <c r="AW9919" s="31"/>
      <c r="AX9919" s="31"/>
      <c r="AY9919" s="31"/>
      <c r="AZ9919" s="31"/>
      <c r="BA9919" s="31"/>
      <c r="BB9919" s="31"/>
      <c r="BC9919" s="31"/>
      <c r="BD9919" s="31"/>
      <c r="BE9919" s="31"/>
      <c r="BF9919" s="31"/>
      <c r="BG9919" s="31"/>
      <c r="BH9919" s="31"/>
      <c r="BI9919" s="31"/>
      <c r="BJ9919" s="31"/>
      <c r="BK9919" s="31"/>
      <c r="BL9919" s="31"/>
      <c r="BM9919" s="31"/>
      <c r="BN9919" s="31"/>
      <c r="BO9919" s="31"/>
      <c r="BP9919" s="31"/>
      <c r="BQ9919" s="31"/>
      <c r="BR9919" s="31"/>
      <c r="BS9919" s="31"/>
      <c r="BT9919" s="31"/>
      <c r="BU9919" s="31"/>
      <c r="BV9919" s="31"/>
      <c r="BW9919" s="31"/>
      <c r="BX9919" s="31"/>
      <c r="BY9919" s="31"/>
      <c r="BZ9919" s="31"/>
      <c r="CA9919" s="31"/>
      <c r="CB9919" s="31"/>
      <c r="CC9919" s="31"/>
    </row>
    <row r="9920" spans="5:81" customFormat="1" x14ac:dyDescent="0.25">
      <c r="E9920" s="30" t="str">
        <f t="shared" si="65"/>
        <v>update IFINOPL.dbo.AGREEMENT_ASSET set BILLING_TO_NPWP = '033356890016000', NPWP_NAME = 'PT. PALUNG DATA SISTEM', NPWP_ADDRESS = 'RUKO BONA INDAH PLAZA LOT 1, JL KARANG TENGAH RAYA BLOK. A2/A1 RT.002 RW.006 KEL.LEBAK BULUS KEC.CILANDAK KOTA/KAB.JAKARTA SELATAN DKI JAKARTA 12440' where AGREEMENT_NO = replace('0000886/4/08/12/2022', '/', '.');</v>
      </c>
      <c r="F9920" s="31"/>
      <c r="G9920" s="31"/>
      <c r="H9920" s="31"/>
      <c r="I9920" s="31"/>
      <c r="J9920" s="31"/>
      <c r="K9920" s="31"/>
      <c r="L9920" s="31"/>
      <c r="M9920" s="31"/>
      <c r="N9920" s="31"/>
      <c r="O9920" s="31"/>
      <c r="P9920" s="31"/>
      <c r="Q9920" s="31"/>
      <c r="R9920" s="31"/>
      <c r="S9920" s="31"/>
      <c r="T9920" s="31"/>
      <c r="U9920" s="31"/>
      <c r="V9920" s="31"/>
      <c r="W9920" s="31"/>
      <c r="X9920" s="31"/>
      <c r="Y9920" s="31"/>
      <c r="Z9920" s="31"/>
      <c r="AA9920" s="31"/>
      <c r="AB9920" s="31"/>
      <c r="AC9920" s="31"/>
      <c r="AD9920" s="31"/>
      <c r="AE9920" s="31"/>
      <c r="AF9920" s="31"/>
      <c r="AG9920" s="31"/>
      <c r="AH9920" s="31"/>
      <c r="AI9920" s="31"/>
      <c r="AJ9920" s="31"/>
      <c r="AK9920" s="31"/>
      <c r="AL9920" s="31"/>
      <c r="AM9920" s="31"/>
      <c r="AN9920" s="31"/>
      <c r="AO9920" s="31"/>
      <c r="AP9920" s="31"/>
      <c r="AQ9920" s="31"/>
      <c r="AR9920" s="31"/>
      <c r="AS9920" s="31"/>
      <c r="AT9920" s="31"/>
      <c r="AU9920" s="31"/>
      <c r="AV9920" s="31"/>
      <c r="AW9920" s="31"/>
      <c r="AX9920" s="31"/>
      <c r="AY9920" s="31"/>
      <c r="AZ9920" s="31"/>
      <c r="BA9920" s="31"/>
      <c r="BB9920" s="31"/>
      <c r="BC9920" s="31"/>
      <c r="BD9920" s="31"/>
      <c r="BE9920" s="31"/>
      <c r="BF9920" s="31"/>
      <c r="BG9920" s="31"/>
      <c r="BH9920" s="31"/>
      <c r="BI9920" s="31"/>
      <c r="BJ9920" s="31"/>
      <c r="BK9920" s="31"/>
      <c r="BL9920" s="31"/>
      <c r="BM9920" s="31"/>
      <c r="BN9920" s="31"/>
      <c r="BO9920" s="31"/>
      <c r="BP9920" s="31"/>
      <c r="BQ9920" s="31"/>
      <c r="BR9920" s="31"/>
      <c r="BS9920" s="31"/>
      <c r="BT9920" s="31"/>
      <c r="BU9920" s="31"/>
      <c r="BV9920" s="31"/>
      <c r="BW9920" s="31"/>
      <c r="BX9920" s="31"/>
      <c r="BY9920" s="31"/>
      <c r="BZ9920" s="31"/>
      <c r="CA9920" s="31"/>
      <c r="CB9920" s="31"/>
      <c r="CC9920" s="31"/>
    </row>
    <row r="9921" spans="5:81" customFormat="1" x14ac:dyDescent="0.25">
      <c r="E9921" s="30" t="str">
        <f t="shared" si="65"/>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replace('0000887/4/01/11/2021', '/', '.');</v>
      </c>
      <c r="F9921" s="31"/>
      <c r="G9921" s="31"/>
      <c r="H9921" s="31"/>
      <c r="I9921" s="31"/>
      <c r="J9921" s="31"/>
      <c r="K9921" s="31"/>
      <c r="L9921" s="31"/>
      <c r="M9921" s="31"/>
      <c r="N9921" s="31"/>
      <c r="O9921" s="31"/>
      <c r="P9921" s="31"/>
      <c r="Q9921" s="31"/>
      <c r="R9921" s="31"/>
      <c r="S9921" s="31"/>
      <c r="T9921" s="31"/>
      <c r="U9921" s="31"/>
      <c r="V9921" s="31"/>
      <c r="W9921" s="31"/>
      <c r="X9921" s="31"/>
      <c r="Y9921" s="31"/>
      <c r="Z9921" s="31"/>
      <c r="AA9921" s="31"/>
      <c r="AB9921" s="31"/>
      <c r="AC9921" s="31"/>
      <c r="AD9921" s="31"/>
      <c r="AE9921" s="31"/>
      <c r="AF9921" s="31"/>
      <c r="AG9921" s="31"/>
      <c r="AH9921" s="31"/>
      <c r="AI9921" s="31"/>
      <c r="AJ9921" s="31"/>
      <c r="AK9921" s="31"/>
      <c r="AL9921" s="31"/>
      <c r="AM9921" s="31"/>
      <c r="AN9921" s="31"/>
      <c r="AO9921" s="31"/>
      <c r="AP9921" s="31"/>
      <c r="AQ9921" s="31"/>
      <c r="AR9921" s="31"/>
      <c r="AS9921" s="31"/>
      <c r="AT9921" s="31"/>
      <c r="AU9921" s="31"/>
      <c r="AV9921" s="31"/>
      <c r="AW9921" s="31"/>
      <c r="AX9921" s="31"/>
      <c r="AY9921" s="31"/>
      <c r="AZ9921" s="31"/>
      <c r="BA9921" s="31"/>
      <c r="BB9921" s="31"/>
      <c r="BC9921" s="31"/>
      <c r="BD9921" s="31"/>
      <c r="BE9921" s="31"/>
      <c r="BF9921" s="31"/>
      <c r="BG9921" s="31"/>
      <c r="BH9921" s="31"/>
      <c r="BI9921" s="31"/>
      <c r="BJ9921" s="31"/>
      <c r="BK9921" s="31"/>
      <c r="BL9921" s="31"/>
      <c r="BM9921" s="31"/>
      <c r="BN9921" s="31"/>
      <c r="BO9921" s="31"/>
      <c r="BP9921" s="31"/>
      <c r="BQ9921" s="31"/>
      <c r="BR9921" s="31"/>
      <c r="BS9921" s="31"/>
      <c r="BT9921" s="31"/>
      <c r="BU9921" s="31"/>
      <c r="BV9921" s="31"/>
      <c r="BW9921" s="31"/>
      <c r="BX9921" s="31"/>
      <c r="BY9921" s="31"/>
      <c r="BZ9921" s="31"/>
      <c r="CA9921" s="31"/>
      <c r="CB9921" s="31"/>
      <c r="CC9921" s="31"/>
    </row>
    <row r="9922" spans="5:81" customFormat="1" x14ac:dyDescent="0.25">
      <c r="E9922" s="30" t="str">
        <f t="shared" si="65"/>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replace('0000888/4/08/12/2022', '/', '.');</v>
      </c>
      <c r="F9922" s="31"/>
      <c r="G9922" s="31"/>
      <c r="H9922" s="31"/>
      <c r="I9922" s="31"/>
      <c r="J9922" s="31"/>
      <c r="K9922" s="31"/>
      <c r="L9922" s="31"/>
      <c r="M9922" s="31"/>
      <c r="N9922" s="31"/>
      <c r="O9922" s="31"/>
      <c r="P9922" s="31"/>
      <c r="Q9922" s="31"/>
      <c r="R9922" s="31"/>
      <c r="S9922" s="31"/>
      <c r="T9922" s="31"/>
      <c r="U9922" s="31"/>
      <c r="V9922" s="31"/>
      <c r="W9922" s="31"/>
      <c r="X9922" s="31"/>
      <c r="Y9922" s="31"/>
      <c r="Z9922" s="31"/>
      <c r="AA9922" s="31"/>
      <c r="AB9922" s="31"/>
      <c r="AC9922" s="31"/>
      <c r="AD9922" s="31"/>
      <c r="AE9922" s="31"/>
      <c r="AF9922" s="31"/>
      <c r="AG9922" s="31"/>
      <c r="AH9922" s="31"/>
      <c r="AI9922" s="31"/>
      <c r="AJ9922" s="31"/>
      <c r="AK9922" s="31"/>
      <c r="AL9922" s="31"/>
      <c r="AM9922" s="31"/>
      <c r="AN9922" s="31"/>
      <c r="AO9922" s="31"/>
      <c r="AP9922" s="31"/>
      <c r="AQ9922" s="31"/>
      <c r="AR9922" s="31"/>
      <c r="AS9922" s="31"/>
      <c r="AT9922" s="31"/>
      <c r="AU9922" s="31"/>
      <c r="AV9922" s="31"/>
      <c r="AW9922" s="31"/>
      <c r="AX9922" s="31"/>
      <c r="AY9922" s="31"/>
      <c r="AZ9922" s="31"/>
      <c r="BA9922" s="31"/>
      <c r="BB9922" s="31"/>
      <c r="BC9922" s="31"/>
      <c r="BD9922" s="31"/>
      <c r="BE9922" s="31"/>
      <c r="BF9922" s="31"/>
      <c r="BG9922" s="31"/>
      <c r="BH9922" s="31"/>
      <c r="BI9922" s="31"/>
      <c r="BJ9922" s="31"/>
      <c r="BK9922" s="31"/>
      <c r="BL9922" s="31"/>
      <c r="BM9922" s="31"/>
      <c r="BN9922" s="31"/>
      <c r="BO9922" s="31"/>
      <c r="BP9922" s="31"/>
      <c r="BQ9922" s="31"/>
      <c r="BR9922" s="31"/>
      <c r="BS9922" s="31"/>
      <c r="BT9922" s="31"/>
      <c r="BU9922" s="31"/>
      <c r="BV9922" s="31"/>
      <c r="BW9922" s="31"/>
      <c r="BX9922" s="31"/>
      <c r="BY9922" s="31"/>
      <c r="BZ9922" s="31"/>
      <c r="CA9922" s="31"/>
      <c r="CB9922" s="31"/>
      <c r="CC9922" s="31"/>
    </row>
    <row r="9923" spans="5:81" customFormat="1" x14ac:dyDescent="0.25">
      <c r="E9923" s="30" t="str">
        <f t="shared" si="65"/>
        <v>update IFINOPL.dbo.AGREEMENT_ASSET set BILLING_TO_NPWP = '023546153028000', NPWP_NAME = 'PT. GRAHAPRIMA SUKSESMANDIRI TBK', NPWP_ADDRESS = 'GD GRAHA 55 LT.3 JL TANAH ABANG II NO.57 RT.000 RW.000 KEL.PETOJO SELATAN KEC.GAMBIR KOTA/KAB.JAKARTA PUSAT DKI JAKARTA 10160' where AGREEMENT_NO = replace('0000889/4/08/12/2022', '/', '.');</v>
      </c>
      <c r="F9923" s="31"/>
      <c r="G9923" s="31"/>
      <c r="H9923" s="31"/>
      <c r="I9923" s="31"/>
      <c r="J9923" s="31"/>
      <c r="K9923" s="31"/>
      <c r="L9923" s="31"/>
      <c r="M9923" s="31"/>
      <c r="N9923" s="31"/>
      <c r="O9923" s="31"/>
      <c r="P9923" s="31"/>
      <c r="Q9923" s="31"/>
      <c r="R9923" s="31"/>
      <c r="S9923" s="31"/>
      <c r="T9923" s="31"/>
      <c r="U9923" s="31"/>
      <c r="V9923" s="31"/>
      <c r="W9923" s="31"/>
      <c r="X9923" s="31"/>
      <c r="Y9923" s="31"/>
      <c r="Z9923" s="31"/>
      <c r="AA9923" s="31"/>
      <c r="AB9923" s="31"/>
      <c r="AC9923" s="31"/>
      <c r="AD9923" s="31"/>
      <c r="AE9923" s="31"/>
      <c r="AF9923" s="31"/>
      <c r="AG9923" s="31"/>
      <c r="AH9923" s="31"/>
      <c r="AI9923" s="31"/>
      <c r="AJ9923" s="31"/>
      <c r="AK9923" s="31"/>
      <c r="AL9923" s="31"/>
      <c r="AM9923" s="31"/>
      <c r="AN9923" s="31"/>
      <c r="AO9923" s="31"/>
      <c r="AP9923" s="31"/>
      <c r="AQ9923" s="31"/>
      <c r="AR9923" s="31"/>
      <c r="AS9923" s="31"/>
      <c r="AT9923" s="31"/>
      <c r="AU9923" s="31"/>
      <c r="AV9923" s="31"/>
      <c r="AW9923" s="31"/>
      <c r="AX9923" s="31"/>
      <c r="AY9923" s="31"/>
      <c r="AZ9923" s="31"/>
      <c r="BA9923" s="31"/>
      <c r="BB9923" s="31"/>
      <c r="BC9923" s="31"/>
      <c r="BD9923" s="31"/>
      <c r="BE9923" s="31"/>
      <c r="BF9923" s="31"/>
      <c r="BG9923" s="31"/>
      <c r="BH9923" s="31"/>
      <c r="BI9923" s="31"/>
      <c r="BJ9923" s="31"/>
      <c r="BK9923" s="31"/>
      <c r="BL9923" s="31"/>
      <c r="BM9923" s="31"/>
      <c r="BN9923" s="31"/>
      <c r="BO9923" s="31"/>
      <c r="BP9923" s="31"/>
      <c r="BQ9923" s="31"/>
      <c r="BR9923" s="31"/>
      <c r="BS9923" s="31"/>
      <c r="BT9923" s="31"/>
      <c r="BU9923" s="31"/>
      <c r="BV9923" s="31"/>
      <c r="BW9923" s="31"/>
      <c r="BX9923" s="31"/>
      <c r="BY9923" s="31"/>
      <c r="BZ9923" s="31"/>
      <c r="CA9923" s="31"/>
      <c r="CB9923" s="31"/>
      <c r="CC9923" s="31"/>
    </row>
    <row r="9924" spans="5:81" customFormat="1" x14ac:dyDescent="0.25">
      <c r="E9924" s="30" t="str">
        <f t="shared" si="65"/>
        <v>update IFINOPL.dbo.AGREEMENT_ASSET set BILLING_TO_NPWP = '023546153028000', NPWP_NAME = 'PT. GRAHAPRIMA SUKSESMANDIRI TBK', NPWP_ADDRESS = 'GD GRAHA 55 LT.3 JL TANAH ABANG II NO.57 RT.000 RW.000 KEL.PETOJO SELATAN KEC.GAMBIR KOTA/KAB.JAKARTA PUSAT DKI JAKARTA 10160' where AGREEMENT_NO = replace('0000890/4/08/12/2022', '/', '.');</v>
      </c>
      <c r="F9924" s="31"/>
      <c r="G9924" s="31"/>
      <c r="H9924" s="31"/>
      <c r="I9924" s="31"/>
      <c r="J9924" s="31"/>
      <c r="K9924" s="31"/>
      <c r="L9924" s="31"/>
      <c r="M9924" s="31"/>
      <c r="N9924" s="31"/>
      <c r="O9924" s="31"/>
      <c r="P9924" s="31"/>
      <c r="Q9924" s="31"/>
      <c r="R9924" s="31"/>
      <c r="S9924" s="31"/>
      <c r="T9924" s="31"/>
      <c r="U9924" s="31"/>
      <c r="V9924" s="31"/>
      <c r="W9924" s="31"/>
      <c r="X9924" s="31"/>
      <c r="Y9924" s="31"/>
      <c r="Z9924" s="31"/>
      <c r="AA9924" s="31"/>
      <c r="AB9924" s="31"/>
      <c r="AC9924" s="31"/>
      <c r="AD9924" s="31"/>
      <c r="AE9924" s="31"/>
      <c r="AF9924" s="31"/>
      <c r="AG9924" s="31"/>
      <c r="AH9924" s="31"/>
      <c r="AI9924" s="31"/>
      <c r="AJ9924" s="31"/>
      <c r="AK9924" s="31"/>
      <c r="AL9924" s="31"/>
      <c r="AM9924" s="31"/>
      <c r="AN9924" s="31"/>
      <c r="AO9924" s="31"/>
      <c r="AP9924" s="31"/>
      <c r="AQ9924" s="31"/>
      <c r="AR9924" s="31"/>
      <c r="AS9924" s="31"/>
      <c r="AT9924" s="31"/>
      <c r="AU9924" s="31"/>
      <c r="AV9924" s="31"/>
      <c r="AW9924" s="31"/>
      <c r="AX9924" s="31"/>
      <c r="AY9924" s="31"/>
      <c r="AZ9924" s="31"/>
      <c r="BA9924" s="31"/>
      <c r="BB9924" s="31"/>
      <c r="BC9924" s="31"/>
      <c r="BD9924" s="31"/>
      <c r="BE9924" s="31"/>
      <c r="BF9924" s="31"/>
      <c r="BG9924" s="31"/>
      <c r="BH9924" s="31"/>
      <c r="BI9924" s="31"/>
      <c r="BJ9924" s="31"/>
      <c r="BK9924" s="31"/>
      <c r="BL9924" s="31"/>
      <c r="BM9924" s="31"/>
      <c r="BN9924" s="31"/>
      <c r="BO9924" s="31"/>
      <c r="BP9924" s="31"/>
      <c r="BQ9924" s="31"/>
      <c r="BR9924" s="31"/>
      <c r="BS9924" s="31"/>
      <c r="BT9924" s="31"/>
      <c r="BU9924" s="31"/>
      <c r="BV9924" s="31"/>
      <c r="BW9924" s="31"/>
      <c r="BX9924" s="31"/>
      <c r="BY9924" s="31"/>
      <c r="BZ9924" s="31"/>
      <c r="CA9924" s="31"/>
      <c r="CB9924" s="31"/>
      <c r="CC9924" s="31"/>
    </row>
    <row r="9925" spans="5:81" customFormat="1" x14ac:dyDescent="0.25">
      <c r="E9925" s="30" t="str">
        <f t="shared" si="65"/>
        <v>update IFINOPL.dbo.AGREEMENT_ASSET set BILLING_TO_NPWP = '032561706021000', NPWP_NAME = 'PT. MITSUBISHI ELECTRIC INDONESIA', NPWP_ADDRESS = 'GEDUNG JAYA LANTAI 8 JL MH THAMRIN NO 12 RT.000 RW.000 KEBON SIRIH, MENTENG, JAKARTA PUSAT, DKI JAKARTA 10340 INDONESIA' where AGREEMENT_NO = replace('0000891/4/01/11/2021', '/', '.');</v>
      </c>
      <c r="F9925" s="31"/>
      <c r="G9925" s="31"/>
      <c r="H9925" s="31"/>
      <c r="I9925" s="31"/>
      <c r="J9925" s="31"/>
      <c r="K9925" s="31"/>
      <c r="L9925" s="31"/>
      <c r="M9925" s="31"/>
      <c r="N9925" s="31"/>
      <c r="O9925" s="31"/>
      <c r="P9925" s="31"/>
      <c r="Q9925" s="31"/>
      <c r="R9925" s="31"/>
      <c r="S9925" s="31"/>
      <c r="T9925" s="31"/>
      <c r="U9925" s="31"/>
      <c r="V9925" s="31"/>
      <c r="W9925" s="31"/>
      <c r="X9925" s="31"/>
      <c r="Y9925" s="31"/>
      <c r="Z9925" s="31"/>
      <c r="AA9925" s="31"/>
      <c r="AB9925" s="31"/>
      <c r="AC9925" s="31"/>
      <c r="AD9925" s="31"/>
      <c r="AE9925" s="31"/>
      <c r="AF9925" s="31"/>
      <c r="AG9925" s="31"/>
      <c r="AH9925" s="31"/>
      <c r="AI9925" s="31"/>
      <c r="AJ9925" s="31"/>
      <c r="AK9925" s="31"/>
      <c r="AL9925" s="31"/>
      <c r="AM9925" s="31"/>
      <c r="AN9925" s="31"/>
      <c r="AO9925" s="31"/>
      <c r="AP9925" s="31"/>
      <c r="AQ9925" s="31"/>
      <c r="AR9925" s="31"/>
      <c r="AS9925" s="31"/>
      <c r="AT9925" s="31"/>
      <c r="AU9925" s="31"/>
      <c r="AV9925" s="31"/>
      <c r="AW9925" s="31"/>
      <c r="AX9925" s="31"/>
      <c r="AY9925" s="31"/>
      <c r="AZ9925" s="31"/>
      <c r="BA9925" s="31"/>
      <c r="BB9925" s="31"/>
      <c r="BC9925" s="31"/>
      <c r="BD9925" s="31"/>
      <c r="BE9925" s="31"/>
      <c r="BF9925" s="31"/>
      <c r="BG9925" s="31"/>
      <c r="BH9925" s="31"/>
      <c r="BI9925" s="31"/>
      <c r="BJ9925" s="31"/>
      <c r="BK9925" s="31"/>
      <c r="BL9925" s="31"/>
      <c r="BM9925" s="31"/>
      <c r="BN9925" s="31"/>
      <c r="BO9925" s="31"/>
      <c r="BP9925" s="31"/>
      <c r="BQ9925" s="31"/>
      <c r="BR9925" s="31"/>
      <c r="BS9925" s="31"/>
      <c r="BT9925" s="31"/>
      <c r="BU9925" s="31"/>
      <c r="BV9925" s="31"/>
      <c r="BW9925" s="31"/>
      <c r="BX9925" s="31"/>
      <c r="BY9925" s="31"/>
      <c r="BZ9925" s="31"/>
      <c r="CA9925" s="31"/>
      <c r="CB9925" s="31"/>
      <c r="CC9925" s="31"/>
    </row>
    <row r="9926" spans="5:81" customFormat="1" x14ac:dyDescent="0.25">
      <c r="E9926" s="30" t="str">
        <f t="shared" si="65"/>
        <v>update IFINOPL.dbo.AGREEMENT_ASSET set BILLING_TO_NPWP = '027032333003000', NPWP_NAME = 'PT. MEGADUTA ARTHA MEGAH', NPWP_ADDRESS = 'PERKANTORAN PULOMAS SATU GEDUNG 4 LT.3 RUANG 10-10A. JL. JEND. AHMAD YANI NO.2 RT.003 RW.013 KAYU PUTIH, PULO GADUNG, JAKARTA TIMUR, DKI JAKARTA 13210 INDONESIA' where AGREEMENT_NO = replace('0000893/4/08/12/2022', '/', '.');</v>
      </c>
      <c r="F9926" s="31"/>
      <c r="G9926" s="31"/>
      <c r="H9926" s="31"/>
      <c r="I9926" s="31"/>
      <c r="J9926" s="31"/>
      <c r="K9926" s="31"/>
      <c r="L9926" s="31"/>
      <c r="M9926" s="31"/>
      <c r="N9926" s="31"/>
      <c r="O9926" s="31"/>
      <c r="P9926" s="31"/>
      <c r="Q9926" s="31"/>
      <c r="R9926" s="31"/>
      <c r="S9926" s="31"/>
      <c r="T9926" s="31"/>
      <c r="U9926" s="31"/>
      <c r="V9926" s="31"/>
      <c r="W9926" s="31"/>
      <c r="X9926" s="31"/>
      <c r="Y9926" s="31"/>
      <c r="Z9926" s="31"/>
      <c r="AA9926" s="31"/>
      <c r="AB9926" s="31"/>
      <c r="AC9926" s="31"/>
      <c r="AD9926" s="31"/>
      <c r="AE9926" s="31"/>
      <c r="AF9926" s="31"/>
      <c r="AG9926" s="31"/>
      <c r="AH9926" s="31"/>
      <c r="AI9926" s="31"/>
      <c r="AJ9926" s="31"/>
      <c r="AK9926" s="31"/>
      <c r="AL9926" s="31"/>
      <c r="AM9926" s="31"/>
      <c r="AN9926" s="31"/>
      <c r="AO9926" s="31"/>
      <c r="AP9926" s="31"/>
      <c r="AQ9926" s="31"/>
      <c r="AR9926" s="31"/>
      <c r="AS9926" s="31"/>
      <c r="AT9926" s="31"/>
      <c r="AU9926" s="31"/>
      <c r="AV9926" s="31"/>
      <c r="AW9926" s="31"/>
      <c r="AX9926" s="31"/>
      <c r="AY9926" s="31"/>
      <c r="AZ9926" s="31"/>
      <c r="BA9926" s="31"/>
      <c r="BB9926" s="31"/>
      <c r="BC9926" s="31"/>
      <c r="BD9926" s="31"/>
      <c r="BE9926" s="31"/>
      <c r="BF9926" s="31"/>
      <c r="BG9926" s="31"/>
      <c r="BH9926" s="31"/>
      <c r="BI9926" s="31"/>
      <c r="BJ9926" s="31"/>
      <c r="BK9926" s="31"/>
      <c r="BL9926" s="31"/>
      <c r="BM9926" s="31"/>
      <c r="BN9926" s="31"/>
      <c r="BO9926" s="31"/>
      <c r="BP9926" s="31"/>
      <c r="BQ9926" s="31"/>
      <c r="BR9926" s="31"/>
      <c r="BS9926" s="31"/>
      <c r="BT9926" s="31"/>
      <c r="BU9926" s="31"/>
      <c r="BV9926" s="31"/>
      <c r="BW9926" s="31"/>
      <c r="BX9926" s="31"/>
      <c r="BY9926" s="31"/>
      <c r="BZ9926" s="31"/>
      <c r="CA9926" s="31"/>
      <c r="CB9926" s="31"/>
      <c r="CC9926" s="31"/>
    </row>
    <row r="9927" spans="5:81" customFormat="1" x14ac:dyDescent="0.25">
      <c r="E9927" s="30" t="str">
        <f t="shared" si="65"/>
        <v>update IFINOPL.dbo.AGREEMENT_ASSET set BILLING_TO_NPWP = '027032333003000', NPWP_NAME = 'PT. MEGADUTA ARTHA MEGAH', NPWP_ADDRESS = 'PERKANTORAN PULOMAS SATU GEDUNG 4 LT.3 RUANG 10-10A. JL. JEND. AHMAD YANI NO.2 RT.003 RW.013 KAYU PUTIH, PULO GADUNG, JAKARTA TIMUR, DKI JAKARTA 13210 INDONESIA' where AGREEMENT_NO = replace('0000894/4/08/12/2022', '/', '.');</v>
      </c>
      <c r="F9927" s="31"/>
      <c r="G9927" s="31"/>
      <c r="H9927" s="31"/>
      <c r="I9927" s="31"/>
      <c r="J9927" s="31"/>
      <c r="K9927" s="31"/>
      <c r="L9927" s="31"/>
      <c r="M9927" s="31"/>
      <c r="N9927" s="31"/>
      <c r="O9927" s="31"/>
      <c r="P9927" s="31"/>
      <c r="Q9927" s="31"/>
      <c r="R9927" s="31"/>
      <c r="S9927" s="31"/>
      <c r="T9927" s="31"/>
      <c r="U9927" s="31"/>
      <c r="V9927" s="31"/>
      <c r="W9927" s="31"/>
      <c r="X9927" s="31"/>
      <c r="Y9927" s="31"/>
      <c r="Z9927" s="31"/>
      <c r="AA9927" s="31"/>
      <c r="AB9927" s="31"/>
      <c r="AC9927" s="31"/>
      <c r="AD9927" s="31"/>
      <c r="AE9927" s="31"/>
      <c r="AF9927" s="31"/>
      <c r="AG9927" s="31"/>
      <c r="AH9927" s="31"/>
      <c r="AI9927" s="31"/>
      <c r="AJ9927" s="31"/>
      <c r="AK9927" s="31"/>
      <c r="AL9927" s="31"/>
      <c r="AM9927" s="31"/>
      <c r="AN9927" s="31"/>
      <c r="AO9927" s="31"/>
      <c r="AP9927" s="31"/>
      <c r="AQ9927" s="31"/>
      <c r="AR9927" s="31"/>
      <c r="AS9927" s="31"/>
      <c r="AT9927" s="31"/>
      <c r="AU9927" s="31"/>
      <c r="AV9927" s="31"/>
      <c r="AW9927" s="31"/>
      <c r="AX9927" s="31"/>
      <c r="AY9927" s="31"/>
      <c r="AZ9927" s="31"/>
      <c r="BA9927" s="31"/>
      <c r="BB9927" s="31"/>
      <c r="BC9927" s="31"/>
      <c r="BD9927" s="31"/>
      <c r="BE9927" s="31"/>
      <c r="BF9927" s="31"/>
      <c r="BG9927" s="31"/>
      <c r="BH9927" s="31"/>
      <c r="BI9927" s="31"/>
      <c r="BJ9927" s="31"/>
      <c r="BK9927" s="31"/>
      <c r="BL9927" s="31"/>
      <c r="BM9927" s="31"/>
      <c r="BN9927" s="31"/>
      <c r="BO9927" s="31"/>
      <c r="BP9927" s="31"/>
      <c r="BQ9927" s="31"/>
      <c r="BR9927" s="31"/>
      <c r="BS9927" s="31"/>
      <c r="BT9927" s="31"/>
      <c r="BU9927" s="31"/>
      <c r="BV9927" s="31"/>
      <c r="BW9927" s="31"/>
      <c r="BX9927" s="31"/>
      <c r="BY9927" s="31"/>
      <c r="BZ9927" s="31"/>
      <c r="CA9927" s="31"/>
      <c r="CB9927" s="31"/>
      <c r="CC9927" s="31"/>
    </row>
    <row r="9928" spans="5:81" customFormat="1" x14ac:dyDescent="0.25">
      <c r="E9928" s="30" t="str">
        <f t="shared" si="65"/>
        <v>update IFINOPL.dbo.AGREEMENT_ASSET set BILLING_TO_NPWP = '023546153028000', NPWP_NAME = 'PT. GRAHAPRIMA SUKSESMANDIRI TBK', NPWP_ADDRESS = 'GD GRAHA 55 LT.3 JL TANAH ABANG II NO.57 RT.000 RW.000 KEL.PETOJO SELATAN KEC.GAMBIR KOTA/KAB.JAKARTA PUSAT DKI JAKARTA 10160' where AGREEMENT_NO = replace('0000895/4/08/12/2022', '/', '.');</v>
      </c>
      <c r="F9928" s="31"/>
      <c r="G9928" s="31"/>
      <c r="H9928" s="31"/>
      <c r="I9928" s="31"/>
      <c r="J9928" s="31"/>
      <c r="K9928" s="31"/>
      <c r="L9928" s="31"/>
      <c r="M9928" s="31"/>
      <c r="N9928" s="31"/>
      <c r="O9928" s="31"/>
      <c r="P9928" s="31"/>
      <c r="Q9928" s="31"/>
      <c r="R9928" s="31"/>
      <c r="S9928" s="31"/>
      <c r="T9928" s="31"/>
      <c r="U9928" s="31"/>
      <c r="V9928" s="31"/>
      <c r="W9928" s="31"/>
      <c r="X9928" s="31"/>
      <c r="Y9928" s="31"/>
      <c r="Z9928" s="31"/>
      <c r="AA9928" s="31"/>
      <c r="AB9928" s="31"/>
      <c r="AC9928" s="31"/>
      <c r="AD9928" s="31"/>
      <c r="AE9928" s="31"/>
      <c r="AF9928" s="31"/>
      <c r="AG9928" s="31"/>
      <c r="AH9928" s="31"/>
      <c r="AI9928" s="31"/>
      <c r="AJ9928" s="31"/>
      <c r="AK9928" s="31"/>
      <c r="AL9928" s="31"/>
      <c r="AM9928" s="31"/>
      <c r="AN9928" s="31"/>
      <c r="AO9928" s="31"/>
      <c r="AP9928" s="31"/>
      <c r="AQ9928" s="31"/>
      <c r="AR9928" s="31"/>
      <c r="AS9928" s="31"/>
      <c r="AT9928" s="31"/>
      <c r="AU9928" s="31"/>
      <c r="AV9928" s="31"/>
      <c r="AW9928" s="31"/>
      <c r="AX9928" s="31"/>
      <c r="AY9928" s="31"/>
      <c r="AZ9928" s="31"/>
      <c r="BA9928" s="31"/>
      <c r="BB9928" s="31"/>
      <c r="BC9928" s="31"/>
      <c r="BD9928" s="31"/>
      <c r="BE9928" s="31"/>
      <c r="BF9928" s="31"/>
      <c r="BG9928" s="31"/>
      <c r="BH9928" s="31"/>
      <c r="BI9928" s="31"/>
      <c r="BJ9928" s="31"/>
      <c r="BK9928" s="31"/>
      <c r="BL9928" s="31"/>
      <c r="BM9928" s="31"/>
      <c r="BN9928" s="31"/>
      <c r="BO9928" s="31"/>
      <c r="BP9928" s="31"/>
      <c r="BQ9928" s="31"/>
      <c r="BR9928" s="31"/>
      <c r="BS9928" s="31"/>
      <c r="BT9928" s="31"/>
      <c r="BU9928" s="31"/>
      <c r="BV9928" s="31"/>
      <c r="BW9928" s="31"/>
      <c r="BX9928" s="31"/>
      <c r="BY9928" s="31"/>
      <c r="BZ9928" s="31"/>
      <c r="CA9928" s="31"/>
      <c r="CB9928" s="31"/>
      <c r="CC9928" s="31"/>
    </row>
    <row r="9929" spans="5:81" customFormat="1" x14ac:dyDescent="0.25">
      <c r="E9929" s="30" t="str">
        <f t="shared" si="65"/>
        <v>update IFINOPL.dbo.AGREEMENT_ASSET set BILLING_TO_NPWP = '013735303007000', NPWP_NAME = 'PT. MARGA NUSANTARA JAYA', NPWP_ADDRESS = 'JL PULO KAMBING IIE NO 9 RT.0 RW.0 JATINEGARA, CAKUNG, JAKARTA TIMUR, DKI JAKARTA 13930 INDONESIA' where AGREEMENT_NO = replace('0000896/4/08/10/2022', '/', '.');</v>
      </c>
      <c r="F9929" s="31"/>
      <c r="G9929" s="31"/>
      <c r="H9929" s="31"/>
      <c r="I9929" s="31"/>
      <c r="J9929" s="31"/>
      <c r="K9929" s="31"/>
      <c r="L9929" s="31"/>
      <c r="M9929" s="31"/>
      <c r="N9929" s="31"/>
      <c r="O9929" s="31"/>
      <c r="P9929" s="31"/>
      <c r="Q9929" s="31"/>
      <c r="R9929" s="31"/>
      <c r="S9929" s="31"/>
      <c r="T9929" s="31"/>
      <c r="U9929" s="31"/>
      <c r="V9929" s="31"/>
      <c r="W9929" s="31"/>
      <c r="X9929" s="31"/>
      <c r="Y9929" s="31"/>
      <c r="Z9929" s="31"/>
      <c r="AA9929" s="31"/>
      <c r="AB9929" s="31"/>
      <c r="AC9929" s="31"/>
      <c r="AD9929" s="31"/>
      <c r="AE9929" s="31"/>
      <c r="AF9929" s="31"/>
      <c r="AG9929" s="31"/>
      <c r="AH9929" s="31"/>
      <c r="AI9929" s="31"/>
      <c r="AJ9929" s="31"/>
      <c r="AK9929" s="31"/>
      <c r="AL9929" s="31"/>
      <c r="AM9929" s="31"/>
      <c r="AN9929" s="31"/>
      <c r="AO9929" s="31"/>
      <c r="AP9929" s="31"/>
      <c r="AQ9929" s="31"/>
      <c r="AR9929" s="31"/>
      <c r="AS9929" s="31"/>
      <c r="AT9929" s="31"/>
      <c r="AU9929" s="31"/>
      <c r="AV9929" s="31"/>
      <c r="AW9929" s="31"/>
      <c r="AX9929" s="31"/>
      <c r="AY9929" s="31"/>
      <c r="AZ9929" s="31"/>
      <c r="BA9929" s="31"/>
      <c r="BB9929" s="31"/>
      <c r="BC9929" s="31"/>
      <c r="BD9929" s="31"/>
      <c r="BE9929" s="31"/>
      <c r="BF9929" s="31"/>
      <c r="BG9929" s="31"/>
      <c r="BH9929" s="31"/>
      <c r="BI9929" s="31"/>
      <c r="BJ9929" s="31"/>
      <c r="BK9929" s="31"/>
      <c r="BL9929" s="31"/>
      <c r="BM9929" s="31"/>
      <c r="BN9929" s="31"/>
      <c r="BO9929" s="31"/>
      <c r="BP9929" s="31"/>
      <c r="BQ9929" s="31"/>
      <c r="BR9929" s="31"/>
      <c r="BS9929" s="31"/>
      <c r="BT9929" s="31"/>
      <c r="BU9929" s="31"/>
      <c r="BV9929" s="31"/>
      <c r="BW9929" s="31"/>
      <c r="BX9929" s="31"/>
      <c r="BY9929" s="31"/>
      <c r="BZ9929" s="31"/>
      <c r="CA9929" s="31"/>
      <c r="CB9929" s="31"/>
      <c r="CC9929" s="31"/>
    </row>
    <row r="9930" spans="5:81" customFormat="1" x14ac:dyDescent="0.25">
      <c r="E9930" s="30" t="str">
        <f t="shared" si="65"/>
        <v>update IFINOPL.dbo.AGREEMENT_ASSET set BILLING_TO_NPWP = '013735303007000', NPWP_NAME = 'PT. MARGA NUSANTARA JAYA', NPWP_ADDRESS = 'JL PULO KAMBING IIE NO 9 RT.0 RW.0 JATINEGARA, CAKUNG, JAKARTA TIMUR, DKI JAKARTA 13930 INDONESIA' where AGREEMENT_NO = replace('0000897/4/08/10/2022', '/', '.');</v>
      </c>
      <c r="F9930" s="31"/>
      <c r="G9930" s="31"/>
      <c r="H9930" s="31"/>
      <c r="I9930" s="31"/>
      <c r="J9930" s="31"/>
      <c r="K9930" s="31"/>
      <c r="L9930" s="31"/>
      <c r="M9930" s="31"/>
      <c r="N9930" s="31"/>
      <c r="O9930" s="31"/>
      <c r="P9930" s="31"/>
      <c r="Q9930" s="31"/>
      <c r="R9930" s="31"/>
      <c r="S9930" s="31"/>
      <c r="T9930" s="31"/>
      <c r="U9930" s="31"/>
      <c r="V9930" s="31"/>
      <c r="W9930" s="31"/>
      <c r="X9930" s="31"/>
      <c r="Y9930" s="31"/>
      <c r="Z9930" s="31"/>
      <c r="AA9930" s="31"/>
      <c r="AB9930" s="31"/>
      <c r="AC9930" s="31"/>
      <c r="AD9930" s="31"/>
      <c r="AE9930" s="31"/>
      <c r="AF9930" s="31"/>
      <c r="AG9930" s="31"/>
      <c r="AH9930" s="31"/>
      <c r="AI9930" s="31"/>
      <c r="AJ9930" s="31"/>
      <c r="AK9930" s="31"/>
      <c r="AL9930" s="31"/>
      <c r="AM9930" s="31"/>
      <c r="AN9930" s="31"/>
      <c r="AO9930" s="31"/>
      <c r="AP9930" s="31"/>
      <c r="AQ9930" s="31"/>
      <c r="AR9930" s="31"/>
      <c r="AS9930" s="31"/>
      <c r="AT9930" s="31"/>
      <c r="AU9930" s="31"/>
      <c r="AV9930" s="31"/>
      <c r="AW9930" s="31"/>
      <c r="AX9930" s="31"/>
      <c r="AY9930" s="31"/>
      <c r="AZ9930" s="31"/>
      <c r="BA9930" s="31"/>
      <c r="BB9930" s="31"/>
      <c r="BC9930" s="31"/>
      <c r="BD9930" s="31"/>
      <c r="BE9930" s="31"/>
      <c r="BF9930" s="31"/>
      <c r="BG9930" s="31"/>
      <c r="BH9930" s="31"/>
      <c r="BI9930" s="31"/>
      <c r="BJ9930" s="31"/>
      <c r="BK9930" s="31"/>
      <c r="BL9930" s="31"/>
      <c r="BM9930" s="31"/>
      <c r="BN9930" s="31"/>
      <c r="BO9930" s="31"/>
      <c r="BP9930" s="31"/>
      <c r="BQ9930" s="31"/>
      <c r="BR9930" s="31"/>
      <c r="BS9930" s="31"/>
      <c r="BT9930" s="31"/>
      <c r="BU9930" s="31"/>
      <c r="BV9930" s="31"/>
      <c r="BW9930" s="31"/>
      <c r="BX9930" s="31"/>
      <c r="BY9930" s="31"/>
      <c r="BZ9930" s="31"/>
      <c r="CA9930" s="31"/>
      <c r="CB9930" s="31"/>
      <c r="CC9930" s="31"/>
    </row>
    <row r="9931" spans="5:81" customFormat="1" x14ac:dyDescent="0.25">
      <c r="E9931" s="30" t="str">
        <f t="shared" si="65"/>
        <v>update IFINOPL.dbo.AGREEMENT_ASSET set BILLING_TO_NPWP = '013735303007000', NPWP_NAME = 'PT. MARGA NUSANTARA JAYA', NPWP_ADDRESS = 'JL PULO KAMBING IIE NO 9 RT.0 RW.0 JATINEGARA, CAKUNG, JAKARTA TIMUR, DKI JAKARTA 13930 INDONESIA' where AGREEMENT_NO = replace('0000898/4/08/10/2022', '/', '.');</v>
      </c>
      <c r="F9931" s="31"/>
      <c r="G9931" s="31"/>
      <c r="H9931" s="31"/>
      <c r="I9931" s="31"/>
      <c r="J9931" s="31"/>
      <c r="K9931" s="31"/>
      <c r="L9931" s="31"/>
      <c r="M9931" s="31"/>
      <c r="N9931" s="31"/>
      <c r="O9931" s="31"/>
      <c r="P9931" s="31"/>
      <c r="Q9931" s="31"/>
      <c r="R9931" s="31"/>
      <c r="S9931" s="31"/>
      <c r="T9931" s="31"/>
      <c r="U9931" s="31"/>
      <c r="V9931" s="31"/>
      <c r="W9931" s="31"/>
      <c r="X9931" s="31"/>
      <c r="Y9931" s="31"/>
      <c r="Z9931" s="31"/>
      <c r="AA9931" s="31"/>
      <c r="AB9931" s="31"/>
      <c r="AC9931" s="31"/>
      <c r="AD9931" s="31"/>
      <c r="AE9931" s="31"/>
      <c r="AF9931" s="31"/>
      <c r="AG9931" s="31"/>
      <c r="AH9931" s="31"/>
      <c r="AI9931" s="31"/>
      <c r="AJ9931" s="31"/>
      <c r="AK9931" s="31"/>
      <c r="AL9931" s="31"/>
      <c r="AM9931" s="31"/>
      <c r="AN9931" s="31"/>
      <c r="AO9931" s="31"/>
      <c r="AP9931" s="31"/>
      <c r="AQ9931" s="31"/>
      <c r="AR9931" s="31"/>
      <c r="AS9931" s="31"/>
      <c r="AT9931" s="31"/>
      <c r="AU9931" s="31"/>
      <c r="AV9931" s="31"/>
      <c r="AW9931" s="31"/>
      <c r="AX9931" s="31"/>
      <c r="AY9931" s="31"/>
      <c r="AZ9931" s="31"/>
      <c r="BA9931" s="31"/>
      <c r="BB9931" s="31"/>
      <c r="BC9931" s="31"/>
      <c r="BD9931" s="31"/>
      <c r="BE9931" s="31"/>
      <c r="BF9931" s="31"/>
      <c r="BG9931" s="31"/>
      <c r="BH9931" s="31"/>
      <c r="BI9931" s="31"/>
      <c r="BJ9931" s="31"/>
      <c r="BK9931" s="31"/>
      <c r="BL9931" s="31"/>
      <c r="BM9931" s="31"/>
      <c r="BN9931" s="31"/>
      <c r="BO9931" s="31"/>
      <c r="BP9931" s="31"/>
      <c r="BQ9931" s="31"/>
      <c r="BR9931" s="31"/>
      <c r="BS9931" s="31"/>
      <c r="BT9931" s="31"/>
      <c r="BU9931" s="31"/>
      <c r="BV9931" s="31"/>
      <c r="BW9931" s="31"/>
      <c r="BX9931" s="31"/>
      <c r="BY9931" s="31"/>
      <c r="BZ9931" s="31"/>
      <c r="CA9931" s="31"/>
      <c r="CB9931" s="31"/>
      <c r="CC9931" s="31"/>
    </row>
    <row r="9932" spans="5:81" customFormat="1" x14ac:dyDescent="0.25">
      <c r="E9932" s="30" t="str">
        <f t="shared" si="65"/>
        <v>update IFINOPL.dbo.AGREEMENT_ASSET set BILLING_TO_NPWP = '013735303007000', NPWP_NAME = 'PT. MARGA NUSANTARA JAYA', NPWP_ADDRESS = 'JL PULO KAMBING IIE NO 9 RT.0 RW.0 JATINEGARA, CAKUNG, JAKARTA TIMUR, DKI JAKARTA 13930 INDONESIA' where AGREEMENT_NO = replace('0000899/4/08/10/2022', '/', '.');</v>
      </c>
      <c r="F9932" s="31"/>
      <c r="G9932" s="31"/>
      <c r="H9932" s="31"/>
      <c r="I9932" s="31"/>
      <c r="J9932" s="31"/>
      <c r="K9932" s="31"/>
      <c r="L9932" s="31"/>
      <c r="M9932" s="31"/>
      <c r="N9932" s="31"/>
      <c r="O9932" s="31"/>
      <c r="P9932" s="31"/>
      <c r="Q9932" s="31"/>
      <c r="R9932" s="31"/>
      <c r="S9932" s="31"/>
      <c r="T9932" s="31"/>
      <c r="U9932" s="31"/>
      <c r="V9932" s="31"/>
      <c r="W9932" s="31"/>
      <c r="X9932" s="31"/>
      <c r="Y9932" s="31"/>
      <c r="Z9932" s="31"/>
      <c r="AA9932" s="31"/>
      <c r="AB9932" s="31"/>
      <c r="AC9932" s="31"/>
      <c r="AD9932" s="31"/>
      <c r="AE9932" s="31"/>
      <c r="AF9932" s="31"/>
      <c r="AG9932" s="31"/>
      <c r="AH9932" s="31"/>
      <c r="AI9932" s="31"/>
      <c r="AJ9932" s="31"/>
      <c r="AK9932" s="31"/>
      <c r="AL9932" s="31"/>
      <c r="AM9932" s="31"/>
      <c r="AN9932" s="31"/>
      <c r="AO9932" s="31"/>
      <c r="AP9932" s="31"/>
      <c r="AQ9932" s="31"/>
      <c r="AR9932" s="31"/>
      <c r="AS9932" s="31"/>
      <c r="AT9932" s="31"/>
      <c r="AU9932" s="31"/>
      <c r="AV9932" s="31"/>
      <c r="AW9932" s="31"/>
      <c r="AX9932" s="31"/>
      <c r="AY9932" s="31"/>
      <c r="AZ9932" s="31"/>
      <c r="BA9932" s="31"/>
      <c r="BB9932" s="31"/>
      <c r="BC9932" s="31"/>
      <c r="BD9932" s="31"/>
      <c r="BE9932" s="31"/>
      <c r="BF9932" s="31"/>
      <c r="BG9932" s="31"/>
      <c r="BH9932" s="31"/>
      <c r="BI9932" s="31"/>
      <c r="BJ9932" s="31"/>
      <c r="BK9932" s="31"/>
      <c r="BL9932" s="31"/>
      <c r="BM9932" s="31"/>
      <c r="BN9932" s="31"/>
      <c r="BO9932" s="31"/>
      <c r="BP9932" s="31"/>
      <c r="BQ9932" s="31"/>
      <c r="BR9932" s="31"/>
      <c r="BS9932" s="31"/>
      <c r="BT9932" s="31"/>
      <c r="BU9932" s="31"/>
      <c r="BV9932" s="31"/>
      <c r="BW9932" s="31"/>
      <c r="BX9932" s="31"/>
      <c r="BY9932" s="31"/>
      <c r="BZ9932" s="31"/>
      <c r="CA9932" s="31"/>
      <c r="CB9932" s="31"/>
      <c r="CC9932" s="31"/>
    </row>
    <row r="9933" spans="5:81" customFormat="1" x14ac:dyDescent="0.25">
      <c r="E9933" s="30" t="str">
        <f t="shared" si="65"/>
        <v>update IFINOPL.dbo.AGREEMENT_ASSET set BILLING_TO_NPWP = '013735303007000', NPWP_NAME = 'PT. MARGA NUSANTARA JAYA', NPWP_ADDRESS = 'JL PULO KAMBING IIE NO 9 RT.0 RW.0 JATINEGARA, CAKUNG, JAKARTA TIMUR, DKI JAKARTA 13930 INDONESIA' where AGREEMENT_NO = replace('0000900/4/08/10/2022', '/', '.');</v>
      </c>
      <c r="F9933" s="31"/>
      <c r="G9933" s="31"/>
      <c r="H9933" s="31"/>
      <c r="I9933" s="31"/>
      <c r="J9933" s="31"/>
      <c r="K9933" s="31"/>
      <c r="L9933" s="31"/>
      <c r="M9933" s="31"/>
      <c r="N9933" s="31"/>
      <c r="O9933" s="31"/>
      <c r="P9933" s="31"/>
      <c r="Q9933" s="31"/>
      <c r="R9933" s="31"/>
      <c r="S9933" s="31"/>
      <c r="T9933" s="31"/>
      <c r="U9933" s="31"/>
      <c r="V9933" s="31"/>
      <c r="W9933" s="31"/>
      <c r="X9933" s="31"/>
      <c r="Y9933" s="31"/>
      <c r="Z9933" s="31"/>
      <c r="AA9933" s="31"/>
      <c r="AB9933" s="31"/>
      <c r="AC9933" s="31"/>
      <c r="AD9933" s="31"/>
      <c r="AE9933" s="31"/>
      <c r="AF9933" s="31"/>
      <c r="AG9933" s="31"/>
      <c r="AH9933" s="31"/>
      <c r="AI9933" s="31"/>
      <c r="AJ9933" s="31"/>
      <c r="AK9933" s="31"/>
      <c r="AL9933" s="31"/>
      <c r="AM9933" s="31"/>
      <c r="AN9933" s="31"/>
      <c r="AO9933" s="31"/>
      <c r="AP9933" s="31"/>
      <c r="AQ9933" s="31"/>
      <c r="AR9933" s="31"/>
      <c r="AS9933" s="31"/>
      <c r="AT9933" s="31"/>
      <c r="AU9933" s="31"/>
      <c r="AV9933" s="31"/>
      <c r="AW9933" s="31"/>
      <c r="AX9933" s="31"/>
      <c r="AY9933" s="31"/>
      <c r="AZ9933" s="31"/>
      <c r="BA9933" s="31"/>
      <c r="BB9933" s="31"/>
      <c r="BC9933" s="31"/>
      <c r="BD9933" s="31"/>
      <c r="BE9933" s="31"/>
      <c r="BF9933" s="31"/>
      <c r="BG9933" s="31"/>
      <c r="BH9933" s="31"/>
      <c r="BI9933" s="31"/>
      <c r="BJ9933" s="31"/>
      <c r="BK9933" s="31"/>
      <c r="BL9933" s="31"/>
      <c r="BM9933" s="31"/>
      <c r="BN9933" s="31"/>
      <c r="BO9933" s="31"/>
      <c r="BP9933" s="31"/>
      <c r="BQ9933" s="31"/>
      <c r="BR9933" s="31"/>
      <c r="BS9933" s="31"/>
      <c r="BT9933" s="31"/>
      <c r="BU9933" s="31"/>
      <c r="BV9933" s="31"/>
      <c r="BW9933" s="31"/>
      <c r="BX9933" s="31"/>
      <c r="BY9933" s="31"/>
      <c r="BZ9933" s="31"/>
      <c r="CA9933" s="31"/>
      <c r="CB9933" s="31"/>
      <c r="CC9933" s="31"/>
    </row>
    <row r="9934" spans="5:81" customFormat="1" x14ac:dyDescent="0.25">
      <c r="E9934" s="30" t="str">
        <f t="shared" si="65"/>
        <v>update IFINOPL.dbo.AGREEMENT_ASSET set BILLING_TO_NPWP = '013735303007000', NPWP_NAME = 'PT. MARGA NUSANTARA JAYA', NPWP_ADDRESS = 'JL PULO KAMBING IIE NO 9 RT.0 RW.0 JATINEGARA, CAKUNG, JAKARTA TIMUR, DKI JAKARTA 13930 INDONESIA' where AGREEMENT_NO = replace('0000901/4/08/10/2022', '/', '.');</v>
      </c>
      <c r="F9934" s="31"/>
      <c r="G9934" s="31"/>
      <c r="H9934" s="31"/>
      <c r="I9934" s="31"/>
      <c r="J9934" s="31"/>
      <c r="K9934" s="31"/>
      <c r="L9934" s="31"/>
      <c r="M9934" s="31"/>
      <c r="N9934" s="31"/>
      <c r="O9934" s="31"/>
      <c r="P9934" s="31"/>
      <c r="Q9934" s="31"/>
      <c r="R9934" s="31"/>
      <c r="S9934" s="31"/>
      <c r="T9934" s="31"/>
      <c r="U9934" s="31"/>
      <c r="V9934" s="31"/>
      <c r="W9934" s="31"/>
      <c r="X9934" s="31"/>
      <c r="Y9934" s="31"/>
      <c r="Z9934" s="31"/>
      <c r="AA9934" s="31"/>
      <c r="AB9934" s="31"/>
      <c r="AC9934" s="31"/>
      <c r="AD9934" s="31"/>
      <c r="AE9934" s="31"/>
      <c r="AF9934" s="31"/>
      <c r="AG9934" s="31"/>
      <c r="AH9934" s="31"/>
      <c r="AI9934" s="31"/>
      <c r="AJ9934" s="31"/>
      <c r="AK9934" s="31"/>
      <c r="AL9934" s="31"/>
      <c r="AM9934" s="31"/>
      <c r="AN9934" s="31"/>
      <c r="AO9934" s="31"/>
      <c r="AP9934" s="31"/>
      <c r="AQ9934" s="31"/>
      <c r="AR9934" s="31"/>
      <c r="AS9934" s="31"/>
      <c r="AT9934" s="31"/>
      <c r="AU9934" s="31"/>
      <c r="AV9934" s="31"/>
      <c r="AW9934" s="31"/>
      <c r="AX9934" s="31"/>
      <c r="AY9934" s="31"/>
      <c r="AZ9934" s="31"/>
      <c r="BA9934" s="31"/>
      <c r="BB9934" s="31"/>
      <c r="BC9934" s="31"/>
      <c r="BD9934" s="31"/>
      <c r="BE9934" s="31"/>
      <c r="BF9934" s="31"/>
      <c r="BG9934" s="31"/>
      <c r="BH9934" s="31"/>
      <c r="BI9934" s="31"/>
      <c r="BJ9934" s="31"/>
      <c r="BK9934" s="31"/>
      <c r="BL9934" s="31"/>
      <c r="BM9934" s="31"/>
      <c r="BN9934" s="31"/>
      <c r="BO9934" s="31"/>
      <c r="BP9934" s="31"/>
      <c r="BQ9934" s="31"/>
      <c r="BR9934" s="31"/>
      <c r="BS9934" s="31"/>
      <c r="BT9934" s="31"/>
      <c r="BU9934" s="31"/>
      <c r="BV9934" s="31"/>
      <c r="BW9934" s="31"/>
      <c r="BX9934" s="31"/>
      <c r="BY9934" s="31"/>
      <c r="BZ9934" s="31"/>
      <c r="CA9934" s="31"/>
      <c r="CB9934" s="31"/>
      <c r="CC9934" s="31"/>
    </row>
    <row r="9935" spans="5:81" customFormat="1" x14ac:dyDescent="0.25">
      <c r="E9935" s="30" t="str">
        <f t="shared" si="65"/>
        <v>update IFINOPL.dbo.AGREEMENT_ASSET set BILLING_TO_NPWP = '013735303007000', NPWP_NAME = 'PT. MARGA NUSANTARA JAYA', NPWP_ADDRESS = 'JL PULO KAMBING IIE NO 9 RT.0 RW.0 JATINEGARA, CAKUNG, JAKARTA TIMUR, DKI JAKARTA 13930 INDONESIA' where AGREEMENT_NO = replace('0000902/4/08/10/2022', '/', '.');</v>
      </c>
      <c r="F9935" s="31"/>
      <c r="G9935" s="31"/>
      <c r="H9935" s="31"/>
      <c r="I9935" s="31"/>
      <c r="J9935" s="31"/>
      <c r="K9935" s="31"/>
      <c r="L9935" s="31"/>
      <c r="M9935" s="31"/>
      <c r="N9935" s="31"/>
      <c r="O9935" s="31"/>
      <c r="P9935" s="31"/>
      <c r="Q9935" s="31"/>
      <c r="R9935" s="31"/>
      <c r="S9935" s="31"/>
      <c r="T9935" s="31"/>
      <c r="U9935" s="31"/>
      <c r="V9935" s="31"/>
      <c r="W9935" s="31"/>
      <c r="X9935" s="31"/>
      <c r="Y9935" s="31"/>
      <c r="Z9935" s="31"/>
      <c r="AA9935" s="31"/>
      <c r="AB9935" s="31"/>
      <c r="AC9935" s="31"/>
      <c r="AD9935" s="31"/>
      <c r="AE9935" s="31"/>
      <c r="AF9935" s="31"/>
      <c r="AG9935" s="31"/>
      <c r="AH9935" s="31"/>
      <c r="AI9935" s="31"/>
      <c r="AJ9935" s="31"/>
      <c r="AK9935" s="31"/>
      <c r="AL9935" s="31"/>
      <c r="AM9935" s="31"/>
      <c r="AN9935" s="31"/>
      <c r="AO9935" s="31"/>
      <c r="AP9935" s="31"/>
      <c r="AQ9935" s="31"/>
      <c r="AR9935" s="31"/>
      <c r="AS9935" s="31"/>
      <c r="AT9935" s="31"/>
      <c r="AU9935" s="31"/>
      <c r="AV9935" s="31"/>
      <c r="AW9935" s="31"/>
      <c r="AX9935" s="31"/>
      <c r="AY9935" s="31"/>
      <c r="AZ9935" s="31"/>
      <c r="BA9935" s="31"/>
      <c r="BB9935" s="31"/>
      <c r="BC9935" s="31"/>
      <c r="BD9935" s="31"/>
      <c r="BE9935" s="31"/>
      <c r="BF9935" s="31"/>
      <c r="BG9935" s="31"/>
      <c r="BH9935" s="31"/>
      <c r="BI9935" s="31"/>
      <c r="BJ9935" s="31"/>
      <c r="BK9935" s="31"/>
      <c r="BL9935" s="31"/>
      <c r="BM9935" s="31"/>
      <c r="BN9935" s="31"/>
      <c r="BO9935" s="31"/>
      <c r="BP9935" s="31"/>
      <c r="BQ9935" s="31"/>
      <c r="BR9935" s="31"/>
      <c r="BS9935" s="31"/>
      <c r="BT9935" s="31"/>
      <c r="BU9935" s="31"/>
      <c r="BV9935" s="31"/>
      <c r="BW9935" s="31"/>
      <c r="BX9935" s="31"/>
      <c r="BY9935" s="31"/>
      <c r="BZ9935" s="31"/>
      <c r="CA9935" s="31"/>
      <c r="CB9935" s="31"/>
      <c r="CC9935" s="31"/>
    </row>
    <row r="9936" spans="5:81" customFormat="1" x14ac:dyDescent="0.25">
      <c r="E9936" s="30" t="str">
        <f t="shared" si="65"/>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replace('0000903/4/01/12/2021', '/', '.');</v>
      </c>
      <c r="F9936" s="31"/>
      <c r="G9936" s="31"/>
      <c r="H9936" s="31"/>
      <c r="I9936" s="31"/>
      <c r="J9936" s="31"/>
      <c r="K9936" s="31"/>
      <c r="L9936" s="31"/>
      <c r="M9936" s="31"/>
      <c r="N9936" s="31"/>
      <c r="O9936" s="31"/>
      <c r="P9936" s="31"/>
      <c r="Q9936" s="31"/>
      <c r="R9936" s="31"/>
      <c r="S9936" s="31"/>
      <c r="T9936" s="31"/>
      <c r="U9936" s="31"/>
      <c r="V9936" s="31"/>
      <c r="W9936" s="31"/>
      <c r="X9936" s="31"/>
      <c r="Y9936" s="31"/>
      <c r="Z9936" s="31"/>
      <c r="AA9936" s="31"/>
      <c r="AB9936" s="31"/>
      <c r="AC9936" s="31"/>
      <c r="AD9936" s="31"/>
      <c r="AE9936" s="31"/>
      <c r="AF9936" s="31"/>
      <c r="AG9936" s="31"/>
      <c r="AH9936" s="31"/>
      <c r="AI9936" s="31"/>
      <c r="AJ9936" s="31"/>
      <c r="AK9936" s="31"/>
      <c r="AL9936" s="31"/>
      <c r="AM9936" s="31"/>
      <c r="AN9936" s="31"/>
      <c r="AO9936" s="31"/>
      <c r="AP9936" s="31"/>
      <c r="AQ9936" s="31"/>
      <c r="AR9936" s="31"/>
      <c r="AS9936" s="31"/>
      <c r="AT9936" s="31"/>
      <c r="AU9936" s="31"/>
      <c r="AV9936" s="31"/>
      <c r="AW9936" s="31"/>
      <c r="AX9936" s="31"/>
      <c r="AY9936" s="31"/>
      <c r="AZ9936" s="31"/>
      <c r="BA9936" s="31"/>
      <c r="BB9936" s="31"/>
      <c r="BC9936" s="31"/>
      <c r="BD9936" s="31"/>
      <c r="BE9936" s="31"/>
      <c r="BF9936" s="31"/>
      <c r="BG9936" s="31"/>
      <c r="BH9936" s="31"/>
      <c r="BI9936" s="31"/>
      <c r="BJ9936" s="31"/>
      <c r="BK9936" s="31"/>
      <c r="BL9936" s="31"/>
      <c r="BM9936" s="31"/>
      <c r="BN9936" s="31"/>
      <c r="BO9936" s="31"/>
      <c r="BP9936" s="31"/>
      <c r="BQ9936" s="31"/>
      <c r="BR9936" s="31"/>
      <c r="BS9936" s="31"/>
      <c r="BT9936" s="31"/>
      <c r="BU9936" s="31"/>
      <c r="BV9936" s="31"/>
      <c r="BW9936" s="31"/>
      <c r="BX9936" s="31"/>
      <c r="BY9936" s="31"/>
      <c r="BZ9936" s="31"/>
      <c r="CA9936" s="31"/>
      <c r="CB9936" s="31"/>
      <c r="CC9936" s="31"/>
    </row>
    <row r="9937" spans="5:81" customFormat="1" x14ac:dyDescent="0.25">
      <c r="E9937" s="30" t="str">
        <f t="shared" si="65"/>
        <v>update IFINOPL.dbo.AGREEMENT_ASSET set BILLING_TO_NPWP = '013735303007000', NPWP_NAME = 'PT. MARGA NUSANTARA JAYA', NPWP_ADDRESS = 'JL PULO KAMBING IIE NO 9 RT.0 RW.0 JATINEGARA, CAKUNG, JAKARTA TIMUR, DKI JAKARTA 13930 INDONESIA' where AGREEMENT_NO = replace('0000903/4/08/10/2022', '/', '.');</v>
      </c>
      <c r="F9937" s="31"/>
      <c r="G9937" s="31"/>
      <c r="H9937" s="31"/>
      <c r="I9937" s="31"/>
      <c r="J9937" s="31"/>
      <c r="K9937" s="31"/>
      <c r="L9937" s="31"/>
      <c r="M9937" s="31"/>
      <c r="N9937" s="31"/>
      <c r="O9937" s="31"/>
      <c r="P9937" s="31"/>
      <c r="Q9937" s="31"/>
      <c r="R9937" s="31"/>
      <c r="S9937" s="31"/>
      <c r="T9937" s="31"/>
      <c r="U9937" s="31"/>
      <c r="V9937" s="31"/>
      <c r="W9937" s="31"/>
      <c r="X9937" s="31"/>
      <c r="Y9937" s="31"/>
      <c r="Z9937" s="31"/>
      <c r="AA9937" s="31"/>
      <c r="AB9937" s="31"/>
      <c r="AC9937" s="31"/>
      <c r="AD9937" s="31"/>
      <c r="AE9937" s="31"/>
      <c r="AF9937" s="31"/>
      <c r="AG9937" s="31"/>
      <c r="AH9937" s="31"/>
      <c r="AI9937" s="31"/>
      <c r="AJ9937" s="31"/>
      <c r="AK9937" s="31"/>
      <c r="AL9937" s="31"/>
      <c r="AM9937" s="31"/>
      <c r="AN9937" s="31"/>
      <c r="AO9937" s="31"/>
      <c r="AP9937" s="31"/>
      <c r="AQ9937" s="31"/>
      <c r="AR9937" s="31"/>
      <c r="AS9937" s="31"/>
      <c r="AT9937" s="31"/>
      <c r="AU9937" s="31"/>
      <c r="AV9937" s="31"/>
      <c r="AW9937" s="31"/>
      <c r="AX9937" s="31"/>
      <c r="AY9937" s="31"/>
      <c r="AZ9937" s="31"/>
      <c r="BA9937" s="31"/>
      <c r="BB9937" s="31"/>
      <c r="BC9937" s="31"/>
      <c r="BD9937" s="31"/>
      <c r="BE9937" s="31"/>
      <c r="BF9937" s="31"/>
      <c r="BG9937" s="31"/>
      <c r="BH9937" s="31"/>
      <c r="BI9937" s="31"/>
      <c r="BJ9937" s="31"/>
      <c r="BK9937" s="31"/>
      <c r="BL9937" s="31"/>
      <c r="BM9937" s="31"/>
      <c r="BN9937" s="31"/>
      <c r="BO9937" s="31"/>
      <c r="BP9937" s="31"/>
      <c r="BQ9937" s="31"/>
      <c r="BR9937" s="31"/>
      <c r="BS9937" s="31"/>
      <c r="BT9937" s="31"/>
      <c r="BU9937" s="31"/>
      <c r="BV9937" s="31"/>
      <c r="BW9937" s="31"/>
      <c r="BX9937" s="31"/>
      <c r="BY9937" s="31"/>
      <c r="BZ9937" s="31"/>
      <c r="CA9937" s="31"/>
      <c r="CB9937" s="31"/>
      <c r="CC9937" s="31"/>
    </row>
    <row r="9938" spans="5:81" customFormat="1" x14ac:dyDescent="0.25">
      <c r="E9938"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replace('0000904/4/08/12/2022', '/', '.');</v>
      </c>
      <c r="F9938" s="31"/>
      <c r="G9938" s="31"/>
      <c r="H9938" s="31"/>
      <c r="I9938" s="31"/>
      <c r="J9938" s="31"/>
      <c r="K9938" s="31"/>
      <c r="L9938" s="31"/>
      <c r="M9938" s="31"/>
      <c r="N9938" s="31"/>
      <c r="O9938" s="31"/>
      <c r="P9938" s="31"/>
      <c r="Q9938" s="31"/>
      <c r="R9938" s="31"/>
      <c r="S9938" s="31"/>
      <c r="T9938" s="31"/>
      <c r="U9938" s="31"/>
      <c r="V9938" s="31"/>
      <c r="W9938" s="31"/>
      <c r="X9938" s="31"/>
      <c r="Y9938" s="31"/>
      <c r="Z9938" s="31"/>
      <c r="AA9938" s="31"/>
      <c r="AB9938" s="31"/>
      <c r="AC9938" s="31"/>
      <c r="AD9938" s="31"/>
      <c r="AE9938" s="31"/>
      <c r="AF9938" s="31"/>
      <c r="AG9938" s="31"/>
      <c r="AH9938" s="31"/>
      <c r="AI9938" s="31"/>
      <c r="AJ9938" s="31"/>
      <c r="AK9938" s="31"/>
      <c r="AL9938" s="31"/>
      <c r="AM9938" s="31"/>
      <c r="AN9938" s="31"/>
      <c r="AO9938" s="31"/>
      <c r="AP9938" s="31"/>
      <c r="AQ9938" s="31"/>
      <c r="AR9938" s="31"/>
      <c r="AS9938" s="31"/>
      <c r="AT9938" s="31"/>
      <c r="AU9938" s="31"/>
      <c r="AV9938" s="31"/>
      <c r="AW9938" s="31"/>
      <c r="AX9938" s="31"/>
      <c r="AY9938" s="31"/>
      <c r="AZ9938" s="31"/>
      <c r="BA9938" s="31"/>
      <c r="BB9938" s="31"/>
      <c r="BC9938" s="31"/>
      <c r="BD9938" s="31"/>
      <c r="BE9938" s="31"/>
      <c r="BF9938" s="31"/>
      <c r="BG9938" s="31"/>
      <c r="BH9938" s="31"/>
      <c r="BI9938" s="31"/>
      <c r="BJ9938" s="31"/>
      <c r="BK9938" s="31"/>
      <c r="BL9938" s="31"/>
      <c r="BM9938" s="31"/>
      <c r="BN9938" s="31"/>
      <c r="BO9938" s="31"/>
      <c r="BP9938" s="31"/>
      <c r="BQ9938" s="31"/>
      <c r="BR9938" s="31"/>
      <c r="BS9938" s="31"/>
      <c r="BT9938" s="31"/>
      <c r="BU9938" s="31"/>
      <c r="BV9938" s="31"/>
      <c r="BW9938" s="31"/>
      <c r="BX9938" s="31"/>
      <c r="BY9938" s="31"/>
      <c r="BZ9938" s="31"/>
      <c r="CA9938" s="31"/>
      <c r="CB9938" s="31"/>
      <c r="CC9938" s="31"/>
    </row>
    <row r="9939" spans="5:81" customFormat="1" x14ac:dyDescent="0.25">
      <c r="E9939" s="30" t="str">
        <f t="shared" si="65"/>
        <v>update IFINOPL.dbo.AGREEMENT_ASSET set BILLING_TO_NPWP = '916596836454000', NPWP_NAME = 'PT. ZAFIR DEVANA INTERNASIONAL', NPWP_ADDRESS = 'GRAND CIBUBUR COUNTRY RUKO FOOD MARKET RFM 5 01 RT.000 RW.000 KEL.CIKEAS UDIK KEC.GUNUNG PUTRI KOTA/KAB.KAB. BOGOR JAWA BARAT 16966' where AGREEMENT_NO = replace('0000905/4/01/12/2021', '/', '.');</v>
      </c>
      <c r="F9939" s="31"/>
      <c r="G9939" s="31"/>
      <c r="H9939" s="31"/>
      <c r="I9939" s="31"/>
      <c r="J9939" s="31"/>
      <c r="K9939" s="31"/>
      <c r="L9939" s="31"/>
      <c r="M9939" s="31"/>
      <c r="N9939" s="31"/>
      <c r="O9939" s="31"/>
      <c r="P9939" s="31"/>
      <c r="Q9939" s="31"/>
      <c r="R9939" s="31"/>
      <c r="S9939" s="31"/>
      <c r="T9939" s="31"/>
      <c r="U9939" s="31"/>
      <c r="V9939" s="31"/>
      <c r="W9939" s="31"/>
      <c r="X9939" s="31"/>
      <c r="Y9939" s="31"/>
      <c r="Z9939" s="31"/>
      <c r="AA9939" s="31"/>
      <c r="AB9939" s="31"/>
      <c r="AC9939" s="31"/>
      <c r="AD9939" s="31"/>
      <c r="AE9939" s="31"/>
      <c r="AF9939" s="31"/>
      <c r="AG9939" s="31"/>
      <c r="AH9939" s="31"/>
      <c r="AI9939" s="31"/>
      <c r="AJ9939" s="31"/>
      <c r="AK9939" s="31"/>
      <c r="AL9939" s="31"/>
      <c r="AM9939" s="31"/>
      <c r="AN9939" s="31"/>
      <c r="AO9939" s="31"/>
      <c r="AP9939" s="31"/>
      <c r="AQ9939" s="31"/>
      <c r="AR9939" s="31"/>
      <c r="AS9939" s="31"/>
      <c r="AT9939" s="31"/>
      <c r="AU9939" s="31"/>
      <c r="AV9939" s="31"/>
      <c r="AW9939" s="31"/>
      <c r="AX9939" s="31"/>
      <c r="AY9939" s="31"/>
      <c r="AZ9939" s="31"/>
      <c r="BA9939" s="31"/>
      <c r="BB9939" s="31"/>
      <c r="BC9939" s="31"/>
      <c r="BD9939" s="31"/>
      <c r="BE9939" s="31"/>
      <c r="BF9939" s="31"/>
      <c r="BG9939" s="31"/>
      <c r="BH9939" s="31"/>
      <c r="BI9939" s="31"/>
      <c r="BJ9939" s="31"/>
      <c r="BK9939" s="31"/>
      <c r="BL9939" s="31"/>
      <c r="BM9939" s="31"/>
      <c r="BN9939" s="31"/>
      <c r="BO9939" s="31"/>
      <c r="BP9939" s="31"/>
      <c r="BQ9939" s="31"/>
      <c r="BR9939" s="31"/>
      <c r="BS9939" s="31"/>
      <c r="BT9939" s="31"/>
      <c r="BU9939" s="31"/>
      <c r="BV9939" s="31"/>
      <c r="BW9939" s="31"/>
      <c r="BX9939" s="31"/>
      <c r="BY9939" s="31"/>
      <c r="BZ9939" s="31"/>
      <c r="CA9939" s="31"/>
      <c r="CB9939" s="31"/>
      <c r="CC9939" s="31"/>
    </row>
    <row r="9940" spans="5:81" customFormat="1" x14ac:dyDescent="0.25">
      <c r="E9940"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replace('0000905/4/08/12/2022', '/', '.');</v>
      </c>
      <c r="F9940" s="31"/>
      <c r="G9940" s="31"/>
      <c r="H9940" s="31"/>
      <c r="I9940" s="31"/>
      <c r="J9940" s="31"/>
      <c r="K9940" s="31"/>
      <c r="L9940" s="31"/>
      <c r="M9940" s="31"/>
      <c r="N9940" s="31"/>
      <c r="O9940" s="31"/>
      <c r="P9940" s="31"/>
      <c r="Q9940" s="31"/>
      <c r="R9940" s="31"/>
      <c r="S9940" s="31"/>
      <c r="T9940" s="31"/>
      <c r="U9940" s="31"/>
      <c r="V9940" s="31"/>
      <c r="W9940" s="31"/>
      <c r="X9940" s="31"/>
      <c r="Y9940" s="31"/>
      <c r="Z9940" s="31"/>
      <c r="AA9940" s="31"/>
      <c r="AB9940" s="31"/>
      <c r="AC9940" s="31"/>
      <c r="AD9940" s="31"/>
      <c r="AE9940" s="31"/>
      <c r="AF9940" s="31"/>
      <c r="AG9940" s="31"/>
      <c r="AH9940" s="31"/>
      <c r="AI9940" s="31"/>
      <c r="AJ9940" s="31"/>
      <c r="AK9940" s="31"/>
      <c r="AL9940" s="31"/>
      <c r="AM9940" s="31"/>
      <c r="AN9940" s="31"/>
      <c r="AO9940" s="31"/>
      <c r="AP9940" s="31"/>
      <c r="AQ9940" s="31"/>
      <c r="AR9940" s="31"/>
      <c r="AS9940" s="31"/>
      <c r="AT9940" s="31"/>
      <c r="AU9940" s="31"/>
      <c r="AV9940" s="31"/>
      <c r="AW9940" s="31"/>
      <c r="AX9940" s="31"/>
      <c r="AY9940" s="31"/>
      <c r="AZ9940" s="31"/>
      <c r="BA9940" s="31"/>
      <c r="BB9940" s="31"/>
      <c r="BC9940" s="31"/>
      <c r="BD9940" s="31"/>
      <c r="BE9940" s="31"/>
      <c r="BF9940" s="31"/>
      <c r="BG9940" s="31"/>
      <c r="BH9940" s="31"/>
      <c r="BI9940" s="31"/>
      <c r="BJ9940" s="31"/>
      <c r="BK9940" s="31"/>
      <c r="BL9940" s="31"/>
      <c r="BM9940" s="31"/>
      <c r="BN9940" s="31"/>
      <c r="BO9940" s="31"/>
      <c r="BP9940" s="31"/>
      <c r="BQ9940" s="31"/>
      <c r="BR9940" s="31"/>
      <c r="BS9940" s="31"/>
      <c r="BT9940" s="31"/>
      <c r="BU9940" s="31"/>
      <c r="BV9940" s="31"/>
      <c r="BW9940" s="31"/>
      <c r="BX9940" s="31"/>
      <c r="BY9940" s="31"/>
      <c r="BZ9940" s="31"/>
      <c r="CA9940" s="31"/>
      <c r="CB9940" s="31"/>
      <c r="CC9940" s="31"/>
    </row>
    <row r="9941" spans="5:81" customFormat="1" x14ac:dyDescent="0.25">
      <c r="E9941"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replace('0000906/4/08/12/2022', '/', '.');</v>
      </c>
      <c r="F9941" s="31"/>
      <c r="G9941" s="31"/>
      <c r="H9941" s="31"/>
      <c r="I9941" s="31"/>
      <c r="J9941" s="31"/>
      <c r="K9941" s="31"/>
      <c r="L9941" s="31"/>
      <c r="M9941" s="31"/>
      <c r="N9941" s="31"/>
      <c r="O9941" s="31"/>
      <c r="P9941" s="31"/>
      <c r="Q9941" s="31"/>
      <c r="R9941" s="31"/>
      <c r="S9941" s="31"/>
      <c r="T9941" s="31"/>
      <c r="U9941" s="31"/>
      <c r="V9941" s="31"/>
      <c r="W9941" s="31"/>
      <c r="X9941" s="31"/>
      <c r="Y9941" s="31"/>
      <c r="Z9941" s="31"/>
      <c r="AA9941" s="31"/>
      <c r="AB9941" s="31"/>
      <c r="AC9941" s="31"/>
      <c r="AD9941" s="31"/>
      <c r="AE9941" s="31"/>
      <c r="AF9941" s="31"/>
      <c r="AG9941" s="31"/>
      <c r="AH9941" s="31"/>
      <c r="AI9941" s="31"/>
      <c r="AJ9941" s="31"/>
      <c r="AK9941" s="31"/>
      <c r="AL9941" s="31"/>
      <c r="AM9941" s="31"/>
      <c r="AN9941" s="31"/>
      <c r="AO9941" s="31"/>
      <c r="AP9941" s="31"/>
      <c r="AQ9941" s="31"/>
      <c r="AR9941" s="31"/>
      <c r="AS9941" s="31"/>
      <c r="AT9941" s="31"/>
      <c r="AU9941" s="31"/>
      <c r="AV9941" s="31"/>
      <c r="AW9941" s="31"/>
      <c r="AX9941" s="31"/>
      <c r="AY9941" s="31"/>
      <c r="AZ9941" s="31"/>
      <c r="BA9941" s="31"/>
      <c r="BB9941" s="31"/>
      <c r="BC9941" s="31"/>
      <c r="BD9941" s="31"/>
      <c r="BE9941" s="31"/>
      <c r="BF9941" s="31"/>
      <c r="BG9941" s="31"/>
      <c r="BH9941" s="31"/>
      <c r="BI9941" s="31"/>
      <c r="BJ9941" s="31"/>
      <c r="BK9941" s="31"/>
      <c r="BL9941" s="31"/>
      <c r="BM9941" s="31"/>
      <c r="BN9941" s="31"/>
      <c r="BO9941" s="31"/>
      <c r="BP9941" s="31"/>
      <c r="BQ9941" s="31"/>
      <c r="BR9941" s="31"/>
      <c r="BS9941" s="31"/>
      <c r="BT9941" s="31"/>
      <c r="BU9941" s="31"/>
      <c r="BV9941" s="31"/>
      <c r="BW9941" s="31"/>
      <c r="BX9941" s="31"/>
      <c r="BY9941" s="31"/>
      <c r="BZ9941" s="31"/>
      <c r="CA9941" s="31"/>
      <c r="CB9941" s="31"/>
      <c r="CC9941" s="31"/>
    </row>
    <row r="9942" spans="5:81" customFormat="1" x14ac:dyDescent="0.25">
      <c r="E9942"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replace('0000907/4/08/12/2022', '/', '.');</v>
      </c>
      <c r="F9942" s="31"/>
      <c r="G9942" s="31"/>
      <c r="H9942" s="31"/>
      <c r="I9942" s="31"/>
      <c r="J9942" s="31"/>
      <c r="K9942" s="31"/>
      <c r="L9942" s="31"/>
      <c r="M9942" s="31"/>
      <c r="N9942" s="31"/>
      <c r="O9942" s="31"/>
      <c r="P9942" s="31"/>
      <c r="Q9942" s="31"/>
      <c r="R9942" s="31"/>
      <c r="S9942" s="31"/>
      <c r="T9942" s="31"/>
      <c r="U9942" s="31"/>
      <c r="V9942" s="31"/>
      <c r="W9942" s="31"/>
      <c r="X9942" s="31"/>
      <c r="Y9942" s="31"/>
      <c r="Z9942" s="31"/>
      <c r="AA9942" s="31"/>
      <c r="AB9942" s="31"/>
      <c r="AC9942" s="31"/>
      <c r="AD9942" s="31"/>
      <c r="AE9942" s="31"/>
      <c r="AF9942" s="31"/>
      <c r="AG9942" s="31"/>
      <c r="AH9942" s="31"/>
      <c r="AI9942" s="31"/>
      <c r="AJ9942" s="31"/>
      <c r="AK9942" s="31"/>
      <c r="AL9942" s="31"/>
      <c r="AM9942" s="31"/>
      <c r="AN9942" s="31"/>
      <c r="AO9942" s="31"/>
      <c r="AP9942" s="31"/>
      <c r="AQ9942" s="31"/>
      <c r="AR9942" s="31"/>
      <c r="AS9942" s="31"/>
      <c r="AT9942" s="31"/>
      <c r="AU9942" s="31"/>
      <c r="AV9942" s="31"/>
      <c r="AW9942" s="31"/>
      <c r="AX9942" s="31"/>
      <c r="AY9942" s="31"/>
      <c r="AZ9942" s="31"/>
      <c r="BA9942" s="31"/>
      <c r="BB9942" s="31"/>
      <c r="BC9942" s="31"/>
      <c r="BD9942" s="31"/>
      <c r="BE9942" s="31"/>
      <c r="BF9942" s="31"/>
      <c r="BG9942" s="31"/>
      <c r="BH9942" s="31"/>
      <c r="BI9942" s="31"/>
      <c r="BJ9942" s="31"/>
      <c r="BK9942" s="31"/>
      <c r="BL9942" s="31"/>
      <c r="BM9942" s="31"/>
      <c r="BN9942" s="31"/>
      <c r="BO9942" s="31"/>
      <c r="BP9942" s="31"/>
      <c r="BQ9942" s="31"/>
      <c r="BR9942" s="31"/>
      <c r="BS9942" s="31"/>
      <c r="BT9942" s="31"/>
      <c r="BU9942" s="31"/>
      <c r="BV9942" s="31"/>
      <c r="BW9942" s="31"/>
      <c r="BX9942" s="31"/>
      <c r="BY9942" s="31"/>
      <c r="BZ9942" s="31"/>
      <c r="CA9942" s="31"/>
      <c r="CB9942" s="31"/>
      <c r="CC9942" s="31"/>
    </row>
    <row r="9943" spans="5:81" customFormat="1" x14ac:dyDescent="0.25">
      <c r="E9943"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replace('0000908/4/08/12/2022', '/', '.');</v>
      </c>
      <c r="F9943" s="31"/>
      <c r="G9943" s="31"/>
      <c r="H9943" s="31"/>
      <c r="I9943" s="31"/>
      <c r="J9943" s="31"/>
      <c r="K9943" s="31"/>
      <c r="L9943" s="31"/>
      <c r="M9943" s="31"/>
      <c r="N9943" s="31"/>
      <c r="O9943" s="31"/>
      <c r="P9943" s="31"/>
      <c r="Q9943" s="31"/>
      <c r="R9943" s="31"/>
      <c r="S9943" s="31"/>
      <c r="T9943" s="31"/>
      <c r="U9943" s="31"/>
      <c r="V9943" s="31"/>
      <c r="W9943" s="31"/>
      <c r="X9943" s="31"/>
      <c r="Y9943" s="31"/>
      <c r="Z9943" s="31"/>
      <c r="AA9943" s="31"/>
      <c r="AB9943" s="31"/>
      <c r="AC9943" s="31"/>
      <c r="AD9943" s="31"/>
      <c r="AE9943" s="31"/>
      <c r="AF9943" s="31"/>
      <c r="AG9943" s="31"/>
      <c r="AH9943" s="31"/>
      <c r="AI9943" s="31"/>
      <c r="AJ9943" s="31"/>
      <c r="AK9943" s="31"/>
      <c r="AL9943" s="31"/>
      <c r="AM9943" s="31"/>
      <c r="AN9943" s="31"/>
      <c r="AO9943" s="31"/>
      <c r="AP9943" s="31"/>
      <c r="AQ9943" s="31"/>
      <c r="AR9943" s="31"/>
      <c r="AS9943" s="31"/>
      <c r="AT9943" s="31"/>
      <c r="AU9943" s="31"/>
      <c r="AV9943" s="31"/>
      <c r="AW9943" s="31"/>
      <c r="AX9943" s="31"/>
      <c r="AY9943" s="31"/>
      <c r="AZ9943" s="31"/>
      <c r="BA9943" s="31"/>
      <c r="BB9943" s="31"/>
      <c r="BC9943" s="31"/>
      <c r="BD9943" s="31"/>
      <c r="BE9943" s="31"/>
      <c r="BF9943" s="31"/>
      <c r="BG9943" s="31"/>
      <c r="BH9943" s="31"/>
      <c r="BI9943" s="31"/>
      <c r="BJ9943" s="31"/>
      <c r="BK9943" s="31"/>
      <c r="BL9943" s="31"/>
      <c r="BM9943" s="31"/>
      <c r="BN9943" s="31"/>
      <c r="BO9943" s="31"/>
      <c r="BP9943" s="31"/>
      <c r="BQ9943" s="31"/>
      <c r="BR9943" s="31"/>
      <c r="BS9943" s="31"/>
      <c r="BT9943" s="31"/>
      <c r="BU9943" s="31"/>
      <c r="BV9943" s="31"/>
      <c r="BW9943" s="31"/>
      <c r="BX9943" s="31"/>
      <c r="BY9943" s="31"/>
      <c r="BZ9943" s="31"/>
      <c r="CA9943" s="31"/>
      <c r="CB9943" s="31"/>
      <c r="CC9943" s="31"/>
    </row>
    <row r="9944" spans="5:81" customFormat="1" x14ac:dyDescent="0.25">
      <c r="E9944" s="30" t="str">
        <f t="shared" si="6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replace('0000909/4/01/12/2021', '/', '.');</v>
      </c>
      <c r="F9944" s="31"/>
      <c r="G9944" s="31"/>
      <c r="H9944" s="31"/>
      <c r="I9944" s="31"/>
      <c r="J9944" s="31"/>
      <c r="K9944" s="31"/>
      <c r="L9944" s="31"/>
      <c r="M9944" s="31"/>
      <c r="N9944" s="31"/>
      <c r="O9944" s="31"/>
      <c r="P9944" s="31"/>
      <c r="Q9944" s="31"/>
      <c r="R9944" s="31"/>
      <c r="S9944" s="31"/>
      <c r="T9944" s="31"/>
      <c r="U9944" s="31"/>
      <c r="V9944" s="31"/>
      <c r="W9944" s="31"/>
      <c r="X9944" s="31"/>
      <c r="Y9944" s="31"/>
      <c r="Z9944" s="31"/>
      <c r="AA9944" s="31"/>
      <c r="AB9944" s="31"/>
      <c r="AC9944" s="31"/>
      <c r="AD9944" s="31"/>
      <c r="AE9944" s="31"/>
      <c r="AF9944" s="31"/>
      <c r="AG9944" s="31"/>
      <c r="AH9944" s="31"/>
      <c r="AI9944" s="31"/>
      <c r="AJ9944" s="31"/>
      <c r="AK9944" s="31"/>
      <c r="AL9944" s="31"/>
      <c r="AM9944" s="31"/>
      <c r="AN9944" s="31"/>
      <c r="AO9944" s="31"/>
      <c r="AP9944" s="31"/>
      <c r="AQ9944" s="31"/>
      <c r="AR9944" s="31"/>
      <c r="AS9944" s="31"/>
      <c r="AT9944" s="31"/>
      <c r="AU9944" s="31"/>
      <c r="AV9944" s="31"/>
      <c r="AW9944" s="31"/>
      <c r="AX9944" s="31"/>
      <c r="AY9944" s="31"/>
      <c r="AZ9944" s="31"/>
      <c r="BA9944" s="31"/>
      <c r="BB9944" s="31"/>
      <c r="BC9944" s="31"/>
      <c r="BD9944" s="31"/>
      <c r="BE9944" s="31"/>
      <c r="BF9944" s="31"/>
      <c r="BG9944" s="31"/>
      <c r="BH9944" s="31"/>
      <c r="BI9944" s="31"/>
      <c r="BJ9944" s="31"/>
      <c r="BK9944" s="31"/>
      <c r="BL9944" s="31"/>
      <c r="BM9944" s="31"/>
      <c r="BN9944" s="31"/>
      <c r="BO9944" s="31"/>
      <c r="BP9944" s="31"/>
      <c r="BQ9944" s="31"/>
      <c r="BR9944" s="31"/>
      <c r="BS9944" s="31"/>
      <c r="BT9944" s="31"/>
      <c r="BU9944" s="31"/>
      <c r="BV9944" s="31"/>
      <c r="BW9944" s="31"/>
      <c r="BX9944" s="31"/>
      <c r="BY9944" s="31"/>
      <c r="BZ9944" s="31"/>
      <c r="CA9944" s="31"/>
      <c r="CB9944" s="31"/>
      <c r="CC9944" s="31"/>
    </row>
    <row r="9945" spans="5:81" customFormat="1" x14ac:dyDescent="0.25">
      <c r="E9945" s="30" t="str">
        <f t="shared" si="65"/>
        <v>update IFINOPL.dbo.AGREEMENT_ASSET set BILLING_TO_NPWP = '947415428809000', NPWP_NAME = 'PT. BOMA TIRTA PRIMA', NPWP_ADDRESS = 'PETTARANI NO. 56 RT.00 RW.00 KEL.PETTUADAE KEC.TURIKALE KOTA/KAB.MAROS SULAWESI SELATAN 90516' where AGREEMENT_NO = replace('0000909/4/08/12/2022', '/', '.');</v>
      </c>
      <c r="F9945" s="31"/>
      <c r="G9945" s="31"/>
      <c r="H9945" s="31"/>
      <c r="I9945" s="31"/>
      <c r="J9945" s="31"/>
      <c r="K9945" s="31"/>
      <c r="L9945" s="31"/>
      <c r="M9945" s="31"/>
      <c r="N9945" s="31"/>
      <c r="O9945" s="31"/>
      <c r="P9945" s="31"/>
      <c r="Q9945" s="31"/>
      <c r="R9945" s="31"/>
      <c r="S9945" s="31"/>
      <c r="T9945" s="31"/>
      <c r="U9945" s="31"/>
      <c r="V9945" s="31"/>
      <c r="W9945" s="31"/>
      <c r="X9945" s="31"/>
      <c r="Y9945" s="31"/>
      <c r="Z9945" s="31"/>
      <c r="AA9945" s="31"/>
      <c r="AB9945" s="31"/>
      <c r="AC9945" s="31"/>
      <c r="AD9945" s="31"/>
      <c r="AE9945" s="31"/>
      <c r="AF9945" s="31"/>
      <c r="AG9945" s="31"/>
      <c r="AH9945" s="31"/>
      <c r="AI9945" s="31"/>
      <c r="AJ9945" s="31"/>
      <c r="AK9945" s="31"/>
      <c r="AL9945" s="31"/>
      <c r="AM9945" s="31"/>
      <c r="AN9945" s="31"/>
      <c r="AO9945" s="31"/>
      <c r="AP9945" s="31"/>
      <c r="AQ9945" s="31"/>
      <c r="AR9945" s="31"/>
      <c r="AS9945" s="31"/>
      <c r="AT9945" s="31"/>
      <c r="AU9945" s="31"/>
      <c r="AV9945" s="31"/>
      <c r="AW9945" s="31"/>
      <c r="AX9945" s="31"/>
      <c r="AY9945" s="31"/>
      <c r="AZ9945" s="31"/>
      <c r="BA9945" s="31"/>
      <c r="BB9945" s="31"/>
      <c r="BC9945" s="31"/>
      <c r="BD9945" s="31"/>
      <c r="BE9945" s="31"/>
      <c r="BF9945" s="31"/>
      <c r="BG9945" s="31"/>
      <c r="BH9945" s="31"/>
      <c r="BI9945" s="31"/>
      <c r="BJ9945" s="31"/>
      <c r="BK9945" s="31"/>
      <c r="BL9945" s="31"/>
      <c r="BM9945" s="31"/>
      <c r="BN9945" s="31"/>
      <c r="BO9945" s="31"/>
      <c r="BP9945" s="31"/>
      <c r="BQ9945" s="31"/>
      <c r="BR9945" s="31"/>
      <c r="BS9945" s="31"/>
      <c r="BT9945" s="31"/>
      <c r="BU9945" s="31"/>
      <c r="BV9945" s="31"/>
      <c r="BW9945" s="31"/>
      <c r="BX9945" s="31"/>
      <c r="BY9945" s="31"/>
      <c r="BZ9945" s="31"/>
      <c r="CA9945" s="31"/>
      <c r="CB9945" s="31"/>
      <c r="CC9945" s="31"/>
    </row>
    <row r="9946" spans="5:81" customFormat="1" x14ac:dyDescent="0.25">
      <c r="E9946" s="30" t="str">
        <f t="shared" si="6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replace('0000910/4/01/12/2021', '/', '.');</v>
      </c>
      <c r="F9946" s="31"/>
      <c r="G9946" s="31"/>
      <c r="H9946" s="31"/>
      <c r="I9946" s="31"/>
      <c r="J9946" s="31"/>
      <c r="K9946" s="31"/>
      <c r="L9946" s="31"/>
      <c r="M9946" s="31"/>
      <c r="N9946" s="31"/>
      <c r="O9946" s="31"/>
      <c r="P9946" s="31"/>
      <c r="Q9946" s="31"/>
      <c r="R9946" s="31"/>
      <c r="S9946" s="31"/>
      <c r="T9946" s="31"/>
      <c r="U9946" s="31"/>
      <c r="V9946" s="31"/>
      <c r="W9946" s="31"/>
      <c r="X9946" s="31"/>
      <c r="Y9946" s="31"/>
      <c r="Z9946" s="31"/>
      <c r="AA9946" s="31"/>
      <c r="AB9946" s="31"/>
      <c r="AC9946" s="31"/>
      <c r="AD9946" s="31"/>
      <c r="AE9946" s="31"/>
      <c r="AF9946" s="31"/>
      <c r="AG9946" s="31"/>
      <c r="AH9946" s="31"/>
      <c r="AI9946" s="31"/>
      <c r="AJ9946" s="31"/>
      <c r="AK9946" s="31"/>
      <c r="AL9946" s="31"/>
      <c r="AM9946" s="31"/>
      <c r="AN9946" s="31"/>
      <c r="AO9946" s="31"/>
      <c r="AP9946" s="31"/>
      <c r="AQ9946" s="31"/>
      <c r="AR9946" s="31"/>
      <c r="AS9946" s="31"/>
      <c r="AT9946" s="31"/>
      <c r="AU9946" s="31"/>
      <c r="AV9946" s="31"/>
      <c r="AW9946" s="31"/>
      <c r="AX9946" s="31"/>
      <c r="AY9946" s="31"/>
      <c r="AZ9946" s="31"/>
      <c r="BA9946" s="31"/>
      <c r="BB9946" s="31"/>
      <c r="BC9946" s="31"/>
      <c r="BD9946" s="31"/>
      <c r="BE9946" s="31"/>
      <c r="BF9946" s="31"/>
      <c r="BG9946" s="31"/>
      <c r="BH9946" s="31"/>
      <c r="BI9946" s="31"/>
      <c r="BJ9946" s="31"/>
      <c r="BK9946" s="31"/>
      <c r="BL9946" s="31"/>
      <c r="BM9946" s="31"/>
      <c r="BN9946" s="31"/>
      <c r="BO9946" s="31"/>
      <c r="BP9946" s="31"/>
      <c r="BQ9946" s="31"/>
      <c r="BR9946" s="31"/>
      <c r="BS9946" s="31"/>
      <c r="BT9946" s="31"/>
      <c r="BU9946" s="31"/>
      <c r="BV9946" s="31"/>
      <c r="BW9946" s="31"/>
      <c r="BX9946" s="31"/>
      <c r="BY9946" s="31"/>
      <c r="BZ9946" s="31"/>
      <c r="CA9946" s="31"/>
      <c r="CB9946" s="31"/>
      <c r="CC9946" s="31"/>
    </row>
    <row r="9947" spans="5:81" customFormat="1" x14ac:dyDescent="0.25">
      <c r="E9947"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replace('0000910/4/08/01/2023', '/', '.');</v>
      </c>
      <c r="F9947" s="31"/>
      <c r="G9947" s="31"/>
      <c r="H9947" s="31"/>
      <c r="I9947" s="31"/>
      <c r="J9947" s="31"/>
      <c r="K9947" s="31"/>
      <c r="L9947" s="31"/>
      <c r="M9947" s="31"/>
      <c r="N9947" s="31"/>
      <c r="O9947" s="31"/>
      <c r="P9947" s="31"/>
      <c r="Q9947" s="31"/>
      <c r="R9947" s="31"/>
      <c r="S9947" s="31"/>
      <c r="T9947" s="31"/>
      <c r="U9947" s="31"/>
      <c r="V9947" s="31"/>
      <c r="W9947" s="31"/>
      <c r="X9947" s="31"/>
      <c r="Y9947" s="31"/>
      <c r="Z9947" s="31"/>
      <c r="AA9947" s="31"/>
      <c r="AB9947" s="31"/>
      <c r="AC9947" s="31"/>
      <c r="AD9947" s="31"/>
      <c r="AE9947" s="31"/>
      <c r="AF9947" s="31"/>
      <c r="AG9947" s="31"/>
      <c r="AH9947" s="31"/>
      <c r="AI9947" s="31"/>
      <c r="AJ9947" s="31"/>
      <c r="AK9947" s="31"/>
      <c r="AL9947" s="31"/>
      <c r="AM9947" s="31"/>
      <c r="AN9947" s="31"/>
      <c r="AO9947" s="31"/>
      <c r="AP9947" s="31"/>
      <c r="AQ9947" s="31"/>
      <c r="AR9947" s="31"/>
      <c r="AS9947" s="31"/>
      <c r="AT9947" s="31"/>
      <c r="AU9947" s="31"/>
      <c r="AV9947" s="31"/>
      <c r="AW9947" s="31"/>
      <c r="AX9947" s="31"/>
      <c r="AY9947" s="31"/>
      <c r="AZ9947" s="31"/>
      <c r="BA9947" s="31"/>
      <c r="BB9947" s="31"/>
      <c r="BC9947" s="31"/>
      <c r="BD9947" s="31"/>
      <c r="BE9947" s="31"/>
      <c r="BF9947" s="31"/>
      <c r="BG9947" s="31"/>
      <c r="BH9947" s="31"/>
      <c r="BI9947" s="31"/>
      <c r="BJ9947" s="31"/>
      <c r="BK9947" s="31"/>
      <c r="BL9947" s="31"/>
      <c r="BM9947" s="31"/>
      <c r="BN9947" s="31"/>
      <c r="BO9947" s="31"/>
      <c r="BP9947" s="31"/>
      <c r="BQ9947" s="31"/>
      <c r="BR9947" s="31"/>
      <c r="BS9947" s="31"/>
      <c r="BT9947" s="31"/>
      <c r="BU9947" s="31"/>
      <c r="BV9947" s="31"/>
      <c r="BW9947" s="31"/>
      <c r="BX9947" s="31"/>
      <c r="BY9947" s="31"/>
      <c r="BZ9947" s="31"/>
      <c r="CA9947" s="31"/>
      <c r="CB9947" s="31"/>
      <c r="CC9947" s="31"/>
    </row>
    <row r="9948" spans="5:81" customFormat="1" x14ac:dyDescent="0.25">
      <c r="E9948"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replace('0000911/4/08/01/2023', '/', '.');</v>
      </c>
      <c r="F9948" s="31"/>
      <c r="G9948" s="31"/>
      <c r="H9948" s="31"/>
      <c r="I9948" s="31"/>
      <c r="J9948" s="31"/>
      <c r="K9948" s="31"/>
      <c r="L9948" s="31"/>
      <c r="M9948" s="31"/>
      <c r="N9948" s="31"/>
      <c r="O9948" s="31"/>
      <c r="P9948" s="31"/>
      <c r="Q9948" s="31"/>
      <c r="R9948" s="31"/>
      <c r="S9948" s="31"/>
      <c r="T9948" s="31"/>
      <c r="U9948" s="31"/>
      <c r="V9948" s="31"/>
      <c r="W9948" s="31"/>
      <c r="X9948" s="31"/>
      <c r="Y9948" s="31"/>
      <c r="Z9948" s="31"/>
      <c r="AA9948" s="31"/>
      <c r="AB9948" s="31"/>
      <c r="AC9948" s="31"/>
      <c r="AD9948" s="31"/>
      <c r="AE9948" s="31"/>
      <c r="AF9948" s="31"/>
      <c r="AG9948" s="31"/>
      <c r="AH9948" s="31"/>
      <c r="AI9948" s="31"/>
      <c r="AJ9948" s="31"/>
      <c r="AK9948" s="31"/>
      <c r="AL9948" s="31"/>
      <c r="AM9948" s="31"/>
      <c r="AN9948" s="31"/>
      <c r="AO9948" s="31"/>
      <c r="AP9948" s="31"/>
      <c r="AQ9948" s="31"/>
      <c r="AR9948" s="31"/>
      <c r="AS9948" s="31"/>
      <c r="AT9948" s="31"/>
      <c r="AU9948" s="31"/>
      <c r="AV9948" s="31"/>
      <c r="AW9948" s="31"/>
      <c r="AX9948" s="31"/>
      <c r="AY9948" s="31"/>
      <c r="AZ9948" s="31"/>
      <c r="BA9948" s="31"/>
      <c r="BB9948" s="31"/>
      <c r="BC9948" s="31"/>
      <c r="BD9948" s="31"/>
      <c r="BE9948" s="31"/>
      <c r="BF9948" s="31"/>
      <c r="BG9948" s="31"/>
      <c r="BH9948" s="31"/>
      <c r="BI9948" s="31"/>
      <c r="BJ9948" s="31"/>
      <c r="BK9948" s="31"/>
      <c r="BL9948" s="31"/>
      <c r="BM9948" s="31"/>
      <c r="BN9948" s="31"/>
      <c r="BO9948" s="31"/>
      <c r="BP9948" s="31"/>
      <c r="BQ9948" s="31"/>
      <c r="BR9948" s="31"/>
      <c r="BS9948" s="31"/>
      <c r="BT9948" s="31"/>
      <c r="BU9948" s="31"/>
      <c r="BV9948" s="31"/>
      <c r="BW9948" s="31"/>
      <c r="BX9948" s="31"/>
      <c r="BY9948" s="31"/>
      <c r="BZ9948" s="31"/>
      <c r="CA9948" s="31"/>
      <c r="CB9948" s="31"/>
      <c r="CC9948" s="31"/>
    </row>
    <row r="9949" spans="5:81" customFormat="1" x14ac:dyDescent="0.25">
      <c r="E9949" s="30" t="str">
        <f t="shared" si="65"/>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replace('0000912/4/08/01/2023', '/', '.');</v>
      </c>
      <c r="F9949" s="31"/>
      <c r="G9949" s="31"/>
      <c r="H9949" s="31"/>
      <c r="I9949" s="31"/>
      <c r="J9949" s="31"/>
      <c r="K9949" s="31"/>
      <c r="L9949" s="31"/>
      <c r="M9949" s="31"/>
      <c r="N9949" s="31"/>
      <c r="O9949" s="31"/>
      <c r="P9949" s="31"/>
      <c r="Q9949" s="31"/>
      <c r="R9949" s="31"/>
      <c r="S9949" s="31"/>
      <c r="T9949" s="31"/>
      <c r="U9949" s="31"/>
      <c r="V9949" s="31"/>
      <c r="W9949" s="31"/>
      <c r="X9949" s="31"/>
      <c r="Y9949" s="31"/>
      <c r="Z9949" s="31"/>
      <c r="AA9949" s="31"/>
      <c r="AB9949" s="31"/>
      <c r="AC9949" s="31"/>
      <c r="AD9949" s="31"/>
      <c r="AE9949" s="31"/>
      <c r="AF9949" s="31"/>
      <c r="AG9949" s="31"/>
      <c r="AH9949" s="31"/>
      <c r="AI9949" s="31"/>
      <c r="AJ9949" s="31"/>
      <c r="AK9949" s="31"/>
      <c r="AL9949" s="31"/>
      <c r="AM9949" s="31"/>
      <c r="AN9949" s="31"/>
      <c r="AO9949" s="31"/>
      <c r="AP9949" s="31"/>
      <c r="AQ9949" s="31"/>
      <c r="AR9949" s="31"/>
      <c r="AS9949" s="31"/>
      <c r="AT9949" s="31"/>
      <c r="AU9949" s="31"/>
      <c r="AV9949" s="31"/>
      <c r="AW9949" s="31"/>
      <c r="AX9949" s="31"/>
      <c r="AY9949" s="31"/>
      <c r="AZ9949" s="31"/>
      <c r="BA9949" s="31"/>
      <c r="BB9949" s="31"/>
      <c r="BC9949" s="31"/>
      <c r="BD9949" s="31"/>
      <c r="BE9949" s="31"/>
      <c r="BF9949" s="31"/>
      <c r="BG9949" s="31"/>
      <c r="BH9949" s="31"/>
      <c r="BI9949" s="31"/>
      <c r="BJ9949" s="31"/>
      <c r="BK9949" s="31"/>
      <c r="BL9949" s="31"/>
      <c r="BM9949" s="31"/>
      <c r="BN9949" s="31"/>
      <c r="BO9949" s="31"/>
      <c r="BP9949" s="31"/>
      <c r="BQ9949" s="31"/>
      <c r="BR9949" s="31"/>
      <c r="BS9949" s="31"/>
      <c r="BT9949" s="31"/>
      <c r="BU9949" s="31"/>
      <c r="BV9949" s="31"/>
      <c r="BW9949" s="31"/>
      <c r="BX9949" s="31"/>
      <c r="BY9949" s="31"/>
      <c r="BZ9949" s="31"/>
      <c r="CA9949" s="31"/>
      <c r="CB9949" s="31"/>
      <c r="CC9949" s="31"/>
    </row>
    <row r="9950" spans="5:81" customFormat="1" x14ac:dyDescent="0.25">
      <c r="E9950" s="30" t="str">
        <f t="shared" si="65"/>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replace('0000915/4/08/01/2023', '/', '.');</v>
      </c>
      <c r="F9950" s="31"/>
      <c r="G9950" s="31"/>
      <c r="H9950" s="31"/>
      <c r="I9950" s="31"/>
      <c r="J9950" s="31"/>
      <c r="K9950" s="31"/>
      <c r="L9950" s="31"/>
      <c r="M9950" s="31"/>
      <c r="N9950" s="31"/>
      <c r="O9950" s="31"/>
      <c r="P9950" s="31"/>
      <c r="Q9950" s="31"/>
      <c r="R9950" s="31"/>
      <c r="S9950" s="31"/>
      <c r="T9950" s="31"/>
      <c r="U9950" s="31"/>
      <c r="V9950" s="31"/>
      <c r="W9950" s="31"/>
      <c r="X9950" s="31"/>
      <c r="Y9950" s="31"/>
      <c r="Z9950" s="31"/>
      <c r="AA9950" s="31"/>
      <c r="AB9950" s="31"/>
      <c r="AC9950" s="31"/>
      <c r="AD9950" s="31"/>
      <c r="AE9950" s="31"/>
      <c r="AF9950" s="31"/>
      <c r="AG9950" s="31"/>
      <c r="AH9950" s="31"/>
      <c r="AI9950" s="31"/>
      <c r="AJ9950" s="31"/>
      <c r="AK9950" s="31"/>
      <c r="AL9950" s="31"/>
      <c r="AM9950" s="31"/>
      <c r="AN9950" s="31"/>
      <c r="AO9950" s="31"/>
      <c r="AP9950" s="31"/>
      <c r="AQ9950" s="31"/>
      <c r="AR9950" s="31"/>
      <c r="AS9950" s="31"/>
      <c r="AT9950" s="31"/>
      <c r="AU9950" s="31"/>
      <c r="AV9950" s="31"/>
      <c r="AW9950" s="31"/>
      <c r="AX9950" s="31"/>
      <c r="AY9950" s="31"/>
      <c r="AZ9950" s="31"/>
      <c r="BA9950" s="31"/>
      <c r="BB9950" s="31"/>
      <c r="BC9950" s="31"/>
      <c r="BD9950" s="31"/>
      <c r="BE9950" s="31"/>
      <c r="BF9950" s="31"/>
      <c r="BG9950" s="31"/>
      <c r="BH9950" s="31"/>
      <c r="BI9950" s="31"/>
      <c r="BJ9950" s="31"/>
      <c r="BK9950" s="31"/>
      <c r="BL9950" s="31"/>
      <c r="BM9950" s="31"/>
      <c r="BN9950" s="31"/>
      <c r="BO9950" s="31"/>
      <c r="BP9950" s="31"/>
      <c r="BQ9950" s="31"/>
      <c r="BR9950" s="31"/>
      <c r="BS9950" s="31"/>
      <c r="BT9950" s="31"/>
      <c r="BU9950" s="31"/>
      <c r="BV9950" s="31"/>
      <c r="BW9950" s="31"/>
      <c r="BX9950" s="31"/>
      <c r="BY9950" s="31"/>
      <c r="BZ9950" s="31"/>
      <c r="CA9950" s="31"/>
      <c r="CB9950" s="31"/>
      <c r="CC9950" s="31"/>
    </row>
    <row r="9951" spans="5:81" customFormat="1" x14ac:dyDescent="0.25">
      <c r="E9951" s="30" t="str">
        <f t="shared" si="65"/>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replace('0000916/4/08/01/2023', '/', '.');</v>
      </c>
      <c r="F9951" s="31"/>
      <c r="G9951" s="31"/>
      <c r="H9951" s="31"/>
      <c r="I9951" s="31"/>
      <c r="J9951" s="31"/>
      <c r="K9951" s="31"/>
      <c r="L9951" s="31"/>
      <c r="M9951" s="31"/>
      <c r="N9951" s="31"/>
      <c r="O9951" s="31"/>
      <c r="P9951" s="31"/>
      <c r="Q9951" s="31"/>
      <c r="R9951" s="31"/>
      <c r="S9951" s="31"/>
      <c r="T9951" s="31"/>
      <c r="U9951" s="31"/>
      <c r="V9951" s="31"/>
      <c r="W9951" s="31"/>
      <c r="X9951" s="31"/>
      <c r="Y9951" s="31"/>
      <c r="Z9951" s="31"/>
      <c r="AA9951" s="31"/>
      <c r="AB9951" s="31"/>
      <c r="AC9951" s="31"/>
      <c r="AD9951" s="31"/>
      <c r="AE9951" s="31"/>
      <c r="AF9951" s="31"/>
      <c r="AG9951" s="31"/>
      <c r="AH9951" s="31"/>
      <c r="AI9951" s="31"/>
      <c r="AJ9951" s="31"/>
      <c r="AK9951" s="31"/>
      <c r="AL9951" s="31"/>
      <c r="AM9951" s="31"/>
      <c r="AN9951" s="31"/>
      <c r="AO9951" s="31"/>
      <c r="AP9951" s="31"/>
      <c r="AQ9951" s="31"/>
      <c r="AR9951" s="31"/>
      <c r="AS9951" s="31"/>
      <c r="AT9951" s="31"/>
      <c r="AU9951" s="31"/>
      <c r="AV9951" s="31"/>
      <c r="AW9951" s="31"/>
      <c r="AX9951" s="31"/>
      <c r="AY9951" s="31"/>
      <c r="AZ9951" s="31"/>
      <c r="BA9951" s="31"/>
      <c r="BB9951" s="31"/>
      <c r="BC9951" s="31"/>
      <c r="BD9951" s="31"/>
      <c r="BE9951" s="31"/>
      <c r="BF9951" s="31"/>
      <c r="BG9951" s="31"/>
      <c r="BH9951" s="31"/>
      <c r="BI9951" s="31"/>
      <c r="BJ9951" s="31"/>
      <c r="BK9951" s="31"/>
      <c r="BL9951" s="31"/>
      <c r="BM9951" s="31"/>
      <c r="BN9951" s="31"/>
      <c r="BO9951" s="31"/>
      <c r="BP9951" s="31"/>
      <c r="BQ9951" s="31"/>
      <c r="BR9951" s="31"/>
      <c r="BS9951" s="31"/>
      <c r="BT9951" s="31"/>
      <c r="BU9951" s="31"/>
      <c r="BV9951" s="31"/>
      <c r="BW9951" s="31"/>
      <c r="BX9951" s="31"/>
      <c r="BY9951" s="31"/>
      <c r="BZ9951" s="31"/>
      <c r="CA9951" s="31"/>
      <c r="CB9951" s="31"/>
      <c r="CC9951" s="31"/>
    </row>
    <row r="9952" spans="5:81" customFormat="1" x14ac:dyDescent="0.25">
      <c r="E9952"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replace('0000917/4/08/01/2023', '/', '.');</v>
      </c>
      <c r="F9952" s="31"/>
      <c r="G9952" s="31"/>
      <c r="H9952" s="31"/>
      <c r="I9952" s="31"/>
      <c r="J9952" s="31"/>
      <c r="K9952" s="31"/>
      <c r="L9952" s="31"/>
      <c r="M9952" s="31"/>
      <c r="N9952" s="31"/>
      <c r="O9952" s="31"/>
      <c r="P9952" s="31"/>
      <c r="Q9952" s="31"/>
      <c r="R9952" s="31"/>
      <c r="S9952" s="31"/>
      <c r="T9952" s="31"/>
      <c r="U9952" s="31"/>
      <c r="V9952" s="31"/>
      <c r="W9952" s="31"/>
      <c r="X9952" s="31"/>
      <c r="Y9952" s="31"/>
      <c r="Z9952" s="31"/>
      <c r="AA9952" s="31"/>
      <c r="AB9952" s="31"/>
      <c r="AC9952" s="31"/>
      <c r="AD9952" s="31"/>
      <c r="AE9952" s="31"/>
      <c r="AF9952" s="31"/>
      <c r="AG9952" s="31"/>
      <c r="AH9952" s="31"/>
      <c r="AI9952" s="31"/>
      <c r="AJ9952" s="31"/>
      <c r="AK9952" s="31"/>
      <c r="AL9952" s="31"/>
      <c r="AM9952" s="31"/>
      <c r="AN9952" s="31"/>
      <c r="AO9952" s="31"/>
      <c r="AP9952" s="31"/>
      <c r="AQ9952" s="31"/>
      <c r="AR9952" s="31"/>
      <c r="AS9952" s="31"/>
      <c r="AT9952" s="31"/>
      <c r="AU9952" s="31"/>
      <c r="AV9952" s="31"/>
      <c r="AW9952" s="31"/>
      <c r="AX9952" s="31"/>
      <c r="AY9952" s="31"/>
      <c r="AZ9952" s="31"/>
      <c r="BA9952" s="31"/>
      <c r="BB9952" s="31"/>
      <c r="BC9952" s="31"/>
      <c r="BD9952" s="31"/>
      <c r="BE9952" s="31"/>
      <c r="BF9952" s="31"/>
      <c r="BG9952" s="31"/>
      <c r="BH9952" s="31"/>
      <c r="BI9952" s="31"/>
      <c r="BJ9952" s="31"/>
      <c r="BK9952" s="31"/>
      <c r="BL9952" s="31"/>
      <c r="BM9952" s="31"/>
      <c r="BN9952" s="31"/>
      <c r="BO9952" s="31"/>
      <c r="BP9952" s="31"/>
      <c r="BQ9952" s="31"/>
      <c r="BR9952" s="31"/>
      <c r="BS9952" s="31"/>
      <c r="BT9952" s="31"/>
      <c r="BU9952" s="31"/>
      <c r="BV9952" s="31"/>
      <c r="BW9952" s="31"/>
      <c r="BX9952" s="31"/>
      <c r="BY9952" s="31"/>
      <c r="BZ9952" s="31"/>
      <c r="CA9952" s="31"/>
      <c r="CB9952" s="31"/>
      <c r="CC9952" s="31"/>
    </row>
    <row r="9953" spans="5:81" customFormat="1" x14ac:dyDescent="0.25">
      <c r="E9953" s="30" t="str">
        <f t="shared" si="65"/>
        <v>update IFINOPL.dbo.AGREEMENT_ASSET set BILLING_TO_NPWP = '532694668643000', NPWP_NAME = 'PT. JENA SOLUSI TRANSPORT', NPWP_ADDRESS = 'RUKO DELTA FORTUNA NO. 48 RT.31 RW.11 KEL.NGINGAS KEC.WARU KOTA/KAB.SIDOARJO JAWA TIMUR 61256' where AGREEMENT_NO = replace('0000918/4/08/01/2023', '/', '.');</v>
      </c>
      <c r="F9953" s="31"/>
      <c r="G9953" s="31"/>
      <c r="H9953" s="31"/>
      <c r="I9953" s="31"/>
      <c r="J9953" s="31"/>
      <c r="K9953" s="31"/>
      <c r="L9953" s="31"/>
      <c r="M9953" s="31"/>
      <c r="N9953" s="31"/>
      <c r="O9953" s="31"/>
      <c r="P9953" s="31"/>
      <c r="Q9953" s="31"/>
      <c r="R9953" s="31"/>
      <c r="S9953" s="31"/>
      <c r="T9953" s="31"/>
      <c r="U9953" s="31"/>
      <c r="V9953" s="31"/>
      <c r="W9953" s="31"/>
      <c r="X9953" s="31"/>
      <c r="Y9953" s="31"/>
      <c r="Z9953" s="31"/>
      <c r="AA9953" s="31"/>
      <c r="AB9953" s="31"/>
      <c r="AC9953" s="31"/>
      <c r="AD9953" s="31"/>
      <c r="AE9953" s="31"/>
      <c r="AF9953" s="31"/>
      <c r="AG9953" s="31"/>
      <c r="AH9953" s="31"/>
      <c r="AI9953" s="31"/>
      <c r="AJ9953" s="31"/>
      <c r="AK9953" s="31"/>
      <c r="AL9953" s="31"/>
      <c r="AM9953" s="31"/>
      <c r="AN9953" s="31"/>
      <c r="AO9953" s="31"/>
      <c r="AP9953" s="31"/>
      <c r="AQ9953" s="31"/>
      <c r="AR9953" s="31"/>
      <c r="AS9953" s="31"/>
      <c r="AT9953" s="31"/>
      <c r="AU9953" s="31"/>
      <c r="AV9953" s="31"/>
      <c r="AW9953" s="31"/>
      <c r="AX9953" s="31"/>
      <c r="AY9953" s="31"/>
      <c r="AZ9953" s="31"/>
      <c r="BA9953" s="31"/>
      <c r="BB9953" s="31"/>
      <c r="BC9953" s="31"/>
      <c r="BD9953" s="31"/>
      <c r="BE9953" s="31"/>
      <c r="BF9953" s="31"/>
      <c r="BG9953" s="31"/>
      <c r="BH9953" s="31"/>
      <c r="BI9953" s="31"/>
      <c r="BJ9953" s="31"/>
      <c r="BK9953" s="31"/>
      <c r="BL9953" s="31"/>
      <c r="BM9953" s="31"/>
      <c r="BN9953" s="31"/>
      <c r="BO9953" s="31"/>
      <c r="BP9953" s="31"/>
      <c r="BQ9953" s="31"/>
      <c r="BR9953" s="31"/>
      <c r="BS9953" s="31"/>
      <c r="BT9953" s="31"/>
      <c r="BU9953" s="31"/>
      <c r="BV9953" s="31"/>
      <c r="BW9953" s="31"/>
      <c r="BX9953" s="31"/>
      <c r="BY9953" s="31"/>
      <c r="BZ9953" s="31"/>
      <c r="CA9953" s="31"/>
      <c r="CB9953" s="31"/>
      <c r="CC9953" s="31"/>
    </row>
    <row r="9954" spans="5:81" customFormat="1" x14ac:dyDescent="0.25">
      <c r="E9954" s="30" t="str">
        <f t="shared" si="65"/>
        <v>update IFINOPL.dbo.AGREEMENT_ASSET set BILLING_TO_NPWP = '651887093416000', NPWP_NAME = 'PT. AMARTHA MANUNGGAL PRIMA', NPWP_ADDRESS = 'THE PROMINENCE TOWER LT 28 JL JALUR SUTERA B RT.00 RW.00 KEL.PANUNGGANGAN KEC.PINANG KOTA/KAB.KOTA TANGERANG BANTEN 15143' where AGREEMENT_NO = replace('0000919/4/08/01/2023', '/', '.');</v>
      </c>
      <c r="F9954" s="31"/>
      <c r="G9954" s="31"/>
      <c r="H9954" s="31"/>
      <c r="I9954" s="31"/>
      <c r="J9954" s="31"/>
      <c r="K9954" s="31"/>
      <c r="L9954" s="31"/>
      <c r="M9954" s="31"/>
      <c r="N9954" s="31"/>
      <c r="O9954" s="31"/>
      <c r="P9954" s="31"/>
      <c r="Q9954" s="31"/>
      <c r="R9954" s="31"/>
      <c r="S9954" s="31"/>
      <c r="T9954" s="31"/>
      <c r="U9954" s="31"/>
      <c r="V9954" s="31"/>
      <c r="W9954" s="31"/>
      <c r="X9954" s="31"/>
      <c r="Y9954" s="31"/>
      <c r="Z9954" s="31"/>
      <c r="AA9954" s="31"/>
      <c r="AB9954" s="31"/>
      <c r="AC9954" s="31"/>
      <c r="AD9954" s="31"/>
      <c r="AE9954" s="31"/>
      <c r="AF9954" s="31"/>
      <c r="AG9954" s="31"/>
      <c r="AH9954" s="31"/>
      <c r="AI9954" s="31"/>
      <c r="AJ9954" s="31"/>
      <c r="AK9954" s="31"/>
      <c r="AL9954" s="31"/>
      <c r="AM9954" s="31"/>
      <c r="AN9954" s="31"/>
      <c r="AO9954" s="31"/>
      <c r="AP9954" s="31"/>
      <c r="AQ9954" s="31"/>
      <c r="AR9954" s="31"/>
      <c r="AS9954" s="31"/>
      <c r="AT9954" s="31"/>
      <c r="AU9954" s="31"/>
      <c r="AV9954" s="31"/>
      <c r="AW9954" s="31"/>
      <c r="AX9954" s="31"/>
      <c r="AY9954" s="31"/>
      <c r="AZ9954" s="31"/>
      <c r="BA9954" s="31"/>
      <c r="BB9954" s="31"/>
      <c r="BC9954" s="31"/>
      <c r="BD9954" s="31"/>
      <c r="BE9954" s="31"/>
      <c r="BF9954" s="31"/>
      <c r="BG9954" s="31"/>
      <c r="BH9954" s="31"/>
      <c r="BI9954" s="31"/>
      <c r="BJ9954" s="31"/>
      <c r="BK9954" s="31"/>
      <c r="BL9954" s="31"/>
      <c r="BM9954" s="31"/>
      <c r="BN9954" s="31"/>
      <c r="BO9954" s="31"/>
      <c r="BP9954" s="31"/>
      <c r="BQ9954" s="31"/>
      <c r="BR9954" s="31"/>
      <c r="BS9954" s="31"/>
      <c r="BT9954" s="31"/>
      <c r="BU9954" s="31"/>
      <c r="BV9954" s="31"/>
      <c r="BW9954" s="31"/>
      <c r="BX9954" s="31"/>
      <c r="BY9954" s="31"/>
      <c r="BZ9954" s="31"/>
      <c r="CA9954" s="31"/>
      <c r="CB9954" s="31"/>
      <c r="CC9954" s="31"/>
    </row>
    <row r="9955" spans="5:81" customFormat="1" x14ac:dyDescent="0.25">
      <c r="E9955" s="30" t="str">
        <f t="shared" si="65"/>
        <v>update IFINOPL.dbo.AGREEMENT_ASSET set BILLING_TO_NPWP = '018521575542000', NPWP_NAME = 'PT. DHARMAMULIA PRIMA KARYA', NPWP_ADDRESS = 'JALAN JOGJA-SOLO KM12.5 PADUKUHAN KARANG KALASAN RT.001 RW.006 KEL.TIRTOMARTANI KEC.KALASAN KOTA/KAB.SLEMAN DI YOGYAKARTA 55571' where AGREEMENT_NO = replace('0000921/4/08/01/2023', '/', '.');</v>
      </c>
      <c r="F9955" s="31"/>
      <c r="G9955" s="31"/>
      <c r="H9955" s="31"/>
      <c r="I9955" s="31"/>
      <c r="J9955" s="31"/>
      <c r="K9955" s="31"/>
      <c r="L9955" s="31"/>
      <c r="M9955" s="31"/>
      <c r="N9955" s="31"/>
      <c r="O9955" s="31"/>
      <c r="P9955" s="31"/>
      <c r="Q9955" s="31"/>
      <c r="R9955" s="31"/>
      <c r="S9955" s="31"/>
      <c r="T9955" s="31"/>
      <c r="U9955" s="31"/>
      <c r="V9955" s="31"/>
      <c r="W9955" s="31"/>
      <c r="X9955" s="31"/>
      <c r="Y9955" s="31"/>
      <c r="Z9955" s="31"/>
      <c r="AA9955" s="31"/>
      <c r="AB9955" s="31"/>
      <c r="AC9955" s="31"/>
      <c r="AD9955" s="31"/>
      <c r="AE9955" s="31"/>
      <c r="AF9955" s="31"/>
      <c r="AG9955" s="31"/>
      <c r="AH9955" s="31"/>
      <c r="AI9955" s="31"/>
      <c r="AJ9955" s="31"/>
      <c r="AK9955" s="31"/>
      <c r="AL9955" s="31"/>
      <c r="AM9955" s="31"/>
      <c r="AN9955" s="31"/>
      <c r="AO9955" s="31"/>
      <c r="AP9955" s="31"/>
      <c r="AQ9955" s="31"/>
      <c r="AR9955" s="31"/>
      <c r="AS9955" s="31"/>
      <c r="AT9955" s="31"/>
      <c r="AU9955" s="31"/>
      <c r="AV9955" s="31"/>
      <c r="AW9955" s="31"/>
      <c r="AX9955" s="31"/>
      <c r="AY9955" s="31"/>
      <c r="AZ9955" s="31"/>
      <c r="BA9955" s="31"/>
      <c r="BB9955" s="31"/>
      <c r="BC9955" s="31"/>
      <c r="BD9955" s="31"/>
      <c r="BE9955" s="31"/>
      <c r="BF9955" s="31"/>
      <c r="BG9955" s="31"/>
      <c r="BH9955" s="31"/>
      <c r="BI9955" s="31"/>
      <c r="BJ9955" s="31"/>
      <c r="BK9955" s="31"/>
      <c r="BL9955" s="31"/>
      <c r="BM9955" s="31"/>
      <c r="BN9955" s="31"/>
      <c r="BO9955" s="31"/>
      <c r="BP9955" s="31"/>
      <c r="BQ9955" s="31"/>
      <c r="BR9955" s="31"/>
      <c r="BS9955" s="31"/>
      <c r="BT9955" s="31"/>
      <c r="BU9955" s="31"/>
      <c r="BV9955" s="31"/>
      <c r="BW9955" s="31"/>
      <c r="BX9955" s="31"/>
      <c r="BY9955" s="31"/>
      <c r="BZ9955" s="31"/>
      <c r="CA9955" s="31"/>
      <c r="CB9955" s="31"/>
      <c r="CC9955" s="31"/>
    </row>
    <row r="9956" spans="5:81" customFormat="1" x14ac:dyDescent="0.25">
      <c r="E9956" s="30" t="str">
        <f t="shared" si="65"/>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replace('0000922/4/08/01/2023', '/', '.');</v>
      </c>
      <c r="F9956" s="31"/>
      <c r="G9956" s="31"/>
      <c r="H9956" s="31"/>
      <c r="I9956" s="31"/>
      <c r="J9956" s="31"/>
      <c r="K9956" s="31"/>
      <c r="L9956" s="31"/>
      <c r="M9956" s="31"/>
      <c r="N9956" s="31"/>
      <c r="O9956" s="31"/>
      <c r="P9956" s="31"/>
      <c r="Q9956" s="31"/>
      <c r="R9956" s="31"/>
      <c r="S9956" s="31"/>
      <c r="T9956" s="31"/>
      <c r="U9956" s="31"/>
      <c r="V9956" s="31"/>
      <c r="W9956" s="31"/>
      <c r="X9956" s="31"/>
      <c r="Y9956" s="31"/>
      <c r="Z9956" s="31"/>
      <c r="AA9956" s="31"/>
      <c r="AB9956" s="31"/>
      <c r="AC9956" s="31"/>
      <c r="AD9956" s="31"/>
      <c r="AE9956" s="31"/>
      <c r="AF9956" s="31"/>
      <c r="AG9956" s="31"/>
      <c r="AH9956" s="31"/>
      <c r="AI9956" s="31"/>
      <c r="AJ9956" s="31"/>
      <c r="AK9956" s="31"/>
      <c r="AL9956" s="31"/>
      <c r="AM9956" s="31"/>
      <c r="AN9956" s="31"/>
      <c r="AO9956" s="31"/>
      <c r="AP9956" s="31"/>
      <c r="AQ9956" s="31"/>
      <c r="AR9956" s="31"/>
      <c r="AS9956" s="31"/>
      <c r="AT9956" s="31"/>
      <c r="AU9956" s="31"/>
      <c r="AV9956" s="31"/>
      <c r="AW9956" s="31"/>
      <c r="AX9956" s="31"/>
      <c r="AY9956" s="31"/>
      <c r="AZ9956" s="31"/>
      <c r="BA9956" s="31"/>
      <c r="BB9956" s="31"/>
      <c r="BC9956" s="31"/>
      <c r="BD9956" s="31"/>
      <c r="BE9956" s="31"/>
      <c r="BF9956" s="31"/>
      <c r="BG9956" s="31"/>
      <c r="BH9956" s="31"/>
      <c r="BI9956" s="31"/>
      <c r="BJ9956" s="31"/>
      <c r="BK9956" s="31"/>
      <c r="BL9956" s="31"/>
      <c r="BM9956" s="31"/>
      <c r="BN9956" s="31"/>
      <c r="BO9956" s="31"/>
      <c r="BP9956" s="31"/>
      <c r="BQ9956" s="31"/>
      <c r="BR9956" s="31"/>
      <c r="BS9956" s="31"/>
      <c r="BT9956" s="31"/>
      <c r="BU9956" s="31"/>
      <c r="BV9956" s="31"/>
      <c r="BW9956" s="31"/>
      <c r="BX9956" s="31"/>
      <c r="BY9956" s="31"/>
      <c r="BZ9956" s="31"/>
      <c r="CA9956" s="31"/>
      <c r="CB9956" s="31"/>
      <c r="CC9956" s="31"/>
    </row>
    <row r="9957" spans="5:81" customFormat="1" x14ac:dyDescent="0.25">
      <c r="E9957" s="30" t="str">
        <f t="shared" si="65"/>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replace('0000924/4/08/09/2022', '/', '.');</v>
      </c>
      <c r="F9957" s="31"/>
      <c r="G9957" s="31"/>
      <c r="H9957" s="31"/>
      <c r="I9957" s="31"/>
      <c r="J9957" s="31"/>
      <c r="K9957" s="31"/>
      <c r="L9957" s="31"/>
      <c r="M9957" s="31"/>
      <c r="N9957" s="31"/>
      <c r="O9957" s="31"/>
      <c r="P9957" s="31"/>
      <c r="Q9957" s="31"/>
      <c r="R9957" s="31"/>
      <c r="S9957" s="31"/>
      <c r="T9957" s="31"/>
      <c r="U9957" s="31"/>
      <c r="V9957" s="31"/>
      <c r="W9957" s="31"/>
      <c r="X9957" s="31"/>
      <c r="Y9957" s="31"/>
      <c r="Z9957" s="31"/>
      <c r="AA9957" s="31"/>
      <c r="AB9957" s="31"/>
      <c r="AC9957" s="31"/>
      <c r="AD9957" s="31"/>
      <c r="AE9957" s="31"/>
      <c r="AF9957" s="31"/>
      <c r="AG9957" s="31"/>
      <c r="AH9957" s="31"/>
      <c r="AI9957" s="31"/>
      <c r="AJ9957" s="31"/>
      <c r="AK9957" s="31"/>
      <c r="AL9957" s="31"/>
      <c r="AM9957" s="31"/>
      <c r="AN9957" s="31"/>
      <c r="AO9957" s="31"/>
      <c r="AP9957" s="31"/>
      <c r="AQ9957" s="31"/>
      <c r="AR9957" s="31"/>
      <c r="AS9957" s="31"/>
      <c r="AT9957" s="31"/>
      <c r="AU9957" s="31"/>
      <c r="AV9957" s="31"/>
      <c r="AW9957" s="31"/>
      <c r="AX9957" s="31"/>
      <c r="AY9957" s="31"/>
      <c r="AZ9957" s="31"/>
      <c r="BA9957" s="31"/>
      <c r="BB9957" s="31"/>
      <c r="BC9957" s="31"/>
      <c r="BD9957" s="31"/>
      <c r="BE9957" s="31"/>
      <c r="BF9957" s="31"/>
      <c r="BG9957" s="31"/>
      <c r="BH9957" s="31"/>
      <c r="BI9957" s="31"/>
      <c r="BJ9957" s="31"/>
      <c r="BK9957" s="31"/>
      <c r="BL9957" s="31"/>
      <c r="BM9957" s="31"/>
      <c r="BN9957" s="31"/>
      <c r="BO9957" s="31"/>
      <c r="BP9957" s="31"/>
      <c r="BQ9957" s="31"/>
      <c r="BR9957" s="31"/>
      <c r="BS9957" s="31"/>
      <c r="BT9957" s="31"/>
      <c r="BU9957" s="31"/>
      <c r="BV9957" s="31"/>
      <c r="BW9957" s="31"/>
      <c r="BX9957" s="31"/>
      <c r="BY9957" s="31"/>
      <c r="BZ9957" s="31"/>
      <c r="CA9957" s="31"/>
      <c r="CB9957" s="31"/>
      <c r="CC9957" s="31"/>
    </row>
    <row r="9958" spans="5:81" customFormat="1" x14ac:dyDescent="0.25">
      <c r="E9958" s="30" t="str">
        <f t="shared" si="65"/>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replace('0000925/4/08/10/2022', '/', '.');</v>
      </c>
      <c r="F9958" s="31"/>
      <c r="G9958" s="31"/>
      <c r="H9958" s="31"/>
      <c r="I9958" s="31"/>
      <c r="J9958" s="31"/>
      <c r="K9958" s="31"/>
      <c r="L9958" s="31"/>
      <c r="M9958" s="31"/>
      <c r="N9958" s="31"/>
      <c r="O9958" s="31"/>
      <c r="P9958" s="31"/>
      <c r="Q9958" s="31"/>
      <c r="R9958" s="31"/>
      <c r="S9958" s="31"/>
      <c r="T9958" s="31"/>
      <c r="U9958" s="31"/>
      <c r="V9958" s="31"/>
      <c r="W9958" s="31"/>
      <c r="X9958" s="31"/>
      <c r="Y9958" s="31"/>
      <c r="Z9958" s="31"/>
      <c r="AA9958" s="31"/>
      <c r="AB9958" s="31"/>
      <c r="AC9958" s="31"/>
      <c r="AD9958" s="31"/>
      <c r="AE9958" s="31"/>
      <c r="AF9958" s="31"/>
      <c r="AG9958" s="31"/>
      <c r="AH9958" s="31"/>
      <c r="AI9958" s="31"/>
      <c r="AJ9958" s="31"/>
      <c r="AK9958" s="31"/>
      <c r="AL9958" s="31"/>
      <c r="AM9958" s="31"/>
      <c r="AN9958" s="31"/>
      <c r="AO9958" s="31"/>
      <c r="AP9958" s="31"/>
      <c r="AQ9958" s="31"/>
      <c r="AR9958" s="31"/>
      <c r="AS9958" s="31"/>
      <c r="AT9958" s="31"/>
      <c r="AU9958" s="31"/>
      <c r="AV9958" s="31"/>
      <c r="AW9958" s="31"/>
      <c r="AX9958" s="31"/>
      <c r="AY9958" s="31"/>
      <c r="AZ9958" s="31"/>
      <c r="BA9958" s="31"/>
      <c r="BB9958" s="31"/>
      <c r="BC9958" s="31"/>
      <c r="BD9958" s="31"/>
      <c r="BE9958" s="31"/>
      <c r="BF9958" s="31"/>
      <c r="BG9958" s="31"/>
      <c r="BH9958" s="31"/>
      <c r="BI9958" s="31"/>
      <c r="BJ9958" s="31"/>
      <c r="BK9958" s="31"/>
      <c r="BL9958" s="31"/>
      <c r="BM9958" s="31"/>
      <c r="BN9958" s="31"/>
      <c r="BO9958" s="31"/>
      <c r="BP9958" s="31"/>
      <c r="BQ9958" s="31"/>
      <c r="BR9958" s="31"/>
      <c r="BS9958" s="31"/>
      <c r="BT9958" s="31"/>
      <c r="BU9958" s="31"/>
      <c r="BV9958" s="31"/>
      <c r="BW9958" s="31"/>
      <c r="BX9958" s="31"/>
      <c r="BY9958" s="31"/>
      <c r="BZ9958" s="31"/>
      <c r="CA9958" s="31"/>
      <c r="CB9958" s="31"/>
      <c r="CC9958" s="31"/>
    </row>
    <row r="9959" spans="5:81" customFormat="1" x14ac:dyDescent="0.25">
      <c r="E9959" s="30" t="str">
        <f t="shared" si="65"/>
        <v>update IFINOPL.dbo.AGREEMENT_ASSET set BILLING_TO_NPWP = '663242550006000', NPWP_NAME = 'PT. SANY PERKASA', NPWP_ADDRESS = 'JALAN CAKUNG INDUSTRI SELATAN I NOMOR 12 (JALAN RAYA ROROTAN I) RT.000 RW.000 KEL.ROROTAN KEC.CILINCING KOTA/KAB.JAKARTA UTARA DKI JAKARTA 14140' where AGREEMENT_NO = replace('0000926/4/08/10/2022', '/', '.');</v>
      </c>
      <c r="F9959" s="31"/>
      <c r="G9959" s="31"/>
      <c r="H9959" s="31"/>
      <c r="I9959" s="31"/>
      <c r="J9959" s="31"/>
      <c r="K9959" s="31"/>
      <c r="L9959" s="31"/>
      <c r="M9959" s="31"/>
      <c r="N9959" s="31"/>
      <c r="O9959" s="31"/>
      <c r="P9959" s="31"/>
      <c r="Q9959" s="31"/>
      <c r="R9959" s="31"/>
      <c r="S9959" s="31"/>
      <c r="T9959" s="31"/>
      <c r="U9959" s="31"/>
      <c r="V9959" s="31"/>
      <c r="W9959" s="31"/>
      <c r="X9959" s="31"/>
      <c r="Y9959" s="31"/>
      <c r="Z9959" s="31"/>
      <c r="AA9959" s="31"/>
      <c r="AB9959" s="31"/>
      <c r="AC9959" s="31"/>
      <c r="AD9959" s="31"/>
      <c r="AE9959" s="31"/>
      <c r="AF9959" s="31"/>
      <c r="AG9959" s="31"/>
      <c r="AH9959" s="31"/>
      <c r="AI9959" s="31"/>
      <c r="AJ9959" s="31"/>
      <c r="AK9959" s="31"/>
      <c r="AL9959" s="31"/>
      <c r="AM9959" s="31"/>
      <c r="AN9959" s="31"/>
      <c r="AO9959" s="31"/>
      <c r="AP9959" s="31"/>
      <c r="AQ9959" s="31"/>
      <c r="AR9959" s="31"/>
      <c r="AS9959" s="31"/>
      <c r="AT9959" s="31"/>
      <c r="AU9959" s="31"/>
      <c r="AV9959" s="31"/>
      <c r="AW9959" s="31"/>
      <c r="AX9959" s="31"/>
      <c r="AY9959" s="31"/>
      <c r="AZ9959" s="31"/>
      <c r="BA9959" s="31"/>
      <c r="BB9959" s="31"/>
      <c r="BC9959" s="31"/>
      <c r="BD9959" s="31"/>
      <c r="BE9959" s="31"/>
      <c r="BF9959" s="31"/>
      <c r="BG9959" s="31"/>
      <c r="BH9959" s="31"/>
      <c r="BI9959" s="31"/>
      <c r="BJ9959" s="31"/>
      <c r="BK9959" s="31"/>
      <c r="BL9959" s="31"/>
      <c r="BM9959" s="31"/>
      <c r="BN9959" s="31"/>
      <c r="BO9959" s="31"/>
      <c r="BP9959" s="31"/>
      <c r="BQ9959" s="31"/>
      <c r="BR9959" s="31"/>
      <c r="BS9959" s="31"/>
      <c r="BT9959" s="31"/>
      <c r="BU9959" s="31"/>
      <c r="BV9959" s="31"/>
      <c r="BW9959" s="31"/>
      <c r="BX9959" s="31"/>
      <c r="BY9959" s="31"/>
      <c r="BZ9959" s="31"/>
      <c r="CA9959" s="31"/>
      <c r="CB9959" s="31"/>
      <c r="CC9959" s="31"/>
    </row>
    <row r="9960" spans="5:81" customFormat="1" x14ac:dyDescent="0.25">
      <c r="E9960" s="30" t="str">
        <f t="shared" si="65"/>
        <v>update IFINOPL.dbo.AGREEMENT_ASSET set BILLING_TO_NPWP = '013585955007000', NPWP_NAME = 'PT. DELAMETA BILANO', NPWP_ADDRESS = 'GD PERKANTORAN PULOMAS SATU GEDUNG II LANTAI 4 NO 03B JL. JENDRAL AHMAD YANI NO.2 RT.0 RW.0 KEL.KAYU PUTIH KEC.PULO GADUNG KOTA/KAB.JAKARTA TIMUR DKI JAKARTA 13210' where AGREEMENT_NO = replace('0000927/4/08/01/2023', '/', '.');</v>
      </c>
      <c r="F9960" s="31"/>
      <c r="G9960" s="31"/>
      <c r="H9960" s="31"/>
      <c r="I9960" s="31"/>
      <c r="J9960" s="31"/>
      <c r="K9960" s="31"/>
      <c r="L9960" s="31"/>
      <c r="M9960" s="31"/>
      <c r="N9960" s="31"/>
      <c r="O9960" s="31"/>
      <c r="P9960" s="31"/>
      <c r="Q9960" s="31"/>
      <c r="R9960" s="31"/>
      <c r="S9960" s="31"/>
      <c r="T9960" s="31"/>
      <c r="U9960" s="31"/>
      <c r="V9960" s="31"/>
      <c r="W9960" s="31"/>
      <c r="X9960" s="31"/>
      <c r="Y9960" s="31"/>
      <c r="Z9960" s="31"/>
      <c r="AA9960" s="31"/>
      <c r="AB9960" s="31"/>
      <c r="AC9960" s="31"/>
      <c r="AD9960" s="31"/>
      <c r="AE9960" s="31"/>
      <c r="AF9960" s="31"/>
      <c r="AG9960" s="31"/>
      <c r="AH9960" s="31"/>
      <c r="AI9960" s="31"/>
      <c r="AJ9960" s="31"/>
      <c r="AK9960" s="31"/>
      <c r="AL9960" s="31"/>
      <c r="AM9960" s="31"/>
      <c r="AN9960" s="31"/>
      <c r="AO9960" s="31"/>
      <c r="AP9960" s="31"/>
      <c r="AQ9960" s="31"/>
      <c r="AR9960" s="31"/>
      <c r="AS9960" s="31"/>
      <c r="AT9960" s="31"/>
      <c r="AU9960" s="31"/>
      <c r="AV9960" s="31"/>
      <c r="AW9960" s="31"/>
      <c r="AX9960" s="31"/>
      <c r="AY9960" s="31"/>
      <c r="AZ9960" s="31"/>
      <c r="BA9960" s="31"/>
      <c r="BB9960" s="31"/>
      <c r="BC9960" s="31"/>
      <c r="BD9960" s="31"/>
      <c r="BE9960" s="31"/>
      <c r="BF9960" s="31"/>
      <c r="BG9960" s="31"/>
      <c r="BH9960" s="31"/>
      <c r="BI9960" s="31"/>
      <c r="BJ9960" s="31"/>
      <c r="BK9960" s="31"/>
      <c r="BL9960" s="31"/>
      <c r="BM9960" s="31"/>
      <c r="BN9960" s="31"/>
      <c r="BO9960" s="31"/>
      <c r="BP9960" s="31"/>
      <c r="BQ9960" s="31"/>
      <c r="BR9960" s="31"/>
      <c r="BS9960" s="31"/>
      <c r="BT9960" s="31"/>
      <c r="BU9960" s="31"/>
      <c r="BV9960" s="31"/>
      <c r="BW9960" s="31"/>
      <c r="BX9960" s="31"/>
      <c r="BY9960" s="31"/>
      <c r="BZ9960" s="31"/>
      <c r="CA9960" s="31"/>
      <c r="CB9960" s="31"/>
      <c r="CC9960" s="31"/>
    </row>
    <row r="9961" spans="5:81" customFormat="1" x14ac:dyDescent="0.25">
      <c r="E9961" s="30" t="str">
        <f t="shared" si="65"/>
        <v>update IFINOPL.dbo.AGREEMENT_ASSET set BILLING_TO_NPWP = '013585955007000', NPWP_NAME = 'PT. DELAMETA BILANO', NPWP_ADDRESS = 'GD PERKANTORAN PULOMAS SATU GEDUNG II LANTAI 4 NO 03B JL. JENDRAL AHMAD YANI NO.2 RT.0 RW.0 KEL.KAYU PUTIH KEC.PULO GADUNG KOTA/KAB.JAKARTA TIMUR DKI JAKARTA 13210' where AGREEMENT_NO = replace('0000928/4/08/01/2023', '/', '.');</v>
      </c>
      <c r="F9961" s="31"/>
      <c r="G9961" s="31"/>
      <c r="H9961" s="31"/>
      <c r="I9961" s="31"/>
      <c r="J9961" s="31"/>
      <c r="K9961" s="31"/>
      <c r="L9961" s="31"/>
      <c r="M9961" s="31"/>
      <c r="N9961" s="31"/>
      <c r="O9961" s="31"/>
      <c r="P9961" s="31"/>
      <c r="Q9961" s="31"/>
      <c r="R9961" s="31"/>
      <c r="S9961" s="31"/>
      <c r="T9961" s="31"/>
      <c r="U9961" s="31"/>
      <c r="V9961" s="31"/>
      <c r="W9961" s="31"/>
      <c r="X9961" s="31"/>
      <c r="Y9961" s="31"/>
      <c r="Z9961" s="31"/>
      <c r="AA9961" s="31"/>
      <c r="AB9961" s="31"/>
      <c r="AC9961" s="31"/>
      <c r="AD9961" s="31"/>
      <c r="AE9961" s="31"/>
      <c r="AF9961" s="31"/>
      <c r="AG9961" s="31"/>
      <c r="AH9961" s="31"/>
      <c r="AI9961" s="31"/>
      <c r="AJ9961" s="31"/>
      <c r="AK9961" s="31"/>
      <c r="AL9961" s="31"/>
      <c r="AM9961" s="31"/>
      <c r="AN9961" s="31"/>
      <c r="AO9961" s="31"/>
      <c r="AP9961" s="31"/>
      <c r="AQ9961" s="31"/>
      <c r="AR9961" s="31"/>
      <c r="AS9961" s="31"/>
      <c r="AT9961" s="31"/>
      <c r="AU9961" s="31"/>
      <c r="AV9961" s="31"/>
      <c r="AW9961" s="31"/>
      <c r="AX9961" s="31"/>
      <c r="AY9961" s="31"/>
      <c r="AZ9961" s="31"/>
      <c r="BA9961" s="31"/>
      <c r="BB9961" s="31"/>
      <c r="BC9961" s="31"/>
      <c r="BD9961" s="31"/>
      <c r="BE9961" s="31"/>
      <c r="BF9961" s="31"/>
      <c r="BG9961" s="31"/>
      <c r="BH9961" s="31"/>
      <c r="BI9961" s="31"/>
      <c r="BJ9961" s="31"/>
      <c r="BK9961" s="31"/>
      <c r="BL9961" s="31"/>
      <c r="BM9961" s="31"/>
      <c r="BN9961" s="31"/>
      <c r="BO9961" s="31"/>
      <c r="BP9961" s="31"/>
      <c r="BQ9961" s="31"/>
      <c r="BR9961" s="31"/>
      <c r="BS9961" s="31"/>
      <c r="BT9961" s="31"/>
      <c r="BU9961" s="31"/>
      <c r="BV9961" s="31"/>
      <c r="BW9961" s="31"/>
      <c r="BX9961" s="31"/>
      <c r="BY9961" s="31"/>
      <c r="BZ9961" s="31"/>
      <c r="CA9961" s="31"/>
      <c r="CB9961" s="31"/>
      <c r="CC9961" s="31"/>
    </row>
    <row r="9962" spans="5:81" customFormat="1" x14ac:dyDescent="0.25">
      <c r="E9962" s="30" t="str">
        <f t="shared" si="65"/>
        <v>update IFINOPL.dbo.AGREEMENT_ASSET set BILLING_TO_NPWP = '013585955007000', NPWP_NAME = 'PT. DELAMETA BILANO', NPWP_ADDRESS = 'GD PERKANTORAN PULOMAS SATU GEDUNG II LANTAI 4 NO 03B JL. JENDRAL AHMAD YANI NO.2 RT.0 RW.0 KEL.KAYU PUTIH KEC.PULO GADUNG KOTA/KAB.JAKARTA TIMUR DKI JAKARTA 13210' where AGREEMENT_NO = replace('0000929/4/08/01/2023', '/', '.');</v>
      </c>
      <c r="F9962" s="31"/>
      <c r="G9962" s="31"/>
      <c r="H9962" s="31"/>
      <c r="I9962" s="31"/>
      <c r="J9962" s="31"/>
      <c r="K9962" s="31"/>
      <c r="L9962" s="31"/>
      <c r="M9962" s="31"/>
      <c r="N9962" s="31"/>
      <c r="O9962" s="31"/>
      <c r="P9962" s="31"/>
      <c r="Q9962" s="31"/>
      <c r="R9962" s="31"/>
      <c r="S9962" s="31"/>
      <c r="T9962" s="31"/>
      <c r="U9962" s="31"/>
      <c r="V9962" s="31"/>
      <c r="W9962" s="31"/>
      <c r="X9962" s="31"/>
      <c r="Y9962" s="31"/>
      <c r="Z9962" s="31"/>
      <c r="AA9962" s="31"/>
      <c r="AB9962" s="31"/>
      <c r="AC9962" s="31"/>
      <c r="AD9962" s="31"/>
      <c r="AE9962" s="31"/>
      <c r="AF9962" s="31"/>
      <c r="AG9962" s="31"/>
      <c r="AH9962" s="31"/>
      <c r="AI9962" s="31"/>
      <c r="AJ9962" s="31"/>
      <c r="AK9962" s="31"/>
      <c r="AL9962" s="31"/>
      <c r="AM9962" s="31"/>
      <c r="AN9962" s="31"/>
      <c r="AO9962" s="31"/>
      <c r="AP9962" s="31"/>
      <c r="AQ9962" s="31"/>
      <c r="AR9962" s="31"/>
      <c r="AS9962" s="31"/>
      <c r="AT9962" s="31"/>
      <c r="AU9962" s="31"/>
      <c r="AV9962" s="31"/>
      <c r="AW9962" s="31"/>
      <c r="AX9962" s="31"/>
      <c r="AY9962" s="31"/>
      <c r="AZ9962" s="31"/>
      <c r="BA9962" s="31"/>
      <c r="BB9962" s="31"/>
      <c r="BC9962" s="31"/>
      <c r="BD9962" s="31"/>
      <c r="BE9962" s="31"/>
      <c r="BF9962" s="31"/>
      <c r="BG9962" s="31"/>
      <c r="BH9962" s="31"/>
      <c r="BI9962" s="31"/>
      <c r="BJ9962" s="31"/>
      <c r="BK9962" s="31"/>
      <c r="BL9962" s="31"/>
      <c r="BM9962" s="31"/>
      <c r="BN9962" s="31"/>
      <c r="BO9962" s="31"/>
      <c r="BP9962" s="31"/>
      <c r="BQ9962" s="31"/>
      <c r="BR9962" s="31"/>
      <c r="BS9962" s="31"/>
      <c r="BT9962" s="31"/>
      <c r="BU9962" s="31"/>
      <c r="BV9962" s="31"/>
      <c r="BW9962" s="31"/>
      <c r="BX9962" s="31"/>
      <c r="BY9962" s="31"/>
      <c r="BZ9962" s="31"/>
      <c r="CA9962" s="31"/>
      <c r="CB9962" s="31"/>
      <c r="CC9962" s="31"/>
    </row>
    <row r="9963" spans="5:81" customFormat="1" x14ac:dyDescent="0.25">
      <c r="E9963" s="30" t="str">
        <f t="shared" ref="E9963:E10026" si="66">"update IFINOPL.dbo.AGREEMENT_ASSET set BILLING_TO_NPWP = '" &amp; TRIM(SUBSTITUTE(BW7031, "|", "")) &amp; "', NPWP_NAME = '" &amp; TRIM(CF7031) &amp; "', NPWP_ADDRESS = '" &amp; TRIM(CX7031) &amp; "' where AGREEMENT_NO = replace('" &amp; TRIM(E7031) &amp; "', '/', '.');"</f>
        <v>update IFINOPL.dbo.AGREEMENT_ASSET set BILLING_TO_NPWP = '417187606005000', NPWP_NAME = 'PT. SATU RODA INDONESIA', NPWP_ADDRESS = 'CANTIK PERMAI RESIDENCE BLOK C NO.7 - JL. H. MAKASAR RT.0 RW.0 KEL.MAKASAR KEC.MAKASAR KOTA/KAB.JAKARTA TIMUR DKI JAKARTA 13570' where AGREEMENT_NO = replace('0000930/4/08/01/2023', '/', '.');</v>
      </c>
      <c r="F9963" s="31"/>
      <c r="G9963" s="31"/>
      <c r="H9963" s="31"/>
      <c r="I9963" s="31"/>
      <c r="J9963" s="31"/>
      <c r="K9963" s="31"/>
      <c r="L9963" s="31"/>
      <c r="M9963" s="31"/>
      <c r="N9963" s="31"/>
      <c r="O9963" s="31"/>
      <c r="P9963" s="31"/>
      <c r="Q9963" s="31"/>
      <c r="R9963" s="31"/>
      <c r="S9963" s="31"/>
      <c r="T9963" s="31"/>
      <c r="U9963" s="31"/>
      <c r="V9963" s="31"/>
      <c r="W9963" s="31"/>
      <c r="X9963" s="31"/>
      <c r="Y9963" s="31"/>
      <c r="Z9963" s="31"/>
      <c r="AA9963" s="31"/>
      <c r="AB9963" s="31"/>
      <c r="AC9963" s="31"/>
      <c r="AD9963" s="31"/>
      <c r="AE9963" s="31"/>
      <c r="AF9963" s="31"/>
      <c r="AG9963" s="31"/>
      <c r="AH9963" s="31"/>
      <c r="AI9963" s="31"/>
      <c r="AJ9963" s="31"/>
      <c r="AK9963" s="31"/>
      <c r="AL9963" s="31"/>
      <c r="AM9963" s="31"/>
      <c r="AN9963" s="31"/>
      <c r="AO9963" s="31"/>
      <c r="AP9963" s="31"/>
      <c r="AQ9963" s="31"/>
      <c r="AR9963" s="31"/>
      <c r="AS9963" s="31"/>
      <c r="AT9963" s="31"/>
      <c r="AU9963" s="31"/>
      <c r="AV9963" s="31"/>
      <c r="AW9963" s="31"/>
      <c r="AX9963" s="31"/>
      <c r="AY9963" s="31"/>
      <c r="AZ9963" s="31"/>
      <c r="BA9963" s="31"/>
      <c r="BB9963" s="31"/>
      <c r="BC9963" s="31"/>
      <c r="BD9963" s="31"/>
      <c r="BE9963" s="31"/>
      <c r="BF9963" s="31"/>
      <c r="BG9963" s="31"/>
      <c r="BH9963" s="31"/>
      <c r="BI9963" s="31"/>
      <c r="BJ9963" s="31"/>
      <c r="BK9963" s="31"/>
      <c r="BL9963" s="31"/>
      <c r="BM9963" s="31"/>
      <c r="BN9963" s="31"/>
      <c r="BO9963" s="31"/>
      <c r="BP9963" s="31"/>
      <c r="BQ9963" s="31"/>
      <c r="BR9963" s="31"/>
      <c r="BS9963" s="31"/>
      <c r="BT9963" s="31"/>
      <c r="BU9963" s="31"/>
      <c r="BV9963" s="31"/>
      <c r="BW9963" s="31"/>
      <c r="BX9963" s="31"/>
      <c r="BY9963" s="31"/>
      <c r="BZ9963" s="31"/>
      <c r="CA9963" s="31"/>
      <c r="CB9963" s="31"/>
      <c r="CC9963" s="31"/>
    </row>
    <row r="9964" spans="5:81" customFormat="1" x14ac:dyDescent="0.25">
      <c r="E9964" s="30" t="str">
        <f t="shared" si="66"/>
        <v>update IFINOPL.dbo.AGREEMENT_ASSET set BILLING_TO_NPWP = '013585955007000', NPWP_NAME = 'PT. DELAMETA BILANO', NPWP_ADDRESS = 'GD PERKANTORAN PULOMAS SATU GEDUNG II LANTAI 4 NO 03B JL. JENDRAL AHMAD YANI NO.2 RT.0 RW.0 KEL.KAYU PUTIH KEC.PULO GADUNG KOTA/KAB.JAKARTA TIMUR DKI JAKARTA 13210' where AGREEMENT_NO = replace('0000931/4/08/01/2023', '/', '.');</v>
      </c>
      <c r="F9964" s="31"/>
      <c r="G9964" s="31"/>
      <c r="H9964" s="31"/>
      <c r="I9964" s="31"/>
      <c r="J9964" s="31"/>
      <c r="K9964" s="31"/>
      <c r="L9964" s="31"/>
      <c r="M9964" s="31"/>
      <c r="N9964" s="31"/>
      <c r="O9964" s="31"/>
      <c r="P9964" s="31"/>
      <c r="Q9964" s="31"/>
      <c r="R9964" s="31"/>
      <c r="S9964" s="31"/>
      <c r="T9964" s="31"/>
      <c r="U9964" s="31"/>
      <c r="V9964" s="31"/>
      <c r="W9964" s="31"/>
      <c r="X9964" s="31"/>
      <c r="Y9964" s="31"/>
      <c r="Z9964" s="31"/>
      <c r="AA9964" s="31"/>
      <c r="AB9964" s="31"/>
      <c r="AC9964" s="31"/>
      <c r="AD9964" s="31"/>
      <c r="AE9964" s="31"/>
      <c r="AF9964" s="31"/>
      <c r="AG9964" s="31"/>
      <c r="AH9964" s="31"/>
      <c r="AI9964" s="31"/>
      <c r="AJ9964" s="31"/>
      <c r="AK9964" s="31"/>
      <c r="AL9964" s="31"/>
      <c r="AM9964" s="31"/>
      <c r="AN9964" s="31"/>
      <c r="AO9964" s="31"/>
      <c r="AP9964" s="31"/>
      <c r="AQ9964" s="31"/>
      <c r="AR9964" s="31"/>
      <c r="AS9964" s="31"/>
      <c r="AT9964" s="31"/>
      <c r="AU9964" s="31"/>
      <c r="AV9964" s="31"/>
      <c r="AW9964" s="31"/>
      <c r="AX9964" s="31"/>
      <c r="AY9964" s="31"/>
      <c r="AZ9964" s="31"/>
      <c r="BA9964" s="31"/>
      <c r="BB9964" s="31"/>
      <c r="BC9964" s="31"/>
      <c r="BD9964" s="31"/>
      <c r="BE9964" s="31"/>
      <c r="BF9964" s="31"/>
      <c r="BG9964" s="31"/>
      <c r="BH9964" s="31"/>
      <c r="BI9964" s="31"/>
      <c r="BJ9964" s="31"/>
      <c r="BK9964" s="31"/>
      <c r="BL9964" s="31"/>
      <c r="BM9964" s="31"/>
      <c r="BN9964" s="31"/>
      <c r="BO9964" s="31"/>
      <c r="BP9964" s="31"/>
      <c r="BQ9964" s="31"/>
      <c r="BR9964" s="31"/>
      <c r="BS9964" s="31"/>
      <c r="BT9964" s="31"/>
      <c r="BU9964" s="31"/>
      <c r="BV9964" s="31"/>
      <c r="BW9964" s="31"/>
      <c r="BX9964" s="31"/>
      <c r="BY9964" s="31"/>
      <c r="BZ9964" s="31"/>
      <c r="CA9964" s="31"/>
      <c r="CB9964" s="31"/>
      <c r="CC9964" s="31"/>
    </row>
    <row r="9965" spans="5:81" customFormat="1" x14ac:dyDescent="0.25">
      <c r="E9965" s="30" t="str">
        <f t="shared" si="66"/>
        <v>update IFINOPL.dbo.AGREEMENT_ASSET set BILLING_TO_NPWP = '013585955007000', NPWP_NAME = 'PT. DELAMETA BILANO', NPWP_ADDRESS = 'GD PERKANTORAN PULOMAS SATU GEDUNG II LANTAI 4 NO 03B JL. JENDRAL AHMAD YANI NO.2 RT.0 RW.0 KEL.KAYU PUTIH KEC.PULO GADUNG KOTA/KAB.JAKARTA TIMUR DKI JAKARTA 13210' where AGREEMENT_NO = replace('0000932/4/08/01/2023', '/', '.');</v>
      </c>
      <c r="F9965" s="31"/>
      <c r="G9965" s="31"/>
      <c r="H9965" s="31"/>
      <c r="I9965" s="31"/>
      <c r="J9965" s="31"/>
      <c r="K9965" s="31"/>
      <c r="L9965" s="31"/>
      <c r="M9965" s="31"/>
      <c r="N9965" s="31"/>
      <c r="O9965" s="31"/>
      <c r="P9965" s="31"/>
      <c r="Q9965" s="31"/>
      <c r="R9965" s="31"/>
      <c r="S9965" s="31"/>
      <c r="T9965" s="31"/>
      <c r="U9965" s="31"/>
      <c r="V9965" s="31"/>
      <c r="W9965" s="31"/>
      <c r="X9965" s="31"/>
      <c r="Y9965" s="31"/>
      <c r="Z9965" s="31"/>
      <c r="AA9965" s="31"/>
      <c r="AB9965" s="31"/>
      <c r="AC9965" s="31"/>
      <c r="AD9965" s="31"/>
      <c r="AE9965" s="31"/>
      <c r="AF9965" s="31"/>
      <c r="AG9965" s="31"/>
      <c r="AH9965" s="31"/>
      <c r="AI9965" s="31"/>
      <c r="AJ9965" s="31"/>
      <c r="AK9965" s="31"/>
      <c r="AL9965" s="31"/>
      <c r="AM9965" s="31"/>
      <c r="AN9965" s="31"/>
      <c r="AO9965" s="31"/>
      <c r="AP9965" s="31"/>
      <c r="AQ9965" s="31"/>
      <c r="AR9965" s="31"/>
      <c r="AS9965" s="31"/>
      <c r="AT9965" s="31"/>
      <c r="AU9965" s="31"/>
      <c r="AV9965" s="31"/>
      <c r="AW9965" s="31"/>
      <c r="AX9965" s="31"/>
      <c r="AY9965" s="31"/>
      <c r="AZ9965" s="31"/>
      <c r="BA9965" s="31"/>
      <c r="BB9965" s="31"/>
      <c r="BC9965" s="31"/>
      <c r="BD9965" s="31"/>
      <c r="BE9965" s="31"/>
      <c r="BF9965" s="31"/>
      <c r="BG9965" s="31"/>
      <c r="BH9965" s="31"/>
      <c r="BI9965" s="31"/>
      <c r="BJ9965" s="31"/>
      <c r="BK9965" s="31"/>
      <c r="BL9965" s="31"/>
      <c r="BM9965" s="31"/>
      <c r="BN9965" s="31"/>
      <c r="BO9965" s="31"/>
      <c r="BP9965" s="31"/>
      <c r="BQ9965" s="31"/>
      <c r="BR9965" s="31"/>
      <c r="BS9965" s="31"/>
      <c r="BT9965" s="31"/>
      <c r="BU9965" s="31"/>
      <c r="BV9965" s="31"/>
      <c r="BW9965" s="31"/>
      <c r="BX9965" s="31"/>
      <c r="BY9965" s="31"/>
      <c r="BZ9965" s="31"/>
      <c r="CA9965" s="31"/>
      <c r="CB9965" s="31"/>
      <c r="CC9965" s="31"/>
    </row>
    <row r="9966" spans="5:81" customFormat="1" x14ac:dyDescent="0.25">
      <c r="E9966" s="30" t="str">
        <f t="shared" si="66"/>
        <v>update IFINOPL.dbo.AGREEMENT_ASSET set BILLING_TO_NPWP = '417187606005000', NPWP_NAME = 'PT. SATU RODA INDONESIA', NPWP_ADDRESS = 'CANTIK PERMAI RESIDENCE BLOK C NO.7 - JL. H. MAKASAR RT.0 RW.0 KEL.MAKASAR KEC.MAKASAR KOTA/KAB.JAKARTA TIMUR DKI JAKARTA 13570' where AGREEMENT_NO = replace('0000933/4/08/02/2023', '/', '.');</v>
      </c>
      <c r="F9966" s="31"/>
      <c r="G9966" s="31"/>
      <c r="H9966" s="31"/>
      <c r="I9966" s="31"/>
      <c r="J9966" s="31"/>
      <c r="K9966" s="31"/>
      <c r="L9966" s="31"/>
      <c r="M9966" s="31"/>
      <c r="N9966" s="31"/>
      <c r="O9966" s="31"/>
      <c r="P9966" s="31"/>
      <c r="Q9966" s="31"/>
      <c r="R9966" s="31"/>
      <c r="S9966" s="31"/>
      <c r="T9966" s="31"/>
      <c r="U9966" s="31"/>
      <c r="V9966" s="31"/>
      <c r="W9966" s="31"/>
      <c r="X9966" s="31"/>
      <c r="Y9966" s="31"/>
      <c r="Z9966" s="31"/>
      <c r="AA9966" s="31"/>
      <c r="AB9966" s="31"/>
      <c r="AC9966" s="31"/>
      <c r="AD9966" s="31"/>
      <c r="AE9966" s="31"/>
      <c r="AF9966" s="31"/>
      <c r="AG9966" s="31"/>
      <c r="AH9966" s="31"/>
      <c r="AI9966" s="31"/>
      <c r="AJ9966" s="31"/>
      <c r="AK9966" s="31"/>
      <c r="AL9966" s="31"/>
      <c r="AM9966" s="31"/>
      <c r="AN9966" s="31"/>
      <c r="AO9966" s="31"/>
      <c r="AP9966" s="31"/>
      <c r="AQ9966" s="31"/>
      <c r="AR9966" s="31"/>
      <c r="AS9966" s="31"/>
      <c r="AT9966" s="31"/>
      <c r="AU9966" s="31"/>
      <c r="AV9966" s="31"/>
      <c r="AW9966" s="31"/>
      <c r="AX9966" s="31"/>
      <c r="AY9966" s="31"/>
      <c r="AZ9966" s="31"/>
      <c r="BA9966" s="31"/>
      <c r="BB9966" s="31"/>
      <c r="BC9966" s="31"/>
      <c r="BD9966" s="31"/>
      <c r="BE9966" s="31"/>
      <c r="BF9966" s="31"/>
      <c r="BG9966" s="31"/>
      <c r="BH9966" s="31"/>
      <c r="BI9966" s="31"/>
      <c r="BJ9966" s="31"/>
      <c r="BK9966" s="31"/>
      <c r="BL9966" s="31"/>
      <c r="BM9966" s="31"/>
      <c r="BN9966" s="31"/>
      <c r="BO9966" s="31"/>
      <c r="BP9966" s="31"/>
      <c r="BQ9966" s="31"/>
      <c r="BR9966" s="31"/>
      <c r="BS9966" s="31"/>
      <c r="BT9966" s="31"/>
      <c r="BU9966" s="31"/>
      <c r="BV9966" s="31"/>
      <c r="BW9966" s="31"/>
      <c r="BX9966" s="31"/>
      <c r="BY9966" s="31"/>
      <c r="BZ9966" s="31"/>
      <c r="CA9966" s="31"/>
      <c r="CB9966" s="31"/>
      <c r="CC9966" s="31"/>
    </row>
    <row r="9967" spans="5:81" customFormat="1" x14ac:dyDescent="0.25">
      <c r="E9967" s="30" t="str">
        <f t="shared" si="66"/>
        <v>update IFINOPL.dbo.AGREEMENT_ASSET set BILLING_TO_NPWP = '013006572092000', NPWP_NAME = 'PT. KRAMA YUDHA TIGA BERLIAN MOTORS', NPWP_ADDRESS = 'JL. JENDRAL AHMAD YANI PULOMAS RT.000 RW.000 KEL.KAYU PUTIH KEC.PULO GADUNG KOTA/KAB.ADM JAKARTA TIMUR DKI JAKARTA 13210' where AGREEMENT_NO = replace('0000935/4/08/02/2023', '/', '.');</v>
      </c>
      <c r="F9967" s="31"/>
      <c r="G9967" s="31"/>
      <c r="H9967" s="31"/>
      <c r="I9967" s="31"/>
      <c r="J9967" s="31"/>
      <c r="K9967" s="31"/>
      <c r="L9967" s="31"/>
      <c r="M9967" s="31"/>
      <c r="N9967" s="31"/>
      <c r="O9967" s="31"/>
      <c r="P9967" s="31"/>
      <c r="Q9967" s="31"/>
      <c r="R9967" s="31"/>
      <c r="S9967" s="31"/>
      <c r="T9967" s="31"/>
      <c r="U9967" s="31"/>
      <c r="V9967" s="31"/>
      <c r="W9967" s="31"/>
      <c r="X9967" s="31"/>
      <c r="Y9967" s="31"/>
      <c r="Z9967" s="31"/>
      <c r="AA9967" s="31"/>
      <c r="AB9967" s="31"/>
      <c r="AC9967" s="31"/>
      <c r="AD9967" s="31"/>
      <c r="AE9967" s="31"/>
      <c r="AF9967" s="31"/>
      <c r="AG9967" s="31"/>
      <c r="AH9967" s="31"/>
      <c r="AI9967" s="31"/>
      <c r="AJ9967" s="31"/>
      <c r="AK9967" s="31"/>
      <c r="AL9967" s="31"/>
      <c r="AM9967" s="31"/>
      <c r="AN9967" s="31"/>
      <c r="AO9967" s="31"/>
      <c r="AP9967" s="31"/>
      <c r="AQ9967" s="31"/>
      <c r="AR9967" s="31"/>
      <c r="AS9967" s="31"/>
      <c r="AT9967" s="31"/>
      <c r="AU9967" s="31"/>
      <c r="AV9967" s="31"/>
      <c r="AW9967" s="31"/>
      <c r="AX9967" s="31"/>
      <c r="AY9967" s="31"/>
      <c r="AZ9967" s="31"/>
      <c r="BA9967" s="31"/>
      <c r="BB9967" s="31"/>
      <c r="BC9967" s="31"/>
      <c r="BD9967" s="31"/>
      <c r="BE9967" s="31"/>
      <c r="BF9967" s="31"/>
      <c r="BG9967" s="31"/>
      <c r="BH9967" s="31"/>
      <c r="BI9967" s="31"/>
      <c r="BJ9967" s="31"/>
      <c r="BK9967" s="31"/>
      <c r="BL9967" s="31"/>
      <c r="BM9967" s="31"/>
      <c r="BN9967" s="31"/>
      <c r="BO9967" s="31"/>
      <c r="BP9967" s="31"/>
      <c r="BQ9967" s="31"/>
      <c r="BR9967" s="31"/>
      <c r="BS9967" s="31"/>
      <c r="BT9967" s="31"/>
      <c r="BU9967" s="31"/>
      <c r="BV9967" s="31"/>
      <c r="BW9967" s="31"/>
      <c r="BX9967" s="31"/>
      <c r="BY9967" s="31"/>
      <c r="BZ9967" s="31"/>
      <c r="CA9967" s="31"/>
      <c r="CB9967" s="31"/>
      <c r="CC9967" s="31"/>
    </row>
    <row r="9968" spans="5:81" customFormat="1" x14ac:dyDescent="0.25">
      <c r="E9968" s="30" t="str">
        <f t="shared" si="66"/>
        <v>update IFINOPL.dbo.AGREEMENT_ASSET set BILLING_TO_NPWP = '947415428809000', NPWP_NAME = 'PT. BOMA TIRTA PRIMA', NPWP_ADDRESS = 'PETTARANI NO. 56 RT.00 RW.00 KEL.PETTUADAE KEC.TURIKALE KOTA/KAB.MAROS SULAWESI SELATAN 90516' where AGREEMENT_NO = replace('0000936/4/08/02/2023', '/', '.');</v>
      </c>
      <c r="F9968" s="31"/>
      <c r="G9968" s="31"/>
      <c r="H9968" s="31"/>
      <c r="I9968" s="31"/>
      <c r="J9968" s="31"/>
      <c r="K9968" s="31"/>
      <c r="L9968" s="31"/>
      <c r="M9968" s="31"/>
      <c r="N9968" s="31"/>
      <c r="O9968" s="31"/>
      <c r="P9968" s="31"/>
      <c r="Q9968" s="31"/>
      <c r="R9968" s="31"/>
      <c r="S9968" s="31"/>
      <c r="T9968" s="31"/>
      <c r="U9968" s="31"/>
      <c r="V9968" s="31"/>
      <c r="W9968" s="31"/>
      <c r="X9968" s="31"/>
      <c r="Y9968" s="31"/>
      <c r="Z9968" s="31"/>
      <c r="AA9968" s="31"/>
      <c r="AB9968" s="31"/>
      <c r="AC9968" s="31"/>
      <c r="AD9968" s="31"/>
      <c r="AE9968" s="31"/>
      <c r="AF9968" s="31"/>
      <c r="AG9968" s="31"/>
      <c r="AH9968" s="31"/>
      <c r="AI9968" s="31"/>
      <c r="AJ9968" s="31"/>
      <c r="AK9968" s="31"/>
      <c r="AL9968" s="31"/>
      <c r="AM9968" s="31"/>
      <c r="AN9968" s="31"/>
      <c r="AO9968" s="31"/>
      <c r="AP9968" s="31"/>
      <c r="AQ9968" s="31"/>
      <c r="AR9968" s="31"/>
      <c r="AS9968" s="31"/>
      <c r="AT9968" s="31"/>
      <c r="AU9968" s="31"/>
      <c r="AV9968" s="31"/>
      <c r="AW9968" s="31"/>
      <c r="AX9968" s="31"/>
      <c r="AY9968" s="31"/>
      <c r="AZ9968" s="31"/>
      <c r="BA9968" s="31"/>
      <c r="BB9968" s="31"/>
      <c r="BC9968" s="31"/>
      <c r="BD9968" s="31"/>
      <c r="BE9968" s="31"/>
      <c r="BF9968" s="31"/>
      <c r="BG9968" s="31"/>
      <c r="BH9968" s="31"/>
      <c r="BI9968" s="31"/>
      <c r="BJ9968" s="31"/>
      <c r="BK9968" s="31"/>
      <c r="BL9968" s="31"/>
      <c r="BM9968" s="31"/>
      <c r="BN9968" s="31"/>
      <c r="BO9968" s="31"/>
      <c r="BP9968" s="31"/>
      <c r="BQ9968" s="31"/>
      <c r="BR9968" s="31"/>
      <c r="BS9968" s="31"/>
      <c r="BT9968" s="31"/>
      <c r="BU9968" s="31"/>
      <c r="BV9968" s="31"/>
      <c r="BW9968" s="31"/>
      <c r="BX9968" s="31"/>
      <c r="BY9968" s="31"/>
      <c r="BZ9968" s="31"/>
      <c r="CA9968" s="31"/>
      <c r="CB9968" s="31"/>
      <c r="CC9968" s="31"/>
    </row>
    <row r="9969" spans="5:81" customFormat="1" x14ac:dyDescent="0.25">
      <c r="E9969" s="30" t="str">
        <f t="shared" si="66"/>
        <v>update IFINOPL.dbo.AGREEMENT_ASSET set BILLING_TO_NPWP = '966324485432000', NPWP_NAME = 'PT. TRITUNGGAL SEJAHTERA LOGISTIK', NPWP_ADDRESS = 'JL. H. ANWAR RT.002 RW.001 KEL.JAKA MULYA KEC.BEKASI SELATAN KOTA/KAB.KOTA BEKASI JAWA BARAT 17146' where AGREEMENT_NO = replace('0000937/4/08/02/2023', '/', '.');</v>
      </c>
      <c r="F9969" s="31"/>
      <c r="G9969" s="31"/>
      <c r="H9969" s="31"/>
      <c r="I9969" s="31"/>
      <c r="J9969" s="31"/>
      <c r="K9969" s="31"/>
      <c r="L9969" s="31"/>
      <c r="M9969" s="31"/>
      <c r="N9969" s="31"/>
      <c r="O9969" s="31"/>
      <c r="P9969" s="31"/>
      <c r="Q9969" s="31"/>
      <c r="R9969" s="31"/>
      <c r="S9969" s="31"/>
      <c r="T9969" s="31"/>
      <c r="U9969" s="31"/>
      <c r="V9969" s="31"/>
      <c r="W9969" s="31"/>
      <c r="X9969" s="31"/>
      <c r="Y9969" s="31"/>
      <c r="Z9969" s="31"/>
      <c r="AA9969" s="31"/>
      <c r="AB9969" s="31"/>
      <c r="AC9969" s="31"/>
      <c r="AD9969" s="31"/>
      <c r="AE9969" s="31"/>
      <c r="AF9969" s="31"/>
      <c r="AG9969" s="31"/>
      <c r="AH9969" s="31"/>
      <c r="AI9969" s="31"/>
      <c r="AJ9969" s="31"/>
      <c r="AK9969" s="31"/>
      <c r="AL9969" s="31"/>
      <c r="AM9969" s="31"/>
      <c r="AN9969" s="31"/>
      <c r="AO9969" s="31"/>
      <c r="AP9969" s="31"/>
      <c r="AQ9969" s="31"/>
      <c r="AR9969" s="31"/>
      <c r="AS9969" s="31"/>
      <c r="AT9969" s="31"/>
      <c r="AU9969" s="31"/>
      <c r="AV9969" s="31"/>
      <c r="AW9969" s="31"/>
      <c r="AX9969" s="31"/>
      <c r="AY9969" s="31"/>
      <c r="AZ9969" s="31"/>
      <c r="BA9969" s="31"/>
      <c r="BB9969" s="31"/>
      <c r="BC9969" s="31"/>
      <c r="BD9969" s="31"/>
      <c r="BE9969" s="31"/>
      <c r="BF9969" s="31"/>
      <c r="BG9969" s="31"/>
      <c r="BH9969" s="31"/>
      <c r="BI9969" s="31"/>
      <c r="BJ9969" s="31"/>
      <c r="BK9969" s="31"/>
      <c r="BL9969" s="31"/>
      <c r="BM9969" s="31"/>
      <c r="BN9969" s="31"/>
      <c r="BO9969" s="31"/>
      <c r="BP9969" s="31"/>
      <c r="BQ9969" s="31"/>
      <c r="BR9969" s="31"/>
      <c r="BS9969" s="31"/>
      <c r="BT9969" s="31"/>
      <c r="BU9969" s="31"/>
      <c r="BV9969" s="31"/>
      <c r="BW9969" s="31"/>
      <c r="BX9969" s="31"/>
      <c r="BY9969" s="31"/>
      <c r="BZ9969" s="31"/>
      <c r="CA9969" s="31"/>
      <c r="CB9969" s="31"/>
      <c r="CC9969" s="31"/>
    </row>
    <row r="9970" spans="5:81" customFormat="1" x14ac:dyDescent="0.25">
      <c r="E9970" s="30" t="str">
        <f t="shared" si="66"/>
        <v>update IFINOPL.dbo.AGREEMENT_ASSET set BILLING_TO_NPWP = '021159116059000', NPWP_NAME = 'PT. HANWA INDONESIA', NPWP_ADDRESS = 'JAKARTA MORI TOWER LT. 15, JL JEND. SUDIRMAN KAV. 40-41 RT.0 RW.0 KEL.BENDUNGAN HILIR KEC.TANAH ABANG KOTA/KAB.JAKARTA PUSAT DKI JAKARTA 10210' where AGREEMENT_NO = replace('0000939/4/08/02/2023', '/', '.');</v>
      </c>
      <c r="F9970" s="31"/>
      <c r="G9970" s="31"/>
      <c r="H9970" s="31"/>
      <c r="I9970" s="31"/>
      <c r="J9970" s="31"/>
      <c r="K9970" s="31"/>
      <c r="L9970" s="31"/>
      <c r="M9970" s="31"/>
      <c r="N9970" s="31"/>
      <c r="O9970" s="31"/>
      <c r="P9970" s="31"/>
      <c r="Q9970" s="31"/>
      <c r="R9970" s="31"/>
      <c r="S9970" s="31"/>
      <c r="T9970" s="31"/>
      <c r="U9970" s="31"/>
      <c r="V9970" s="31"/>
      <c r="W9970" s="31"/>
      <c r="X9970" s="31"/>
      <c r="Y9970" s="31"/>
      <c r="Z9970" s="31"/>
      <c r="AA9970" s="31"/>
      <c r="AB9970" s="31"/>
      <c r="AC9970" s="31"/>
      <c r="AD9970" s="31"/>
      <c r="AE9970" s="31"/>
      <c r="AF9970" s="31"/>
      <c r="AG9970" s="31"/>
      <c r="AH9970" s="31"/>
      <c r="AI9970" s="31"/>
      <c r="AJ9970" s="31"/>
      <c r="AK9970" s="31"/>
      <c r="AL9970" s="31"/>
      <c r="AM9970" s="31"/>
      <c r="AN9970" s="31"/>
      <c r="AO9970" s="31"/>
      <c r="AP9970" s="31"/>
      <c r="AQ9970" s="31"/>
      <c r="AR9970" s="31"/>
      <c r="AS9970" s="31"/>
      <c r="AT9970" s="31"/>
      <c r="AU9970" s="31"/>
      <c r="AV9970" s="31"/>
      <c r="AW9970" s="31"/>
      <c r="AX9970" s="31"/>
      <c r="AY9970" s="31"/>
      <c r="AZ9970" s="31"/>
      <c r="BA9970" s="31"/>
      <c r="BB9970" s="31"/>
      <c r="BC9970" s="31"/>
      <c r="BD9970" s="31"/>
      <c r="BE9970" s="31"/>
      <c r="BF9970" s="31"/>
      <c r="BG9970" s="31"/>
      <c r="BH9970" s="31"/>
      <c r="BI9970" s="31"/>
      <c r="BJ9970" s="31"/>
      <c r="BK9970" s="31"/>
      <c r="BL9970" s="31"/>
      <c r="BM9970" s="31"/>
      <c r="BN9970" s="31"/>
      <c r="BO9970" s="31"/>
      <c r="BP9970" s="31"/>
      <c r="BQ9970" s="31"/>
      <c r="BR9970" s="31"/>
      <c r="BS9970" s="31"/>
      <c r="BT9970" s="31"/>
      <c r="BU9970" s="31"/>
      <c r="BV9970" s="31"/>
      <c r="BW9970" s="31"/>
      <c r="BX9970" s="31"/>
      <c r="BY9970" s="31"/>
      <c r="BZ9970" s="31"/>
      <c r="CA9970" s="31"/>
      <c r="CB9970" s="31"/>
      <c r="CC9970" s="31"/>
    </row>
    <row r="9971" spans="5:81" customFormat="1" x14ac:dyDescent="0.25">
      <c r="E9971" s="30" t="str">
        <f t="shared" si="66"/>
        <v>update IFINOPL.dbo.AGREEMENT_ASSET set BILLING_TO_NPWP = '019383181027000', NPWP_NAME = 'PT. RAYSPID INDONESIA', NPWP_ADDRESS = 'GRAHA CEMPAKA MAS BLOK D NO.3A JL. L SUPRAPTO RT.00 RW.00 KEL.SUMUR BATU KEC.KEMAYORAN KOTA/KAB.JAKARTA PUSAT DKI JAKARTA 10640' where AGREEMENT_NO = replace('0000940/4/08/02/2023', '/', '.');</v>
      </c>
      <c r="F9971" s="31"/>
      <c r="G9971" s="31"/>
      <c r="H9971" s="31"/>
      <c r="I9971" s="31"/>
      <c r="J9971" s="31"/>
      <c r="K9971" s="31"/>
      <c r="L9971" s="31"/>
      <c r="M9971" s="31"/>
      <c r="N9971" s="31"/>
      <c r="O9971" s="31"/>
      <c r="P9971" s="31"/>
      <c r="Q9971" s="31"/>
      <c r="R9971" s="31"/>
      <c r="S9971" s="31"/>
      <c r="T9971" s="31"/>
      <c r="U9971" s="31"/>
      <c r="V9971" s="31"/>
      <c r="W9971" s="31"/>
      <c r="X9971" s="31"/>
      <c r="Y9971" s="31"/>
      <c r="Z9971" s="31"/>
      <c r="AA9971" s="31"/>
      <c r="AB9971" s="31"/>
      <c r="AC9971" s="31"/>
      <c r="AD9971" s="31"/>
      <c r="AE9971" s="31"/>
      <c r="AF9971" s="31"/>
      <c r="AG9971" s="31"/>
      <c r="AH9971" s="31"/>
      <c r="AI9971" s="31"/>
      <c r="AJ9971" s="31"/>
      <c r="AK9971" s="31"/>
      <c r="AL9971" s="31"/>
      <c r="AM9971" s="31"/>
      <c r="AN9971" s="31"/>
      <c r="AO9971" s="31"/>
      <c r="AP9971" s="31"/>
      <c r="AQ9971" s="31"/>
      <c r="AR9971" s="31"/>
      <c r="AS9971" s="31"/>
      <c r="AT9971" s="31"/>
      <c r="AU9971" s="31"/>
      <c r="AV9971" s="31"/>
      <c r="AW9971" s="31"/>
      <c r="AX9971" s="31"/>
      <c r="AY9971" s="31"/>
      <c r="AZ9971" s="31"/>
      <c r="BA9971" s="31"/>
      <c r="BB9971" s="31"/>
      <c r="BC9971" s="31"/>
      <c r="BD9971" s="31"/>
      <c r="BE9971" s="31"/>
      <c r="BF9971" s="31"/>
      <c r="BG9971" s="31"/>
      <c r="BH9971" s="31"/>
      <c r="BI9971" s="31"/>
      <c r="BJ9971" s="31"/>
      <c r="BK9971" s="31"/>
      <c r="BL9971" s="31"/>
      <c r="BM9971" s="31"/>
      <c r="BN9971" s="31"/>
      <c r="BO9971" s="31"/>
      <c r="BP9971" s="31"/>
      <c r="BQ9971" s="31"/>
      <c r="BR9971" s="31"/>
      <c r="BS9971" s="31"/>
      <c r="BT9971" s="31"/>
      <c r="BU9971" s="31"/>
      <c r="BV9971" s="31"/>
      <c r="BW9971" s="31"/>
      <c r="BX9971" s="31"/>
      <c r="BY9971" s="31"/>
      <c r="BZ9971" s="31"/>
      <c r="CA9971" s="31"/>
      <c r="CB9971" s="31"/>
      <c r="CC9971" s="31"/>
    </row>
    <row r="9972" spans="5:81" customFormat="1" x14ac:dyDescent="0.25">
      <c r="E9972" s="30" t="str">
        <f t="shared" si="6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replace('0000942/4/08/02/2023', '/', '.');</v>
      </c>
      <c r="F9972" s="31"/>
      <c r="G9972" s="31"/>
      <c r="H9972" s="31"/>
      <c r="I9972" s="31"/>
      <c r="J9972" s="31"/>
      <c r="K9972" s="31"/>
      <c r="L9972" s="31"/>
      <c r="M9972" s="31"/>
      <c r="N9972" s="31"/>
      <c r="O9972" s="31"/>
      <c r="P9972" s="31"/>
      <c r="Q9972" s="31"/>
      <c r="R9972" s="31"/>
      <c r="S9972" s="31"/>
      <c r="T9972" s="31"/>
      <c r="U9972" s="31"/>
      <c r="V9972" s="31"/>
      <c r="W9972" s="31"/>
      <c r="X9972" s="31"/>
      <c r="Y9972" s="31"/>
      <c r="Z9972" s="31"/>
      <c r="AA9972" s="31"/>
      <c r="AB9972" s="31"/>
      <c r="AC9972" s="31"/>
      <c r="AD9972" s="31"/>
      <c r="AE9972" s="31"/>
      <c r="AF9972" s="31"/>
      <c r="AG9972" s="31"/>
      <c r="AH9972" s="31"/>
      <c r="AI9972" s="31"/>
      <c r="AJ9972" s="31"/>
      <c r="AK9972" s="31"/>
      <c r="AL9972" s="31"/>
      <c r="AM9972" s="31"/>
      <c r="AN9972" s="31"/>
      <c r="AO9972" s="31"/>
      <c r="AP9972" s="31"/>
      <c r="AQ9972" s="31"/>
      <c r="AR9972" s="31"/>
      <c r="AS9972" s="31"/>
      <c r="AT9972" s="31"/>
      <c r="AU9972" s="31"/>
      <c r="AV9972" s="31"/>
      <c r="AW9972" s="31"/>
      <c r="AX9972" s="31"/>
      <c r="AY9972" s="31"/>
      <c r="AZ9972" s="31"/>
      <c r="BA9972" s="31"/>
      <c r="BB9972" s="31"/>
      <c r="BC9972" s="31"/>
      <c r="BD9972" s="31"/>
      <c r="BE9972" s="31"/>
      <c r="BF9972" s="31"/>
      <c r="BG9972" s="31"/>
      <c r="BH9972" s="31"/>
      <c r="BI9972" s="31"/>
      <c r="BJ9972" s="31"/>
      <c r="BK9972" s="31"/>
      <c r="BL9972" s="31"/>
      <c r="BM9972" s="31"/>
      <c r="BN9972" s="31"/>
      <c r="BO9972" s="31"/>
      <c r="BP9972" s="31"/>
      <c r="BQ9972" s="31"/>
      <c r="BR9972" s="31"/>
      <c r="BS9972" s="31"/>
      <c r="BT9972" s="31"/>
      <c r="BU9972" s="31"/>
      <c r="BV9972" s="31"/>
      <c r="BW9972" s="31"/>
      <c r="BX9972" s="31"/>
      <c r="BY9972" s="31"/>
      <c r="BZ9972" s="31"/>
      <c r="CA9972" s="31"/>
      <c r="CB9972" s="31"/>
      <c r="CC9972" s="31"/>
    </row>
    <row r="9973" spans="5:81" customFormat="1" x14ac:dyDescent="0.25">
      <c r="E9973" s="30" t="str">
        <f t="shared" si="66"/>
        <v>update IFINOPL.dbo.AGREEMENT_ASSET set BILLING_TO_NPWP = '907109722508000', NPWP_NAME = 'PT. ALTADANA MITRA GEMILANG', NPWP_ADDRESS = 'JL HOS COKROAMINOTO I H-16 RT.001 RW.003 KEL.BARUSARI KEC.SEMARANG SELATAN KOTA/KAB.KOTA SEMARANG JAWA TENGAH 50245' where AGREEMENT_NO = replace('0000943/4/08/02/2023', '/', '.');</v>
      </c>
      <c r="F9973" s="31"/>
      <c r="G9973" s="31"/>
      <c r="H9973" s="31"/>
      <c r="I9973" s="31"/>
      <c r="J9973" s="31"/>
      <c r="K9973" s="31"/>
      <c r="L9973" s="31"/>
      <c r="M9973" s="31"/>
      <c r="N9973" s="31"/>
      <c r="O9973" s="31"/>
      <c r="P9973" s="31"/>
      <c r="Q9973" s="31"/>
      <c r="R9973" s="31"/>
      <c r="S9973" s="31"/>
      <c r="T9973" s="31"/>
      <c r="U9973" s="31"/>
      <c r="V9973" s="31"/>
      <c r="W9973" s="31"/>
      <c r="X9973" s="31"/>
      <c r="Y9973" s="31"/>
      <c r="Z9973" s="31"/>
      <c r="AA9973" s="31"/>
      <c r="AB9973" s="31"/>
      <c r="AC9973" s="31"/>
      <c r="AD9973" s="31"/>
      <c r="AE9973" s="31"/>
      <c r="AF9973" s="31"/>
      <c r="AG9973" s="31"/>
      <c r="AH9973" s="31"/>
      <c r="AI9973" s="31"/>
      <c r="AJ9973" s="31"/>
      <c r="AK9973" s="31"/>
      <c r="AL9973" s="31"/>
      <c r="AM9973" s="31"/>
      <c r="AN9973" s="31"/>
      <c r="AO9973" s="31"/>
      <c r="AP9973" s="31"/>
      <c r="AQ9973" s="31"/>
      <c r="AR9973" s="31"/>
      <c r="AS9973" s="31"/>
      <c r="AT9973" s="31"/>
      <c r="AU9973" s="31"/>
      <c r="AV9973" s="31"/>
      <c r="AW9973" s="31"/>
      <c r="AX9973" s="31"/>
      <c r="AY9973" s="31"/>
      <c r="AZ9973" s="31"/>
      <c r="BA9973" s="31"/>
      <c r="BB9973" s="31"/>
      <c r="BC9973" s="31"/>
      <c r="BD9973" s="31"/>
      <c r="BE9973" s="31"/>
      <c r="BF9973" s="31"/>
      <c r="BG9973" s="31"/>
      <c r="BH9973" s="31"/>
      <c r="BI9973" s="31"/>
      <c r="BJ9973" s="31"/>
      <c r="BK9973" s="31"/>
      <c r="BL9973" s="31"/>
      <c r="BM9973" s="31"/>
      <c r="BN9973" s="31"/>
      <c r="BO9973" s="31"/>
      <c r="BP9973" s="31"/>
      <c r="BQ9973" s="31"/>
      <c r="BR9973" s="31"/>
      <c r="BS9973" s="31"/>
      <c r="BT9973" s="31"/>
      <c r="BU9973" s="31"/>
      <c r="BV9973" s="31"/>
      <c r="BW9973" s="31"/>
      <c r="BX9973" s="31"/>
      <c r="BY9973" s="31"/>
      <c r="BZ9973" s="31"/>
      <c r="CA9973" s="31"/>
      <c r="CB9973" s="31"/>
      <c r="CC9973" s="31"/>
    </row>
    <row r="9974" spans="5:81" customFormat="1" x14ac:dyDescent="0.25">
      <c r="E9974" s="30" t="str">
        <f t="shared" si="66"/>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replace('0000944/4/01/01/2022', '/', '.');</v>
      </c>
      <c r="F9974" s="31"/>
      <c r="G9974" s="31"/>
      <c r="H9974" s="31"/>
      <c r="I9974" s="31"/>
      <c r="J9974" s="31"/>
      <c r="K9974" s="31"/>
      <c r="L9974" s="31"/>
      <c r="M9974" s="31"/>
      <c r="N9974" s="31"/>
      <c r="O9974" s="31"/>
      <c r="P9974" s="31"/>
      <c r="Q9974" s="31"/>
      <c r="R9974" s="31"/>
      <c r="S9974" s="31"/>
      <c r="T9974" s="31"/>
      <c r="U9974" s="31"/>
      <c r="V9974" s="31"/>
      <c r="W9974" s="31"/>
      <c r="X9974" s="31"/>
      <c r="Y9974" s="31"/>
      <c r="Z9974" s="31"/>
      <c r="AA9974" s="31"/>
      <c r="AB9974" s="31"/>
      <c r="AC9974" s="31"/>
      <c r="AD9974" s="31"/>
      <c r="AE9974" s="31"/>
      <c r="AF9974" s="31"/>
      <c r="AG9974" s="31"/>
      <c r="AH9974" s="31"/>
      <c r="AI9974" s="31"/>
      <c r="AJ9974" s="31"/>
      <c r="AK9974" s="31"/>
      <c r="AL9974" s="31"/>
      <c r="AM9974" s="31"/>
      <c r="AN9974" s="31"/>
      <c r="AO9974" s="31"/>
      <c r="AP9974" s="31"/>
      <c r="AQ9974" s="31"/>
      <c r="AR9974" s="31"/>
      <c r="AS9974" s="31"/>
      <c r="AT9974" s="31"/>
      <c r="AU9974" s="31"/>
      <c r="AV9974" s="31"/>
      <c r="AW9974" s="31"/>
      <c r="AX9974" s="31"/>
      <c r="AY9974" s="31"/>
      <c r="AZ9974" s="31"/>
      <c r="BA9974" s="31"/>
      <c r="BB9974" s="31"/>
      <c r="BC9974" s="31"/>
      <c r="BD9974" s="31"/>
      <c r="BE9974" s="31"/>
      <c r="BF9974" s="31"/>
      <c r="BG9974" s="31"/>
      <c r="BH9974" s="31"/>
      <c r="BI9974" s="31"/>
      <c r="BJ9974" s="31"/>
      <c r="BK9974" s="31"/>
      <c r="BL9974" s="31"/>
      <c r="BM9974" s="31"/>
      <c r="BN9974" s="31"/>
      <c r="BO9974" s="31"/>
      <c r="BP9974" s="31"/>
      <c r="BQ9974" s="31"/>
      <c r="BR9974" s="31"/>
      <c r="BS9974" s="31"/>
      <c r="BT9974" s="31"/>
      <c r="BU9974" s="31"/>
      <c r="BV9974" s="31"/>
      <c r="BW9974" s="31"/>
      <c r="BX9974" s="31"/>
      <c r="BY9974" s="31"/>
      <c r="BZ9974" s="31"/>
      <c r="CA9974" s="31"/>
      <c r="CB9974" s="31"/>
      <c r="CC9974" s="31"/>
    </row>
    <row r="9975" spans="5:81" customFormat="1" x14ac:dyDescent="0.25">
      <c r="E9975" s="30" t="str">
        <f t="shared" si="66"/>
        <v>update IFINOPL.dbo.AGREEMENT_ASSET set BILLING_TO_NPWP = '907109722508000', NPWP_NAME = 'PT. ALTADANA MITRA GEMILANG', NPWP_ADDRESS = 'JL HOS COKROAMINOTO I H-16 RT.001 RW.003 KEL.BARUSARI KEC.SEMARANG SELATAN KOTA/KAB.KOTA SEMARANG JAWA TENGAH 50245' where AGREEMENT_NO = replace('0000944/4/08/02/2023', '/', '.');</v>
      </c>
      <c r="F9975" s="31"/>
      <c r="G9975" s="31"/>
      <c r="H9975" s="31"/>
      <c r="I9975" s="31"/>
      <c r="J9975" s="31"/>
      <c r="K9975" s="31"/>
      <c r="L9975" s="31"/>
      <c r="M9975" s="31"/>
      <c r="N9975" s="31"/>
      <c r="O9975" s="31"/>
      <c r="P9975" s="31"/>
      <c r="Q9975" s="31"/>
      <c r="R9975" s="31"/>
      <c r="S9975" s="31"/>
      <c r="T9975" s="31"/>
      <c r="U9975" s="31"/>
      <c r="V9975" s="31"/>
      <c r="W9975" s="31"/>
      <c r="X9975" s="31"/>
      <c r="Y9975" s="31"/>
      <c r="Z9975" s="31"/>
      <c r="AA9975" s="31"/>
      <c r="AB9975" s="31"/>
      <c r="AC9975" s="31"/>
      <c r="AD9975" s="31"/>
      <c r="AE9975" s="31"/>
      <c r="AF9975" s="31"/>
      <c r="AG9975" s="31"/>
      <c r="AH9975" s="31"/>
      <c r="AI9975" s="31"/>
      <c r="AJ9975" s="31"/>
      <c r="AK9975" s="31"/>
      <c r="AL9975" s="31"/>
      <c r="AM9975" s="31"/>
      <c r="AN9975" s="31"/>
      <c r="AO9975" s="31"/>
      <c r="AP9975" s="31"/>
      <c r="AQ9975" s="31"/>
      <c r="AR9975" s="31"/>
      <c r="AS9975" s="31"/>
      <c r="AT9975" s="31"/>
      <c r="AU9975" s="31"/>
      <c r="AV9975" s="31"/>
      <c r="AW9975" s="31"/>
      <c r="AX9975" s="31"/>
      <c r="AY9975" s="31"/>
      <c r="AZ9975" s="31"/>
      <c r="BA9975" s="31"/>
      <c r="BB9975" s="31"/>
      <c r="BC9975" s="31"/>
      <c r="BD9975" s="31"/>
      <c r="BE9975" s="31"/>
      <c r="BF9975" s="31"/>
      <c r="BG9975" s="31"/>
      <c r="BH9975" s="31"/>
      <c r="BI9975" s="31"/>
      <c r="BJ9975" s="31"/>
      <c r="BK9975" s="31"/>
      <c r="BL9975" s="31"/>
      <c r="BM9975" s="31"/>
      <c r="BN9975" s="31"/>
      <c r="BO9975" s="31"/>
      <c r="BP9975" s="31"/>
      <c r="BQ9975" s="31"/>
      <c r="BR9975" s="31"/>
      <c r="BS9975" s="31"/>
      <c r="BT9975" s="31"/>
      <c r="BU9975" s="31"/>
      <c r="BV9975" s="31"/>
      <c r="BW9975" s="31"/>
      <c r="BX9975" s="31"/>
      <c r="BY9975" s="31"/>
      <c r="BZ9975" s="31"/>
      <c r="CA9975" s="31"/>
      <c r="CB9975" s="31"/>
      <c r="CC9975" s="31"/>
    </row>
    <row r="9976" spans="5:81" customFormat="1" x14ac:dyDescent="0.25">
      <c r="E9976" s="30" t="str">
        <f t="shared" si="66"/>
        <v>update IFINOPL.dbo.AGREEMENT_ASSET set BILLING_TO_NPWP = '907109722508000', NPWP_NAME = 'PT. ALTADANA MITRA GEMILANG', NPWP_ADDRESS = 'JL HOS COKROAMINOTO I H-16 RT.001 RW.003 KEL.BARUSARI KEC.SEMARANG SELATAN KOTA/KAB.KOTA SEMARANG JAWA TENGAH 50245' where AGREEMENT_NO = replace('0000945/4/08/02/2023', '/', '.');</v>
      </c>
      <c r="F9976" s="31"/>
      <c r="G9976" s="31"/>
      <c r="H9976" s="31"/>
      <c r="I9976" s="31"/>
      <c r="J9976" s="31"/>
      <c r="K9976" s="31"/>
      <c r="L9976" s="31"/>
      <c r="M9976" s="31"/>
      <c r="N9976" s="31"/>
      <c r="O9976" s="31"/>
      <c r="P9976" s="31"/>
      <c r="Q9976" s="31"/>
      <c r="R9976" s="31"/>
      <c r="S9976" s="31"/>
      <c r="T9976" s="31"/>
      <c r="U9976" s="31"/>
      <c r="V9976" s="31"/>
      <c r="W9976" s="31"/>
      <c r="X9976" s="31"/>
      <c r="Y9976" s="31"/>
      <c r="Z9976" s="31"/>
      <c r="AA9976" s="31"/>
      <c r="AB9976" s="31"/>
      <c r="AC9976" s="31"/>
      <c r="AD9976" s="31"/>
      <c r="AE9976" s="31"/>
      <c r="AF9976" s="31"/>
      <c r="AG9976" s="31"/>
      <c r="AH9976" s="31"/>
      <c r="AI9976" s="31"/>
      <c r="AJ9976" s="31"/>
      <c r="AK9976" s="31"/>
      <c r="AL9976" s="31"/>
      <c r="AM9976" s="31"/>
      <c r="AN9976" s="31"/>
      <c r="AO9976" s="31"/>
      <c r="AP9976" s="31"/>
      <c r="AQ9976" s="31"/>
      <c r="AR9976" s="31"/>
      <c r="AS9976" s="31"/>
      <c r="AT9976" s="31"/>
      <c r="AU9976" s="31"/>
      <c r="AV9976" s="31"/>
      <c r="AW9976" s="31"/>
      <c r="AX9976" s="31"/>
      <c r="AY9976" s="31"/>
      <c r="AZ9976" s="31"/>
      <c r="BA9976" s="31"/>
      <c r="BB9976" s="31"/>
      <c r="BC9976" s="31"/>
      <c r="BD9976" s="31"/>
      <c r="BE9976" s="31"/>
      <c r="BF9976" s="31"/>
      <c r="BG9976" s="31"/>
      <c r="BH9976" s="31"/>
      <c r="BI9976" s="31"/>
      <c r="BJ9976" s="31"/>
      <c r="BK9976" s="31"/>
      <c r="BL9976" s="31"/>
      <c r="BM9976" s="31"/>
      <c r="BN9976" s="31"/>
      <c r="BO9976" s="31"/>
      <c r="BP9976" s="31"/>
      <c r="BQ9976" s="31"/>
      <c r="BR9976" s="31"/>
      <c r="BS9976" s="31"/>
      <c r="BT9976" s="31"/>
      <c r="BU9976" s="31"/>
      <c r="BV9976" s="31"/>
      <c r="BW9976" s="31"/>
      <c r="BX9976" s="31"/>
      <c r="BY9976" s="31"/>
      <c r="BZ9976" s="31"/>
      <c r="CA9976" s="31"/>
      <c r="CB9976" s="31"/>
      <c r="CC9976" s="31"/>
    </row>
    <row r="9977" spans="5:81" customFormat="1" x14ac:dyDescent="0.25">
      <c r="E9977" s="30" t="str">
        <f t="shared" si="66"/>
        <v>update IFINOPL.dbo.AGREEMENT_ASSET set BILLING_TO_NPWP = '316504208411000', NPWP_NAME = 'PT SMARTINDO JAYA ABADI', NPWP_ADDRESS = 'JL. BHAYANGKARA NO. 8-9 RT.001 RW.005 KEL.PONDOK JAGUNG TIMUR KEC.SERPONG UTARA KOTA/KAB.TANGERANG SELATAN BANTEN 15326' where AGREEMENT_NO = replace('0000946/4/08/02/2023', '/', '.');</v>
      </c>
      <c r="F9977" s="31"/>
      <c r="G9977" s="31"/>
      <c r="H9977" s="31"/>
      <c r="I9977" s="31"/>
      <c r="J9977" s="31"/>
      <c r="K9977" s="31"/>
      <c r="L9977" s="31"/>
      <c r="M9977" s="31"/>
      <c r="N9977" s="31"/>
      <c r="O9977" s="31"/>
      <c r="P9977" s="31"/>
      <c r="Q9977" s="31"/>
      <c r="R9977" s="31"/>
      <c r="S9977" s="31"/>
      <c r="T9977" s="31"/>
      <c r="U9977" s="31"/>
      <c r="V9977" s="31"/>
      <c r="W9977" s="31"/>
      <c r="X9977" s="31"/>
      <c r="Y9977" s="31"/>
      <c r="Z9977" s="31"/>
      <c r="AA9977" s="31"/>
      <c r="AB9977" s="31"/>
      <c r="AC9977" s="31"/>
      <c r="AD9977" s="31"/>
      <c r="AE9977" s="31"/>
      <c r="AF9977" s="31"/>
      <c r="AG9977" s="31"/>
      <c r="AH9977" s="31"/>
      <c r="AI9977" s="31"/>
      <c r="AJ9977" s="31"/>
      <c r="AK9977" s="31"/>
      <c r="AL9977" s="31"/>
      <c r="AM9977" s="31"/>
      <c r="AN9977" s="31"/>
      <c r="AO9977" s="31"/>
      <c r="AP9977" s="31"/>
      <c r="AQ9977" s="31"/>
      <c r="AR9977" s="31"/>
      <c r="AS9977" s="31"/>
      <c r="AT9977" s="31"/>
      <c r="AU9977" s="31"/>
      <c r="AV9977" s="31"/>
      <c r="AW9977" s="31"/>
      <c r="AX9977" s="31"/>
      <c r="AY9977" s="31"/>
      <c r="AZ9977" s="31"/>
      <c r="BA9977" s="31"/>
      <c r="BB9977" s="31"/>
      <c r="BC9977" s="31"/>
      <c r="BD9977" s="31"/>
      <c r="BE9977" s="31"/>
      <c r="BF9977" s="31"/>
      <c r="BG9977" s="31"/>
      <c r="BH9977" s="31"/>
      <c r="BI9977" s="31"/>
      <c r="BJ9977" s="31"/>
      <c r="BK9977" s="31"/>
      <c r="BL9977" s="31"/>
      <c r="BM9977" s="31"/>
      <c r="BN9977" s="31"/>
      <c r="BO9977" s="31"/>
      <c r="BP9977" s="31"/>
      <c r="BQ9977" s="31"/>
      <c r="BR9977" s="31"/>
      <c r="BS9977" s="31"/>
      <c r="BT9977" s="31"/>
      <c r="BU9977" s="31"/>
      <c r="BV9977" s="31"/>
      <c r="BW9977" s="31"/>
      <c r="BX9977" s="31"/>
      <c r="BY9977" s="31"/>
      <c r="BZ9977" s="31"/>
      <c r="CA9977" s="31"/>
      <c r="CB9977" s="31"/>
      <c r="CC9977" s="31"/>
    </row>
    <row r="9978" spans="5:81" customFormat="1" x14ac:dyDescent="0.25">
      <c r="E9978" s="30" t="str">
        <f t="shared" si="6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replace('0000947/4/08/02/2023', '/', '.');</v>
      </c>
      <c r="F9978" s="31"/>
      <c r="G9978" s="31"/>
      <c r="H9978" s="31"/>
      <c r="I9978" s="31"/>
      <c r="J9978" s="31"/>
      <c r="K9978" s="31"/>
      <c r="L9978" s="31"/>
      <c r="M9978" s="31"/>
      <c r="N9978" s="31"/>
      <c r="O9978" s="31"/>
      <c r="P9978" s="31"/>
      <c r="Q9978" s="31"/>
      <c r="R9978" s="31"/>
      <c r="S9978" s="31"/>
      <c r="T9978" s="31"/>
      <c r="U9978" s="31"/>
      <c r="V9978" s="31"/>
      <c r="W9978" s="31"/>
      <c r="X9978" s="31"/>
      <c r="Y9978" s="31"/>
      <c r="Z9978" s="31"/>
      <c r="AA9978" s="31"/>
      <c r="AB9978" s="31"/>
      <c r="AC9978" s="31"/>
      <c r="AD9978" s="31"/>
      <c r="AE9978" s="31"/>
      <c r="AF9978" s="31"/>
      <c r="AG9978" s="31"/>
      <c r="AH9978" s="31"/>
      <c r="AI9978" s="31"/>
      <c r="AJ9978" s="31"/>
      <c r="AK9978" s="31"/>
      <c r="AL9978" s="31"/>
      <c r="AM9978" s="31"/>
      <c r="AN9978" s="31"/>
      <c r="AO9978" s="31"/>
      <c r="AP9978" s="31"/>
      <c r="AQ9978" s="31"/>
      <c r="AR9978" s="31"/>
      <c r="AS9978" s="31"/>
      <c r="AT9978" s="31"/>
      <c r="AU9978" s="31"/>
      <c r="AV9978" s="31"/>
      <c r="AW9978" s="31"/>
      <c r="AX9978" s="31"/>
      <c r="AY9978" s="31"/>
      <c r="AZ9978" s="31"/>
      <c r="BA9978" s="31"/>
      <c r="BB9978" s="31"/>
      <c r="BC9978" s="31"/>
      <c r="BD9978" s="31"/>
      <c r="BE9978" s="31"/>
      <c r="BF9978" s="31"/>
      <c r="BG9978" s="31"/>
      <c r="BH9978" s="31"/>
      <c r="BI9978" s="31"/>
      <c r="BJ9978" s="31"/>
      <c r="BK9978" s="31"/>
      <c r="BL9978" s="31"/>
      <c r="BM9978" s="31"/>
      <c r="BN9978" s="31"/>
      <c r="BO9978" s="31"/>
      <c r="BP9978" s="31"/>
      <c r="BQ9978" s="31"/>
      <c r="BR9978" s="31"/>
      <c r="BS9978" s="31"/>
      <c r="BT9978" s="31"/>
      <c r="BU9978" s="31"/>
      <c r="BV9978" s="31"/>
      <c r="BW9978" s="31"/>
      <c r="BX9978" s="31"/>
      <c r="BY9978" s="31"/>
      <c r="BZ9978" s="31"/>
      <c r="CA9978" s="31"/>
      <c r="CB9978" s="31"/>
      <c r="CC9978" s="31"/>
    </row>
    <row r="9979" spans="5:81" customFormat="1" x14ac:dyDescent="0.25">
      <c r="E9979" s="30" t="str">
        <f t="shared" si="6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replace('0000948/4/08/02/2023', '/', '.');</v>
      </c>
      <c r="F9979" s="31"/>
      <c r="G9979" s="31"/>
      <c r="H9979" s="31"/>
      <c r="I9979" s="31"/>
      <c r="J9979" s="31"/>
      <c r="K9979" s="31"/>
      <c r="L9979" s="31"/>
      <c r="M9979" s="31"/>
      <c r="N9979" s="31"/>
      <c r="O9979" s="31"/>
      <c r="P9979" s="31"/>
      <c r="Q9979" s="31"/>
      <c r="R9979" s="31"/>
      <c r="S9979" s="31"/>
      <c r="T9979" s="31"/>
      <c r="U9979" s="31"/>
      <c r="V9979" s="31"/>
      <c r="W9979" s="31"/>
      <c r="X9979" s="31"/>
      <c r="Y9979" s="31"/>
      <c r="Z9979" s="31"/>
      <c r="AA9979" s="31"/>
      <c r="AB9979" s="31"/>
      <c r="AC9979" s="31"/>
      <c r="AD9979" s="31"/>
      <c r="AE9979" s="31"/>
      <c r="AF9979" s="31"/>
      <c r="AG9979" s="31"/>
      <c r="AH9979" s="31"/>
      <c r="AI9979" s="31"/>
      <c r="AJ9979" s="31"/>
      <c r="AK9979" s="31"/>
      <c r="AL9979" s="31"/>
      <c r="AM9979" s="31"/>
      <c r="AN9979" s="31"/>
      <c r="AO9979" s="31"/>
      <c r="AP9979" s="31"/>
      <c r="AQ9979" s="31"/>
      <c r="AR9979" s="31"/>
      <c r="AS9979" s="31"/>
      <c r="AT9979" s="31"/>
      <c r="AU9979" s="31"/>
      <c r="AV9979" s="31"/>
      <c r="AW9979" s="31"/>
      <c r="AX9979" s="31"/>
      <c r="AY9979" s="31"/>
      <c r="AZ9979" s="31"/>
      <c r="BA9979" s="31"/>
      <c r="BB9979" s="31"/>
      <c r="BC9979" s="31"/>
      <c r="BD9979" s="31"/>
      <c r="BE9979" s="31"/>
      <c r="BF9979" s="31"/>
      <c r="BG9979" s="31"/>
      <c r="BH9979" s="31"/>
      <c r="BI9979" s="31"/>
      <c r="BJ9979" s="31"/>
      <c r="BK9979" s="31"/>
      <c r="BL9979" s="31"/>
      <c r="BM9979" s="31"/>
      <c r="BN9979" s="31"/>
      <c r="BO9979" s="31"/>
      <c r="BP9979" s="31"/>
      <c r="BQ9979" s="31"/>
      <c r="BR9979" s="31"/>
      <c r="BS9979" s="31"/>
      <c r="BT9979" s="31"/>
      <c r="BU9979" s="31"/>
      <c r="BV9979" s="31"/>
      <c r="BW9979" s="31"/>
      <c r="BX9979" s="31"/>
      <c r="BY9979" s="31"/>
      <c r="BZ9979" s="31"/>
      <c r="CA9979" s="31"/>
      <c r="CB9979" s="31"/>
      <c r="CC9979" s="31"/>
    </row>
    <row r="9980" spans="5:81" customFormat="1" x14ac:dyDescent="0.25">
      <c r="E9980" s="30" t="str">
        <f t="shared" si="66"/>
        <v>update IFINOPL.dbo.AGREEMENT_ASSET set BILLING_TO_NPWP = '026914069036000', NPWP_NAME = 'PT DHARMASA TRANSPORTAMA', NPWP_ADDRESS = 'TAMAN DUTA MAS BLOK C1.C/9, GROGOL, JL. TB. ANGKE RT.000 RW.000 KEL.WIJAYA KUSUMA KEC.GROGOL PETAMBURAN KOTA/KAB.JAKARTA BARAT DKI JAKARTA 11460' where AGREEMENT_NO = replace('0000949/4/01/01/2022', '/', '.');</v>
      </c>
      <c r="F9980" s="31"/>
      <c r="G9980" s="31"/>
      <c r="H9980" s="31"/>
      <c r="I9980" s="31"/>
      <c r="J9980" s="31"/>
      <c r="K9980" s="31"/>
      <c r="L9980" s="31"/>
      <c r="M9980" s="31"/>
      <c r="N9980" s="31"/>
      <c r="O9980" s="31"/>
      <c r="P9980" s="31"/>
      <c r="Q9980" s="31"/>
      <c r="R9980" s="31"/>
      <c r="S9980" s="31"/>
      <c r="T9980" s="31"/>
      <c r="U9980" s="31"/>
      <c r="V9980" s="31"/>
      <c r="W9980" s="31"/>
      <c r="X9980" s="31"/>
      <c r="Y9980" s="31"/>
      <c r="Z9980" s="31"/>
      <c r="AA9980" s="31"/>
      <c r="AB9980" s="31"/>
      <c r="AC9980" s="31"/>
      <c r="AD9980" s="31"/>
      <c r="AE9980" s="31"/>
      <c r="AF9980" s="31"/>
      <c r="AG9980" s="31"/>
      <c r="AH9980" s="31"/>
      <c r="AI9980" s="31"/>
      <c r="AJ9980" s="31"/>
      <c r="AK9980" s="31"/>
      <c r="AL9980" s="31"/>
      <c r="AM9980" s="31"/>
      <c r="AN9980" s="31"/>
      <c r="AO9980" s="31"/>
      <c r="AP9980" s="31"/>
      <c r="AQ9980" s="31"/>
      <c r="AR9980" s="31"/>
      <c r="AS9980" s="31"/>
      <c r="AT9980" s="31"/>
      <c r="AU9980" s="31"/>
      <c r="AV9980" s="31"/>
      <c r="AW9980" s="31"/>
      <c r="AX9980" s="31"/>
      <c r="AY9980" s="31"/>
      <c r="AZ9980" s="31"/>
      <c r="BA9980" s="31"/>
      <c r="BB9980" s="31"/>
      <c r="BC9980" s="31"/>
      <c r="BD9980" s="31"/>
      <c r="BE9980" s="31"/>
      <c r="BF9980" s="31"/>
      <c r="BG9980" s="31"/>
      <c r="BH9980" s="31"/>
      <c r="BI9980" s="31"/>
      <c r="BJ9980" s="31"/>
      <c r="BK9980" s="31"/>
      <c r="BL9980" s="31"/>
      <c r="BM9980" s="31"/>
      <c r="BN9980" s="31"/>
      <c r="BO9980" s="31"/>
      <c r="BP9980" s="31"/>
      <c r="BQ9980" s="31"/>
      <c r="BR9980" s="31"/>
      <c r="BS9980" s="31"/>
      <c r="BT9980" s="31"/>
      <c r="BU9980" s="31"/>
      <c r="BV9980" s="31"/>
      <c r="BW9980" s="31"/>
      <c r="BX9980" s="31"/>
      <c r="BY9980" s="31"/>
      <c r="BZ9980" s="31"/>
      <c r="CA9980" s="31"/>
      <c r="CB9980" s="31"/>
      <c r="CC9980" s="31"/>
    </row>
    <row r="9981" spans="5:81" customFormat="1" x14ac:dyDescent="0.25">
      <c r="E9981" s="30" t="str">
        <f t="shared" si="66"/>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replace('0000949/4/08/02/2023', '/', '.');</v>
      </c>
      <c r="F9981" s="31"/>
      <c r="G9981" s="31"/>
      <c r="H9981" s="31"/>
      <c r="I9981" s="31"/>
      <c r="J9981" s="31"/>
      <c r="K9981" s="31"/>
      <c r="L9981" s="31"/>
      <c r="M9981" s="31"/>
      <c r="N9981" s="31"/>
      <c r="O9981" s="31"/>
      <c r="P9981" s="31"/>
      <c r="Q9981" s="31"/>
      <c r="R9981" s="31"/>
      <c r="S9981" s="31"/>
      <c r="T9981" s="31"/>
      <c r="U9981" s="31"/>
      <c r="V9981" s="31"/>
      <c r="W9981" s="31"/>
      <c r="X9981" s="31"/>
      <c r="Y9981" s="31"/>
      <c r="Z9981" s="31"/>
      <c r="AA9981" s="31"/>
      <c r="AB9981" s="31"/>
      <c r="AC9981" s="31"/>
      <c r="AD9981" s="31"/>
      <c r="AE9981" s="31"/>
      <c r="AF9981" s="31"/>
      <c r="AG9981" s="31"/>
      <c r="AH9981" s="31"/>
      <c r="AI9981" s="31"/>
      <c r="AJ9981" s="31"/>
      <c r="AK9981" s="31"/>
      <c r="AL9981" s="31"/>
      <c r="AM9981" s="31"/>
      <c r="AN9981" s="31"/>
      <c r="AO9981" s="31"/>
      <c r="AP9981" s="31"/>
      <c r="AQ9981" s="31"/>
      <c r="AR9981" s="31"/>
      <c r="AS9981" s="31"/>
      <c r="AT9981" s="31"/>
      <c r="AU9981" s="31"/>
      <c r="AV9981" s="31"/>
      <c r="AW9981" s="31"/>
      <c r="AX9981" s="31"/>
      <c r="AY9981" s="31"/>
      <c r="AZ9981" s="31"/>
      <c r="BA9981" s="31"/>
      <c r="BB9981" s="31"/>
      <c r="BC9981" s="31"/>
      <c r="BD9981" s="31"/>
      <c r="BE9981" s="31"/>
      <c r="BF9981" s="31"/>
      <c r="BG9981" s="31"/>
      <c r="BH9981" s="31"/>
      <c r="BI9981" s="31"/>
      <c r="BJ9981" s="31"/>
      <c r="BK9981" s="31"/>
      <c r="BL9981" s="31"/>
      <c r="BM9981" s="31"/>
      <c r="BN9981" s="31"/>
      <c r="BO9981" s="31"/>
      <c r="BP9981" s="31"/>
      <c r="BQ9981" s="31"/>
      <c r="BR9981" s="31"/>
      <c r="BS9981" s="31"/>
      <c r="BT9981" s="31"/>
      <c r="BU9981" s="31"/>
      <c r="BV9981" s="31"/>
      <c r="BW9981" s="31"/>
      <c r="BX9981" s="31"/>
      <c r="BY9981" s="31"/>
      <c r="BZ9981" s="31"/>
      <c r="CA9981" s="31"/>
      <c r="CB9981" s="31"/>
      <c r="CC9981" s="31"/>
    </row>
    <row r="9982" spans="5:81" customFormat="1" x14ac:dyDescent="0.25">
      <c r="E9982" s="30" t="str">
        <f t="shared" si="66"/>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replace('0000950/4/01/01/2022', '/', '.');</v>
      </c>
      <c r="F9982" s="31"/>
      <c r="G9982" s="31"/>
      <c r="H9982" s="31"/>
      <c r="I9982" s="31"/>
      <c r="J9982" s="31"/>
      <c r="K9982" s="31"/>
      <c r="L9982" s="31"/>
      <c r="M9982" s="31"/>
      <c r="N9982" s="31"/>
      <c r="O9982" s="31"/>
      <c r="P9982" s="31"/>
      <c r="Q9982" s="31"/>
      <c r="R9982" s="31"/>
      <c r="S9982" s="31"/>
      <c r="T9982" s="31"/>
      <c r="U9982" s="31"/>
      <c r="V9982" s="31"/>
      <c r="W9982" s="31"/>
      <c r="X9982" s="31"/>
      <c r="Y9982" s="31"/>
      <c r="Z9982" s="31"/>
      <c r="AA9982" s="31"/>
      <c r="AB9982" s="31"/>
      <c r="AC9982" s="31"/>
      <c r="AD9982" s="31"/>
      <c r="AE9982" s="31"/>
      <c r="AF9982" s="31"/>
      <c r="AG9982" s="31"/>
      <c r="AH9982" s="31"/>
      <c r="AI9982" s="31"/>
      <c r="AJ9982" s="31"/>
      <c r="AK9982" s="31"/>
      <c r="AL9982" s="31"/>
      <c r="AM9982" s="31"/>
      <c r="AN9982" s="31"/>
      <c r="AO9982" s="31"/>
      <c r="AP9982" s="31"/>
      <c r="AQ9982" s="31"/>
      <c r="AR9982" s="31"/>
      <c r="AS9982" s="31"/>
      <c r="AT9982" s="31"/>
      <c r="AU9982" s="31"/>
      <c r="AV9982" s="31"/>
      <c r="AW9982" s="31"/>
      <c r="AX9982" s="31"/>
      <c r="AY9982" s="31"/>
      <c r="AZ9982" s="31"/>
      <c r="BA9982" s="31"/>
      <c r="BB9982" s="31"/>
      <c r="BC9982" s="31"/>
      <c r="BD9982" s="31"/>
      <c r="BE9982" s="31"/>
      <c r="BF9982" s="31"/>
      <c r="BG9982" s="31"/>
      <c r="BH9982" s="31"/>
      <c r="BI9982" s="31"/>
      <c r="BJ9982" s="31"/>
      <c r="BK9982" s="31"/>
      <c r="BL9982" s="31"/>
      <c r="BM9982" s="31"/>
      <c r="BN9982" s="31"/>
      <c r="BO9982" s="31"/>
      <c r="BP9982" s="31"/>
      <c r="BQ9982" s="31"/>
      <c r="BR9982" s="31"/>
      <c r="BS9982" s="31"/>
      <c r="BT9982" s="31"/>
      <c r="BU9982" s="31"/>
      <c r="BV9982" s="31"/>
      <c r="BW9982" s="31"/>
      <c r="BX9982" s="31"/>
      <c r="BY9982" s="31"/>
      <c r="BZ9982" s="31"/>
      <c r="CA9982" s="31"/>
      <c r="CB9982" s="31"/>
      <c r="CC9982" s="31"/>
    </row>
    <row r="9983" spans="5:81" customFormat="1" x14ac:dyDescent="0.25">
      <c r="E9983" s="30" t="str">
        <f t="shared" si="66"/>
        <v>update IFINOPL.dbo.AGREEMENT_ASSET set BILLING_TO_NPWP = '013916507093000', NPWP_NAME = 'PT. INFOMEDIA NUSANTARA', NPWP_ADDRESS = 'JL RS FATMAWATI NO 77-81 KEBAYORAN BARU RT.0 RW.0 CIPETE UTARA, KEBAYORAN BARU, JAKARTA SELATAN, DKI JAKARTA 12150 INDONESIA' where AGREEMENT_NO = replace('0000950/4/08/02/2023', '/', '.');</v>
      </c>
      <c r="F9983" s="31"/>
      <c r="G9983" s="31"/>
      <c r="H9983" s="31"/>
      <c r="I9983" s="31"/>
      <c r="J9983" s="31"/>
      <c r="K9983" s="31"/>
      <c r="L9983" s="31"/>
      <c r="M9983" s="31"/>
      <c r="N9983" s="31"/>
      <c r="O9983" s="31"/>
      <c r="P9983" s="31"/>
      <c r="Q9983" s="31"/>
      <c r="R9983" s="31"/>
      <c r="S9983" s="31"/>
      <c r="T9983" s="31"/>
      <c r="U9983" s="31"/>
      <c r="V9983" s="31"/>
      <c r="W9983" s="31"/>
      <c r="X9983" s="31"/>
      <c r="Y9983" s="31"/>
      <c r="Z9983" s="31"/>
      <c r="AA9983" s="31"/>
      <c r="AB9983" s="31"/>
      <c r="AC9983" s="31"/>
      <c r="AD9983" s="31"/>
      <c r="AE9983" s="31"/>
      <c r="AF9983" s="31"/>
      <c r="AG9983" s="31"/>
      <c r="AH9983" s="31"/>
      <c r="AI9983" s="31"/>
      <c r="AJ9983" s="31"/>
      <c r="AK9983" s="31"/>
      <c r="AL9983" s="31"/>
      <c r="AM9983" s="31"/>
      <c r="AN9983" s="31"/>
      <c r="AO9983" s="31"/>
      <c r="AP9983" s="31"/>
      <c r="AQ9983" s="31"/>
      <c r="AR9983" s="31"/>
      <c r="AS9983" s="31"/>
      <c r="AT9983" s="31"/>
      <c r="AU9983" s="31"/>
      <c r="AV9983" s="31"/>
      <c r="AW9983" s="31"/>
      <c r="AX9983" s="31"/>
      <c r="AY9983" s="31"/>
      <c r="AZ9983" s="31"/>
      <c r="BA9983" s="31"/>
      <c r="BB9983" s="31"/>
      <c r="BC9983" s="31"/>
      <c r="BD9983" s="31"/>
      <c r="BE9983" s="31"/>
      <c r="BF9983" s="31"/>
      <c r="BG9983" s="31"/>
      <c r="BH9983" s="31"/>
      <c r="BI9983" s="31"/>
      <c r="BJ9983" s="31"/>
      <c r="BK9983" s="31"/>
      <c r="BL9983" s="31"/>
      <c r="BM9983" s="31"/>
      <c r="BN9983" s="31"/>
      <c r="BO9983" s="31"/>
      <c r="BP9983" s="31"/>
      <c r="BQ9983" s="31"/>
      <c r="BR9983" s="31"/>
      <c r="BS9983" s="31"/>
      <c r="BT9983" s="31"/>
      <c r="BU9983" s="31"/>
      <c r="BV9983" s="31"/>
      <c r="BW9983" s="31"/>
      <c r="BX9983" s="31"/>
      <c r="BY9983" s="31"/>
      <c r="BZ9983" s="31"/>
      <c r="CA9983" s="31"/>
      <c r="CB9983" s="31"/>
      <c r="CC9983" s="31"/>
    </row>
    <row r="9984" spans="5:81" customFormat="1" x14ac:dyDescent="0.25">
      <c r="E9984" s="30" t="str">
        <f t="shared" si="66"/>
        <v>update IFINOPL.dbo.AGREEMENT_ASSET set BILLING_TO_NPWP = '023689078064000', NPWP_NAME = 'PT. BIMA SAKTI UTAMA', NPWP_ADDRESS = 'JL. PANGLIMA POLIM RAYA NO. 49 B RT.00 RW.00 MELAWAI, KEBAYORAN BARU, JAKARTA SELATAN, DKI JAKARTA 12160 INDONESIA' where AGREEMENT_NO = replace('0000951/4/01/01/2022', '/', '.');</v>
      </c>
      <c r="F9984" s="31"/>
      <c r="G9984" s="31"/>
      <c r="H9984" s="31"/>
      <c r="I9984" s="31"/>
      <c r="J9984" s="31"/>
      <c r="K9984" s="31"/>
      <c r="L9984" s="31"/>
      <c r="M9984" s="31"/>
      <c r="N9984" s="31"/>
      <c r="O9984" s="31"/>
      <c r="P9984" s="31"/>
      <c r="Q9984" s="31"/>
      <c r="R9984" s="31"/>
      <c r="S9984" s="31"/>
      <c r="T9984" s="31"/>
      <c r="U9984" s="31"/>
      <c r="V9984" s="31"/>
      <c r="W9984" s="31"/>
      <c r="X9984" s="31"/>
      <c r="Y9984" s="31"/>
      <c r="Z9984" s="31"/>
      <c r="AA9984" s="31"/>
      <c r="AB9984" s="31"/>
      <c r="AC9984" s="31"/>
      <c r="AD9984" s="31"/>
      <c r="AE9984" s="31"/>
      <c r="AF9984" s="31"/>
      <c r="AG9984" s="31"/>
      <c r="AH9984" s="31"/>
      <c r="AI9984" s="31"/>
      <c r="AJ9984" s="31"/>
      <c r="AK9984" s="31"/>
      <c r="AL9984" s="31"/>
      <c r="AM9984" s="31"/>
      <c r="AN9984" s="31"/>
      <c r="AO9984" s="31"/>
      <c r="AP9984" s="31"/>
      <c r="AQ9984" s="31"/>
      <c r="AR9984" s="31"/>
      <c r="AS9984" s="31"/>
      <c r="AT9984" s="31"/>
      <c r="AU9984" s="31"/>
      <c r="AV9984" s="31"/>
      <c r="AW9984" s="31"/>
      <c r="AX9984" s="31"/>
      <c r="AY9984" s="31"/>
      <c r="AZ9984" s="31"/>
      <c r="BA9984" s="31"/>
      <c r="BB9984" s="31"/>
      <c r="BC9984" s="31"/>
      <c r="BD9984" s="31"/>
      <c r="BE9984" s="31"/>
      <c r="BF9984" s="31"/>
      <c r="BG9984" s="31"/>
      <c r="BH9984" s="31"/>
      <c r="BI9984" s="31"/>
      <c r="BJ9984" s="31"/>
      <c r="BK9984" s="31"/>
      <c r="BL9984" s="31"/>
      <c r="BM9984" s="31"/>
      <c r="BN9984" s="31"/>
      <c r="BO9984" s="31"/>
      <c r="BP9984" s="31"/>
      <c r="BQ9984" s="31"/>
      <c r="BR9984" s="31"/>
      <c r="BS9984" s="31"/>
      <c r="BT9984" s="31"/>
      <c r="BU9984" s="31"/>
      <c r="BV9984" s="31"/>
      <c r="BW9984" s="31"/>
      <c r="BX9984" s="31"/>
      <c r="BY9984" s="31"/>
      <c r="BZ9984" s="31"/>
      <c r="CA9984" s="31"/>
      <c r="CB9984" s="31"/>
      <c r="CC9984" s="31"/>
    </row>
    <row r="9985" spans="5:81" customFormat="1" x14ac:dyDescent="0.25">
      <c r="E9985" s="30" t="str">
        <f t="shared" si="66"/>
        <v>update IFINOPL.dbo.AGREEMENT_ASSET set BILLING_TO_NPWP = '022075865615000', NPWP_NAME = 'PT SUKSES MAKMUR JAYA', NPWP_ADDRESS = 'KOMPLEK PERTOKOAN MEGAH RAYA BLOK M/36 RT.000 RW.000 KEL.KALI RUNGKUT KEC.RUNGKUT KOTA/KAB.SURABAYA JAWA TIMUR 60293' where AGREEMENT_NO = replace('0000951/4/08/02/2023', '/', '.');</v>
      </c>
      <c r="F9985" s="31"/>
      <c r="G9985" s="31"/>
      <c r="H9985" s="31"/>
      <c r="I9985" s="31"/>
      <c r="J9985" s="31"/>
      <c r="K9985" s="31"/>
      <c r="L9985" s="31"/>
      <c r="M9985" s="31"/>
      <c r="N9985" s="31"/>
      <c r="O9985" s="31"/>
      <c r="P9985" s="31"/>
      <c r="Q9985" s="31"/>
      <c r="R9985" s="31"/>
      <c r="S9985" s="31"/>
      <c r="T9985" s="31"/>
      <c r="U9985" s="31"/>
      <c r="V9985" s="31"/>
      <c r="W9985" s="31"/>
      <c r="X9985" s="31"/>
      <c r="Y9985" s="31"/>
      <c r="Z9985" s="31"/>
      <c r="AA9985" s="31"/>
      <c r="AB9985" s="31"/>
      <c r="AC9985" s="31"/>
      <c r="AD9985" s="31"/>
      <c r="AE9985" s="31"/>
      <c r="AF9985" s="31"/>
      <c r="AG9985" s="31"/>
      <c r="AH9985" s="31"/>
      <c r="AI9985" s="31"/>
      <c r="AJ9985" s="31"/>
      <c r="AK9985" s="31"/>
      <c r="AL9985" s="31"/>
      <c r="AM9985" s="31"/>
      <c r="AN9985" s="31"/>
      <c r="AO9985" s="31"/>
      <c r="AP9985" s="31"/>
      <c r="AQ9985" s="31"/>
      <c r="AR9985" s="31"/>
      <c r="AS9985" s="31"/>
      <c r="AT9985" s="31"/>
      <c r="AU9985" s="31"/>
      <c r="AV9985" s="31"/>
      <c r="AW9985" s="31"/>
      <c r="AX9985" s="31"/>
      <c r="AY9985" s="31"/>
      <c r="AZ9985" s="31"/>
      <c r="BA9985" s="31"/>
      <c r="BB9985" s="31"/>
      <c r="BC9985" s="31"/>
      <c r="BD9985" s="31"/>
      <c r="BE9985" s="31"/>
      <c r="BF9985" s="31"/>
      <c r="BG9985" s="31"/>
      <c r="BH9985" s="31"/>
      <c r="BI9985" s="31"/>
      <c r="BJ9985" s="31"/>
      <c r="BK9985" s="31"/>
      <c r="BL9985" s="31"/>
      <c r="BM9985" s="31"/>
      <c r="BN9985" s="31"/>
      <c r="BO9985" s="31"/>
      <c r="BP9985" s="31"/>
      <c r="BQ9985" s="31"/>
      <c r="BR9985" s="31"/>
      <c r="BS9985" s="31"/>
      <c r="BT9985" s="31"/>
      <c r="BU9985" s="31"/>
      <c r="BV9985" s="31"/>
      <c r="BW9985" s="31"/>
      <c r="BX9985" s="31"/>
      <c r="BY9985" s="31"/>
      <c r="BZ9985" s="31"/>
      <c r="CA9985" s="31"/>
      <c r="CB9985" s="31"/>
      <c r="CC9985" s="31"/>
    </row>
    <row r="9986" spans="5:81" customFormat="1" x14ac:dyDescent="0.25">
      <c r="E9986" s="30" t="str">
        <f t="shared" si="66"/>
        <v>update IFINOPL.dbo.AGREEMENT_ASSET set BILLING_TO_NPWP = '023689078064000', NPWP_NAME = 'PT. BIMA SAKTI UTAMA', NPWP_ADDRESS = 'JL. PANGLIMA POLIM RAYA NO. 49 B RT.00 RW.00 MELAWAI, KEBAYORAN BARU, JAKARTA SELATAN, DKI JAKARTA 12160 INDONESIA' where AGREEMENT_NO = replace('0000952/4/01/01/2022', '/', '.');</v>
      </c>
      <c r="F9986" s="31"/>
      <c r="G9986" s="31"/>
      <c r="H9986" s="31"/>
      <c r="I9986" s="31"/>
      <c r="J9986" s="31"/>
      <c r="K9986" s="31"/>
      <c r="L9986" s="31"/>
      <c r="M9986" s="31"/>
      <c r="N9986" s="31"/>
      <c r="O9986" s="31"/>
      <c r="P9986" s="31"/>
      <c r="Q9986" s="31"/>
      <c r="R9986" s="31"/>
      <c r="S9986" s="31"/>
      <c r="T9986" s="31"/>
      <c r="U9986" s="31"/>
      <c r="V9986" s="31"/>
      <c r="W9986" s="31"/>
      <c r="X9986" s="31"/>
      <c r="Y9986" s="31"/>
      <c r="Z9986" s="31"/>
      <c r="AA9986" s="31"/>
      <c r="AB9986" s="31"/>
      <c r="AC9986" s="31"/>
      <c r="AD9986" s="31"/>
      <c r="AE9986" s="31"/>
      <c r="AF9986" s="31"/>
      <c r="AG9986" s="31"/>
      <c r="AH9986" s="31"/>
      <c r="AI9986" s="31"/>
      <c r="AJ9986" s="31"/>
      <c r="AK9986" s="31"/>
      <c r="AL9986" s="31"/>
      <c r="AM9986" s="31"/>
      <c r="AN9986" s="31"/>
      <c r="AO9986" s="31"/>
      <c r="AP9986" s="31"/>
      <c r="AQ9986" s="31"/>
      <c r="AR9986" s="31"/>
      <c r="AS9986" s="31"/>
      <c r="AT9986" s="31"/>
      <c r="AU9986" s="31"/>
      <c r="AV9986" s="31"/>
      <c r="AW9986" s="31"/>
      <c r="AX9986" s="31"/>
      <c r="AY9986" s="31"/>
      <c r="AZ9986" s="31"/>
      <c r="BA9986" s="31"/>
      <c r="BB9986" s="31"/>
      <c r="BC9986" s="31"/>
      <c r="BD9986" s="31"/>
      <c r="BE9986" s="31"/>
      <c r="BF9986" s="31"/>
      <c r="BG9986" s="31"/>
      <c r="BH9986" s="31"/>
      <c r="BI9986" s="31"/>
      <c r="BJ9986" s="31"/>
      <c r="BK9986" s="31"/>
      <c r="BL9986" s="31"/>
      <c r="BM9986" s="31"/>
      <c r="BN9986" s="31"/>
      <c r="BO9986" s="31"/>
      <c r="BP9986" s="31"/>
      <c r="BQ9986" s="31"/>
      <c r="BR9986" s="31"/>
      <c r="BS9986" s="31"/>
      <c r="BT9986" s="31"/>
      <c r="BU9986" s="31"/>
      <c r="BV9986" s="31"/>
      <c r="BW9986" s="31"/>
      <c r="BX9986" s="31"/>
      <c r="BY9986" s="31"/>
      <c r="BZ9986" s="31"/>
      <c r="CA9986" s="31"/>
      <c r="CB9986" s="31"/>
      <c r="CC9986" s="31"/>
    </row>
    <row r="9987" spans="5:81" customFormat="1" x14ac:dyDescent="0.25">
      <c r="E9987" s="30" t="str">
        <f t="shared" si="66"/>
        <v>update IFINOPL.dbo.AGREEMENT_ASSET set BILLING_TO_NPWP = '713313591451000', NPWP_NAME = 'PT. ARTA DWITUNGGAL ABADI', NPWP_ADDRESS = 'JL. MANIS RAYA NO. 15 RT.00 RW.00 KEL.KADU JAYA KEC.CURUG KOTA/KAB.TANGERANG BANTEN 15810' where AGREEMENT_NO = replace('0000952/4/08/02/2023', '/', '.');</v>
      </c>
      <c r="F9987" s="31"/>
      <c r="G9987" s="31"/>
      <c r="H9987" s="31"/>
      <c r="I9987" s="31"/>
      <c r="J9987" s="31"/>
      <c r="K9987" s="31"/>
      <c r="L9987" s="31"/>
      <c r="M9987" s="31"/>
      <c r="N9987" s="31"/>
      <c r="O9987" s="31"/>
      <c r="P9987" s="31"/>
      <c r="Q9987" s="31"/>
      <c r="R9987" s="31"/>
      <c r="S9987" s="31"/>
      <c r="T9987" s="31"/>
      <c r="U9987" s="31"/>
      <c r="V9987" s="31"/>
      <c r="W9987" s="31"/>
      <c r="X9987" s="31"/>
      <c r="Y9987" s="31"/>
      <c r="Z9987" s="31"/>
      <c r="AA9987" s="31"/>
      <c r="AB9987" s="31"/>
      <c r="AC9987" s="31"/>
      <c r="AD9987" s="31"/>
      <c r="AE9987" s="31"/>
      <c r="AF9987" s="31"/>
      <c r="AG9987" s="31"/>
      <c r="AH9987" s="31"/>
      <c r="AI9987" s="31"/>
      <c r="AJ9987" s="31"/>
      <c r="AK9987" s="31"/>
      <c r="AL9987" s="31"/>
      <c r="AM9987" s="31"/>
      <c r="AN9987" s="31"/>
      <c r="AO9987" s="31"/>
      <c r="AP9987" s="31"/>
      <c r="AQ9987" s="31"/>
      <c r="AR9987" s="31"/>
      <c r="AS9987" s="31"/>
      <c r="AT9987" s="31"/>
      <c r="AU9987" s="31"/>
      <c r="AV9987" s="31"/>
      <c r="AW9987" s="31"/>
      <c r="AX9987" s="31"/>
      <c r="AY9987" s="31"/>
      <c r="AZ9987" s="31"/>
      <c r="BA9987" s="31"/>
      <c r="BB9987" s="31"/>
      <c r="BC9987" s="31"/>
      <c r="BD9987" s="31"/>
      <c r="BE9987" s="31"/>
      <c r="BF9987" s="31"/>
      <c r="BG9987" s="31"/>
      <c r="BH9987" s="31"/>
      <c r="BI9987" s="31"/>
      <c r="BJ9987" s="31"/>
      <c r="BK9987" s="31"/>
      <c r="BL9987" s="31"/>
      <c r="BM9987" s="31"/>
      <c r="BN9987" s="31"/>
      <c r="BO9987" s="31"/>
      <c r="BP9987" s="31"/>
      <c r="BQ9987" s="31"/>
      <c r="BR9987" s="31"/>
      <c r="BS9987" s="31"/>
      <c r="BT9987" s="31"/>
      <c r="BU9987" s="31"/>
      <c r="BV9987" s="31"/>
      <c r="BW9987" s="31"/>
      <c r="BX9987" s="31"/>
      <c r="BY9987" s="31"/>
      <c r="BZ9987" s="31"/>
      <c r="CA9987" s="31"/>
      <c r="CB9987" s="31"/>
      <c r="CC9987" s="31"/>
    </row>
    <row r="9988" spans="5:81" customFormat="1" x14ac:dyDescent="0.25">
      <c r="E9988" s="30" t="str">
        <f t="shared" si="66"/>
        <v>update IFINOPL.dbo.AGREEMENT_ASSET set BILLING_TO_NPWP = '713313591451000', NPWP_NAME = 'PT. ARTA DWITUNGGAL ABADI', NPWP_ADDRESS = 'JL. MANIS RAYA NO. 15 RT.00 RW.00 KEL.KADU JAYA KEC.CURUG KOTA/KAB.TANGERANG BANTEN 15810' where AGREEMENT_NO = replace('0000953/4/08/02/2023', '/', '.');</v>
      </c>
      <c r="F9988" s="31"/>
      <c r="G9988" s="31"/>
      <c r="H9988" s="31"/>
      <c r="I9988" s="31"/>
      <c r="J9988" s="31"/>
      <c r="K9988" s="31"/>
      <c r="L9988" s="31"/>
      <c r="M9988" s="31"/>
      <c r="N9988" s="31"/>
      <c r="O9988" s="31"/>
      <c r="P9988" s="31"/>
      <c r="Q9988" s="31"/>
      <c r="R9988" s="31"/>
      <c r="S9988" s="31"/>
      <c r="T9988" s="31"/>
      <c r="U9988" s="31"/>
      <c r="V9988" s="31"/>
      <c r="W9988" s="31"/>
      <c r="X9988" s="31"/>
      <c r="Y9988" s="31"/>
      <c r="Z9988" s="31"/>
      <c r="AA9988" s="31"/>
      <c r="AB9988" s="31"/>
      <c r="AC9988" s="31"/>
      <c r="AD9988" s="31"/>
      <c r="AE9988" s="31"/>
      <c r="AF9988" s="31"/>
      <c r="AG9988" s="31"/>
      <c r="AH9988" s="31"/>
      <c r="AI9988" s="31"/>
      <c r="AJ9988" s="31"/>
      <c r="AK9988" s="31"/>
      <c r="AL9988" s="31"/>
      <c r="AM9988" s="31"/>
      <c r="AN9988" s="31"/>
      <c r="AO9988" s="31"/>
      <c r="AP9988" s="31"/>
      <c r="AQ9988" s="31"/>
      <c r="AR9988" s="31"/>
      <c r="AS9988" s="31"/>
      <c r="AT9988" s="31"/>
      <c r="AU9988" s="31"/>
      <c r="AV9988" s="31"/>
      <c r="AW9988" s="31"/>
      <c r="AX9988" s="31"/>
      <c r="AY9988" s="31"/>
      <c r="AZ9988" s="31"/>
      <c r="BA9988" s="31"/>
      <c r="BB9988" s="31"/>
      <c r="BC9988" s="31"/>
      <c r="BD9988" s="31"/>
      <c r="BE9988" s="31"/>
      <c r="BF9988" s="31"/>
      <c r="BG9988" s="31"/>
      <c r="BH9988" s="31"/>
      <c r="BI9988" s="31"/>
      <c r="BJ9988" s="31"/>
      <c r="BK9988" s="31"/>
      <c r="BL9988" s="31"/>
      <c r="BM9988" s="31"/>
      <c r="BN9988" s="31"/>
      <c r="BO9988" s="31"/>
      <c r="BP9988" s="31"/>
      <c r="BQ9988" s="31"/>
      <c r="BR9988" s="31"/>
      <c r="BS9988" s="31"/>
      <c r="BT9988" s="31"/>
      <c r="BU9988" s="31"/>
      <c r="BV9988" s="31"/>
      <c r="BW9988" s="31"/>
      <c r="BX9988" s="31"/>
      <c r="BY9988" s="31"/>
      <c r="BZ9988" s="31"/>
      <c r="CA9988" s="31"/>
      <c r="CB9988" s="31"/>
      <c r="CC9988" s="31"/>
    </row>
    <row r="9989" spans="5:81" customFormat="1" x14ac:dyDescent="0.25">
      <c r="E9989" s="30" t="str">
        <f t="shared" si="66"/>
        <v>update IFINOPL.dbo.AGREEMENT_ASSET set BILLING_TO_NPWP = '713313591451000', NPWP_NAME = 'PT. ARTA DWITUNGGAL ABADI', NPWP_ADDRESS = 'JL. MANIS RAYA NO. 15 RT.00 RW.00 KEL.KADU JAYA KEC.CURUG KOTA/KAB.TANGERANG BANTEN 15810' where AGREEMENT_NO = replace('0000954/4/08/02/2023', '/', '.');</v>
      </c>
      <c r="F9989" s="31"/>
      <c r="G9989" s="31"/>
      <c r="H9989" s="31"/>
      <c r="I9989" s="31"/>
      <c r="J9989" s="31"/>
      <c r="K9989" s="31"/>
      <c r="L9989" s="31"/>
      <c r="M9989" s="31"/>
      <c r="N9989" s="31"/>
      <c r="O9989" s="31"/>
      <c r="P9989" s="31"/>
      <c r="Q9989" s="31"/>
      <c r="R9989" s="31"/>
      <c r="S9989" s="31"/>
      <c r="T9989" s="31"/>
      <c r="U9989" s="31"/>
      <c r="V9989" s="31"/>
      <c r="W9989" s="31"/>
      <c r="X9989" s="31"/>
      <c r="Y9989" s="31"/>
      <c r="Z9989" s="31"/>
      <c r="AA9989" s="31"/>
      <c r="AB9989" s="31"/>
      <c r="AC9989" s="31"/>
      <c r="AD9989" s="31"/>
      <c r="AE9989" s="31"/>
      <c r="AF9989" s="31"/>
      <c r="AG9989" s="31"/>
      <c r="AH9989" s="31"/>
      <c r="AI9989" s="31"/>
      <c r="AJ9989" s="31"/>
      <c r="AK9989" s="31"/>
      <c r="AL9989" s="31"/>
      <c r="AM9989" s="31"/>
      <c r="AN9989" s="31"/>
      <c r="AO9989" s="31"/>
      <c r="AP9989" s="31"/>
      <c r="AQ9989" s="31"/>
      <c r="AR9989" s="31"/>
      <c r="AS9989" s="31"/>
      <c r="AT9989" s="31"/>
      <c r="AU9989" s="31"/>
      <c r="AV9989" s="31"/>
      <c r="AW9989" s="31"/>
      <c r="AX9989" s="31"/>
      <c r="AY9989" s="31"/>
      <c r="AZ9989" s="31"/>
      <c r="BA9989" s="31"/>
      <c r="BB9989" s="31"/>
      <c r="BC9989" s="31"/>
      <c r="BD9989" s="31"/>
      <c r="BE9989" s="31"/>
      <c r="BF9989" s="31"/>
      <c r="BG9989" s="31"/>
      <c r="BH9989" s="31"/>
      <c r="BI9989" s="31"/>
      <c r="BJ9989" s="31"/>
      <c r="BK9989" s="31"/>
      <c r="BL9989" s="31"/>
      <c r="BM9989" s="31"/>
      <c r="BN9989" s="31"/>
      <c r="BO9989" s="31"/>
      <c r="BP9989" s="31"/>
      <c r="BQ9989" s="31"/>
      <c r="BR9989" s="31"/>
      <c r="BS9989" s="31"/>
      <c r="BT9989" s="31"/>
      <c r="BU9989" s="31"/>
      <c r="BV9989" s="31"/>
      <c r="BW9989" s="31"/>
      <c r="BX9989" s="31"/>
      <c r="BY9989" s="31"/>
      <c r="BZ9989" s="31"/>
      <c r="CA9989" s="31"/>
      <c r="CB9989" s="31"/>
      <c r="CC9989" s="31"/>
    </row>
    <row r="9990" spans="5:81" customFormat="1" x14ac:dyDescent="0.25">
      <c r="E9990" s="30" t="str">
        <f t="shared" si="66"/>
        <v>update IFINOPL.dbo.AGREEMENT_ASSET set BILLING_TO_NPWP = '713313591451000', NPWP_NAME = 'PT. ARTA DWITUNGGAL ABADI', NPWP_ADDRESS = 'JL. MANIS RAYA NO. 15 RT.00 RW.00 KEL.KADU JAYA KEC.CURUG KOTA/KAB.TANGERANG BANTEN 15810' where AGREEMENT_NO = replace('0000955/4/08/02/2023', '/', '.');</v>
      </c>
      <c r="F9990" s="31"/>
      <c r="G9990" s="31"/>
      <c r="H9990" s="31"/>
      <c r="I9990" s="31"/>
      <c r="J9990" s="31"/>
      <c r="K9990" s="31"/>
      <c r="L9990" s="31"/>
      <c r="M9990" s="31"/>
      <c r="N9990" s="31"/>
      <c r="O9990" s="31"/>
      <c r="P9990" s="31"/>
      <c r="Q9990" s="31"/>
      <c r="R9990" s="31"/>
      <c r="S9990" s="31"/>
      <c r="T9990" s="31"/>
      <c r="U9990" s="31"/>
      <c r="V9990" s="31"/>
      <c r="W9990" s="31"/>
      <c r="X9990" s="31"/>
      <c r="Y9990" s="31"/>
      <c r="Z9990" s="31"/>
      <c r="AA9990" s="31"/>
      <c r="AB9990" s="31"/>
      <c r="AC9990" s="31"/>
      <c r="AD9990" s="31"/>
      <c r="AE9990" s="31"/>
      <c r="AF9990" s="31"/>
      <c r="AG9990" s="31"/>
      <c r="AH9990" s="31"/>
      <c r="AI9990" s="31"/>
      <c r="AJ9990" s="31"/>
      <c r="AK9990" s="31"/>
      <c r="AL9990" s="31"/>
      <c r="AM9990" s="31"/>
      <c r="AN9990" s="31"/>
      <c r="AO9990" s="31"/>
      <c r="AP9990" s="31"/>
      <c r="AQ9990" s="31"/>
      <c r="AR9990" s="31"/>
      <c r="AS9990" s="31"/>
      <c r="AT9990" s="31"/>
      <c r="AU9990" s="31"/>
      <c r="AV9990" s="31"/>
      <c r="AW9990" s="31"/>
      <c r="AX9990" s="31"/>
      <c r="AY9990" s="31"/>
      <c r="AZ9990" s="31"/>
      <c r="BA9990" s="31"/>
      <c r="BB9990" s="31"/>
      <c r="BC9990" s="31"/>
      <c r="BD9990" s="31"/>
      <c r="BE9990" s="31"/>
      <c r="BF9990" s="31"/>
      <c r="BG9990" s="31"/>
      <c r="BH9990" s="31"/>
      <c r="BI9990" s="31"/>
      <c r="BJ9990" s="31"/>
      <c r="BK9990" s="31"/>
      <c r="BL9990" s="31"/>
      <c r="BM9990" s="31"/>
      <c r="BN9990" s="31"/>
      <c r="BO9990" s="31"/>
      <c r="BP9990" s="31"/>
      <c r="BQ9990" s="31"/>
      <c r="BR9990" s="31"/>
      <c r="BS9990" s="31"/>
      <c r="BT9990" s="31"/>
      <c r="BU9990" s="31"/>
      <c r="BV9990" s="31"/>
      <c r="BW9990" s="31"/>
      <c r="BX9990" s="31"/>
      <c r="BY9990" s="31"/>
      <c r="BZ9990" s="31"/>
      <c r="CA9990" s="31"/>
      <c r="CB9990" s="31"/>
      <c r="CC9990" s="31"/>
    </row>
    <row r="9991" spans="5:81" customFormat="1" x14ac:dyDescent="0.25">
      <c r="E9991" s="30" t="str">
        <f t="shared" si="66"/>
        <v>update IFINOPL.dbo.AGREEMENT_ASSET set BILLING_TO_NPWP = '667158687407000', NPWP_NAME = 'PT. CEMPAKA SARI MANDIRI', NPWP_ADDRESS = 'KP. RAWA SILEM, GANG BAHAGIA RT.000 RW.000 KEL.KALI ABANG TENGAH KEC.BEKASI UTARA KOTA/KAB.BEKASI JAWA BARAT 17125' where AGREEMENT_NO = replace('0000956/4/08/02/2023', '/', '.');</v>
      </c>
      <c r="F9991" s="31"/>
      <c r="G9991" s="31"/>
      <c r="H9991" s="31"/>
      <c r="I9991" s="31"/>
      <c r="J9991" s="31"/>
      <c r="K9991" s="31"/>
      <c r="L9991" s="31"/>
      <c r="M9991" s="31"/>
      <c r="N9991" s="31"/>
      <c r="O9991" s="31"/>
      <c r="P9991" s="31"/>
      <c r="Q9991" s="31"/>
      <c r="R9991" s="31"/>
      <c r="S9991" s="31"/>
      <c r="T9991" s="31"/>
      <c r="U9991" s="31"/>
      <c r="V9991" s="31"/>
      <c r="W9991" s="31"/>
      <c r="X9991" s="31"/>
      <c r="Y9991" s="31"/>
      <c r="Z9991" s="31"/>
      <c r="AA9991" s="31"/>
      <c r="AB9991" s="31"/>
      <c r="AC9991" s="31"/>
      <c r="AD9991" s="31"/>
      <c r="AE9991" s="31"/>
      <c r="AF9991" s="31"/>
      <c r="AG9991" s="31"/>
      <c r="AH9991" s="31"/>
      <c r="AI9991" s="31"/>
      <c r="AJ9991" s="31"/>
      <c r="AK9991" s="31"/>
      <c r="AL9991" s="31"/>
      <c r="AM9991" s="31"/>
      <c r="AN9991" s="31"/>
      <c r="AO9991" s="31"/>
      <c r="AP9991" s="31"/>
      <c r="AQ9991" s="31"/>
      <c r="AR9991" s="31"/>
      <c r="AS9991" s="31"/>
      <c r="AT9991" s="31"/>
      <c r="AU9991" s="31"/>
      <c r="AV9991" s="31"/>
      <c r="AW9991" s="31"/>
      <c r="AX9991" s="31"/>
      <c r="AY9991" s="31"/>
      <c r="AZ9991" s="31"/>
      <c r="BA9991" s="31"/>
      <c r="BB9991" s="31"/>
      <c r="BC9991" s="31"/>
      <c r="BD9991" s="31"/>
      <c r="BE9991" s="31"/>
      <c r="BF9991" s="31"/>
      <c r="BG9991" s="31"/>
      <c r="BH9991" s="31"/>
      <c r="BI9991" s="31"/>
      <c r="BJ9991" s="31"/>
      <c r="BK9991" s="31"/>
      <c r="BL9991" s="31"/>
      <c r="BM9991" s="31"/>
      <c r="BN9991" s="31"/>
      <c r="BO9991" s="31"/>
      <c r="BP9991" s="31"/>
      <c r="BQ9991" s="31"/>
      <c r="BR9991" s="31"/>
      <c r="BS9991" s="31"/>
      <c r="BT9991" s="31"/>
      <c r="BU9991" s="31"/>
      <c r="BV9991" s="31"/>
      <c r="BW9991" s="31"/>
      <c r="BX9991" s="31"/>
      <c r="BY9991" s="31"/>
      <c r="BZ9991" s="31"/>
      <c r="CA9991" s="31"/>
      <c r="CB9991" s="31"/>
      <c r="CC9991" s="31"/>
    </row>
    <row r="9992" spans="5:81" customFormat="1" x14ac:dyDescent="0.25">
      <c r="E9992" s="30" t="str">
        <f t="shared" si="66"/>
        <v>update IFINOPL.dbo.AGREEMENT_ASSET set BILLING_TO_NPWP = '032963084017000', NPWP_NAME = 'PT. ANDALAN DUTA EKA NUSANTARA', NPWP_ADDRESS = 'GD. HAERY 1 BUILDING LT. DASAR (GROUND FLOOR) JL KEMANG SELATAN RAYA NO 151 RT.004 RW.004 CILANDAK TIMUR, PASAR MINGGU, JAKARTA SELATAN, DKI JAKARTA 12560 INDONESIA' where AGREEMENT_NO = replace('0000957/4/01/08/2022', '/', '.');</v>
      </c>
      <c r="F9992" s="31"/>
      <c r="G9992" s="31"/>
      <c r="H9992" s="31"/>
      <c r="I9992" s="31"/>
      <c r="J9992" s="31"/>
      <c r="K9992" s="31"/>
      <c r="L9992" s="31"/>
      <c r="M9992" s="31"/>
      <c r="N9992" s="31"/>
      <c r="O9992" s="31"/>
      <c r="P9992" s="31"/>
      <c r="Q9992" s="31"/>
      <c r="R9992" s="31"/>
      <c r="S9992" s="31"/>
      <c r="T9992" s="31"/>
      <c r="U9992" s="31"/>
      <c r="V9992" s="31"/>
      <c r="W9992" s="31"/>
      <c r="X9992" s="31"/>
      <c r="Y9992" s="31"/>
      <c r="Z9992" s="31"/>
      <c r="AA9992" s="31"/>
      <c r="AB9992" s="31"/>
      <c r="AC9992" s="31"/>
      <c r="AD9992" s="31"/>
      <c r="AE9992" s="31"/>
      <c r="AF9992" s="31"/>
      <c r="AG9992" s="31"/>
      <c r="AH9992" s="31"/>
      <c r="AI9992" s="31"/>
      <c r="AJ9992" s="31"/>
      <c r="AK9992" s="31"/>
      <c r="AL9992" s="31"/>
      <c r="AM9992" s="31"/>
      <c r="AN9992" s="31"/>
      <c r="AO9992" s="31"/>
      <c r="AP9992" s="31"/>
      <c r="AQ9992" s="31"/>
      <c r="AR9992" s="31"/>
      <c r="AS9992" s="31"/>
      <c r="AT9992" s="31"/>
      <c r="AU9992" s="31"/>
      <c r="AV9992" s="31"/>
      <c r="AW9992" s="31"/>
      <c r="AX9992" s="31"/>
      <c r="AY9992" s="31"/>
      <c r="AZ9992" s="31"/>
      <c r="BA9992" s="31"/>
      <c r="BB9992" s="31"/>
      <c r="BC9992" s="31"/>
      <c r="BD9992" s="31"/>
      <c r="BE9992" s="31"/>
      <c r="BF9992" s="31"/>
      <c r="BG9992" s="31"/>
      <c r="BH9992" s="31"/>
      <c r="BI9992" s="31"/>
      <c r="BJ9992" s="31"/>
      <c r="BK9992" s="31"/>
      <c r="BL9992" s="31"/>
      <c r="BM9992" s="31"/>
      <c r="BN9992" s="31"/>
      <c r="BO9992" s="31"/>
      <c r="BP9992" s="31"/>
      <c r="BQ9992" s="31"/>
      <c r="BR9992" s="31"/>
      <c r="BS9992" s="31"/>
      <c r="BT9992" s="31"/>
      <c r="BU9992" s="31"/>
      <c r="BV9992" s="31"/>
      <c r="BW9992" s="31"/>
      <c r="BX9992" s="31"/>
      <c r="BY9992" s="31"/>
      <c r="BZ9992" s="31"/>
      <c r="CA9992" s="31"/>
      <c r="CB9992" s="31"/>
      <c r="CC9992" s="31"/>
    </row>
    <row r="9993" spans="5:81" customFormat="1" x14ac:dyDescent="0.25">
      <c r="E9993"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replace('0000957/4/08/02/2023', '/', '.');</v>
      </c>
      <c r="F9993" s="31"/>
      <c r="G9993" s="31"/>
      <c r="H9993" s="31"/>
      <c r="I9993" s="31"/>
      <c r="J9993" s="31"/>
      <c r="K9993" s="31"/>
      <c r="L9993" s="31"/>
      <c r="M9993" s="31"/>
      <c r="N9993" s="31"/>
      <c r="O9993" s="31"/>
      <c r="P9993" s="31"/>
      <c r="Q9993" s="31"/>
      <c r="R9993" s="31"/>
      <c r="S9993" s="31"/>
      <c r="T9993" s="31"/>
      <c r="U9993" s="31"/>
      <c r="V9993" s="31"/>
      <c r="W9993" s="31"/>
      <c r="X9993" s="31"/>
      <c r="Y9993" s="31"/>
      <c r="Z9993" s="31"/>
      <c r="AA9993" s="31"/>
      <c r="AB9993" s="31"/>
      <c r="AC9993" s="31"/>
      <c r="AD9993" s="31"/>
      <c r="AE9993" s="31"/>
      <c r="AF9993" s="31"/>
      <c r="AG9993" s="31"/>
      <c r="AH9993" s="31"/>
      <c r="AI9993" s="31"/>
      <c r="AJ9993" s="31"/>
      <c r="AK9993" s="31"/>
      <c r="AL9993" s="31"/>
      <c r="AM9993" s="31"/>
      <c r="AN9993" s="31"/>
      <c r="AO9993" s="31"/>
      <c r="AP9993" s="31"/>
      <c r="AQ9993" s="31"/>
      <c r="AR9993" s="31"/>
      <c r="AS9993" s="31"/>
      <c r="AT9993" s="31"/>
      <c r="AU9993" s="31"/>
      <c r="AV9993" s="31"/>
      <c r="AW9993" s="31"/>
      <c r="AX9993" s="31"/>
      <c r="AY9993" s="31"/>
      <c r="AZ9993" s="31"/>
      <c r="BA9993" s="31"/>
      <c r="BB9993" s="31"/>
      <c r="BC9993" s="31"/>
      <c r="BD9993" s="31"/>
      <c r="BE9993" s="31"/>
      <c r="BF9993" s="31"/>
      <c r="BG9993" s="31"/>
      <c r="BH9993" s="31"/>
      <c r="BI9993" s="31"/>
      <c r="BJ9993" s="31"/>
      <c r="BK9993" s="31"/>
      <c r="BL9993" s="31"/>
      <c r="BM9993" s="31"/>
      <c r="BN9993" s="31"/>
      <c r="BO9993" s="31"/>
      <c r="BP9993" s="31"/>
      <c r="BQ9993" s="31"/>
      <c r="BR9993" s="31"/>
      <c r="BS9993" s="31"/>
      <c r="BT9993" s="31"/>
      <c r="BU9993" s="31"/>
      <c r="BV9993" s="31"/>
      <c r="BW9993" s="31"/>
      <c r="BX9993" s="31"/>
      <c r="BY9993" s="31"/>
      <c r="BZ9993" s="31"/>
      <c r="CA9993" s="31"/>
      <c r="CB9993" s="31"/>
      <c r="CC9993" s="31"/>
    </row>
    <row r="9994" spans="5:81" customFormat="1" x14ac:dyDescent="0.25">
      <c r="E9994"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replace('0000958/4/08/02/2023', '/', '.');</v>
      </c>
      <c r="F9994" s="31"/>
      <c r="G9994" s="31"/>
      <c r="H9994" s="31"/>
      <c r="I9994" s="31"/>
      <c r="J9994" s="31"/>
      <c r="K9994" s="31"/>
      <c r="L9994" s="31"/>
      <c r="M9994" s="31"/>
      <c r="N9994" s="31"/>
      <c r="O9994" s="31"/>
      <c r="P9994" s="31"/>
      <c r="Q9994" s="31"/>
      <c r="R9994" s="31"/>
      <c r="S9994" s="31"/>
      <c r="T9994" s="31"/>
      <c r="U9994" s="31"/>
      <c r="V9994" s="31"/>
      <c r="W9994" s="31"/>
      <c r="X9994" s="31"/>
      <c r="Y9994" s="31"/>
      <c r="Z9994" s="31"/>
      <c r="AA9994" s="31"/>
      <c r="AB9994" s="31"/>
      <c r="AC9994" s="31"/>
      <c r="AD9994" s="31"/>
      <c r="AE9994" s="31"/>
      <c r="AF9994" s="31"/>
      <c r="AG9994" s="31"/>
      <c r="AH9994" s="31"/>
      <c r="AI9994" s="31"/>
      <c r="AJ9994" s="31"/>
      <c r="AK9994" s="31"/>
      <c r="AL9994" s="31"/>
      <c r="AM9994" s="31"/>
      <c r="AN9994" s="31"/>
      <c r="AO9994" s="31"/>
      <c r="AP9994" s="31"/>
      <c r="AQ9994" s="31"/>
      <c r="AR9994" s="31"/>
      <c r="AS9994" s="31"/>
      <c r="AT9994" s="31"/>
      <c r="AU9994" s="31"/>
      <c r="AV9994" s="31"/>
      <c r="AW9994" s="31"/>
      <c r="AX9994" s="31"/>
      <c r="AY9994" s="31"/>
      <c r="AZ9994" s="31"/>
      <c r="BA9994" s="31"/>
      <c r="BB9994" s="31"/>
      <c r="BC9994" s="31"/>
      <c r="BD9994" s="31"/>
      <c r="BE9994" s="31"/>
      <c r="BF9994" s="31"/>
      <c r="BG9994" s="31"/>
      <c r="BH9994" s="31"/>
      <c r="BI9994" s="31"/>
      <c r="BJ9994" s="31"/>
      <c r="BK9994" s="31"/>
      <c r="BL9994" s="31"/>
      <c r="BM9994" s="31"/>
      <c r="BN9994" s="31"/>
      <c r="BO9994" s="31"/>
      <c r="BP9994" s="31"/>
      <c r="BQ9994" s="31"/>
      <c r="BR9994" s="31"/>
      <c r="BS9994" s="31"/>
      <c r="BT9994" s="31"/>
      <c r="BU9994" s="31"/>
      <c r="BV9994" s="31"/>
      <c r="BW9994" s="31"/>
      <c r="BX9994" s="31"/>
      <c r="BY9994" s="31"/>
      <c r="BZ9994" s="31"/>
      <c r="CA9994" s="31"/>
      <c r="CB9994" s="31"/>
      <c r="CC9994" s="31"/>
    </row>
    <row r="9995" spans="5:81" customFormat="1" x14ac:dyDescent="0.25">
      <c r="E9995" s="30" t="str">
        <f t="shared" si="66"/>
        <v>update IFINOPL.dbo.AGREEMENT_ASSET set BILLING_TO_NPWP = '013006572092000', NPWP_NAME = 'PT. KRAMA YUDHA TIGA BERLIAN MOTORS', NPWP_ADDRESS = 'JL. JENDRAL AHMAD YANI PULOMAS RT.000 RW.000 KEL.KAYU PUTIH KEC.PULO GADUNG KOTA/KAB.ADM JAKARTA TIMUR DKI JAKARTA 13210' where AGREEMENT_NO = replace('0000959/4/08/02/2023', '/', '.');</v>
      </c>
      <c r="F9995" s="31"/>
      <c r="G9995" s="31"/>
      <c r="H9995" s="31"/>
      <c r="I9995" s="31"/>
      <c r="J9995" s="31"/>
      <c r="K9995" s="31"/>
      <c r="L9995" s="31"/>
      <c r="M9995" s="31"/>
      <c r="N9995" s="31"/>
      <c r="O9995" s="31"/>
      <c r="P9995" s="31"/>
      <c r="Q9995" s="31"/>
      <c r="R9995" s="31"/>
      <c r="S9995" s="31"/>
      <c r="T9995" s="31"/>
      <c r="U9995" s="31"/>
      <c r="V9995" s="31"/>
      <c r="W9995" s="31"/>
      <c r="X9995" s="31"/>
      <c r="Y9995" s="31"/>
      <c r="Z9995" s="31"/>
      <c r="AA9995" s="31"/>
      <c r="AB9995" s="31"/>
      <c r="AC9995" s="31"/>
      <c r="AD9995" s="31"/>
      <c r="AE9995" s="31"/>
      <c r="AF9995" s="31"/>
      <c r="AG9995" s="31"/>
      <c r="AH9995" s="31"/>
      <c r="AI9995" s="31"/>
      <c r="AJ9995" s="31"/>
      <c r="AK9995" s="31"/>
      <c r="AL9995" s="31"/>
      <c r="AM9995" s="31"/>
      <c r="AN9995" s="31"/>
      <c r="AO9995" s="31"/>
      <c r="AP9995" s="31"/>
      <c r="AQ9995" s="31"/>
      <c r="AR9995" s="31"/>
      <c r="AS9995" s="31"/>
      <c r="AT9995" s="31"/>
      <c r="AU9995" s="31"/>
      <c r="AV9995" s="31"/>
      <c r="AW9995" s="31"/>
      <c r="AX9995" s="31"/>
      <c r="AY9995" s="31"/>
      <c r="AZ9995" s="31"/>
      <c r="BA9995" s="31"/>
      <c r="BB9995" s="31"/>
      <c r="BC9995" s="31"/>
      <c r="BD9995" s="31"/>
      <c r="BE9995" s="31"/>
      <c r="BF9995" s="31"/>
      <c r="BG9995" s="31"/>
      <c r="BH9995" s="31"/>
      <c r="BI9995" s="31"/>
      <c r="BJ9995" s="31"/>
      <c r="BK9995" s="31"/>
      <c r="BL9995" s="31"/>
      <c r="BM9995" s="31"/>
      <c r="BN9995" s="31"/>
      <c r="BO9995" s="31"/>
      <c r="BP9995" s="31"/>
      <c r="BQ9995" s="31"/>
      <c r="BR9995" s="31"/>
      <c r="BS9995" s="31"/>
      <c r="BT9995" s="31"/>
      <c r="BU9995" s="31"/>
      <c r="BV9995" s="31"/>
      <c r="BW9995" s="31"/>
      <c r="BX9995" s="31"/>
      <c r="BY9995" s="31"/>
      <c r="BZ9995" s="31"/>
      <c r="CA9995" s="31"/>
      <c r="CB9995" s="31"/>
      <c r="CC9995" s="31"/>
    </row>
    <row r="9996" spans="5:81" customFormat="1" x14ac:dyDescent="0.25">
      <c r="E9996" s="30" t="str">
        <f t="shared" si="66"/>
        <v>update IFINOPL.dbo.AGREEMENT_ASSET set BILLING_TO_NPWP = '013006572092000', NPWP_NAME = 'PT. KRAMA YUDHA TIGA BERLIAN MOTORS', NPWP_ADDRESS = 'JL. JENDRAL AHMAD YANI PULOMAS RT.000 RW.000 KEL.KAYU PUTIH KEC.PULO GADUNG KOTA/KAB.ADM JAKARTA TIMUR DKI JAKARTA 13210' where AGREEMENT_NO = replace('0000960/4/08/02/2023', '/', '.');</v>
      </c>
      <c r="F9996" s="31"/>
      <c r="G9996" s="31"/>
      <c r="H9996" s="31"/>
      <c r="I9996" s="31"/>
      <c r="J9996" s="31"/>
      <c r="K9996" s="31"/>
      <c r="L9996" s="31"/>
      <c r="M9996" s="31"/>
      <c r="N9996" s="31"/>
      <c r="O9996" s="31"/>
      <c r="P9996" s="31"/>
      <c r="Q9996" s="31"/>
      <c r="R9996" s="31"/>
      <c r="S9996" s="31"/>
      <c r="T9996" s="31"/>
      <c r="U9996" s="31"/>
      <c r="V9996" s="31"/>
      <c r="W9996" s="31"/>
      <c r="X9996" s="31"/>
      <c r="Y9996" s="31"/>
      <c r="Z9996" s="31"/>
      <c r="AA9996" s="31"/>
      <c r="AB9996" s="31"/>
      <c r="AC9996" s="31"/>
      <c r="AD9996" s="31"/>
      <c r="AE9996" s="31"/>
      <c r="AF9996" s="31"/>
      <c r="AG9996" s="31"/>
      <c r="AH9996" s="31"/>
      <c r="AI9996" s="31"/>
      <c r="AJ9996" s="31"/>
      <c r="AK9996" s="31"/>
      <c r="AL9996" s="31"/>
      <c r="AM9996" s="31"/>
      <c r="AN9996" s="31"/>
      <c r="AO9996" s="31"/>
      <c r="AP9996" s="31"/>
      <c r="AQ9996" s="31"/>
      <c r="AR9996" s="31"/>
      <c r="AS9996" s="31"/>
      <c r="AT9996" s="31"/>
      <c r="AU9996" s="31"/>
      <c r="AV9996" s="31"/>
      <c r="AW9996" s="31"/>
      <c r="AX9996" s="31"/>
      <c r="AY9996" s="31"/>
      <c r="AZ9996" s="31"/>
      <c r="BA9996" s="31"/>
      <c r="BB9996" s="31"/>
      <c r="BC9996" s="31"/>
      <c r="BD9996" s="31"/>
      <c r="BE9996" s="31"/>
      <c r="BF9996" s="31"/>
      <c r="BG9996" s="31"/>
      <c r="BH9996" s="31"/>
      <c r="BI9996" s="31"/>
      <c r="BJ9996" s="31"/>
      <c r="BK9996" s="31"/>
      <c r="BL9996" s="31"/>
      <c r="BM9996" s="31"/>
      <c r="BN9996" s="31"/>
      <c r="BO9996" s="31"/>
      <c r="BP9996" s="31"/>
      <c r="BQ9996" s="31"/>
      <c r="BR9996" s="31"/>
      <c r="BS9996" s="31"/>
      <c r="BT9996" s="31"/>
      <c r="BU9996" s="31"/>
      <c r="BV9996" s="31"/>
      <c r="BW9996" s="31"/>
      <c r="BX9996" s="31"/>
      <c r="BY9996" s="31"/>
      <c r="BZ9996" s="31"/>
      <c r="CA9996" s="31"/>
      <c r="CB9996" s="31"/>
      <c r="CC9996" s="31"/>
    </row>
    <row r="9997" spans="5:81" customFormat="1" x14ac:dyDescent="0.25">
      <c r="E9997"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replace('0000961/4/08/02/2023', '/', '.');</v>
      </c>
      <c r="F9997" s="31"/>
      <c r="G9997" s="31"/>
      <c r="H9997" s="31"/>
      <c r="I9997" s="31"/>
      <c r="J9997" s="31"/>
      <c r="K9997" s="31"/>
      <c r="L9997" s="31"/>
      <c r="M9997" s="31"/>
      <c r="N9997" s="31"/>
      <c r="O9997" s="31"/>
      <c r="P9997" s="31"/>
      <c r="Q9997" s="31"/>
      <c r="R9997" s="31"/>
      <c r="S9997" s="31"/>
      <c r="T9997" s="31"/>
      <c r="U9997" s="31"/>
      <c r="V9997" s="31"/>
      <c r="W9997" s="31"/>
      <c r="X9997" s="31"/>
      <c r="Y9997" s="31"/>
      <c r="Z9997" s="31"/>
      <c r="AA9997" s="31"/>
      <c r="AB9997" s="31"/>
      <c r="AC9997" s="31"/>
      <c r="AD9997" s="31"/>
      <c r="AE9997" s="31"/>
      <c r="AF9997" s="31"/>
      <c r="AG9997" s="31"/>
      <c r="AH9997" s="31"/>
      <c r="AI9997" s="31"/>
      <c r="AJ9997" s="31"/>
      <c r="AK9997" s="31"/>
      <c r="AL9997" s="31"/>
      <c r="AM9997" s="31"/>
      <c r="AN9997" s="31"/>
      <c r="AO9997" s="31"/>
      <c r="AP9997" s="31"/>
      <c r="AQ9997" s="31"/>
      <c r="AR9997" s="31"/>
      <c r="AS9997" s="31"/>
      <c r="AT9997" s="31"/>
      <c r="AU9997" s="31"/>
      <c r="AV9997" s="31"/>
      <c r="AW9997" s="31"/>
      <c r="AX9997" s="31"/>
      <c r="AY9997" s="31"/>
      <c r="AZ9997" s="31"/>
      <c r="BA9997" s="31"/>
      <c r="BB9997" s="31"/>
      <c r="BC9997" s="31"/>
      <c r="BD9997" s="31"/>
      <c r="BE9997" s="31"/>
      <c r="BF9997" s="31"/>
      <c r="BG9997" s="31"/>
      <c r="BH9997" s="31"/>
      <c r="BI9997" s="31"/>
      <c r="BJ9997" s="31"/>
      <c r="BK9997" s="31"/>
      <c r="BL9997" s="31"/>
      <c r="BM9997" s="31"/>
      <c r="BN9997" s="31"/>
      <c r="BO9997" s="31"/>
      <c r="BP9997" s="31"/>
      <c r="BQ9997" s="31"/>
      <c r="BR9997" s="31"/>
      <c r="BS9997" s="31"/>
      <c r="BT9997" s="31"/>
      <c r="BU9997" s="31"/>
      <c r="BV9997" s="31"/>
      <c r="BW9997" s="31"/>
      <c r="BX9997" s="31"/>
      <c r="BY9997" s="31"/>
      <c r="BZ9997" s="31"/>
      <c r="CA9997" s="31"/>
      <c r="CB9997" s="31"/>
      <c r="CC9997" s="31"/>
    </row>
    <row r="9998" spans="5:81" customFormat="1" x14ac:dyDescent="0.25">
      <c r="E9998"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replace('0000962/4/08/02/2023', '/', '.');</v>
      </c>
      <c r="F9998" s="31"/>
      <c r="G9998" s="31"/>
      <c r="H9998" s="31"/>
      <c r="I9998" s="31"/>
      <c r="J9998" s="31"/>
      <c r="K9998" s="31"/>
      <c r="L9998" s="31"/>
      <c r="M9998" s="31"/>
      <c r="N9998" s="31"/>
      <c r="O9998" s="31"/>
      <c r="P9998" s="31"/>
      <c r="Q9998" s="31"/>
      <c r="R9998" s="31"/>
      <c r="S9998" s="31"/>
      <c r="T9998" s="31"/>
      <c r="U9998" s="31"/>
      <c r="V9998" s="31"/>
      <c r="W9998" s="31"/>
      <c r="X9998" s="31"/>
      <c r="Y9998" s="31"/>
      <c r="Z9998" s="31"/>
      <c r="AA9998" s="31"/>
      <c r="AB9998" s="31"/>
      <c r="AC9998" s="31"/>
      <c r="AD9998" s="31"/>
      <c r="AE9998" s="31"/>
      <c r="AF9998" s="31"/>
      <c r="AG9998" s="31"/>
      <c r="AH9998" s="31"/>
      <c r="AI9998" s="31"/>
      <c r="AJ9998" s="31"/>
      <c r="AK9998" s="31"/>
      <c r="AL9998" s="31"/>
      <c r="AM9998" s="31"/>
      <c r="AN9998" s="31"/>
      <c r="AO9998" s="31"/>
      <c r="AP9998" s="31"/>
      <c r="AQ9998" s="31"/>
      <c r="AR9998" s="31"/>
      <c r="AS9998" s="31"/>
      <c r="AT9998" s="31"/>
      <c r="AU9998" s="31"/>
      <c r="AV9998" s="31"/>
      <c r="AW9998" s="31"/>
      <c r="AX9998" s="31"/>
      <c r="AY9998" s="31"/>
      <c r="AZ9998" s="31"/>
      <c r="BA9998" s="31"/>
      <c r="BB9998" s="31"/>
      <c r="BC9998" s="31"/>
      <c r="BD9998" s="31"/>
      <c r="BE9998" s="31"/>
      <c r="BF9998" s="31"/>
      <c r="BG9998" s="31"/>
      <c r="BH9998" s="31"/>
      <c r="BI9998" s="31"/>
      <c r="BJ9998" s="31"/>
      <c r="BK9998" s="31"/>
      <c r="BL9998" s="31"/>
      <c r="BM9998" s="31"/>
      <c r="BN9998" s="31"/>
      <c r="BO9998" s="31"/>
      <c r="BP9998" s="31"/>
      <c r="BQ9998" s="31"/>
      <c r="BR9998" s="31"/>
      <c r="BS9998" s="31"/>
      <c r="BT9998" s="31"/>
      <c r="BU9998" s="31"/>
      <c r="BV9998" s="31"/>
      <c r="BW9998" s="31"/>
      <c r="BX9998" s="31"/>
      <c r="BY9998" s="31"/>
      <c r="BZ9998" s="31"/>
      <c r="CA9998" s="31"/>
      <c r="CB9998" s="31"/>
      <c r="CC9998" s="31"/>
    </row>
    <row r="9999" spans="5:81" customFormat="1" x14ac:dyDescent="0.25">
      <c r="E9999"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replace('0000963/4/08/02/2023', '/', '.');</v>
      </c>
      <c r="F9999" s="31"/>
      <c r="G9999" s="31"/>
      <c r="H9999" s="31"/>
      <c r="I9999" s="31"/>
      <c r="J9999" s="31"/>
      <c r="K9999" s="31"/>
      <c r="L9999" s="31"/>
      <c r="M9999" s="31"/>
      <c r="N9999" s="31"/>
      <c r="O9999" s="31"/>
      <c r="P9999" s="31"/>
      <c r="Q9999" s="31"/>
      <c r="R9999" s="31"/>
      <c r="S9999" s="31"/>
      <c r="T9999" s="31"/>
      <c r="U9999" s="31"/>
      <c r="V9999" s="31"/>
      <c r="W9999" s="31"/>
      <c r="X9999" s="31"/>
      <c r="Y9999" s="31"/>
      <c r="Z9999" s="31"/>
      <c r="AA9999" s="31"/>
      <c r="AB9999" s="31"/>
      <c r="AC9999" s="31"/>
      <c r="AD9999" s="31"/>
      <c r="AE9999" s="31"/>
      <c r="AF9999" s="31"/>
      <c r="AG9999" s="31"/>
      <c r="AH9999" s="31"/>
      <c r="AI9999" s="31"/>
      <c r="AJ9999" s="31"/>
      <c r="AK9999" s="31"/>
      <c r="AL9999" s="31"/>
      <c r="AM9999" s="31"/>
      <c r="AN9999" s="31"/>
      <c r="AO9999" s="31"/>
      <c r="AP9999" s="31"/>
      <c r="AQ9999" s="31"/>
      <c r="AR9999" s="31"/>
      <c r="AS9999" s="31"/>
      <c r="AT9999" s="31"/>
      <c r="AU9999" s="31"/>
      <c r="AV9999" s="31"/>
      <c r="AW9999" s="31"/>
      <c r="AX9999" s="31"/>
      <c r="AY9999" s="31"/>
      <c r="AZ9999" s="31"/>
      <c r="BA9999" s="31"/>
      <c r="BB9999" s="31"/>
      <c r="BC9999" s="31"/>
      <c r="BD9999" s="31"/>
      <c r="BE9999" s="31"/>
      <c r="BF9999" s="31"/>
      <c r="BG9999" s="31"/>
      <c r="BH9999" s="31"/>
      <c r="BI9999" s="31"/>
      <c r="BJ9999" s="31"/>
      <c r="BK9999" s="31"/>
      <c r="BL9999" s="31"/>
      <c r="BM9999" s="31"/>
      <c r="BN9999" s="31"/>
      <c r="BO9999" s="31"/>
      <c r="BP9999" s="31"/>
      <c r="BQ9999" s="31"/>
      <c r="BR9999" s="31"/>
      <c r="BS9999" s="31"/>
      <c r="BT9999" s="31"/>
      <c r="BU9999" s="31"/>
      <c r="BV9999" s="31"/>
      <c r="BW9999" s="31"/>
      <c r="BX9999" s="31"/>
      <c r="BY9999" s="31"/>
      <c r="BZ9999" s="31"/>
      <c r="CA9999" s="31"/>
      <c r="CB9999" s="31"/>
      <c r="CC9999" s="31"/>
    </row>
    <row r="10000" spans="5:81" customFormat="1" x14ac:dyDescent="0.25">
      <c r="E10000"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replace('0000965/4/08/02/2023', '/', '.');</v>
      </c>
      <c r="F10000" s="31"/>
      <c r="G10000" s="31"/>
      <c r="H10000" s="31"/>
      <c r="I10000" s="31"/>
      <c r="J10000" s="31"/>
      <c r="K10000" s="31"/>
      <c r="L10000" s="31"/>
      <c r="M10000" s="31"/>
      <c r="N10000" s="31"/>
      <c r="O10000" s="31"/>
      <c r="P10000" s="31"/>
      <c r="Q10000" s="31"/>
      <c r="R10000" s="31"/>
      <c r="S10000" s="31"/>
      <c r="T10000" s="31"/>
      <c r="U10000" s="31"/>
      <c r="V10000" s="31"/>
      <c r="W10000" s="31"/>
      <c r="X10000" s="31"/>
      <c r="Y10000" s="31"/>
      <c r="Z10000" s="31"/>
      <c r="AA10000" s="31"/>
      <c r="AB10000" s="31"/>
      <c r="AC10000" s="31"/>
      <c r="AD10000" s="31"/>
      <c r="AE10000" s="31"/>
      <c r="AF10000" s="31"/>
      <c r="AG10000" s="31"/>
      <c r="AH10000" s="31"/>
      <c r="AI10000" s="31"/>
      <c r="AJ10000" s="31"/>
      <c r="AK10000" s="31"/>
      <c r="AL10000" s="31"/>
      <c r="AM10000" s="31"/>
      <c r="AN10000" s="31"/>
      <c r="AO10000" s="31"/>
      <c r="AP10000" s="31"/>
      <c r="AQ10000" s="31"/>
      <c r="AR10000" s="31"/>
      <c r="AS10000" s="31"/>
      <c r="AT10000" s="31"/>
      <c r="AU10000" s="31"/>
      <c r="AV10000" s="31"/>
      <c r="AW10000" s="31"/>
      <c r="AX10000" s="31"/>
      <c r="AY10000" s="31"/>
      <c r="AZ10000" s="31"/>
      <c r="BA10000" s="31"/>
      <c r="BB10000" s="31"/>
      <c r="BC10000" s="31"/>
      <c r="BD10000" s="31"/>
      <c r="BE10000" s="31"/>
      <c r="BF10000" s="31"/>
      <c r="BG10000" s="31"/>
      <c r="BH10000" s="31"/>
      <c r="BI10000" s="31"/>
      <c r="BJ10000" s="31"/>
      <c r="BK10000" s="31"/>
      <c r="BL10000" s="31"/>
      <c r="BM10000" s="31"/>
      <c r="BN10000" s="31"/>
      <c r="BO10000" s="31"/>
      <c r="BP10000" s="31"/>
      <c r="BQ10000" s="31"/>
      <c r="BR10000" s="31"/>
      <c r="BS10000" s="31"/>
      <c r="BT10000" s="31"/>
      <c r="BU10000" s="31"/>
      <c r="BV10000" s="31"/>
      <c r="BW10000" s="31"/>
      <c r="BX10000" s="31"/>
      <c r="BY10000" s="31"/>
      <c r="BZ10000" s="31"/>
      <c r="CA10000" s="31"/>
      <c r="CB10000" s="31"/>
      <c r="CC10000" s="31"/>
    </row>
    <row r="10001" spans="5:81" customFormat="1" x14ac:dyDescent="0.25">
      <c r="E10001" s="30" t="str">
        <f t="shared" si="66"/>
        <v>update IFINOPL.dbo.AGREEMENT_ASSET set BILLING_TO_NPWP = '959352535006000', NPWP_NAME = 'PT. AINON UNTUNG LESTARI', NPWP_ADDRESS = 'JALAN RAYA TIPAR CAKUNG 23 A RT.000 RW.000 KEL.CAKUNG BARAT KEC.CAKUNG KOTA/KAB.JAKARTA TIMUR DKI JAKARTA 13910' where AGREEMENT_NO = replace('0000966/4/08/03/2023', '/', '.');</v>
      </c>
      <c r="F10001" s="31"/>
      <c r="G10001" s="31"/>
      <c r="H10001" s="31"/>
      <c r="I10001" s="31"/>
      <c r="J10001" s="31"/>
      <c r="K10001" s="31"/>
      <c r="L10001" s="31"/>
      <c r="M10001" s="31"/>
      <c r="N10001" s="31"/>
      <c r="O10001" s="31"/>
      <c r="P10001" s="31"/>
      <c r="Q10001" s="31"/>
      <c r="R10001" s="31"/>
      <c r="S10001" s="31"/>
      <c r="T10001" s="31"/>
      <c r="U10001" s="31"/>
      <c r="V10001" s="31"/>
      <c r="W10001" s="31"/>
      <c r="X10001" s="31"/>
      <c r="Y10001" s="31"/>
      <c r="Z10001" s="31"/>
      <c r="AA10001" s="31"/>
      <c r="AB10001" s="31"/>
      <c r="AC10001" s="31"/>
      <c r="AD10001" s="31"/>
      <c r="AE10001" s="31"/>
      <c r="AF10001" s="31"/>
      <c r="AG10001" s="31"/>
      <c r="AH10001" s="31"/>
      <c r="AI10001" s="31"/>
      <c r="AJ10001" s="31"/>
      <c r="AK10001" s="31"/>
      <c r="AL10001" s="31"/>
      <c r="AM10001" s="31"/>
      <c r="AN10001" s="31"/>
      <c r="AO10001" s="31"/>
      <c r="AP10001" s="31"/>
      <c r="AQ10001" s="31"/>
      <c r="AR10001" s="31"/>
      <c r="AS10001" s="31"/>
      <c r="AT10001" s="31"/>
      <c r="AU10001" s="31"/>
      <c r="AV10001" s="31"/>
      <c r="AW10001" s="31"/>
      <c r="AX10001" s="31"/>
      <c r="AY10001" s="31"/>
      <c r="AZ10001" s="31"/>
      <c r="BA10001" s="31"/>
      <c r="BB10001" s="31"/>
      <c r="BC10001" s="31"/>
      <c r="BD10001" s="31"/>
      <c r="BE10001" s="31"/>
      <c r="BF10001" s="31"/>
      <c r="BG10001" s="31"/>
      <c r="BH10001" s="31"/>
      <c r="BI10001" s="31"/>
      <c r="BJ10001" s="31"/>
      <c r="BK10001" s="31"/>
      <c r="BL10001" s="31"/>
      <c r="BM10001" s="31"/>
      <c r="BN10001" s="31"/>
      <c r="BO10001" s="31"/>
      <c r="BP10001" s="31"/>
      <c r="BQ10001" s="31"/>
      <c r="BR10001" s="31"/>
      <c r="BS10001" s="31"/>
      <c r="BT10001" s="31"/>
      <c r="BU10001" s="31"/>
      <c r="BV10001" s="31"/>
      <c r="BW10001" s="31"/>
      <c r="BX10001" s="31"/>
      <c r="BY10001" s="31"/>
      <c r="BZ10001" s="31"/>
      <c r="CA10001" s="31"/>
      <c r="CB10001" s="31"/>
      <c r="CC10001" s="31"/>
    </row>
    <row r="10002" spans="5:81" customFormat="1" x14ac:dyDescent="0.25">
      <c r="E10002" s="30" t="str">
        <f t="shared" si="66"/>
        <v>update IFINOPL.dbo.AGREEMENT_ASSET set BILLING_TO_NPWP = '011204567451000', NPWP_NAME = 'PT. TRIJAYA UNION', NPWP_ADDRESS = 'JL RAYA GATOT SUBROTO KM 9 KP KADUJAYA RT.002 RW.002 KEL.KADU JAYA KEC.CURUG KOTA/KAB.KAB. TANGERANG BANTEN 15810' where AGREEMENT_NO = replace('0000967/4/01/02/2022', '/', '.');</v>
      </c>
      <c r="F10002" s="31"/>
      <c r="G10002" s="31"/>
      <c r="H10002" s="31"/>
      <c r="I10002" s="31"/>
      <c r="J10002" s="31"/>
      <c r="K10002" s="31"/>
      <c r="L10002" s="31"/>
      <c r="M10002" s="31"/>
      <c r="N10002" s="31"/>
      <c r="O10002" s="31"/>
      <c r="P10002" s="31"/>
      <c r="Q10002" s="31"/>
      <c r="R10002" s="31"/>
      <c r="S10002" s="31"/>
      <c r="T10002" s="31"/>
      <c r="U10002" s="31"/>
      <c r="V10002" s="31"/>
      <c r="W10002" s="31"/>
      <c r="X10002" s="31"/>
      <c r="Y10002" s="31"/>
      <c r="Z10002" s="31"/>
      <c r="AA10002" s="31"/>
      <c r="AB10002" s="31"/>
      <c r="AC10002" s="31"/>
      <c r="AD10002" s="31"/>
      <c r="AE10002" s="31"/>
      <c r="AF10002" s="31"/>
      <c r="AG10002" s="31"/>
      <c r="AH10002" s="31"/>
      <c r="AI10002" s="31"/>
      <c r="AJ10002" s="31"/>
      <c r="AK10002" s="31"/>
      <c r="AL10002" s="31"/>
      <c r="AM10002" s="31"/>
      <c r="AN10002" s="31"/>
      <c r="AO10002" s="31"/>
      <c r="AP10002" s="31"/>
      <c r="AQ10002" s="31"/>
      <c r="AR10002" s="31"/>
      <c r="AS10002" s="31"/>
      <c r="AT10002" s="31"/>
      <c r="AU10002" s="31"/>
      <c r="AV10002" s="31"/>
      <c r="AW10002" s="31"/>
      <c r="AX10002" s="31"/>
      <c r="AY10002" s="31"/>
      <c r="AZ10002" s="31"/>
      <c r="BA10002" s="31"/>
      <c r="BB10002" s="31"/>
      <c r="BC10002" s="31"/>
      <c r="BD10002" s="31"/>
      <c r="BE10002" s="31"/>
      <c r="BF10002" s="31"/>
      <c r="BG10002" s="31"/>
      <c r="BH10002" s="31"/>
      <c r="BI10002" s="31"/>
      <c r="BJ10002" s="31"/>
      <c r="BK10002" s="31"/>
      <c r="BL10002" s="31"/>
      <c r="BM10002" s="31"/>
      <c r="BN10002" s="31"/>
      <c r="BO10002" s="31"/>
      <c r="BP10002" s="31"/>
      <c r="BQ10002" s="31"/>
      <c r="BR10002" s="31"/>
      <c r="BS10002" s="31"/>
      <c r="BT10002" s="31"/>
      <c r="BU10002" s="31"/>
      <c r="BV10002" s="31"/>
      <c r="BW10002" s="31"/>
      <c r="BX10002" s="31"/>
      <c r="BY10002" s="31"/>
      <c r="BZ10002" s="31"/>
      <c r="CA10002" s="31"/>
      <c r="CB10002" s="31"/>
      <c r="CC10002" s="31"/>
    </row>
    <row r="10003" spans="5:81" customFormat="1" x14ac:dyDescent="0.25">
      <c r="E10003" s="30" t="str">
        <f t="shared" si="66"/>
        <v>update IFINOPL.dbo.AGREEMENT_ASSET set BILLING_TO_NPWP = '013735303007000', NPWP_NAME = 'PT. MARGA NUSANTARA JAYA', NPWP_ADDRESS = 'JL PULO KAMBING IIE NO 9 RT.0 RW.0 JATINEGARA, CAKUNG, JAKARTA TIMUR, DKI JAKARTA 13930 INDONESIA' where AGREEMENT_NO = replace('0000967/4/08/03/2023', '/', '.');</v>
      </c>
      <c r="F10003" s="31"/>
      <c r="G10003" s="31"/>
      <c r="H10003" s="31"/>
      <c r="I10003" s="31"/>
      <c r="J10003" s="31"/>
      <c r="K10003" s="31"/>
      <c r="L10003" s="31"/>
      <c r="M10003" s="31"/>
      <c r="N10003" s="31"/>
      <c r="O10003" s="31"/>
      <c r="P10003" s="31"/>
      <c r="Q10003" s="31"/>
      <c r="R10003" s="31"/>
      <c r="S10003" s="31"/>
      <c r="T10003" s="31"/>
      <c r="U10003" s="31"/>
      <c r="V10003" s="31"/>
      <c r="W10003" s="31"/>
      <c r="X10003" s="31"/>
      <c r="Y10003" s="31"/>
      <c r="Z10003" s="31"/>
      <c r="AA10003" s="31"/>
      <c r="AB10003" s="31"/>
      <c r="AC10003" s="31"/>
      <c r="AD10003" s="31"/>
      <c r="AE10003" s="31"/>
      <c r="AF10003" s="31"/>
      <c r="AG10003" s="31"/>
      <c r="AH10003" s="31"/>
      <c r="AI10003" s="31"/>
      <c r="AJ10003" s="31"/>
      <c r="AK10003" s="31"/>
      <c r="AL10003" s="31"/>
      <c r="AM10003" s="31"/>
      <c r="AN10003" s="31"/>
      <c r="AO10003" s="31"/>
      <c r="AP10003" s="31"/>
      <c r="AQ10003" s="31"/>
      <c r="AR10003" s="31"/>
      <c r="AS10003" s="31"/>
      <c r="AT10003" s="31"/>
      <c r="AU10003" s="31"/>
      <c r="AV10003" s="31"/>
      <c r="AW10003" s="31"/>
      <c r="AX10003" s="31"/>
      <c r="AY10003" s="31"/>
      <c r="AZ10003" s="31"/>
      <c r="BA10003" s="31"/>
      <c r="BB10003" s="31"/>
      <c r="BC10003" s="31"/>
      <c r="BD10003" s="31"/>
      <c r="BE10003" s="31"/>
      <c r="BF10003" s="31"/>
      <c r="BG10003" s="31"/>
      <c r="BH10003" s="31"/>
      <c r="BI10003" s="31"/>
      <c r="BJ10003" s="31"/>
      <c r="BK10003" s="31"/>
      <c r="BL10003" s="31"/>
      <c r="BM10003" s="31"/>
      <c r="BN10003" s="31"/>
      <c r="BO10003" s="31"/>
      <c r="BP10003" s="31"/>
      <c r="BQ10003" s="31"/>
      <c r="BR10003" s="31"/>
      <c r="BS10003" s="31"/>
      <c r="BT10003" s="31"/>
      <c r="BU10003" s="31"/>
      <c r="BV10003" s="31"/>
      <c r="BW10003" s="31"/>
      <c r="BX10003" s="31"/>
      <c r="BY10003" s="31"/>
      <c r="BZ10003" s="31"/>
      <c r="CA10003" s="31"/>
      <c r="CB10003" s="31"/>
      <c r="CC10003" s="31"/>
    </row>
    <row r="10004" spans="5:81" customFormat="1" x14ac:dyDescent="0.25">
      <c r="E10004" s="30" t="str">
        <f t="shared" si="66"/>
        <v>update IFINOPL.dbo.AGREEMENT_ASSET set BILLING_TO_NPWP = '011407574028001', NPWP_NAME = 'PT. ASURANSI RAKSA PRATIKARA', NPWP_ADDRESS = 'JL. ABDUL MUIS NO.40 WISMA BSG LT.3 RT.00 RW.00 PETOJO SELATAN, GAMBIR, JAKARTA PUSAT, DKI JAKARTA 10160 INDONESIA' where AGREEMENT_NO = replace('0000968/4/01/02/2022', '/', '.');</v>
      </c>
      <c r="F10004" s="31"/>
      <c r="G10004" s="31"/>
      <c r="H10004" s="31"/>
      <c r="I10004" s="31"/>
      <c r="J10004" s="31"/>
      <c r="K10004" s="31"/>
      <c r="L10004" s="31"/>
      <c r="M10004" s="31"/>
      <c r="N10004" s="31"/>
      <c r="O10004" s="31"/>
      <c r="P10004" s="31"/>
      <c r="Q10004" s="31"/>
      <c r="R10004" s="31"/>
      <c r="S10004" s="31"/>
      <c r="T10004" s="31"/>
      <c r="U10004" s="31"/>
      <c r="V10004" s="31"/>
      <c r="W10004" s="31"/>
      <c r="X10004" s="31"/>
      <c r="Y10004" s="31"/>
      <c r="Z10004" s="31"/>
      <c r="AA10004" s="31"/>
      <c r="AB10004" s="31"/>
      <c r="AC10004" s="31"/>
      <c r="AD10004" s="31"/>
      <c r="AE10004" s="31"/>
      <c r="AF10004" s="31"/>
      <c r="AG10004" s="31"/>
      <c r="AH10004" s="31"/>
      <c r="AI10004" s="31"/>
      <c r="AJ10004" s="31"/>
      <c r="AK10004" s="31"/>
      <c r="AL10004" s="31"/>
      <c r="AM10004" s="31"/>
      <c r="AN10004" s="31"/>
      <c r="AO10004" s="31"/>
      <c r="AP10004" s="31"/>
      <c r="AQ10004" s="31"/>
      <c r="AR10004" s="31"/>
      <c r="AS10004" s="31"/>
      <c r="AT10004" s="31"/>
      <c r="AU10004" s="31"/>
      <c r="AV10004" s="31"/>
      <c r="AW10004" s="31"/>
      <c r="AX10004" s="31"/>
      <c r="AY10004" s="31"/>
      <c r="AZ10004" s="31"/>
      <c r="BA10004" s="31"/>
      <c r="BB10004" s="31"/>
      <c r="BC10004" s="31"/>
      <c r="BD10004" s="31"/>
      <c r="BE10004" s="31"/>
      <c r="BF10004" s="31"/>
      <c r="BG10004" s="31"/>
      <c r="BH10004" s="31"/>
      <c r="BI10004" s="31"/>
      <c r="BJ10004" s="31"/>
      <c r="BK10004" s="31"/>
      <c r="BL10004" s="31"/>
      <c r="BM10004" s="31"/>
      <c r="BN10004" s="31"/>
      <c r="BO10004" s="31"/>
      <c r="BP10004" s="31"/>
      <c r="BQ10004" s="31"/>
      <c r="BR10004" s="31"/>
      <c r="BS10004" s="31"/>
      <c r="BT10004" s="31"/>
      <c r="BU10004" s="31"/>
      <c r="BV10004" s="31"/>
      <c r="BW10004" s="31"/>
      <c r="BX10004" s="31"/>
      <c r="BY10004" s="31"/>
      <c r="BZ10004" s="31"/>
      <c r="CA10004" s="31"/>
      <c r="CB10004" s="31"/>
      <c r="CC10004" s="31"/>
    </row>
    <row r="10005" spans="5:81" customFormat="1" x14ac:dyDescent="0.25">
      <c r="E10005" s="30" t="str">
        <f t="shared" si="66"/>
        <v>update IFINOPL.dbo.AGREEMENT_ASSET set BILLING_TO_NPWP = '013735303007000', NPWP_NAME = 'PT. MARGA NUSANTARA JAYA', NPWP_ADDRESS = 'JL PULO KAMBING IIE NO 9 RT.0 RW.0 JATINEGARA, CAKUNG, JAKARTA TIMUR, DKI JAKARTA 13930 INDONESIA' where AGREEMENT_NO = replace('0000968/4/08/03/2023', '/', '.');</v>
      </c>
      <c r="F10005" s="31"/>
      <c r="G10005" s="31"/>
      <c r="H10005" s="31"/>
      <c r="I10005" s="31"/>
      <c r="J10005" s="31"/>
      <c r="K10005" s="31"/>
      <c r="L10005" s="31"/>
      <c r="M10005" s="31"/>
      <c r="N10005" s="31"/>
      <c r="O10005" s="31"/>
      <c r="P10005" s="31"/>
      <c r="Q10005" s="31"/>
      <c r="R10005" s="31"/>
      <c r="S10005" s="31"/>
      <c r="T10005" s="31"/>
      <c r="U10005" s="31"/>
      <c r="V10005" s="31"/>
      <c r="W10005" s="31"/>
      <c r="X10005" s="31"/>
      <c r="Y10005" s="31"/>
      <c r="Z10005" s="31"/>
      <c r="AA10005" s="31"/>
      <c r="AB10005" s="31"/>
      <c r="AC10005" s="31"/>
      <c r="AD10005" s="31"/>
      <c r="AE10005" s="31"/>
      <c r="AF10005" s="31"/>
      <c r="AG10005" s="31"/>
      <c r="AH10005" s="31"/>
      <c r="AI10005" s="31"/>
      <c r="AJ10005" s="31"/>
      <c r="AK10005" s="31"/>
      <c r="AL10005" s="31"/>
      <c r="AM10005" s="31"/>
      <c r="AN10005" s="31"/>
      <c r="AO10005" s="31"/>
      <c r="AP10005" s="31"/>
      <c r="AQ10005" s="31"/>
      <c r="AR10005" s="31"/>
      <c r="AS10005" s="31"/>
      <c r="AT10005" s="31"/>
      <c r="AU10005" s="31"/>
      <c r="AV10005" s="31"/>
      <c r="AW10005" s="31"/>
      <c r="AX10005" s="31"/>
      <c r="AY10005" s="31"/>
      <c r="AZ10005" s="31"/>
      <c r="BA10005" s="31"/>
      <c r="BB10005" s="31"/>
      <c r="BC10005" s="31"/>
      <c r="BD10005" s="31"/>
      <c r="BE10005" s="31"/>
      <c r="BF10005" s="31"/>
      <c r="BG10005" s="31"/>
      <c r="BH10005" s="31"/>
      <c r="BI10005" s="31"/>
      <c r="BJ10005" s="31"/>
      <c r="BK10005" s="31"/>
      <c r="BL10005" s="31"/>
      <c r="BM10005" s="31"/>
      <c r="BN10005" s="31"/>
      <c r="BO10005" s="31"/>
      <c r="BP10005" s="31"/>
      <c r="BQ10005" s="31"/>
      <c r="BR10005" s="31"/>
      <c r="BS10005" s="31"/>
      <c r="BT10005" s="31"/>
      <c r="BU10005" s="31"/>
      <c r="BV10005" s="31"/>
      <c r="BW10005" s="31"/>
      <c r="BX10005" s="31"/>
      <c r="BY10005" s="31"/>
      <c r="BZ10005" s="31"/>
      <c r="CA10005" s="31"/>
      <c r="CB10005" s="31"/>
      <c r="CC10005" s="31"/>
    </row>
    <row r="10006" spans="5:81" customFormat="1" x14ac:dyDescent="0.25">
      <c r="E10006" s="30" t="str">
        <f t="shared" si="66"/>
        <v>update IFINOPL.dbo.AGREEMENT_ASSET set BILLING_TO_NPWP = '013735303007000', NPWP_NAME = 'PT. MARGA NUSANTARA JAYA', NPWP_ADDRESS = 'JL PULO KAMBING IIE NO 9 RT.0 RW.0 JATINEGARA, CAKUNG, JAKARTA TIMUR, DKI JAKARTA 13930 INDONESIA' where AGREEMENT_NO = replace('0000969/4/08/03/2023', '/', '.');</v>
      </c>
      <c r="F10006" s="31"/>
      <c r="G10006" s="31"/>
      <c r="H10006" s="31"/>
      <c r="I10006" s="31"/>
      <c r="J10006" s="31"/>
      <c r="K10006" s="31"/>
      <c r="L10006" s="31"/>
      <c r="M10006" s="31"/>
      <c r="N10006" s="31"/>
      <c r="O10006" s="31"/>
      <c r="P10006" s="31"/>
      <c r="Q10006" s="31"/>
      <c r="R10006" s="31"/>
      <c r="S10006" s="31"/>
      <c r="T10006" s="31"/>
      <c r="U10006" s="31"/>
      <c r="V10006" s="31"/>
      <c r="W10006" s="31"/>
      <c r="X10006" s="31"/>
      <c r="Y10006" s="31"/>
      <c r="Z10006" s="31"/>
      <c r="AA10006" s="31"/>
      <c r="AB10006" s="31"/>
      <c r="AC10006" s="31"/>
      <c r="AD10006" s="31"/>
      <c r="AE10006" s="31"/>
      <c r="AF10006" s="31"/>
      <c r="AG10006" s="31"/>
      <c r="AH10006" s="31"/>
      <c r="AI10006" s="31"/>
      <c r="AJ10006" s="31"/>
      <c r="AK10006" s="31"/>
      <c r="AL10006" s="31"/>
      <c r="AM10006" s="31"/>
      <c r="AN10006" s="31"/>
      <c r="AO10006" s="31"/>
      <c r="AP10006" s="31"/>
      <c r="AQ10006" s="31"/>
      <c r="AR10006" s="31"/>
      <c r="AS10006" s="31"/>
      <c r="AT10006" s="31"/>
      <c r="AU10006" s="31"/>
      <c r="AV10006" s="31"/>
      <c r="AW10006" s="31"/>
      <c r="AX10006" s="31"/>
      <c r="AY10006" s="31"/>
      <c r="AZ10006" s="31"/>
      <c r="BA10006" s="31"/>
      <c r="BB10006" s="31"/>
      <c r="BC10006" s="31"/>
      <c r="BD10006" s="31"/>
      <c r="BE10006" s="31"/>
      <c r="BF10006" s="31"/>
      <c r="BG10006" s="31"/>
      <c r="BH10006" s="31"/>
      <c r="BI10006" s="31"/>
      <c r="BJ10006" s="31"/>
      <c r="BK10006" s="31"/>
      <c r="BL10006" s="31"/>
      <c r="BM10006" s="31"/>
      <c r="BN10006" s="31"/>
      <c r="BO10006" s="31"/>
      <c r="BP10006" s="31"/>
      <c r="BQ10006" s="31"/>
      <c r="BR10006" s="31"/>
      <c r="BS10006" s="31"/>
      <c r="BT10006" s="31"/>
      <c r="BU10006" s="31"/>
      <c r="BV10006" s="31"/>
      <c r="BW10006" s="31"/>
      <c r="BX10006" s="31"/>
      <c r="BY10006" s="31"/>
      <c r="BZ10006" s="31"/>
      <c r="CA10006" s="31"/>
      <c r="CB10006" s="31"/>
      <c r="CC10006" s="31"/>
    </row>
    <row r="10007" spans="5:81" customFormat="1" x14ac:dyDescent="0.25">
      <c r="E10007" s="30" t="str">
        <f t="shared" si="66"/>
        <v>update IFINOPL.dbo.AGREEMENT_ASSET set BILLING_TO_NPWP = '013631320002000', NPWP_NAME = 'PT. HARPA SEKAWAN', NPWP_ADDRESS = 'JL. CIPINANG MUARA NO.47 RT.002 RW.03 KEL.CIPINANG MUARA KEC.JATINEGARA KOTA/KAB.JAKARTA TIMUR DKI JAKARTA 13420' where AGREEMENT_NO = replace('0000970/4/01/02/2022', '/', '.');</v>
      </c>
      <c r="F10007" s="31"/>
      <c r="G10007" s="31"/>
      <c r="H10007" s="31"/>
      <c r="I10007" s="31"/>
      <c r="J10007" s="31"/>
      <c r="K10007" s="31"/>
      <c r="L10007" s="31"/>
      <c r="M10007" s="31"/>
      <c r="N10007" s="31"/>
      <c r="O10007" s="31"/>
      <c r="P10007" s="31"/>
      <c r="Q10007" s="31"/>
      <c r="R10007" s="31"/>
      <c r="S10007" s="31"/>
      <c r="T10007" s="31"/>
      <c r="U10007" s="31"/>
      <c r="V10007" s="31"/>
      <c r="W10007" s="31"/>
      <c r="X10007" s="31"/>
      <c r="Y10007" s="31"/>
      <c r="Z10007" s="31"/>
      <c r="AA10007" s="31"/>
      <c r="AB10007" s="31"/>
      <c r="AC10007" s="31"/>
      <c r="AD10007" s="31"/>
      <c r="AE10007" s="31"/>
      <c r="AF10007" s="31"/>
      <c r="AG10007" s="31"/>
      <c r="AH10007" s="31"/>
      <c r="AI10007" s="31"/>
      <c r="AJ10007" s="31"/>
      <c r="AK10007" s="31"/>
      <c r="AL10007" s="31"/>
      <c r="AM10007" s="31"/>
      <c r="AN10007" s="31"/>
      <c r="AO10007" s="31"/>
      <c r="AP10007" s="31"/>
      <c r="AQ10007" s="31"/>
      <c r="AR10007" s="31"/>
      <c r="AS10007" s="31"/>
      <c r="AT10007" s="31"/>
      <c r="AU10007" s="31"/>
      <c r="AV10007" s="31"/>
      <c r="AW10007" s="31"/>
      <c r="AX10007" s="31"/>
      <c r="AY10007" s="31"/>
      <c r="AZ10007" s="31"/>
      <c r="BA10007" s="31"/>
      <c r="BB10007" s="31"/>
      <c r="BC10007" s="31"/>
      <c r="BD10007" s="31"/>
      <c r="BE10007" s="31"/>
      <c r="BF10007" s="31"/>
      <c r="BG10007" s="31"/>
      <c r="BH10007" s="31"/>
      <c r="BI10007" s="31"/>
      <c r="BJ10007" s="31"/>
      <c r="BK10007" s="31"/>
      <c r="BL10007" s="31"/>
      <c r="BM10007" s="31"/>
      <c r="BN10007" s="31"/>
      <c r="BO10007" s="31"/>
      <c r="BP10007" s="31"/>
      <c r="BQ10007" s="31"/>
      <c r="BR10007" s="31"/>
      <c r="BS10007" s="31"/>
      <c r="BT10007" s="31"/>
      <c r="BU10007" s="31"/>
      <c r="BV10007" s="31"/>
      <c r="BW10007" s="31"/>
      <c r="BX10007" s="31"/>
      <c r="BY10007" s="31"/>
      <c r="BZ10007" s="31"/>
      <c r="CA10007" s="31"/>
      <c r="CB10007" s="31"/>
      <c r="CC10007" s="31"/>
    </row>
    <row r="10008" spans="5:81" customFormat="1" x14ac:dyDescent="0.25">
      <c r="E10008" s="30" t="str">
        <f t="shared" si="66"/>
        <v>update IFINOPL.dbo.AGREEMENT_ASSET set BILLING_TO_NPWP = '013735303007000', NPWP_NAME = 'PT. MARGA NUSANTARA JAYA', NPWP_ADDRESS = 'JL PULO KAMBING IIE NO 9 RT.0 RW.0 JATINEGARA, CAKUNG, JAKARTA TIMUR, DKI JAKARTA 13930 INDONESIA' where AGREEMENT_NO = replace('0000970/4/08/03/2023', '/', '.');</v>
      </c>
      <c r="F10008" s="31"/>
      <c r="G10008" s="31"/>
      <c r="H10008" s="31"/>
      <c r="I10008" s="31"/>
      <c r="J10008" s="31"/>
      <c r="K10008" s="31"/>
      <c r="L10008" s="31"/>
      <c r="M10008" s="31"/>
      <c r="N10008" s="31"/>
      <c r="O10008" s="31"/>
      <c r="P10008" s="31"/>
      <c r="Q10008" s="31"/>
      <c r="R10008" s="31"/>
      <c r="S10008" s="31"/>
      <c r="T10008" s="31"/>
      <c r="U10008" s="31"/>
      <c r="V10008" s="31"/>
      <c r="W10008" s="31"/>
      <c r="X10008" s="31"/>
      <c r="Y10008" s="31"/>
      <c r="Z10008" s="31"/>
      <c r="AA10008" s="31"/>
      <c r="AB10008" s="31"/>
      <c r="AC10008" s="31"/>
      <c r="AD10008" s="31"/>
      <c r="AE10008" s="31"/>
      <c r="AF10008" s="31"/>
      <c r="AG10008" s="31"/>
      <c r="AH10008" s="31"/>
      <c r="AI10008" s="31"/>
      <c r="AJ10008" s="31"/>
      <c r="AK10008" s="31"/>
      <c r="AL10008" s="31"/>
      <c r="AM10008" s="31"/>
      <c r="AN10008" s="31"/>
      <c r="AO10008" s="31"/>
      <c r="AP10008" s="31"/>
      <c r="AQ10008" s="31"/>
      <c r="AR10008" s="31"/>
      <c r="AS10008" s="31"/>
      <c r="AT10008" s="31"/>
      <c r="AU10008" s="31"/>
      <c r="AV10008" s="31"/>
      <c r="AW10008" s="31"/>
      <c r="AX10008" s="31"/>
      <c r="AY10008" s="31"/>
      <c r="AZ10008" s="31"/>
      <c r="BA10008" s="31"/>
      <c r="BB10008" s="31"/>
      <c r="BC10008" s="31"/>
      <c r="BD10008" s="31"/>
      <c r="BE10008" s="31"/>
      <c r="BF10008" s="31"/>
      <c r="BG10008" s="31"/>
      <c r="BH10008" s="31"/>
      <c r="BI10008" s="31"/>
      <c r="BJ10008" s="31"/>
      <c r="BK10008" s="31"/>
      <c r="BL10008" s="31"/>
      <c r="BM10008" s="31"/>
      <c r="BN10008" s="31"/>
      <c r="BO10008" s="31"/>
      <c r="BP10008" s="31"/>
      <c r="BQ10008" s="31"/>
      <c r="BR10008" s="31"/>
      <c r="BS10008" s="31"/>
      <c r="BT10008" s="31"/>
      <c r="BU10008" s="31"/>
      <c r="BV10008" s="31"/>
      <c r="BW10008" s="31"/>
      <c r="BX10008" s="31"/>
      <c r="BY10008" s="31"/>
      <c r="BZ10008" s="31"/>
      <c r="CA10008" s="31"/>
      <c r="CB10008" s="31"/>
      <c r="CC10008" s="31"/>
    </row>
    <row r="10009" spans="5:81" customFormat="1" x14ac:dyDescent="0.25">
      <c r="E10009" s="30" t="str">
        <f t="shared" si="66"/>
        <v>update IFINOPL.dbo.AGREEMENT_ASSET set BILLING_TO_NPWP = '010617173052000', NPWP_NAME = 'PT. CLARIANT KUJANG CATALYSTS', NPWP_ADDRESS = 'KAWASAN INDUSTRI KUJANG CIKAMPEK JL. JEND AKHMAD YANI NO. 39 DAWUAN TENGAH RT.00 RW.00 DAWUAN TENGAH, CIKAMPEK, KARAWANG, JAWA BARAT 41373 INDONESIA' where AGREEMENT_NO = replace('0000971/4/01/03/2022', '/', '.');</v>
      </c>
      <c r="F10009" s="31"/>
      <c r="G10009" s="31"/>
      <c r="H10009" s="31"/>
      <c r="I10009" s="31"/>
      <c r="J10009" s="31"/>
      <c r="K10009" s="31"/>
      <c r="L10009" s="31"/>
      <c r="M10009" s="31"/>
      <c r="N10009" s="31"/>
      <c r="O10009" s="31"/>
      <c r="P10009" s="31"/>
      <c r="Q10009" s="31"/>
      <c r="R10009" s="31"/>
      <c r="S10009" s="31"/>
      <c r="T10009" s="31"/>
      <c r="U10009" s="31"/>
      <c r="V10009" s="31"/>
      <c r="W10009" s="31"/>
      <c r="X10009" s="31"/>
      <c r="Y10009" s="31"/>
      <c r="Z10009" s="31"/>
      <c r="AA10009" s="31"/>
      <c r="AB10009" s="31"/>
      <c r="AC10009" s="31"/>
      <c r="AD10009" s="31"/>
      <c r="AE10009" s="31"/>
      <c r="AF10009" s="31"/>
      <c r="AG10009" s="31"/>
      <c r="AH10009" s="31"/>
      <c r="AI10009" s="31"/>
      <c r="AJ10009" s="31"/>
      <c r="AK10009" s="31"/>
      <c r="AL10009" s="31"/>
      <c r="AM10009" s="31"/>
      <c r="AN10009" s="31"/>
      <c r="AO10009" s="31"/>
      <c r="AP10009" s="31"/>
      <c r="AQ10009" s="31"/>
      <c r="AR10009" s="31"/>
      <c r="AS10009" s="31"/>
      <c r="AT10009" s="31"/>
      <c r="AU10009" s="31"/>
      <c r="AV10009" s="31"/>
      <c r="AW10009" s="31"/>
      <c r="AX10009" s="31"/>
      <c r="AY10009" s="31"/>
      <c r="AZ10009" s="31"/>
      <c r="BA10009" s="31"/>
      <c r="BB10009" s="31"/>
      <c r="BC10009" s="31"/>
      <c r="BD10009" s="31"/>
      <c r="BE10009" s="31"/>
      <c r="BF10009" s="31"/>
      <c r="BG10009" s="31"/>
      <c r="BH10009" s="31"/>
      <c r="BI10009" s="31"/>
      <c r="BJ10009" s="31"/>
      <c r="BK10009" s="31"/>
      <c r="BL10009" s="31"/>
      <c r="BM10009" s="31"/>
      <c r="BN10009" s="31"/>
      <c r="BO10009" s="31"/>
      <c r="BP10009" s="31"/>
      <c r="BQ10009" s="31"/>
      <c r="BR10009" s="31"/>
      <c r="BS10009" s="31"/>
      <c r="BT10009" s="31"/>
      <c r="BU10009" s="31"/>
      <c r="BV10009" s="31"/>
      <c r="BW10009" s="31"/>
      <c r="BX10009" s="31"/>
      <c r="BY10009" s="31"/>
      <c r="BZ10009" s="31"/>
      <c r="CA10009" s="31"/>
      <c r="CB10009" s="31"/>
      <c r="CC10009" s="31"/>
    </row>
    <row r="10010" spans="5:81" customFormat="1" x14ac:dyDescent="0.25">
      <c r="E10010" s="30" t="str">
        <f t="shared" si="66"/>
        <v>update IFINOPL.dbo.AGREEMENT_ASSET set BILLING_TO_NPWP = '013735303007000', NPWP_NAME = 'PT. MARGA NUSANTARA JAYA', NPWP_ADDRESS = 'JL PULO KAMBING IIE NO 9 RT.0 RW.0 JATINEGARA, CAKUNG, JAKARTA TIMUR, DKI JAKARTA 13930 INDONESIA' where AGREEMENT_NO = replace('0000971/4/08/03/2023', '/', '.');</v>
      </c>
      <c r="F10010" s="31"/>
      <c r="G10010" s="31"/>
      <c r="H10010" s="31"/>
      <c r="I10010" s="31"/>
      <c r="J10010" s="31"/>
      <c r="K10010" s="31"/>
      <c r="L10010" s="31"/>
      <c r="M10010" s="31"/>
      <c r="N10010" s="31"/>
      <c r="O10010" s="31"/>
      <c r="P10010" s="31"/>
      <c r="Q10010" s="31"/>
      <c r="R10010" s="31"/>
      <c r="S10010" s="31"/>
      <c r="T10010" s="31"/>
      <c r="U10010" s="31"/>
      <c r="V10010" s="31"/>
      <c r="W10010" s="31"/>
      <c r="X10010" s="31"/>
      <c r="Y10010" s="31"/>
      <c r="Z10010" s="31"/>
      <c r="AA10010" s="31"/>
      <c r="AB10010" s="31"/>
      <c r="AC10010" s="31"/>
      <c r="AD10010" s="31"/>
      <c r="AE10010" s="31"/>
      <c r="AF10010" s="31"/>
      <c r="AG10010" s="31"/>
      <c r="AH10010" s="31"/>
      <c r="AI10010" s="31"/>
      <c r="AJ10010" s="31"/>
      <c r="AK10010" s="31"/>
      <c r="AL10010" s="31"/>
      <c r="AM10010" s="31"/>
      <c r="AN10010" s="31"/>
      <c r="AO10010" s="31"/>
      <c r="AP10010" s="31"/>
      <c r="AQ10010" s="31"/>
      <c r="AR10010" s="31"/>
      <c r="AS10010" s="31"/>
      <c r="AT10010" s="31"/>
      <c r="AU10010" s="31"/>
      <c r="AV10010" s="31"/>
      <c r="AW10010" s="31"/>
      <c r="AX10010" s="31"/>
      <c r="AY10010" s="31"/>
      <c r="AZ10010" s="31"/>
      <c r="BA10010" s="31"/>
      <c r="BB10010" s="31"/>
      <c r="BC10010" s="31"/>
      <c r="BD10010" s="31"/>
      <c r="BE10010" s="31"/>
      <c r="BF10010" s="31"/>
      <c r="BG10010" s="31"/>
      <c r="BH10010" s="31"/>
      <c r="BI10010" s="31"/>
      <c r="BJ10010" s="31"/>
      <c r="BK10010" s="31"/>
      <c r="BL10010" s="31"/>
      <c r="BM10010" s="31"/>
      <c r="BN10010" s="31"/>
      <c r="BO10010" s="31"/>
      <c r="BP10010" s="31"/>
      <c r="BQ10010" s="31"/>
      <c r="BR10010" s="31"/>
      <c r="BS10010" s="31"/>
      <c r="BT10010" s="31"/>
      <c r="BU10010" s="31"/>
      <c r="BV10010" s="31"/>
      <c r="BW10010" s="31"/>
      <c r="BX10010" s="31"/>
      <c r="BY10010" s="31"/>
      <c r="BZ10010" s="31"/>
      <c r="CA10010" s="31"/>
      <c r="CB10010" s="31"/>
      <c r="CC10010" s="31"/>
    </row>
    <row r="10011" spans="5:81" customFormat="1" x14ac:dyDescent="0.25">
      <c r="E10011" s="30" t="str">
        <f t="shared" si="66"/>
        <v>update IFINOPL.dbo.AGREEMENT_ASSET set BILLING_TO_NPWP = '010617173052000', NPWP_NAME = 'PT. CLARIANT KUJANG CATALYSTS', NPWP_ADDRESS = 'KAWASAN INDUSTRI KUJANG CIKAMPEK JL. JEND AKHMAD YANI NO. 39 DAWUAN TENGAH RT.00 RW.00 DAWUAN TENGAH, CIKAMPEK, KARAWANG, JAWA BARAT 41373 INDONESIA' where AGREEMENT_NO = replace('0000972/4/01/03/2022', '/', '.');</v>
      </c>
      <c r="F10011" s="31"/>
      <c r="G10011" s="31"/>
      <c r="H10011" s="31"/>
      <c r="I10011" s="31"/>
      <c r="J10011" s="31"/>
      <c r="K10011" s="31"/>
      <c r="L10011" s="31"/>
      <c r="M10011" s="31"/>
      <c r="N10011" s="31"/>
      <c r="O10011" s="31"/>
      <c r="P10011" s="31"/>
      <c r="Q10011" s="31"/>
      <c r="R10011" s="31"/>
      <c r="S10011" s="31"/>
      <c r="T10011" s="31"/>
      <c r="U10011" s="31"/>
      <c r="V10011" s="31"/>
      <c r="W10011" s="31"/>
      <c r="X10011" s="31"/>
      <c r="Y10011" s="31"/>
      <c r="Z10011" s="31"/>
      <c r="AA10011" s="31"/>
      <c r="AB10011" s="31"/>
      <c r="AC10011" s="31"/>
      <c r="AD10011" s="31"/>
      <c r="AE10011" s="31"/>
      <c r="AF10011" s="31"/>
      <c r="AG10011" s="31"/>
      <c r="AH10011" s="31"/>
      <c r="AI10011" s="31"/>
      <c r="AJ10011" s="31"/>
      <c r="AK10011" s="31"/>
      <c r="AL10011" s="31"/>
      <c r="AM10011" s="31"/>
      <c r="AN10011" s="31"/>
      <c r="AO10011" s="31"/>
      <c r="AP10011" s="31"/>
      <c r="AQ10011" s="31"/>
      <c r="AR10011" s="31"/>
      <c r="AS10011" s="31"/>
      <c r="AT10011" s="31"/>
      <c r="AU10011" s="31"/>
      <c r="AV10011" s="31"/>
      <c r="AW10011" s="31"/>
      <c r="AX10011" s="31"/>
      <c r="AY10011" s="31"/>
      <c r="AZ10011" s="31"/>
      <c r="BA10011" s="31"/>
      <c r="BB10011" s="31"/>
      <c r="BC10011" s="31"/>
      <c r="BD10011" s="31"/>
      <c r="BE10011" s="31"/>
      <c r="BF10011" s="31"/>
      <c r="BG10011" s="31"/>
      <c r="BH10011" s="31"/>
      <c r="BI10011" s="31"/>
      <c r="BJ10011" s="31"/>
      <c r="BK10011" s="31"/>
      <c r="BL10011" s="31"/>
      <c r="BM10011" s="31"/>
      <c r="BN10011" s="31"/>
      <c r="BO10011" s="31"/>
      <c r="BP10011" s="31"/>
      <c r="BQ10011" s="31"/>
      <c r="BR10011" s="31"/>
      <c r="BS10011" s="31"/>
      <c r="BT10011" s="31"/>
      <c r="BU10011" s="31"/>
      <c r="BV10011" s="31"/>
      <c r="BW10011" s="31"/>
      <c r="BX10011" s="31"/>
      <c r="BY10011" s="31"/>
      <c r="BZ10011" s="31"/>
      <c r="CA10011" s="31"/>
      <c r="CB10011" s="31"/>
      <c r="CC10011" s="31"/>
    </row>
    <row r="10012" spans="5:81" customFormat="1" x14ac:dyDescent="0.25">
      <c r="E10012" s="30" t="str">
        <f t="shared" si="66"/>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replace('0000973/4/08/03/2023', '/', '.');</v>
      </c>
      <c r="F10012" s="31"/>
      <c r="G10012" s="31"/>
      <c r="H10012" s="31"/>
      <c r="I10012" s="31"/>
      <c r="J10012" s="31"/>
      <c r="K10012" s="31"/>
      <c r="L10012" s="31"/>
      <c r="M10012" s="31"/>
      <c r="N10012" s="31"/>
      <c r="O10012" s="31"/>
      <c r="P10012" s="31"/>
      <c r="Q10012" s="31"/>
      <c r="R10012" s="31"/>
      <c r="S10012" s="31"/>
      <c r="T10012" s="31"/>
      <c r="U10012" s="31"/>
      <c r="V10012" s="31"/>
      <c r="W10012" s="31"/>
      <c r="X10012" s="31"/>
      <c r="Y10012" s="31"/>
      <c r="Z10012" s="31"/>
      <c r="AA10012" s="31"/>
      <c r="AB10012" s="31"/>
      <c r="AC10012" s="31"/>
      <c r="AD10012" s="31"/>
      <c r="AE10012" s="31"/>
      <c r="AF10012" s="31"/>
      <c r="AG10012" s="31"/>
      <c r="AH10012" s="31"/>
      <c r="AI10012" s="31"/>
      <c r="AJ10012" s="31"/>
      <c r="AK10012" s="31"/>
      <c r="AL10012" s="31"/>
      <c r="AM10012" s="31"/>
      <c r="AN10012" s="31"/>
      <c r="AO10012" s="31"/>
      <c r="AP10012" s="31"/>
      <c r="AQ10012" s="31"/>
      <c r="AR10012" s="31"/>
      <c r="AS10012" s="31"/>
      <c r="AT10012" s="31"/>
      <c r="AU10012" s="31"/>
      <c r="AV10012" s="31"/>
      <c r="AW10012" s="31"/>
      <c r="AX10012" s="31"/>
      <c r="AY10012" s="31"/>
      <c r="AZ10012" s="31"/>
      <c r="BA10012" s="31"/>
      <c r="BB10012" s="31"/>
      <c r="BC10012" s="31"/>
      <c r="BD10012" s="31"/>
      <c r="BE10012" s="31"/>
      <c r="BF10012" s="31"/>
      <c r="BG10012" s="31"/>
      <c r="BH10012" s="31"/>
      <c r="BI10012" s="31"/>
      <c r="BJ10012" s="31"/>
      <c r="BK10012" s="31"/>
      <c r="BL10012" s="31"/>
      <c r="BM10012" s="31"/>
      <c r="BN10012" s="31"/>
      <c r="BO10012" s="31"/>
      <c r="BP10012" s="31"/>
      <c r="BQ10012" s="31"/>
      <c r="BR10012" s="31"/>
      <c r="BS10012" s="31"/>
      <c r="BT10012" s="31"/>
      <c r="BU10012" s="31"/>
      <c r="BV10012" s="31"/>
      <c r="BW10012" s="31"/>
      <c r="BX10012" s="31"/>
      <c r="BY10012" s="31"/>
      <c r="BZ10012" s="31"/>
      <c r="CA10012" s="31"/>
      <c r="CB10012" s="31"/>
      <c r="CC10012" s="31"/>
    </row>
    <row r="10013" spans="5:81" customFormat="1" x14ac:dyDescent="0.25">
      <c r="E10013" s="30" t="str">
        <f t="shared" si="66"/>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replace('0000974/4/08/03/2023', '/', '.');</v>
      </c>
      <c r="F10013" s="31"/>
      <c r="G10013" s="31"/>
      <c r="H10013" s="31"/>
      <c r="I10013" s="31"/>
      <c r="J10013" s="31"/>
      <c r="K10013" s="31"/>
      <c r="L10013" s="31"/>
      <c r="M10013" s="31"/>
      <c r="N10013" s="31"/>
      <c r="O10013" s="31"/>
      <c r="P10013" s="31"/>
      <c r="Q10013" s="31"/>
      <c r="R10013" s="31"/>
      <c r="S10013" s="31"/>
      <c r="T10013" s="31"/>
      <c r="U10013" s="31"/>
      <c r="V10013" s="31"/>
      <c r="W10013" s="31"/>
      <c r="X10013" s="31"/>
      <c r="Y10013" s="31"/>
      <c r="Z10013" s="31"/>
      <c r="AA10013" s="31"/>
      <c r="AB10013" s="31"/>
      <c r="AC10013" s="31"/>
      <c r="AD10013" s="31"/>
      <c r="AE10013" s="31"/>
      <c r="AF10013" s="31"/>
      <c r="AG10013" s="31"/>
      <c r="AH10013" s="31"/>
      <c r="AI10013" s="31"/>
      <c r="AJ10013" s="31"/>
      <c r="AK10013" s="31"/>
      <c r="AL10013" s="31"/>
      <c r="AM10013" s="31"/>
      <c r="AN10013" s="31"/>
      <c r="AO10013" s="31"/>
      <c r="AP10013" s="31"/>
      <c r="AQ10013" s="31"/>
      <c r="AR10013" s="31"/>
      <c r="AS10013" s="31"/>
      <c r="AT10013" s="31"/>
      <c r="AU10013" s="31"/>
      <c r="AV10013" s="31"/>
      <c r="AW10013" s="31"/>
      <c r="AX10013" s="31"/>
      <c r="AY10013" s="31"/>
      <c r="AZ10013" s="31"/>
      <c r="BA10013" s="31"/>
      <c r="BB10013" s="31"/>
      <c r="BC10013" s="31"/>
      <c r="BD10013" s="31"/>
      <c r="BE10013" s="31"/>
      <c r="BF10013" s="31"/>
      <c r="BG10013" s="31"/>
      <c r="BH10013" s="31"/>
      <c r="BI10013" s="31"/>
      <c r="BJ10013" s="31"/>
      <c r="BK10013" s="31"/>
      <c r="BL10013" s="31"/>
      <c r="BM10013" s="31"/>
      <c r="BN10013" s="31"/>
      <c r="BO10013" s="31"/>
      <c r="BP10013" s="31"/>
      <c r="BQ10013" s="31"/>
      <c r="BR10013" s="31"/>
      <c r="BS10013" s="31"/>
      <c r="BT10013" s="31"/>
      <c r="BU10013" s="31"/>
      <c r="BV10013" s="31"/>
      <c r="BW10013" s="31"/>
      <c r="BX10013" s="31"/>
      <c r="BY10013" s="31"/>
      <c r="BZ10013" s="31"/>
      <c r="CA10013" s="31"/>
      <c r="CB10013" s="31"/>
      <c r="CC10013" s="31"/>
    </row>
    <row r="10014" spans="5:81" customFormat="1" x14ac:dyDescent="0.25">
      <c r="E10014" s="30" t="str">
        <f t="shared" si="66"/>
        <v>update IFINOPL.dbo.AGREEMENT_ASSET set BILLING_TO_NPWP = '316504208411000', NPWP_NAME = 'PT SMARTINDO JAYA ABADI', NPWP_ADDRESS = 'JL. BHAYANGKARA NO. 8-9 RT.001 RW.005 KEL.PONDOK JAGUNG TIMUR KEC.SERPONG UTARA KOTA/KAB.TANGERANG SELATAN BANTEN 15326' where AGREEMENT_NO = replace('0000975/4/08/03/2023', '/', '.');</v>
      </c>
      <c r="F10014" s="31"/>
      <c r="G10014" s="31"/>
      <c r="H10014" s="31"/>
      <c r="I10014" s="31"/>
      <c r="J10014" s="31"/>
      <c r="K10014" s="31"/>
      <c r="L10014" s="31"/>
      <c r="M10014" s="31"/>
      <c r="N10014" s="31"/>
      <c r="O10014" s="31"/>
      <c r="P10014" s="31"/>
      <c r="Q10014" s="31"/>
      <c r="R10014" s="31"/>
      <c r="S10014" s="31"/>
      <c r="T10014" s="31"/>
      <c r="U10014" s="31"/>
      <c r="V10014" s="31"/>
      <c r="W10014" s="31"/>
      <c r="X10014" s="31"/>
      <c r="Y10014" s="31"/>
      <c r="Z10014" s="31"/>
      <c r="AA10014" s="31"/>
      <c r="AB10014" s="31"/>
      <c r="AC10014" s="31"/>
      <c r="AD10014" s="31"/>
      <c r="AE10014" s="31"/>
      <c r="AF10014" s="31"/>
      <c r="AG10014" s="31"/>
      <c r="AH10014" s="31"/>
      <c r="AI10014" s="31"/>
      <c r="AJ10014" s="31"/>
      <c r="AK10014" s="31"/>
      <c r="AL10014" s="31"/>
      <c r="AM10014" s="31"/>
      <c r="AN10014" s="31"/>
      <c r="AO10014" s="31"/>
      <c r="AP10014" s="31"/>
      <c r="AQ10014" s="31"/>
      <c r="AR10014" s="31"/>
      <c r="AS10014" s="31"/>
      <c r="AT10014" s="31"/>
      <c r="AU10014" s="31"/>
      <c r="AV10014" s="31"/>
      <c r="AW10014" s="31"/>
      <c r="AX10014" s="31"/>
      <c r="AY10014" s="31"/>
      <c r="AZ10014" s="31"/>
      <c r="BA10014" s="31"/>
      <c r="BB10014" s="31"/>
      <c r="BC10014" s="31"/>
      <c r="BD10014" s="31"/>
      <c r="BE10014" s="31"/>
      <c r="BF10014" s="31"/>
      <c r="BG10014" s="31"/>
      <c r="BH10014" s="31"/>
      <c r="BI10014" s="31"/>
      <c r="BJ10014" s="31"/>
      <c r="BK10014" s="31"/>
      <c r="BL10014" s="31"/>
      <c r="BM10014" s="31"/>
      <c r="BN10014" s="31"/>
      <c r="BO10014" s="31"/>
      <c r="BP10014" s="31"/>
      <c r="BQ10014" s="31"/>
      <c r="BR10014" s="31"/>
      <c r="BS10014" s="31"/>
      <c r="BT10014" s="31"/>
      <c r="BU10014" s="31"/>
      <c r="BV10014" s="31"/>
      <c r="BW10014" s="31"/>
      <c r="BX10014" s="31"/>
      <c r="BY10014" s="31"/>
      <c r="BZ10014" s="31"/>
      <c r="CA10014" s="31"/>
      <c r="CB10014" s="31"/>
      <c r="CC10014" s="31"/>
    </row>
    <row r="10015" spans="5:81" customFormat="1" x14ac:dyDescent="0.25">
      <c r="E10015" s="30" t="str">
        <f t="shared" si="66"/>
        <v>update IFINOPL.dbo.AGREEMENT_ASSET set BILLING_TO_NPWP = '651887093416000', NPWP_NAME = 'PT. AMARTHA MANUNGGAL PRIMA', NPWP_ADDRESS = 'THE PROMINENCE TOWER LT 28 JL JALUR SUTERA B RT.00 RW.00 KEL.PANUNGGANGAN KEC.PINANG KOTA/KAB.KOTA TANGERANG BANTEN 15143' where AGREEMENT_NO = replace('0000976/4/08/02/2023', '/', '.');</v>
      </c>
      <c r="F10015" s="31"/>
      <c r="G10015" s="31"/>
      <c r="H10015" s="31"/>
      <c r="I10015" s="31"/>
      <c r="J10015" s="31"/>
      <c r="K10015" s="31"/>
      <c r="L10015" s="31"/>
      <c r="M10015" s="31"/>
      <c r="N10015" s="31"/>
      <c r="O10015" s="31"/>
      <c r="P10015" s="31"/>
      <c r="Q10015" s="31"/>
      <c r="R10015" s="31"/>
      <c r="S10015" s="31"/>
      <c r="T10015" s="31"/>
      <c r="U10015" s="31"/>
      <c r="V10015" s="31"/>
      <c r="W10015" s="31"/>
      <c r="X10015" s="31"/>
      <c r="Y10015" s="31"/>
      <c r="Z10015" s="31"/>
      <c r="AA10015" s="31"/>
      <c r="AB10015" s="31"/>
      <c r="AC10015" s="31"/>
      <c r="AD10015" s="31"/>
      <c r="AE10015" s="31"/>
      <c r="AF10015" s="31"/>
      <c r="AG10015" s="31"/>
      <c r="AH10015" s="31"/>
      <c r="AI10015" s="31"/>
      <c r="AJ10015" s="31"/>
      <c r="AK10015" s="31"/>
      <c r="AL10015" s="31"/>
      <c r="AM10015" s="31"/>
      <c r="AN10015" s="31"/>
      <c r="AO10015" s="31"/>
      <c r="AP10015" s="31"/>
      <c r="AQ10015" s="31"/>
      <c r="AR10015" s="31"/>
      <c r="AS10015" s="31"/>
      <c r="AT10015" s="31"/>
      <c r="AU10015" s="31"/>
      <c r="AV10015" s="31"/>
      <c r="AW10015" s="31"/>
      <c r="AX10015" s="31"/>
      <c r="AY10015" s="31"/>
      <c r="AZ10015" s="31"/>
      <c r="BA10015" s="31"/>
      <c r="BB10015" s="31"/>
      <c r="BC10015" s="31"/>
      <c r="BD10015" s="31"/>
      <c r="BE10015" s="31"/>
      <c r="BF10015" s="31"/>
      <c r="BG10015" s="31"/>
      <c r="BH10015" s="31"/>
      <c r="BI10015" s="31"/>
      <c r="BJ10015" s="31"/>
      <c r="BK10015" s="31"/>
      <c r="BL10015" s="31"/>
      <c r="BM10015" s="31"/>
      <c r="BN10015" s="31"/>
      <c r="BO10015" s="31"/>
      <c r="BP10015" s="31"/>
      <c r="BQ10015" s="31"/>
      <c r="BR10015" s="31"/>
      <c r="BS10015" s="31"/>
      <c r="BT10015" s="31"/>
      <c r="BU10015" s="31"/>
      <c r="BV10015" s="31"/>
      <c r="BW10015" s="31"/>
      <c r="BX10015" s="31"/>
      <c r="BY10015" s="31"/>
      <c r="BZ10015" s="31"/>
      <c r="CA10015" s="31"/>
      <c r="CB10015" s="31"/>
      <c r="CC10015" s="31"/>
    </row>
    <row r="10016" spans="5:81" customFormat="1" x14ac:dyDescent="0.25">
      <c r="E10016" s="30" t="str">
        <f t="shared" si="66"/>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replace('0000978/4/01/03/2022', '/', '.');</v>
      </c>
      <c r="F10016" s="31"/>
      <c r="G10016" s="31"/>
      <c r="H10016" s="31"/>
      <c r="I10016" s="31"/>
      <c r="J10016" s="31"/>
      <c r="K10016" s="31"/>
      <c r="L10016" s="31"/>
      <c r="M10016" s="31"/>
      <c r="N10016" s="31"/>
      <c r="O10016" s="31"/>
      <c r="P10016" s="31"/>
      <c r="Q10016" s="31"/>
      <c r="R10016" s="31"/>
      <c r="S10016" s="31"/>
      <c r="T10016" s="31"/>
      <c r="U10016" s="31"/>
      <c r="V10016" s="31"/>
      <c r="W10016" s="31"/>
      <c r="X10016" s="31"/>
      <c r="Y10016" s="31"/>
      <c r="Z10016" s="31"/>
      <c r="AA10016" s="31"/>
      <c r="AB10016" s="31"/>
      <c r="AC10016" s="31"/>
      <c r="AD10016" s="31"/>
      <c r="AE10016" s="31"/>
      <c r="AF10016" s="31"/>
      <c r="AG10016" s="31"/>
      <c r="AH10016" s="31"/>
      <c r="AI10016" s="31"/>
      <c r="AJ10016" s="31"/>
      <c r="AK10016" s="31"/>
      <c r="AL10016" s="31"/>
      <c r="AM10016" s="31"/>
      <c r="AN10016" s="31"/>
      <c r="AO10016" s="31"/>
      <c r="AP10016" s="31"/>
      <c r="AQ10016" s="31"/>
      <c r="AR10016" s="31"/>
      <c r="AS10016" s="31"/>
      <c r="AT10016" s="31"/>
      <c r="AU10016" s="31"/>
      <c r="AV10016" s="31"/>
      <c r="AW10016" s="31"/>
      <c r="AX10016" s="31"/>
      <c r="AY10016" s="31"/>
      <c r="AZ10016" s="31"/>
      <c r="BA10016" s="31"/>
      <c r="BB10016" s="31"/>
      <c r="BC10016" s="31"/>
      <c r="BD10016" s="31"/>
      <c r="BE10016" s="31"/>
      <c r="BF10016" s="31"/>
      <c r="BG10016" s="31"/>
      <c r="BH10016" s="31"/>
      <c r="BI10016" s="31"/>
      <c r="BJ10016" s="31"/>
      <c r="BK10016" s="31"/>
      <c r="BL10016" s="31"/>
      <c r="BM10016" s="31"/>
      <c r="BN10016" s="31"/>
      <c r="BO10016" s="31"/>
      <c r="BP10016" s="31"/>
      <c r="BQ10016" s="31"/>
      <c r="BR10016" s="31"/>
      <c r="BS10016" s="31"/>
      <c r="BT10016" s="31"/>
      <c r="BU10016" s="31"/>
      <c r="BV10016" s="31"/>
      <c r="BW10016" s="31"/>
      <c r="BX10016" s="31"/>
      <c r="BY10016" s="31"/>
      <c r="BZ10016" s="31"/>
      <c r="CA10016" s="31"/>
      <c r="CB10016" s="31"/>
      <c r="CC10016" s="31"/>
    </row>
    <row r="10017" spans="5:81" customFormat="1" x14ac:dyDescent="0.25">
      <c r="E10017" s="30" t="str">
        <f t="shared" si="66"/>
        <v>update IFINOPL.dbo.AGREEMENT_ASSET set BILLING_TO_NPWP = '417187606005000', NPWP_NAME = 'PT. SATU RODA INDONESIA', NPWP_ADDRESS = 'CANTIK PERMAI RESIDENCE BLOK C NO.7 - JL. H. MAKASAR RT.0 RW.0 KEL.MAKASAR KEC.MAKASAR KOTA/KAB.JAKARTA TIMUR DKI JAKARTA 13570' where AGREEMENT_NO = replace('0000978/4/08/03/2023', '/', '.');</v>
      </c>
      <c r="F10017" s="31"/>
      <c r="G10017" s="31"/>
      <c r="H10017" s="31"/>
      <c r="I10017" s="31"/>
      <c r="J10017" s="31"/>
      <c r="K10017" s="31"/>
      <c r="L10017" s="31"/>
      <c r="M10017" s="31"/>
      <c r="N10017" s="31"/>
      <c r="O10017" s="31"/>
      <c r="P10017" s="31"/>
      <c r="Q10017" s="31"/>
      <c r="R10017" s="31"/>
      <c r="S10017" s="31"/>
      <c r="T10017" s="31"/>
      <c r="U10017" s="31"/>
      <c r="V10017" s="31"/>
      <c r="W10017" s="31"/>
      <c r="X10017" s="31"/>
      <c r="Y10017" s="31"/>
      <c r="Z10017" s="31"/>
      <c r="AA10017" s="31"/>
      <c r="AB10017" s="31"/>
      <c r="AC10017" s="31"/>
      <c r="AD10017" s="31"/>
      <c r="AE10017" s="31"/>
      <c r="AF10017" s="31"/>
      <c r="AG10017" s="31"/>
      <c r="AH10017" s="31"/>
      <c r="AI10017" s="31"/>
      <c r="AJ10017" s="31"/>
      <c r="AK10017" s="31"/>
      <c r="AL10017" s="31"/>
      <c r="AM10017" s="31"/>
      <c r="AN10017" s="31"/>
      <c r="AO10017" s="31"/>
      <c r="AP10017" s="31"/>
      <c r="AQ10017" s="31"/>
      <c r="AR10017" s="31"/>
      <c r="AS10017" s="31"/>
      <c r="AT10017" s="31"/>
      <c r="AU10017" s="31"/>
      <c r="AV10017" s="31"/>
      <c r="AW10017" s="31"/>
      <c r="AX10017" s="31"/>
      <c r="AY10017" s="31"/>
      <c r="AZ10017" s="31"/>
      <c r="BA10017" s="31"/>
      <c r="BB10017" s="31"/>
      <c r="BC10017" s="31"/>
      <c r="BD10017" s="31"/>
      <c r="BE10017" s="31"/>
      <c r="BF10017" s="31"/>
      <c r="BG10017" s="31"/>
      <c r="BH10017" s="31"/>
      <c r="BI10017" s="31"/>
      <c r="BJ10017" s="31"/>
      <c r="BK10017" s="31"/>
      <c r="BL10017" s="31"/>
      <c r="BM10017" s="31"/>
      <c r="BN10017" s="31"/>
      <c r="BO10017" s="31"/>
      <c r="BP10017" s="31"/>
      <c r="BQ10017" s="31"/>
      <c r="BR10017" s="31"/>
      <c r="BS10017" s="31"/>
      <c r="BT10017" s="31"/>
      <c r="BU10017" s="31"/>
      <c r="BV10017" s="31"/>
      <c r="BW10017" s="31"/>
      <c r="BX10017" s="31"/>
      <c r="BY10017" s="31"/>
      <c r="BZ10017" s="31"/>
      <c r="CA10017" s="31"/>
      <c r="CB10017" s="31"/>
      <c r="CC10017" s="31"/>
    </row>
    <row r="10018" spans="5:81" customFormat="1" x14ac:dyDescent="0.25">
      <c r="E10018" s="30" t="str">
        <f t="shared" si="66"/>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replace('0000979/4/01/03/2022', '/', '.');</v>
      </c>
      <c r="F10018" s="31"/>
      <c r="G10018" s="31"/>
      <c r="H10018" s="31"/>
      <c r="I10018" s="31"/>
      <c r="J10018" s="31"/>
      <c r="K10018" s="31"/>
      <c r="L10018" s="31"/>
      <c r="M10018" s="31"/>
      <c r="N10018" s="31"/>
      <c r="O10018" s="31"/>
      <c r="P10018" s="31"/>
      <c r="Q10018" s="31"/>
      <c r="R10018" s="31"/>
      <c r="S10018" s="31"/>
      <c r="T10018" s="31"/>
      <c r="U10018" s="31"/>
      <c r="V10018" s="31"/>
      <c r="W10018" s="31"/>
      <c r="X10018" s="31"/>
      <c r="Y10018" s="31"/>
      <c r="Z10018" s="31"/>
      <c r="AA10018" s="31"/>
      <c r="AB10018" s="31"/>
      <c r="AC10018" s="31"/>
      <c r="AD10018" s="31"/>
      <c r="AE10018" s="31"/>
      <c r="AF10018" s="31"/>
      <c r="AG10018" s="31"/>
      <c r="AH10018" s="31"/>
      <c r="AI10018" s="31"/>
      <c r="AJ10018" s="31"/>
      <c r="AK10018" s="31"/>
      <c r="AL10018" s="31"/>
      <c r="AM10018" s="31"/>
      <c r="AN10018" s="31"/>
      <c r="AO10018" s="31"/>
      <c r="AP10018" s="31"/>
      <c r="AQ10018" s="31"/>
      <c r="AR10018" s="31"/>
      <c r="AS10018" s="31"/>
      <c r="AT10018" s="31"/>
      <c r="AU10018" s="31"/>
      <c r="AV10018" s="31"/>
      <c r="AW10018" s="31"/>
      <c r="AX10018" s="31"/>
      <c r="AY10018" s="31"/>
      <c r="AZ10018" s="31"/>
      <c r="BA10018" s="31"/>
      <c r="BB10018" s="31"/>
      <c r="BC10018" s="31"/>
      <c r="BD10018" s="31"/>
      <c r="BE10018" s="31"/>
      <c r="BF10018" s="31"/>
      <c r="BG10018" s="31"/>
      <c r="BH10018" s="31"/>
      <c r="BI10018" s="31"/>
      <c r="BJ10018" s="31"/>
      <c r="BK10018" s="31"/>
      <c r="BL10018" s="31"/>
      <c r="BM10018" s="31"/>
      <c r="BN10018" s="31"/>
      <c r="BO10018" s="31"/>
      <c r="BP10018" s="31"/>
      <c r="BQ10018" s="31"/>
      <c r="BR10018" s="31"/>
      <c r="BS10018" s="31"/>
      <c r="BT10018" s="31"/>
      <c r="BU10018" s="31"/>
      <c r="BV10018" s="31"/>
      <c r="BW10018" s="31"/>
      <c r="BX10018" s="31"/>
      <c r="BY10018" s="31"/>
      <c r="BZ10018" s="31"/>
      <c r="CA10018" s="31"/>
      <c r="CB10018" s="31"/>
      <c r="CC10018" s="31"/>
    </row>
    <row r="10019" spans="5:81" customFormat="1" x14ac:dyDescent="0.25">
      <c r="E10019" s="30" t="str">
        <f t="shared" si="66"/>
        <v>update IFINOPL.dbo.AGREEMENT_ASSET set BILLING_TO_NPWP = '011308210441000', NPWP_NAME = 'PT. GEOSERVICES', NPWP_ADDRESS = 'JL. SETIABUDHI NO.81 RT.00 RW.00 KEL.GEGER KALONG KEC.SUKASARI KOTA/KAB.BANDUNG JAWA BARAT 40153' where AGREEMENT_NO = replace('0000979/4/08/03/2023', '/', '.');</v>
      </c>
      <c r="F10019" s="31"/>
      <c r="G10019" s="31"/>
      <c r="H10019" s="31"/>
      <c r="I10019" s="31"/>
      <c r="J10019" s="31"/>
      <c r="K10019" s="31"/>
      <c r="L10019" s="31"/>
      <c r="M10019" s="31"/>
      <c r="N10019" s="31"/>
      <c r="O10019" s="31"/>
      <c r="P10019" s="31"/>
      <c r="Q10019" s="31"/>
      <c r="R10019" s="31"/>
      <c r="S10019" s="31"/>
      <c r="T10019" s="31"/>
      <c r="U10019" s="31"/>
      <c r="V10019" s="31"/>
      <c r="W10019" s="31"/>
      <c r="X10019" s="31"/>
      <c r="Y10019" s="31"/>
      <c r="Z10019" s="31"/>
      <c r="AA10019" s="31"/>
      <c r="AB10019" s="31"/>
      <c r="AC10019" s="31"/>
      <c r="AD10019" s="31"/>
      <c r="AE10019" s="31"/>
      <c r="AF10019" s="31"/>
      <c r="AG10019" s="31"/>
      <c r="AH10019" s="31"/>
      <c r="AI10019" s="31"/>
      <c r="AJ10019" s="31"/>
      <c r="AK10019" s="31"/>
      <c r="AL10019" s="31"/>
      <c r="AM10019" s="31"/>
      <c r="AN10019" s="31"/>
      <c r="AO10019" s="31"/>
      <c r="AP10019" s="31"/>
      <c r="AQ10019" s="31"/>
      <c r="AR10019" s="31"/>
      <c r="AS10019" s="31"/>
      <c r="AT10019" s="31"/>
      <c r="AU10019" s="31"/>
      <c r="AV10019" s="31"/>
      <c r="AW10019" s="31"/>
      <c r="AX10019" s="31"/>
      <c r="AY10019" s="31"/>
      <c r="AZ10019" s="31"/>
      <c r="BA10019" s="31"/>
      <c r="BB10019" s="31"/>
      <c r="BC10019" s="31"/>
      <c r="BD10019" s="31"/>
      <c r="BE10019" s="31"/>
      <c r="BF10019" s="31"/>
      <c r="BG10019" s="31"/>
      <c r="BH10019" s="31"/>
      <c r="BI10019" s="31"/>
      <c r="BJ10019" s="31"/>
      <c r="BK10019" s="31"/>
      <c r="BL10019" s="31"/>
      <c r="BM10019" s="31"/>
      <c r="BN10019" s="31"/>
      <c r="BO10019" s="31"/>
      <c r="BP10019" s="31"/>
      <c r="BQ10019" s="31"/>
      <c r="BR10019" s="31"/>
      <c r="BS10019" s="31"/>
      <c r="BT10019" s="31"/>
      <c r="BU10019" s="31"/>
      <c r="BV10019" s="31"/>
      <c r="BW10019" s="31"/>
      <c r="BX10019" s="31"/>
      <c r="BY10019" s="31"/>
      <c r="BZ10019" s="31"/>
      <c r="CA10019" s="31"/>
      <c r="CB10019" s="31"/>
      <c r="CC10019" s="31"/>
    </row>
    <row r="10020" spans="5:81" customFormat="1" x14ac:dyDescent="0.25">
      <c r="E10020" s="30" t="str">
        <f t="shared" si="66"/>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replace('0000980/4/01/03/2022', '/', '.');</v>
      </c>
      <c r="F10020" s="31"/>
      <c r="G10020" s="31"/>
      <c r="H10020" s="31"/>
      <c r="I10020" s="31"/>
      <c r="J10020" s="31"/>
      <c r="K10020" s="31"/>
      <c r="L10020" s="31"/>
      <c r="M10020" s="31"/>
      <c r="N10020" s="31"/>
      <c r="O10020" s="31"/>
      <c r="P10020" s="31"/>
      <c r="Q10020" s="31"/>
      <c r="R10020" s="31"/>
      <c r="S10020" s="31"/>
      <c r="T10020" s="31"/>
      <c r="U10020" s="31"/>
      <c r="V10020" s="31"/>
      <c r="W10020" s="31"/>
      <c r="X10020" s="31"/>
      <c r="Y10020" s="31"/>
      <c r="Z10020" s="31"/>
      <c r="AA10020" s="31"/>
      <c r="AB10020" s="31"/>
      <c r="AC10020" s="31"/>
      <c r="AD10020" s="31"/>
      <c r="AE10020" s="31"/>
      <c r="AF10020" s="31"/>
      <c r="AG10020" s="31"/>
      <c r="AH10020" s="31"/>
      <c r="AI10020" s="31"/>
      <c r="AJ10020" s="31"/>
      <c r="AK10020" s="31"/>
      <c r="AL10020" s="31"/>
      <c r="AM10020" s="31"/>
      <c r="AN10020" s="31"/>
      <c r="AO10020" s="31"/>
      <c r="AP10020" s="31"/>
      <c r="AQ10020" s="31"/>
      <c r="AR10020" s="31"/>
      <c r="AS10020" s="31"/>
      <c r="AT10020" s="31"/>
      <c r="AU10020" s="31"/>
      <c r="AV10020" s="31"/>
      <c r="AW10020" s="31"/>
      <c r="AX10020" s="31"/>
      <c r="AY10020" s="31"/>
      <c r="AZ10020" s="31"/>
      <c r="BA10020" s="31"/>
      <c r="BB10020" s="31"/>
      <c r="BC10020" s="31"/>
      <c r="BD10020" s="31"/>
      <c r="BE10020" s="31"/>
      <c r="BF10020" s="31"/>
      <c r="BG10020" s="31"/>
      <c r="BH10020" s="31"/>
      <c r="BI10020" s="31"/>
      <c r="BJ10020" s="31"/>
      <c r="BK10020" s="31"/>
      <c r="BL10020" s="31"/>
      <c r="BM10020" s="31"/>
      <c r="BN10020" s="31"/>
      <c r="BO10020" s="31"/>
      <c r="BP10020" s="31"/>
      <c r="BQ10020" s="31"/>
      <c r="BR10020" s="31"/>
      <c r="BS10020" s="31"/>
      <c r="BT10020" s="31"/>
      <c r="BU10020" s="31"/>
      <c r="BV10020" s="31"/>
      <c r="BW10020" s="31"/>
      <c r="BX10020" s="31"/>
      <c r="BY10020" s="31"/>
      <c r="BZ10020" s="31"/>
      <c r="CA10020" s="31"/>
      <c r="CB10020" s="31"/>
      <c r="CC10020" s="31"/>
    </row>
    <row r="10021" spans="5:81" customFormat="1" x14ac:dyDescent="0.25">
      <c r="E10021" s="30" t="str">
        <f t="shared" si="66"/>
        <v>update IFINOPL.dbo.AGREEMENT_ASSET set BILLING_TO_NPWP = '011308210441000', NPWP_NAME = 'PT. GEOSERVICES', NPWP_ADDRESS = 'JL. SETIABUDHI NO.81 RT.00 RW.00 KEL.GEGER KALONG KEC.SUKASARI KOTA/KAB.BANDUNG JAWA BARAT 40153' where AGREEMENT_NO = replace('0000980/4/08/03/2023', '/', '.');</v>
      </c>
      <c r="F10021" s="31"/>
      <c r="G10021" s="31"/>
      <c r="H10021" s="31"/>
      <c r="I10021" s="31"/>
      <c r="J10021" s="31"/>
      <c r="K10021" s="31"/>
      <c r="L10021" s="31"/>
      <c r="M10021" s="31"/>
      <c r="N10021" s="31"/>
      <c r="O10021" s="31"/>
      <c r="P10021" s="31"/>
      <c r="Q10021" s="31"/>
      <c r="R10021" s="31"/>
      <c r="S10021" s="31"/>
      <c r="T10021" s="31"/>
      <c r="U10021" s="31"/>
      <c r="V10021" s="31"/>
      <c r="W10021" s="31"/>
      <c r="X10021" s="31"/>
      <c r="Y10021" s="31"/>
      <c r="Z10021" s="31"/>
      <c r="AA10021" s="31"/>
      <c r="AB10021" s="31"/>
      <c r="AC10021" s="31"/>
      <c r="AD10021" s="31"/>
      <c r="AE10021" s="31"/>
      <c r="AF10021" s="31"/>
      <c r="AG10021" s="31"/>
      <c r="AH10021" s="31"/>
      <c r="AI10021" s="31"/>
      <c r="AJ10021" s="31"/>
      <c r="AK10021" s="31"/>
      <c r="AL10021" s="31"/>
      <c r="AM10021" s="31"/>
      <c r="AN10021" s="31"/>
      <c r="AO10021" s="31"/>
      <c r="AP10021" s="31"/>
      <c r="AQ10021" s="31"/>
      <c r="AR10021" s="31"/>
      <c r="AS10021" s="31"/>
      <c r="AT10021" s="31"/>
      <c r="AU10021" s="31"/>
      <c r="AV10021" s="31"/>
      <c r="AW10021" s="31"/>
      <c r="AX10021" s="31"/>
      <c r="AY10021" s="31"/>
      <c r="AZ10021" s="31"/>
      <c r="BA10021" s="31"/>
      <c r="BB10021" s="31"/>
      <c r="BC10021" s="31"/>
      <c r="BD10021" s="31"/>
      <c r="BE10021" s="31"/>
      <c r="BF10021" s="31"/>
      <c r="BG10021" s="31"/>
      <c r="BH10021" s="31"/>
      <c r="BI10021" s="31"/>
      <c r="BJ10021" s="31"/>
      <c r="BK10021" s="31"/>
      <c r="BL10021" s="31"/>
      <c r="BM10021" s="31"/>
      <c r="BN10021" s="31"/>
      <c r="BO10021" s="31"/>
      <c r="BP10021" s="31"/>
      <c r="BQ10021" s="31"/>
      <c r="BR10021" s="31"/>
      <c r="BS10021" s="31"/>
      <c r="BT10021" s="31"/>
      <c r="BU10021" s="31"/>
      <c r="BV10021" s="31"/>
      <c r="BW10021" s="31"/>
      <c r="BX10021" s="31"/>
      <c r="BY10021" s="31"/>
      <c r="BZ10021" s="31"/>
      <c r="CA10021" s="31"/>
      <c r="CB10021" s="31"/>
      <c r="CC10021" s="31"/>
    </row>
    <row r="10022" spans="5:81" customFormat="1" x14ac:dyDescent="0.25">
      <c r="E10022" s="30" t="str">
        <f t="shared" si="6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replace('0000981/4/08/03/2023', '/', '.');</v>
      </c>
      <c r="F10022" s="31"/>
      <c r="G10022" s="31"/>
      <c r="H10022" s="31"/>
      <c r="I10022" s="31"/>
      <c r="J10022" s="31"/>
      <c r="K10022" s="31"/>
      <c r="L10022" s="31"/>
      <c r="M10022" s="31"/>
      <c r="N10022" s="31"/>
      <c r="O10022" s="31"/>
      <c r="P10022" s="31"/>
      <c r="Q10022" s="31"/>
      <c r="R10022" s="31"/>
      <c r="S10022" s="31"/>
      <c r="T10022" s="31"/>
      <c r="U10022" s="31"/>
      <c r="V10022" s="31"/>
      <c r="W10022" s="31"/>
      <c r="X10022" s="31"/>
      <c r="Y10022" s="31"/>
      <c r="Z10022" s="31"/>
      <c r="AA10022" s="31"/>
      <c r="AB10022" s="31"/>
      <c r="AC10022" s="31"/>
      <c r="AD10022" s="31"/>
      <c r="AE10022" s="31"/>
      <c r="AF10022" s="31"/>
      <c r="AG10022" s="31"/>
      <c r="AH10022" s="31"/>
      <c r="AI10022" s="31"/>
      <c r="AJ10022" s="31"/>
      <c r="AK10022" s="31"/>
      <c r="AL10022" s="31"/>
      <c r="AM10022" s="31"/>
      <c r="AN10022" s="31"/>
      <c r="AO10022" s="31"/>
      <c r="AP10022" s="31"/>
      <c r="AQ10022" s="31"/>
      <c r="AR10022" s="31"/>
      <c r="AS10022" s="31"/>
      <c r="AT10022" s="31"/>
      <c r="AU10022" s="31"/>
      <c r="AV10022" s="31"/>
      <c r="AW10022" s="31"/>
      <c r="AX10022" s="31"/>
      <c r="AY10022" s="31"/>
      <c r="AZ10022" s="31"/>
      <c r="BA10022" s="31"/>
      <c r="BB10022" s="31"/>
      <c r="BC10022" s="31"/>
      <c r="BD10022" s="31"/>
      <c r="BE10022" s="31"/>
      <c r="BF10022" s="31"/>
      <c r="BG10022" s="31"/>
      <c r="BH10022" s="31"/>
      <c r="BI10022" s="31"/>
      <c r="BJ10022" s="31"/>
      <c r="BK10022" s="31"/>
      <c r="BL10022" s="31"/>
      <c r="BM10022" s="31"/>
      <c r="BN10022" s="31"/>
      <c r="BO10022" s="31"/>
      <c r="BP10022" s="31"/>
      <c r="BQ10022" s="31"/>
      <c r="BR10022" s="31"/>
      <c r="BS10022" s="31"/>
      <c r="BT10022" s="31"/>
      <c r="BU10022" s="31"/>
      <c r="BV10022" s="31"/>
      <c r="BW10022" s="31"/>
      <c r="BX10022" s="31"/>
      <c r="BY10022" s="31"/>
      <c r="BZ10022" s="31"/>
      <c r="CA10022" s="31"/>
      <c r="CB10022" s="31"/>
      <c r="CC10022" s="31"/>
    </row>
    <row r="10023" spans="5:81" customFormat="1" x14ac:dyDescent="0.25">
      <c r="E10023" s="30" t="str">
        <f t="shared" si="66"/>
        <v>update IFINOPL.dbo.AGREEMENT_ASSET set BILLING_TO_NPWP = '013631320002000', NPWP_NAME = 'PT. HARPA SEKAWAN', NPWP_ADDRESS = 'JL. CIPINANG MUARA NO.47 RT.002 RW.03 KEL.CIPINANG MUARA KEC.JATINEGARA KOTA/KAB.JAKARTA TIMUR DKI JAKARTA 13420' where AGREEMENT_NO = replace('0000982/4/01/03/2022', '/', '.');</v>
      </c>
      <c r="F10023" s="31"/>
      <c r="G10023" s="31"/>
      <c r="H10023" s="31"/>
      <c r="I10023" s="31"/>
      <c r="J10023" s="31"/>
      <c r="K10023" s="31"/>
      <c r="L10023" s="31"/>
      <c r="M10023" s="31"/>
      <c r="N10023" s="31"/>
      <c r="O10023" s="31"/>
      <c r="P10023" s="31"/>
      <c r="Q10023" s="31"/>
      <c r="R10023" s="31"/>
      <c r="S10023" s="31"/>
      <c r="T10023" s="31"/>
      <c r="U10023" s="31"/>
      <c r="V10023" s="31"/>
      <c r="W10023" s="31"/>
      <c r="X10023" s="31"/>
      <c r="Y10023" s="31"/>
      <c r="Z10023" s="31"/>
      <c r="AA10023" s="31"/>
      <c r="AB10023" s="31"/>
      <c r="AC10023" s="31"/>
      <c r="AD10023" s="31"/>
      <c r="AE10023" s="31"/>
      <c r="AF10023" s="31"/>
      <c r="AG10023" s="31"/>
      <c r="AH10023" s="31"/>
      <c r="AI10023" s="31"/>
      <c r="AJ10023" s="31"/>
      <c r="AK10023" s="31"/>
      <c r="AL10023" s="31"/>
      <c r="AM10023" s="31"/>
      <c r="AN10023" s="31"/>
      <c r="AO10023" s="31"/>
      <c r="AP10023" s="31"/>
      <c r="AQ10023" s="31"/>
      <c r="AR10023" s="31"/>
      <c r="AS10023" s="31"/>
      <c r="AT10023" s="31"/>
      <c r="AU10023" s="31"/>
      <c r="AV10023" s="31"/>
      <c r="AW10023" s="31"/>
      <c r="AX10023" s="31"/>
      <c r="AY10023" s="31"/>
      <c r="AZ10023" s="31"/>
      <c r="BA10023" s="31"/>
      <c r="BB10023" s="31"/>
      <c r="BC10023" s="31"/>
      <c r="BD10023" s="31"/>
      <c r="BE10023" s="31"/>
      <c r="BF10023" s="31"/>
      <c r="BG10023" s="31"/>
      <c r="BH10023" s="31"/>
      <c r="BI10023" s="31"/>
      <c r="BJ10023" s="31"/>
      <c r="BK10023" s="31"/>
      <c r="BL10023" s="31"/>
      <c r="BM10023" s="31"/>
      <c r="BN10023" s="31"/>
      <c r="BO10023" s="31"/>
      <c r="BP10023" s="31"/>
      <c r="BQ10023" s="31"/>
      <c r="BR10023" s="31"/>
      <c r="BS10023" s="31"/>
      <c r="BT10023" s="31"/>
      <c r="BU10023" s="31"/>
      <c r="BV10023" s="31"/>
      <c r="BW10023" s="31"/>
      <c r="BX10023" s="31"/>
      <c r="BY10023" s="31"/>
      <c r="BZ10023" s="31"/>
      <c r="CA10023" s="31"/>
      <c r="CB10023" s="31"/>
      <c r="CC10023" s="31"/>
    </row>
    <row r="10024" spans="5:81" customFormat="1" x14ac:dyDescent="0.25">
      <c r="E10024" s="30" t="str">
        <f t="shared" si="6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replace('0000982/4/08/03/2023', '/', '.');</v>
      </c>
      <c r="F10024" s="31"/>
      <c r="G10024" s="31"/>
      <c r="H10024" s="31"/>
      <c r="I10024" s="31"/>
      <c r="J10024" s="31"/>
      <c r="K10024" s="31"/>
      <c r="L10024" s="31"/>
      <c r="M10024" s="31"/>
      <c r="N10024" s="31"/>
      <c r="O10024" s="31"/>
      <c r="P10024" s="31"/>
      <c r="Q10024" s="31"/>
      <c r="R10024" s="31"/>
      <c r="S10024" s="31"/>
      <c r="T10024" s="31"/>
      <c r="U10024" s="31"/>
      <c r="V10024" s="31"/>
      <c r="W10024" s="31"/>
      <c r="X10024" s="31"/>
      <c r="Y10024" s="31"/>
      <c r="Z10024" s="31"/>
      <c r="AA10024" s="31"/>
      <c r="AB10024" s="31"/>
      <c r="AC10024" s="31"/>
      <c r="AD10024" s="31"/>
      <c r="AE10024" s="31"/>
      <c r="AF10024" s="31"/>
      <c r="AG10024" s="31"/>
      <c r="AH10024" s="31"/>
      <c r="AI10024" s="31"/>
      <c r="AJ10024" s="31"/>
      <c r="AK10024" s="31"/>
      <c r="AL10024" s="31"/>
      <c r="AM10024" s="31"/>
      <c r="AN10024" s="31"/>
      <c r="AO10024" s="31"/>
      <c r="AP10024" s="31"/>
      <c r="AQ10024" s="31"/>
      <c r="AR10024" s="31"/>
      <c r="AS10024" s="31"/>
      <c r="AT10024" s="31"/>
      <c r="AU10024" s="31"/>
      <c r="AV10024" s="31"/>
      <c r="AW10024" s="31"/>
      <c r="AX10024" s="31"/>
      <c r="AY10024" s="31"/>
      <c r="AZ10024" s="31"/>
      <c r="BA10024" s="31"/>
      <c r="BB10024" s="31"/>
      <c r="BC10024" s="31"/>
      <c r="BD10024" s="31"/>
      <c r="BE10024" s="31"/>
      <c r="BF10024" s="31"/>
      <c r="BG10024" s="31"/>
      <c r="BH10024" s="31"/>
      <c r="BI10024" s="31"/>
      <c r="BJ10024" s="31"/>
      <c r="BK10024" s="31"/>
      <c r="BL10024" s="31"/>
      <c r="BM10024" s="31"/>
      <c r="BN10024" s="31"/>
      <c r="BO10024" s="31"/>
      <c r="BP10024" s="31"/>
      <c r="BQ10024" s="31"/>
      <c r="BR10024" s="31"/>
      <c r="BS10024" s="31"/>
      <c r="BT10024" s="31"/>
      <c r="BU10024" s="31"/>
      <c r="BV10024" s="31"/>
      <c r="BW10024" s="31"/>
      <c r="BX10024" s="31"/>
      <c r="BY10024" s="31"/>
      <c r="BZ10024" s="31"/>
      <c r="CA10024" s="31"/>
      <c r="CB10024" s="31"/>
      <c r="CC10024" s="31"/>
    </row>
    <row r="10025" spans="5:81" customFormat="1" x14ac:dyDescent="0.25">
      <c r="E10025" s="30" t="str">
        <f t="shared" si="66"/>
        <v>update IFINOPL.dbo.AGREEMENT_ASSET set BILLING_TO_NPWP = '013631320002000', NPWP_NAME = 'PT. HARPA SEKAWAN', NPWP_ADDRESS = 'JL. CIPINANG MUARA NO.47 RT.002 RW.03 KEL.CIPINANG MUARA KEC.JATINEGARA KOTA/KAB.JAKARTA TIMUR DKI JAKARTA 13420' where AGREEMENT_NO = replace('0000983/4/01/03/2022', '/', '.');</v>
      </c>
      <c r="F10025" s="31"/>
      <c r="G10025" s="31"/>
      <c r="H10025" s="31"/>
      <c r="I10025" s="31"/>
      <c r="J10025" s="31"/>
      <c r="K10025" s="31"/>
      <c r="L10025" s="31"/>
      <c r="M10025" s="31"/>
      <c r="N10025" s="31"/>
      <c r="O10025" s="31"/>
      <c r="P10025" s="31"/>
      <c r="Q10025" s="31"/>
      <c r="R10025" s="31"/>
      <c r="S10025" s="31"/>
      <c r="T10025" s="31"/>
      <c r="U10025" s="31"/>
      <c r="V10025" s="31"/>
      <c r="W10025" s="31"/>
      <c r="X10025" s="31"/>
      <c r="Y10025" s="31"/>
      <c r="Z10025" s="31"/>
      <c r="AA10025" s="31"/>
      <c r="AB10025" s="31"/>
      <c r="AC10025" s="31"/>
      <c r="AD10025" s="31"/>
      <c r="AE10025" s="31"/>
      <c r="AF10025" s="31"/>
      <c r="AG10025" s="31"/>
      <c r="AH10025" s="31"/>
      <c r="AI10025" s="31"/>
      <c r="AJ10025" s="31"/>
      <c r="AK10025" s="31"/>
      <c r="AL10025" s="31"/>
      <c r="AM10025" s="31"/>
      <c r="AN10025" s="31"/>
      <c r="AO10025" s="31"/>
      <c r="AP10025" s="31"/>
      <c r="AQ10025" s="31"/>
      <c r="AR10025" s="31"/>
      <c r="AS10025" s="31"/>
      <c r="AT10025" s="31"/>
      <c r="AU10025" s="31"/>
      <c r="AV10025" s="31"/>
      <c r="AW10025" s="31"/>
      <c r="AX10025" s="31"/>
      <c r="AY10025" s="31"/>
      <c r="AZ10025" s="31"/>
      <c r="BA10025" s="31"/>
      <c r="BB10025" s="31"/>
      <c r="BC10025" s="31"/>
      <c r="BD10025" s="31"/>
      <c r="BE10025" s="31"/>
      <c r="BF10025" s="31"/>
      <c r="BG10025" s="31"/>
      <c r="BH10025" s="31"/>
      <c r="BI10025" s="31"/>
      <c r="BJ10025" s="31"/>
      <c r="BK10025" s="31"/>
      <c r="BL10025" s="31"/>
      <c r="BM10025" s="31"/>
      <c r="BN10025" s="31"/>
      <c r="BO10025" s="31"/>
      <c r="BP10025" s="31"/>
      <c r="BQ10025" s="31"/>
      <c r="BR10025" s="31"/>
      <c r="BS10025" s="31"/>
      <c r="BT10025" s="31"/>
      <c r="BU10025" s="31"/>
      <c r="BV10025" s="31"/>
      <c r="BW10025" s="31"/>
      <c r="BX10025" s="31"/>
      <c r="BY10025" s="31"/>
      <c r="BZ10025" s="31"/>
      <c r="CA10025" s="31"/>
      <c r="CB10025" s="31"/>
      <c r="CC10025" s="31"/>
    </row>
    <row r="10026" spans="5:81" customFormat="1" x14ac:dyDescent="0.25">
      <c r="E10026" s="30" t="str">
        <f t="shared" si="66"/>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replace('0000983/4/08/03/2023', '/', '.');</v>
      </c>
      <c r="F10026" s="31"/>
      <c r="G10026" s="31"/>
      <c r="H10026" s="31"/>
      <c r="I10026" s="31"/>
      <c r="J10026" s="31"/>
      <c r="K10026" s="31"/>
      <c r="L10026" s="31"/>
      <c r="M10026" s="31"/>
      <c r="N10026" s="31"/>
      <c r="O10026" s="31"/>
      <c r="P10026" s="31"/>
      <c r="Q10026" s="31"/>
      <c r="R10026" s="31"/>
      <c r="S10026" s="31"/>
      <c r="T10026" s="31"/>
      <c r="U10026" s="31"/>
      <c r="V10026" s="31"/>
      <c r="W10026" s="31"/>
      <c r="X10026" s="31"/>
      <c r="Y10026" s="31"/>
      <c r="Z10026" s="31"/>
      <c r="AA10026" s="31"/>
      <c r="AB10026" s="31"/>
      <c r="AC10026" s="31"/>
      <c r="AD10026" s="31"/>
      <c r="AE10026" s="31"/>
      <c r="AF10026" s="31"/>
      <c r="AG10026" s="31"/>
      <c r="AH10026" s="31"/>
      <c r="AI10026" s="31"/>
      <c r="AJ10026" s="31"/>
      <c r="AK10026" s="31"/>
      <c r="AL10026" s="31"/>
      <c r="AM10026" s="31"/>
      <c r="AN10026" s="31"/>
      <c r="AO10026" s="31"/>
      <c r="AP10026" s="31"/>
      <c r="AQ10026" s="31"/>
      <c r="AR10026" s="31"/>
      <c r="AS10026" s="31"/>
      <c r="AT10026" s="31"/>
      <c r="AU10026" s="31"/>
      <c r="AV10026" s="31"/>
      <c r="AW10026" s="31"/>
      <c r="AX10026" s="31"/>
      <c r="AY10026" s="31"/>
      <c r="AZ10026" s="31"/>
      <c r="BA10026" s="31"/>
      <c r="BB10026" s="31"/>
      <c r="BC10026" s="31"/>
      <c r="BD10026" s="31"/>
      <c r="BE10026" s="31"/>
      <c r="BF10026" s="31"/>
      <c r="BG10026" s="31"/>
      <c r="BH10026" s="31"/>
      <c r="BI10026" s="31"/>
      <c r="BJ10026" s="31"/>
      <c r="BK10026" s="31"/>
      <c r="BL10026" s="31"/>
      <c r="BM10026" s="31"/>
      <c r="BN10026" s="31"/>
      <c r="BO10026" s="31"/>
      <c r="BP10026" s="31"/>
      <c r="BQ10026" s="31"/>
      <c r="BR10026" s="31"/>
      <c r="BS10026" s="31"/>
      <c r="BT10026" s="31"/>
      <c r="BU10026" s="31"/>
      <c r="BV10026" s="31"/>
      <c r="BW10026" s="31"/>
      <c r="BX10026" s="31"/>
      <c r="BY10026" s="31"/>
      <c r="BZ10026" s="31"/>
      <c r="CA10026" s="31"/>
      <c r="CB10026" s="31"/>
      <c r="CC10026" s="31"/>
    </row>
    <row r="10027" spans="5:81" customFormat="1" x14ac:dyDescent="0.25">
      <c r="E10027" s="30" t="str">
        <f t="shared" ref="E10027:E10090" si="67">"update IFINOPL.dbo.AGREEMENT_ASSET set BILLING_TO_NPWP = '" &amp; TRIM(SUBSTITUTE(BW7095, "|", "")) &amp; "', NPWP_NAME = '" &amp; TRIM(CF7095) &amp; "', NPWP_ADDRESS = '" &amp; TRIM(CX7095) &amp; "' where AGREEMENT_NO = replace('" &amp; TRIM(E7095) &amp; "', '/', '.');"</f>
        <v>update IFINOPL.dbo.AGREEMENT_ASSET set BILLING_TO_NPWP = '013631320002000', NPWP_NAME = 'PT. HARPA SEKAWAN', NPWP_ADDRESS = 'JL. CIPINANG MUARA NO.47 RT.002 RW.03 KEL.CIPINANG MUARA KEC.JATINEGARA KOTA/KAB.JAKARTA TIMUR DKI JAKARTA 13420' where AGREEMENT_NO = replace('0000984/4/01/03/2022', '/', '.');</v>
      </c>
      <c r="F10027" s="31"/>
      <c r="G10027" s="31"/>
      <c r="H10027" s="31"/>
      <c r="I10027" s="31"/>
      <c r="J10027" s="31"/>
      <c r="K10027" s="31"/>
      <c r="L10027" s="31"/>
      <c r="M10027" s="31"/>
      <c r="N10027" s="31"/>
      <c r="O10027" s="31"/>
      <c r="P10027" s="31"/>
      <c r="Q10027" s="31"/>
      <c r="R10027" s="31"/>
      <c r="S10027" s="31"/>
      <c r="T10027" s="31"/>
      <c r="U10027" s="31"/>
      <c r="V10027" s="31"/>
      <c r="W10027" s="31"/>
      <c r="X10027" s="31"/>
      <c r="Y10027" s="31"/>
      <c r="Z10027" s="31"/>
      <c r="AA10027" s="31"/>
      <c r="AB10027" s="31"/>
      <c r="AC10027" s="31"/>
      <c r="AD10027" s="31"/>
      <c r="AE10027" s="31"/>
      <c r="AF10027" s="31"/>
      <c r="AG10027" s="31"/>
      <c r="AH10027" s="31"/>
      <c r="AI10027" s="31"/>
      <c r="AJ10027" s="31"/>
      <c r="AK10027" s="31"/>
      <c r="AL10027" s="31"/>
      <c r="AM10027" s="31"/>
      <c r="AN10027" s="31"/>
      <c r="AO10027" s="31"/>
      <c r="AP10027" s="31"/>
      <c r="AQ10027" s="31"/>
      <c r="AR10027" s="31"/>
      <c r="AS10027" s="31"/>
      <c r="AT10027" s="31"/>
      <c r="AU10027" s="31"/>
      <c r="AV10027" s="31"/>
      <c r="AW10027" s="31"/>
      <c r="AX10027" s="31"/>
      <c r="AY10027" s="31"/>
      <c r="AZ10027" s="31"/>
      <c r="BA10027" s="31"/>
      <c r="BB10027" s="31"/>
      <c r="BC10027" s="31"/>
      <c r="BD10027" s="31"/>
      <c r="BE10027" s="31"/>
      <c r="BF10027" s="31"/>
      <c r="BG10027" s="31"/>
      <c r="BH10027" s="31"/>
      <c r="BI10027" s="31"/>
      <c r="BJ10027" s="31"/>
      <c r="BK10027" s="31"/>
      <c r="BL10027" s="31"/>
      <c r="BM10027" s="31"/>
      <c r="BN10027" s="31"/>
      <c r="BO10027" s="31"/>
      <c r="BP10027" s="31"/>
      <c r="BQ10027" s="31"/>
      <c r="BR10027" s="31"/>
      <c r="BS10027" s="31"/>
      <c r="BT10027" s="31"/>
      <c r="BU10027" s="31"/>
      <c r="BV10027" s="31"/>
      <c r="BW10027" s="31"/>
      <c r="BX10027" s="31"/>
      <c r="BY10027" s="31"/>
      <c r="BZ10027" s="31"/>
      <c r="CA10027" s="31"/>
      <c r="CB10027" s="31"/>
      <c r="CC10027" s="31"/>
    </row>
    <row r="10028" spans="5:81" customFormat="1" x14ac:dyDescent="0.25">
      <c r="E10028"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replace('0000984/4/08/03/2023', '/', '.');</v>
      </c>
      <c r="F10028" s="31"/>
      <c r="G10028" s="31"/>
      <c r="H10028" s="31"/>
      <c r="I10028" s="31"/>
      <c r="J10028" s="31"/>
      <c r="K10028" s="31"/>
      <c r="L10028" s="31"/>
      <c r="M10028" s="31"/>
      <c r="N10028" s="31"/>
      <c r="O10028" s="31"/>
      <c r="P10028" s="31"/>
      <c r="Q10028" s="31"/>
      <c r="R10028" s="31"/>
      <c r="S10028" s="31"/>
      <c r="T10028" s="31"/>
      <c r="U10028" s="31"/>
      <c r="V10028" s="31"/>
      <c r="W10028" s="31"/>
      <c r="X10028" s="31"/>
      <c r="Y10028" s="31"/>
      <c r="Z10028" s="31"/>
      <c r="AA10028" s="31"/>
      <c r="AB10028" s="31"/>
      <c r="AC10028" s="31"/>
      <c r="AD10028" s="31"/>
      <c r="AE10028" s="31"/>
      <c r="AF10028" s="31"/>
      <c r="AG10028" s="31"/>
      <c r="AH10028" s="31"/>
      <c r="AI10028" s="31"/>
      <c r="AJ10028" s="31"/>
      <c r="AK10028" s="31"/>
      <c r="AL10028" s="31"/>
      <c r="AM10028" s="31"/>
      <c r="AN10028" s="31"/>
      <c r="AO10028" s="31"/>
      <c r="AP10028" s="31"/>
      <c r="AQ10028" s="31"/>
      <c r="AR10028" s="31"/>
      <c r="AS10028" s="31"/>
      <c r="AT10028" s="31"/>
      <c r="AU10028" s="31"/>
      <c r="AV10028" s="31"/>
      <c r="AW10028" s="31"/>
      <c r="AX10028" s="31"/>
      <c r="AY10028" s="31"/>
      <c r="AZ10028" s="31"/>
      <c r="BA10028" s="31"/>
      <c r="BB10028" s="31"/>
      <c r="BC10028" s="31"/>
      <c r="BD10028" s="31"/>
      <c r="BE10028" s="31"/>
      <c r="BF10028" s="31"/>
      <c r="BG10028" s="31"/>
      <c r="BH10028" s="31"/>
      <c r="BI10028" s="31"/>
      <c r="BJ10028" s="31"/>
      <c r="BK10028" s="31"/>
      <c r="BL10028" s="31"/>
      <c r="BM10028" s="31"/>
      <c r="BN10028" s="31"/>
      <c r="BO10028" s="31"/>
      <c r="BP10028" s="31"/>
      <c r="BQ10028" s="31"/>
      <c r="BR10028" s="31"/>
      <c r="BS10028" s="31"/>
      <c r="BT10028" s="31"/>
      <c r="BU10028" s="31"/>
      <c r="BV10028" s="31"/>
      <c r="BW10028" s="31"/>
      <c r="BX10028" s="31"/>
      <c r="BY10028" s="31"/>
      <c r="BZ10028" s="31"/>
      <c r="CA10028" s="31"/>
      <c r="CB10028" s="31"/>
      <c r="CC10028" s="31"/>
    </row>
    <row r="10029" spans="5:81" customFormat="1" x14ac:dyDescent="0.25">
      <c r="E10029" s="30" t="str">
        <f t="shared" si="67"/>
        <v>update IFINOPL.dbo.AGREEMENT_ASSET set BILLING_TO_NPWP = '013631320002000', NPWP_NAME = 'PT. HARPA SEKAWAN', NPWP_ADDRESS = 'JL. CIPINANG MUARA NO.47 RT.002 RW.03 KEL.CIPINANG MUARA KEC.JATINEGARA KOTA/KAB.JAKARTA TIMUR DKI JAKARTA 13420' where AGREEMENT_NO = replace('0000985/4/01/03/2022', '/', '.');</v>
      </c>
      <c r="F10029" s="31"/>
      <c r="G10029" s="31"/>
      <c r="H10029" s="31"/>
      <c r="I10029" s="31"/>
      <c r="J10029" s="31"/>
      <c r="K10029" s="31"/>
      <c r="L10029" s="31"/>
      <c r="M10029" s="31"/>
      <c r="N10029" s="31"/>
      <c r="O10029" s="31"/>
      <c r="P10029" s="31"/>
      <c r="Q10029" s="31"/>
      <c r="R10029" s="31"/>
      <c r="S10029" s="31"/>
      <c r="T10029" s="31"/>
      <c r="U10029" s="31"/>
      <c r="V10029" s="31"/>
      <c r="W10029" s="31"/>
      <c r="X10029" s="31"/>
      <c r="Y10029" s="31"/>
      <c r="Z10029" s="31"/>
      <c r="AA10029" s="31"/>
      <c r="AB10029" s="31"/>
      <c r="AC10029" s="31"/>
      <c r="AD10029" s="31"/>
      <c r="AE10029" s="31"/>
      <c r="AF10029" s="31"/>
      <c r="AG10029" s="31"/>
      <c r="AH10029" s="31"/>
      <c r="AI10029" s="31"/>
      <c r="AJ10029" s="31"/>
      <c r="AK10029" s="31"/>
      <c r="AL10029" s="31"/>
      <c r="AM10029" s="31"/>
      <c r="AN10029" s="31"/>
      <c r="AO10029" s="31"/>
      <c r="AP10029" s="31"/>
      <c r="AQ10029" s="31"/>
      <c r="AR10029" s="31"/>
      <c r="AS10029" s="31"/>
      <c r="AT10029" s="31"/>
      <c r="AU10029" s="31"/>
      <c r="AV10029" s="31"/>
      <c r="AW10029" s="31"/>
      <c r="AX10029" s="31"/>
      <c r="AY10029" s="31"/>
      <c r="AZ10029" s="31"/>
      <c r="BA10029" s="31"/>
      <c r="BB10029" s="31"/>
      <c r="BC10029" s="31"/>
      <c r="BD10029" s="31"/>
      <c r="BE10029" s="31"/>
      <c r="BF10029" s="31"/>
      <c r="BG10029" s="31"/>
      <c r="BH10029" s="31"/>
      <c r="BI10029" s="31"/>
      <c r="BJ10029" s="31"/>
      <c r="BK10029" s="31"/>
      <c r="BL10029" s="31"/>
      <c r="BM10029" s="31"/>
      <c r="BN10029" s="31"/>
      <c r="BO10029" s="31"/>
      <c r="BP10029" s="31"/>
      <c r="BQ10029" s="31"/>
      <c r="BR10029" s="31"/>
      <c r="BS10029" s="31"/>
      <c r="BT10029" s="31"/>
      <c r="BU10029" s="31"/>
      <c r="BV10029" s="31"/>
      <c r="BW10029" s="31"/>
      <c r="BX10029" s="31"/>
      <c r="BY10029" s="31"/>
      <c r="BZ10029" s="31"/>
      <c r="CA10029" s="31"/>
      <c r="CB10029" s="31"/>
      <c r="CC10029" s="31"/>
    </row>
    <row r="10030" spans="5:81" customFormat="1" x14ac:dyDescent="0.25">
      <c r="E10030"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replace('0000985/4/08/03/2023', '/', '.');</v>
      </c>
      <c r="F10030" s="31"/>
      <c r="G10030" s="31"/>
      <c r="H10030" s="31"/>
      <c r="I10030" s="31"/>
      <c r="J10030" s="31"/>
      <c r="K10030" s="31"/>
      <c r="L10030" s="31"/>
      <c r="M10030" s="31"/>
      <c r="N10030" s="31"/>
      <c r="O10030" s="31"/>
      <c r="P10030" s="31"/>
      <c r="Q10030" s="31"/>
      <c r="R10030" s="31"/>
      <c r="S10030" s="31"/>
      <c r="T10030" s="31"/>
      <c r="U10030" s="31"/>
      <c r="V10030" s="31"/>
      <c r="W10030" s="31"/>
      <c r="X10030" s="31"/>
      <c r="Y10030" s="31"/>
      <c r="Z10030" s="31"/>
      <c r="AA10030" s="31"/>
      <c r="AB10030" s="31"/>
      <c r="AC10030" s="31"/>
      <c r="AD10030" s="31"/>
      <c r="AE10030" s="31"/>
      <c r="AF10030" s="31"/>
      <c r="AG10030" s="31"/>
      <c r="AH10030" s="31"/>
      <c r="AI10030" s="31"/>
      <c r="AJ10030" s="31"/>
      <c r="AK10030" s="31"/>
      <c r="AL10030" s="31"/>
      <c r="AM10030" s="31"/>
      <c r="AN10030" s="31"/>
      <c r="AO10030" s="31"/>
      <c r="AP10030" s="31"/>
      <c r="AQ10030" s="31"/>
      <c r="AR10030" s="31"/>
      <c r="AS10030" s="31"/>
      <c r="AT10030" s="31"/>
      <c r="AU10030" s="31"/>
      <c r="AV10030" s="31"/>
      <c r="AW10030" s="31"/>
      <c r="AX10030" s="31"/>
      <c r="AY10030" s="31"/>
      <c r="AZ10030" s="31"/>
      <c r="BA10030" s="31"/>
      <c r="BB10030" s="31"/>
      <c r="BC10030" s="31"/>
      <c r="BD10030" s="31"/>
      <c r="BE10030" s="31"/>
      <c r="BF10030" s="31"/>
      <c r="BG10030" s="31"/>
      <c r="BH10030" s="31"/>
      <c r="BI10030" s="31"/>
      <c r="BJ10030" s="31"/>
      <c r="BK10030" s="31"/>
      <c r="BL10030" s="31"/>
      <c r="BM10030" s="31"/>
      <c r="BN10030" s="31"/>
      <c r="BO10030" s="31"/>
      <c r="BP10030" s="31"/>
      <c r="BQ10030" s="31"/>
      <c r="BR10030" s="31"/>
      <c r="BS10030" s="31"/>
      <c r="BT10030" s="31"/>
      <c r="BU10030" s="31"/>
      <c r="BV10030" s="31"/>
      <c r="BW10030" s="31"/>
      <c r="BX10030" s="31"/>
      <c r="BY10030" s="31"/>
      <c r="BZ10030" s="31"/>
      <c r="CA10030" s="31"/>
      <c r="CB10030" s="31"/>
      <c r="CC10030" s="31"/>
    </row>
    <row r="10031" spans="5:81" customFormat="1" x14ac:dyDescent="0.25">
      <c r="E10031" s="30" t="str">
        <f t="shared" si="67"/>
        <v>update IFINOPL.dbo.AGREEMENT_ASSET set BILLING_TO_NPWP = '013631320002000', NPWP_NAME = 'PT. HARPA SEKAWAN', NPWP_ADDRESS = 'JL. CIPINANG MUARA NO.47 RT.002 RW.03 KEL.CIPINANG MUARA KEC.JATINEGARA KOTA/KAB.JAKARTA TIMUR DKI JAKARTA 13420' where AGREEMENT_NO = replace('0000986/4/01/03/2022', '/', '.');</v>
      </c>
      <c r="F10031" s="31"/>
      <c r="G10031" s="31"/>
      <c r="H10031" s="31"/>
      <c r="I10031" s="31"/>
      <c r="J10031" s="31"/>
      <c r="K10031" s="31"/>
      <c r="L10031" s="31"/>
      <c r="M10031" s="31"/>
      <c r="N10031" s="31"/>
      <c r="O10031" s="31"/>
      <c r="P10031" s="31"/>
      <c r="Q10031" s="31"/>
      <c r="R10031" s="31"/>
      <c r="S10031" s="31"/>
      <c r="T10031" s="31"/>
      <c r="U10031" s="31"/>
      <c r="V10031" s="31"/>
      <c r="W10031" s="31"/>
      <c r="X10031" s="31"/>
      <c r="Y10031" s="31"/>
      <c r="Z10031" s="31"/>
      <c r="AA10031" s="31"/>
      <c r="AB10031" s="31"/>
      <c r="AC10031" s="31"/>
      <c r="AD10031" s="31"/>
      <c r="AE10031" s="31"/>
      <c r="AF10031" s="31"/>
      <c r="AG10031" s="31"/>
      <c r="AH10031" s="31"/>
      <c r="AI10031" s="31"/>
      <c r="AJ10031" s="31"/>
      <c r="AK10031" s="31"/>
      <c r="AL10031" s="31"/>
      <c r="AM10031" s="31"/>
      <c r="AN10031" s="31"/>
      <c r="AO10031" s="31"/>
      <c r="AP10031" s="31"/>
      <c r="AQ10031" s="31"/>
      <c r="AR10031" s="31"/>
      <c r="AS10031" s="31"/>
      <c r="AT10031" s="31"/>
      <c r="AU10031" s="31"/>
      <c r="AV10031" s="31"/>
      <c r="AW10031" s="31"/>
      <c r="AX10031" s="31"/>
      <c r="AY10031" s="31"/>
      <c r="AZ10031" s="31"/>
      <c r="BA10031" s="31"/>
      <c r="BB10031" s="31"/>
      <c r="BC10031" s="31"/>
      <c r="BD10031" s="31"/>
      <c r="BE10031" s="31"/>
      <c r="BF10031" s="31"/>
      <c r="BG10031" s="31"/>
      <c r="BH10031" s="31"/>
      <c r="BI10031" s="31"/>
      <c r="BJ10031" s="31"/>
      <c r="BK10031" s="31"/>
      <c r="BL10031" s="31"/>
      <c r="BM10031" s="31"/>
      <c r="BN10031" s="31"/>
      <c r="BO10031" s="31"/>
      <c r="BP10031" s="31"/>
      <c r="BQ10031" s="31"/>
      <c r="BR10031" s="31"/>
      <c r="BS10031" s="31"/>
      <c r="BT10031" s="31"/>
      <c r="BU10031" s="31"/>
      <c r="BV10031" s="31"/>
      <c r="BW10031" s="31"/>
      <c r="BX10031" s="31"/>
      <c r="BY10031" s="31"/>
      <c r="BZ10031" s="31"/>
      <c r="CA10031" s="31"/>
      <c r="CB10031" s="31"/>
      <c r="CC10031" s="31"/>
    </row>
    <row r="10032" spans="5:81" customFormat="1" x14ac:dyDescent="0.25">
      <c r="E10032"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replace('0000986/4/08/03/2023', '/', '.');</v>
      </c>
      <c r="F10032" s="31"/>
      <c r="G10032" s="31"/>
      <c r="H10032" s="31"/>
      <c r="I10032" s="31"/>
      <c r="J10032" s="31"/>
      <c r="K10032" s="31"/>
      <c r="L10032" s="31"/>
      <c r="M10032" s="31"/>
      <c r="N10032" s="31"/>
      <c r="O10032" s="31"/>
      <c r="P10032" s="31"/>
      <c r="Q10032" s="31"/>
      <c r="R10032" s="31"/>
      <c r="S10032" s="31"/>
      <c r="T10032" s="31"/>
      <c r="U10032" s="31"/>
      <c r="V10032" s="31"/>
      <c r="W10032" s="31"/>
      <c r="X10032" s="31"/>
      <c r="Y10032" s="31"/>
      <c r="Z10032" s="31"/>
      <c r="AA10032" s="31"/>
      <c r="AB10032" s="31"/>
      <c r="AC10032" s="31"/>
      <c r="AD10032" s="31"/>
      <c r="AE10032" s="31"/>
      <c r="AF10032" s="31"/>
      <c r="AG10032" s="31"/>
      <c r="AH10032" s="31"/>
      <c r="AI10032" s="31"/>
      <c r="AJ10032" s="31"/>
      <c r="AK10032" s="31"/>
      <c r="AL10032" s="31"/>
      <c r="AM10032" s="31"/>
      <c r="AN10032" s="31"/>
      <c r="AO10032" s="31"/>
      <c r="AP10032" s="31"/>
      <c r="AQ10032" s="31"/>
      <c r="AR10032" s="31"/>
      <c r="AS10032" s="31"/>
      <c r="AT10032" s="31"/>
      <c r="AU10032" s="31"/>
      <c r="AV10032" s="31"/>
      <c r="AW10032" s="31"/>
      <c r="AX10032" s="31"/>
      <c r="AY10032" s="31"/>
      <c r="AZ10032" s="31"/>
      <c r="BA10032" s="31"/>
      <c r="BB10032" s="31"/>
      <c r="BC10032" s="31"/>
      <c r="BD10032" s="31"/>
      <c r="BE10032" s="31"/>
      <c r="BF10032" s="31"/>
      <c r="BG10032" s="31"/>
      <c r="BH10032" s="31"/>
      <c r="BI10032" s="31"/>
      <c r="BJ10032" s="31"/>
      <c r="BK10032" s="31"/>
      <c r="BL10032" s="31"/>
      <c r="BM10032" s="31"/>
      <c r="BN10032" s="31"/>
      <c r="BO10032" s="31"/>
      <c r="BP10032" s="31"/>
      <c r="BQ10032" s="31"/>
      <c r="BR10032" s="31"/>
      <c r="BS10032" s="31"/>
      <c r="BT10032" s="31"/>
      <c r="BU10032" s="31"/>
      <c r="BV10032" s="31"/>
      <c r="BW10032" s="31"/>
      <c r="BX10032" s="31"/>
      <c r="BY10032" s="31"/>
      <c r="BZ10032" s="31"/>
      <c r="CA10032" s="31"/>
      <c r="CB10032" s="31"/>
      <c r="CC10032" s="31"/>
    </row>
    <row r="10033" spans="5:81" customFormat="1" x14ac:dyDescent="0.25">
      <c r="E10033" s="30" t="str">
        <f t="shared" si="67"/>
        <v>update IFINOPL.dbo.AGREEMENT_ASSET set BILLING_TO_NPWP = '651887093416000', NPWP_NAME = 'PT. AMARTHA MANUNGGAL PRIMA', NPWP_ADDRESS = 'THE PROMINENCE TOWER LT 28 JL JALUR SUTERA B RT.00 RW.00 KEL.PANUNGGANGAN KEC.PINANG KOTA/KAB.KOTA TANGERANG BANTEN 15143' where AGREEMENT_NO = replace('0000987/4/08/03/2023', '/', '.');</v>
      </c>
      <c r="F10033" s="31"/>
      <c r="G10033" s="31"/>
      <c r="H10033" s="31"/>
      <c r="I10033" s="31"/>
      <c r="J10033" s="31"/>
      <c r="K10033" s="31"/>
      <c r="L10033" s="31"/>
      <c r="M10033" s="31"/>
      <c r="N10033" s="31"/>
      <c r="O10033" s="31"/>
      <c r="P10033" s="31"/>
      <c r="Q10033" s="31"/>
      <c r="R10033" s="31"/>
      <c r="S10033" s="31"/>
      <c r="T10033" s="31"/>
      <c r="U10033" s="31"/>
      <c r="V10033" s="31"/>
      <c r="W10033" s="31"/>
      <c r="X10033" s="31"/>
      <c r="Y10033" s="31"/>
      <c r="Z10033" s="31"/>
      <c r="AA10033" s="31"/>
      <c r="AB10033" s="31"/>
      <c r="AC10033" s="31"/>
      <c r="AD10033" s="31"/>
      <c r="AE10033" s="31"/>
      <c r="AF10033" s="31"/>
      <c r="AG10033" s="31"/>
      <c r="AH10033" s="31"/>
      <c r="AI10033" s="31"/>
      <c r="AJ10033" s="31"/>
      <c r="AK10033" s="31"/>
      <c r="AL10033" s="31"/>
      <c r="AM10033" s="31"/>
      <c r="AN10033" s="31"/>
      <c r="AO10033" s="31"/>
      <c r="AP10033" s="31"/>
      <c r="AQ10033" s="31"/>
      <c r="AR10033" s="31"/>
      <c r="AS10033" s="31"/>
      <c r="AT10033" s="31"/>
      <c r="AU10033" s="31"/>
      <c r="AV10033" s="31"/>
      <c r="AW10033" s="31"/>
      <c r="AX10033" s="31"/>
      <c r="AY10033" s="31"/>
      <c r="AZ10033" s="31"/>
      <c r="BA10033" s="31"/>
      <c r="BB10033" s="31"/>
      <c r="BC10033" s="31"/>
      <c r="BD10033" s="31"/>
      <c r="BE10033" s="31"/>
      <c r="BF10033" s="31"/>
      <c r="BG10033" s="31"/>
      <c r="BH10033" s="31"/>
      <c r="BI10033" s="31"/>
      <c r="BJ10033" s="31"/>
      <c r="BK10033" s="31"/>
      <c r="BL10033" s="31"/>
      <c r="BM10033" s="31"/>
      <c r="BN10033" s="31"/>
      <c r="BO10033" s="31"/>
      <c r="BP10033" s="31"/>
      <c r="BQ10033" s="31"/>
      <c r="BR10033" s="31"/>
      <c r="BS10033" s="31"/>
      <c r="BT10033" s="31"/>
      <c r="BU10033" s="31"/>
      <c r="BV10033" s="31"/>
      <c r="BW10033" s="31"/>
      <c r="BX10033" s="31"/>
      <c r="BY10033" s="31"/>
      <c r="BZ10033" s="31"/>
      <c r="CA10033" s="31"/>
      <c r="CB10033" s="31"/>
      <c r="CC10033" s="31"/>
    </row>
    <row r="10034" spans="5:81" customFormat="1" x14ac:dyDescent="0.25">
      <c r="E10034" s="30" t="str">
        <f t="shared" si="67"/>
        <v>update IFINOPL.dbo.AGREEMENT_ASSET set BILLING_TO_NPWP = '016205874073000', NPWP_NAME = 'KOPERASI KONSUMEN KARYAWAN PT. APLIKANUSA LINTASARTA', NPWP_ADDRESS = 'GEDUNG KOPKARLA 1. JL LEBAK BULUS RAYA NO.7 RT.003 RW.002 KEL.LEBAK BULUS KEC.CILANDAK KOTA/KAB.JAKARTA SELATAN DKI JAKARTA 12440' where AGREEMENT_NO = replace('0000988/4/08/01/2023', '/', '.');</v>
      </c>
      <c r="F10034" s="31"/>
      <c r="G10034" s="31"/>
      <c r="H10034" s="31"/>
      <c r="I10034" s="31"/>
      <c r="J10034" s="31"/>
      <c r="K10034" s="31"/>
      <c r="L10034" s="31"/>
      <c r="M10034" s="31"/>
      <c r="N10034" s="31"/>
      <c r="O10034" s="31"/>
      <c r="P10034" s="31"/>
      <c r="Q10034" s="31"/>
      <c r="R10034" s="31"/>
      <c r="S10034" s="31"/>
      <c r="T10034" s="31"/>
      <c r="U10034" s="31"/>
      <c r="V10034" s="31"/>
      <c r="W10034" s="31"/>
      <c r="X10034" s="31"/>
      <c r="Y10034" s="31"/>
      <c r="Z10034" s="31"/>
      <c r="AA10034" s="31"/>
      <c r="AB10034" s="31"/>
      <c r="AC10034" s="31"/>
      <c r="AD10034" s="31"/>
      <c r="AE10034" s="31"/>
      <c r="AF10034" s="31"/>
      <c r="AG10034" s="31"/>
      <c r="AH10034" s="31"/>
      <c r="AI10034" s="31"/>
      <c r="AJ10034" s="31"/>
      <c r="AK10034" s="31"/>
      <c r="AL10034" s="31"/>
      <c r="AM10034" s="31"/>
      <c r="AN10034" s="31"/>
      <c r="AO10034" s="31"/>
      <c r="AP10034" s="31"/>
      <c r="AQ10034" s="31"/>
      <c r="AR10034" s="31"/>
      <c r="AS10034" s="31"/>
      <c r="AT10034" s="31"/>
      <c r="AU10034" s="31"/>
      <c r="AV10034" s="31"/>
      <c r="AW10034" s="31"/>
      <c r="AX10034" s="31"/>
      <c r="AY10034" s="31"/>
      <c r="AZ10034" s="31"/>
      <c r="BA10034" s="31"/>
      <c r="BB10034" s="31"/>
      <c r="BC10034" s="31"/>
      <c r="BD10034" s="31"/>
      <c r="BE10034" s="31"/>
      <c r="BF10034" s="31"/>
      <c r="BG10034" s="31"/>
      <c r="BH10034" s="31"/>
      <c r="BI10034" s="31"/>
      <c r="BJ10034" s="31"/>
      <c r="BK10034" s="31"/>
      <c r="BL10034" s="31"/>
      <c r="BM10034" s="31"/>
      <c r="BN10034" s="31"/>
      <c r="BO10034" s="31"/>
      <c r="BP10034" s="31"/>
      <c r="BQ10034" s="31"/>
      <c r="BR10034" s="31"/>
      <c r="BS10034" s="31"/>
      <c r="BT10034" s="31"/>
      <c r="BU10034" s="31"/>
      <c r="BV10034" s="31"/>
      <c r="BW10034" s="31"/>
      <c r="BX10034" s="31"/>
      <c r="BY10034" s="31"/>
      <c r="BZ10034" s="31"/>
      <c r="CA10034" s="31"/>
      <c r="CB10034" s="31"/>
      <c r="CC10034" s="31"/>
    </row>
    <row r="10035" spans="5:81" customFormat="1" x14ac:dyDescent="0.25">
      <c r="E10035" s="30" t="str">
        <f t="shared" si="67"/>
        <v>update IFINOPL.dbo.AGREEMENT_ASSET set BILLING_TO_NPWP = '314343237005000', NPWP_NAME = 'PT. TRANS MONANG', NPWP_ADDRESS = 'GEDUNG PATRA JASA OFFICE TOWER LT 17 RUANG 1703 JL JENDERAL GATOT SUBROTO KAV 32-34 RT.0 RW.0 KEL.KUNINGAN TIMUR KEC.SETIA BUDI KOTA/KAB.JAKARTA SELATAN DKI JAKARTA 12950' where AGREEMENT_NO = replace('0000990/4/08/03/2023', '/', '.');</v>
      </c>
      <c r="F10035" s="31"/>
      <c r="G10035" s="31"/>
      <c r="H10035" s="31"/>
      <c r="I10035" s="31"/>
      <c r="J10035" s="31"/>
      <c r="K10035" s="31"/>
      <c r="L10035" s="31"/>
      <c r="M10035" s="31"/>
      <c r="N10035" s="31"/>
      <c r="O10035" s="31"/>
      <c r="P10035" s="31"/>
      <c r="Q10035" s="31"/>
      <c r="R10035" s="31"/>
      <c r="S10035" s="31"/>
      <c r="T10035" s="31"/>
      <c r="U10035" s="31"/>
      <c r="V10035" s="31"/>
      <c r="W10035" s="31"/>
      <c r="X10035" s="31"/>
      <c r="Y10035" s="31"/>
      <c r="Z10035" s="31"/>
      <c r="AA10035" s="31"/>
      <c r="AB10035" s="31"/>
      <c r="AC10035" s="31"/>
      <c r="AD10035" s="31"/>
      <c r="AE10035" s="31"/>
      <c r="AF10035" s="31"/>
      <c r="AG10035" s="31"/>
      <c r="AH10035" s="31"/>
      <c r="AI10035" s="31"/>
      <c r="AJ10035" s="31"/>
      <c r="AK10035" s="31"/>
      <c r="AL10035" s="31"/>
      <c r="AM10035" s="31"/>
      <c r="AN10035" s="31"/>
      <c r="AO10035" s="31"/>
      <c r="AP10035" s="31"/>
      <c r="AQ10035" s="31"/>
      <c r="AR10035" s="31"/>
      <c r="AS10035" s="31"/>
      <c r="AT10035" s="31"/>
      <c r="AU10035" s="31"/>
      <c r="AV10035" s="31"/>
      <c r="AW10035" s="31"/>
      <c r="AX10035" s="31"/>
      <c r="AY10035" s="31"/>
      <c r="AZ10035" s="31"/>
      <c r="BA10035" s="31"/>
      <c r="BB10035" s="31"/>
      <c r="BC10035" s="31"/>
      <c r="BD10035" s="31"/>
      <c r="BE10035" s="31"/>
      <c r="BF10035" s="31"/>
      <c r="BG10035" s="31"/>
      <c r="BH10035" s="31"/>
      <c r="BI10035" s="31"/>
      <c r="BJ10035" s="31"/>
      <c r="BK10035" s="31"/>
      <c r="BL10035" s="31"/>
      <c r="BM10035" s="31"/>
      <c r="BN10035" s="31"/>
      <c r="BO10035" s="31"/>
      <c r="BP10035" s="31"/>
      <c r="BQ10035" s="31"/>
      <c r="BR10035" s="31"/>
      <c r="BS10035" s="31"/>
      <c r="BT10035" s="31"/>
      <c r="BU10035" s="31"/>
      <c r="BV10035" s="31"/>
      <c r="BW10035" s="31"/>
      <c r="BX10035" s="31"/>
      <c r="BY10035" s="31"/>
      <c r="BZ10035" s="31"/>
      <c r="CA10035" s="31"/>
      <c r="CB10035" s="31"/>
      <c r="CC10035" s="31"/>
    </row>
    <row r="10036" spans="5:81" customFormat="1" x14ac:dyDescent="0.25">
      <c r="E10036" s="30" t="str">
        <f t="shared" si="67"/>
        <v>update IFINOPL.dbo.AGREEMENT_ASSET set BILLING_TO_NPWP = '713313591451000', NPWP_NAME = 'PT. ARTA DWITUNGGAL ABADI', NPWP_ADDRESS = 'JL. MANIS RAYA NO. 15 RT.00 RW.00 KEL.KADU JAYA KEC.CURUG KOTA/KAB.TANGERANG BANTEN 15810' where AGREEMENT_NO = replace('0000991/4/08/03/2023', '/', '.');</v>
      </c>
      <c r="F10036" s="31"/>
      <c r="G10036" s="31"/>
      <c r="H10036" s="31"/>
      <c r="I10036" s="31"/>
      <c r="J10036" s="31"/>
      <c r="K10036" s="31"/>
      <c r="L10036" s="31"/>
      <c r="M10036" s="31"/>
      <c r="N10036" s="31"/>
      <c r="O10036" s="31"/>
      <c r="P10036" s="31"/>
      <c r="Q10036" s="31"/>
      <c r="R10036" s="31"/>
      <c r="S10036" s="31"/>
      <c r="T10036" s="31"/>
      <c r="U10036" s="31"/>
      <c r="V10036" s="31"/>
      <c r="W10036" s="31"/>
      <c r="X10036" s="31"/>
      <c r="Y10036" s="31"/>
      <c r="Z10036" s="31"/>
      <c r="AA10036" s="31"/>
      <c r="AB10036" s="31"/>
      <c r="AC10036" s="31"/>
      <c r="AD10036" s="31"/>
      <c r="AE10036" s="31"/>
      <c r="AF10036" s="31"/>
      <c r="AG10036" s="31"/>
      <c r="AH10036" s="31"/>
      <c r="AI10036" s="31"/>
      <c r="AJ10036" s="31"/>
      <c r="AK10036" s="31"/>
      <c r="AL10036" s="31"/>
      <c r="AM10036" s="31"/>
      <c r="AN10036" s="31"/>
      <c r="AO10036" s="31"/>
      <c r="AP10036" s="31"/>
      <c r="AQ10036" s="31"/>
      <c r="AR10036" s="31"/>
      <c r="AS10036" s="31"/>
      <c r="AT10036" s="31"/>
      <c r="AU10036" s="31"/>
      <c r="AV10036" s="31"/>
      <c r="AW10036" s="31"/>
      <c r="AX10036" s="31"/>
      <c r="AY10036" s="31"/>
      <c r="AZ10036" s="31"/>
      <c r="BA10036" s="31"/>
      <c r="BB10036" s="31"/>
      <c r="BC10036" s="31"/>
      <c r="BD10036" s="31"/>
      <c r="BE10036" s="31"/>
      <c r="BF10036" s="31"/>
      <c r="BG10036" s="31"/>
      <c r="BH10036" s="31"/>
      <c r="BI10036" s="31"/>
      <c r="BJ10036" s="31"/>
      <c r="BK10036" s="31"/>
      <c r="BL10036" s="31"/>
      <c r="BM10036" s="31"/>
      <c r="BN10036" s="31"/>
      <c r="BO10036" s="31"/>
      <c r="BP10036" s="31"/>
      <c r="BQ10036" s="31"/>
      <c r="BR10036" s="31"/>
      <c r="BS10036" s="31"/>
      <c r="BT10036" s="31"/>
      <c r="BU10036" s="31"/>
      <c r="BV10036" s="31"/>
      <c r="BW10036" s="31"/>
      <c r="BX10036" s="31"/>
      <c r="BY10036" s="31"/>
      <c r="BZ10036" s="31"/>
      <c r="CA10036" s="31"/>
      <c r="CB10036" s="31"/>
      <c r="CC10036" s="31"/>
    </row>
    <row r="10037" spans="5:81" customFormat="1" x14ac:dyDescent="0.25">
      <c r="E10037" s="30" t="str">
        <f t="shared" si="67"/>
        <v>update IFINOPL.dbo.AGREEMENT_ASSET set BILLING_TO_NPWP = '013631320002000', NPWP_NAME = 'PT. HARPA SEKAWAN', NPWP_ADDRESS = 'JL. CIPINANG MUARA NO.47 RT.002 RW.03 KEL.CIPINANG MUARA KEC.JATINEGARA KOTA/KAB.JAKARTA TIMUR DKI JAKARTA 13420' where AGREEMENT_NO = replace('0000992/4/01/03/2022', '/', '.');</v>
      </c>
      <c r="F10037" s="31"/>
      <c r="G10037" s="31"/>
      <c r="H10037" s="31"/>
      <c r="I10037" s="31"/>
      <c r="J10037" s="31"/>
      <c r="K10037" s="31"/>
      <c r="L10037" s="31"/>
      <c r="M10037" s="31"/>
      <c r="N10037" s="31"/>
      <c r="O10037" s="31"/>
      <c r="P10037" s="31"/>
      <c r="Q10037" s="31"/>
      <c r="R10037" s="31"/>
      <c r="S10037" s="31"/>
      <c r="T10037" s="31"/>
      <c r="U10037" s="31"/>
      <c r="V10037" s="31"/>
      <c r="W10037" s="31"/>
      <c r="X10037" s="31"/>
      <c r="Y10037" s="31"/>
      <c r="Z10037" s="31"/>
      <c r="AA10037" s="31"/>
      <c r="AB10037" s="31"/>
      <c r="AC10037" s="31"/>
      <c r="AD10037" s="31"/>
      <c r="AE10037" s="31"/>
      <c r="AF10037" s="31"/>
      <c r="AG10037" s="31"/>
      <c r="AH10037" s="31"/>
      <c r="AI10037" s="31"/>
      <c r="AJ10037" s="31"/>
      <c r="AK10037" s="31"/>
      <c r="AL10037" s="31"/>
      <c r="AM10037" s="31"/>
      <c r="AN10037" s="31"/>
      <c r="AO10037" s="31"/>
      <c r="AP10037" s="31"/>
      <c r="AQ10037" s="31"/>
      <c r="AR10037" s="31"/>
      <c r="AS10037" s="31"/>
      <c r="AT10037" s="31"/>
      <c r="AU10037" s="31"/>
      <c r="AV10037" s="31"/>
      <c r="AW10037" s="31"/>
      <c r="AX10037" s="31"/>
      <c r="AY10037" s="31"/>
      <c r="AZ10037" s="31"/>
      <c r="BA10037" s="31"/>
      <c r="BB10037" s="31"/>
      <c r="BC10037" s="31"/>
      <c r="BD10037" s="31"/>
      <c r="BE10037" s="31"/>
      <c r="BF10037" s="31"/>
      <c r="BG10037" s="31"/>
      <c r="BH10037" s="31"/>
      <c r="BI10037" s="31"/>
      <c r="BJ10037" s="31"/>
      <c r="BK10037" s="31"/>
      <c r="BL10037" s="31"/>
      <c r="BM10037" s="31"/>
      <c r="BN10037" s="31"/>
      <c r="BO10037" s="31"/>
      <c r="BP10037" s="31"/>
      <c r="BQ10037" s="31"/>
      <c r="BR10037" s="31"/>
      <c r="BS10037" s="31"/>
      <c r="BT10037" s="31"/>
      <c r="BU10037" s="31"/>
      <c r="BV10037" s="31"/>
      <c r="BW10037" s="31"/>
      <c r="BX10037" s="31"/>
      <c r="BY10037" s="31"/>
      <c r="BZ10037" s="31"/>
      <c r="CA10037" s="31"/>
      <c r="CB10037" s="31"/>
      <c r="CC10037" s="31"/>
    </row>
    <row r="10038" spans="5:81" customFormat="1" x14ac:dyDescent="0.25">
      <c r="E10038" s="30" t="str">
        <f t="shared" si="67"/>
        <v>update IFINOPL.dbo.AGREEMENT_ASSET set BILLING_TO_NPWP = '713313591451000', NPWP_NAME = 'PT. ARTA DWITUNGGAL ABADI', NPWP_ADDRESS = 'JL. MANIS RAYA NO. 15 RT.00 RW.00 KEL.KADU JAYA KEC.CURUG KOTA/KAB.TANGERANG BANTEN 15810' where AGREEMENT_NO = replace('0000992/4/08/03/2023', '/', '.');</v>
      </c>
      <c r="F10038" s="31"/>
      <c r="G10038" s="31"/>
      <c r="H10038" s="31"/>
      <c r="I10038" s="31"/>
      <c r="J10038" s="31"/>
      <c r="K10038" s="31"/>
      <c r="L10038" s="31"/>
      <c r="M10038" s="31"/>
      <c r="N10038" s="31"/>
      <c r="O10038" s="31"/>
      <c r="P10038" s="31"/>
      <c r="Q10038" s="31"/>
      <c r="R10038" s="31"/>
      <c r="S10038" s="31"/>
      <c r="T10038" s="31"/>
      <c r="U10038" s="31"/>
      <c r="V10038" s="31"/>
      <c r="W10038" s="31"/>
      <c r="X10038" s="31"/>
      <c r="Y10038" s="31"/>
      <c r="Z10038" s="31"/>
      <c r="AA10038" s="31"/>
      <c r="AB10038" s="31"/>
      <c r="AC10038" s="31"/>
      <c r="AD10038" s="31"/>
      <c r="AE10038" s="31"/>
      <c r="AF10038" s="31"/>
      <c r="AG10038" s="31"/>
      <c r="AH10038" s="31"/>
      <c r="AI10038" s="31"/>
      <c r="AJ10038" s="31"/>
      <c r="AK10038" s="31"/>
      <c r="AL10038" s="31"/>
      <c r="AM10038" s="31"/>
      <c r="AN10038" s="31"/>
      <c r="AO10038" s="31"/>
      <c r="AP10038" s="31"/>
      <c r="AQ10038" s="31"/>
      <c r="AR10038" s="31"/>
      <c r="AS10038" s="31"/>
      <c r="AT10038" s="31"/>
      <c r="AU10038" s="31"/>
      <c r="AV10038" s="31"/>
      <c r="AW10038" s="31"/>
      <c r="AX10038" s="31"/>
      <c r="AY10038" s="31"/>
      <c r="AZ10038" s="31"/>
      <c r="BA10038" s="31"/>
      <c r="BB10038" s="31"/>
      <c r="BC10038" s="31"/>
      <c r="BD10038" s="31"/>
      <c r="BE10038" s="31"/>
      <c r="BF10038" s="31"/>
      <c r="BG10038" s="31"/>
      <c r="BH10038" s="31"/>
      <c r="BI10038" s="31"/>
      <c r="BJ10038" s="31"/>
      <c r="BK10038" s="31"/>
      <c r="BL10038" s="31"/>
      <c r="BM10038" s="31"/>
      <c r="BN10038" s="31"/>
      <c r="BO10038" s="31"/>
      <c r="BP10038" s="31"/>
      <c r="BQ10038" s="31"/>
      <c r="BR10038" s="31"/>
      <c r="BS10038" s="31"/>
      <c r="BT10038" s="31"/>
      <c r="BU10038" s="31"/>
      <c r="BV10038" s="31"/>
      <c r="BW10038" s="31"/>
      <c r="BX10038" s="31"/>
      <c r="BY10038" s="31"/>
      <c r="BZ10038" s="31"/>
      <c r="CA10038" s="31"/>
      <c r="CB10038" s="31"/>
      <c r="CC10038" s="31"/>
    </row>
    <row r="10039" spans="5:81" customFormat="1" x14ac:dyDescent="0.25">
      <c r="E10039" s="30" t="str">
        <f t="shared" si="67"/>
        <v>update IFINOPL.dbo.AGREEMENT_ASSET set BILLING_TO_NPWP = '651887093416000', NPWP_NAME = 'PT. AMARTHA MANUNGGAL PRIMA', NPWP_ADDRESS = 'THE PROMINENCE TOWER LT 28 JL JALUR SUTERA B RT.00 RW.00 KEL.PANUNGGANGAN KEC.PINANG KOTA/KAB.KOTA TANGERANG BANTEN 15143' where AGREEMENT_NO = replace('0000993/4/08/03/2023', '/', '.');</v>
      </c>
      <c r="F10039" s="31"/>
      <c r="G10039" s="31"/>
      <c r="H10039" s="31"/>
      <c r="I10039" s="31"/>
      <c r="J10039" s="31"/>
      <c r="K10039" s="31"/>
      <c r="L10039" s="31"/>
      <c r="M10039" s="31"/>
      <c r="N10039" s="31"/>
      <c r="O10039" s="31"/>
      <c r="P10039" s="31"/>
      <c r="Q10039" s="31"/>
      <c r="R10039" s="31"/>
      <c r="S10039" s="31"/>
      <c r="T10039" s="31"/>
      <c r="U10039" s="31"/>
      <c r="V10039" s="31"/>
      <c r="W10039" s="31"/>
      <c r="X10039" s="31"/>
      <c r="Y10039" s="31"/>
      <c r="Z10039" s="31"/>
      <c r="AA10039" s="31"/>
      <c r="AB10039" s="31"/>
      <c r="AC10039" s="31"/>
      <c r="AD10039" s="31"/>
      <c r="AE10039" s="31"/>
      <c r="AF10039" s="31"/>
      <c r="AG10039" s="31"/>
      <c r="AH10039" s="31"/>
      <c r="AI10039" s="31"/>
      <c r="AJ10039" s="31"/>
      <c r="AK10039" s="31"/>
      <c r="AL10039" s="31"/>
      <c r="AM10039" s="31"/>
      <c r="AN10039" s="31"/>
      <c r="AO10039" s="31"/>
      <c r="AP10039" s="31"/>
      <c r="AQ10039" s="31"/>
      <c r="AR10039" s="31"/>
      <c r="AS10039" s="31"/>
      <c r="AT10039" s="31"/>
      <c r="AU10039" s="31"/>
      <c r="AV10039" s="31"/>
      <c r="AW10039" s="31"/>
      <c r="AX10039" s="31"/>
      <c r="AY10039" s="31"/>
      <c r="AZ10039" s="31"/>
      <c r="BA10039" s="31"/>
      <c r="BB10039" s="31"/>
      <c r="BC10039" s="31"/>
      <c r="BD10039" s="31"/>
      <c r="BE10039" s="31"/>
      <c r="BF10039" s="31"/>
      <c r="BG10039" s="31"/>
      <c r="BH10039" s="31"/>
      <c r="BI10039" s="31"/>
      <c r="BJ10039" s="31"/>
      <c r="BK10039" s="31"/>
      <c r="BL10039" s="31"/>
      <c r="BM10039" s="31"/>
      <c r="BN10039" s="31"/>
      <c r="BO10039" s="31"/>
      <c r="BP10039" s="31"/>
      <c r="BQ10039" s="31"/>
      <c r="BR10039" s="31"/>
      <c r="BS10039" s="31"/>
      <c r="BT10039" s="31"/>
      <c r="BU10039" s="31"/>
      <c r="BV10039" s="31"/>
      <c r="BW10039" s="31"/>
      <c r="BX10039" s="31"/>
      <c r="BY10039" s="31"/>
      <c r="BZ10039" s="31"/>
      <c r="CA10039" s="31"/>
      <c r="CB10039" s="31"/>
      <c r="CC10039" s="31"/>
    </row>
    <row r="10040" spans="5:81" customFormat="1" x14ac:dyDescent="0.25">
      <c r="E10040" s="30" t="str">
        <f t="shared" si="67"/>
        <v>update IFINOPL.dbo.AGREEMENT_ASSET set BILLING_TO_NPWP = '419512165006000', NPWP_NAME = 'PT. BSA LOGISTICS INDONESIA', NPWP_ADDRESS = 'JL. RAYA CAKUNG CILINCING KM.3 RT.000 RW.000 KEL.CAKUNG BARAT KEC.CAKUNG KOTA/KAB.JAKARTA TIMUR DKI JAKARTA 13910' where AGREEMENT_NO = replace('0000994/4/08/04/2023', '/', '.');</v>
      </c>
      <c r="F10040" s="31"/>
      <c r="G10040" s="31"/>
      <c r="H10040" s="31"/>
      <c r="I10040" s="31"/>
      <c r="J10040" s="31"/>
      <c r="K10040" s="31"/>
      <c r="L10040" s="31"/>
      <c r="M10040" s="31"/>
      <c r="N10040" s="31"/>
      <c r="O10040" s="31"/>
      <c r="P10040" s="31"/>
      <c r="Q10040" s="31"/>
      <c r="R10040" s="31"/>
      <c r="S10040" s="31"/>
      <c r="T10040" s="31"/>
      <c r="U10040" s="31"/>
      <c r="V10040" s="31"/>
      <c r="W10040" s="31"/>
      <c r="X10040" s="31"/>
      <c r="Y10040" s="31"/>
      <c r="Z10040" s="31"/>
      <c r="AA10040" s="31"/>
      <c r="AB10040" s="31"/>
      <c r="AC10040" s="31"/>
      <c r="AD10040" s="31"/>
      <c r="AE10040" s="31"/>
      <c r="AF10040" s="31"/>
      <c r="AG10040" s="31"/>
      <c r="AH10040" s="31"/>
      <c r="AI10040" s="31"/>
      <c r="AJ10040" s="31"/>
      <c r="AK10040" s="31"/>
      <c r="AL10040" s="31"/>
      <c r="AM10040" s="31"/>
      <c r="AN10040" s="31"/>
      <c r="AO10040" s="31"/>
      <c r="AP10040" s="31"/>
      <c r="AQ10040" s="31"/>
      <c r="AR10040" s="31"/>
      <c r="AS10040" s="31"/>
      <c r="AT10040" s="31"/>
      <c r="AU10040" s="31"/>
      <c r="AV10040" s="31"/>
      <c r="AW10040" s="31"/>
      <c r="AX10040" s="31"/>
      <c r="AY10040" s="31"/>
      <c r="AZ10040" s="31"/>
      <c r="BA10040" s="31"/>
      <c r="BB10040" s="31"/>
      <c r="BC10040" s="31"/>
      <c r="BD10040" s="31"/>
      <c r="BE10040" s="31"/>
      <c r="BF10040" s="31"/>
      <c r="BG10040" s="31"/>
      <c r="BH10040" s="31"/>
      <c r="BI10040" s="31"/>
      <c r="BJ10040" s="31"/>
      <c r="BK10040" s="31"/>
      <c r="BL10040" s="31"/>
      <c r="BM10040" s="31"/>
      <c r="BN10040" s="31"/>
      <c r="BO10040" s="31"/>
      <c r="BP10040" s="31"/>
      <c r="BQ10040" s="31"/>
      <c r="BR10040" s="31"/>
      <c r="BS10040" s="31"/>
      <c r="BT10040" s="31"/>
      <c r="BU10040" s="31"/>
      <c r="BV10040" s="31"/>
      <c r="BW10040" s="31"/>
      <c r="BX10040" s="31"/>
      <c r="BY10040" s="31"/>
      <c r="BZ10040" s="31"/>
      <c r="CA10040" s="31"/>
      <c r="CB10040" s="31"/>
      <c r="CC10040" s="31"/>
    </row>
    <row r="10041" spans="5:81" customFormat="1" x14ac:dyDescent="0.25">
      <c r="E10041" s="30" t="str">
        <f t="shared" si="67"/>
        <v>update IFINOPL.dbo.AGREEMENT_ASSET set BILLING_TO_NPWP = '419512165006000', NPWP_NAME = 'PT. BSA LOGISTICS INDONESIA', NPWP_ADDRESS = 'JL. RAYA CAKUNG CILINCING KM.3 RT.000 RW.000 KEL.CAKUNG BARAT KEC.CAKUNG KOTA/KAB.JAKARTA TIMUR DKI JAKARTA 13910' where AGREEMENT_NO = replace('0000995/4/08/04/2023', '/', '.');</v>
      </c>
      <c r="F10041" s="31"/>
      <c r="G10041" s="31"/>
      <c r="H10041" s="31"/>
      <c r="I10041" s="31"/>
      <c r="J10041" s="31"/>
      <c r="K10041" s="31"/>
      <c r="L10041" s="31"/>
      <c r="M10041" s="31"/>
      <c r="N10041" s="31"/>
      <c r="O10041" s="31"/>
      <c r="P10041" s="31"/>
      <c r="Q10041" s="31"/>
      <c r="R10041" s="31"/>
      <c r="S10041" s="31"/>
      <c r="T10041" s="31"/>
      <c r="U10041" s="31"/>
      <c r="V10041" s="31"/>
      <c r="W10041" s="31"/>
      <c r="X10041" s="31"/>
      <c r="Y10041" s="31"/>
      <c r="Z10041" s="31"/>
      <c r="AA10041" s="31"/>
      <c r="AB10041" s="31"/>
      <c r="AC10041" s="31"/>
      <c r="AD10041" s="31"/>
      <c r="AE10041" s="31"/>
      <c r="AF10041" s="31"/>
      <c r="AG10041" s="31"/>
      <c r="AH10041" s="31"/>
      <c r="AI10041" s="31"/>
      <c r="AJ10041" s="31"/>
      <c r="AK10041" s="31"/>
      <c r="AL10041" s="31"/>
      <c r="AM10041" s="31"/>
      <c r="AN10041" s="31"/>
      <c r="AO10041" s="31"/>
      <c r="AP10041" s="31"/>
      <c r="AQ10041" s="31"/>
      <c r="AR10041" s="31"/>
      <c r="AS10041" s="31"/>
      <c r="AT10041" s="31"/>
      <c r="AU10041" s="31"/>
      <c r="AV10041" s="31"/>
      <c r="AW10041" s="31"/>
      <c r="AX10041" s="31"/>
      <c r="AY10041" s="31"/>
      <c r="AZ10041" s="31"/>
      <c r="BA10041" s="31"/>
      <c r="BB10041" s="31"/>
      <c r="BC10041" s="31"/>
      <c r="BD10041" s="31"/>
      <c r="BE10041" s="31"/>
      <c r="BF10041" s="31"/>
      <c r="BG10041" s="31"/>
      <c r="BH10041" s="31"/>
      <c r="BI10041" s="31"/>
      <c r="BJ10041" s="31"/>
      <c r="BK10041" s="31"/>
      <c r="BL10041" s="31"/>
      <c r="BM10041" s="31"/>
      <c r="BN10041" s="31"/>
      <c r="BO10041" s="31"/>
      <c r="BP10041" s="31"/>
      <c r="BQ10041" s="31"/>
      <c r="BR10041" s="31"/>
      <c r="BS10041" s="31"/>
      <c r="BT10041" s="31"/>
      <c r="BU10041" s="31"/>
      <c r="BV10041" s="31"/>
      <c r="BW10041" s="31"/>
      <c r="BX10041" s="31"/>
      <c r="BY10041" s="31"/>
      <c r="BZ10041" s="31"/>
      <c r="CA10041" s="31"/>
      <c r="CB10041" s="31"/>
      <c r="CC10041" s="31"/>
    </row>
    <row r="10042" spans="5:81" customFormat="1" x14ac:dyDescent="0.25">
      <c r="E10042" s="30" t="str">
        <f t="shared" si="67"/>
        <v>update IFINOPL.dbo.AGREEMENT_ASSET set BILLING_TO_NPWP = '419512165006000', NPWP_NAME = 'PT. BSA LOGISTICS INDONESIA', NPWP_ADDRESS = 'JL. RAYA CAKUNG CILINCING KM.3 RT.000 RW.000 KEL.CAKUNG BARAT KEC.CAKUNG KOTA/KAB.JAKARTA TIMUR DKI JAKARTA 13910' where AGREEMENT_NO = replace('0000996/4/08/04/2023', '/', '.');</v>
      </c>
      <c r="F10042" s="31"/>
      <c r="G10042" s="31"/>
      <c r="H10042" s="31"/>
      <c r="I10042" s="31"/>
      <c r="J10042" s="31"/>
      <c r="K10042" s="31"/>
      <c r="L10042" s="31"/>
      <c r="M10042" s="31"/>
      <c r="N10042" s="31"/>
      <c r="O10042" s="31"/>
      <c r="P10042" s="31"/>
      <c r="Q10042" s="31"/>
      <c r="R10042" s="31"/>
      <c r="S10042" s="31"/>
      <c r="T10042" s="31"/>
      <c r="U10042" s="31"/>
      <c r="V10042" s="31"/>
      <c r="W10042" s="31"/>
      <c r="X10042" s="31"/>
      <c r="Y10042" s="31"/>
      <c r="Z10042" s="31"/>
      <c r="AA10042" s="31"/>
      <c r="AB10042" s="31"/>
      <c r="AC10042" s="31"/>
      <c r="AD10042" s="31"/>
      <c r="AE10042" s="31"/>
      <c r="AF10042" s="31"/>
      <c r="AG10042" s="31"/>
      <c r="AH10042" s="31"/>
      <c r="AI10042" s="31"/>
      <c r="AJ10042" s="31"/>
      <c r="AK10042" s="31"/>
      <c r="AL10042" s="31"/>
      <c r="AM10042" s="31"/>
      <c r="AN10042" s="31"/>
      <c r="AO10042" s="31"/>
      <c r="AP10042" s="31"/>
      <c r="AQ10042" s="31"/>
      <c r="AR10042" s="31"/>
      <c r="AS10042" s="31"/>
      <c r="AT10042" s="31"/>
      <c r="AU10042" s="31"/>
      <c r="AV10042" s="31"/>
      <c r="AW10042" s="31"/>
      <c r="AX10042" s="31"/>
      <c r="AY10042" s="31"/>
      <c r="AZ10042" s="31"/>
      <c r="BA10042" s="31"/>
      <c r="BB10042" s="31"/>
      <c r="BC10042" s="31"/>
      <c r="BD10042" s="31"/>
      <c r="BE10042" s="31"/>
      <c r="BF10042" s="31"/>
      <c r="BG10042" s="31"/>
      <c r="BH10042" s="31"/>
      <c r="BI10042" s="31"/>
      <c r="BJ10042" s="31"/>
      <c r="BK10042" s="31"/>
      <c r="BL10042" s="31"/>
      <c r="BM10042" s="31"/>
      <c r="BN10042" s="31"/>
      <c r="BO10042" s="31"/>
      <c r="BP10042" s="31"/>
      <c r="BQ10042" s="31"/>
      <c r="BR10042" s="31"/>
      <c r="BS10042" s="31"/>
      <c r="BT10042" s="31"/>
      <c r="BU10042" s="31"/>
      <c r="BV10042" s="31"/>
      <c r="BW10042" s="31"/>
      <c r="BX10042" s="31"/>
      <c r="BY10042" s="31"/>
      <c r="BZ10042" s="31"/>
      <c r="CA10042" s="31"/>
      <c r="CB10042" s="31"/>
      <c r="CC10042" s="31"/>
    </row>
    <row r="10043" spans="5:81" customFormat="1" x14ac:dyDescent="0.25">
      <c r="E10043" s="30" t="str">
        <f t="shared" si="67"/>
        <v>update IFINOPL.dbo.AGREEMENT_ASSET set BILLING_TO_NPWP = '705439826063000', NPWP_NAME = 'PT. PRIMA ARMADA RAYA', NPWP_ADDRESS = 'GD. PATRA JASA OFFICE TOWER LT. 1 JL. JEND. GATOT SUBROTO KAV. 32-34 RT.0 RW.0 KEL.KUNINGAN TIMUR KEC.SETIA BUDI KOTA/KAB.JAKARTA SELATAN DKI JAKARTA 12950' where AGREEMENT_NO = replace('0000997/4/08/04/2023', '/', '.');</v>
      </c>
      <c r="F10043" s="31"/>
      <c r="G10043" s="31"/>
      <c r="H10043" s="31"/>
      <c r="I10043" s="31"/>
      <c r="J10043" s="31"/>
      <c r="K10043" s="31"/>
      <c r="L10043" s="31"/>
      <c r="M10043" s="31"/>
      <c r="N10043" s="31"/>
      <c r="O10043" s="31"/>
      <c r="P10043" s="31"/>
      <c r="Q10043" s="31"/>
      <c r="R10043" s="31"/>
      <c r="S10043" s="31"/>
      <c r="T10043" s="31"/>
      <c r="U10043" s="31"/>
      <c r="V10043" s="31"/>
      <c r="W10043" s="31"/>
      <c r="X10043" s="31"/>
      <c r="Y10043" s="31"/>
      <c r="Z10043" s="31"/>
      <c r="AA10043" s="31"/>
      <c r="AB10043" s="31"/>
      <c r="AC10043" s="31"/>
      <c r="AD10043" s="31"/>
      <c r="AE10043" s="31"/>
      <c r="AF10043" s="31"/>
      <c r="AG10043" s="31"/>
      <c r="AH10043" s="31"/>
      <c r="AI10043" s="31"/>
      <c r="AJ10043" s="31"/>
      <c r="AK10043" s="31"/>
      <c r="AL10043" s="31"/>
      <c r="AM10043" s="31"/>
      <c r="AN10043" s="31"/>
      <c r="AO10043" s="31"/>
      <c r="AP10043" s="31"/>
      <c r="AQ10043" s="31"/>
      <c r="AR10043" s="31"/>
      <c r="AS10043" s="31"/>
      <c r="AT10043" s="31"/>
      <c r="AU10043" s="31"/>
      <c r="AV10043" s="31"/>
      <c r="AW10043" s="31"/>
      <c r="AX10043" s="31"/>
      <c r="AY10043" s="31"/>
      <c r="AZ10043" s="31"/>
      <c r="BA10043" s="31"/>
      <c r="BB10043" s="31"/>
      <c r="BC10043" s="31"/>
      <c r="BD10043" s="31"/>
      <c r="BE10043" s="31"/>
      <c r="BF10043" s="31"/>
      <c r="BG10043" s="31"/>
      <c r="BH10043" s="31"/>
      <c r="BI10043" s="31"/>
      <c r="BJ10043" s="31"/>
      <c r="BK10043" s="31"/>
      <c r="BL10043" s="31"/>
      <c r="BM10043" s="31"/>
      <c r="BN10043" s="31"/>
      <c r="BO10043" s="31"/>
      <c r="BP10043" s="31"/>
      <c r="BQ10043" s="31"/>
      <c r="BR10043" s="31"/>
      <c r="BS10043" s="31"/>
      <c r="BT10043" s="31"/>
      <c r="BU10043" s="31"/>
      <c r="BV10043" s="31"/>
      <c r="BW10043" s="31"/>
      <c r="BX10043" s="31"/>
      <c r="BY10043" s="31"/>
      <c r="BZ10043" s="31"/>
      <c r="CA10043" s="31"/>
      <c r="CB10043" s="31"/>
      <c r="CC10043" s="31"/>
    </row>
    <row r="10044" spans="5:81" customFormat="1" x14ac:dyDescent="0.25">
      <c r="E10044" s="30" t="str">
        <f t="shared" si="67"/>
        <v>update IFINOPL.dbo.AGREEMENT_ASSET set BILLING_TO_NPWP = '316483148422000', NPWP_NAME = 'PT PINUS MERAH ABADI', NPWP_ADDRESS = 'JL. SOEKARNO HATTA NO. 112 RT.07 RW.05 BABAKAN CIPARAY, BABAKAN CIPARAY, BANDUNG, JAWA BARAT 40223 INDONESIA' where AGREEMENT_NO = replace('0000998/4/01/03/2022', '/', '.');</v>
      </c>
      <c r="F10044" s="31"/>
      <c r="G10044" s="31"/>
      <c r="H10044" s="31"/>
      <c r="I10044" s="31"/>
      <c r="J10044" s="31"/>
      <c r="K10044" s="31"/>
      <c r="L10044" s="31"/>
      <c r="M10044" s="31"/>
      <c r="N10044" s="31"/>
      <c r="O10044" s="31"/>
      <c r="P10044" s="31"/>
      <c r="Q10044" s="31"/>
      <c r="R10044" s="31"/>
      <c r="S10044" s="31"/>
      <c r="T10044" s="31"/>
      <c r="U10044" s="31"/>
      <c r="V10044" s="31"/>
      <c r="W10044" s="31"/>
      <c r="X10044" s="31"/>
      <c r="Y10044" s="31"/>
      <c r="Z10044" s="31"/>
      <c r="AA10044" s="31"/>
      <c r="AB10044" s="31"/>
      <c r="AC10044" s="31"/>
      <c r="AD10044" s="31"/>
      <c r="AE10044" s="31"/>
      <c r="AF10044" s="31"/>
      <c r="AG10044" s="31"/>
      <c r="AH10044" s="31"/>
      <c r="AI10044" s="31"/>
      <c r="AJ10044" s="31"/>
      <c r="AK10044" s="31"/>
      <c r="AL10044" s="31"/>
      <c r="AM10044" s="31"/>
      <c r="AN10044" s="31"/>
      <c r="AO10044" s="31"/>
      <c r="AP10044" s="31"/>
      <c r="AQ10044" s="31"/>
      <c r="AR10044" s="31"/>
      <c r="AS10044" s="31"/>
      <c r="AT10044" s="31"/>
      <c r="AU10044" s="31"/>
      <c r="AV10044" s="31"/>
      <c r="AW10044" s="31"/>
      <c r="AX10044" s="31"/>
      <c r="AY10044" s="31"/>
      <c r="AZ10044" s="31"/>
      <c r="BA10044" s="31"/>
      <c r="BB10044" s="31"/>
      <c r="BC10044" s="31"/>
      <c r="BD10044" s="31"/>
      <c r="BE10044" s="31"/>
      <c r="BF10044" s="31"/>
      <c r="BG10044" s="31"/>
      <c r="BH10044" s="31"/>
      <c r="BI10044" s="31"/>
      <c r="BJ10044" s="31"/>
      <c r="BK10044" s="31"/>
      <c r="BL10044" s="31"/>
      <c r="BM10044" s="31"/>
      <c r="BN10044" s="31"/>
      <c r="BO10044" s="31"/>
      <c r="BP10044" s="31"/>
      <c r="BQ10044" s="31"/>
      <c r="BR10044" s="31"/>
      <c r="BS10044" s="31"/>
      <c r="BT10044" s="31"/>
      <c r="BU10044" s="31"/>
      <c r="BV10044" s="31"/>
      <c r="BW10044" s="31"/>
      <c r="BX10044" s="31"/>
      <c r="BY10044" s="31"/>
      <c r="BZ10044" s="31"/>
      <c r="CA10044" s="31"/>
      <c r="CB10044" s="31"/>
      <c r="CC10044" s="31"/>
    </row>
    <row r="10045" spans="5:81" customFormat="1" x14ac:dyDescent="0.25">
      <c r="E10045"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replace('0000998/4/08/04/2023', '/', '.');</v>
      </c>
      <c r="F10045" s="31"/>
      <c r="G10045" s="31"/>
      <c r="H10045" s="31"/>
      <c r="I10045" s="31"/>
      <c r="J10045" s="31"/>
      <c r="K10045" s="31"/>
      <c r="L10045" s="31"/>
      <c r="M10045" s="31"/>
      <c r="N10045" s="31"/>
      <c r="O10045" s="31"/>
      <c r="P10045" s="31"/>
      <c r="Q10045" s="31"/>
      <c r="R10045" s="31"/>
      <c r="S10045" s="31"/>
      <c r="T10045" s="31"/>
      <c r="U10045" s="31"/>
      <c r="V10045" s="31"/>
      <c r="W10045" s="31"/>
      <c r="X10045" s="31"/>
      <c r="Y10045" s="31"/>
      <c r="Z10045" s="31"/>
      <c r="AA10045" s="31"/>
      <c r="AB10045" s="31"/>
      <c r="AC10045" s="31"/>
      <c r="AD10045" s="31"/>
      <c r="AE10045" s="31"/>
      <c r="AF10045" s="31"/>
      <c r="AG10045" s="31"/>
      <c r="AH10045" s="31"/>
      <c r="AI10045" s="31"/>
      <c r="AJ10045" s="31"/>
      <c r="AK10045" s="31"/>
      <c r="AL10045" s="31"/>
      <c r="AM10045" s="31"/>
      <c r="AN10045" s="31"/>
      <c r="AO10045" s="31"/>
      <c r="AP10045" s="31"/>
      <c r="AQ10045" s="31"/>
      <c r="AR10045" s="31"/>
      <c r="AS10045" s="31"/>
      <c r="AT10045" s="31"/>
      <c r="AU10045" s="31"/>
      <c r="AV10045" s="31"/>
      <c r="AW10045" s="31"/>
      <c r="AX10045" s="31"/>
      <c r="AY10045" s="31"/>
      <c r="AZ10045" s="31"/>
      <c r="BA10045" s="31"/>
      <c r="BB10045" s="31"/>
      <c r="BC10045" s="31"/>
      <c r="BD10045" s="31"/>
      <c r="BE10045" s="31"/>
      <c r="BF10045" s="31"/>
      <c r="BG10045" s="31"/>
      <c r="BH10045" s="31"/>
      <c r="BI10045" s="31"/>
      <c r="BJ10045" s="31"/>
      <c r="BK10045" s="31"/>
      <c r="BL10045" s="31"/>
      <c r="BM10045" s="31"/>
      <c r="BN10045" s="31"/>
      <c r="BO10045" s="31"/>
      <c r="BP10045" s="31"/>
      <c r="BQ10045" s="31"/>
      <c r="BR10045" s="31"/>
      <c r="BS10045" s="31"/>
      <c r="BT10045" s="31"/>
      <c r="BU10045" s="31"/>
      <c r="BV10045" s="31"/>
      <c r="BW10045" s="31"/>
      <c r="BX10045" s="31"/>
      <c r="BY10045" s="31"/>
      <c r="BZ10045" s="31"/>
      <c r="CA10045" s="31"/>
      <c r="CB10045" s="31"/>
      <c r="CC10045" s="31"/>
    </row>
    <row r="10046" spans="5:81" customFormat="1" x14ac:dyDescent="0.25">
      <c r="E10046" s="30" t="str">
        <f t="shared" si="67"/>
        <v>update IFINOPL.dbo.AGREEMENT_ASSET set BILLING_TO_NPWP = '316483148422000', NPWP_NAME = 'PT PINUS MERAH ABADI', NPWP_ADDRESS = 'JL. SOEKARNO HATTA NO. 112 RT.07 RW.05 BABAKAN CIPARAY, BABAKAN CIPARAY, BANDUNG, JAWA BARAT 40223 INDONESIA' where AGREEMENT_NO = replace('0000999/4/01/03/2022', '/', '.');</v>
      </c>
      <c r="F10046" s="31"/>
      <c r="G10046" s="31"/>
      <c r="H10046" s="31"/>
      <c r="I10046" s="31"/>
      <c r="J10046" s="31"/>
      <c r="K10046" s="31"/>
      <c r="L10046" s="31"/>
      <c r="M10046" s="31"/>
      <c r="N10046" s="31"/>
      <c r="O10046" s="31"/>
      <c r="P10046" s="31"/>
      <c r="Q10046" s="31"/>
      <c r="R10046" s="31"/>
      <c r="S10046" s="31"/>
      <c r="T10046" s="31"/>
      <c r="U10046" s="31"/>
      <c r="V10046" s="31"/>
      <c r="W10046" s="31"/>
      <c r="X10046" s="31"/>
      <c r="Y10046" s="31"/>
      <c r="Z10046" s="31"/>
      <c r="AA10046" s="31"/>
      <c r="AB10046" s="31"/>
      <c r="AC10046" s="31"/>
      <c r="AD10046" s="31"/>
      <c r="AE10046" s="31"/>
      <c r="AF10046" s="31"/>
      <c r="AG10046" s="31"/>
      <c r="AH10046" s="31"/>
      <c r="AI10046" s="31"/>
      <c r="AJ10046" s="31"/>
      <c r="AK10046" s="31"/>
      <c r="AL10046" s="31"/>
      <c r="AM10046" s="31"/>
      <c r="AN10046" s="31"/>
      <c r="AO10046" s="31"/>
      <c r="AP10046" s="31"/>
      <c r="AQ10046" s="31"/>
      <c r="AR10046" s="31"/>
      <c r="AS10046" s="31"/>
      <c r="AT10046" s="31"/>
      <c r="AU10046" s="31"/>
      <c r="AV10046" s="31"/>
      <c r="AW10046" s="31"/>
      <c r="AX10046" s="31"/>
      <c r="AY10046" s="31"/>
      <c r="AZ10046" s="31"/>
      <c r="BA10046" s="31"/>
      <c r="BB10046" s="31"/>
      <c r="BC10046" s="31"/>
      <c r="BD10046" s="31"/>
      <c r="BE10046" s="31"/>
      <c r="BF10046" s="31"/>
      <c r="BG10046" s="31"/>
      <c r="BH10046" s="31"/>
      <c r="BI10046" s="31"/>
      <c r="BJ10046" s="31"/>
      <c r="BK10046" s="31"/>
      <c r="BL10046" s="31"/>
      <c r="BM10046" s="31"/>
      <c r="BN10046" s="31"/>
      <c r="BO10046" s="31"/>
      <c r="BP10046" s="31"/>
      <c r="BQ10046" s="31"/>
      <c r="BR10046" s="31"/>
      <c r="BS10046" s="31"/>
      <c r="BT10046" s="31"/>
      <c r="BU10046" s="31"/>
      <c r="BV10046" s="31"/>
      <c r="BW10046" s="31"/>
      <c r="BX10046" s="31"/>
      <c r="BY10046" s="31"/>
      <c r="BZ10046" s="31"/>
      <c r="CA10046" s="31"/>
      <c r="CB10046" s="31"/>
      <c r="CC10046" s="31"/>
    </row>
    <row r="10047" spans="5:81" customFormat="1" x14ac:dyDescent="0.25">
      <c r="E10047" s="30" t="str">
        <f t="shared" si="67"/>
        <v>update IFINOPL.dbo.AGREEMENT_ASSET set BILLING_TO_NPWP = '013006572092000', NPWP_NAME = 'PT. KRAMA YUDHA TIGA BERLIAN MOTORS', NPWP_ADDRESS = 'JL. JENDRAL AHMAD YANI PULOMAS RT.000 RW.000 KEL.KAYU PUTIH KEC.PULO GADUNG KOTA/KAB. ADM JAKARTA TIMUR DKI JAKARTA 13210' where AGREEMENT_NO = replace('0000999/4/08/04/2023', '/', '.');</v>
      </c>
      <c r="F10047" s="31"/>
      <c r="G10047" s="31"/>
      <c r="H10047" s="31"/>
      <c r="I10047" s="31"/>
      <c r="J10047" s="31"/>
      <c r="K10047" s="31"/>
      <c r="L10047" s="31"/>
      <c r="M10047" s="31"/>
      <c r="N10047" s="31"/>
      <c r="O10047" s="31"/>
      <c r="P10047" s="31"/>
      <c r="Q10047" s="31"/>
      <c r="R10047" s="31"/>
      <c r="S10047" s="31"/>
      <c r="T10047" s="31"/>
      <c r="U10047" s="31"/>
      <c r="V10047" s="31"/>
      <c r="W10047" s="31"/>
      <c r="X10047" s="31"/>
      <c r="Y10047" s="31"/>
      <c r="Z10047" s="31"/>
      <c r="AA10047" s="31"/>
      <c r="AB10047" s="31"/>
      <c r="AC10047" s="31"/>
      <c r="AD10047" s="31"/>
      <c r="AE10047" s="31"/>
      <c r="AF10047" s="31"/>
      <c r="AG10047" s="31"/>
      <c r="AH10047" s="31"/>
      <c r="AI10047" s="31"/>
      <c r="AJ10047" s="31"/>
      <c r="AK10047" s="31"/>
      <c r="AL10047" s="31"/>
      <c r="AM10047" s="31"/>
      <c r="AN10047" s="31"/>
      <c r="AO10047" s="31"/>
      <c r="AP10047" s="31"/>
      <c r="AQ10047" s="31"/>
      <c r="AR10047" s="31"/>
      <c r="AS10047" s="31"/>
      <c r="AT10047" s="31"/>
      <c r="AU10047" s="31"/>
      <c r="AV10047" s="31"/>
      <c r="AW10047" s="31"/>
      <c r="AX10047" s="31"/>
      <c r="AY10047" s="31"/>
      <c r="AZ10047" s="31"/>
      <c r="BA10047" s="31"/>
      <c r="BB10047" s="31"/>
      <c r="BC10047" s="31"/>
      <c r="BD10047" s="31"/>
      <c r="BE10047" s="31"/>
      <c r="BF10047" s="31"/>
      <c r="BG10047" s="31"/>
      <c r="BH10047" s="31"/>
      <c r="BI10047" s="31"/>
      <c r="BJ10047" s="31"/>
      <c r="BK10047" s="31"/>
      <c r="BL10047" s="31"/>
      <c r="BM10047" s="31"/>
      <c r="BN10047" s="31"/>
      <c r="BO10047" s="31"/>
      <c r="BP10047" s="31"/>
      <c r="BQ10047" s="31"/>
      <c r="BR10047" s="31"/>
      <c r="BS10047" s="31"/>
      <c r="BT10047" s="31"/>
      <c r="BU10047" s="31"/>
      <c r="BV10047" s="31"/>
      <c r="BW10047" s="31"/>
      <c r="BX10047" s="31"/>
      <c r="BY10047" s="31"/>
      <c r="BZ10047" s="31"/>
      <c r="CA10047" s="31"/>
      <c r="CB10047" s="31"/>
      <c r="CC10047" s="31"/>
    </row>
    <row r="10048" spans="5:81" customFormat="1" x14ac:dyDescent="0.25">
      <c r="E10048" s="30" t="str">
        <f t="shared" si="67"/>
        <v>update IFINOPL.dbo.AGREEMENT_ASSET set BILLING_TO_NPWP = '013006572092000', NPWP_NAME = 'PT. KRAMA YUDHA TIGA BERLIAN MOTORS', NPWP_ADDRESS = 'JL. JENDRAL AHMAD YANI PULOMAS RT.000 RW.000 KEL.KAYU PUTIH KEC.PULO GADUNG KOTA/KAB.ADM JAKARTA TIMUR DKI JAKARTA 13210' where AGREEMENT_NO = replace('0000999/4/08/04/2023', '/', '.');</v>
      </c>
      <c r="F10048" s="31"/>
      <c r="G10048" s="31"/>
      <c r="H10048" s="31"/>
      <c r="I10048" s="31"/>
      <c r="J10048" s="31"/>
      <c r="K10048" s="31"/>
      <c r="L10048" s="31"/>
      <c r="M10048" s="31"/>
      <c r="N10048" s="31"/>
      <c r="O10048" s="31"/>
      <c r="P10048" s="31"/>
      <c r="Q10048" s="31"/>
      <c r="R10048" s="31"/>
      <c r="S10048" s="31"/>
      <c r="T10048" s="31"/>
      <c r="U10048" s="31"/>
      <c r="V10048" s="31"/>
      <c r="W10048" s="31"/>
      <c r="X10048" s="31"/>
      <c r="Y10048" s="31"/>
      <c r="Z10048" s="31"/>
      <c r="AA10048" s="31"/>
      <c r="AB10048" s="31"/>
      <c r="AC10048" s="31"/>
      <c r="AD10048" s="31"/>
      <c r="AE10048" s="31"/>
      <c r="AF10048" s="31"/>
      <c r="AG10048" s="31"/>
      <c r="AH10048" s="31"/>
      <c r="AI10048" s="31"/>
      <c r="AJ10048" s="31"/>
      <c r="AK10048" s="31"/>
      <c r="AL10048" s="31"/>
      <c r="AM10048" s="31"/>
      <c r="AN10048" s="31"/>
      <c r="AO10048" s="31"/>
      <c r="AP10048" s="31"/>
      <c r="AQ10048" s="31"/>
      <c r="AR10048" s="31"/>
      <c r="AS10048" s="31"/>
      <c r="AT10048" s="31"/>
      <c r="AU10048" s="31"/>
      <c r="AV10048" s="31"/>
      <c r="AW10048" s="31"/>
      <c r="AX10048" s="31"/>
      <c r="AY10048" s="31"/>
      <c r="AZ10048" s="31"/>
      <c r="BA10048" s="31"/>
      <c r="BB10048" s="31"/>
      <c r="BC10048" s="31"/>
      <c r="BD10048" s="31"/>
      <c r="BE10048" s="31"/>
      <c r="BF10048" s="31"/>
      <c r="BG10048" s="31"/>
      <c r="BH10048" s="31"/>
      <c r="BI10048" s="31"/>
      <c r="BJ10048" s="31"/>
      <c r="BK10048" s="31"/>
      <c r="BL10048" s="31"/>
      <c r="BM10048" s="31"/>
      <c r="BN10048" s="31"/>
      <c r="BO10048" s="31"/>
      <c r="BP10048" s="31"/>
      <c r="BQ10048" s="31"/>
      <c r="BR10048" s="31"/>
      <c r="BS10048" s="31"/>
      <c r="BT10048" s="31"/>
      <c r="BU10048" s="31"/>
      <c r="BV10048" s="31"/>
      <c r="BW10048" s="31"/>
      <c r="BX10048" s="31"/>
      <c r="BY10048" s="31"/>
      <c r="BZ10048" s="31"/>
      <c r="CA10048" s="31"/>
      <c r="CB10048" s="31"/>
      <c r="CC10048" s="31"/>
    </row>
    <row r="10049" spans="5:81" customFormat="1" x14ac:dyDescent="0.25">
      <c r="E10049" s="30" t="str">
        <f t="shared" si="67"/>
        <v>update IFINOPL.dbo.AGREEMENT_ASSET set BILLING_TO_NPWP = '013006572092000', NPWP_NAME = 'PT. KRAMA YUDHA TIGA BERLIAN MOTORS', NPWP_ADDRESS = 'JL. JENDRAL AHMAD YANI PULOMAS RT.000 RW.000 KEL.KAYU PUTIH KEC.PULO GADUNG KOTA/KAB. ADM JAKARTA TIMUR DKI JAKARTA 13210' where AGREEMENT_NO = replace('0000999/4/08/04/2023', '/', '.');</v>
      </c>
      <c r="F10049" s="31"/>
      <c r="G10049" s="31"/>
      <c r="H10049" s="31"/>
      <c r="I10049" s="31"/>
      <c r="J10049" s="31"/>
      <c r="K10049" s="31"/>
      <c r="L10049" s="31"/>
      <c r="M10049" s="31"/>
      <c r="N10049" s="31"/>
      <c r="O10049" s="31"/>
      <c r="P10049" s="31"/>
      <c r="Q10049" s="31"/>
      <c r="R10049" s="31"/>
      <c r="S10049" s="31"/>
      <c r="T10049" s="31"/>
      <c r="U10049" s="31"/>
      <c r="V10049" s="31"/>
      <c r="W10049" s="31"/>
      <c r="X10049" s="31"/>
      <c r="Y10049" s="31"/>
      <c r="Z10049" s="31"/>
      <c r="AA10049" s="31"/>
      <c r="AB10049" s="31"/>
      <c r="AC10049" s="31"/>
      <c r="AD10049" s="31"/>
      <c r="AE10049" s="31"/>
      <c r="AF10049" s="31"/>
      <c r="AG10049" s="31"/>
      <c r="AH10049" s="31"/>
      <c r="AI10049" s="31"/>
      <c r="AJ10049" s="31"/>
      <c r="AK10049" s="31"/>
      <c r="AL10049" s="31"/>
      <c r="AM10049" s="31"/>
      <c r="AN10049" s="31"/>
      <c r="AO10049" s="31"/>
      <c r="AP10049" s="31"/>
      <c r="AQ10049" s="31"/>
      <c r="AR10049" s="31"/>
      <c r="AS10049" s="31"/>
      <c r="AT10049" s="31"/>
      <c r="AU10049" s="31"/>
      <c r="AV10049" s="31"/>
      <c r="AW10049" s="31"/>
      <c r="AX10049" s="31"/>
      <c r="AY10049" s="31"/>
      <c r="AZ10049" s="31"/>
      <c r="BA10049" s="31"/>
      <c r="BB10049" s="31"/>
      <c r="BC10049" s="31"/>
      <c r="BD10049" s="31"/>
      <c r="BE10049" s="31"/>
      <c r="BF10049" s="31"/>
      <c r="BG10049" s="31"/>
      <c r="BH10049" s="31"/>
      <c r="BI10049" s="31"/>
      <c r="BJ10049" s="31"/>
      <c r="BK10049" s="31"/>
      <c r="BL10049" s="31"/>
      <c r="BM10049" s="31"/>
      <c r="BN10049" s="31"/>
      <c r="BO10049" s="31"/>
      <c r="BP10049" s="31"/>
      <c r="BQ10049" s="31"/>
      <c r="BR10049" s="31"/>
      <c r="BS10049" s="31"/>
      <c r="BT10049" s="31"/>
      <c r="BU10049" s="31"/>
      <c r="BV10049" s="31"/>
      <c r="BW10049" s="31"/>
      <c r="BX10049" s="31"/>
      <c r="BY10049" s="31"/>
      <c r="BZ10049" s="31"/>
      <c r="CA10049" s="31"/>
      <c r="CB10049" s="31"/>
      <c r="CC10049" s="31"/>
    </row>
    <row r="10050" spans="5:81" customFormat="1" x14ac:dyDescent="0.25">
      <c r="E10050" s="30" t="str">
        <f t="shared" si="67"/>
        <v>update IFINOPL.dbo.AGREEMENT_ASSET set BILLING_TO_NPWP = '013006572092000', NPWP_NAME = 'PT. KRAMA YUDHA TIGA BERLIAN MOTORS', NPWP_ADDRESS = 'JL. JENDRAL AHMAD YANI PULOMAS RT.000 RW.000 KEL.KAYU PUTIH KEC.PULO GADUNG KOTA/KAB.ADM JAKARTA TIMUR DKI JAKARTA 13210' where AGREEMENT_NO = replace('0000999/4/08/04/2023', '/', '.');</v>
      </c>
      <c r="F10050" s="31"/>
      <c r="G10050" s="31"/>
      <c r="H10050" s="31"/>
      <c r="I10050" s="31"/>
      <c r="J10050" s="31"/>
      <c r="K10050" s="31"/>
      <c r="L10050" s="31"/>
      <c r="M10050" s="31"/>
      <c r="N10050" s="31"/>
      <c r="O10050" s="31"/>
      <c r="P10050" s="31"/>
      <c r="Q10050" s="31"/>
      <c r="R10050" s="31"/>
      <c r="S10050" s="31"/>
      <c r="T10050" s="31"/>
      <c r="U10050" s="31"/>
      <c r="V10050" s="31"/>
      <c r="W10050" s="31"/>
      <c r="X10050" s="31"/>
      <c r="Y10050" s="31"/>
      <c r="Z10050" s="31"/>
      <c r="AA10050" s="31"/>
      <c r="AB10050" s="31"/>
      <c r="AC10050" s="31"/>
      <c r="AD10050" s="31"/>
      <c r="AE10050" s="31"/>
      <c r="AF10050" s="31"/>
      <c r="AG10050" s="31"/>
      <c r="AH10050" s="31"/>
      <c r="AI10050" s="31"/>
      <c r="AJ10050" s="31"/>
      <c r="AK10050" s="31"/>
      <c r="AL10050" s="31"/>
      <c r="AM10050" s="31"/>
      <c r="AN10050" s="31"/>
      <c r="AO10050" s="31"/>
      <c r="AP10050" s="31"/>
      <c r="AQ10050" s="31"/>
      <c r="AR10050" s="31"/>
      <c r="AS10050" s="31"/>
      <c r="AT10050" s="31"/>
      <c r="AU10050" s="31"/>
      <c r="AV10050" s="31"/>
      <c r="AW10050" s="31"/>
      <c r="AX10050" s="31"/>
      <c r="AY10050" s="31"/>
      <c r="AZ10050" s="31"/>
      <c r="BA10050" s="31"/>
      <c r="BB10050" s="31"/>
      <c r="BC10050" s="31"/>
      <c r="BD10050" s="31"/>
      <c r="BE10050" s="31"/>
      <c r="BF10050" s="31"/>
      <c r="BG10050" s="31"/>
      <c r="BH10050" s="31"/>
      <c r="BI10050" s="31"/>
      <c r="BJ10050" s="31"/>
      <c r="BK10050" s="31"/>
      <c r="BL10050" s="31"/>
      <c r="BM10050" s="31"/>
      <c r="BN10050" s="31"/>
      <c r="BO10050" s="31"/>
      <c r="BP10050" s="31"/>
      <c r="BQ10050" s="31"/>
      <c r="BR10050" s="31"/>
      <c r="BS10050" s="31"/>
      <c r="BT10050" s="31"/>
      <c r="BU10050" s="31"/>
      <c r="BV10050" s="31"/>
      <c r="BW10050" s="31"/>
      <c r="BX10050" s="31"/>
      <c r="BY10050" s="31"/>
      <c r="BZ10050" s="31"/>
      <c r="CA10050" s="31"/>
      <c r="CB10050" s="31"/>
      <c r="CC10050" s="31"/>
    </row>
    <row r="10051" spans="5:81" customFormat="1" x14ac:dyDescent="0.25">
      <c r="E10051" s="30" t="str">
        <f t="shared" si="67"/>
        <v>update IFINOPL.dbo.AGREEMENT_ASSET set BILLING_TO_NPWP = '316483148422000', NPWP_NAME = 'PT PINUS MERAH ABADI', NPWP_ADDRESS = 'JL. SOEKARNO HATTA NO. 112 RT.07 RW.05 BABAKAN CIPARAY, BABAKAN CIPARAY, BANDUNG, JAWA BARAT 40223 INDONESIA' where AGREEMENT_NO = replace('0001000/4/01/03/2022', '/', '.');</v>
      </c>
      <c r="F10051" s="31"/>
      <c r="G10051" s="31"/>
      <c r="H10051" s="31"/>
      <c r="I10051" s="31"/>
      <c r="J10051" s="31"/>
      <c r="K10051" s="31"/>
      <c r="L10051" s="31"/>
      <c r="M10051" s="31"/>
      <c r="N10051" s="31"/>
      <c r="O10051" s="31"/>
      <c r="P10051" s="31"/>
      <c r="Q10051" s="31"/>
      <c r="R10051" s="31"/>
      <c r="S10051" s="31"/>
      <c r="T10051" s="31"/>
      <c r="U10051" s="31"/>
      <c r="V10051" s="31"/>
      <c r="W10051" s="31"/>
      <c r="X10051" s="31"/>
      <c r="Y10051" s="31"/>
      <c r="Z10051" s="31"/>
      <c r="AA10051" s="31"/>
      <c r="AB10051" s="31"/>
      <c r="AC10051" s="31"/>
      <c r="AD10051" s="31"/>
      <c r="AE10051" s="31"/>
      <c r="AF10051" s="31"/>
      <c r="AG10051" s="31"/>
      <c r="AH10051" s="31"/>
      <c r="AI10051" s="31"/>
      <c r="AJ10051" s="31"/>
      <c r="AK10051" s="31"/>
      <c r="AL10051" s="31"/>
      <c r="AM10051" s="31"/>
      <c r="AN10051" s="31"/>
      <c r="AO10051" s="31"/>
      <c r="AP10051" s="31"/>
      <c r="AQ10051" s="31"/>
      <c r="AR10051" s="31"/>
      <c r="AS10051" s="31"/>
      <c r="AT10051" s="31"/>
      <c r="AU10051" s="31"/>
      <c r="AV10051" s="31"/>
      <c r="AW10051" s="31"/>
      <c r="AX10051" s="31"/>
      <c r="AY10051" s="31"/>
      <c r="AZ10051" s="31"/>
      <c r="BA10051" s="31"/>
      <c r="BB10051" s="31"/>
      <c r="BC10051" s="31"/>
      <c r="BD10051" s="31"/>
      <c r="BE10051" s="31"/>
      <c r="BF10051" s="31"/>
      <c r="BG10051" s="31"/>
      <c r="BH10051" s="31"/>
      <c r="BI10051" s="31"/>
      <c r="BJ10051" s="31"/>
      <c r="BK10051" s="31"/>
      <c r="BL10051" s="31"/>
      <c r="BM10051" s="31"/>
      <c r="BN10051" s="31"/>
      <c r="BO10051" s="31"/>
      <c r="BP10051" s="31"/>
      <c r="BQ10051" s="31"/>
      <c r="BR10051" s="31"/>
      <c r="BS10051" s="31"/>
      <c r="BT10051" s="31"/>
      <c r="BU10051" s="31"/>
      <c r="BV10051" s="31"/>
      <c r="BW10051" s="31"/>
      <c r="BX10051" s="31"/>
      <c r="BY10051" s="31"/>
      <c r="BZ10051" s="31"/>
      <c r="CA10051" s="31"/>
      <c r="CB10051" s="31"/>
      <c r="CC10051" s="31"/>
    </row>
    <row r="10052" spans="5:81" customFormat="1" x14ac:dyDescent="0.25">
      <c r="E10052" s="30" t="str">
        <f t="shared" si="67"/>
        <v>update IFINOPL.dbo.AGREEMENT_ASSET set BILLING_TO_NPWP = '013006572092000', NPWP_NAME = 'PT. KRAMA YUDHA TIGA BERLIAN MOTORS', NPWP_ADDRESS = 'JL. JENDRAL AHMAD YANI PULOMAS RT.000 RW.000 KEL.KAYU PUTIH KEC.PULO GADUNG KOTA/KAB.ADM JAKARTA TIMUR DKI JAKARTA 13210' where AGREEMENT_NO = replace('0001000/4/08/04/2023', '/', '.');</v>
      </c>
      <c r="F10052" s="31"/>
      <c r="G10052" s="31"/>
      <c r="H10052" s="31"/>
      <c r="I10052" s="31"/>
      <c r="J10052" s="31"/>
      <c r="K10052" s="31"/>
      <c r="L10052" s="31"/>
      <c r="M10052" s="31"/>
      <c r="N10052" s="31"/>
      <c r="O10052" s="31"/>
      <c r="P10052" s="31"/>
      <c r="Q10052" s="31"/>
      <c r="R10052" s="31"/>
      <c r="S10052" s="31"/>
      <c r="T10052" s="31"/>
      <c r="U10052" s="31"/>
      <c r="V10052" s="31"/>
      <c r="W10052" s="31"/>
      <c r="X10052" s="31"/>
      <c r="Y10052" s="31"/>
      <c r="Z10052" s="31"/>
      <c r="AA10052" s="31"/>
      <c r="AB10052" s="31"/>
      <c r="AC10052" s="31"/>
      <c r="AD10052" s="31"/>
      <c r="AE10052" s="31"/>
      <c r="AF10052" s="31"/>
      <c r="AG10052" s="31"/>
      <c r="AH10052" s="31"/>
      <c r="AI10052" s="31"/>
      <c r="AJ10052" s="31"/>
      <c r="AK10052" s="31"/>
      <c r="AL10052" s="31"/>
      <c r="AM10052" s="31"/>
      <c r="AN10052" s="31"/>
      <c r="AO10052" s="31"/>
      <c r="AP10052" s="31"/>
      <c r="AQ10052" s="31"/>
      <c r="AR10052" s="31"/>
      <c r="AS10052" s="31"/>
      <c r="AT10052" s="31"/>
      <c r="AU10052" s="31"/>
      <c r="AV10052" s="31"/>
      <c r="AW10052" s="31"/>
      <c r="AX10052" s="31"/>
      <c r="AY10052" s="31"/>
      <c r="AZ10052" s="31"/>
      <c r="BA10052" s="31"/>
      <c r="BB10052" s="31"/>
      <c r="BC10052" s="31"/>
      <c r="BD10052" s="31"/>
      <c r="BE10052" s="31"/>
      <c r="BF10052" s="31"/>
      <c r="BG10052" s="31"/>
      <c r="BH10052" s="31"/>
      <c r="BI10052" s="31"/>
      <c r="BJ10052" s="31"/>
      <c r="BK10052" s="31"/>
      <c r="BL10052" s="31"/>
      <c r="BM10052" s="31"/>
      <c r="BN10052" s="31"/>
      <c r="BO10052" s="31"/>
      <c r="BP10052" s="31"/>
      <c r="BQ10052" s="31"/>
      <c r="BR10052" s="31"/>
      <c r="BS10052" s="31"/>
      <c r="BT10052" s="31"/>
      <c r="BU10052" s="31"/>
      <c r="BV10052" s="31"/>
      <c r="BW10052" s="31"/>
      <c r="BX10052" s="31"/>
      <c r="BY10052" s="31"/>
      <c r="BZ10052" s="31"/>
      <c r="CA10052" s="31"/>
      <c r="CB10052" s="31"/>
      <c r="CC10052" s="31"/>
    </row>
    <row r="10053" spans="5:81" customFormat="1" x14ac:dyDescent="0.25">
      <c r="E10053" s="30" t="str">
        <f t="shared" si="67"/>
        <v>update IFINOPL.dbo.AGREEMENT_ASSET set BILLING_TO_NPWP = '316483148422000', NPWP_NAME = 'PT PINUS MERAH ABADI', NPWP_ADDRESS = 'JL. SOEKARNO HATTA NO. 112 RT.07 RW.05 BABAKAN CIPARAY, BABAKAN CIPARAY, BANDUNG, JAWA BARAT 40223 INDONESIA' where AGREEMENT_NO = replace('0001001/4/01/03/2022', '/', '.');</v>
      </c>
      <c r="F10053" s="31"/>
      <c r="G10053" s="31"/>
      <c r="H10053" s="31"/>
      <c r="I10053" s="31"/>
      <c r="J10053" s="31"/>
      <c r="K10053" s="31"/>
      <c r="L10053" s="31"/>
      <c r="M10053" s="31"/>
      <c r="N10053" s="31"/>
      <c r="O10053" s="31"/>
      <c r="P10053" s="31"/>
      <c r="Q10053" s="31"/>
      <c r="R10053" s="31"/>
      <c r="S10053" s="31"/>
      <c r="T10053" s="31"/>
      <c r="U10053" s="31"/>
      <c r="V10053" s="31"/>
      <c r="W10053" s="31"/>
      <c r="X10053" s="31"/>
      <c r="Y10053" s="31"/>
      <c r="Z10053" s="31"/>
      <c r="AA10053" s="31"/>
      <c r="AB10053" s="31"/>
      <c r="AC10053" s="31"/>
      <c r="AD10053" s="31"/>
      <c r="AE10053" s="31"/>
      <c r="AF10053" s="31"/>
      <c r="AG10053" s="31"/>
      <c r="AH10053" s="31"/>
      <c r="AI10053" s="31"/>
      <c r="AJ10053" s="31"/>
      <c r="AK10053" s="31"/>
      <c r="AL10053" s="31"/>
      <c r="AM10053" s="31"/>
      <c r="AN10053" s="31"/>
      <c r="AO10053" s="31"/>
      <c r="AP10053" s="31"/>
      <c r="AQ10053" s="31"/>
      <c r="AR10053" s="31"/>
      <c r="AS10053" s="31"/>
      <c r="AT10053" s="31"/>
      <c r="AU10053" s="31"/>
      <c r="AV10053" s="31"/>
      <c r="AW10053" s="31"/>
      <c r="AX10053" s="31"/>
      <c r="AY10053" s="31"/>
      <c r="AZ10053" s="31"/>
      <c r="BA10053" s="31"/>
      <c r="BB10053" s="31"/>
      <c r="BC10053" s="31"/>
      <c r="BD10053" s="31"/>
      <c r="BE10053" s="31"/>
      <c r="BF10053" s="31"/>
      <c r="BG10053" s="31"/>
      <c r="BH10053" s="31"/>
      <c r="BI10053" s="31"/>
      <c r="BJ10053" s="31"/>
      <c r="BK10053" s="31"/>
      <c r="BL10053" s="31"/>
      <c r="BM10053" s="31"/>
      <c r="BN10053" s="31"/>
      <c r="BO10053" s="31"/>
      <c r="BP10053" s="31"/>
      <c r="BQ10053" s="31"/>
      <c r="BR10053" s="31"/>
      <c r="BS10053" s="31"/>
      <c r="BT10053" s="31"/>
      <c r="BU10053" s="31"/>
      <c r="BV10053" s="31"/>
      <c r="BW10053" s="31"/>
      <c r="BX10053" s="31"/>
      <c r="BY10053" s="31"/>
      <c r="BZ10053" s="31"/>
      <c r="CA10053" s="31"/>
      <c r="CB10053" s="31"/>
      <c r="CC10053" s="31"/>
    </row>
    <row r="10054" spans="5:81" customFormat="1" x14ac:dyDescent="0.25">
      <c r="E10054" s="30" t="str">
        <f t="shared" si="67"/>
        <v>update IFINOPL.dbo.AGREEMENT_ASSET set BILLING_TO_NPWP = '663326312008000', NPWP_NAME = 'CV. GEMILANG ABADI SEJAHTERA', NPWP_ADDRESS = 'JL RADIN INTEN II NO 150 C RT.008 RW.005 KEL.DUREN SAWIT KEC.DUREN SAWIT KOTA/KAB.JAKARTA TIMUR DKI JAKARTA 13440' where AGREEMENT_NO = replace('0001001/4/08/04/2023', '/', '.');</v>
      </c>
      <c r="F10054" s="31"/>
      <c r="G10054" s="31"/>
      <c r="H10054" s="31"/>
      <c r="I10054" s="31"/>
      <c r="J10054" s="31"/>
      <c r="K10054" s="31"/>
      <c r="L10054" s="31"/>
      <c r="M10054" s="31"/>
      <c r="N10054" s="31"/>
      <c r="O10054" s="31"/>
      <c r="P10054" s="31"/>
      <c r="Q10054" s="31"/>
      <c r="R10054" s="31"/>
      <c r="S10054" s="31"/>
      <c r="T10054" s="31"/>
      <c r="U10054" s="31"/>
      <c r="V10054" s="31"/>
      <c r="W10054" s="31"/>
      <c r="X10054" s="31"/>
      <c r="Y10054" s="31"/>
      <c r="Z10054" s="31"/>
      <c r="AA10054" s="31"/>
      <c r="AB10054" s="31"/>
      <c r="AC10054" s="31"/>
      <c r="AD10054" s="31"/>
      <c r="AE10054" s="31"/>
      <c r="AF10054" s="31"/>
      <c r="AG10054" s="31"/>
      <c r="AH10054" s="31"/>
      <c r="AI10054" s="31"/>
      <c r="AJ10054" s="31"/>
      <c r="AK10054" s="31"/>
      <c r="AL10054" s="31"/>
      <c r="AM10054" s="31"/>
      <c r="AN10054" s="31"/>
      <c r="AO10054" s="31"/>
      <c r="AP10054" s="31"/>
      <c r="AQ10054" s="31"/>
      <c r="AR10054" s="31"/>
      <c r="AS10054" s="31"/>
      <c r="AT10054" s="31"/>
      <c r="AU10054" s="31"/>
      <c r="AV10054" s="31"/>
      <c r="AW10054" s="31"/>
      <c r="AX10054" s="31"/>
      <c r="AY10054" s="31"/>
      <c r="AZ10054" s="31"/>
      <c r="BA10054" s="31"/>
      <c r="BB10054" s="31"/>
      <c r="BC10054" s="31"/>
      <c r="BD10054" s="31"/>
      <c r="BE10054" s="31"/>
      <c r="BF10054" s="31"/>
      <c r="BG10054" s="31"/>
      <c r="BH10054" s="31"/>
      <c r="BI10054" s="31"/>
      <c r="BJ10054" s="31"/>
      <c r="BK10054" s="31"/>
      <c r="BL10054" s="31"/>
      <c r="BM10054" s="31"/>
      <c r="BN10054" s="31"/>
      <c r="BO10054" s="31"/>
      <c r="BP10054" s="31"/>
      <c r="BQ10054" s="31"/>
      <c r="BR10054" s="31"/>
      <c r="BS10054" s="31"/>
      <c r="BT10054" s="31"/>
      <c r="BU10054" s="31"/>
      <c r="BV10054" s="31"/>
      <c r="BW10054" s="31"/>
      <c r="BX10054" s="31"/>
      <c r="BY10054" s="31"/>
      <c r="BZ10054" s="31"/>
      <c r="CA10054" s="31"/>
      <c r="CB10054" s="31"/>
      <c r="CC10054" s="31"/>
    </row>
    <row r="10055" spans="5:81" customFormat="1" x14ac:dyDescent="0.25">
      <c r="E10055" s="30" t="str">
        <f t="shared" si="67"/>
        <v>update IFINOPL.dbo.AGREEMENT_ASSET set BILLING_TO_NPWP = '316483148422000', NPWP_NAME = 'PT PINUS MERAH ABADI', NPWP_ADDRESS = 'JL. SOEKARNO HATTA NO. 112 RT.07 RW.05 BABAKAN CIPARAY, BABAKAN CIPARAY, BANDUNG, JAWA BARAT 40223 INDONESIA' where AGREEMENT_NO = replace('0001002/4/01/03/2022', '/', '.');</v>
      </c>
      <c r="F10055" s="31"/>
      <c r="G10055" s="31"/>
      <c r="H10055" s="31"/>
      <c r="I10055" s="31"/>
      <c r="J10055" s="31"/>
      <c r="K10055" s="31"/>
      <c r="L10055" s="31"/>
      <c r="M10055" s="31"/>
      <c r="N10055" s="31"/>
      <c r="O10055" s="31"/>
      <c r="P10055" s="31"/>
      <c r="Q10055" s="31"/>
      <c r="R10055" s="31"/>
      <c r="S10055" s="31"/>
      <c r="T10055" s="31"/>
      <c r="U10055" s="31"/>
      <c r="V10055" s="31"/>
      <c r="W10055" s="31"/>
      <c r="X10055" s="31"/>
      <c r="Y10055" s="31"/>
      <c r="Z10055" s="31"/>
      <c r="AA10055" s="31"/>
      <c r="AB10055" s="31"/>
      <c r="AC10055" s="31"/>
      <c r="AD10055" s="31"/>
      <c r="AE10055" s="31"/>
      <c r="AF10055" s="31"/>
      <c r="AG10055" s="31"/>
      <c r="AH10055" s="31"/>
      <c r="AI10055" s="31"/>
      <c r="AJ10055" s="31"/>
      <c r="AK10055" s="31"/>
      <c r="AL10055" s="31"/>
      <c r="AM10055" s="31"/>
      <c r="AN10055" s="31"/>
      <c r="AO10055" s="31"/>
      <c r="AP10055" s="31"/>
      <c r="AQ10055" s="31"/>
      <c r="AR10055" s="31"/>
      <c r="AS10055" s="31"/>
      <c r="AT10055" s="31"/>
      <c r="AU10055" s="31"/>
      <c r="AV10055" s="31"/>
      <c r="AW10055" s="31"/>
      <c r="AX10055" s="31"/>
      <c r="AY10055" s="31"/>
      <c r="AZ10055" s="31"/>
      <c r="BA10055" s="31"/>
      <c r="BB10055" s="31"/>
      <c r="BC10055" s="31"/>
      <c r="BD10055" s="31"/>
      <c r="BE10055" s="31"/>
      <c r="BF10055" s="31"/>
      <c r="BG10055" s="31"/>
      <c r="BH10055" s="31"/>
      <c r="BI10055" s="31"/>
      <c r="BJ10055" s="31"/>
      <c r="BK10055" s="31"/>
      <c r="BL10055" s="31"/>
      <c r="BM10055" s="31"/>
      <c r="BN10055" s="31"/>
      <c r="BO10055" s="31"/>
      <c r="BP10055" s="31"/>
      <c r="BQ10055" s="31"/>
      <c r="BR10055" s="31"/>
      <c r="BS10055" s="31"/>
      <c r="BT10055" s="31"/>
      <c r="BU10055" s="31"/>
      <c r="BV10055" s="31"/>
      <c r="BW10055" s="31"/>
      <c r="BX10055" s="31"/>
      <c r="BY10055" s="31"/>
      <c r="BZ10055" s="31"/>
      <c r="CA10055" s="31"/>
      <c r="CB10055" s="31"/>
      <c r="CC10055" s="31"/>
    </row>
    <row r="10056" spans="5:81" customFormat="1" x14ac:dyDescent="0.25">
      <c r="E10056" s="30" t="str">
        <f t="shared" si="67"/>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replace('0001002/4/08/04/2023', '/', '.');</v>
      </c>
      <c r="F10056" s="31"/>
      <c r="G10056" s="31"/>
      <c r="H10056" s="31"/>
      <c r="I10056" s="31"/>
      <c r="J10056" s="31"/>
      <c r="K10056" s="31"/>
      <c r="L10056" s="31"/>
      <c r="M10056" s="31"/>
      <c r="N10056" s="31"/>
      <c r="O10056" s="31"/>
      <c r="P10056" s="31"/>
      <c r="Q10056" s="31"/>
      <c r="R10056" s="31"/>
      <c r="S10056" s="31"/>
      <c r="T10056" s="31"/>
      <c r="U10056" s="31"/>
      <c r="V10056" s="31"/>
      <c r="W10056" s="31"/>
      <c r="X10056" s="31"/>
      <c r="Y10056" s="31"/>
      <c r="Z10056" s="31"/>
      <c r="AA10056" s="31"/>
      <c r="AB10056" s="31"/>
      <c r="AC10056" s="31"/>
      <c r="AD10056" s="31"/>
      <c r="AE10056" s="31"/>
      <c r="AF10056" s="31"/>
      <c r="AG10056" s="31"/>
      <c r="AH10056" s="31"/>
      <c r="AI10056" s="31"/>
      <c r="AJ10056" s="31"/>
      <c r="AK10056" s="31"/>
      <c r="AL10056" s="31"/>
      <c r="AM10056" s="31"/>
      <c r="AN10056" s="31"/>
      <c r="AO10056" s="31"/>
      <c r="AP10056" s="31"/>
      <c r="AQ10056" s="31"/>
      <c r="AR10056" s="31"/>
      <c r="AS10056" s="31"/>
      <c r="AT10056" s="31"/>
      <c r="AU10056" s="31"/>
      <c r="AV10056" s="31"/>
      <c r="AW10056" s="31"/>
      <c r="AX10056" s="31"/>
      <c r="AY10056" s="31"/>
      <c r="AZ10056" s="31"/>
      <c r="BA10056" s="31"/>
      <c r="BB10056" s="31"/>
      <c r="BC10056" s="31"/>
      <c r="BD10056" s="31"/>
      <c r="BE10056" s="31"/>
      <c r="BF10056" s="31"/>
      <c r="BG10056" s="31"/>
      <c r="BH10056" s="31"/>
      <c r="BI10056" s="31"/>
      <c r="BJ10056" s="31"/>
      <c r="BK10056" s="31"/>
      <c r="BL10056" s="31"/>
      <c r="BM10056" s="31"/>
      <c r="BN10056" s="31"/>
      <c r="BO10056" s="31"/>
      <c r="BP10056" s="31"/>
      <c r="BQ10056" s="31"/>
      <c r="BR10056" s="31"/>
      <c r="BS10056" s="31"/>
      <c r="BT10056" s="31"/>
      <c r="BU10056" s="31"/>
      <c r="BV10056" s="31"/>
      <c r="BW10056" s="31"/>
      <c r="BX10056" s="31"/>
      <c r="BY10056" s="31"/>
      <c r="BZ10056" s="31"/>
      <c r="CA10056" s="31"/>
      <c r="CB10056" s="31"/>
      <c r="CC10056" s="31"/>
    </row>
    <row r="10057" spans="5:81" customFormat="1" x14ac:dyDescent="0.25">
      <c r="E10057" s="30" t="str">
        <f t="shared" si="67"/>
        <v>update IFINOPL.dbo.AGREEMENT_ASSET set BILLING_TO_NPWP = '316483148422000', NPWP_NAME = 'PT PINUS MERAH ABADI', NPWP_ADDRESS = 'JL. SOEKARNO HATTA NO. 112 RT.07 RW.05 BABAKAN CIPARAY, BABAKAN CIPARAY, BANDUNG, JAWA BARAT 40223 INDONESIA' where AGREEMENT_NO = replace('0001003/4/01/03/2022', '/', '.');</v>
      </c>
      <c r="F10057" s="31"/>
      <c r="G10057" s="31"/>
      <c r="H10057" s="31"/>
      <c r="I10057" s="31"/>
      <c r="J10057" s="31"/>
      <c r="K10057" s="31"/>
      <c r="L10057" s="31"/>
      <c r="M10057" s="31"/>
      <c r="N10057" s="31"/>
      <c r="O10057" s="31"/>
      <c r="P10057" s="31"/>
      <c r="Q10057" s="31"/>
      <c r="R10057" s="31"/>
      <c r="S10057" s="31"/>
      <c r="T10057" s="31"/>
      <c r="U10057" s="31"/>
      <c r="V10057" s="31"/>
      <c r="W10057" s="31"/>
      <c r="X10057" s="31"/>
      <c r="Y10057" s="31"/>
      <c r="Z10057" s="31"/>
      <c r="AA10057" s="31"/>
      <c r="AB10057" s="31"/>
      <c r="AC10057" s="31"/>
      <c r="AD10057" s="31"/>
      <c r="AE10057" s="31"/>
      <c r="AF10057" s="31"/>
      <c r="AG10057" s="31"/>
      <c r="AH10057" s="31"/>
      <c r="AI10057" s="31"/>
      <c r="AJ10057" s="31"/>
      <c r="AK10057" s="31"/>
      <c r="AL10057" s="31"/>
      <c r="AM10057" s="31"/>
      <c r="AN10057" s="31"/>
      <c r="AO10057" s="31"/>
      <c r="AP10057" s="31"/>
      <c r="AQ10057" s="31"/>
      <c r="AR10057" s="31"/>
      <c r="AS10057" s="31"/>
      <c r="AT10057" s="31"/>
      <c r="AU10057" s="31"/>
      <c r="AV10057" s="31"/>
      <c r="AW10057" s="31"/>
      <c r="AX10057" s="31"/>
      <c r="AY10057" s="31"/>
      <c r="AZ10057" s="31"/>
      <c r="BA10057" s="31"/>
      <c r="BB10057" s="31"/>
      <c r="BC10057" s="31"/>
      <c r="BD10057" s="31"/>
      <c r="BE10057" s="31"/>
      <c r="BF10057" s="31"/>
      <c r="BG10057" s="31"/>
      <c r="BH10057" s="31"/>
      <c r="BI10057" s="31"/>
      <c r="BJ10057" s="31"/>
      <c r="BK10057" s="31"/>
      <c r="BL10057" s="31"/>
      <c r="BM10057" s="31"/>
      <c r="BN10057" s="31"/>
      <c r="BO10057" s="31"/>
      <c r="BP10057" s="31"/>
      <c r="BQ10057" s="31"/>
      <c r="BR10057" s="31"/>
      <c r="BS10057" s="31"/>
      <c r="BT10057" s="31"/>
      <c r="BU10057" s="31"/>
      <c r="BV10057" s="31"/>
      <c r="BW10057" s="31"/>
      <c r="BX10057" s="31"/>
      <c r="BY10057" s="31"/>
      <c r="BZ10057" s="31"/>
      <c r="CA10057" s="31"/>
      <c r="CB10057" s="31"/>
      <c r="CC10057" s="31"/>
    </row>
    <row r="10058" spans="5:81" customFormat="1" x14ac:dyDescent="0.25">
      <c r="E10058" s="30" t="str">
        <f t="shared" si="67"/>
        <v>update IFINOPL.dbo.AGREEMENT_ASSET set BILLING_TO_NPWP = '651887093416000', NPWP_NAME = 'PT. AMARTHA MANUNGGAL PRIMA', NPWP_ADDRESS = 'THE PROMINENCE TOWER LT 28 JL JALUR SUTERA B RT.00 RW.00 KEL.PANUNGGANGAN KEC.PINANG KOTA/KAB.KOTA TANGERANG BANTEN 15143' where AGREEMENT_NO = replace('0001003/4/08/04/2023', '/', '.');</v>
      </c>
      <c r="F10058" s="31"/>
      <c r="G10058" s="31"/>
      <c r="H10058" s="31"/>
      <c r="I10058" s="31"/>
      <c r="J10058" s="31"/>
      <c r="K10058" s="31"/>
      <c r="L10058" s="31"/>
      <c r="M10058" s="31"/>
      <c r="N10058" s="31"/>
      <c r="O10058" s="31"/>
      <c r="P10058" s="31"/>
      <c r="Q10058" s="31"/>
      <c r="R10058" s="31"/>
      <c r="S10058" s="31"/>
      <c r="T10058" s="31"/>
      <c r="U10058" s="31"/>
      <c r="V10058" s="31"/>
      <c r="W10058" s="31"/>
      <c r="X10058" s="31"/>
      <c r="Y10058" s="31"/>
      <c r="Z10058" s="31"/>
      <c r="AA10058" s="31"/>
      <c r="AB10058" s="31"/>
      <c r="AC10058" s="31"/>
      <c r="AD10058" s="31"/>
      <c r="AE10058" s="31"/>
      <c r="AF10058" s="31"/>
      <c r="AG10058" s="31"/>
      <c r="AH10058" s="31"/>
      <c r="AI10058" s="31"/>
      <c r="AJ10058" s="31"/>
      <c r="AK10058" s="31"/>
      <c r="AL10058" s="31"/>
      <c r="AM10058" s="31"/>
      <c r="AN10058" s="31"/>
      <c r="AO10058" s="31"/>
      <c r="AP10058" s="31"/>
      <c r="AQ10058" s="31"/>
      <c r="AR10058" s="31"/>
      <c r="AS10058" s="31"/>
      <c r="AT10058" s="31"/>
      <c r="AU10058" s="31"/>
      <c r="AV10058" s="31"/>
      <c r="AW10058" s="31"/>
      <c r="AX10058" s="31"/>
      <c r="AY10058" s="31"/>
      <c r="AZ10058" s="31"/>
      <c r="BA10058" s="31"/>
      <c r="BB10058" s="31"/>
      <c r="BC10058" s="31"/>
      <c r="BD10058" s="31"/>
      <c r="BE10058" s="31"/>
      <c r="BF10058" s="31"/>
      <c r="BG10058" s="31"/>
      <c r="BH10058" s="31"/>
      <c r="BI10058" s="31"/>
      <c r="BJ10058" s="31"/>
      <c r="BK10058" s="31"/>
      <c r="BL10058" s="31"/>
      <c r="BM10058" s="31"/>
      <c r="BN10058" s="31"/>
      <c r="BO10058" s="31"/>
      <c r="BP10058" s="31"/>
      <c r="BQ10058" s="31"/>
      <c r="BR10058" s="31"/>
      <c r="BS10058" s="31"/>
      <c r="BT10058" s="31"/>
      <c r="BU10058" s="31"/>
      <c r="BV10058" s="31"/>
      <c r="BW10058" s="31"/>
      <c r="BX10058" s="31"/>
      <c r="BY10058" s="31"/>
      <c r="BZ10058" s="31"/>
      <c r="CA10058" s="31"/>
      <c r="CB10058" s="31"/>
      <c r="CC10058" s="31"/>
    </row>
    <row r="10059" spans="5:81" customFormat="1" x14ac:dyDescent="0.25">
      <c r="E10059"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replace('0001004/4/08/04/2023', '/', '.');</v>
      </c>
      <c r="F10059" s="31"/>
      <c r="G10059" s="31"/>
      <c r="H10059" s="31"/>
      <c r="I10059" s="31"/>
      <c r="J10059" s="31"/>
      <c r="K10059" s="31"/>
      <c r="L10059" s="31"/>
      <c r="M10059" s="31"/>
      <c r="N10059" s="31"/>
      <c r="O10059" s="31"/>
      <c r="P10059" s="31"/>
      <c r="Q10059" s="31"/>
      <c r="R10059" s="31"/>
      <c r="S10059" s="31"/>
      <c r="T10059" s="31"/>
      <c r="U10059" s="31"/>
      <c r="V10059" s="31"/>
      <c r="W10059" s="31"/>
      <c r="X10059" s="31"/>
      <c r="Y10059" s="31"/>
      <c r="Z10059" s="31"/>
      <c r="AA10059" s="31"/>
      <c r="AB10059" s="31"/>
      <c r="AC10059" s="31"/>
      <c r="AD10059" s="31"/>
      <c r="AE10059" s="31"/>
      <c r="AF10059" s="31"/>
      <c r="AG10059" s="31"/>
      <c r="AH10059" s="31"/>
      <c r="AI10059" s="31"/>
      <c r="AJ10059" s="31"/>
      <c r="AK10059" s="31"/>
      <c r="AL10059" s="31"/>
      <c r="AM10059" s="31"/>
      <c r="AN10059" s="31"/>
      <c r="AO10059" s="31"/>
      <c r="AP10059" s="31"/>
      <c r="AQ10059" s="31"/>
      <c r="AR10059" s="31"/>
      <c r="AS10059" s="31"/>
      <c r="AT10059" s="31"/>
      <c r="AU10059" s="31"/>
      <c r="AV10059" s="31"/>
      <c r="AW10059" s="31"/>
      <c r="AX10059" s="31"/>
      <c r="AY10059" s="31"/>
      <c r="AZ10059" s="31"/>
      <c r="BA10059" s="31"/>
      <c r="BB10059" s="31"/>
      <c r="BC10059" s="31"/>
      <c r="BD10059" s="31"/>
      <c r="BE10059" s="31"/>
      <c r="BF10059" s="31"/>
      <c r="BG10059" s="31"/>
      <c r="BH10059" s="31"/>
      <c r="BI10059" s="31"/>
      <c r="BJ10059" s="31"/>
      <c r="BK10059" s="31"/>
      <c r="BL10059" s="31"/>
      <c r="BM10059" s="31"/>
      <c r="BN10059" s="31"/>
      <c r="BO10059" s="31"/>
      <c r="BP10059" s="31"/>
      <c r="BQ10059" s="31"/>
      <c r="BR10059" s="31"/>
      <c r="BS10059" s="31"/>
      <c r="BT10059" s="31"/>
      <c r="BU10059" s="31"/>
      <c r="BV10059" s="31"/>
      <c r="BW10059" s="31"/>
      <c r="BX10059" s="31"/>
      <c r="BY10059" s="31"/>
      <c r="BZ10059" s="31"/>
      <c r="CA10059" s="31"/>
      <c r="CB10059" s="31"/>
      <c r="CC10059" s="31"/>
    </row>
    <row r="10060" spans="5:81" customFormat="1" x14ac:dyDescent="0.25">
      <c r="E10060" s="30" t="str">
        <f t="shared" si="67"/>
        <v>update IFINOPL.dbo.AGREEMENT_ASSET set BILLING_TO_NPWP = '011370657605000', NPWP_NAME = 'PT. BORWITA INDAH', NPWP_ADDRESS = 'GEDUNG AIA CENTRAL LT. 40 ZONA 5&amp;6, JL. JEN. SUDIRMAN NO.48A, KARET SEMANGGI, SETIABUDI, KOTA ADM. JAKARTA SELATAN, DKI JAKARTA' where AGREEMENT_NO = replace('0001005/4/01/04/2022', '/', '.');</v>
      </c>
      <c r="F10060" s="31"/>
      <c r="G10060" s="31"/>
      <c r="H10060" s="31"/>
      <c r="I10060" s="31"/>
      <c r="J10060" s="31"/>
      <c r="K10060" s="31"/>
      <c r="L10060" s="31"/>
      <c r="M10060" s="31"/>
      <c r="N10060" s="31"/>
      <c r="O10060" s="31"/>
      <c r="P10060" s="31"/>
      <c r="Q10060" s="31"/>
      <c r="R10060" s="31"/>
      <c r="S10060" s="31"/>
      <c r="T10060" s="31"/>
      <c r="U10060" s="31"/>
      <c r="V10060" s="31"/>
      <c r="W10060" s="31"/>
      <c r="X10060" s="31"/>
      <c r="Y10060" s="31"/>
      <c r="Z10060" s="31"/>
      <c r="AA10060" s="31"/>
      <c r="AB10060" s="31"/>
      <c r="AC10060" s="31"/>
      <c r="AD10060" s="31"/>
      <c r="AE10060" s="31"/>
      <c r="AF10060" s="31"/>
      <c r="AG10060" s="31"/>
      <c r="AH10060" s="31"/>
      <c r="AI10060" s="31"/>
      <c r="AJ10060" s="31"/>
      <c r="AK10060" s="31"/>
      <c r="AL10060" s="31"/>
      <c r="AM10060" s="31"/>
      <c r="AN10060" s="31"/>
      <c r="AO10060" s="31"/>
      <c r="AP10060" s="31"/>
      <c r="AQ10060" s="31"/>
      <c r="AR10060" s="31"/>
      <c r="AS10060" s="31"/>
      <c r="AT10060" s="31"/>
      <c r="AU10060" s="31"/>
      <c r="AV10060" s="31"/>
      <c r="AW10060" s="31"/>
      <c r="AX10060" s="31"/>
      <c r="AY10060" s="31"/>
      <c r="AZ10060" s="31"/>
      <c r="BA10060" s="31"/>
      <c r="BB10060" s="31"/>
      <c r="BC10060" s="31"/>
      <c r="BD10060" s="31"/>
      <c r="BE10060" s="31"/>
      <c r="BF10060" s="31"/>
      <c r="BG10060" s="31"/>
      <c r="BH10060" s="31"/>
      <c r="BI10060" s="31"/>
      <c r="BJ10060" s="31"/>
      <c r="BK10060" s="31"/>
      <c r="BL10060" s="31"/>
      <c r="BM10060" s="31"/>
      <c r="BN10060" s="31"/>
      <c r="BO10060" s="31"/>
      <c r="BP10060" s="31"/>
      <c r="BQ10060" s="31"/>
      <c r="BR10060" s="31"/>
      <c r="BS10060" s="31"/>
      <c r="BT10060" s="31"/>
      <c r="BU10060" s="31"/>
      <c r="BV10060" s="31"/>
      <c r="BW10060" s="31"/>
      <c r="BX10060" s="31"/>
      <c r="BY10060" s="31"/>
      <c r="BZ10060" s="31"/>
      <c r="CA10060" s="31"/>
      <c r="CB10060" s="31"/>
      <c r="CC10060" s="31"/>
    </row>
    <row r="10061" spans="5:81" customFormat="1" x14ac:dyDescent="0.25">
      <c r="E10061"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replace('0001005/4/08/04/2023', '/', '.');</v>
      </c>
      <c r="F10061" s="31"/>
      <c r="G10061" s="31"/>
      <c r="H10061" s="31"/>
      <c r="I10061" s="31"/>
      <c r="J10061" s="31"/>
      <c r="K10061" s="31"/>
      <c r="L10061" s="31"/>
      <c r="M10061" s="31"/>
      <c r="N10061" s="31"/>
      <c r="O10061" s="31"/>
      <c r="P10061" s="31"/>
      <c r="Q10061" s="31"/>
      <c r="R10061" s="31"/>
      <c r="S10061" s="31"/>
      <c r="T10061" s="31"/>
      <c r="U10061" s="31"/>
      <c r="V10061" s="31"/>
      <c r="W10061" s="31"/>
      <c r="X10061" s="31"/>
      <c r="Y10061" s="31"/>
      <c r="Z10061" s="31"/>
      <c r="AA10061" s="31"/>
      <c r="AB10061" s="31"/>
      <c r="AC10061" s="31"/>
      <c r="AD10061" s="31"/>
      <c r="AE10061" s="31"/>
      <c r="AF10061" s="31"/>
      <c r="AG10061" s="31"/>
      <c r="AH10061" s="31"/>
      <c r="AI10061" s="31"/>
      <c r="AJ10061" s="31"/>
      <c r="AK10061" s="31"/>
      <c r="AL10061" s="31"/>
      <c r="AM10061" s="31"/>
      <c r="AN10061" s="31"/>
      <c r="AO10061" s="31"/>
      <c r="AP10061" s="31"/>
      <c r="AQ10061" s="31"/>
      <c r="AR10061" s="31"/>
      <c r="AS10061" s="31"/>
      <c r="AT10061" s="31"/>
      <c r="AU10061" s="31"/>
      <c r="AV10061" s="31"/>
      <c r="AW10061" s="31"/>
      <c r="AX10061" s="31"/>
      <c r="AY10061" s="31"/>
      <c r="AZ10061" s="31"/>
      <c r="BA10061" s="31"/>
      <c r="BB10061" s="31"/>
      <c r="BC10061" s="31"/>
      <c r="BD10061" s="31"/>
      <c r="BE10061" s="31"/>
      <c r="BF10061" s="31"/>
      <c r="BG10061" s="31"/>
      <c r="BH10061" s="31"/>
      <c r="BI10061" s="31"/>
      <c r="BJ10061" s="31"/>
      <c r="BK10061" s="31"/>
      <c r="BL10061" s="31"/>
      <c r="BM10061" s="31"/>
      <c r="BN10061" s="31"/>
      <c r="BO10061" s="31"/>
      <c r="BP10061" s="31"/>
      <c r="BQ10061" s="31"/>
      <c r="BR10061" s="31"/>
      <c r="BS10061" s="31"/>
      <c r="BT10061" s="31"/>
      <c r="BU10061" s="31"/>
      <c r="BV10061" s="31"/>
      <c r="BW10061" s="31"/>
      <c r="BX10061" s="31"/>
      <c r="BY10061" s="31"/>
      <c r="BZ10061" s="31"/>
      <c r="CA10061" s="31"/>
      <c r="CB10061" s="31"/>
      <c r="CC10061" s="31"/>
    </row>
    <row r="10062" spans="5:81" customFormat="1" x14ac:dyDescent="0.25">
      <c r="E10062"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replace('0001006/4/08/04/2023', '/', '.');</v>
      </c>
      <c r="F10062" s="31"/>
      <c r="G10062" s="31"/>
      <c r="H10062" s="31"/>
      <c r="I10062" s="31"/>
      <c r="J10062" s="31"/>
      <c r="K10062" s="31"/>
      <c r="L10062" s="31"/>
      <c r="M10062" s="31"/>
      <c r="N10062" s="31"/>
      <c r="O10062" s="31"/>
      <c r="P10062" s="31"/>
      <c r="Q10062" s="31"/>
      <c r="R10062" s="31"/>
      <c r="S10062" s="31"/>
      <c r="T10062" s="31"/>
      <c r="U10062" s="31"/>
      <c r="V10062" s="31"/>
      <c r="W10062" s="31"/>
      <c r="X10062" s="31"/>
      <c r="Y10062" s="31"/>
      <c r="Z10062" s="31"/>
      <c r="AA10062" s="31"/>
      <c r="AB10062" s="31"/>
      <c r="AC10062" s="31"/>
      <c r="AD10062" s="31"/>
      <c r="AE10062" s="31"/>
      <c r="AF10062" s="31"/>
      <c r="AG10062" s="31"/>
      <c r="AH10062" s="31"/>
      <c r="AI10062" s="31"/>
      <c r="AJ10062" s="31"/>
      <c r="AK10062" s="31"/>
      <c r="AL10062" s="31"/>
      <c r="AM10062" s="31"/>
      <c r="AN10062" s="31"/>
      <c r="AO10062" s="31"/>
      <c r="AP10062" s="31"/>
      <c r="AQ10062" s="31"/>
      <c r="AR10062" s="31"/>
      <c r="AS10062" s="31"/>
      <c r="AT10062" s="31"/>
      <c r="AU10062" s="31"/>
      <c r="AV10062" s="31"/>
      <c r="AW10062" s="31"/>
      <c r="AX10062" s="31"/>
      <c r="AY10062" s="31"/>
      <c r="AZ10062" s="31"/>
      <c r="BA10062" s="31"/>
      <c r="BB10062" s="31"/>
      <c r="BC10062" s="31"/>
      <c r="BD10062" s="31"/>
      <c r="BE10062" s="31"/>
      <c r="BF10062" s="31"/>
      <c r="BG10062" s="31"/>
      <c r="BH10062" s="31"/>
      <c r="BI10062" s="31"/>
      <c r="BJ10062" s="31"/>
      <c r="BK10062" s="31"/>
      <c r="BL10062" s="31"/>
      <c r="BM10062" s="31"/>
      <c r="BN10062" s="31"/>
      <c r="BO10062" s="31"/>
      <c r="BP10062" s="31"/>
      <c r="BQ10062" s="31"/>
      <c r="BR10062" s="31"/>
      <c r="BS10062" s="31"/>
      <c r="BT10062" s="31"/>
      <c r="BU10062" s="31"/>
      <c r="BV10062" s="31"/>
      <c r="BW10062" s="31"/>
      <c r="BX10062" s="31"/>
      <c r="BY10062" s="31"/>
      <c r="BZ10062" s="31"/>
      <c r="CA10062" s="31"/>
      <c r="CB10062" s="31"/>
      <c r="CC10062" s="31"/>
    </row>
    <row r="10063" spans="5:81" customFormat="1" x14ac:dyDescent="0.25">
      <c r="E10063"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replace('0001007/4/08/04/2023', '/', '.');</v>
      </c>
      <c r="F10063" s="31"/>
      <c r="G10063" s="31"/>
      <c r="H10063" s="31"/>
      <c r="I10063" s="31"/>
      <c r="J10063" s="31"/>
      <c r="K10063" s="31"/>
      <c r="L10063" s="31"/>
      <c r="M10063" s="31"/>
      <c r="N10063" s="31"/>
      <c r="O10063" s="31"/>
      <c r="P10063" s="31"/>
      <c r="Q10063" s="31"/>
      <c r="R10063" s="31"/>
      <c r="S10063" s="31"/>
      <c r="T10063" s="31"/>
      <c r="U10063" s="31"/>
      <c r="V10063" s="31"/>
      <c r="W10063" s="31"/>
      <c r="X10063" s="31"/>
      <c r="Y10063" s="31"/>
      <c r="Z10063" s="31"/>
      <c r="AA10063" s="31"/>
      <c r="AB10063" s="31"/>
      <c r="AC10063" s="31"/>
      <c r="AD10063" s="31"/>
      <c r="AE10063" s="31"/>
      <c r="AF10063" s="31"/>
      <c r="AG10063" s="31"/>
      <c r="AH10063" s="31"/>
      <c r="AI10063" s="31"/>
      <c r="AJ10063" s="31"/>
      <c r="AK10063" s="31"/>
      <c r="AL10063" s="31"/>
      <c r="AM10063" s="31"/>
      <c r="AN10063" s="31"/>
      <c r="AO10063" s="31"/>
      <c r="AP10063" s="31"/>
      <c r="AQ10063" s="31"/>
      <c r="AR10063" s="31"/>
      <c r="AS10063" s="31"/>
      <c r="AT10063" s="31"/>
      <c r="AU10063" s="31"/>
      <c r="AV10063" s="31"/>
      <c r="AW10063" s="31"/>
      <c r="AX10063" s="31"/>
      <c r="AY10063" s="31"/>
      <c r="AZ10063" s="31"/>
      <c r="BA10063" s="31"/>
      <c r="BB10063" s="31"/>
      <c r="BC10063" s="31"/>
      <c r="BD10063" s="31"/>
      <c r="BE10063" s="31"/>
      <c r="BF10063" s="31"/>
      <c r="BG10063" s="31"/>
      <c r="BH10063" s="31"/>
      <c r="BI10063" s="31"/>
      <c r="BJ10063" s="31"/>
      <c r="BK10063" s="31"/>
      <c r="BL10063" s="31"/>
      <c r="BM10063" s="31"/>
      <c r="BN10063" s="31"/>
      <c r="BO10063" s="31"/>
      <c r="BP10063" s="31"/>
      <c r="BQ10063" s="31"/>
      <c r="BR10063" s="31"/>
      <c r="BS10063" s="31"/>
      <c r="BT10063" s="31"/>
      <c r="BU10063" s="31"/>
      <c r="BV10063" s="31"/>
      <c r="BW10063" s="31"/>
      <c r="BX10063" s="31"/>
      <c r="BY10063" s="31"/>
      <c r="BZ10063" s="31"/>
      <c r="CA10063" s="31"/>
      <c r="CB10063" s="31"/>
      <c r="CC10063" s="31"/>
    </row>
    <row r="10064" spans="5:81" customFormat="1" x14ac:dyDescent="0.25">
      <c r="E10064" s="30" t="str">
        <f t="shared" si="67"/>
        <v>update IFINOPL.dbo.AGREEMENT_ASSET set BILLING_TO_NPWP = '713313591451000', NPWP_NAME = 'PT. ARTA DWITUNGGAL ABADI', NPWP_ADDRESS = 'JL. MANIS RAYA NO. 15 RT.00 RW.00 KEL.KADU JAYA KEC.CURUG KOTA/KAB.TANGERANG BANTEN 15810' where AGREEMENT_NO = replace('0001008/4/08/04/2023', '/', '.');</v>
      </c>
      <c r="F10064" s="31"/>
      <c r="G10064" s="31"/>
      <c r="H10064" s="31"/>
      <c r="I10064" s="31"/>
      <c r="J10064" s="31"/>
      <c r="K10064" s="31"/>
      <c r="L10064" s="31"/>
      <c r="M10064" s="31"/>
      <c r="N10064" s="31"/>
      <c r="O10064" s="31"/>
      <c r="P10064" s="31"/>
      <c r="Q10064" s="31"/>
      <c r="R10064" s="31"/>
      <c r="S10064" s="31"/>
      <c r="T10064" s="31"/>
      <c r="U10064" s="31"/>
      <c r="V10064" s="31"/>
      <c r="W10064" s="31"/>
      <c r="X10064" s="31"/>
      <c r="Y10064" s="31"/>
      <c r="Z10064" s="31"/>
      <c r="AA10064" s="31"/>
      <c r="AB10064" s="31"/>
      <c r="AC10064" s="31"/>
      <c r="AD10064" s="31"/>
      <c r="AE10064" s="31"/>
      <c r="AF10064" s="31"/>
      <c r="AG10064" s="31"/>
      <c r="AH10064" s="31"/>
      <c r="AI10064" s="31"/>
      <c r="AJ10064" s="31"/>
      <c r="AK10064" s="31"/>
      <c r="AL10064" s="31"/>
      <c r="AM10064" s="31"/>
      <c r="AN10064" s="31"/>
      <c r="AO10064" s="31"/>
      <c r="AP10064" s="31"/>
      <c r="AQ10064" s="31"/>
      <c r="AR10064" s="31"/>
      <c r="AS10064" s="31"/>
      <c r="AT10064" s="31"/>
      <c r="AU10064" s="31"/>
      <c r="AV10064" s="31"/>
      <c r="AW10064" s="31"/>
      <c r="AX10064" s="31"/>
      <c r="AY10064" s="31"/>
      <c r="AZ10064" s="31"/>
      <c r="BA10064" s="31"/>
      <c r="BB10064" s="31"/>
      <c r="BC10064" s="31"/>
      <c r="BD10064" s="31"/>
      <c r="BE10064" s="31"/>
      <c r="BF10064" s="31"/>
      <c r="BG10064" s="31"/>
      <c r="BH10064" s="31"/>
      <c r="BI10064" s="31"/>
      <c r="BJ10064" s="31"/>
      <c r="BK10064" s="31"/>
      <c r="BL10064" s="31"/>
      <c r="BM10064" s="31"/>
      <c r="BN10064" s="31"/>
      <c r="BO10064" s="31"/>
      <c r="BP10064" s="31"/>
      <c r="BQ10064" s="31"/>
      <c r="BR10064" s="31"/>
      <c r="BS10064" s="31"/>
      <c r="BT10064" s="31"/>
      <c r="BU10064" s="31"/>
      <c r="BV10064" s="31"/>
      <c r="BW10064" s="31"/>
      <c r="BX10064" s="31"/>
      <c r="BY10064" s="31"/>
      <c r="BZ10064" s="31"/>
      <c r="CA10064" s="31"/>
      <c r="CB10064" s="31"/>
      <c r="CC10064" s="31"/>
    </row>
    <row r="10065" spans="5:81" customFormat="1" x14ac:dyDescent="0.25">
      <c r="E10065"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replace('0001009/4/08/03/2023', '/', '.');</v>
      </c>
      <c r="F10065" s="31"/>
      <c r="G10065" s="31"/>
      <c r="H10065" s="31"/>
      <c r="I10065" s="31"/>
      <c r="J10065" s="31"/>
      <c r="K10065" s="31"/>
      <c r="L10065" s="31"/>
      <c r="M10065" s="31"/>
      <c r="N10065" s="31"/>
      <c r="O10065" s="31"/>
      <c r="P10065" s="31"/>
      <c r="Q10065" s="31"/>
      <c r="R10065" s="31"/>
      <c r="S10065" s="31"/>
      <c r="T10065" s="31"/>
      <c r="U10065" s="31"/>
      <c r="V10065" s="31"/>
      <c r="W10065" s="31"/>
      <c r="X10065" s="31"/>
      <c r="Y10065" s="31"/>
      <c r="Z10065" s="31"/>
      <c r="AA10065" s="31"/>
      <c r="AB10065" s="31"/>
      <c r="AC10065" s="31"/>
      <c r="AD10065" s="31"/>
      <c r="AE10065" s="31"/>
      <c r="AF10065" s="31"/>
      <c r="AG10065" s="31"/>
      <c r="AH10065" s="31"/>
      <c r="AI10065" s="31"/>
      <c r="AJ10065" s="31"/>
      <c r="AK10065" s="31"/>
      <c r="AL10065" s="31"/>
      <c r="AM10065" s="31"/>
      <c r="AN10065" s="31"/>
      <c r="AO10065" s="31"/>
      <c r="AP10065" s="31"/>
      <c r="AQ10065" s="31"/>
      <c r="AR10065" s="31"/>
      <c r="AS10065" s="31"/>
      <c r="AT10065" s="31"/>
      <c r="AU10065" s="31"/>
      <c r="AV10065" s="31"/>
      <c r="AW10065" s="31"/>
      <c r="AX10065" s="31"/>
      <c r="AY10065" s="31"/>
      <c r="AZ10065" s="31"/>
      <c r="BA10065" s="31"/>
      <c r="BB10065" s="31"/>
      <c r="BC10065" s="31"/>
      <c r="BD10065" s="31"/>
      <c r="BE10065" s="31"/>
      <c r="BF10065" s="31"/>
      <c r="BG10065" s="31"/>
      <c r="BH10065" s="31"/>
      <c r="BI10065" s="31"/>
      <c r="BJ10065" s="31"/>
      <c r="BK10065" s="31"/>
      <c r="BL10065" s="31"/>
      <c r="BM10065" s="31"/>
      <c r="BN10065" s="31"/>
      <c r="BO10065" s="31"/>
      <c r="BP10065" s="31"/>
      <c r="BQ10065" s="31"/>
      <c r="BR10065" s="31"/>
      <c r="BS10065" s="31"/>
      <c r="BT10065" s="31"/>
      <c r="BU10065" s="31"/>
      <c r="BV10065" s="31"/>
      <c r="BW10065" s="31"/>
      <c r="BX10065" s="31"/>
      <c r="BY10065" s="31"/>
      <c r="BZ10065" s="31"/>
      <c r="CA10065" s="31"/>
      <c r="CB10065" s="31"/>
      <c r="CC10065" s="31"/>
    </row>
    <row r="10066" spans="5:81" customFormat="1" x14ac:dyDescent="0.25">
      <c r="E10066"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replace('0001010/4/08/03/2023', '/', '.');</v>
      </c>
      <c r="F10066" s="31"/>
      <c r="G10066" s="31"/>
      <c r="H10066" s="31"/>
      <c r="I10066" s="31"/>
      <c r="J10066" s="31"/>
      <c r="K10066" s="31"/>
      <c r="L10066" s="31"/>
      <c r="M10066" s="31"/>
      <c r="N10066" s="31"/>
      <c r="O10066" s="31"/>
      <c r="P10066" s="31"/>
      <c r="Q10066" s="31"/>
      <c r="R10066" s="31"/>
      <c r="S10066" s="31"/>
      <c r="T10066" s="31"/>
      <c r="U10066" s="31"/>
      <c r="V10066" s="31"/>
      <c r="W10066" s="31"/>
      <c r="X10066" s="31"/>
      <c r="Y10066" s="31"/>
      <c r="Z10066" s="31"/>
      <c r="AA10066" s="31"/>
      <c r="AB10066" s="31"/>
      <c r="AC10066" s="31"/>
      <c r="AD10066" s="31"/>
      <c r="AE10066" s="31"/>
      <c r="AF10066" s="31"/>
      <c r="AG10066" s="31"/>
      <c r="AH10066" s="31"/>
      <c r="AI10066" s="31"/>
      <c r="AJ10066" s="31"/>
      <c r="AK10066" s="31"/>
      <c r="AL10066" s="31"/>
      <c r="AM10066" s="31"/>
      <c r="AN10066" s="31"/>
      <c r="AO10066" s="31"/>
      <c r="AP10066" s="31"/>
      <c r="AQ10066" s="31"/>
      <c r="AR10066" s="31"/>
      <c r="AS10066" s="31"/>
      <c r="AT10066" s="31"/>
      <c r="AU10066" s="31"/>
      <c r="AV10066" s="31"/>
      <c r="AW10066" s="31"/>
      <c r="AX10066" s="31"/>
      <c r="AY10066" s="31"/>
      <c r="AZ10066" s="31"/>
      <c r="BA10066" s="31"/>
      <c r="BB10066" s="31"/>
      <c r="BC10066" s="31"/>
      <c r="BD10066" s="31"/>
      <c r="BE10066" s="31"/>
      <c r="BF10066" s="31"/>
      <c r="BG10066" s="31"/>
      <c r="BH10066" s="31"/>
      <c r="BI10066" s="31"/>
      <c r="BJ10066" s="31"/>
      <c r="BK10066" s="31"/>
      <c r="BL10066" s="31"/>
      <c r="BM10066" s="31"/>
      <c r="BN10066" s="31"/>
      <c r="BO10066" s="31"/>
      <c r="BP10066" s="31"/>
      <c r="BQ10066" s="31"/>
      <c r="BR10066" s="31"/>
      <c r="BS10066" s="31"/>
      <c r="BT10066" s="31"/>
      <c r="BU10066" s="31"/>
      <c r="BV10066" s="31"/>
      <c r="BW10066" s="31"/>
      <c r="BX10066" s="31"/>
      <c r="BY10066" s="31"/>
      <c r="BZ10066" s="31"/>
      <c r="CA10066" s="31"/>
      <c r="CB10066" s="31"/>
      <c r="CC10066" s="31"/>
    </row>
    <row r="10067" spans="5:81" customFormat="1" x14ac:dyDescent="0.25">
      <c r="E10067" s="30" t="str">
        <f t="shared" si="67"/>
        <v>update IFINOPL.dbo.AGREEMENT_ASSET set BILLING_TO_NPWP = '314343237005000', NPWP_NAME = 'PT. TRANS MONANG', NPWP_ADDRESS = 'GEDUNG PATRA JASA OFFICE TOWER LT 17 RUANG 1703 JL JENDERAL GATOT SUBROTO KAV 32-34 RT.0 RW.0 KEL.KUNINGAN TIMUR KEC.SETIA BUDI KOTA/KAB.JAKARTA SELATAN DKI JAKARTA 12950' where AGREEMENT_NO = replace('0001011/4/08/03/2023', '/', '.');</v>
      </c>
      <c r="F10067" s="31"/>
      <c r="G10067" s="31"/>
      <c r="H10067" s="31"/>
      <c r="I10067" s="31"/>
      <c r="J10067" s="31"/>
      <c r="K10067" s="31"/>
      <c r="L10067" s="31"/>
      <c r="M10067" s="31"/>
      <c r="N10067" s="31"/>
      <c r="O10067" s="31"/>
      <c r="P10067" s="31"/>
      <c r="Q10067" s="31"/>
      <c r="R10067" s="31"/>
      <c r="S10067" s="31"/>
      <c r="T10067" s="31"/>
      <c r="U10067" s="31"/>
      <c r="V10067" s="31"/>
      <c r="W10067" s="31"/>
      <c r="X10067" s="31"/>
      <c r="Y10067" s="31"/>
      <c r="Z10067" s="31"/>
      <c r="AA10067" s="31"/>
      <c r="AB10067" s="31"/>
      <c r="AC10067" s="31"/>
      <c r="AD10067" s="31"/>
      <c r="AE10067" s="31"/>
      <c r="AF10067" s="31"/>
      <c r="AG10067" s="31"/>
      <c r="AH10067" s="31"/>
      <c r="AI10067" s="31"/>
      <c r="AJ10067" s="31"/>
      <c r="AK10067" s="31"/>
      <c r="AL10067" s="31"/>
      <c r="AM10067" s="31"/>
      <c r="AN10067" s="31"/>
      <c r="AO10067" s="31"/>
      <c r="AP10067" s="31"/>
      <c r="AQ10067" s="31"/>
      <c r="AR10067" s="31"/>
      <c r="AS10067" s="31"/>
      <c r="AT10067" s="31"/>
      <c r="AU10067" s="31"/>
      <c r="AV10067" s="31"/>
      <c r="AW10067" s="31"/>
      <c r="AX10067" s="31"/>
      <c r="AY10067" s="31"/>
      <c r="AZ10067" s="31"/>
      <c r="BA10067" s="31"/>
      <c r="BB10067" s="31"/>
      <c r="BC10067" s="31"/>
      <c r="BD10067" s="31"/>
      <c r="BE10067" s="31"/>
      <c r="BF10067" s="31"/>
      <c r="BG10067" s="31"/>
      <c r="BH10067" s="31"/>
      <c r="BI10067" s="31"/>
      <c r="BJ10067" s="31"/>
      <c r="BK10067" s="31"/>
      <c r="BL10067" s="31"/>
      <c r="BM10067" s="31"/>
      <c r="BN10067" s="31"/>
      <c r="BO10067" s="31"/>
      <c r="BP10067" s="31"/>
      <c r="BQ10067" s="31"/>
      <c r="BR10067" s="31"/>
      <c r="BS10067" s="31"/>
      <c r="BT10067" s="31"/>
      <c r="BU10067" s="31"/>
      <c r="BV10067" s="31"/>
      <c r="BW10067" s="31"/>
      <c r="BX10067" s="31"/>
      <c r="BY10067" s="31"/>
      <c r="BZ10067" s="31"/>
      <c r="CA10067" s="31"/>
      <c r="CB10067" s="31"/>
      <c r="CC10067" s="31"/>
    </row>
    <row r="10068" spans="5:81" customFormat="1" x14ac:dyDescent="0.25">
      <c r="E10068" s="30" t="str">
        <f t="shared" si="67"/>
        <v>update IFINOPL.dbo.AGREEMENT_ASSET set BILLING_TO_NPWP = '606917029427000', NPWP_NAME = 'PT. MANDIRI DAYA SAMUDERA', NPWP_ADDRESS = 'RUKO GRAND GALAXY CITY BLOK RSK 5 NO. 80 RT.00 RW.00 KEL.JAKA SETIA KEC.BEKASI SELATAN KOTA/KAB.KOTA BEKASI JAWA BARAT 17147' where AGREEMENT_NO = replace('0001012/4/08/05/2023', '/', '.');</v>
      </c>
      <c r="F10068" s="31"/>
      <c r="G10068" s="31"/>
      <c r="H10068" s="31"/>
      <c r="I10068" s="31"/>
      <c r="J10068" s="31"/>
      <c r="K10068" s="31"/>
      <c r="L10068" s="31"/>
      <c r="M10068" s="31"/>
      <c r="N10068" s="31"/>
      <c r="O10068" s="31"/>
      <c r="P10068" s="31"/>
      <c r="Q10068" s="31"/>
      <c r="R10068" s="31"/>
      <c r="S10068" s="31"/>
      <c r="T10068" s="31"/>
      <c r="U10068" s="31"/>
      <c r="V10068" s="31"/>
      <c r="W10068" s="31"/>
      <c r="X10068" s="31"/>
      <c r="Y10068" s="31"/>
      <c r="Z10068" s="31"/>
      <c r="AA10068" s="31"/>
      <c r="AB10068" s="31"/>
      <c r="AC10068" s="31"/>
      <c r="AD10068" s="31"/>
      <c r="AE10068" s="31"/>
      <c r="AF10068" s="31"/>
      <c r="AG10068" s="31"/>
      <c r="AH10068" s="31"/>
      <c r="AI10068" s="31"/>
      <c r="AJ10068" s="31"/>
      <c r="AK10068" s="31"/>
      <c r="AL10068" s="31"/>
      <c r="AM10068" s="31"/>
      <c r="AN10068" s="31"/>
      <c r="AO10068" s="31"/>
      <c r="AP10068" s="31"/>
      <c r="AQ10068" s="31"/>
      <c r="AR10068" s="31"/>
      <c r="AS10068" s="31"/>
      <c r="AT10068" s="31"/>
      <c r="AU10068" s="31"/>
      <c r="AV10068" s="31"/>
      <c r="AW10068" s="31"/>
      <c r="AX10068" s="31"/>
      <c r="AY10068" s="31"/>
      <c r="AZ10068" s="31"/>
      <c r="BA10068" s="31"/>
      <c r="BB10068" s="31"/>
      <c r="BC10068" s="31"/>
      <c r="BD10068" s="31"/>
      <c r="BE10068" s="31"/>
      <c r="BF10068" s="31"/>
      <c r="BG10068" s="31"/>
      <c r="BH10068" s="31"/>
      <c r="BI10068" s="31"/>
      <c r="BJ10068" s="31"/>
      <c r="BK10068" s="31"/>
      <c r="BL10068" s="31"/>
      <c r="BM10068" s="31"/>
      <c r="BN10068" s="31"/>
      <c r="BO10068" s="31"/>
      <c r="BP10068" s="31"/>
      <c r="BQ10068" s="31"/>
      <c r="BR10068" s="31"/>
      <c r="BS10068" s="31"/>
      <c r="BT10068" s="31"/>
      <c r="BU10068" s="31"/>
      <c r="BV10068" s="31"/>
      <c r="BW10068" s="31"/>
      <c r="BX10068" s="31"/>
      <c r="BY10068" s="31"/>
      <c r="BZ10068" s="31"/>
      <c r="CA10068" s="31"/>
      <c r="CB10068" s="31"/>
      <c r="CC10068" s="31"/>
    </row>
    <row r="10069" spans="5:81" customFormat="1" x14ac:dyDescent="0.25">
      <c r="E10069" s="30" t="str">
        <f t="shared" si="67"/>
        <v>update IFINOPL.dbo.AGREEMENT_ASSET set BILLING_TO_NPWP = '013631320002000', NPWP_NAME = 'PT. HARPA SEKAWAN', NPWP_ADDRESS = 'JL. CIPINANG MUARA NO.47 RT.002 RW.03 KEL.CIPINANG MUARA KEC.JATINEGARA KOTA/KAB.JAKARTA TIMUR DKI JAKARTA 13420' where AGREEMENT_NO = replace('0001013/4/08/05/2023', '/', '.');</v>
      </c>
      <c r="F10069" s="31"/>
      <c r="G10069" s="31"/>
      <c r="H10069" s="31"/>
      <c r="I10069" s="31"/>
      <c r="J10069" s="31"/>
      <c r="K10069" s="31"/>
      <c r="L10069" s="31"/>
      <c r="M10069" s="31"/>
      <c r="N10069" s="31"/>
      <c r="O10069" s="31"/>
      <c r="P10069" s="31"/>
      <c r="Q10069" s="31"/>
      <c r="R10069" s="31"/>
      <c r="S10069" s="31"/>
      <c r="T10069" s="31"/>
      <c r="U10069" s="31"/>
      <c r="V10069" s="31"/>
      <c r="W10069" s="31"/>
      <c r="X10069" s="31"/>
      <c r="Y10069" s="31"/>
      <c r="Z10069" s="31"/>
      <c r="AA10069" s="31"/>
      <c r="AB10069" s="31"/>
      <c r="AC10069" s="31"/>
      <c r="AD10069" s="31"/>
      <c r="AE10069" s="31"/>
      <c r="AF10069" s="31"/>
      <c r="AG10069" s="31"/>
      <c r="AH10069" s="31"/>
      <c r="AI10069" s="31"/>
      <c r="AJ10069" s="31"/>
      <c r="AK10069" s="31"/>
      <c r="AL10069" s="31"/>
      <c r="AM10069" s="31"/>
      <c r="AN10069" s="31"/>
      <c r="AO10069" s="31"/>
      <c r="AP10069" s="31"/>
      <c r="AQ10069" s="31"/>
      <c r="AR10069" s="31"/>
      <c r="AS10069" s="31"/>
      <c r="AT10069" s="31"/>
      <c r="AU10069" s="31"/>
      <c r="AV10069" s="31"/>
      <c r="AW10069" s="31"/>
      <c r="AX10069" s="31"/>
      <c r="AY10069" s="31"/>
      <c r="AZ10069" s="31"/>
      <c r="BA10069" s="31"/>
      <c r="BB10069" s="31"/>
      <c r="BC10069" s="31"/>
      <c r="BD10069" s="31"/>
      <c r="BE10069" s="31"/>
      <c r="BF10069" s="31"/>
      <c r="BG10069" s="31"/>
      <c r="BH10069" s="31"/>
      <c r="BI10069" s="31"/>
      <c r="BJ10069" s="31"/>
      <c r="BK10069" s="31"/>
      <c r="BL10069" s="31"/>
      <c r="BM10069" s="31"/>
      <c r="BN10069" s="31"/>
      <c r="BO10069" s="31"/>
      <c r="BP10069" s="31"/>
      <c r="BQ10069" s="31"/>
      <c r="BR10069" s="31"/>
      <c r="BS10069" s="31"/>
      <c r="BT10069" s="31"/>
      <c r="BU10069" s="31"/>
      <c r="BV10069" s="31"/>
      <c r="BW10069" s="31"/>
      <c r="BX10069" s="31"/>
      <c r="BY10069" s="31"/>
      <c r="BZ10069" s="31"/>
      <c r="CA10069" s="31"/>
      <c r="CB10069" s="31"/>
      <c r="CC10069" s="31"/>
    </row>
    <row r="10070" spans="5:81" customFormat="1" x14ac:dyDescent="0.25">
      <c r="E10070" s="30" t="str">
        <f t="shared" si="67"/>
        <v>update IFINOPL.dbo.AGREEMENT_ASSET set BILLING_TO_NPWP = '010008068007000', NPWP_NAME = 'PT. KRAMA YUDHA RATU MOTOR', NPWP_ADDRESS = 'JL. RAYA BEKASI KM. 21-22 Blok - No.- RT:000 RW:000 Kel.RAWA TERATE Kec.CAKUNG Kota/Kab.JAKARTA TIMUR DKI JAKARTA 13920' where AGREEMENT_NO = replace('0001014/4/08/05/2023', '/', '.');</v>
      </c>
      <c r="F10070" s="31"/>
      <c r="G10070" s="31"/>
      <c r="H10070" s="31"/>
      <c r="I10070" s="31"/>
      <c r="J10070" s="31"/>
      <c r="K10070" s="31"/>
      <c r="L10070" s="31"/>
      <c r="M10070" s="31"/>
      <c r="N10070" s="31"/>
      <c r="O10070" s="31"/>
      <c r="P10070" s="31"/>
      <c r="Q10070" s="31"/>
      <c r="R10070" s="31"/>
      <c r="S10070" s="31"/>
      <c r="T10070" s="31"/>
      <c r="U10070" s="31"/>
      <c r="V10070" s="31"/>
      <c r="W10070" s="31"/>
      <c r="X10070" s="31"/>
      <c r="Y10070" s="31"/>
      <c r="Z10070" s="31"/>
      <c r="AA10070" s="31"/>
      <c r="AB10070" s="31"/>
      <c r="AC10070" s="31"/>
      <c r="AD10070" s="31"/>
      <c r="AE10070" s="31"/>
      <c r="AF10070" s="31"/>
      <c r="AG10070" s="31"/>
      <c r="AH10070" s="31"/>
      <c r="AI10070" s="31"/>
      <c r="AJ10070" s="31"/>
      <c r="AK10070" s="31"/>
      <c r="AL10070" s="31"/>
      <c r="AM10070" s="31"/>
      <c r="AN10070" s="31"/>
      <c r="AO10070" s="31"/>
      <c r="AP10070" s="31"/>
      <c r="AQ10070" s="31"/>
      <c r="AR10070" s="31"/>
      <c r="AS10070" s="31"/>
      <c r="AT10070" s="31"/>
      <c r="AU10070" s="31"/>
      <c r="AV10070" s="31"/>
      <c r="AW10070" s="31"/>
      <c r="AX10070" s="31"/>
      <c r="AY10070" s="31"/>
      <c r="AZ10070" s="31"/>
      <c r="BA10070" s="31"/>
      <c r="BB10070" s="31"/>
      <c r="BC10070" s="31"/>
      <c r="BD10070" s="31"/>
      <c r="BE10070" s="31"/>
      <c r="BF10070" s="31"/>
      <c r="BG10070" s="31"/>
      <c r="BH10070" s="31"/>
      <c r="BI10070" s="31"/>
      <c r="BJ10070" s="31"/>
      <c r="BK10070" s="31"/>
      <c r="BL10070" s="31"/>
      <c r="BM10070" s="31"/>
      <c r="BN10070" s="31"/>
      <c r="BO10070" s="31"/>
      <c r="BP10070" s="31"/>
      <c r="BQ10070" s="31"/>
      <c r="BR10070" s="31"/>
      <c r="BS10070" s="31"/>
      <c r="BT10070" s="31"/>
      <c r="BU10070" s="31"/>
      <c r="BV10070" s="31"/>
      <c r="BW10070" s="31"/>
      <c r="BX10070" s="31"/>
      <c r="BY10070" s="31"/>
      <c r="BZ10070" s="31"/>
      <c r="CA10070" s="31"/>
      <c r="CB10070" s="31"/>
      <c r="CC10070" s="31"/>
    </row>
    <row r="10071" spans="5:81" customFormat="1" x14ac:dyDescent="0.25">
      <c r="E10071" s="30" t="str">
        <f t="shared" si="67"/>
        <v>update IFINOPL.dbo.AGREEMENT_ASSET set BILLING_TO_NPWP = '013006572092000', NPWP_NAME = 'PT. KRAMA YUDHA TIGA BERLIAN MOTORS', NPWP_ADDRESS = 'JL. JENDRAL AHMAD YANI PULOMAS RT.000 RW.000 KEL.KAYU PUTIH KEC.PULO GADUNG KOTA/KAB.ADM JAKARTA TIMUR DKI JAKARTA 13210' where AGREEMENT_NO = replace('0001015/4/08/05/2023', '/', '.');</v>
      </c>
      <c r="F10071" s="31"/>
      <c r="G10071" s="31"/>
      <c r="H10071" s="31"/>
      <c r="I10071" s="31"/>
      <c r="J10071" s="31"/>
      <c r="K10071" s="31"/>
      <c r="L10071" s="31"/>
      <c r="M10071" s="31"/>
      <c r="N10071" s="31"/>
      <c r="O10071" s="31"/>
      <c r="P10071" s="31"/>
      <c r="Q10071" s="31"/>
      <c r="R10071" s="31"/>
      <c r="S10071" s="31"/>
      <c r="T10071" s="31"/>
      <c r="U10071" s="31"/>
      <c r="V10071" s="31"/>
      <c r="W10071" s="31"/>
      <c r="X10071" s="31"/>
      <c r="Y10071" s="31"/>
      <c r="Z10071" s="31"/>
      <c r="AA10071" s="31"/>
      <c r="AB10071" s="31"/>
      <c r="AC10071" s="31"/>
      <c r="AD10071" s="31"/>
      <c r="AE10071" s="31"/>
      <c r="AF10071" s="31"/>
      <c r="AG10071" s="31"/>
      <c r="AH10071" s="31"/>
      <c r="AI10071" s="31"/>
      <c r="AJ10071" s="31"/>
      <c r="AK10071" s="31"/>
      <c r="AL10071" s="31"/>
      <c r="AM10071" s="31"/>
      <c r="AN10071" s="31"/>
      <c r="AO10071" s="31"/>
      <c r="AP10071" s="31"/>
      <c r="AQ10071" s="31"/>
      <c r="AR10071" s="31"/>
      <c r="AS10071" s="31"/>
      <c r="AT10071" s="31"/>
      <c r="AU10071" s="31"/>
      <c r="AV10071" s="31"/>
      <c r="AW10071" s="31"/>
      <c r="AX10071" s="31"/>
      <c r="AY10071" s="31"/>
      <c r="AZ10071" s="31"/>
      <c r="BA10071" s="31"/>
      <c r="BB10071" s="31"/>
      <c r="BC10071" s="31"/>
      <c r="BD10071" s="31"/>
      <c r="BE10071" s="31"/>
      <c r="BF10071" s="31"/>
      <c r="BG10071" s="31"/>
      <c r="BH10071" s="31"/>
      <c r="BI10071" s="31"/>
      <c r="BJ10071" s="31"/>
      <c r="BK10071" s="31"/>
      <c r="BL10071" s="31"/>
      <c r="BM10071" s="31"/>
      <c r="BN10071" s="31"/>
      <c r="BO10071" s="31"/>
      <c r="BP10071" s="31"/>
      <c r="BQ10071" s="31"/>
      <c r="BR10071" s="31"/>
      <c r="BS10071" s="31"/>
      <c r="BT10071" s="31"/>
      <c r="BU10071" s="31"/>
      <c r="BV10071" s="31"/>
      <c r="BW10071" s="31"/>
      <c r="BX10071" s="31"/>
      <c r="BY10071" s="31"/>
      <c r="BZ10071" s="31"/>
      <c r="CA10071" s="31"/>
      <c r="CB10071" s="31"/>
      <c r="CC10071" s="31"/>
    </row>
    <row r="10072" spans="5:81" customFormat="1" x14ac:dyDescent="0.25">
      <c r="E10072" s="30" t="str">
        <f t="shared" si="67"/>
        <v>update IFINOPL.dbo.AGREEMENT_ASSET set BILLING_TO_NPWP = '013006572092000', NPWP_NAME = 'PT. KRAMA YUDHA TIGA BERLIAN MOTORS', NPWP_ADDRESS = 'JL. JENDRAL AHMAD YANI PULOMAS RT.000 RW.000 KEL.KAYU PUTIH KEC.PULO GADUNG KOTA/KAB.JAKARTA TIMUR DKI JAKARTA 13210' where AGREEMENT_NO = replace('0001015/4/08/05/2023', '/', '.');</v>
      </c>
      <c r="F10072" s="31"/>
      <c r="G10072" s="31"/>
      <c r="H10072" s="31"/>
      <c r="I10072" s="31"/>
      <c r="J10072" s="31"/>
      <c r="K10072" s="31"/>
      <c r="L10072" s="31"/>
      <c r="M10072" s="31"/>
      <c r="N10072" s="31"/>
      <c r="O10072" s="31"/>
      <c r="P10072" s="31"/>
      <c r="Q10072" s="31"/>
      <c r="R10072" s="31"/>
      <c r="S10072" s="31"/>
      <c r="T10072" s="31"/>
      <c r="U10072" s="31"/>
      <c r="V10072" s="31"/>
      <c r="W10072" s="31"/>
      <c r="X10072" s="31"/>
      <c r="Y10072" s="31"/>
      <c r="Z10072" s="31"/>
      <c r="AA10072" s="31"/>
      <c r="AB10072" s="31"/>
      <c r="AC10072" s="31"/>
      <c r="AD10072" s="31"/>
      <c r="AE10072" s="31"/>
      <c r="AF10072" s="31"/>
      <c r="AG10072" s="31"/>
      <c r="AH10072" s="31"/>
      <c r="AI10072" s="31"/>
      <c r="AJ10072" s="31"/>
      <c r="AK10072" s="31"/>
      <c r="AL10072" s="31"/>
      <c r="AM10072" s="31"/>
      <c r="AN10072" s="31"/>
      <c r="AO10072" s="31"/>
      <c r="AP10072" s="31"/>
      <c r="AQ10072" s="31"/>
      <c r="AR10072" s="31"/>
      <c r="AS10072" s="31"/>
      <c r="AT10072" s="31"/>
      <c r="AU10072" s="31"/>
      <c r="AV10072" s="31"/>
      <c r="AW10072" s="31"/>
      <c r="AX10072" s="31"/>
      <c r="AY10072" s="31"/>
      <c r="AZ10072" s="31"/>
      <c r="BA10072" s="31"/>
      <c r="BB10072" s="31"/>
      <c r="BC10072" s="31"/>
      <c r="BD10072" s="31"/>
      <c r="BE10072" s="31"/>
      <c r="BF10072" s="31"/>
      <c r="BG10072" s="31"/>
      <c r="BH10072" s="31"/>
      <c r="BI10072" s="31"/>
      <c r="BJ10072" s="31"/>
      <c r="BK10072" s="31"/>
      <c r="BL10072" s="31"/>
      <c r="BM10072" s="31"/>
      <c r="BN10072" s="31"/>
      <c r="BO10072" s="31"/>
      <c r="BP10072" s="31"/>
      <c r="BQ10072" s="31"/>
      <c r="BR10072" s="31"/>
      <c r="BS10072" s="31"/>
      <c r="BT10072" s="31"/>
      <c r="BU10072" s="31"/>
      <c r="BV10072" s="31"/>
      <c r="BW10072" s="31"/>
      <c r="BX10072" s="31"/>
      <c r="BY10072" s="31"/>
      <c r="BZ10072" s="31"/>
      <c r="CA10072" s="31"/>
      <c r="CB10072" s="31"/>
      <c r="CC10072" s="31"/>
    </row>
    <row r="10073" spans="5:81" customFormat="1" x14ac:dyDescent="0.25">
      <c r="E10073" s="30" t="str">
        <f t="shared" si="67"/>
        <v>update IFINOPL.dbo.AGREEMENT_ASSET set BILLING_TO_NPWP = '013006572092000', NPWP_NAME = 'PT. KRAMA YUDHA TIGA BERLIAN MOTORS', NPWP_ADDRESS = 'JL. JENDRAL AHMAD YANI PULOMAS RT.000 RW.000 KEL.KAYU PUTIH KEC.PULO GADUNG KOTA/KAB.ADM JAKARTA TIMUR DKI JAKARTA 13210' where AGREEMENT_NO = replace('0001015/4/08/05/2023', '/', '.');</v>
      </c>
      <c r="F10073" s="31"/>
      <c r="G10073" s="31"/>
      <c r="H10073" s="31"/>
      <c r="I10073" s="31"/>
      <c r="J10073" s="31"/>
      <c r="K10073" s="31"/>
      <c r="L10073" s="31"/>
      <c r="M10073" s="31"/>
      <c r="N10073" s="31"/>
      <c r="O10073" s="31"/>
      <c r="P10073" s="31"/>
      <c r="Q10073" s="31"/>
      <c r="R10073" s="31"/>
      <c r="S10073" s="31"/>
      <c r="T10073" s="31"/>
      <c r="U10073" s="31"/>
      <c r="V10073" s="31"/>
      <c r="W10073" s="31"/>
      <c r="X10073" s="31"/>
      <c r="Y10073" s="31"/>
      <c r="Z10073" s="31"/>
      <c r="AA10073" s="31"/>
      <c r="AB10073" s="31"/>
      <c r="AC10073" s="31"/>
      <c r="AD10073" s="31"/>
      <c r="AE10073" s="31"/>
      <c r="AF10073" s="31"/>
      <c r="AG10073" s="31"/>
      <c r="AH10073" s="31"/>
      <c r="AI10073" s="31"/>
      <c r="AJ10073" s="31"/>
      <c r="AK10073" s="31"/>
      <c r="AL10073" s="31"/>
      <c r="AM10073" s="31"/>
      <c r="AN10073" s="31"/>
      <c r="AO10073" s="31"/>
      <c r="AP10073" s="31"/>
      <c r="AQ10073" s="31"/>
      <c r="AR10073" s="31"/>
      <c r="AS10073" s="31"/>
      <c r="AT10073" s="31"/>
      <c r="AU10073" s="31"/>
      <c r="AV10073" s="31"/>
      <c r="AW10073" s="31"/>
      <c r="AX10073" s="31"/>
      <c r="AY10073" s="31"/>
      <c r="AZ10073" s="31"/>
      <c r="BA10073" s="31"/>
      <c r="BB10073" s="31"/>
      <c r="BC10073" s="31"/>
      <c r="BD10073" s="31"/>
      <c r="BE10073" s="31"/>
      <c r="BF10073" s="31"/>
      <c r="BG10073" s="31"/>
      <c r="BH10073" s="31"/>
      <c r="BI10073" s="31"/>
      <c r="BJ10073" s="31"/>
      <c r="BK10073" s="31"/>
      <c r="BL10073" s="31"/>
      <c r="BM10073" s="31"/>
      <c r="BN10073" s="31"/>
      <c r="BO10073" s="31"/>
      <c r="BP10073" s="31"/>
      <c r="BQ10073" s="31"/>
      <c r="BR10073" s="31"/>
      <c r="BS10073" s="31"/>
      <c r="BT10073" s="31"/>
      <c r="BU10073" s="31"/>
      <c r="BV10073" s="31"/>
      <c r="BW10073" s="31"/>
      <c r="BX10073" s="31"/>
      <c r="BY10073" s="31"/>
      <c r="BZ10073" s="31"/>
      <c r="CA10073" s="31"/>
      <c r="CB10073" s="31"/>
      <c r="CC10073" s="31"/>
    </row>
    <row r="10074" spans="5:81" customFormat="1" x14ac:dyDescent="0.25">
      <c r="E10074" s="30" t="str">
        <f t="shared" si="67"/>
        <v>update IFINOPL.dbo.AGREEMENT_ASSET set BILLING_TO_NPWP = '013006572092000', NPWP_NAME = 'PT. KRAMA YUDHA TIGA BERLIAN MOTORS', NPWP_ADDRESS = 'JL. JENDRAL AHMAD YANI PULOMAS RT.000 RW.000 KEL.KAYU PUTIH KEC.PULO GADUNG KOTA/KAB.JAKARTA TIMUR DKI JAKARTA 13210' where AGREEMENT_NO = replace('0001015/4/08/05/2023', '/', '.');</v>
      </c>
      <c r="F10074" s="31"/>
      <c r="G10074" s="31"/>
      <c r="H10074" s="31"/>
      <c r="I10074" s="31"/>
      <c r="J10074" s="31"/>
      <c r="K10074" s="31"/>
      <c r="L10074" s="31"/>
      <c r="M10074" s="31"/>
      <c r="N10074" s="31"/>
      <c r="O10074" s="31"/>
      <c r="P10074" s="31"/>
      <c r="Q10074" s="31"/>
      <c r="R10074" s="31"/>
      <c r="S10074" s="31"/>
      <c r="T10074" s="31"/>
      <c r="U10074" s="31"/>
      <c r="V10074" s="31"/>
      <c r="W10074" s="31"/>
      <c r="X10074" s="31"/>
      <c r="Y10074" s="31"/>
      <c r="Z10074" s="31"/>
      <c r="AA10074" s="31"/>
      <c r="AB10074" s="31"/>
      <c r="AC10074" s="31"/>
      <c r="AD10074" s="31"/>
      <c r="AE10074" s="31"/>
      <c r="AF10074" s="31"/>
      <c r="AG10074" s="31"/>
      <c r="AH10074" s="31"/>
      <c r="AI10074" s="31"/>
      <c r="AJ10074" s="31"/>
      <c r="AK10074" s="31"/>
      <c r="AL10074" s="31"/>
      <c r="AM10074" s="31"/>
      <c r="AN10074" s="31"/>
      <c r="AO10074" s="31"/>
      <c r="AP10074" s="31"/>
      <c r="AQ10074" s="31"/>
      <c r="AR10074" s="31"/>
      <c r="AS10074" s="31"/>
      <c r="AT10074" s="31"/>
      <c r="AU10074" s="31"/>
      <c r="AV10074" s="31"/>
      <c r="AW10074" s="31"/>
      <c r="AX10074" s="31"/>
      <c r="AY10074" s="31"/>
      <c r="AZ10074" s="31"/>
      <c r="BA10074" s="31"/>
      <c r="BB10074" s="31"/>
      <c r="BC10074" s="31"/>
      <c r="BD10074" s="31"/>
      <c r="BE10074" s="31"/>
      <c r="BF10074" s="31"/>
      <c r="BG10074" s="31"/>
      <c r="BH10074" s="31"/>
      <c r="BI10074" s="31"/>
      <c r="BJ10074" s="31"/>
      <c r="BK10074" s="31"/>
      <c r="BL10074" s="31"/>
      <c r="BM10074" s="31"/>
      <c r="BN10074" s="31"/>
      <c r="BO10074" s="31"/>
      <c r="BP10074" s="31"/>
      <c r="BQ10074" s="31"/>
      <c r="BR10074" s="31"/>
      <c r="BS10074" s="31"/>
      <c r="BT10074" s="31"/>
      <c r="BU10074" s="31"/>
      <c r="BV10074" s="31"/>
      <c r="BW10074" s="31"/>
      <c r="BX10074" s="31"/>
      <c r="BY10074" s="31"/>
      <c r="BZ10074" s="31"/>
      <c r="CA10074" s="31"/>
      <c r="CB10074" s="31"/>
      <c r="CC10074" s="31"/>
    </row>
    <row r="10075" spans="5:81" customFormat="1" x14ac:dyDescent="0.25">
      <c r="E10075" s="30" t="str">
        <f t="shared" si="67"/>
        <v>update IFINOPL.dbo.AGREEMENT_ASSET set BILLING_TO_NPWP = '969426543427000', NPWP_NAME = 'PT. INSPIRA ENERGI SEKAWAN', NPWP_ADDRESS = 'PLAZA SUMMARECON BEKASI, JL. BULEVAR AHMAD YANI KAV. K01, LEVEL 7 RT.0 RW.0 KEL.MARGA MULYA KEC.BEKASI UTARA KOTA/KAB.KOTA BEKASI JAWA BARAT 17142' where AGREEMENT_NO = replace('0001016/4/08/05/2023', '/', '.');</v>
      </c>
      <c r="F10075" s="31"/>
      <c r="G10075" s="31"/>
      <c r="H10075" s="31"/>
      <c r="I10075" s="31"/>
      <c r="J10075" s="31"/>
      <c r="K10075" s="31"/>
      <c r="L10075" s="31"/>
      <c r="M10075" s="31"/>
      <c r="N10075" s="31"/>
      <c r="O10075" s="31"/>
      <c r="P10075" s="31"/>
      <c r="Q10075" s="31"/>
      <c r="R10075" s="31"/>
      <c r="S10075" s="31"/>
      <c r="T10075" s="31"/>
      <c r="U10075" s="31"/>
      <c r="V10075" s="31"/>
      <c r="W10075" s="31"/>
      <c r="X10075" s="31"/>
      <c r="Y10075" s="31"/>
      <c r="Z10075" s="31"/>
      <c r="AA10075" s="31"/>
      <c r="AB10075" s="31"/>
      <c r="AC10075" s="31"/>
      <c r="AD10075" s="31"/>
      <c r="AE10075" s="31"/>
      <c r="AF10075" s="31"/>
      <c r="AG10075" s="31"/>
      <c r="AH10075" s="31"/>
      <c r="AI10075" s="31"/>
      <c r="AJ10075" s="31"/>
      <c r="AK10075" s="31"/>
      <c r="AL10075" s="31"/>
      <c r="AM10075" s="31"/>
      <c r="AN10075" s="31"/>
      <c r="AO10075" s="31"/>
      <c r="AP10075" s="31"/>
      <c r="AQ10075" s="31"/>
      <c r="AR10075" s="31"/>
      <c r="AS10075" s="31"/>
      <c r="AT10075" s="31"/>
      <c r="AU10075" s="31"/>
      <c r="AV10075" s="31"/>
      <c r="AW10075" s="31"/>
      <c r="AX10075" s="31"/>
      <c r="AY10075" s="31"/>
      <c r="AZ10075" s="31"/>
      <c r="BA10075" s="31"/>
      <c r="BB10075" s="31"/>
      <c r="BC10075" s="31"/>
      <c r="BD10075" s="31"/>
      <c r="BE10075" s="31"/>
      <c r="BF10075" s="31"/>
      <c r="BG10075" s="31"/>
      <c r="BH10075" s="31"/>
      <c r="BI10075" s="31"/>
      <c r="BJ10075" s="31"/>
      <c r="BK10075" s="31"/>
      <c r="BL10075" s="31"/>
      <c r="BM10075" s="31"/>
      <c r="BN10075" s="31"/>
      <c r="BO10075" s="31"/>
      <c r="BP10075" s="31"/>
      <c r="BQ10075" s="31"/>
      <c r="BR10075" s="31"/>
      <c r="BS10075" s="31"/>
      <c r="BT10075" s="31"/>
      <c r="BU10075" s="31"/>
      <c r="BV10075" s="31"/>
      <c r="BW10075" s="31"/>
      <c r="BX10075" s="31"/>
      <c r="BY10075" s="31"/>
      <c r="BZ10075" s="31"/>
      <c r="CA10075" s="31"/>
      <c r="CB10075" s="31"/>
      <c r="CC10075" s="31"/>
    </row>
    <row r="10076" spans="5:81" customFormat="1" x14ac:dyDescent="0.25">
      <c r="E10076" s="30" t="str">
        <f t="shared" si="67"/>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replace('0001017/4/08/05/2023', '/', '.');</v>
      </c>
      <c r="F10076" s="31"/>
      <c r="G10076" s="31"/>
      <c r="H10076" s="31"/>
      <c r="I10076" s="31"/>
      <c r="J10076" s="31"/>
      <c r="K10076" s="31"/>
      <c r="L10076" s="31"/>
      <c r="M10076" s="31"/>
      <c r="N10076" s="31"/>
      <c r="O10076" s="31"/>
      <c r="P10076" s="31"/>
      <c r="Q10076" s="31"/>
      <c r="R10076" s="31"/>
      <c r="S10076" s="31"/>
      <c r="T10076" s="31"/>
      <c r="U10076" s="31"/>
      <c r="V10076" s="31"/>
      <c r="W10076" s="31"/>
      <c r="X10076" s="31"/>
      <c r="Y10076" s="31"/>
      <c r="Z10076" s="31"/>
      <c r="AA10076" s="31"/>
      <c r="AB10076" s="31"/>
      <c r="AC10076" s="31"/>
      <c r="AD10076" s="31"/>
      <c r="AE10076" s="31"/>
      <c r="AF10076" s="31"/>
      <c r="AG10076" s="31"/>
      <c r="AH10076" s="31"/>
      <c r="AI10076" s="31"/>
      <c r="AJ10076" s="31"/>
      <c r="AK10076" s="31"/>
      <c r="AL10076" s="31"/>
      <c r="AM10076" s="31"/>
      <c r="AN10076" s="31"/>
      <c r="AO10076" s="31"/>
      <c r="AP10076" s="31"/>
      <c r="AQ10076" s="31"/>
      <c r="AR10076" s="31"/>
      <c r="AS10076" s="31"/>
      <c r="AT10076" s="31"/>
      <c r="AU10076" s="31"/>
      <c r="AV10076" s="31"/>
      <c r="AW10076" s="31"/>
      <c r="AX10076" s="31"/>
      <c r="AY10076" s="31"/>
      <c r="AZ10076" s="31"/>
      <c r="BA10076" s="31"/>
      <c r="BB10076" s="31"/>
      <c r="BC10076" s="31"/>
      <c r="BD10076" s="31"/>
      <c r="BE10076" s="31"/>
      <c r="BF10076" s="31"/>
      <c r="BG10076" s="31"/>
      <c r="BH10076" s="31"/>
      <c r="BI10076" s="31"/>
      <c r="BJ10076" s="31"/>
      <c r="BK10076" s="31"/>
      <c r="BL10076" s="31"/>
      <c r="BM10076" s="31"/>
      <c r="BN10076" s="31"/>
      <c r="BO10076" s="31"/>
      <c r="BP10076" s="31"/>
      <c r="BQ10076" s="31"/>
      <c r="BR10076" s="31"/>
      <c r="BS10076" s="31"/>
      <c r="BT10076" s="31"/>
      <c r="BU10076" s="31"/>
      <c r="BV10076" s="31"/>
      <c r="BW10076" s="31"/>
      <c r="BX10076" s="31"/>
      <c r="BY10076" s="31"/>
      <c r="BZ10076" s="31"/>
      <c r="CA10076" s="31"/>
      <c r="CB10076" s="31"/>
      <c r="CC10076" s="31"/>
    </row>
    <row r="10077" spans="5:81" customFormat="1" x14ac:dyDescent="0.25">
      <c r="E10077"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replace('0001018/4/08/05/2023', '/', '.');</v>
      </c>
      <c r="F10077" s="31"/>
      <c r="G10077" s="31"/>
      <c r="H10077" s="31"/>
      <c r="I10077" s="31"/>
      <c r="J10077" s="31"/>
      <c r="K10077" s="31"/>
      <c r="L10077" s="31"/>
      <c r="M10077" s="31"/>
      <c r="N10077" s="31"/>
      <c r="O10077" s="31"/>
      <c r="P10077" s="31"/>
      <c r="Q10077" s="31"/>
      <c r="R10077" s="31"/>
      <c r="S10077" s="31"/>
      <c r="T10077" s="31"/>
      <c r="U10077" s="31"/>
      <c r="V10077" s="31"/>
      <c r="W10077" s="31"/>
      <c r="X10077" s="31"/>
      <c r="Y10077" s="31"/>
      <c r="Z10077" s="31"/>
      <c r="AA10077" s="31"/>
      <c r="AB10077" s="31"/>
      <c r="AC10077" s="31"/>
      <c r="AD10077" s="31"/>
      <c r="AE10077" s="31"/>
      <c r="AF10077" s="31"/>
      <c r="AG10077" s="31"/>
      <c r="AH10077" s="31"/>
      <c r="AI10077" s="31"/>
      <c r="AJ10077" s="31"/>
      <c r="AK10077" s="31"/>
      <c r="AL10077" s="31"/>
      <c r="AM10077" s="31"/>
      <c r="AN10077" s="31"/>
      <c r="AO10077" s="31"/>
      <c r="AP10077" s="31"/>
      <c r="AQ10077" s="31"/>
      <c r="AR10077" s="31"/>
      <c r="AS10077" s="31"/>
      <c r="AT10077" s="31"/>
      <c r="AU10077" s="31"/>
      <c r="AV10077" s="31"/>
      <c r="AW10077" s="31"/>
      <c r="AX10077" s="31"/>
      <c r="AY10077" s="31"/>
      <c r="AZ10077" s="31"/>
      <c r="BA10077" s="31"/>
      <c r="BB10077" s="31"/>
      <c r="BC10077" s="31"/>
      <c r="BD10077" s="31"/>
      <c r="BE10077" s="31"/>
      <c r="BF10077" s="31"/>
      <c r="BG10077" s="31"/>
      <c r="BH10077" s="31"/>
      <c r="BI10077" s="31"/>
      <c r="BJ10077" s="31"/>
      <c r="BK10077" s="31"/>
      <c r="BL10077" s="31"/>
      <c r="BM10077" s="31"/>
      <c r="BN10077" s="31"/>
      <c r="BO10077" s="31"/>
      <c r="BP10077" s="31"/>
      <c r="BQ10077" s="31"/>
      <c r="BR10077" s="31"/>
      <c r="BS10077" s="31"/>
      <c r="BT10077" s="31"/>
      <c r="BU10077" s="31"/>
      <c r="BV10077" s="31"/>
      <c r="BW10077" s="31"/>
      <c r="BX10077" s="31"/>
      <c r="BY10077" s="31"/>
      <c r="BZ10077" s="31"/>
      <c r="CA10077" s="31"/>
      <c r="CB10077" s="31"/>
      <c r="CC10077" s="31"/>
    </row>
    <row r="10078" spans="5:81" customFormat="1" x14ac:dyDescent="0.25">
      <c r="E10078" s="30" t="str">
        <f t="shared" si="67"/>
        <v>update IFINOPL.dbo.AGREEMENT_ASSET set BILLING_TO_NPWP = '011370657605000', NPWP_NAME = 'PT. BORWITA INDAH', NPWP_ADDRESS = 'GEDUNG AIA CENTRAL LT. 40 ZONA 5&amp;6, JL. JEN. SUDIRMAN NO.48A, KARET SEMANGGI, SETIABUDI, KOTA ADM. JAKARTA SELATAN, DKI JAKARTA' where AGREEMENT_NO = replace('0001019/4/01/04/2022', '/', '.');</v>
      </c>
      <c r="F10078" s="31"/>
      <c r="G10078" s="31"/>
      <c r="H10078" s="31"/>
      <c r="I10078" s="31"/>
      <c r="J10078" s="31"/>
      <c r="K10078" s="31"/>
      <c r="L10078" s="31"/>
      <c r="M10078" s="31"/>
      <c r="N10078" s="31"/>
      <c r="O10078" s="31"/>
      <c r="P10078" s="31"/>
      <c r="Q10078" s="31"/>
      <c r="R10078" s="31"/>
      <c r="S10078" s="31"/>
      <c r="T10078" s="31"/>
      <c r="U10078" s="31"/>
      <c r="V10078" s="31"/>
      <c r="W10078" s="31"/>
      <c r="X10078" s="31"/>
      <c r="Y10078" s="31"/>
      <c r="Z10078" s="31"/>
      <c r="AA10078" s="31"/>
      <c r="AB10078" s="31"/>
      <c r="AC10078" s="31"/>
      <c r="AD10078" s="31"/>
      <c r="AE10078" s="31"/>
      <c r="AF10078" s="31"/>
      <c r="AG10078" s="31"/>
      <c r="AH10078" s="31"/>
      <c r="AI10078" s="31"/>
      <c r="AJ10078" s="31"/>
      <c r="AK10078" s="31"/>
      <c r="AL10078" s="31"/>
      <c r="AM10078" s="31"/>
      <c r="AN10078" s="31"/>
      <c r="AO10078" s="31"/>
      <c r="AP10078" s="31"/>
      <c r="AQ10078" s="31"/>
      <c r="AR10078" s="31"/>
      <c r="AS10078" s="31"/>
      <c r="AT10078" s="31"/>
      <c r="AU10078" s="31"/>
      <c r="AV10078" s="31"/>
      <c r="AW10078" s="31"/>
      <c r="AX10078" s="31"/>
      <c r="AY10078" s="31"/>
      <c r="AZ10078" s="31"/>
      <c r="BA10078" s="31"/>
      <c r="BB10078" s="31"/>
      <c r="BC10078" s="31"/>
      <c r="BD10078" s="31"/>
      <c r="BE10078" s="31"/>
      <c r="BF10078" s="31"/>
      <c r="BG10078" s="31"/>
      <c r="BH10078" s="31"/>
      <c r="BI10078" s="31"/>
      <c r="BJ10078" s="31"/>
      <c r="BK10078" s="31"/>
      <c r="BL10078" s="31"/>
      <c r="BM10078" s="31"/>
      <c r="BN10078" s="31"/>
      <c r="BO10078" s="31"/>
      <c r="BP10078" s="31"/>
      <c r="BQ10078" s="31"/>
      <c r="BR10078" s="31"/>
      <c r="BS10078" s="31"/>
      <c r="BT10078" s="31"/>
      <c r="BU10078" s="31"/>
      <c r="BV10078" s="31"/>
      <c r="BW10078" s="31"/>
      <c r="BX10078" s="31"/>
      <c r="BY10078" s="31"/>
      <c r="BZ10078" s="31"/>
      <c r="CA10078" s="31"/>
      <c r="CB10078" s="31"/>
      <c r="CC10078" s="31"/>
    </row>
    <row r="10079" spans="5:81" customFormat="1" x14ac:dyDescent="0.25">
      <c r="E10079"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replace('0001019/4/08/05/2023', '/', '.');</v>
      </c>
      <c r="F10079" s="31"/>
      <c r="G10079" s="31"/>
      <c r="H10079" s="31"/>
      <c r="I10079" s="31"/>
      <c r="J10079" s="31"/>
      <c r="K10079" s="31"/>
      <c r="L10079" s="31"/>
      <c r="M10079" s="31"/>
      <c r="N10079" s="31"/>
      <c r="O10079" s="31"/>
      <c r="P10079" s="31"/>
      <c r="Q10079" s="31"/>
      <c r="R10079" s="31"/>
      <c r="S10079" s="31"/>
      <c r="T10079" s="31"/>
      <c r="U10079" s="31"/>
      <c r="V10079" s="31"/>
      <c r="W10079" s="31"/>
      <c r="X10079" s="31"/>
      <c r="Y10079" s="31"/>
      <c r="Z10079" s="31"/>
      <c r="AA10079" s="31"/>
      <c r="AB10079" s="31"/>
      <c r="AC10079" s="31"/>
      <c r="AD10079" s="31"/>
      <c r="AE10079" s="31"/>
      <c r="AF10079" s="31"/>
      <c r="AG10079" s="31"/>
      <c r="AH10079" s="31"/>
      <c r="AI10079" s="31"/>
      <c r="AJ10079" s="31"/>
      <c r="AK10079" s="31"/>
      <c r="AL10079" s="31"/>
      <c r="AM10079" s="31"/>
      <c r="AN10079" s="31"/>
      <c r="AO10079" s="31"/>
      <c r="AP10079" s="31"/>
      <c r="AQ10079" s="31"/>
      <c r="AR10079" s="31"/>
      <c r="AS10079" s="31"/>
      <c r="AT10079" s="31"/>
      <c r="AU10079" s="31"/>
      <c r="AV10079" s="31"/>
      <c r="AW10079" s="31"/>
      <c r="AX10079" s="31"/>
      <c r="AY10079" s="31"/>
      <c r="AZ10079" s="31"/>
      <c r="BA10079" s="31"/>
      <c r="BB10079" s="31"/>
      <c r="BC10079" s="31"/>
      <c r="BD10079" s="31"/>
      <c r="BE10079" s="31"/>
      <c r="BF10079" s="31"/>
      <c r="BG10079" s="31"/>
      <c r="BH10079" s="31"/>
      <c r="BI10079" s="31"/>
      <c r="BJ10079" s="31"/>
      <c r="BK10079" s="31"/>
      <c r="BL10079" s="31"/>
      <c r="BM10079" s="31"/>
      <c r="BN10079" s="31"/>
      <c r="BO10079" s="31"/>
      <c r="BP10079" s="31"/>
      <c r="BQ10079" s="31"/>
      <c r="BR10079" s="31"/>
      <c r="BS10079" s="31"/>
      <c r="BT10079" s="31"/>
      <c r="BU10079" s="31"/>
      <c r="BV10079" s="31"/>
      <c r="BW10079" s="31"/>
      <c r="BX10079" s="31"/>
      <c r="BY10079" s="31"/>
      <c r="BZ10079" s="31"/>
      <c r="CA10079" s="31"/>
      <c r="CB10079" s="31"/>
      <c r="CC10079" s="31"/>
    </row>
    <row r="10080" spans="5:81" customFormat="1" x14ac:dyDescent="0.25">
      <c r="E10080"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replace('0001020/4/08/05/2023', '/', '.');</v>
      </c>
      <c r="F10080" s="31"/>
      <c r="G10080" s="31"/>
      <c r="H10080" s="31"/>
      <c r="I10080" s="31"/>
      <c r="J10080" s="31"/>
      <c r="K10080" s="31"/>
      <c r="L10080" s="31"/>
      <c r="M10080" s="31"/>
      <c r="N10080" s="31"/>
      <c r="O10080" s="31"/>
      <c r="P10080" s="31"/>
      <c r="Q10080" s="31"/>
      <c r="R10080" s="31"/>
      <c r="S10080" s="31"/>
      <c r="T10080" s="31"/>
      <c r="U10080" s="31"/>
      <c r="V10080" s="31"/>
      <c r="W10080" s="31"/>
      <c r="X10080" s="31"/>
      <c r="Y10080" s="31"/>
      <c r="Z10080" s="31"/>
      <c r="AA10080" s="31"/>
      <c r="AB10080" s="31"/>
      <c r="AC10080" s="31"/>
      <c r="AD10080" s="31"/>
      <c r="AE10080" s="31"/>
      <c r="AF10080" s="31"/>
      <c r="AG10080" s="31"/>
      <c r="AH10080" s="31"/>
      <c r="AI10080" s="31"/>
      <c r="AJ10080" s="31"/>
      <c r="AK10080" s="31"/>
      <c r="AL10080" s="31"/>
      <c r="AM10080" s="31"/>
      <c r="AN10080" s="31"/>
      <c r="AO10080" s="31"/>
      <c r="AP10080" s="31"/>
      <c r="AQ10080" s="31"/>
      <c r="AR10080" s="31"/>
      <c r="AS10080" s="31"/>
      <c r="AT10080" s="31"/>
      <c r="AU10080" s="31"/>
      <c r="AV10080" s="31"/>
      <c r="AW10080" s="31"/>
      <c r="AX10080" s="31"/>
      <c r="AY10080" s="31"/>
      <c r="AZ10080" s="31"/>
      <c r="BA10080" s="31"/>
      <c r="BB10080" s="31"/>
      <c r="BC10080" s="31"/>
      <c r="BD10080" s="31"/>
      <c r="BE10080" s="31"/>
      <c r="BF10080" s="31"/>
      <c r="BG10080" s="31"/>
      <c r="BH10080" s="31"/>
      <c r="BI10080" s="31"/>
      <c r="BJ10080" s="31"/>
      <c r="BK10080" s="31"/>
      <c r="BL10080" s="31"/>
      <c r="BM10080" s="31"/>
      <c r="BN10080" s="31"/>
      <c r="BO10080" s="31"/>
      <c r="BP10080" s="31"/>
      <c r="BQ10080" s="31"/>
      <c r="BR10080" s="31"/>
      <c r="BS10080" s="31"/>
      <c r="BT10080" s="31"/>
      <c r="BU10080" s="31"/>
      <c r="BV10080" s="31"/>
      <c r="BW10080" s="31"/>
      <c r="BX10080" s="31"/>
      <c r="BY10080" s="31"/>
      <c r="BZ10080" s="31"/>
      <c r="CA10080" s="31"/>
      <c r="CB10080" s="31"/>
      <c r="CC10080" s="31"/>
    </row>
    <row r="10081" spans="5:81" customFormat="1" x14ac:dyDescent="0.25">
      <c r="E10081"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replace('0001021/4/08/05/2023', '/', '.');</v>
      </c>
      <c r="F10081" s="31"/>
      <c r="G10081" s="31"/>
      <c r="H10081" s="31"/>
      <c r="I10081" s="31"/>
      <c r="J10081" s="31"/>
      <c r="K10081" s="31"/>
      <c r="L10081" s="31"/>
      <c r="M10081" s="31"/>
      <c r="N10081" s="31"/>
      <c r="O10081" s="31"/>
      <c r="P10081" s="31"/>
      <c r="Q10081" s="31"/>
      <c r="R10081" s="31"/>
      <c r="S10081" s="31"/>
      <c r="T10081" s="31"/>
      <c r="U10081" s="31"/>
      <c r="V10081" s="31"/>
      <c r="W10081" s="31"/>
      <c r="X10081" s="31"/>
      <c r="Y10081" s="31"/>
      <c r="Z10081" s="31"/>
      <c r="AA10081" s="31"/>
      <c r="AB10081" s="31"/>
      <c r="AC10081" s="31"/>
      <c r="AD10081" s="31"/>
      <c r="AE10081" s="31"/>
      <c r="AF10081" s="31"/>
      <c r="AG10081" s="31"/>
      <c r="AH10081" s="31"/>
      <c r="AI10081" s="31"/>
      <c r="AJ10081" s="31"/>
      <c r="AK10081" s="31"/>
      <c r="AL10081" s="31"/>
      <c r="AM10081" s="31"/>
      <c r="AN10081" s="31"/>
      <c r="AO10081" s="31"/>
      <c r="AP10081" s="31"/>
      <c r="AQ10081" s="31"/>
      <c r="AR10081" s="31"/>
      <c r="AS10081" s="31"/>
      <c r="AT10081" s="31"/>
      <c r="AU10081" s="31"/>
      <c r="AV10081" s="31"/>
      <c r="AW10081" s="31"/>
      <c r="AX10081" s="31"/>
      <c r="AY10081" s="31"/>
      <c r="AZ10081" s="31"/>
      <c r="BA10081" s="31"/>
      <c r="BB10081" s="31"/>
      <c r="BC10081" s="31"/>
      <c r="BD10081" s="31"/>
      <c r="BE10081" s="31"/>
      <c r="BF10081" s="31"/>
      <c r="BG10081" s="31"/>
      <c r="BH10081" s="31"/>
      <c r="BI10081" s="31"/>
      <c r="BJ10081" s="31"/>
      <c r="BK10081" s="31"/>
      <c r="BL10081" s="31"/>
      <c r="BM10081" s="31"/>
      <c r="BN10081" s="31"/>
      <c r="BO10081" s="31"/>
      <c r="BP10081" s="31"/>
      <c r="BQ10081" s="31"/>
      <c r="BR10081" s="31"/>
      <c r="BS10081" s="31"/>
      <c r="BT10081" s="31"/>
      <c r="BU10081" s="31"/>
      <c r="BV10081" s="31"/>
      <c r="BW10081" s="31"/>
      <c r="BX10081" s="31"/>
      <c r="BY10081" s="31"/>
      <c r="BZ10081" s="31"/>
      <c r="CA10081" s="31"/>
      <c r="CB10081" s="31"/>
      <c r="CC10081" s="31"/>
    </row>
    <row r="10082" spans="5:81" customFormat="1" x14ac:dyDescent="0.25">
      <c r="E10082"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replace('0001022/4/08/05/2023', '/', '.');</v>
      </c>
      <c r="F10082" s="31"/>
      <c r="G10082" s="31"/>
      <c r="H10082" s="31"/>
      <c r="I10082" s="31"/>
      <c r="J10082" s="31"/>
      <c r="K10082" s="31"/>
      <c r="L10082" s="31"/>
      <c r="M10082" s="31"/>
      <c r="N10082" s="31"/>
      <c r="O10082" s="31"/>
      <c r="P10082" s="31"/>
      <c r="Q10082" s="31"/>
      <c r="R10082" s="31"/>
      <c r="S10082" s="31"/>
      <c r="T10082" s="31"/>
      <c r="U10082" s="31"/>
      <c r="V10082" s="31"/>
      <c r="W10082" s="31"/>
      <c r="X10082" s="31"/>
      <c r="Y10082" s="31"/>
      <c r="Z10082" s="31"/>
      <c r="AA10082" s="31"/>
      <c r="AB10082" s="31"/>
      <c r="AC10082" s="31"/>
      <c r="AD10082" s="31"/>
      <c r="AE10082" s="31"/>
      <c r="AF10082" s="31"/>
      <c r="AG10082" s="31"/>
      <c r="AH10082" s="31"/>
      <c r="AI10082" s="31"/>
      <c r="AJ10082" s="31"/>
      <c r="AK10082" s="31"/>
      <c r="AL10082" s="31"/>
      <c r="AM10082" s="31"/>
      <c r="AN10082" s="31"/>
      <c r="AO10082" s="31"/>
      <c r="AP10082" s="31"/>
      <c r="AQ10082" s="31"/>
      <c r="AR10082" s="31"/>
      <c r="AS10082" s="31"/>
      <c r="AT10082" s="31"/>
      <c r="AU10082" s="31"/>
      <c r="AV10082" s="31"/>
      <c r="AW10082" s="31"/>
      <c r="AX10082" s="31"/>
      <c r="AY10082" s="31"/>
      <c r="AZ10082" s="31"/>
      <c r="BA10082" s="31"/>
      <c r="BB10082" s="31"/>
      <c r="BC10082" s="31"/>
      <c r="BD10082" s="31"/>
      <c r="BE10082" s="31"/>
      <c r="BF10082" s="31"/>
      <c r="BG10082" s="31"/>
      <c r="BH10082" s="31"/>
      <c r="BI10082" s="31"/>
      <c r="BJ10082" s="31"/>
      <c r="BK10082" s="31"/>
      <c r="BL10082" s="31"/>
      <c r="BM10082" s="31"/>
      <c r="BN10082" s="31"/>
      <c r="BO10082" s="31"/>
      <c r="BP10082" s="31"/>
      <c r="BQ10082" s="31"/>
      <c r="BR10082" s="31"/>
      <c r="BS10082" s="31"/>
      <c r="BT10082" s="31"/>
      <c r="BU10082" s="31"/>
      <c r="BV10082" s="31"/>
      <c r="BW10082" s="31"/>
      <c r="BX10082" s="31"/>
      <c r="BY10082" s="31"/>
      <c r="BZ10082" s="31"/>
      <c r="CA10082" s="31"/>
      <c r="CB10082" s="31"/>
      <c r="CC10082" s="31"/>
    </row>
    <row r="10083" spans="5:81" customFormat="1" x14ac:dyDescent="0.25">
      <c r="E10083" s="30" t="str">
        <f t="shared" si="67"/>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replace('0001023/4/01/04/2022', '/', '.');</v>
      </c>
      <c r="F10083" s="31"/>
      <c r="G10083" s="31"/>
      <c r="H10083" s="31"/>
      <c r="I10083" s="31"/>
      <c r="J10083" s="31"/>
      <c r="K10083" s="31"/>
      <c r="L10083" s="31"/>
      <c r="M10083" s="31"/>
      <c r="N10083" s="31"/>
      <c r="O10083" s="31"/>
      <c r="P10083" s="31"/>
      <c r="Q10083" s="31"/>
      <c r="R10083" s="31"/>
      <c r="S10083" s="31"/>
      <c r="T10083" s="31"/>
      <c r="U10083" s="31"/>
      <c r="V10083" s="31"/>
      <c r="W10083" s="31"/>
      <c r="X10083" s="31"/>
      <c r="Y10083" s="31"/>
      <c r="Z10083" s="31"/>
      <c r="AA10083" s="31"/>
      <c r="AB10083" s="31"/>
      <c r="AC10083" s="31"/>
      <c r="AD10083" s="31"/>
      <c r="AE10083" s="31"/>
      <c r="AF10083" s="31"/>
      <c r="AG10083" s="31"/>
      <c r="AH10083" s="31"/>
      <c r="AI10083" s="31"/>
      <c r="AJ10083" s="31"/>
      <c r="AK10083" s="31"/>
      <c r="AL10083" s="31"/>
      <c r="AM10083" s="31"/>
      <c r="AN10083" s="31"/>
      <c r="AO10083" s="31"/>
      <c r="AP10083" s="31"/>
      <c r="AQ10083" s="31"/>
      <c r="AR10083" s="31"/>
      <c r="AS10083" s="31"/>
      <c r="AT10083" s="31"/>
      <c r="AU10083" s="31"/>
      <c r="AV10083" s="31"/>
      <c r="AW10083" s="31"/>
      <c r="AX10083" s="31"/>
      <c r="AY10083" s="31"/>
      <c r="AZ10083" s="31"/>
      <c r="BA10083" s="31"/>
      <c r="BB10083" s="31"/>
      <c r="BC10083" s="31"/>
      <c r="BD10083" s="31"/>
      <c r="BE10083" s="31"/>
      <c r="BF10083" s="31"/>
      <c r="BG10083" s="31"/>
      <c r="BH10083" s="31"/>
      <c r="BI10083" s="31"/>
      <c r="BJ10083" s="31"/>
      <c r="BK10083" s="31"/>
      <c r="BL10083" s="31"/>
      <c r="BM10083" s="31"/>
      <c r="BN10083" s="31"/>
      <c r="BO10083" s="31"/>
      <c r="BP10083" s="31"/>
      <c r="BQ10083" s="31"/>
      <c r="BR10083" s="31"/>
      <c r="BS10083" s="31"/>
      <c r="BT10083" s="31"/>
      <c r="BU10083" s="31"/>
      <c r="BV10083" s="31"/>
      <c r="BW10083" s="31"/>
      <c r="BX10083" s="31"/>
      <c r="BY10083" s="31"/>
      <c r="BZ10083" s="31"/>
      <c r="CA10083" s="31"/>
      <c r="CB10083" s="31"/>
      <c r="CC10083" s="31"/>
    </row>
    <row r="10084" spans="5:81" customFormat="1" x14ac:dyDescent="0.25">
      <c r="E10084"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replace('0001023/4/08/05/2023', '/', '.');</v>
      </c>
      <c r="F10084" s="31"/>
      <c r="G10084" s="31"/>
      <c r="H10084" s="31"/>
      <c r="I10084" s="31"/>
      <c r="J10084" s="31"/>
      <c r="K10084" s="31"/>
      <c r="L10084" s="31"/>
      <c r="M10084" s="31"/>
      <c r="N10084" s="31"/>
      <c r="O10084" s="31"/>
      <c r="P10084" s="31"/>
      <c r="Q10084" s="31"/>
      <c r="R10084" s="31"/>
      <c r="S10084" s="31"/>
      <c r="T10084" s="31"/>
      <c r="U10084" s="31"/>
      <c r="V10084" s="31"/>
      <c r="W10084" s="31"/>
      <c r="X10084" s="31"/>
      <c r="Y10084" s="31"/>
      <c r="Z10084" s="31"/>
      <c r="AA10084" s="31"/>
      <c r="AB10084" s="31"/>
      <c r="AC10084" s="31"/>
      <c r="AD10084" s="31"/>
      <c r="AE10084" s="31"/>
      <c r="AF10084" s="31"/>
      <c r="AG10084" s="31"/>
      <c r="AH10084" s="31"/>
      <c r="AI10084" s="31"/>
      <c r="AJ10084" s="31"/>
      <c r="AK10084" s="31"/>
      <c r="AL10084" s="31"/>
      <c r="AM10084" s="31"/>
      <c r="AN10084" s="31"/>
      <c r="AO10084" s="31"/>
      <c r="AP10084" s="31"/>
      <c r="AQ10084" s="31"/>
      <c r="AR10084" s="31"/>
      <c r="AS10084" s="31"/>
      <c r="AT10084" s="31"/>
      <c r="AU10084" s="31"/>
      <c r="AV10084" s="31"/>
      <c r="AW10084" s="31"/>
      <c r="AX10084" s="31"/>
      <c r="AY10084" s="31"/>
      <c r="AZ10084" s="31"/>
      <c r="BA10084" s="31"/>
      <c r="BB10084" s="31"/>
      <c r="BC10084" s="31"/>
      <c r="BD10084" s="31"/>
      <c r="BE10084" s="31"/>
      <c r="BF10084" s="31"/>
      <c r="BG10084" s="31"/>
      <c r="BH10084" s="31"/>
      <c r="BI10084" s="31"/>
      <c r="BJ10084" s="31"/>
      <c r="BK10084" s="31"/>
      <c r="BL10084" s="31"/>
      <c r="BM10084" s="31"/>
      <c r="BN10084" s="31"/>
      <c r="BO10084" s="31"/>
      <c r="BP10084" s="31"/>
      <c r="BQ10084" s="31"/>
      <c r="BR10084" s="31"/>
      <c r="BS10084" s="31"/>
      <c r="BT10084" s="31"/>
      <c r="BU10084" s="31"/>
      <c r="BV10084" s="31"/>
      <c r="BW10084" s="31"/>
      <c r="BX10084" s="31"/>
      <c r="BY10084" s="31"/>
      <c r="BZ10084" s="31"/>
      <c r="CA10084" s="31"/>
      <c r="CB10084" s="31"/>
      <c r="CC10084" s="31"/>
    </row>
    <row r="10085" spans="5:81" customFormat="1" x14ac:dyDescent="0.25">
      <c r="E10085"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replace('0001024/4/08/05/2023', '/', '.');</v>
      </c>
      <c r="F10085" s="31"/>
      <c r="G10085" s="31"/>
      <c r="H10085" s="31"/>
      <c r="I10085" s="31"/>
      <c r="J10085" s="31"/>
      <c r="K10085" s="31"/>
      <c r="L10085" s="31"/>
      <c r="M10085" s="31"/>
      <c r="N10085" s="31"/>
      <c r="O10085" s="31"/>
      <c r="P10085" s="31"/>
      <c r="Q10085" s="31"/>
      <c r="R10085" s="31"/>
      <c r="S10085" s="31"/>
      <c r="T10085" s="31"/>
      <c r="U10085" s="31"/>
      <c r="V10085" s="31"/>
      <c r="W10085" s="31"/>
      <c r="X10085" s="31"/>
      <c r="Y10085" s="31"/>
      <c r="Z10085" s="31"/>
      <c r="AA10085" s="31"/>
      <c r="AB10085" s="31"/>
      <c r="AC10085" s="31"/>
      <c r="AD10085" s="31"/>
      <c r="AE10085" s="31"/>
      <c r="AF10085" s="31"/>
      <c r="AG10085" s="31"/>
      <c r="AH10085" s="31"/>
      <c r="AI10085" s="31"/>
      <c r="AJ10085" s="31"/>
      <c r="AK10085" s="31"/>
      <c r="AL10085" s="31"/>
      <c r="AM10085" s="31"/>
      <c r="AN10085" s="31"/>
      <c r="AO10085" s="31"/>
      <c r="AP10085" s="31"/>
      <c r="AQ10085" s="31"/>
      <c r="AR10085" s="31"/>
      <c r="AS10085" s="31"/>
      <c r="AT10085" s="31"/>
      <c r="AU10085" s="31"/>
      <c r="AV10085" s="31"/>
      <c r="AW10085" s="31"/>
      <c r="AX10085" s="31"/>
      <c r="AY10085" s="31"/>
      <c r="AZ10085" s="31"/>
      <c r="BA10085" s="31"/>
      <c r="BB10085" s="31"/>
      <c r="BC10085" s="31"/>
      <c r="BD10085" s="31"/>
      <c r="BE10085" s="31"/>
      <c r="BF10085" s="31"/>
      <c r="BG10085" s="31"/>
      <c r="BH10085" s="31"/>
      <c r="BI10085" s="31"/>
      <c r="BJ10085" s="31"/>
      <c r="BK10085" s="31"/>
      <c r="BL10085" s="31"/>
      <c r="BM10085" s="31"/>
      <c r="BN10085" s="31"/>
      <c r="BO10085" s="31"/>
      <c r="BP10085" s="31"/>
      <c r="BQ10085" s="31"/>
      <c r="BR10085" s="31"/>
      <c r="BS10085" s="31"/>
      <c r="BT10085" s="31"/>
      <c r="BU10085" s="31"/>
      <c r="BV10085" s="31"/>
      <c r="BW10085" s="31"/>
      <c r="BX10085" s="31"/>
      <c r="BY10085" s="31"/>
      <c r="BZ10085" s="31"/>
      <c r="CA10085" s="31"/>
      <c r="CB10085" s="31"/>
      <c r="CC10085" s="31"/>
    </row>
    <row r="10086" spans="5:81" customFormat="1" x14ac:dyDescent="0.25">
      <c r="E10086" s="30" t="str">
        <f t="shared" si="67"/>
        <v>update IFINOPL.dbo.AGREEMENT_ASSET set BILLING_TO_NPWP = '011370657605000', NPWP_NAME = 'PT. BORWITA INDAH', NPWP_ADDRESS = 'GEDUNG AIA CENTRAL LT. 40 ZONA 5&amp;6, JL. JEN. SUDIRMAN NO.48A, KARET SEMANGGI, SETIABUDI, KOTA ADM. JAKARTA SELATAN, DKI JAKARTA' where AGREEMENT_NO = replace('0001025/4/01/04/2022', '/', '.');</v>
      </c>
      <c r="F10086" s="31"/>
      <c r="G10086" s="31"/>
      <c r="H10086" s="31"/>
      <c r="I10086" s="31"/>
      <c r="J10086" s="31"/>
      <c r="K10086" s="31"/>
      <c r="L10086" s="31"/>
      <c r="M10086" s="31"/>
      <c r="N10086" s="31"/>
      <c r="O10086" s="31"/>
      <c r="P10086" s="31"/>
      <c r="Q10086" s="31"/>
      <c r="R10086" s="31"/>
      <c r="S10086" s="31"/>
      <c r="T10086" s="31"/>
      <c r="U10086" s="31"/>
      <c r="V10086" s="31"/>
      <c r="W10086" s="31"/>
      <c r="X10086" s="31"/>
      <c r="Y10086" s="31"/>
      <c r="Z10086" s="31"/>
      <c r="AA10086" s="31"/>
      <c r="AB10086" s="31"/>
      <c r="AC10086" s="31"/>
      <c r="AD10086" s="31"/>
      <c r="AE10086" s="31"/>
      <c r="AF10086" s="31"/>
      <c r="AG10086" s="31"/>
      <c r="AH10086" s="31"/>
      <c r="AI10086" s="31"/>
      <c r="AJ10086" s="31"/>
      <c r="AK10086" s="31"/>
      <c r="AL10086" s="31"/>
      <c r="AM10086" s="31"/>
      <c r="AN10086" s="31"/>
      <c r="AO10086" s="31"/>
      <c r="AP10086" s="31"/>
      <c r="AQ10086" s="31"/>
      <c r="AR10086" s="31"/>
      <c r="AS10086" s="31"/>
      <c r="AT10086" s="31"/>
      <c r="AU10086" s="31"/>
      <c r="AV10086" s="31"/>
      <c r="AW10086" s="31"/>
      <c r="AX10086" s="31"/>
      <c r="AY10086" s="31"/>
      <c r="AZ10086" s="31"/>
      <c r="BA10086" s="31"/>
      <c r="BB10086" s="31"/>
      <c r="BC10086" s="31"/>
      <c r="BD10086" s="31"/>
      <c r="BE10086" s="31"/>
      <c r="BF10086" s="31"/>
      <c r="BG10086" s="31"/>
      <c r="BH10086" s="31"/>
      <c r="BI10086" s="31"/>
      <c r="BJ10086" s="31"/>
      <c r="BK10086" s="31"/>
      <c r="BL10086" s="31"/>
      <c r="BM10086" s="31"/>
      <c r="BN10086" s="31"/>
      <c r="BO10086" s="31"/>
      <c r="BP10086" s="31"/>
      <c r="BQ10086" s="31"/>
      <c r="BR10086" s="31"/>
      <c r="BS10086" s="31"/>
      <c r="BT10086" s="31"/>
      <c r="BU10086" s="31"/>
      <c r="BV10086" s="31"/>
      <c r="BW10086" s="31"/>
      <c r="BX10086" s="31"/>
      <c r="BY10086" s="31"/>
      <c r="BZ10086" s="31"/>
      <c r="CA10086" s="31"/>
      <c r="CB10086" s="31"/>
      <c r="CC10086" s="31"/>
    </row>
    <row r="10087" spans="5:81" customFormat="1" x14ac:dyDescent="0.25">
      <c r="E10087"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replace('0001025/4/08/05/2023', '/', '.');</v>
      </c>
      <c r="F10087" s="31"/>
      <c r="G10087" s="31"/>
      <c r="H10087" s="31"/>
      <c r="I10087" s="31"/>
      <c r="J10087" s="31"/>
      <c r="K10087" s="31"/>
      <c r="L10087" s="31"/>
      <c r="M10087" s="31"/>
      <c r="N10087" s="31"/>
      <c r="O10087" s="31"/>
      <c r="P10087" s="31"/>
      <c r="Q10087" s="31"/>
      <c r="R10087" s="31"/>
      <c r="S10087" s="31"/>
      <c r="T10087" s="31"/>
      <c r="U10087" s="31"/>
      <c r="V10087" s="31"/>
      <c r="W10087" s="31"/>
      <c r="X10087" s="31"/>
      <c r="Y10087" s="31"/>
      <c r="Z10087" s="31"/>
      <c r="AA10087" s="31"/>
      <c r="AB10087" s="31"/>
      <c r="AC10087" s="31"/>
      <c r="AD10087" s="31"/>
      <c r="AE10087" s="31"/>
      <c r="AF10087" s="31"/>
      <c r="AG10087" s="31"/>
      <c r="AH10087" s="31"/>
      <c r="AI10087" s="31"/>
      <c r="AJ10087" s="31"/>
      <c r="AK10087" s="31"/>
      <c r="AL10087" s="31"/>
      <c r="AM10087" s="31"/>
      <c r="AN10087" s="31"/>
      <c r="AO10087" s="31"/>
      <c r="AP10087" s="31"/>
      <c r="AQ10087" s="31"/>
      <c r="AR10087" s="31"/>
      <c r="AS10087" s="31"/>
      <c r="AT10087" s="31"/>
      <c r="AU10087" s="31"/>
      <c r="AV10087" s="31"/>
      <c r="AW10087" s="31"/>
      <c r="AX10087" s="31"/>
      <c r="AY10087" s="31"/>
      <c r="AZ10087" s="31"/>
      <c r="BA10087" s="31"/>
      <c r="BB10087" s="31"/>
      <c r="BC10087" s="31"/>
      <c r="BD10087" s="31"/>
      <c r="BE10087" s="31"/>
      <c r="BF10087" s="31"/>
      <c r="BG10087" s="31"/>
      <c r="BH10087" s="31"/>
      <c r="BI10087" s="31"/>
      <c r="BJ10087" s="31"/>
      <c r="BK10087" s="31"/>
      <c r="BL10087" s="31"/>
      <c r="BM10087" s="31"/>
      <c r="BN10087" s="31"/>
      <c r="BO10087" s="31"/>
      <c r="BP10087" s="31"/>
      <c r="BQ10087" s="31"/>
      <c r="BR10087" s="31"/>
      <c r="BS10087" s="31"/>
      <c r="BT10087" s="31"/>
      <c r="BU10087" s="31"/>
      <c r="BV10087" s="31"/>
      <c r="BW10087" s="31"/>
      <c r="BX10087" s="31"/>
      <c r="BY10087" s="31"/>
      <c r="BZ10087" s="31"/>
      <c r="CA10087" s="31"/>
      <c r="CB10087" s="31"/>
      <c r="CC10087" s="31"/>
    </row>
    <row r="10088" spans="5:81" customFormat="1" x14ac:dyDescent="0.25">
      <c r="E10088" s="30" t="str">
        <f t="shared" si="67"/>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replace('0001026/4/01/04/2022', '/', '.');</v>
      </c>
      <c r="F10088" s="31"/>
      <c r="G10088" s="31"/>
      <c r="H10088" s="31"/>
      <c r="I10088" s="31"/>
      <c r="J10088" s="31"/>
      <c r="K10088" s="31"/>
      <c r="L10088" s="31"/>
      <c r="M10088" s="31"/>
      <c r="N10088" s="31"/>
      <c r="O10088" s="31"/>
      <c r="P10088" s="31"/>
      <c r="Q10088" s="31"/>
      <c r="R10088" s="31"/>
      <c r="S10088" s="31"/>
      <c r="T10088" s="31"/>
      <c r="U10088" s="31"/>
      <c r="V10088" s="31"/>
      <c r="W10088" s="31"/>
      <c r="X10088" s="31"/>
      <c r="Y10088" s="31"/>
      <c r="Z10088" s="31"/>
      <c r="AA10088" s="31"/>
      <c r="AB10088" s="31"/>
      <c r="AC10088" s="31"/>
      <c r="AD10088" s="31"/>
      <c r="AE10088" s="31"/>
      <c r="AF10088" s="31"/>
      <c r="AG10088" s="31"/>
      <c r="AH10088" s="31"/>
      <c r="AI10088" s="31"/>
      <c r="AJ10088" s="31"/>
      <c r="AK10088" s="31"/>
      <c r="AL10088" s="31"/>
      <c r="AM10088" s="31"/>
      <c r="AN10088" s="31"/>
      <c r="AO10088" s="31"/>
      <c r="AP10088" s="31"/>
      <c r="AQ10088" s="31"/>
      <c r="AR10088" s="31"/>
      <c r="AS10088" s="31"/>
      <c r="AT10088" s="31"/>
      <c r="AU10088" s="31"/>
      <c r="AV10088" s="31"/>
      <c r="AW10088" s="31"/>
      <c r="AX10088" s="31"/>
      <c r="AY10088" s="31"/>
      <c r="AZ10088" s="31"/>
      <c r="BA10088" s="31"/>
      <c r="BB10088" s="31"/>
      <c r="BC10088" s="31"/>
      <c r="BD10088" s="31"/>
      <c r="BE10088" s="31"/>
      <c r="BF10088" s="31"/>
      <c r="BG10088" s="31"/>
      <c r="BH10088" s="31"/>
      <c r="BI10088" s="31"/>
      <c r="BJ10088" s="31"/>
      <c r="BK10088" s="31"/>
      <c r="BL10088" s="31"/>
      <c r="BM10088" s="31"/>
      <c r="BN10088" s="31"/>
      <c r="BO10088" s="31"/>
      <c r="BP10088" s="31"/>
      <c r="BQ10088" s="31"/>
      <c r="BR10088" s="31"/>
      <c r="BS10088" s="31"/>
      <c r="BT10088" s="31"/>
      <c r="BU10088" s="31"/>
      <c r="BV10088" s="31"/>
      <c r="BW10088" s="31"/>
      <c r="BX10088" s="31"/>
      <c r="BY10088" s="31"/>
      <c r="BZ10088" s="31"/>
      <c r="CA10088" s="31"/>
      <c r="CB10088" s="31"/>
      <c r="CC10088" s="31"/>
    </row>
    <row r="10089" spans="5:81" customFormat="1" x14ac:dyDescent="0.25">
      <c r="E10089"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replace('0001026/4/08/05/2023', '/', '.');</v>
      </c>
      <c r="F10089" s="31"/>
      <c r="G10089" s="31"/>
      <c r="H10089" s="31"/>
      <c r="I10089" s="31"/>
      <c r="J10089" s="31"/>
      <c r="K10089" s="31"/>
      <c r="L10089" s="31"/>
      <c r="M10089" s="31"/>
      <c r="N10089" s="31"/>
      <c r="O10089" s="31"/>
      <c r="P10089" s="31"/>
      <c r="Q10089" s="31"/>
      <c r="R10089" s="31"/>
      <c r="S10089" s="31"/>
      <c r="T10089" s="31"/>
      <c r="U10089" s="31"/>
      <c r="V10089" s="31"/>
      <c r="W10089" s="31"/>
      <c r="X10089" s="31"/>
      <c r="Y10089" s="31"/>
      <c r="Z10089" s="31"/>
      <c r="AA10089" s="31"/>
      <c r="AB10089" s="31"/>
      <c r="AC10089" s="31"/>
      <c r="AD10089" s="31"/>
      <c r="AE10089" s="31"/>
      <c r="AF10089" s="31"/>
      <c r="AG10089" s="31"/>
      <c r="AH10089" s="31"/>
      <c r="AI10089" s="31"/>
      <c r="AJ10089" s="31"/>
      <c r="AK10089" s="31"/>
      <c r="AL10089" s="31"/>
      <c r="AM10089" s="31"/>
      <c r="AN10089" s="31"/>
      <c r="AO10089" s="31"/>
      <c r="AP10089" s="31"/>
      <c r="AQ10089" s="31"/>
      <c r="AR10089" s="31"/>
      <c r="AS10089" s="31"/>
      <c r="AT10089" s="31"/>
      <c r="AU10089" s="31"/>
      <c r="AV10089" s="31"/>
      <c r="AW10089" s="31"/>
      <c r="AX10089" s="31"/>
      <c r="AY10089" s="31"/>
      <c r="AZ10089" s="31"/>
      <c r="BA10089" s="31"/>
      <c r="BB10089" s="31"/>
      <c r="BC10089" s="31"/>
      <c r="BD10089" s="31"/>
      <c r="BE10089" s="31"/>
      <c r="BF10089" s="31"/>
      <c r="BG10089" s="31"/>
      <c r="BH10089" s="31"/>
      <c r="BI10089" s="31"/>
      <c r="BJ10089" s="31"/>
      <c r="BK10089" s="31"/>
      <c r="BL10089" s="31"/>
      <c r="BM10089" s="31"/>
      <c r="BN10089" s="31"/>
      <c r="BO10089" s="31"/>
      <c r="BP10089" s="31"/>
      <c r="BQ10089" s="31"/>
      <c r="BR10089" s="31"/>
      <c r="BS10089" s="31"/>
      <c r="BT10089" s="31"/>
      <c r="BU10089" s="31"/>
      <c r="BV10089" s="31"/>
      <c r="BW10089" s="31"/>
      <c r="BX10089" s="31"/>
      <c r="BY10089" s="31"/>
      <c r="BZ10089" s="31"/>
      <c r="CA10089" s="31"/>
      <c r="CB10089" s="31"/>
      <c r="CC10089" s="31"/>
    </row>
    <row r="10090" spans="5:81" customFormat="1" x14ac:dyDescent="0.25">
      <c r="E10090" s="30" t="str">
        <f t="shared" si="67"/>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replace('0001027/4/08/05/2023', '/', '.');</v>
      </c>
      <c r="F10090" s="31"/>
      <c r="G10090" s="31"/>
      <c r="H10090" s="31"/>
      <c r="I10090" s="31"/>
      <c r="J10090" s="31"/>
      <c r="K10090" s="31"/>
      <c r="L10090" s="31"/>
      <c r="M10090" s="31"/>
      <c r="N10090" s="31"/>
      <c r="O10090" s="31"/>
      <c r="P10090" s="31"/>
      <c r="Q10090" s="31"/>
      <c r="R10090" s="31"/>
      <c r="S10090" s="31"/>
      <c r="T10090" s="31"/>
      <c r="U10090" s="31"/>
      <c r="V10090" s="31"/>
      <c r="W10090" s="31"/>
      <c r="X10090" s="31"/>
      <c r="Y10090" s="31"/>
      <c r="Z10090" s="31"/>
      <c r="AA10090" s="31"/>
      <c r="AB10090" s="31"/>
      <c r="AC10090" s="31"/>
      <c r="AD10090" s="31"/>
      <c r="AE10090" s="31"/>
      <c r="AF10090" s="31"/>
      <c r="AG10090" s="31"/>
      <c r="AH10090" s="31"/>
      <c r="AI10090" s="31"/>
      <c r="AJ10090" s="31"/>
      <c r="AK10090" s="31"/>
      <c r="AL10090" s="31"/>
      <c r="AM10090" s="31"/>
      <c r="AN10090" s="31"/>
      <c r="AO10090" s="31"/>
      <c r="AP10090" s="31"/>
      <c r="AQ10090" s="31"/>
      <c r="AR10090" s="31"/>
      <c r="AS10090" s="31"/>
      <c r="AT10090" s="31"/>
      <c r="AU10090" s="31"/>
      <c r="AV10090" s="31"/>
      <c r="AW10090" s="31"/>
      <c r="AX10090" s="31"/>
      <c r="AY10090" s="31"/>
      <c r="AZ10090" s="31"/>
      <c r="BA10090" s="31"/>
      <c r="BB10090" s="31"/>
      <c r="BC10090" s="31"/>
      <c r="BD10090" s="31"/>
      <c r="BE10090" s="31"/>
      <c r="BF10090" s="31"/>
      <c r="BG10090" s="31"/>
      <c r="BH10090" s="31"/>
      <c r="BI10090" s="31"/>
      <c r="BJ10090" s="31"/>
      <c r="BK10090" s="31"/>
      <c r="BL10090" s="31"/>
      <c r="BM10090" s="31"/>
      <c r="BN10090" s="31"/>
      <c r="BO10090" s="31"/>
      <c r="BP10090" s="31"/>
      <c r="BQ10090" s="31"/>
      <c r="BR10090" s="31"/>
      <c r="BS10090" s="31"/>
      <c r="BT10090" s="31"/>
      <c r="BU10090" s="31"/>
      <c r="BV10090" s="31"/>
      <c r="BW10090" s="31"/>
      <c r="BX10090" s="31"/>
      <c r="BY10090" s="31"/>
      <c r="BZ10090" s="31"/>
      <c r="CA10090" s="31"/>
      <c r="CB10090" s="31"/>
      <c r="CC10090" s="31"/>
    </row>
    <row r="10091" spans="5:81" customFormat="1" x14ac:dyDescent="0.25">
      <c r="E10091" s="30" t="str">
        <f t="shared" ref="E10091:E10154" si="68">"update IFINOPL.dbo.AGREEMENT_ASSET set BILLING_TO_NPWP = '" &amp; TRIM(SUBSTITUTE(BW7159, "|", "")) &amp; "', NPWP_NAME = '" &amp; TRIM(CF7159) &amp; "', NPWP_ADDRESS = '" &amp; TRIM(CX7159) &amp; "' where AGREEMENT_NO = replace('" &amp; TRIM(E7159) &amp; "', '/', '.');"</f>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replace('0001028/4/01/05/2022', '/', '.');</v>
      </c>
      <c r="F10091" s="31"/>
      <c r="G10091" s="31"/>
      <c r="H10091" s="31"/>
      <c r="I10091" s="31"/>
      <c r="J10091" s="31"/>
      <c r="K10091" s="31"/>
      <c r="L10091" s="31"/>
      <c r="M10091" s="31"/>
      <c r="N10091" s="31"/>
      <c r="O10091" s="31"/>
      <c r="P10091" s="31"/>
      <c r="Q10091" s="31"/>
      <c r="R10091" s="31"/>
      <c r="S10091" s="31"/>
      <c r="T10091" s="31"/>
      <c r="U10091" s="31"/>
      <c r="V10091" s="31"/>
      <c r="W10091" s="31"/>
      <c r="X10091" s="31"/>
      <c r="Y10091" s="31"/>
      <c r="Z10091" s="31"/>
      <c r="AA10091" s="31"/>
      <c r="AB10091" s="31"/>
      <c r="AC10091" s="31"/>
      <c r="AD10091" s="31"/>
      <c r="AE10091" s="31"/>
      <c r="AF10091" s="31"/>
      <c r="AG10091" s="31"/>
      <c r="AH10091" s="31"/>
      <c r="AI10091" s="31"/>
      <c r="AJ10091" s="31"/>
      <c r="AK10091" s="31"/>
      <c r="AL10091" s="31"/>
      <c r="AM10091" s="31"/>
      <c r="AN10091" s="31"/>
      <c r="AO10091" s="31"/>
      <c r="AP10091" s="31"/>
      <c r="AQ10091" s="31"/>
      <c r="AR10091" s="31"/>
      <c r="AS10091" s="31"/>
      <c r="AT10091" s="31"/>
      <c r="AU10091" s="31"/>
      <c r="AV10091" s="31"/>
      <c r="AW10091" s="31"/>
      <c r="AX10091" s="31"/>
      <c r="AY10091" s="31"/>
      <c r="AZ10091" s="31"/>
      <c r="BA10091" s="31"/>
      <c r="BB10091" s="31"/>
      <c r="BC10091" s="31"/>
      <c r="BD10091" s="31"/>
      <c r="BE10091" s="31"/>
      <c r="BF10091" s="31"/>
      <c r="BG10091" s="31"/>
      <c r="BH10091" s="31"/>
      <c r="BI10091" s="31"/>
      <c r="BJ10091" s="31"/>
      <c r="BK10091" s="31"/>
      <c r="BL10091" s="31"/>
      <c r="BM10091" s="31"/>
      <c r="BN10091" s="31"/>
      <c r="BO10091" s="31"/>
      <c r="BP10091" s="31"/>
      <c r="BQ10091" s="31"/>
      <c r="BR10091" s="31"/>
      <c r="BS10091" s="31"/>
      <c r="BT10091" s="31"/>
      <c r="BU10091" s="31"/>
      <c r="BV10091" s="31"/>
      <c r="BW10091" s="31"/>
      <c r="BX10091" s="31"/>
      <c r="BY10091" s="31"/>
      <c r="BZ10091" s="31"/>
      <c r="CA10091" s="31"/>
      <c r="CB10091" s="31"/>
      <c r="CC10091" s="31"/>
    </row>
    <row r="10092" spans="5:81" customFormat="1" x14ac:dyDescent="0.25">
      <c r="E10092" s="30" t="str">
        <f t="shared" si="68"/>
        <v>update IFINOPL.dbo.AGREEMENT_ASSET set BILLING_TO_NPWP = '417187606005000', NPWP_NAME = 'PT. SATU RODA INDONESIA', NPWP_ADDRESS = 'CANTIK PERMAI RESIDENCE BLOK C NO.7 - JL. H. MAKASAR RT.0 RW.0 KEL.MAKASAR KEC.MAKASAR KOTA/KAB.JAKARTA TIMUR DKI JAKARTA 13570' where AGREEMENT_NO = replace('0001028/4/08/05/2023', '/', '.');</v>
      </c>
      <c r="F10092" s="31"/>
      <c r="G10092" s="31"/>
      <c r="H10092" s="31"/>
      <c r="I10092" s="31"/>
      <c r="J10092" s="31"/>
      <c r="K10092" s="31"/>
      <c r="L10092" s="31"/>
      <c r="M10092" s="31"/>
      <c r="N10092" s="31"/>
      <c r="O10092" s="31"/>
      <c r="P10092" s="31"/>
      <c r="Q10092" s="31"/>
      <c r="R10092" s="31"/>
      <c r="S10092" s="31"/>
      <c r="T10092" s="31"/>
      <c r="U10092" s="31"/>
      <c r="V10092" s="31"/>
      <c r="W10092" s="31"/>
      <c r="X10092" s="31"/>
      <c r="Y10092" s="31"/>
      <c r="Z10092" s="31"/>
      <c r="AA10092" s="31"/>
      <c r="AB10092" s="31"/>
      <c r="AC10092" s="31"/>
      <c r="AD10092" s="31"/>
      <c r="AE10092" s="31"/>
      <c r="AF10092" s="31"/>
      <c r="AG10092" s="31"/>
      <c r="AH10092" s="31"/>
      <c r="AI10092" s="31"/>
      <c r="AJ10092" s="31"/>
      <c r="AK10092" s="31"/>
      <c r="AL10092" s="31"/>
      <c r="AM10092" s="31"/>
      <c r="AN10092" s="31"/>
      <c r="AO10092" s="31"/>
      <c r="AP10092" s="31"/>
      <c r="AQ10092" s="31"/>
      <c r="AR10092" s="31"/>
      <c r="AS10092" s="31"/>
      <c r="AT10092" s="31"/>
      <c r="AU10092" s="31"/>
      <c r="AV10092" s="31"/>
      <c r="AW10092" s="31"/>
      <c r="AX10092" s="31"/>
      <c r="AY10092" s="31"/>
      <c r="AZ10092" s="31"/>
      <c r="BA10092" s="31"/>
      <c r="BB10092" s="31"/>
      <c r="BC10092" s="31"/>
      <c r="BD10092" s="31"/>
      <c r="BE10092" s="31"/>
      <c r="BF10092" s="31"/>
      <c r="BG10092" s="31"/>
      <c r="BH10092" s="31"/>
      <c r="BI10092" s="31"/>
      <c r="BJ10092" s="31"/>
      <c r="BK10092" s="31"/>
      <c r="BL10092" s="31"/>
      <c r="BM10092" s="31"/>
      <c r="BN10092" s="31"/>
      <c r="BO10092" s="31"/>
      <c r="BP10092" s="31"/>
      <c r="BQ10092" s="31"/>
      <c r="BR10092" s="31"/>
      <c r="BS10092" s="31"/>
      <c r="BT10092" s="31"/>
      <c r="BU10092" s="31"/>
      <c r="BV10092" s="31"/>
      <c r="BW10092" s="31"/>
      <c r="BX10092" s="31"/>
      <c r="BY10092" s="31"/>
      <c r="BZ10092" s="31"/>
      <c r="CA10092" s="31"/>
      <c r="CB10092" s="31"/>
      <c r="CC10092" s="31"/>
    </row>
    <row r="10093" spans="5:81" customFormat="1" x14ac:dyDescent="0.25">
      <c r="E10093"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replace('0001029/4/01/05/2022', '/', '.');</v>
      </c>
      <c r="F10093" s="31"/>
      <c r="G10093" s="31"/>
      <c r="H10093" s="31"/>
      <c r="I10093" s="31"/>
      <c r="J10093" s="31"/>
      <c r="K10093" s="31"/>
      <c r="L10093" s="31"/>
      <c r="M10093" s="31"/>
      <c r="N10093" s="31"/>
      <c r="O10093" s="31"/>
      <c r="P10093" s="31"/>
      <c r="Q10093" s="31"/>
      <c r="R10093" s="31"/>
      <c r="S10093" s="31"/>
      <c r="T10093" s="31"/>
      <c r="U10093" s="31"/>
      <c r="V10093" s="31"/>
      <c r="W10093" s="31"/>
      <c r="X10093" s="31"/>
      <c r="Y10093" s="31"/>
      <c r="Z10093" s="31"/>
      <c r="AA10093" s="31"/>
      <c r="AB10093" s="31"/>
      <c r="AC10093" s="31"/>
      <c r="AD10093" s="31"/>
      <c r="AE10093" s="31"/>
      <c r="AF10093" s="31"/>
      <c r="AG10093" s="31"/>
      <c r="AH10093" s="31"/>
      <c r="AI10093" s="31"/>
      <c r="AJ10093" s="31"/>
      <c r="AK10093" s="31"/>
      <c r="AL10093" s="31"/>
      <c r="AM10093" s="31"/>
      <c r="AN10093" s="31"/>
      <c r="AO10093" s="31"/>
      <c r="AP10093" s="31"/>
      <c r="AQ10093" s="31"/>
      <c r="AR10093" s="31"/>
      <c r="AS10093" s="31"/>
      <c r="AT10093" s="31"/>
      <c r="AU10093" s="31"/>
      <c r="AV10093" s="31"/>
      <c r="AW10093" s="31"/>
      <c r="AX10093" s="31"/>
      <c r="AY10093" s="31"/>
      <c r="AZ10093" s="31"/>
      <c r="BA10093" s="31"/>
      <c r="BB10093" s="31"/>
      <c r="BC10093" s="31"/>
      <c r="BD10093" s="31"/>
      <c r="BE10093" s="31"/>
      <c r="BF10093" s="31"/>
      <c r="BG10093" s="31"/>
      <c r="BH10093" s="31"/>
      <c r="BI10093" s="31"/>
      <c r="BJ10093" s="31"/>
      <c r="BK10093" s="31"/>
      <c r="BL10093" s="31"/>
      <c r="BM10093" s="31"/>
      <c r="BN10093" s="31"/>
      <c r="BO10093" s="31"/>
      <c r="BP10093" s="31"/>
      <c r="BQ10093" s="31"/>
      <c r="BR10093" s="31"/>
      <c r="BS10093" s="31"/>
      <c r="BT10093" s="31"/>
      <c r="BU10093" s="31"/>
      <c r="BV10093" s="31"/>
      <c r="BW10093" s="31"/>
      <c r="BX10093" s="31"/>
      <c r="BY10093" s="31"/>
      <c r="BZ10093" s="31"/>
      <c r="CA10093" s="31"/>
      <c r="CB10093" s="31"/>
      <c r="CC10093" s="31"/>
    </row>
    <row r="10094" spans="5:81" customFormat="1" x14ac:dyDescent="0.25">
      <c r="E10094" s="30" t="str">
        <f t="shared" si="68"/>
        <v>update IFINOPL.dbo.AGREEMENT_ASSET set BILLING_TO_NPWP = '713313591451000', NPWP_NAME = 'PT. ARTA DWITUNGGAL ABADI', NPWP_ADDRESS = 'JL. MANIS RAYA NO. 15 RT.00 RW.00 KEL.KADU JAYA KEC.CURUG KOTA/KAB.TANGERANG BANTEN 15810' where AGREEMENT_NO = replace('0001029/4/08/04/2023', '/', '.');</v>
      </c>
      <c r="F10094" s="31"/>
      <c r="G10094" s="31"/>
      <c r="H10094" s="31"/>
      <c r="I10094" s="31"/>
      <c r="J10094" s="31"/>
      <c r="K10094" s="31"/>
      <c r="L10094" s="31"/>
      <c r="M10094" s="31"/>
      <c r="N10094" s="31"/>
      <c r="O10094" s="31"/>
      <c r="P10094" s="31"/>
      <c r="Q10094" s="31"/>
      <c r="R10094" s="31"/>
      <c r="S10094" s="31"/>
      <c r="T10094" s="31"/>
      <c r="U10094" s="31"/>
      <c r="V10094" s="31"/>
      <c r="W10094" s="31"/>
      <c r="X10094" s="31"/>
      <c r="Y10094" s="31"/>
      <c r="Z10094" s="31"/>
      <c r="AA10094" s="31"/>
      <c r="AB10094" s="31"/>
      <c r="AC10094" s="31"/>
      <c r="AD10094" s="31"/>
      <c r="AE10094" s="31"/>
      <c r="AF10094" s="31"/>
      <c r="AG10094" s="31"/>
      <c r="AH10094" s="31"/>
      <c r="AI10094" s="31"/>
      <c r="AJ10094" s="31"/>
      <c r="AK10094" s="31"/>
      <c r="AL10094" s="31"/>
      <c r="AM10094" s="31"/>
      <c r="AN10094" s="31"/>
      <c r="AO10094" s="31"/>
      <c r="AP10094" s="31"/>
      <c r="AQ10094" s="31"/>
      <c r="AR10094" s="31"/>
      <c r="AS10094" s="31"/>
      <c r="AT10094" s="31"/>
      <c r="AU10094" s="31"/>
      <c r="AV10094" s="31"/>
      <c r="AW10094" s="31"/>
      <c r="AX10094" s="31"/>
      <c r="AY10094" s="31"/>
      <c r="AZ10094" s="31"/>
      <c r="BA10094" s="31"/>
      <c r="BB10094" s="31"/>
      <c r="BC10094" s="31"/>
      <c r="BD10094" s="31"/>
      <c r="BE10094" s="31"/>
      <c r="BF10094" s="31"/>
      <c r="BG10094" s="31"/>
      <c r="BH10094" s="31"/>
      <c r="BI10094" s="31"/>
      <c r="BJ10094" s="31"/>
      <c r="BK10094" s="31"/>
      <c r="BL10094" s="31"/>
      <c r="BM10094" s="31"/>
      <c r="BN10094" s="31"/>
      <c r="BO10094" s="31"/>
      <c r="BP10094" s="31"/>
      <c r="BQ10094" s="31"/>
      <c r="BR10094" s="31"/>
      <c r="BS10094" s="31"/>
      <c r="BT10094" s="31"/>
      <c r="BU10094" s="31"/>
      <c r="BV10094" s="31"/>
      <c r="BW10094" s="31"/>
      <c r="BX10094" s="31"/>
      <c r="BY10094" s="31"/>
      <c r="BZ10094" s="31"/>
      <c r="CA10094" s="31"/>
      <c r="CB10094" s="31"/>
      <c r="CC10094" s="31"/>
    </row>
    <row r="10095" spans="5:81" customFormat="1" x14ac:dyDescent="0.25">
      <c r="E10095"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replace('0001030/4/01/05/2022', '/', '.');</v>
      </c>
      <c r="F10095" s="31"/>
      <c r="G10095" s="31"/>
      <c r="H10095" s="31"/>
      <c r="I10095" s="31"/>
      <c r="J10095" s="31"/>
      <c r="K10095" s="31"/>
      <c r="L10095" s="31"/>
      <c r="M10095" s="31"/>
      <c r="N10095" s="31"/>
      <c r="O10095" s="31"/>
      <c r="P10095" s="31"/>
      <c r="Q10095" s="31"/>
      <c r="R10095" s="31"/>
      <c r="S10095" s="31"/>
      <c r="T10095" s="31"/>
      <c r="U10095" s="31"/>
      <c r="V10095" s="31"/>
      <c r="W10095" s="31"/>
      <c r="X10095" s="31"/>
      <c r="Y10095" s="31"/>
      <c r="Z10095" s="31"/>
      <c r="AA10095" s="31"/>
      <c r="AB10095" s="31"/>
      <c r="AC10095" s="31"/>
      <c r="AD10095" s="31"/>
      <c r="AE10095" s="31"/>
      <c r="AF10095" s="31"/>
      <c r="AG10095" s="31"/>
      <c r="AH10095" s="31"/>
      <c r="AI10095" s="31"/>
      <c r="AJ10095" s="31"/>
      <c r="AK10095" s="31"/>
      <c r="AL10095" s="31"/>
      <c r="AM10095" s="31"/>
      <c r="AN10095" s="31"/>
      <c r="AO10095" s="31"/>
      <c r="AP10095" s="31"/>
      <c r="AQ10095" s="31"/>
      <c r="AR10095" s="31"/>
      <c r="AS10095" s="31"/>
      <c r="AT10095" s="31"/>
      <c r="AU10095" s="31"/>
      <c r="AV10095" s="31"/>
      <c r="AW10095" s="31"/>
      <c r="AX10095" s="31"/>
      <c r="AY10095" s="31"/>
      <c r="AZ10095" s="31"/>
      <c r="BA10095" s="31"/>
      <c r="BB10095" s="31"/>
      <c r="BC10095" s="31"/>
      <c r="BD10095" s="31"/>
      <c r="BE10095" s="31"/>
      <c r="BF10095" s="31"/>
      <c r="BG10095" s="31"/>
      <c r="BH10095" s="31"/>
      <c r="BI10095" s="31"/>
      <c r="BJ10095" s="31"/>
      <c r="BK10095" s="31"/>
      <c r="BL10095" s="31"/>
      <c r="BM10095" s="31"/>
      <c r="BN10095" s="31"/>
      <c r="BO10095" s="31"/>
      <c r="BP10095" s="31"/>
      <c r="BQ10095" s="31"/>
      <c r="BR10095" s="31"/>
      <c r="BS10095" s="31"/>
      <c r="BT10095" s="31"/>
      <c r="BU10095" s="31"/>
      <c r="BV10095" s="31"/>
      <c r="BW10095" s="31"/>
      <c r="BX10095" s="31"/>
      <c r="BY10095" s="31"/>
      <c r="BZ10095" s="31"/>
      <c r="CA10095" s="31"/>
      <c r="CB10095" s="31"/>
      <c r="CC10095" s="31"/>
    </row>
    <row r="10096" spans="5:81" customFormat="1" x14ac:dyDescent="0.25">
      <c r="E10096" s="30" t="str">
        <f t="shared" si="68"/>
        <v>update IFINOPL.dbo.AGREEMENT_ASSET set BILLING_TO_NPWP = '011407574028001', NPWP_NAME = 'PT. ASURANSI RAKSA PRATIKARA', NPWP_ADDRESS = 'JL. ABDUL MUIS NO.40 WISMA BSG LT.3 RT.00 RW.00 PETOJO SELATAN, GAMBIR, JAKARTA PUSAT, DKI JAKARTA 10160 INDONESIA' where AGREEMENT_NO = replace('0001030/4/08/05/2023', '/', '.');</v>
      </c>
      <c r="F10096" s="31"/>
      <c r="G10096" s="31"/>
      <c r="H10096" s="31"/>
      <c r="I10096" s="31"/>
      <c r="J10096" s="31"/>
      <c r="K10096" s="31"/>
      <c r="L10096" s="31"/>
      <c r="M10096" s="31"/>
      <c r="N10096" s="31"/>
      <c r="O10096" s="31"/>
      <c r="P10096" s="31"/>
      <c r="Q10096" s="31"/>
      <c r="R10096" s="31"/>
      <c r="S10096" s="31"/>
      <c r="T10096" s="31"/>
      <c r="U10096" s="31"/>
      <c r="V10096" s="31"/>
      <c r="W10096" s="31"/>
      <c r="X10096" s="31"/>
      <c r="Y10096" s="31"/>
      <c r="Z10096" s="31"/>
      <c r="AA10096" s="31"/>
      <c r="AB10096" s="31"/>
      <c r="AC10096" s="31"/>
      <c r="AD10096" s="31"/>
      <c r="AE10096" s="31"/>
      <c r="AF10096" s="31"/>
      <c r="AG10096" s="31"/>
      <c r="AH10096" s="31"/>
      <c r="AI10096" s="31"/>
      <c r="AJ10096" s="31"/>
      <c r="AK10096" s="31"/>
      <c r="AL10096" s="31"/>
      <c r="AM10096" s="31"/>
      <c r="AN10096" s="31"/>
      <c r="AO10096" s="31"/>
      <c r="AP10096" s="31"/>
      <c r="AQ10096" s="31"/>
      <c r="AR10096" s="31"/>
      <c r="AS10096" s="31"/>
      <c r="AT10096" s="31"/>
      <c r="AU10096" s="31"/>
      <c r="AV10096" s="31"/>
      <c r="AW10096" s="31"/>
      <c r="AX10096" s="31"/>
      <c r="AY10096" s="31"/>
      <c r="AZ10096" s="31"/>
      <c r="BA10096" s="31"/>
      <c r="BB10096" s="31"/>
      <c r="BC10096" s="31"/>
      <c r="BD10096" s="31"/>
      <c r="BE10096" s="31"/>
      <c r="BF10096" s="31"/>
      <c r="BG10096" s="31"/>
      <c r="BH10096" s="31"/>
      <c r="BI10096" s="31"/>
      <c r="BJ10096" s="31"/>
      <c r="BK10096" s="31"/>
      <c r="BL10096" s="31"/>
      <c r="BM10096" s="31"/>
      <c r="BN10096" s="31"/>
      <c r="BO10096" s="31"/>
      <c r="BP10096" s="31"/>
      <c r="BQ10096" s="31"/>
      <c r="BR10096" s="31"/>
      <c r="BS10096" s="31"/>
      <c r="BT10096" s="31"/>
      <c r="BU10096" s="31"/>
      <c r="BV10096" s="31"/>
      <c r="BW10096" s="31"/>
      <c r="BX10096" s="31"/>
      <c r="BY10096" s="31"/>
      <c r="BZ10096" s="31"/>
      <c r="CA10096" s="31"/>
      <c r="CB10096" s="31"/>
      <c r="CC10096" s="31"/>
    </row>
    <row r="10097" spans="5:81" customFormat="1" x14ac:dyDescent="0.25">
      <c r="E10097"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replace('0001031/4/01/05/2022', '/', '.');</v>
      </c>
      <c r="F10097" s="31"/>
      <c r="G10097" s="31"/>
      <c r="H10097" s="31"/>
      <c r="I10097" s="31"/>
      <c r="J10097" s="31"/>
      <c r="K10097" s="31"/>
      <c r="L10097" s="31"/>
      <c r="M10097" s="31"/>
      <c r="N10097" s="31"/>
      <c r="O10097" s="31"/>
      <c r="P10097" s="31"/>
      <c r="Q10097" s="31"/>
      <c r="R10097" s="31"/>
      <c r="S10097" s="31"/>
      <c r="T10097" s="31"/>
      <c r="U10097" s="31"/>
      <c r="V10097" s="31"/>
      <c r="W10097" s="31"/>
      <c r="X10097" s="31"/>
      <c r="Y10097" s="31"/>
      <c r="Z10097" s="31"/>
      <c r="AA10097" s="31"/>
      <c r="AB10097" s="31"/>
      <c r="AC10097" s="31"/>
      <c r="AD10097" s="31"/>
      <c r="AE10097" s="31"/>
      <c r="AF10097" s="31"/>
      <c r="AG10097" s="31"/>
      <c r="AH10097" s="31"/>
      <c r="AI10097" s="31"/>
      <c r="AJ10097" s="31"/>
      <c r="AK10097" s="31"/>
      <c r="AL10097" s="31"/>
      <c r="AM10097" s="31"/>
      <c r="AN10097" s="31"/>
      <c r="AO10097" s="31"/>
      <c r="AP10097" s="31"/>
      <c r="AQ10097" s="31"/>
      <c r="AR10097" s="31"/>
      <c r="AS10097" s="31"/>
      <c r="AT10097" s="31"/>
      <c r="AU10097" s="31"/>
      <c r="AV10097" s="31"/>
      <c r="AW10097" s="31"/>
      <c r="AX10097" s="31"/>
      <c r="AY10097" s="31"/>
      <c r="AZ10097" s="31"/>
      <c r="BA10097" s="31"/>
      <c r="BB10097" s="31"/>
      <c r="BC10097" s="31"/>
      <c r="BD10097" s="31"/>
      <c r="BE10097" s="31"/>
      <c r="BF10097" s="31"/>
      <c r="BG10097" s="31"/>
      <c r="BH10097" s="31"/>
      <c r="BI10097" s="31"/>
      <c r="BJ10097" s="31"/>
      <c r="BK10097" s="31"/>
      <c r="BL10097" s="31"/>
      <c r="BM10097" s="31"/>
      <c r="BN10097" s="31"/>
      <c r="BO10097" s="31"/>
      <c r="BP10097" s="31"/>
      <c r="BQ10097" s="31"/>
      <c r="BR10097" s="31"/>
      <c r="BS10097" s="31"/>
      <c r="BT10097" s="31"/>
      <c r="BU10097" s="31"/>
      <c r="BV10097" s="31"/>
      <c r="BW10097" s="31"/>
      <c r="BX10097" s="31"/>
      <c r="BY10097" s="31"/>
      <c r="BZ10097" s="31"/>
      <c r="CA10097" s="31"/>
      <c r="CB10097" s="31"/>
      <c r="CC10097" s="31"/>
    </row>
    <row r="10098" spans="5:81" customFormat="1" x14ac:dyDescent="0.25">
      <c r="E10098" s="30" t="str">
        <f t="shared" si="68"/>
        <v>update IFINOPL.dbo.AGREEMENT_ASSET set BILLING_TO_NPWP = '013006572092000', NPWP_NAME = 'PT. KRAMA YUDHA TIGA BERLIAN MOTORS', NPWP_ADDRESS = 'JL. JENDRAL AHMAD YANI PULOMAS RT.000 RW.000 KEL.KAYU PUTIH KEC.PULO GADUNG KOTA/KAB.ADM JAKARTA TIMUR DKI JAKARTA 13210' where AGREEMENT_NO = replace('0001031/4/08/05/2023', '/', '.');</v>
      </c>
      <c r="F10098" s="31"/>
      <c r="G10098" s="31"/>
      <c r="H10098" s="31"/>
      <c r="I10098" s="31"/>
      <c r="J10098" s="31"/>
      <c r="K10098" s="31"/>
      <c r="L10098" s="31"/>
      <c r="M10098" s="31"/>
      <c r="N10098" s="31"/>
      <c r="O10098" s="31"/>
      <c r="P10098" s="31"/>
      <c r="Q10098" s="31"/>
      <c r="R10098" s="31"/>
      <c r="S10098" s="31"/>
      <c r="T10098" s="31"/>
      <c r="U10098" s="31"/>
      <c r="V10098" s="31"/>
      <c r="W10098" s="31"/>
      <c r="X10098" s="31"/>
      <c r="Y10098" s="31"/>
      <c r="Z10098" s="31"/>
      <c r="AA10098" s="31"/>
      <c r="AB10098" s="31"/>
      <c r="AC10098" s="31"/>
      <c r="AD10098" s="31"/>
      <c r="AE10098" s="31"/>
      <c r="AF10098" s="31"/>
      <c r="AG10098" s="31"/>
      <c r="AH10098" s="31"/>
      <c r="AI10098" s="31"/>
      <c r="AJ10098" s="31"/>
      <c r="AK10098" s="31"/>
      <c r="AL10098" s="31"/>
      <c r="AM10098" s="31"/>
      <c r="AN10098" s="31"/>
      <c r="AO10098" s="31"/>
      <c r="AP10098" s="31"/>
      <c r="AQ10098" s="31"/>
      <c r="AR10098" s="31"/>
      <c r="AS10098" s="31"/>
      <c r="AT10098" s="31"/>
      <c r="AU10098" s="31"/>
      <c r="AV10098" s="31"/>
      <c r="AW10098" s="31"/>
      <c r="AX10098" s="31"/>
      <c r="AY10098" s="31"/>
      <c r="AZ10098" s="31"/>
      <c r="BA10098" s="31"/>
      <c r="BB10098" s="31"/>
      <c r="BC10098" s="31"/>
      <c r="BD10098" s="31"/>
      <c r="BE10098" s="31"/>
      <c r="BF10098" s="31"/>
      <c r="BG10098" s="31"/>
      <c r="BH10098" s="31"/>
      <c r="BI10098" s="31"/>
      <c r="BJ10098" s="31"/>
      <c r="BK10098" s="31"/>
      <c r="BL10098" s="31"/>
      <c r="BM10098" s="31"/>
      <c r="BN10098" s="31"/>
      <c r="BO10098" s="31"/>
      <c r="BP10098" s="31"/>
      <c r="BQ10098" s="31"/>
      <c r="BR10098" s="31"/>
      <c r="BS10098" s="31"/>
      <c r="BT10098" s="31"/>
      <c r="BU10098" s="31"/>
      <c r="BV10098" s="31"/>
      <c r="BW10098" s="31"/>
      <c r="BX10098" s="31"/>
      <c r="BY10098" s="31"/>
      <c r="BZ10098" s="31"/>
      <c r="CA10098" s="31"/>
      <c r="CB10098" s="31"/>
      <c r="CC10098" s="31"/>
    </row>
    <row r="10099" spans="5:81" customFormat="1" x14ac:dyDescent="0.25">
      <c r="E10099" s="30" t="str">
        <f t="shared" si="68"/>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replace('0001032/4/01/05/2022', '/', '.');</v>
      </c>
      <c r="F10099" s="31"/>
      <c r="G10099" s="31"/>
      <c r="H10099" s="31"/>
      <c r="I10099" s="31"/>
      <c r="J10099" s="31"/>
      <c r="K10099" s="31"/>
      <c r="L10099" s="31"/>
      <c r="M10099" s="31"/>
      <c r="N10099" s="31"/>
      <c r="O10099" s="31"/>
      <c r="P10099" s="31"/>
      <c r="Q10099" s="31"/>
      <c r="R10099" s="31"/>
      <c r="S10099" s="31"/>
      <c r="T10099" s="31"/>
      <c r="U10099" s="31"/>
      <c r="V10099" s="31"/>
      <c r="W10099" s="31"/>
      <c r="X10099" s="31"/>
      <c r="Y10099" s="31"/>
      <c r="Z10099" s="31"/>
      <c r="AA10099" s="31"/>
      <c r="AB10099" s="31"/>
      <c r="AC10099" s="31"/>
      <c r="AD10099" s="31"/>
      <c r="AE10099" s="31"/>
      <c r="AF10099" s="31"/>
      <c r="AG10099" s="31"/>
      <c r="AH10099" s="31"/>
      <c r="AI10099" s="31"/>
      <c r="AJ10099" s="31"/>
      <c r="AK10099" s="31"/>
      <c r="AL10099" s="31"/>
      <c r="AM10099" s="31"/>
      <c r="AN10099" s="31"/>
      <c r="AO10099" s="31"/>
      <c r="AP10099" s="31"/>
      <c r="AQ10099" s="31"/>
      <c r="AR10099" s="31"/>
      <c r="AS10099" s="31"/>
      <c r="AT10099" s="31"/>
      <c r="AU10099" s="31"/>
      <c r="AV10099" s="31"/>
      <c r="AW10099" s="31"/>
      <c r="AX10099" s="31"/>
      <c r="AY10099" s="31"/>
      <c r="AZ10099" s="31"/>
      <c r="BA10099" s="31"/>
      <c r="BB10099" s="31"/>
      <c r="BC10099" s="31"/>
      <c r="BD10099" s="31"/>
      <c r="BE10099" s="31"/>
      <c r="BF10099" s="31"/>
      <c r="BG10099" s="31"/>
      <c r="BH10099" s="31"/>
      <c r="BI10099" s="31"/>
      <c r="BJ10099" s="31"/>
      <c r="BK10099" s="31"/>
      <c r="BL10099" s="31"/>
      <c r="BM10099" s="31"/>
      <c r="BN10099" s="31"/>
      <c r="BO10099" s="31"/>
      <c r="BP10099" s="31"/>
      <c r="BQ10099" s="31"/>
      <c r="BR10099" s="31"/>
      <c r="BS10099" s="31"/>
      <c r="BT10099" s="31"/>
      <c r="BU10099" s="31"/>
      <c r="BV10099" s="31"/>
      <c r="BW10099" s="31"/>
      <c r="BX10099" s="31"/>
      <c r="BY10099" s="31"/>
      <c r="BZ10099" s="31"/>
      <c r="CA10099" s="31"/>
      <c r="CB10099" s="31"/>
      <c r="CC10099" s="31"/>
    </row>
    <row r="10100" spans="5:81" customFormat="1" x14ac:dyDescent="0.25">
      <c r="E10100" s="30" t="str">
        <f t="shared" si="68"/>
        <v>update IFINOPL.dbo.AGREEMENT_ASSET set BILLING_TO_NPWP = '713313591451000', NPWP_NAME = 'PT. ARTA DWITUNGGAL ABADI', NPWP_ADDRESS = 'JL. MANIS RAYA NO. 15 RT.00 RW.00 KEL.KADU JAYA KEC.CURUG KOTA/KAB.TANGERANG BANTEN 15810' where AGREEMENT_NO = replace('0001032/4/08/05/2023', '/', '.');</v>
      </c>
      <c r="F10100" s="31"/>
      <c r="G10100" s="31"/>
      <c r="H10100" s="31"/>
      <c r="I10100" s="31"/>
      <c r="J10100" s="31"/>
      <c r="K10100" s="31"/>
      <c r="L10100" s="31"/>
      <c r="M10100" s="31"/>
      <c r="N10100" s="31"/>
      <c r="O10100" s="31"/>
      <c r="P10100" s="31"/>
      <c r="Q10100" s="31"/>
      <c r="R10100" s="31"/>
      <c r="S10100" s="31"/>
      <c r="T10100" s="31"/>
      <c r="U10100" s="31"/>
      <c r="V10100" s="31"/>
      <c r="W10100" s="31"/>
      <c r="X10100" s="31"/>
      <c r="Y10100" s="31"/>
      <c r="Z10100" s="31"/>
      <c r="AA10100" s="31"/>
      <c r="AB10100" s="31"/>
      <c r="AC10100" s="31"/>
      <c r="AD10100" s="31"/>
      <c r="AE10100" s="31"/>
      <c r="AF10100" s="31"/>
      <c r="AG10100" s="31"/>
      <c r="AH10100" s="31"/>
      <c r="AI10100" s="31"/>
      <c r="AJ10100" s="31"/>
      <c r="AK10100" s="31"/>
      <c r="AL10100" s="31"/>
      <c r="AM10100" s="31"/>
      <c r="AN10100" s="31"/>
      <c r="AO10100" s="31"/>
      <c r="AP10100" s="31"/>
      <c r="AQ10100" s="31"/>
      <c r="AR10100" s="31"/>
      <c r="AS10100" s="31"/>
      <c r="AT10100" s="31"/>
      <c r="AU10100" s="31"/>
      <c r="AV10100" s="31"/>
      <c r="AW10100" s="31"/>
      <c r="AX10100" s="31"/>
      <c r="AY10100" s="31"/>
      <c r="AZ10100" s="31"/>
      <c r="BA10100" s="31"/>
      <c r="BB10100" s="31"/>
      <c r="BC10100" s="31"/>
      <c r="BD10100" s="31"/>
      <c r="BE10100" s="31"/>
      <c r="BF10100" s="31"/>
      <c r="BG10100" s="31"/>
      <c r="BH10100" s="31"/>
      <c r="BI10100" s="31"/>
      <c r="BJ10100" s="31"/>
      <c r="BK10100" s="31"/>
      <c r="BL10100" s="31"/>
      <c r="BM10100" s="31"/>
      <c r="BN10100" s="31"/>
      <c r="BO10100" s="31"/>
      <c r="BP10100" s="31"/>
      <c r="BQ10100" s="31"/>
      <c r="BR10100" s="31"/>
      <c r="BS10100" s="31"/>
      <c r="BT10100" s="31"/>
      <c r="BU10100" s="31"/>
      <c r="BV10100" s="31"/>
      <c r="BW10100" s="31"/>
      <c r="BX10100" s="31"/>
      <c r="BY10100" s="31"/>
      <c r="BZ10100" s="31"/>
      <c r="CA10100" s="31"/>
      <c r="CB10100" s="31"/>
      <c r="CC10100" s="31"/>
    </row>
    <row r="10101" spans="5:81" customFormat="1" x14ac:dyDescent="0.25">
      <c r="E10101"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replace('0001033/4/01/05/2022', '/', '.');</v>
      </c>
      <c r="F10101" s="31"/>
      <c r="G10101" s="31"/>
      <c r="H10101" s="31"/>
      <c r="I10101" s="31"/>
      <c r="J10101" s="31"/>
      <c r="K10101" s="31"/>
      <c r="L10101" s="31"/>
      <c r="M10101" s="31"/>
      <c r="N10101" s="31"/>
      <c r="O10101" s="31"/>
      <c r="P10101" s="31"/>
      <c r="Q10101" s="31"/>
      <c r="R10101" s="31"/>
      <c r="S10101" s="31"/>
      <c r="T10101" s="31"/>
      <c r="U10101" s="31"/>
      <c r="V10101" s="31"/>
      <c r="W10101" s="31"/>
      <c r="X10101" s="31"/>
      <c r="Y10101" s="31"/>
      <c r="Z10101" s="31"/>
      <c r="AA10101" s="31"/>
      <c r="AB10101" s="31"/>
      <c r="AC10101" s="31"/>
      <c r="AD10101" s="31"/>
      <c r="AE10101" s="31"/>
      <c r="AF10101" s="31"/>
      <c r="AG10101" s="31"/>
      <c r="AH10101" s="31"/>
      <c r="AI10101" s="31"/>
      <c r="AJ10101" s="31"/>
      <c r="AK10101" s="31"/>
      <c r="AL10101" s="31"/>
      <c r="AM10101" s="31"/>
      <c r="AN10101" s="31"/>
      <c r="AO10101" s="31"/>
      <c r="AP10101" s="31"/>
      <c r="AQ10101" s="31"/>
      <c r="AR10101" s="31"/>
      <c r="AS10101" s="31"/>
      <c r="AT10101" s="31"/>
      <c r="AU10101" s="31"/>
      <c r="AV10101" s="31"/>
      <c r="AW10101" s="31"/>
      <c r="AX10101" s="31"/>
      <c r="AY10101" s="31"/>
      <c r="AZ10101" s="31"/>
      <c r="BA10101" s="31"/>
      <c r="BB10101" s="31"/>
      <c r="BC10101" s="31"/>
      <c r="BD10101" s="31"/>
      <c r="BE10101" s="31"/>
      <c r="BF10101" s="31"/>
      <c r="BG10101" s="31"/>
      <c r="BH10101" s="31"/>
      <c r="BI10101" s="31"/>
      <c r="BJ10101" s="31"/>
      <c r="BK10101" s="31"/>
      <c r="BL10101" s="31"/>
      <c r="BM10101" s="31"/>
      <c r="BN10101" s="31"/>
      <c r="BO10101" s="31"/>
      <c r="BP10101" s="31"/>
      <c r="BQ10101" s="31"/>
      <c r="BR10101" s="31"/>
      <c r="BS10101" s="31"/>
      <c r="BT10101" s="31"/>
      <c r="BU10101" s="31"/>
      <c r="BV10101" s="31"/>
      <c r="BW10101" s="31"/>
      <c r="BX10101" s="31"/>
      <c r="BY10101" s="31"/>
      <c r="BZ10101" s="31"/>
      <c r="CA10101" s="31"/>
      <c r="CB10101" s="31"/>
      <c r="CC10101" s="31"/>
    </row>
    <row r="10102" spans="5:81" customFormat="1" x14ac:dyDescent="0.25">
      <c r="E10102" s="30" t="str">
        <f t="shared" si="68"/>
        <v>update IFINOPL.dbo.AGREEMENT_ASSET set BILLING_TO_NPWP = '713313591451000', NPWP_NAME = 'PT. ARTA DWITUNGGAL ABADI', NPWP_ADDRESS = 'JL. MANIS RAYA NO. 15 RT.00 RW.00 KEL.KADU JAYA KEC.CURUG KOTA/KAB.TANGERANG BANTEN 15810' where AGREEMENT_NO = replace('0001033/4/08/05/2023', '/', '.');</v>
      </c>
      <c r="F10102" s="31"/>
      <c r="G10102" s="31"/>
      <c r="H10102" s="31"/>
      <c r="I10102" s="31"/>
      <c r="J10102" s="31"/>
      <c r="K10102" s="31"/>
      <c r="L10102" s="31"/>
      <c r="M10102" s="31"/>
      <c r="N10102" s="31"/>
      <c r="O10102" s="31"/>
      <c r="P10102" s="31"/>
      <c r="Q10102" s="31"/>
      <c r="R10102" s="31"/>
      <c r="S10102" s="31"/>
      <c r="T10102" s="31"/>
      <c r="U10102" s="31"/>
      <c r="V10102" s="31"/>
      <c r="W10102" s="31"/>
      <c r="X10102" s="31"/>
      <c r="Y10102" s="31"/>
      <c r="Z10102" s="31"/>
      <c r="AA10102" s="31"/>
      <c r="AB10102" s="31"/>
      <c r="AC10102" s="31"/>
      <c r="AD10102" s="31"/>
      <c r="AE10102" s="31"/>
      <c r="AF10102" s="31"/>
      <c r="AG10102" s="31"/>
      <c r="AH10102" s="31"/>
      <c r="AI10102" s="31"/>
      <c r="AJ10102" s="31"/>
      <c r="AK10102" s="31"/>
      <c r="AL10102" s="31"/>
      <c r="AM10102" s="31"/>
      <c r="AN10102" s="31"/>
      <c r="AO10102" s="31"/>
      <c r="AP10102" s="31"/>
      <c r="AQ10102" s="31"/>
      <c r="AR10102" s="31"/>
      <c r="AS10102" s="31"/>
      <c r="AT10102" s="31"/>
      <c r="AU10102" s="31"/>
      <c r="AV10102" s="31"/>
      <c r="AW10102" s="31"/>
      <c r="AX10102" s="31"/>
      <c r="AY10102" s="31"/>
      <c r="AZ10102" s="31"/>
      <c r="BA10102" s="31"/>
      <c r="BB10102" s="31"/>
      <c r="BC10102" s="31"/>
      <c r="BD10102" s="31"/>
      <c r="BE10102" s="31"/>
      <c r="BF10102" s="31"/>
      <c r="BG10102" s="31"/>
      <c r="BH10102" s="31"/>
      <c r="BI10102" s="31"/>
      <c r="BJ10102" s="31"/>
      <c r="BK10102" s="31"/>
      <c r="BL10102" s="31"/>
      <c r="BM10102" s="31"/>
      <c r="BN10102" s="31"/>
      <c r="BO10102" s="31"/>
      <c r="BP10102" s="31"/>
      <c r="BQ10102" s="31"/>
      <c r="BR10102" s="31"/>
      <c r="BS10102" s="31"/>
      <c r="BT10102" s="31"/>
      <c r="BU10102" s="31"/>
      <c r="BV10102" s="31"/>
      <c r="BW10102" s="31"/>
      <c r="BX10102" s="31"/>
      <c r="BY10102" s="31"/>
      <c r="BZ10102" s="31"/>
      <c r="CA10102" s="31"/>
      <c r="CB10102" s="31"/>
      <c r="CC10102" s="31"/>
    </row>
    <row r="10103" spans="5:81" customFormat="1" x14ac:dyDescent="0.25">
      <c r="E10103"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replace('0001034/4/01/05/2022', '/', '.');</v>
      </c>
      <c r="F10103" s="31"/>
      <c r="G10103" s="31"/>
      <c r="H10103" s="31"/>
      <c r="I10103" s="31"/>
      <c r="J10103" s="31"/>
      <c r="K10103" s="31"/>
      <c r="L10103" s="31"/>
      <c r="M10103" s="31"/>
      <c r="N10103" s="31"/>
      <c r="O10103" s="31"/>
      <c r="P10103" s="31"/>
      <c r="Q10103" s="31"/>
      <c r="R10103" s="31"/>
      <c r="S10103" s="31"/>
      <c r="T10103" s="31"/>
      <c r="U10103" s="31"/>
      <c r="V10103" s="31"/>
      <c r="W10103" s="31"/>
      <c r="X10103" s="31"/>
      <c r="Y10103" s="31"/>
      <c r="Z10103" s="31"/>
      <c r="AA10103" s="31"/>
      <c r="AB10103" s="31"/>
      <c r="AC10103" s="31"/>
      <c r="AD10103" s="31"/>
      <c r="AE10103" s="31"/>
      <c r="AF10103" s="31"/>
      <c r="AG10103" s="31"/>
      <c r="AH10103" s="31"/>
      <c r="AI10103" s="31"/>
      <c r="AJ10103" s="31"/>
      <c r="AK10103" s="31"/>
      <c r="AL10103" s="31"/>
      <c r="AM10103" s="31"/>
      <c r="AN10103" s="31"/>
      <c r="AO10103" s="31"/>
      <c r="AP10103" s="31"/>
      <c r="AQ10103" s="31"/>
      <c r="AR10103" s="31"/>
      <c r="AS10103" s="31"/>
      <c r="AT10103" s="31"/>
      <c r="AU10103" s="31"/>
      <c r="AV10103" s="31"/>
      <c r="AW10103" s="31"/>
      <c r="AX10103" s="31"/>
      <c r="AY10103" s="31"/>
      <c r="AZ10103" s="31"/>
      <c r="BA10103" s="31"/>
      <c r="BB10103" s="31"/>
      <c r="BC10103" s="31"/>
      <c r="BD10103" s="31"/>
      <c r="BE10103" s="31"/>
      <c r="BF10103" s="31"/>
      <c r="BG10103" s="31"/>
      <c r="BH10103" s="31"/>
      <c r="BI10103" s="31"/>
      <c r="BJ10103" s="31"/>
      <c r="BK10103" s="31"/>
      <c r="BL10103" s="31"/>
      <c r="BM10103" s="31"/>
      <c r="BN10103" s="31"/>
      <c r="BO10103" s="31"/>
      <c r="BP10103" s="31"/>
      <c r="BQ10103" s="31"/>
      <c r="BR10103" s="31"/>
      <c r="BS10103" s="31"/>
      <c r="BT10103" s="31"/>
      <c r="BU10103" s="31"/>
      <c r="BV10103" s="31"/>
      <c r="BW10103" s="31"/>
      <c r="BX10103" s="31"/>
      <c r="BY10103" s="31"/>
      <c r="BZ10103" s="31"/>
      <c r="CA10103" s="31"/>
      <c r="CB10103" s="31"/>
      <c r="CC10103" s="31"/>
    </row>
    <row r="10104" spans="5:81" customFormat="1" x14ac:dyDescent="0.25">
      <c r="E10104" s="30" t="str">
        <f t="shared" si="68"/>
        <v>update IFINOPL.dbo.AGREEMENT_ASSET set BILLING_TO_NPWP = '713313591451000', NPWP_NAME = 'PT. ARTA DWITUNGGAL ABADI', NPWP_ADDRESS = 'JL. MANIS RAYA NO. 15 RT.00 RW.00 KEL.KADU JAYA KEC.CURUG KOTA/KAB.TANGERANG BANTEN 15810' where AGREEMENT_NO = replace('0001034/4/08/05/2023', '/', '.');</v>
      </c>
      <c r="F10104" s="31"/>
      <c r="G10104" s="31"/>
      <c r="H10104" s="31"/>
      <c r="I10104" s="31"/>
      <c r="J10104" s="31"/>
      <c r="K10104" s="31"/>
      <c r="L10104" s="31"/>
      <c r="M10104" s="31"/>
      <c r="N10104" s="31"/>
      <c r="O10104" s="31"/>
      <c r="P10104" s="31"/>
      <c r="Q10104" s="31"/>
      <c r="R10104" s="31"/>
      <c r="S10104" s="31"/>
      <c r="T10104" s="31"/>
      <c r="U10104" s="31"/>
      <c r="V10104" s="31"/>
      <c r="W10104" s="31"/>
      <c r="X10104" s="31"/>
      <c r="Y10104" s="31"/>
      <c r="Z10104" s="31"/>
      <c r="AA10104" s="31"/>
      <c r="AB10104" s="31"/>
      <c r="AC10104" s="31"/>
      <c r="AD10104" s="31"/>
      <c r="AE10104" s="31"/>
      <c r="AF10104" s="31"/>
      <c r="AG10104" s="31"/>
      <c r="AH10104" s="31"/>
      <c r="AI10104" s="31"/>
      <c r="AJ10104" s="31"/>
      <c r="AK10104" s="31"/>
      <c r="AL10104" s="31"/>
      <c r="AM10104" s="31"/>
      <c r="AN10104" s="31"/>
      <c r="AO10104" s="31"/>
      <c r="AP10104" s="31"/>
      <c r="AQ10104" s="31"/>
      <c r="AR10104" s="31"/>
      <c r="AS10104" s="31"/>
      <c r="AT10104" s="31"/>
      <c r="AU10104" s="31"/>
      <c r="AV10104" s="31"/>
      <c r="AW10104" s="31"/>
      <c r="AX10104" s="31"/>
      <c r="AY10104" s="31"/>
      <c r="AZ10104" s="31"/>
      <c r="BA10104" s="31"/>
      <c r="BB10104" s="31"/>
      <c r="BC10104" s="31"/>
      <c r="BD10104" s="31"/>
      <c r="BE10104" s="31"/>
      <c r="BF10104" s="31"/>
      <c r="BG10104" s="31"/>
      <c r="BH10104" s="31"/>
      <c r="BI10104" s="31"/>
      <c r="BJ10104" s="31"/>
      <c r="BK10104" s="31"/>
      <c r="BL10104" s="31"/>
      <c r="BM10104" s="31"/>
      <c r="BN10104" s="31"/>
      <c r="BO10104" s="31"/>
      <c r="BP10104" s="31"/>
      <c r="BQ10104" s="31"/>
      <c r="BR10104" s="31"/>
      <c r="BS10104" s="31"/>
      <c r="BT10104" s="31"/>
      <c r="BU10104" s="31"/>
      <c r="BV10104" s="31"/>
      <c r="BW10104" s="31"/>
      <c r="BX10104" s="31"/>
      <c r="BY10104" s="31"/>
      <c r="BZ10104" s="31"/>
      <c r="CA10104" s="31"/>
      <c r="CB10104" s="31"/>
      <c r="CC10104" s="31"/>
    </row>
    <row r="10105" spans="5:81" customFormat="1" x14ac:dyDescent="0.25">
      <c r="E10105"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replace('0001035/4/01/05/2022', '/', '.');</v>
      </c>
      <c r="F10105" s="31"/>
      <c r="G10105" s="31"/>
      <c r="H10105" s="31"/>
      <c r="I10105" s="31"/>
      <c r="J10105" s="31"/>
      <c r="K10105" s="31"/>
      <c r="L10105" s="31"/>
      <c r="M10105" s="31"/>
      <c r="N10105" s="31"/>
      <c r="O10105" s="31"/>
      <c r="P10105" s="31"/>
      <c r="Q10105" s="31"/>
      <c r="R10105" s="31"/>
      <c r="S10105" s="31"/>
      <c r="T10105" s="31"/>
      <c r="U10105" s="31"/>
      <c r="V10105" s="31"/>
      <c r="W10105" s="31"/>
      <c r="X10105" s="31"/>
      <c r="Y10105" s="31"/>
      <c r="Z10105" s="31"/>
      <c r="AA10105" s="31"/>
      <c r="AB10105" s="31"/>
      <c r="AC10105" s="31"/>
      <c r="AD10105" s="31"/>
      <c r="AE10105" s="31"/>
      <c r="AF10105" s="31"/>
      <c r="AG10105" s="31"/>
      <c r="AH10105" s="31"/>
      <c r="AI10105" s="31"/>
      <c r="AJ10105" s="31"/>
      <c r="AK10105" s="31"/>
      <c r="AL10105" s="31"/>
      <c r="AM10105" s="31"/>
      <c r="AN10105" s="31"/>
      <c r="AO10105" s="31"/>
      <c r="AP10105" s="31"/>
      <c r="AQ10105" s="31"/>
      <c r="AR10105" s="31"/>
      <c r="AS10105" s="31"/>
      <c r="AT10105" s="31"/>
      <c r="AU10105" s="31"/>
      <c r="AV10105" s="31"/>
      <c r="AW10105" s="31"/>
      <c r="AX10105" s="31"/>
      <c r="AY10105" s="31"/>
      <c r="AZ10105" s="31"/>
      <c r="BA10105" s="31"/>
      <c r="BB10105" s="31"/>
      <c r="BC10105" s="31"/>
      <c r="BD10105" s="31"/>
      <c r="BE10105" s="31"/>
      <c r="BF10105" s="31"/>
      <c r="BG10105" s="31"/>
      <c r="BH10105" s="31"/>
      <c r="BI10105" s="31"/>
      <c r="BJ10105" s="31"/>
      <c r="BK10105" s="31"/>
      <c r="BL10105" s="31"/>
      <c r="BM10105" s="31"/>
      <c r="BN10105" s="31"/>
      <c r="BO10105" s="31"/>
      <c r="BP10105" s="31"/>
      <c r="BQ10105" s="31"/>
      <c r="BR10105" s="31"/>
      <c r="BS10105" s="31"/>
      <c r="BT10105" s="31"/>
      <c r="BU10105" s="31"/>
      <c r="BV10105" s="31"/>
      <c r="BW10105" s="31"/>
      <c r="BX10105" s="31"/>
      <c r="BY10105" s="31"/>
      <c r="BZ10105" s="31"/>
      <c r="CA10105" s="31"/>
      <c r="CB10105" s="31"/>
      <c r="CC10105" s="31"/>
    </row>
    <row r="10106" spans="5:81" customFormat="1" x14ac:dyDescent="0.25">
      <c r="E10106" s="30" t="str">
        <f t="shared" si="68"/>
        <v>update IFINOPL.dbo.AGREEMENT_ASSET set BILLING_TO_NPWP = '713313591451000', NPWP_NAME = 'PT. ARTA DWITUNGGAL ABADI', NPWP_ADDRESS = 'JL. MANIS RAYA NO. 15 RT.00 RW.00 KEL.KADU JAYA KEC.CURUG KOTA/KAB.TANGERANG BANTEN 15810' where AGREEMENT_NO = replace('0001035/4/08/05/2023', '/', '.');</v>
      </c>
      <c r="F10106" s="31"/>
      <c r="G10106" s="31"/>
      <c r="H10106" s="31"/>
      <c r="I10106" s="31"/>
      <c r="J10106" s="31"/>
      <c r="K10106" s="31"/>
      <c r="L10106" s="31"/>
      <c r="M10106" s="31"/>
      <c r="N10106" s="31"/>
      <c r="O10106" s="31"/>
      <c r="P10106" s="31"/>
      <c r="Q10106" s="31"/>
      <c r="R10106" s="31"/>
      <c r="S10106" s="31"/>
      <c r="T10106" s="31"/>
      <c r="U10106" s="31"/>
      <c r="V10106" s="31"/>
      <c r="W10106" s="31"/>
      <c r="X10106" s="31"/>
      <c r="Y10106" s="31"/>
      <c r="Z10106" s="31"/>
      <c r="AA10106" s="31"/>
      <c r="AB10106" s="31"/>
      <c r="AC10106" s="31"/>
      <c r="AD10106" s="31"/>
      <c r="AE10106" s="31"/>
      <c r="AF10106" s="31"/>
      <c r="AG10106" s="31"/>
      <c r="AH10106" s="31"/>
      <c r="AI10106" s="31"/>
      <c r="AJ10106" s="31"/>
      <c r="AK10106" s="31"/>
      <c r="AL10106" s="31"/>
      <c r="AM10106" s="31"/>
      <c r="AN10106" s="31"/>
      <c r="AO10106" s="31"/>
      <c r="AP10106" s="31"/>
      <c r="AQ10106" s="31"/>
      <c r="AR10106" s="31"/>
      <c r="AS10106" s="31"/>
      <c r="AT10106" s="31"/>
      <c r="AU10106" s="31"/>
      <c r="AV10106" s="31"/>
      <c r="AW10106" s="31"/>
      <c r="AX10106" s="31"/>
      <c r="AY10106" s="31"/>
      <c r="AZ10106" s="31"/>
      <c r="BA10106" s="31"/>
      <c r="BB10106" s="31"/>
      <c r="BC10106" s="31"/>
      <c r="BD10106" s="31"/>
      <c r="BE10106" s="31"/>
      <c r="BF10106" s="31"/>
      <c r="BG10106" s="31"/>
      <c r="BH10106" s="31"/>
      <c r="BI10106" s="31"/>
      <c r="BJ10106" s="31"/>
      <c r="BK10106" s="31"/>
      <c r="BL10106" s="31"/>
      <c r="BM10106" s="31"/>
      <c r="BN10106" s="31"/>
      <c r="BO10106" s="31"/>
      <c r="BP10106" s="31"/>
      <c r="BQ10106" s="31"/>
      <c r="BR10106" s="31"/>
      <c r="BS10106" s="31"/>
      <c r="BT10106" s="31"/>
      <c r="BU10106" s="31"/>
      <c r="BV10106" s="31"/>
      <c r="BW10106" s="31"/>
      <c r="BX10106" s="31"/>
      <c r="BY10106" s="31"/>
      <c r="BZ10106" s="31"/>
      <c r="CA10106" s="31"/>
      <c r="CB10106" s="31"/>
      <c r="CC10106" s="31"/>
    </row>
    <row r="10107" spans="5:81" customFormat="1" x14ac:dyDescent="0.25">
      <c r="E10107"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replace('0001036/4/01/05/2022', '/', '.');</v>
      </c>
      <c r="F10107" s="31"/>
      <c r="G10107" s="31"/>
      <c r="H10107" s="31"/>
      <c r="I10107" s="31"/>
      <c r="J10107" s="31"/>
      <c r="K10107" s="31"/>
      <c r="L10107" s="31"/>
      <c r="M10107" s="31"/>
      <c r="N10107" s="31"/>
      <c r="O10107" s="31"/>
      <c r="P10107" s="31"/>
      <c r="Q10107" s="31"/>
      <c r="R10107" s="31"/>
      <c r="S10107" s="31"/>
      <c r="T10107" s="31"/>
      <c r="U10107" s="31"/>
      <c r="V10107" s="31"/>
      <c r="W10107" s="31"/>
      <c r="X10107" s="31"/>
      <c r="Y10107" s="31"/>
      <c r="Z10107" s="31"/>
      <c r="AA10107" s="31"/>
      <c r="AB10107" s="31"/>
      <c r="AC10107" s="31"/>
      <c r="AD10107" s="31"/>
      <c r="AE10107" s="31"/>
      <c r="AF10107" s="31"/>
      <c r="AG10107" s="31"/>
      <c r="AH10107" s="31"/>
      <c r="AI10107" s="31"/>
      <c r="AJ10107" s="31"/>
      <c r="AK10107" s="31"/>
      <c r="AL10107" s="31"/>
      <c r="AM10107" s="31"/>
      <c r="AN10107" s="31"/>
      <c r="AO10107" s="31"/>
      <c r="AP10107" s="31"/>
      <c r="AQ10107" s="31"/>
      <c r="AR10107" s="31"/>
      <c r="AS10107" s="31"/>
      <c r="AT10107" s="31"/>
      <c r="AU10107" s="31"/>
      <c r="AV10107" s="31"/>
      <c r="AW10107" s="31"/>
      <c r="AX10107" s="31"/>
      <c r="AY10107" s="31"/>
      <c r="AZ10107" s="31"/>
      <c r="BA10107" s="31"/>
      <c r="BB10107" s="31"/>
      <c r="BC10107" s="31"/>
      <c r="BD10107" s="31"/>
      <c r="BE10107" s="31"/>
      <c r="BF10107" s="31"/>
      <c r="BG10107" s="31"/>
      <c r="BH10107" s="31"/>
      <c r="BI10107" s="31"/>
      <c r="BJ10107" s="31"/>
      <c r="BK10107" s="31"/>
      <c r="BL10107" s="31"/>
      <c r="BM10107" s="31"/>
      <c r="BN10107" s="31"/>
      <c r="BO10107" s="31"/>
      <c r="BP10107" s="31"/>
      <c r="BQ10107" s="31"/>
      <c r="BR10107" s="31"/>
      <c r="BS10107" s="31"/>
      <c r="BT10107" s="31"/>
      <c r="BU10107" s="31"/>
      <c r="BV10107" s="31"/>
      <c r="BW10107" s="31"/>
      <c r="BX10107" s="31"/>
      <c r="BY10107" s="31"/>
      <c r="BZ10107" s="31"/>
      <c r="CA10107" s="31"/>
      <c r="CB10107" s="31"/>
      <c r="CC10107" s="31"/>
    </row>
    <row r="10108" spans="5:81" customFormat="1" x14ac:dyDescent="0.25">
      <c r="E10108" s="30" t="str">
        <f t="shared" si="68"/>
        <v>update IFINOPL.dbo.AGREEMENT_ASSET set BILLING_TO_NPWP = '713313591451000', NPWP_NAME = 'PT. ARTA DWITUNGGAL ABADI', NPWP_ADDRESS = 'JL. MANIS RAYA NO. 15 RT.00 RW.00 KEL.KADU JAYA KEC.CURUG KOTA/KAB.TANGERANG BANTEN 15810' where AGREEMENT_NO = replace('0001036/4/08/05/2023', '/', '.');</v>
      </c>
      <c r="F10108" s="31"/>
      <c r="G10108" s="31"/>
      <c r="H10108" s="31"/>
      <c r="I10108" s="31"/>
      <c r="J10108" s="31"/>
      <c r="K10108" s="31"/>
      <c r="L10108" s="31"/>
      <c r="M10108" s="31"/>
      <c r="N10108" s="31"/>
      <c r="O10108" s="31"/>
      <c r="P10108" s="31"/>
      <c r="Q10108" s="31"/>
      <c r="R10108" s="31"/>
      <c r="S10108" s="31"/>
      <c r="T10108" s="31"/>
      <c r="U10108" s="31"/>
      <c r="V10108" s="31"/>
      <c r="W10108" s="31"/>
      <c r="X10108" s="31"/>
      <c r="Y10108" s="31"/>
      <c r="Z10108" s="31"/>
      <c r="AA10108" s="31"/>
      <c r="AB10108" s="31"/>
      <c r="AC10108" s="31"/>
      <c r="AD10108" s="31"/>
      <c r="AE10108" s="31"/>
      <c r="AF10108" s="31"/>
      <c r="AG10108" s="31"/>
      <c r="AH10108" s="31"/>
      <c r="AI10108" s="31"/>
      <c r="AJ10108" s="31"/>
      <c r="AK10108" s="31"/>
      <c r="AL10108" s="31"/>
      <c r="AM10108" s="31"/>
      <c r="AN10108" s="31"/>
      <c r="AO10108" s="31"/>
      <c r="AP10108" s="31"/>
      <c r="AQ10108" s="31"/>
      <c r="AR10108" s="31"/>
      <c r="AS10108" s="31"/>
      <c r="AT10108" s="31"/>
      <c r="AU10108" s="31"/>
      <c r="AV10108" s="31"/>
      <c r="AW10108" s="31"/>
      <c r="AX10108" s="31"/>
      <c r="AY10108" s="31"/>
      <c r="AZ10108" s="31"/>
      <c r="BA10108" s="31"/>
      <c r="BB10108" s="31"/>
      <c r="BC10108" s="31"/>
      <c r="BD10108" s="31"/>
      <c r="BE10108" s="31"/>
      <c r="BF10108" s="31"/>
      <c r="BG10108" s="31"/>
      <c r="BH10108" s="31"/>
      <c r="BI10108" s="31"/>
      <c r="BJ10108" s="31"/>
      <c r="BK10108" s="31"/>
      <c r="BL10108" s="31"/>
      <c r="BM10108" s="31"/>
      <c r="BN10108" s="31"/>
      <c r="BO10108" s="31"/>
      <c r="BP10108" s="31"/>
      <c r="BQ10108" s="31"/>
      <c r="BR10108" s="31"/>
      <c r="BS10108" s="31"/>
      <c r="BT10108" s="31"/>
      <c r="BU10108" s="31"/>
      <c r="BV10108" s="31"/>
      <c r="BW10108" s="31"/>
      <c r="BX10108" s="31"/>
      <c r="BY10108" s="31"/>
      <c r="BZ10108" s="31"/>
      <c r="CA10108" s="31"/>
      <c r="CB10108" s="31"/>
      <c r="CC10108" s="31"/>
    </row>
    <row r="10109" spans="5:81" customFormat="1" x14ac:dyDescent="0.25">
      <c r="E10109" s="30" t="str">
        <f t="shared" si="68"/>
        <v>update IFINOPL.dbo.AGREEMENT_ASSET set BILLING_TO_NPWP = '720506757413000', NPWP_NAME = 'PT. MITSUBISHI MOTORS KRAMA YUDHA INDONESIA', NPWP_ADDRESS = 'KAWASAN GREENLAND INTERNATIONAL INDUSTRIAL CENTER (GIIC) BLOK CH NO. 01 DAN BLOK CH NO. 02, KOTA DELTAMAS RT.000 RW.000 KEL.PASIRPANJI KEC.CIKARANG PUSAT KOTA/KAB.KAB. BEKASI JAWA BARAT 17530' where AGREEMENT_NO = replace('0001037/4/08/05/2023', '/', '.');</v>
      </c>
      <c r="F10109" s="31"/>
      <c r="G10109" s="31"/>
      <c r="H10109" s="31"/>
      <c r="I10109" s="31"/>
      <c r="J10109" s="31"/>
      <c r="K10109" s="31"/>
      <c r="L10109" s="31"/>
      <c r="M10109" s="31"/>
      <c r="N10109" s="31"/>
      <c r="O10109" s="31"/>
      <c r="P10109" s="31"/>
      <c r="Q10109" s="31"/>
      <c r="R10109" s="31"/>
      <c r="S10109" s="31"/>
      <c r="T10109" s="31"/>
      <c r="U10109" s="31"/>
      <c r="V10109" s="31"/>
      <c r="W10109" s="31"/>
      <c r="X10109" s="31"/>
      <c r="Y10109" s="31"/>
      <c r="Z10109" s="31"/>
      <c r="AA10109" s="31"/>
      <c r="AB10109" s="31"/>
      <c r="AC10109" s="31"/>
      <c r="AD10109" s="31"/>
      <c r="AE10109" s="31"/>
      <c r="AF10109" s="31"/>
      <c r="AG10109" s="31"/>
      <c r="AH10109" s="31"/>
      <c r="AI10109" s="31"/>
      <c r="AJ10109" s="31"/>
      <c r="AK10109" s="31"/>
      <c r="AL10109" s="31"/>
      <c r="AM10109" s="31"/>
      <c r="AN10109" s="31"/>
      <c r="AO10109" s="31"/>
      <c r="AP10109" s="31"/>
      <c r="AQ10109" s="31"/>
      <c r="AR10109" s="31"/>
      <c r="AS10109" s="31"/>
      <c r="AT10109" s="31"/>
      <c r="AU10109" s="31"/>
      <c r="AV10109" s="31"/>
      <c r="AW10109" s="31"/>
      <c r="AX10109" s="31"/>
      <c r="AY10109" s="31"/>
      <c r="AZ10109" s="31"/>
      <c r="BA10109" s="31"/>
      <c r="BB10109" s="31"/>
      <c r="BC10109" s="31"/>
      <c r="BD10109" s="31"/>
      <c r="BE10109" s="31"/>
      <c r="BF10109" s="31"/>
      <c r="BG10109" s="31"/>
      <c r="BH10109" s="31"/>
      <c r="BI10109" s="31"/>
      <c r="BJ10109" s="31"/>
      <c r="BK10109" s="31"/>
      <c r="BL10109" s="31"/>
      <c r="BM10109" s="31"/>
      <c r="BN10109" s="31"/>
      <c r="BO10109" s="31"/>
      <c r="BP10109" s="31"/>
      <c r="BQ10109" s="31"/>
      <c r="BR10109" s="31"/>
      <c r="BS10109" s="31"/>
      <c r="BT10109" s="31"/>
      <c r="BU10109" s="31"/>
      <c r="BV10109" s="31"/>
      <c r="BW10109" s="31"/>
      <c r="BX10109" s="31"/>
      <c r="BY10109" s="31"/>
      <c r="BZ10109" s="31"/>
      <c r="CA10109" s="31"/>
      <c r="CB10109" s="31"/>
      <c r="CC10109" s="31"/>
    </row>
    <row r="10110" spans="5:81" customFormat="1" x14ac:dyDescent="0.25">
      <c r="E10110" s="30" t="str">
        <f t="shared" si="68"/>
        <v>update IFINOPL.dbo.AGREEMENT_ASSET set BILLING_TO_NPWP = '013006572092000', NPWP_NAME = 'PT. KRAMA YUDHA TIGA BERLIAN MOTORS', NPWP_ADDRESS = 'JL. JENDRAL AHMAD YANI PULOMAS RT.000 RW.000 KEL.KAYU PUTIH KEC.PULO GADUNG KOTA/KAB.ADM JAKARTA TIMUR DKI JAKARTA 13210' where AGREEMENT_NO = replace('0001038/4/08/05/2023', '/', '.');</v>
      </c>
      <c r="F10110" s="31"/>
      <c r="G10110" s="31"/>
      <c r="H10110" s="31"/>
      <c r="I10110" s="31"/>
      <c r="J10110" s="31"/>
      <c r="K10110" s="31"/>
      <c r="L10110" s="31"/>
      <c r="M10110" s="31"/>
      <c r="N10110" s="31"/>
      <c r="O10110" s="31"/>
      <c r="P10110" s="31"/>
      <c r="Q10110" s="31"/>
      <c r="R10110" s="31"/>
      <c r="S10110" s="31"/>
      <c r="T10110" s="31"/>
      <c r="U10110" s="31"/>
      <c r="V10110" s="31"/>
      <c r="W10110" s="31"/>
      <c r="X10110" s="31"/>
      <c r="Y10110" s="31"/>
      <c r="Z10110" s="31"/>
      <c r="AA10110" s="31"/>
      <c r="AB10110" s="31"/>
      <c r="AC10110" s="31"/>
      <c r="AD10110" s="31"/>
      <c r="AE10110" s="31"/>
      <c r="AF10110" s="31"/>
      <c r="AG10110" s="31"/>
      <c r="AH10110" s="31"/>
      <c r="AI10110" s="31"/>
      <c r="AJ10110" s="31"/>
      <c r="AK10110" s="31"/>
      <c r="AL10110" s="31"/>
      <c r="AM10110" s="31"/>
      <c r="AN10110" s="31"/>
      <c r="AO10110" s="31"/>
      <c r="AP10110" s="31"/>
      <c r="AQ10110" s="31"/>
      <c r="AR10110" s="31"/>
      <c r="AS10110" s="31"/>
      <c r="AT10110" s="31"/>
      <c r="AU10110" s="31"/>
      <c r="AV10110" s="31"/>
      <c r="AW10110" s="31"/>
      <c r="AX10110" s="31"/>
      <c r="AY10110" s="31"/>
      <c r="AZ10110" s="31"/>
      <c r="BA10110" s="31"/>
      <c r="BB10110" s="31"/>
      <c r="BC10110" s="31"/>
      <c r="BD10110" s="31"/>
      <c r="BE10110" s="31"/>
      <c r="BF10110" s="31"/>
      <c r="BG10110" s="31"/>
      <c r="BH10110" s="31"/>
      <c r="BI10110" s="31"/>
      <c r="BJ10110" s="31"/>
      <c r="BK10110" s="31"/>
      <c r="BL10110" s="31"/>
      <c r="BM10110" s="31"/>
      <c r="BN10110" s="31"/>
      <c r="BO10110" s="31"/>
      <c r="BP10110" s="31"/>
      <c r="BQ10110" s="31"/>
      <c r="BR10110" s="31"/>
      <c r="BS10110" s="31"/>
      <c r="BT10110" s="31"/>
      <c r="BU10110" s="31"/>
      <c r="BV10110" s="31"/>
      <c r="BW10110" s="31"/>
      <c r="BX10110" s="31"/>
      <c r="BY10110" s="31"/>
      <c r="BZ10110" s="31"/>
      <c r="CA10110" s="31"/>
      <c r="CB10110" s="31"/>
      <c r="CC10110" s="31"/>
    </row>
    <row r="10111" spans="5:81" customFormat="1" x14ac:dyDescent="0.25">
      <c r="E10111" s="30" t="str">
        <f t="shared" si="68"/>
        <v>update IFINOPL.dbo.AGREEMENT_ASSET set BILLING_TO_NPWP = '417187606005000', NPWP_NAME = 'PT. SATU RODA INDONESIA', NPWP_ADDRESS = 'CANTIK PERMAI RESIDENCE BLOK C NO.7 - JL. H. MAKASAR RT.0 RW.0 KEL.MAKASAR KEC.MAKASAR KOTA/KAB.JAKARTA TIMUR DKI JAKARTA 13570' where AGREEMENT_NO = replace('0001039/4/08/06/2023', '/', '.');</v>
      </c>
      <c r="F10111" s="31"/>
      <c r="G10111" s="31"/>
      <c r="H10111" s="31"/>
      <c r="I10111" s="31"/>
      <c r="J10111" s="31"/>
      <c r="K10111" s="31"/>
      <c r="L10111" s="31"/>
      <c r="M10111" s="31"/>
      <c r="N10111" s="31"/>
      <c r="O10111" s="31"/>
      <c r="P10111" s="31"/>
      <c r="Q10111" s="31"/>
      <c r="R10111" s="31"/>
      <c r="S10111" s="31"/>
      <c r="T10111" s="31"/>
      <c r="U10111" s="31"/>
      <c r="V10111" s="31"/>
      <c r="W10111" s="31"/>
      <c r="X10111" s="31"/>
      <c r="Y10111" s="31"/>
      <c r="Z10111" s="31"/>
      <c r="AA10111" s="31"/>
      <c r="AB10111" s="31"/>
      <c r="AC10111" s="31"/>
      <c r="AD10111" s="31"/>
      <c r="AE10111" s="31"/>
      <c r="AF10111" s="31"/>
      <c r="AG10111" s="31"/>
      <c r="AH10111" s="31"/>
      <c r="AI10111" s="31"/>
      <c r="AJ10111" s="31"/>
      <c r="AK10111" s="31"/>
      <c r="AL10111" s="31"/>
      <c r="AM10111" s="31"/>
      <c r="AN10111" s="31"/>
      <c r="AO10111" s="31"/>
      <c r="AP10111" s="31"/>
      <c r="AQ10111" s="31"/>
      <c r="AR10111" s="31"/>
      <c r="AS10111" s="31"/>
      <c r="AT10111" s="31"/>
      <c r="AU10111" s="31"/>
      <c r="AV10111" s="31"/>
      <c r="AW10111" s="31"/>
      <c r="AX10111" s="31"/>
      <c r="AY10111" s="31"/>
      <c r="AZ10111" s="31"/>
      <c r="BA10111" s="31"/>
      <c r="BB10111" s="31"/>
      <c r="BC10111" s="31"/>
      <c r="BD10111" s="31"/>
      <c r="BE10111" s="31"/>
      <c r="BF10111" s="31"/>
      <c r="BG10111" s="31"/>
      <c r="BH10111" s="31"/>
      <c r="BI10111" s="31"/>
      <c r="BJ10111" s="31"/>
      <c r="BK10111" s="31"/>
      <c r="BL10111" s="31"/>
      <c r="BM10111" s="31"/>
      <c r="BN10111" s="31"/>
      <c r="BO10111" s="31"/>
      <c r="BP10111" s="31"/>
      <c r="BQ10111" s="31"/>
      <c r="BR10111" s="31"/>
      <c r="BS10111" s="31"/>
      <c r="BT10111" s="31"/>
      <c r="BU10111" s="31"/>
      <c r="BV10111" s="31"/>
      <c r="BW10111" s="31"/>
      <c r="BX10111" s="31"/>
      <c r="BY10111" s="31"/>
      <c r="BZ10111" s="31"/>
      <c r="CA10111" s="31"/>
      <c r="CB10111" s="31"/>
      <c r="CC10111" s="31"/>
    </row>
    <row r="10112" spans="5:81" customFormat="1" x14ac:dyDescent="0.25">
      <c r="E10112"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replace('0001040/4/08/06/2023', '/', '.');</v>
      </c>
      <c r="F10112" s="31"/>
      <c r="G10112" s="31"/>
      <c r="H10112" s="31"/>
      <c r="I10112" s="31"/>
      <c r="J10112" s="31"/>
      <c r="K10112" s="31"/>
      <c r="L10112" s="31"/>
      <c r="M10112" s="31"/>
      <c r="N10112" s="31"/>
      <c r="O10112" s="31"/>
      <c r="P10112" s="31"/>
      <c r="Q10112" s="31"/>
      <c r="R10112" s="31"/>
      <c r="S10112" s="31"/>
      <c r="T10112" s="31"/>
      <c r="U10112" s="31"/>
      <c r="V10112" s="31"/>
      <c r="W10112" s="31"/>
      <c r="X10112" s="31"/>
      <c r="Y10112" s="31"/>
      <c r="Z10112" s="31"/>
      <c r="AA10112" s="31"/>
      <c r="AB10112" s="31"/>
      <c r="AC10112" s="31"/>
      <c r="AD10112" s="31"/>
      <c r="AE10112" s="31"/>
      <c r="AF10112" s="31"/>
      <c r="AG10112" s="31"/>
      <c r="AH10112" s="31"/>
      <c r="AI10112" s="31"/>
      <c r="AJ10112" s="31"/>
      <c r="AK10112" s="31"/>
      <c r="AL10112" s="31"/>
      <c r="AM10112" s="31"/>
      <c r="AN10112" s="31"/>
      <c r="AO10112" s="31"/>
      <c r="AP10112" s="31"/>
      <c r="AQ10112" s="31"/>
      <c r="AR10112" s="31"/>
      <c r="AS10112" s="31"/>
      <c r="AT10112" s="31"/>
      <c r="AU10112" s="31"/>
      <c r="AV10112" s="31"/>
      <c r="AW10112" s="31"/>
      <c r="AX10112" s="31"/>
      <c r="AY10112" s="31"/>
      <c r="AZ10112" s="31"/>
      <c r="BA10112" s="31"/>
      <c r="BB10112" s="31"/>
      <c r="BC10112" s="31"/>
      <c r="BD10112" s="31"/>
      <c r="BE10112" s="31"/>
      <c r="BF10112" s="31"/>
      <c r="BG10112" s="31"/>
      <c r="BH10112" s="31"/>
      <c r="BI10112" s="31"/>
      <c r="BJ10112" s="31"/>
      <c r="BK10112" s="31"/>
      <c r="BL10112" s="31"/>
      <c r="BM10112" s="31"/>
      <c r="BN10112" s="31"/>
      <c r="BO10112" s="31"/>
      <c r="BP10112" s="31"/>
      <c r="BQ10112" s="31"/>
      <c r="BR10112" s="31"/>
      <c r="BS10112" s="31"/>
      <c r="BT10112" s="31"/>
      <c r="BU10112" s="31"/>
      <c r="BV10112" s="31"/>
      <c r="BW10112" s="31"/>
      <c r="BX10112" s="31"/>
      <c r="BY10112" s="31"/>
      <c r="BZ10112" s="31"/>
      <c r="CA10112" s="31"/>
      <c r="CB10112" s="31"/>
      <c r="CC10112" s="31"/>
    </row>
    <row r="10113" spans="5:81" customFormat="1" x14ac:dyDescent="0.25">
      <c r="E10113" s="30" t="str">
        <f t="shared" si="68"/>
        <v>update IFINOPL.dbo.AGREEMENT_ASSET set BILLING_TO_NPWP = '028621001727000', NPWP_NAME = 'CV. BERSAMA', NPWP_ADDRESS = 'JL. TG. LAPANG RT.013 RW.000 KEL.TANJUNG LAPANG KEC.MALINAU BARAT KOTA/KAB.MALINAU KALIMANTAN UTARA 77554' where AGREEMENT_NO = replace('0001041/4/01/05/2022', '/', '.');</v>
      </c>
      <c r="F10113" s="31"/>
      <c r="G10113" s="31"/>
      <c r="H10113" s="31"/>
      <c r="I10113" s="31"/>
      <c r="J10113" s="31"/>
      <c r="K10113" s="31"/>
      <c r="L10113" s="31"/>
      <c r="M10113" s="31"/>
      <c r="N10113" s="31"/>
      <c r="O10113" s="31"/>
      <c r="P10113" s="31"/>
      <c r="Q10113" s="31"/>
      <c r="R10113" s="31"/>
      <c r="S10113" s="31"/>
      <c r="T10113" s="31"/>
      <c r="U10113" s="31"/>
      <c r="V10113" s="31"/>
      <c r="W10113" s="31"/>
      <c r="X10113" s="31"/>
      <c r="Y10113" s="31"/>
      <c r="Z10113" s="31"/>
      <c r="AA10113" s="31"/>
      <c r="AB10113" s="31"/>
      <c r="AC10113" s="31"/>
      <c r="AD10113" s="31"/>
      <c r="AE10113" s="31"/>
      <c r="AF10113" s="31"/>
      <c r="AG10113" s="31"/>
      <c r="AH10113" s="31"/>
      <c r="AI10113" s="31"/>
      <c r="AJ10113" s="31"/>
      <c r="AK10113" s="31"/>
      <c r="AL10113" s="31"/>
      <c r="AM10113" s="31"/>
      <c r="AN10113" s="31"/>
      <c r="AO10113" s="31"/>
      <c r="AP10113" s="31"/>
      <c r="AQ10113" s="31"/>
      <c r="AR10113" s="31"/>
      <c r="AS10113" s="31"/>
      <c r="AT10113" s="31"/>
      <c r="AU10113" s="31"/>
      <c r="AV10113" s="31"/>
      <c r="AW10113" s="31"/>
      <c r="AX10113" s="31"/>
      <c r="AY10113" s="31"/>
      <c r="AZ10113" s="31"/>
      <c r="BA10113" s="31"/>
      <c r="BB10113" s="31"/>
      <c r="BC10113" s="31"/>
      <c r="BD10113" s="31"/>
      <c r="BE10113" s="31"/>
      <c r="BF10113" s="31"/>
      <c r="BG10113" s="31"/>
      <c r="BH10113" s="31"/>
      <c r="BI10113" s="31"/>
      <c r="BJ10113" s="31"/>
      <c r="BK10113" s="31"/>
      <c r="BL10113" s="31"/>
      <c r="BM10113" s="31"/>
      <c r="BN10113" s="31"/>
      <c r="BO10113" s="31"/>
      <c r="BP10113" s="31"/>
      <c r="BQ10113" s="31"/>
      <c r="BR10113" s="31"/>
      <c r="BS10113" s="31"/>
      <c r="BT10113" s="31"/>
      <c r="BU10113" s="31"/>
      <c r="BV10113" s="31"/>
      <c r="BW10113" s="31"/>
      <c r="BX10113" s="31"/>
      <c r="BY10113" s="31"/>
      <c r="BZ10113" s="31"/>
      <c r="CA10113" s="31"/>
      <c r="CB10113" s="31"/>
      <c r="CC10113" s="31"/>
    </row>
    <row r="10114" spans="5:81" customFormat="1" x14ac:dyDescent="0.25">
      <c r="E10114" s="30" t="str">
        <f t="shared" si="68"/>
        <v>update IFINOPL.dbo.AGREEMENT_ASSET set BILLING_TO_NPWP = '013735303007000', NPWP_NAME = 'PT. MARGA NUSANTARA JAYA', NPWP_ADDRESS = 'JL PULO KAMBING IIE NO 9 RT.0 RW.0 JATINEGARA, CAKUNG, JAKARTA TIMUR, DKI JAKARTA 13930 INDONESIA' where AGREEMENT_NO = replace('0001041/4/08/06/2023', '/', '.');</v>
      </c>
      <c r="F10114" s="31"/>
      <c r="G10114" s="31"/>
      <c r="H10114" s="31"/>
      <c r="I10114" s="31"/>
      <c r="J10114" s="31"/>
      <c r="K10114" s="31"/>
      <c r="L10114" s="31"/>
      <c r="M10114" s="31"/>
      <c r="N10114" s="31"/>
      <c r="O10114" s="31"/>
      <c r="P10114" s="31"/>
      <c r="Q10114" s="31"/>
      <c r="R10114" s="31"/>
      <c r="S10114" s="31"/>
      <c r="T10114" s="31"/>
      <c r="U10114" s="31"/>
      <c r="V10114" s="31"/>
      <c r="W10114" s="31"/>
      <c r="X10114" s="31"/>
      <c r="Y10114" s="31"/>
      <c r="Z10114" s="31"/>
      <c r="AA10114" s="31"/>
      <c r="AB10114" s="31"/>
      <c r="AC10114" s="31"/>
      <c r="AD10114" s="31"/>
      <c r="AE10114" s="31"/>
      <c r="AF10114" s="31"/>
      <c r="AG10114" s="31"/>
      <c r="AH10114" s="31"/>
      <c r="AI10114" s="31"/>
      <c r="AJ10114" s="31"/>
      <c r="AK10114" s="31"/>
      <c r="AL10114" s="31"/>
      <c r="AM10114" s="31"/>
      <c r="AN10114" s="31"/>
      <c r="AO10114" s="31"/>
      <c r="AP10114" s="31"/>
      <c r="AQ10114" s="31"/>
      <c r="AR10114" s="31"/>
      <c r="AS10114" s="31"/>
      <c r="AT10114" s="31"/>
      <c r="AU10114" s="31"/>
      <c r="AV10114" s="31"/>
      <c r="AW10114" s="31"/>
      <c r="AX10114" s="31"/>
      <c r="AY10114" s="31"/>
      <c r="AZ10114" s="31"/>
      <c r="BA10114" s="31"/>
      <c r="BB10114" s="31"/>
      <c r="BC10114" s="31"/>
      <c r="BD10114" s="31"/>
      <c r="BE10114" s="31"/>
      <c r="BF10114" s="31"/>
      <c r="BG10114" s="31"/>
      <c r="BH10114" s="31"/>
      <c r="BI10114" s="31"/>
      <c r="BJ10114" s="31"/>
      <c r="BK10114" s="31"/>
      <c r="BL10114" s="31"/>
      <c r="BM10114" s="31"/>
      <c r="BN10114" s="31"/>
      <c r="BO10114" s="31"/>
      <c r="BP10114" s="31"/>
      <c r="BQ10114" s="31"/>
      <c r="BR10114" s="31"/>
      <c r="BS10114" s="31"/>
      <c r="BT10114" s="31"/>
      <c r="BU10114" s="31"/>
      <c r="BV10114" s="31"/>
      <c r="BW10114" s="31"/>
      <c r="BX10114" s="31"/>
      <c r="BY10114" s="31"/>
      <c r="BZ10114" s="31"/>
      <c r="CA10114" s="31"/>
      <c r="CB10114" s="31"/>
      <c r="CC10114" s="31"/>
    </row>
    <row r="10115" spans="5:81" customFormat="1" x14ac:dyDescent="0.25">
      <c r="E10115" s="30" t="str">
        <f t="shared" si="68"/>
        <v>update IFINOPL.dbo.AGREEMENT_ASSET set BILLING_TO_NPWP = '028621001727000', NPWP_NAME = 'CV. BERSAMA', NPWP_ADDRESS = 'JL. TG. LAPANG RT.013 RW.000 KEL.TANJUNG LAPANG KEC.MALINAU BARAT KOTA/KAB.MALINAU KALIMANTAN UTARA 77554' where AGREEMENT_NO = replace('0001042/4/01/05/2022', '/', '.');</v>
      </c>
      <c r="F10115" s="31"/>
      <c r="G10115" s="31"/>
      <c r="H10115" s="31"/>
      <c r="I10115" s="31"/>
      <c r="J10115" s="31"/>
      <c r="K10115" s="31"/>
      <c r="L10115" s="31"/>
      <c r="M10115" s="31"/>
      <c r="N10115" s="31"/>
      <c r="O10115" s="31"/>
      <c r="P10115" s="31"/>
      <c r="Q10115" s="31"/>
      <c r="R10115" s="31"/>
      <c r="S10115" s="31"/>
      <c r="T10115" s="31"/>
      <c r="U10115" s="31"/>
      <c r="V10115" s="31"/>
      <c r="W10115" s="31"/>
      <c r="X10115" s="31"/>
      <c r="Y10115" s="31"/>
      <c r="Z10115" s="31"/>
      <c r="AA10115" s="31"/>
      <c r="AB10115" s="31"/>
      <c r="AC10115" s="31"/>
      <c r="AD10115" s="31"/>
      <c r="AE10115" s="31"/>
      <c r="AF10115" s="31"/>
      <c r="AG10115" s="31"/>
      <c r="AH10115" s="31"/>
      <c r="AI10115" s="31"/>
      <c r="AJ10115" s="31"/>
      <c r="AK10115" s="31"/>
      <c r="AL10115" s="31"/>
      <c r="AM10115" s="31"/>
      <c r="AN10115" s="31"/>
      <c r="AO10115" s="31"/>
      <c r="AP10115" s="31"/>
      <c r="AQ10115" s="31"/>
      <c r="AR10115" s="31"/>
      <c r="AS10115" s="31"/>
      <c r="AT10115" s="31"/>
      <c r="AU10115" s="31"/>
      <c r="AV10115" s="31"/>
      <c r="AW10115" s="31"/>
      <c r="AX10115" s="31"/>
      <c r="AY10115" s="31"/>
      <c r="AZ10115" s="31"/>
      <c r="BA10115" s="31"/>
      <c r="BB10115" s="31"/>
      <c r="BC10115" s="31"/>
      <c r="BD10115" s="31"/>
      <c r="BE10115" s="31"/>
      <c r="BF10115" s="31"/>
      <c r="BG10115" s="31"/>
      <c r="BH10115" s="31"/>
      <c r="BI10115" s="31"/>
      <c r="BJ10115" s="31"/>
      <c r="BK10115" s="31"/>
      <c r="BL10115" s="31"/>
      <c r="BM10115" s="31"/>
      <c r="BN10115" s="31"/>
      <c r="BO10115" s="31"/>
      <c r="BP10115" s="31"/>
      <c r="BQ10115" s="31"/>
      <c r="BR10115" s="31"/>
      <c r="BS10115" s="31"/>
      <c r="BT10115" s="31"/>
      <c r="BU10115" s="31"/>
      <c r="BV10115" s="31"/>
      <c r="BW10115" s="31"/>
      <c r="BX10115" s="31"/>
      <c r="BY10115" s="31"/>
      <c r="BZ10115" s="31"/>
      <c r="CA10115" s="31"/>
      <c r="CB10115" s="31"/>
      <c r="CC10115" s="31"/>
    </row>
    <row r="10116" spans="5:81" customFormat="1" x14ac:dyDescent="0.25">
      <c r="E10116" s="30" t="str">
        <f t="shared" si="68"/>
        <v>update IFINOPL.dbo.AGREEMENT_ASSET set BILLING_TO_NPWP = '027030501003000', NPWP_NAME = 'PT.ADIKARI WISESA INDONESIA', NPWP_ADDRESS = 'KOMP.RUKAN SENTRA PEMUDA KAV.19 JL.PEMUDA NO.61 RT.009 RW.003 KEL.RAWAMANGUN KEC.PULO GADUNG KOTA/KAB.JAKARTA TIMUR DKI JAKARTA 13220' where AGREEMENT_NO = replace('0001042/4/08/06/2023', '/', '.');</v>
      </c>
      <c r="F10116" s="31"/>
      <c r="G10116" s="31"/>
      <c r="H10116" s="31"/>
      <c r="I10116" s="31"/>
      <c r="J10116" s="31"/>
      <c r="K10116" s="31"/>
      <c r="L10116" s="31"/>
      <c r="M10116" s="31"/>
      <c r="N10116" s="31"/>
      <c r="O10116" s="31"/>
      <c r="P10116" s="31"/>
      <c r="Q10116" s="31"/>
      <c r="R10116" s="31"/>
      <c r="S10116" s="31"/>
      <c r="T10116" s="31"/>
      <c r="U10116" s="31"/>
      <c r="V10116" s="31"/>
      <c r="W10116" s="31"/>
      <c r="X10116" s="31"/>
      <c r="Y10116" s="31"/>
      <c r="Z10116" s="31"/>
      <c r="AA10116" s="31"/>
      <c r="AB10116" s="31"/>
      <c r="AC10116" s="31"/>
      <c r="AD10116" s="31"/>
      <c r="AE10116" s="31"/>
      <c r="AF10116" s="31"/>
      <c r="AG10116" s="31"/>
      <c r="AH10116" s="31"/>
      <c r="AI10116" s="31"/>
      <c r="AJ10116" s="31"/>
      <c r="AK10116" s="31"/>
      <c r="AL10116" s="31"/>
      <c r="AM10116" s="31"/>
      <c r="AN10116" s="31"/>
      <c r="AO10116" s="31"/>
      <c r="AP10116" s="31"/>
      <c r="AQ10116" s="31"/>
      <c r="AR10116" s="31"/>
      <c r="AS10116" s="31"/>
      <c r="AT10116" s="31"/>
      <c r="AU10116" s="31"/>
      <c r="AV10116" s="31"/>
      <c r="AW10116" s="31"/>
      <c r="AX10116" s="31"/>
      <c r="AY10116" s="31"/>
      <c r="AZ10116" s="31"/>
      <c r="BA10116" s="31"/>
      <c r="BB10116" s="31"/>
      <c r="BC10116" s="31"/>
      <c r="BD10116" s="31"/>
      <c r="BE10116" s="31"/>
      <c r="BF10116" s="31"/>
      <c r="BG10116" s="31"/>
      <c r="BH10116" s="31"/>
      <c r="BI10116" s="31"/>
      <c r="BJ10116" s="31"/>
      <c r="BK10116" s="31"/>
      <c r="BL10116" s="31"/>
      <c r="BM10116" s="31"/>
      <c r="BN10116" s="31"/>
      <c r="BO10116" s="31"/>
      <c r="BP10116" s="31"/>
      <c r="BQ10116" s="31"/>
      <c r="BR10116" s="31"/>
      <c r="BS10116" s="31"/>
      <c r="BT10116" s="31"/>
      <c r="BU10116" s="31"/>
      <c r="BV10116" s="31"/>
      <c r="BW10116" s="31"/>
      <c r="BX10116" s="31"/>
      <c r="BY10116" s="31"/>
      <c r="BZ10116" s="31"/>
      <c r="CA10116" s="31"/>
      <c r="CB10116" s="31"/>
      <c r="CC10116" s="31"/>
    </row>
    <row r="10117" spans="5:81" customFormat="1" x14ac:dyDescent="0.25">
      <c r="E10117" s="30" t="str">
        <f t="shared" si="68"/>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replace('0001043/4/01/05/2022', '/', '.');</v>
      </c>
      <c r="F10117" s="31"/>
      <c r="G10117" s="31"/>
      <c r="H10117" s="31"/>
      <c r="I10117" s="31"/>
      <c r="J10117" s="31"/>
      <c r="K10117" s="31"/>
      <c r="L10117" s="31"/>
      <c r="M10117" s="31"/>
      <c r="N10117" s="31"/>
      <c r="O10117" s="31"/>
      <c r="P10117" s="31"/>
      <c r="Q10117" s="31"/>
      <c r="R10117" s="31"/>
      <c r="S10117" s="31"/>
      <c r="T10117" s="31"/>
      <c r="U10117" s="31"/>
      <c r="V10117" s="31"/>
      <c r="W10117" s="31"/>
      <c r="X10117" s="31"/>
      <c r="Y10117" s="31"/>
      <c r="Z10117" s="31"/>
      <c r="AA10117" s="31"/>
      <c r="AB10117" s="31"/>
      <c r="AC10117" s="31"/>
      <c r="AD10117" s="31"/>
      <c r="AE10117" s="31"/>
      <c r="AF10117" s="31"/>
      <c r="AG10117" s="31"/>
      <c r="AH10117" s="31"/>
      <c r="AI10117" s="31"/>
      <c r="AJ10117" s="31"/>
      <c r="AK10117" s="31"/>
      <c r="AL10117" s="31"/>
      <c r="AM10117" s="31"/>
      <c r="AN10117" s="31"/>
      <c r="AO10117" s="31"/>
      <c r="AP10117" s="31"/>
      <c r="AQ10117" s="31"/>
      <c r="AR10117" s="31"/>
      <c r="AS10117" s="31"/>
      <c r="AT10117" s="31"/>
      <c r="AU10117" s="31"/>
      <c r="AV10117" s="31"/>
      <c r="AW10117" s="31"/>
      <c r="AX10117" s="31"/>
      <c r="AY10117" s="31"/>
      <c r="AZ10117" s="31"/>
      <c r="BA10117" s="31"/>
      <c r="BB10117" s="31"/>
      <c r="BC10117" s="31"/>
      <c r="BD10117" s="31"/>
      <c r="BE10117" s="31"/>
      <c r="BF10117" s="31"/>
      <c r="BG10117" s="31"/>
      <c r="BH10117" s="31"/>
      <c r="BI10117" s="31"/>
      <c r="BJ10117" s="31"/>
      <c r="BK10117" s="31"/>
      <c r="BL10117" s="31"/>
      <c r="BM10117" s="31"/>
      <c r="BN10117" s="31"/>
      <c r="BO10117" s="31"/>
      <c r="BP10117" s="31"/>
      <c r="BQ10117" s="31"/>
      <c r="BR10117" s="31"/>
      <c r="BS10117" s="31"/>
      <c r="BT10117" s="31"/>
      <c r="BU10117" s="31"/>
      <c r="BV10117" s="31"/>
      <c r="BW10117" s="31"/>
      <c r="BX10117" s="31"/>
      <c r="BY10117" s="31"/>
      <c r="BZ10117" s="31"/>
      <c r="CA10117" s="31"/>
      <c r="CB10117" s="31"/>
      <c r="CC10117" s="31"/>
    </row>
    <row r="10118" spans="5:81" customFormat="1" x14ac:dyDescent="0.25">
      <c r="E10118" s="30" t="str">
        <f t="shared" si="68"/>
        <v>update IFINOPL.dbo.AGREEMENT_ASSET set BILLING_TO_NPWP = '705439826063000', NPWP_NAME = 'PT. PRIMA ARMADA RAYA', NPWP_ADDRESS = 'GD. PATRA JASA OFFICE TOWER LT. 1 JL. JEND. GATOT SUBROTO KAV. 32-34 RT.0 RW.0 KEL.KUNINGAN TIMUR KEC.SETIA BUDI KOTA/KAB.JAKARTA SELATAN DKI JAKARTA 12950' where AGREEMENT_NO = replace('0001043/4/08/06/2023', '/', '.');</v>
      </c>
      <c r="F10118" s="31"/>
      <c r="G10118" s="31"/>
      <c r="H10118" s="31"/>
      <c r="I10118" s="31"/>
      <c r="J10118" s="31"/>
      <c r="K10118" s="31"/>
      <c r="L10118" s="31"/>
      <c r="M10118" s="31"/>
      <c r="N10118" s="31"/>
      <c r="O10118" s="31"/>
      <c r="P10118" s="31"/>
      <c r="Q10118" s="31"/>
      <c r="R10118" s="31"/>
      <c r="S10118" s="31"/>
      <c r="T10118" s="31"/>
      <c r="U10118" s="31"/>
      <c r="V10118" s="31"/>
      <c r="W10118" s="31"/>
      <c r="X10118" s="31"/>
      <c r="Y10118" s="31"/>
      <c r="Z10118" s="31"/>
      <c r="AA10118" s="31"/>
      <c r="AB10118" s="31"/>
      <c r="AC10118" s="31"/>
      <c r="AD10118" s="31"/>
      <c r="AE10118" s="31"/>
      <c r="AF10118" s="31"/>
      <c r="AG10118" s="31"/>
      <c r="AH10118" s="31"/>
      <c r="AI10118" s="31"/>
      <c r="AJ10118" s="31"/>
      <c r="AK10118" s="31"/>
      <c r="AL10118" s="31"/>
      <c r="AM10118" s="31"/>
      <c r="AN10118" s="31"/>
      <c r="AO10118" s="31"/>
      <c r="AP10118" s="31"/>
      <c r="AQ10118" s="31"/>
      <c r="AR10118" s="31"/>
      <c r="AS10118" s="31"/>
      <c r="AT10118" s="31"/>
      <c r="AU10118" s="31"/>
      <c r="AV10118" s="31"/>
      <c r="AW10118" s="31"/>
      <c r="AX10118" s="31"/>
      <c r="AY10118" s="31"/>
      <c r="AZ10118" s="31"/>
      <c r="BA10118" s="31"/>
      <c r="BB10118" s="31"/>
      <c r="BC10118" s="31"/>
      <c r="BD10118" s="31"/>
      <c r="BE10118" s="31"/>
      <c r="BF10118" s="31"/>
      <c r="BG10118" s="31"/>
      <c r="BH10118" s="31"/>
      <c r="BI10118" s="31"/>
      <c r="BJ10118" s="31"/>
      <c r="BK10118" s="31"/>
      <c r="BL10118" s="31"/>
      <c r="BM10118" s="31"/>
      <c r="BN10118" s="31"/>
      <c r="BO10118" s="31"/>
      <c r="BP10118" s="31"/>
      <c r="BQ10118" s="31"/>
      <c r="BR10118" s="31"/>
      <c r="BS10118" s="31"/>
      <c r="BT10118" s="31"/>
      <c r="BU10118" s="31"/>
      <c r="BV10118" s="31"/>
      <c r="BW10118" s="31"/>
      <c r="BX10118" s="31"/>
      <c r="BY10118" s="31"/>
      <c r="BZ10118" s="31"/>
      <c r="CA10118" s="31"/>
      <c r="CB10118" s="31"/>
      <c r="CC10118" s="31"/>
    </row>
    <row r="10119" spans="5:81" customFormat="1" x14ac:dyDescent="0.25">
      <c r="E10119" s="30" t="str">
        <f t="shared" si="68"/>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replace('0001044/4/01/05/2022', '/', '.');</v>
      </c>
      <c r="F10119" s="31"/>
      <c r="G10119" s="31"/>
      <c r="H10119" s="31"/>
      <c r="I10119" s="31"/>
      <c r="J10119" s="31"/>
      <c r="K10119" s="31"/>
      <c r="L10119" s="31"/>
      <c r="M10119" s="31"/>
      <c r="N10119" s="31"/>
      <c r="O10119" s="31"/>
      <c r="P10119" s="31"/>
      <c r="Q10119" s="31"/>
      <c r="R10119" s="31"/>
      <c r="S10119" s="31"/>
      <c r="T10119" s="31"/>
      <c r="U10119" s="31"/>
      <c r="V10119" s="31"/>
      <c r="W10119" s="31"/>
      <c r="X10119" s="31"/>
      <c r="Y10119" s="31"/>
      <c r="Z10119" s="31"/>
      <c r="AA10119" s="31"/>
      <c r="AB10119" s="31"/>
      <c r="AC10119" s="31"/>
      <c r="AD10119" s="31"/>
      <c r="AE10119" s="31"/>
      <c r="AF10119" s="31"/>
      <c r="AG10119" s="31"/>
      <c r="AH10119" s="31"/>
      <c r="AI10119" s="31"/>
      <c r="AJ10119" s="31"/>
      <c r="AK10119" s="31"/>
      <c r="AL10119" s="31"/>
      <c r="AM10119" s="31"/>
      <c r="AN10119" s="31"/>
      <c r="AO10119" s="31"/>
      <c r="AP10119" s="31"/>
      <c r="AQ10119" s="31"/>
      <c r="AR10119" s="31"/>
      <c r="AS10119" s="31"/>
      <c r="AT10119" s="31"/>
      <c r="AU10119" s="31"/>
      <c r="AV10119" s="31"/>
      <c r="AW10119" s="31"/>
      <c r="AX10119" s="31"/>
      <c r="AY10119" s="31"/>
      <c r="AZ10119" s="31"/>
      <c r="BA10119" s="31"/>
      <c r="BB10119" s="31"/>
      <c r="BC10119" s="31"/>
      <c r="BD10119" s="31"/>
      <c r="BE10119" s="31"/>
      <c r="BF10119" s="31"/>
      <c r="BG10119" s="31"/>
      <c r="BH10119" s="31"/>
      <c r="BI10119" s="31"/>
      <c r="BJ10119" s="31"/>
      <c r="BK10119" s="31"/>
      <c r="BL10119" s="31"/>
      <c r="BM10119" s="31"/>
      <c r="BN10119" s="31"/>
      <c r="BO10119" s="31"/>
      <c r="BP10119" s="31"/>
      <c r="BQ10119" s="31"/>
      <c r="BR10119" s="31"/>
      <c r="BS10119" s="31"/>
      <c r="BT10119" s="31"/>
      <c r="BU10119" s="31"/>
      <c r="BV10119" s="31"/>
      <c r="BW10119" s="31"/>
      <c r="BX10119" s="31"/>
      <c r="BY10119" s="31"/>
      <c r="BZ10119" s="31"/>
      <c r="CA10119" s="31"/>
      <c r="CB10119" s="31"/>
      <c r="CC10119" s="31"/>
    </row>
    <row r="10120" spans="5:81" customFormat="1" x14ac:dyDescent="0.25">
      <c r="E10120" s="30" t="str">
        <f t="shared" si="68"/>
        <v>update IFINOPL.dbo.AGREEMENT_ASSET set BILLING_TO_NPWP = '705439826063000', NPWP_NAME = 'PT. PRIMA ARMADA RAYA', NPWP_ADDRESS = 'GD. PATRA JASA OFFICE TOWER LT. 1 JL. JEND. GATOT SUBROTO KAV. 32-34 RT.0 RW.0 KEL.KUNINGAN TIMUR KEC.SETIA BUDI KOTA/KAB.JAKARTA SELATAN DKI JAKARTA 12950' where AGREEMENT_NO = replace('0001044/4/08/06/2023', '/', '.');</v>
      </c>
      <c r="F10120" s="31"/>
      <c r="G10120" s="31"/>
      <c r="H10120" s="31"/>
      <c r="I10120" s="31"/>
      <c r="J10120" s="31"/>
      <c r="K10120" s="31"/>
      <c r="L10120" s="31"/>
      <c r="M10120" s="31"/>
      <c r="N10120" s="31"/>
      <c r="O10120" s="31"/>
      <c r="P10120" s="31"/>
      <c r="Q10120" s="31"/>
      <c r="R10120" s="31"/>
      <c r="S10120" s="31"/>
      <c r="T10120" s="31"/>
      <c r="U10120" s="31"/>
      <c r="V10120" s="31"/>
      <c r="W10120" s="31"/>
      <c r="X10120" s="31"/>
      <c r="Y10120" s="31"/>
      <c r="Z10120" s="31"/>
      <c r="AA10120" s="31"/>
      <c r="AB10120" s="31"/>
      <c r="AC10120" s="31"/>
      <c r="AD10120" s="31"/>
      <c r="AE10120" s="31"/>
      <c r="AF10120" s="31"/>
      <c r="AG10120" s="31"/>
      <c r="AH10120" s="31"/>
      <c r="AI10120" s="31"/>
      <c r="AJ10120" s="31"/>
      <c r="AK10120" s="31"/>
      <c r="AL10120" s="31"/>
      <c r="AM10120" s="31"/>
      <c r="AN10120" s="31"/>
      <c r="AO10120" s="31"/>
      <c r="AP10120" s="31"/>
      <c r="AQ10120" s="31"/>
      <c r="AR10120" s="31"/>
      <c r="AS10120" s="31"/>
      <c r="AT10120" s="31"/>
      <c r="AU10120" s="31"/>
      <c r="AV10120" s="31"/>
      <c r="AW10120" s="31"/>
      <c r="AX10120" s="31"/>
      <c r="AY10120" s="31"/>
      <c r="AZ10120" s="31"/>
      <c r="BA10120" s="31"/>
      <c r="BB10120" s="31"/>
      <c r="BC10120" s="31"/>
      <c r="BD10120" s="31"/>
      <c r="BE10120" s="31"/>
      <c r="BF10120" s="31"/>
      <c r="BG10120" s="31"/>
      <c r="BH10120" s="31"/>
      <c r="BI10120" s="31"/>
      <c r="BJ10120" s="31"/>
      <c r="BK10120" s="31"/>
      <c r="BL10120" s="31"/>
      <c r="BM10120" s="31"/>
      <c r="BN10120" s="31"/>
      <c r="BO10120" s="31"/>
      <c r="BP10120" s="31"/>
      <c r="BQ10120" s="31"/>
      <c r="BR10120" s="31"/>
      <c r="BS10120" s="31"/>
      <c r="BT10120" s="31"/>
      <c r="BU10120" s="31"/>
      <c r="BV10120" s="31"/>
      <c r="BW10120" s="31"/>
      <c r="BX10120" s="31"/>
      <c r="BY10120" s="31"/>
      <c r="BZ10120" s="31"/>
      <c r="CA10120" s="31"/>
      <c r="CB10120" s="31"/>
      <c r="CC10120" s="31"/>
    </row>
    <row r="10121" spans="5:81" customFormat="1" x14ac:dyDescent="0.25">
      <c r="E10121" s="30" t="str">
        <f t="shared" si="68"/>
        <v>update IFINOPL.dbo.AGREEMENT_ASSET set BILLING_TO_NPWP = '419839196403000', NPWP_NAME = 'CV. CAHAYA ANUGERAH MANDIRI SEJAHTERA', NPWP_ADDRESS = 'KP BATUTAPAK RT.002 RW.005 KEL.GUNUNG SINDUR KEC.GUNUNG SINDUR KOTA/KAB.BOGOR JAWA BARAT 16340' where AGREEMENT_NO = replace('0001045/4/08/06/2023', '/', '.');</v>
      </c>
      <c r="F10121" s="31"/>
      <c r="G10121" s="31"/>
      <c r="H10121" s="31"/>
      <c r="I10121" s="31"/>
      <c r="J10121" s="31"/>
      <c r="K10121" s="31"/>
      <c r="L10121" s="31"/>
      <c r="M10121" s="31"/>
      <c r="N10121" s="31"/>
      <c r="O10121" s="31"/>
      <c r="P10121" s="31"/>
      <c r="Q10121" s="31"/>
      <c r="R10121" s="31"/>
      <c r="S10121" s="31"/>
      <c r="T10121" s="31"/>
      <c r="U10121" s="31"/>
      <c r="V10121" s="31"/>
      <c r="W10121" s="31"/>
      <c r="X10121" s="31"/>
      <c r="Y10121" s="31"/>
      <c r="Z10121" s="31"/>
      <c r="AA10121" s="31"/>
      <c r="AB10121" s="31"/>
      <c r="AC10121" s="31"/>
      <c r="AD10121" s="31"/>
      <c r="AE10121" s="31"/>
      <c r="AF10121" s="31"/>
      <c r="AG10121" s="31"/>
      <c r="AH10121" s="31"/>
      <c r="AI10121" s="31"/>
      <c r="AJ10121" s="31"/>
      <c r="AK10121" s="31"/>
      <c r="AL10121" s="31"/>
      <c r="AM10121" s="31"/>
      <c r="AN10121" s="31"/>
      <c r="AO10121" s="31"/>
      <c r="AP10121" s="31"/>
      <c r="AQ10121" s="31"/>
      <c r="AR10121" s="31"/>
      <c r="AS10121" s="31"/>
      <c r="AT10121" s="31"/>
      <c r="AU10121" s="31"/>
      <c r="AV10121" s="31"/>
      <c r="AW10121" s="31"/>
      <c r="AX10121" s="31"/>
      <c r="AY10121" s="31"/>
      <c r="AZ10121" s="31"/>
      <c r="BA10121" s="31"/>
      <c r="BB10121" s="31"/>
      <c r="BC10121" s="31"/>
      <c r="BD10121" s="31"/>
      <c r="BE10121" s="31"/>
      <c r="BF10121" s="31"/>
      <c r="BG10121" s="31"/>
      <c r="BH10121" s="31"/>
      <c r="BI10121" s="31"/>
      <c r="BJ10121" s="31"/>
      <c r="BK10121" s="31"/>
      <c r="BL10121" s="31"/>
      <c r="BM10121" s="31"/>
      <c r="BN10121" s="31"/>
      <c r="BO10121" s="31"/>
      <c r="BP10121" s="31"/>
      <c r="BQ10121" s="31"/>
      <c r="BR10121" s="31"/>
      <c r="BS10121" s="31"/>
      <c r="BT10121" s="31"/>
      <c r="BU10121" s="31"/>
      <c r="BV10121" s="31"/>
      <c r="BW10121" s="31"/>
      <c r="BX10121" s="31"/>
      <c r="BY10121" s="31"/>
      <c r="BZ10121" s="31"/>
      <c r="CA10121" s="31"/>
      <c r="CB10121" s="31"/>
      <c r="CC10121" s="31"/>
    </row>
    <row r="10122" spans="5:81" customFormat="1" x14ac:dyDescent="0.25">
      <c r="E10122" s="30" t="str">
        <f t="shared" si="68"/>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replace('0001046/4/01/05/2022', '/', '.');</v>
      </c>
      <c r="F10122" s="31"/>
      <c r="G10122" s="31"/>
      <c r="H10122" s="31"/>
      <c r="I10122" s="31"/>
      <c r="J10122" s="31"/>
      <c r="K10122" s="31"/>
      <c r="L10122" s="31"/>
      <c r="M10122" s="31"/>
      <c r="N10122" s="31"/>
      <c r="O10122" s="31"/>
      <c r="P10122" s="31"/>
      <c r="Q10122" s="31"/>
      <c r="R10122" s="31"/>
      <c r="S10122" s="31"/>
      <c r="T10122" s="31"/>
      <c r="U10122" s="31"/>
      <c r="V10122" s="31"/>
      <c r="W10122" s="31"/>
      <c r="X10122" s="31"/>
      <c r="Y10122" s="31"/>
      <c r="Z10122" s="31"/>
      <c r="AA10122" s="31"/>
      <c r="AB10122" s="31"/>
      <c r="AC10122" s="31"/>
      <c r="AD10122" s="31"/>
      <c r="AE10122" s="31"/>
      <c r="AF10122" s="31"/>
      <c r="AG10122" s="31"/>
      <c r="AH10122" s="31"/>
      <c r="AI10122" s="31"/>
      <c r="AJ10122" s="31"/>
      <c r="AK10122" s="31"/>
      <c r="AL10122" s="31"/>
      <c r="AM10122" s="31"/>
      <c r="AN10122" s="31"/>
      <c r="AO10122" s="31"/>
      <c r="AP10122" s="31"/>
      <c r="AQ10122" s="31"/>
      <c r="AR10122" s="31"/>
      <c r="AS10122" s="31"/>
      <c r="AT10122" s="31"/>
      <c r="AU10122" s="31"/>
      <c r="AV10122" s="31"/>
      <c r="AW10122" s="31"/>
      <c r="AX10122" s="31"/>
      <c r="AY10122" s="31"/>
      <c r="AZ10122" s="31"/>
      <c r="BA10122" s="31"/>
      <c r="BB10122" s="31"/>
      <c r="BC10122" s="31"/>
      <c r="BD10122" s="31"/>
      <c r="BE10122" s="31"/>
      <c r="BF10122" s="31"/>
      <c r="BG10122" s="31"/>
      <c r="BH10122" s="31"/>
      <c r="BI10122" s="31"/>
      <c r="BJ10122" s="31"/>
      <c r="BK10122" s="31"/>
      <c r="BL10122" s="31"/>
      <c r="BM10122" s="31"/>
      <c r="BN10122" s="31"/>
      <c r="BO10122" s="31"/>
      <c r="BP10122" s="31"/>
      <c r="BQ10122" s="31"/>
      <c r="BR10122" s="31"/>
      <c r="BS10122" s="31"/>
      <c r="BT10122" s="31"/>
      <c r="BU10122" s="31"/>
      <c r="BV10122" s="31"/>
      <c r="BW10122" s="31"/>
      <c r="BX10122" s="31"/>
      <c r="BY10122" s="31"/>
      <c r="BZ10122" s="31"/>
      <c r="CA10122" s="31"/>
      <c r="CB10122" s="31"/>
      <c r="CC10122" s="31"/>
    </row>
    <row r="10123" spans="5:81" customFormat="1" x14ac:dyDescent="0.25">
      <c r="E10123" s="30" t="str">
        <f t="shared" si="68"/>
        <v>update IFINOPL.dbo.AGREEMENT_ASSET set BILLING_TO_NPWP = '013006572092000', NPWP_NAME = 'PT. KRAMA YUDHA TIGA BERLIAN MOTORS', NPWP_ADDRESS = 'JL. JENDRAL AHMAD YANI PULOMAS RT.000 RW.000 KEL.KAYU PUTIH KEC.PULO GADUNG KOTA/KAB.ADM JAKARTA TIMUR DKI JAKARTA 13210' where AGREEMENT_NO = replace('0001046/4/08/06/2023', '/', '.');</v>
      </c>
      <c r="F10123" s="31"/>
      <c r="G10123" s="31"/>
      <c r="H10123" s="31"/>
      <c r="I10123" s="31"/>
      <c r="J10123" s="31"/>
      <c r="K10123" s="31"/>
      <c r="L10123" s="31"/>
      <c r="M10123" s="31"/>
      <c r="N10123" s="31"/>
      <c r="O10123" s="31"/>
      <c r="P10123" s="31"/>
      <c r="Q10123" s="31"/>
      <c r="R10123" s="31"/>
      <c r="S10123" s="31"/>
      <c r="T10123" s="31"/>
      <c r="U10123" s="31"/>
      <c r="V10123" s="31"/>
      <c r="W10123" s="31"/>
      <c r="X10123" s="31"/>
      <c r="Y10123" s="31"/>
      <c r="Z10123" s="31"/>
      <c r="AA10123" s="31"/>
      <c r="AB10123" s="31"/>
      <c r="AC10123" s="31"/>
      <c r="AD10123" s="31"/>
      <c r="AE10123" s="31"/>
      <c r="AF10123" s="31"/>
      <c r="AG10123" s="31"/>
      <c r="AH10123" s="31"/>
      <c r="AI10123" s="31"/>
      <c r="AJ10123" s="31"/>
      <c r="AK10123" s="31"/>
      <c r="AL10123" s="31"/>
      <c r="AM10123" s="31"/>
      <c r="AN10123" s="31"/>
      <c r="AO10123" s="31"/>
      <c r="AP10123" s="31"/>
      <c r="AQ10123" s="31"/>
      <c r="AR10123" s="31"/>
      <c r="AS10123" s="31"/>
      <c r="AT10123" s="31"/>
      <c r="AU10123" s="31"/>
      <c r="AV10123" s="31"/>
      <c r="AW10123" s="31"/>
      <c r="AX10123" s="31"/>
      <c r="AY10123" s="31"/>
      <c r="AZ10123" s="31"/>
      <c r="BA10123" s="31"/>
      <c r="BB10123" s="31"/>
      <c r="BC10123" s="31"/>
      <c r="BD10123" s="31"/>
      <c r="BE10123" s="31"/>
      <c r="BF10123" s="31"/>
      <c r="BG10123" s="31"/>
      <c r="BH10123" s="31"/>
      <c r="BI10123" s="31"/>
      <c r="BJ10123" s="31"/>
      <c r="BK10123" s="31"/>
      <c r="BL10123" s="31"/>
      <c r="BM10123" s="31"/>
      <c r="BN10123" s="31"/>
      <c r="BO10123" s="31"/>
      <c r="BP10123" s="31"/>
      <c r="BQ10123" s="31"/>
      <c r="BR10123" s="31"/>
      <c r="BS10123" s="31"/>
      <c r="BT10123" s="31"/>
      <c r="BU10123" s="31"/>
      <c r="BV10123" s="31"/>
      <c r="BW10123" s="31"/>
      <c r="BX10123" s="31"/>
      <c r="BY10123" s="31"/>
      <c r="BZ10123" s="31"/>
      <c r="CA10123" s="31"/>
      <c r="CB10123" s="31"/>
      <c r="CC10123" s="31"/>
    </row>
    <row r="10124" spans="5:81" customFormat="1" x14ac:dyDescent="0.25">
      <c r="E10124" s="30" t="str">
        <f t="shared" si="68"/>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replace('0001047/4/08/06/2023', '/', '.');</v>
      </c>
      <c r="F10124" s="31"/>
      <c r="G10124" s="31"/>
      <c r="H10124" s="31"/>
      <c r="I10124" s="31"/>
      <c r="J10124" s="31"/>
      <c r="K10124" s="31"/>
      <c r="L10124" s="31"/>
      <c r="M10124" s="31"/>
      <c r="N10124" s="31"/>
      <c r="O10124" s="31"/>
      <c r="P10124" s="31"/>
      <c r="Q10124" s="31"/>
      <c r="R10124" s="31"/>
      <c r="S10124" s="31"/>
      <c r="T10124" s="31"/>
      <c r="U10124" s="31"/>
      <c r="V10124" s="31"/>
      <c r="W10124" s="31"/>
      <c r="X10124" s="31"/>
      <c r="Y10124" s="31"/>
      <c r="Z10124" s="31"/>
      <c r="AA10124" s="31"/>
      <c r="AB10124" s="31"/>
      <c r="AC10124" s="31"/>
      <c r="AD10124" s="31"/>
      <c r="AE10124" s="31"/>
      <c r="AF10124" s="31"/>
      <c r="AG10124" s="31"/>
      <c r="AH10124" s="31"/>
      <c r="AI10124" s="31"/>
      <c r="AJ10124" s="31"/>
      <c r="AK10124" s="31"/>
      <c r="AL10124" s="31"/>
      <c r="AM10124" s="31"/>
      <c r="AN10124" s="31"/>
      <c r="AO10124" s="31"/>
      <c r="AP10124" s="31"/>
      <c r="AQ10124" s="31"/>
      <c r="AR10124" s="31"/>
      <c r="AS10124" s="31"/>
      <c r="AT10124" s="31"/>
      <c r="AU10124" s="31"/>
      <c r="AV10124" s="31"/>
      <c r="AW10124" s="31"/>
      <c r="AX10124" s="31"/>
      <c r="AY10124" s="31"/>
      <c r="AZ10124" s="31"/>
      <c r="BA10124" s="31"/>
      <c r="BB10124" s="31"/>
      <c r="BC10124" s="31"/>
      <c r="BD10124" s="31"/>
      <c r="BE10124" s="31"/>
      <c r="BF10124" s="31"/>
      <c r="BG10124" s="31"/>
      <c r="BH10124" s="31"/>
      <c r="BI10124" s="31"/>
      <c r="BJ10124" s="31"/>
      <c r="BK10124" s="31"/>
      <c r="BL10124" s="31"/>
      <c r="BM10124" s="31"/>
      <c r="BN10124" s="31"/>
      <c r="BO10124" s="31"/>
      <c r="BP10124" s="31"/>
      <c r="BQ10124" s="31"/>
      <c r="BR10124" s="31"/>
      <c r="BS10124" s="31"/>
      <c r="BT10124" s="31"/>
      <c r="BU10124" s="31"/>
      <c r="BV10124" s="31"/>
      <c r="BW10124" s="31"/>
      <c r="BX10124" s="31"/>
      <c r="BY10124" s="31"/>
      <c r="BZ10124" s="31"/>
      <c r="CA10124" s="31"/>
      <c r="CB10124" s="31"/>
      <c r="CC10124" s="31"/>
    </row>
    <row r="10125" spans="5:81" customFormat="1" x14ac:dyDescent="0.25">
      <c r="E10125" s="30" t="str">
        <f t="shared" si="68"/>
        <v>update IFINOPL.dbo.AGREEMENT_ASSET set BILLING_TO_NPWP = '018246629091000', NPWP_NAME = 'PT. ORICA MINING SERVICES', NPWP_ADDRESS = 'PONDOK INDAH OFFICE TOWER 3 LANTAI 12, JL. SULTAN ISKANDAR MUDA KAV. V -TA RT.004 RW.003 KEL.PONDOK PINANG KEC.KEBAYORAN LAMA KOTA/KAB.JAKARTA SELATAN DKI JAKARTA 12310' where AGREEMENT_NO = replace('0001048/4/01/06/2022', '/', '.');</v>
      </c>
      <c r="F10125" s="31"/>
      <c r="G10125" s="31"/>
      <c r="H10125" s="31"/>
      <c r="I10125" s="31"/>
      <c r="J10125" s="31"/>
      <c r="K10125" s="31"/>
      <c r="L10125" s="31"/>
      <c r="M10125" s="31"/>
      <c r="N10125" s="31"/>
      <c r="O10125" s="31"/>
      <c r="P10125" s="31"/>
      <c r="Q10125" s="31"/>
      <c r="R10125" s="31"/>
      <c r="S10125" s="31"/>
      <c r="T10125" s="31"/>
      <c r="U10125" s="31"/>
      <c r="V10125" s="31"/>
      <c r="W10125" s="31"/>
      <c r="X10125" s="31"/>
      <c r="Y10125" s="31"/>
      <c r="Z10125" s="31"/>
      <c r="AA10125" s="31"/>
      <c r="AB10125" s="31"/>
      <c r="AC10125" s="31"/>
      <c r="AD10125" s="31"/>
      <c r="AE10125" s="31"/>
      <c r="AF10125" s="31"/>
      <c r="AG10125" s="31"/>
      <c r="AH10125" s="31"/>
      <c r="AI10125" s="31"/>
      <c r="AJ10125" s="31"/>
      <c r="AK10125" s="31"/>
      <c r="AL10125" s="31"/>
      <c r="AM10125" s="31"/>
      <c r="AN10125" s="31"/>
      <c r="AO10125" s="31"/>
      <c r="AP10125" s="31"/>
      <c r="AQ10125" s="31"/>
      <c r="AR10125" s="31"/>
      <c r="AS10125" s="31"/>
      <c r="AT10125" s="31"/>
      <c r="AU10125" s="31"/>
      <c r="AV10125" s="31"/>
      <c r="AW10125" s="31"/>
      <c r="AX10125" s="31"/>
      <c r="AY10125" s="31"/>
      <c r="AZ10125" s="31"/>
      <c r="BA10125" s="31"/>
      <c r="BB10125" s="31"/>
      <c r="BC10125" s="31"/>
      <c r="BD10125" s="31"/>
      <c r="BE10125" s="31"/>
      <c r="BF10125" s="31"/>
      <c r="BG10125" s="31"/>
      <c r="BH10125" s="31"/>
      <c r="BI10125" s="31"/>
      <c r="BJ10125" s="31"/>
      <c r="BK10125" s="31"/>
      <c r="BL10125" s="31"/>
      <c r="BM10125" s="31"/>
      <c r="BN10125" s="31"/>
      <c r="BO10125" s="31"/>
      <c r="BP10125" s="31"/>
      <c r="BQ10125" s="31"/>
      <c r="BR10125" s="31"/>
      <c r="BS10125" s="31"/>
      <c r="BT10125" s="31"/>
      <c r="BU10125" s="31"/>
      <c r="BV10125" s="31"/>
      <c r="BW10125" s="31"/>
      <c r="BX10125" s="31"/>
      <c r="BY10125" s="31"/>
      <c r="BZ10125" s="31"/>
      <c r="CA10125" s="31"/>
      <c r="CB10125" s="31"/>
      <c r="CC10125" s="31"/>
    </row>
    <row r="10126" spans="5:81" customFormat="1" x14ac:dyDescent="0.25">
      <c r="E10126" s="30" t="str">
        <f t="shared" si="68"/>
        <v>update IFINOPL.dbo.AGREEMENT_ASSET set BILLING_TO_NPWP = '013006572092000', NPWP_NAME = 'PT. KRAMA YUDHA TIGA BERLIAN MOTORS', NPWP_ADDRESS = 'JL. JENDRAL AHMAD YANI PULOMAS RT.000 RW.000 KEL.KAYU PUTIH KEC.PULO GADUNG KOTA/KAB.ADM JAKARTA TIMUR DKI JAKARTA 13210' where AGREEMENT_NO = replace('0001048/4/08/06/2023', '/', '.');</v>
      </c>
      <c r="F10126" s="31"/>
      <c r="G10126" s="31"/>
      <c r="H10126" s="31"/>
      <c r="I10126" s="31"/>
      <c r="J10126" s="31"/>
      <c r="K10126" s="31"/>
      <c r="L10126" s="31"/>
      <c r="M10126" s="31"/>
      <c r="N10126" s="31"/>
      <c r="O10126" s="31"/>
      <c r="P10126" s="31"/>
      <c r="Q10126" s="31"/>
      <c r="R10126" s="31"/>
      <c r="S10126" s="31"/>
      <c r="T10126" s="31"/>
      <c r="U10126" s="31"/>
      <c r="V10126" s="31"/>
      <c r="W10126" s="31"/>
      <c r="X10126" s="31"/>
      <c r="Y10126" s="31"/>
      <c r="Z10126" s="31"/>
      <c r="AA10126" s="31"/>
      <c r="AB10126" s="31"/>
      <c r="AC10126" s="31"/>
      <c r="AD10126" s="31"/>
      <c r="AE10126" s="31"/>
      <c r="AF10126" s="31"/>
      <c r="AG10126" s="31"/>
      <c r="AH10126" s="31"/>
      <c r="AI10126" s="31"/>
      <c r="AJ10126" s="31"/>
      <c r="AK10126" s="31"/>
      <c r="AL10126" s="31"/>
      <c r="AM10126" s="31"/>
      <c r="AN10126" s="31"/>
      <c r="AO10126" s="31"/>
      <c r="AP10126" s="31"/>
      <c r="AQ10126" s="31"/>
      <c r="AR10126" s="31"/>
      <c r="AS10126" s="31"/>
      <c r="AT10126" s="31"/>
      <c r="AU10126" s="31"/>
      <c r="AV10126" s="31"/>
      <c r="AW10126" s="31"/>
      <c r="AX10126" s="31"/>
      <c r="AY10126" s="31"/>
      <c r="AZ10126" s="31"/>
      <c r="BA10126" s="31"/>
      <c r="BB10126" s="31"/>
      <c r="BC10126" s="31"/>
      <c r="BD10126" s="31"/>
      <c r="BE10126" s="31"/>
      <c r="BF10126" s="31"/>
      <c r="BG10126" s="31"/>
      <c r="BH10126" s="31"/>
      <c r="BI10126" s="31"/>
      <c r="BJ10126" s="31"/>
      <c r="BK10126" s="31"/>
      <c r="BL10126" s="31"/>
      <c r="BM10126" s="31"/>
      <c r="BN10126" s="31"/>
      <c r="BO10126" s="31"/>
      <c r="BP10126" s="31"/>
      <c r="BQ10126" s="31"/>
      <c r="BR10126" s="31"/>
      <c r="BS10126" s="31"/>
      <c r="BT10126" s="31"/>
      <c r="BU10126" s="31"/>
      <c r="BV10126" s="31"/>
      <c r="BW10126" s="31"/>
      <c r="BX10126" s="31"/>
      <c r="BY10126" s="31"/>
      <c r="BZ10126" s="31"/>
      <c r="CA10126" s="31"/>
      <c r="CB10126" s="31"/>
      <c r="CC10126" s="31"/>
    </row>
    <row r="10127" spans="5:81" customFormat="1" x14ac:dyDescent="0.25">
      <c r="E10127"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replace('0001049/4/01/06/2022', '/', '.');</v>
      </c>
      <c r="F10127" s="31"/>
      <c r="G10127" s="31"/>
      <c r="H10127" s="31"/>
      <c r="I10127" s="31"/>
      <c r="J10127" s="31"/>
      <c r="K10127" s="31"/>
      <c r="L10127" s="31"/>
      <c r="M10127" s="31"/>
      <c r="N10127" s="31"/>
      <c r="O10127" s="31"/>
      <c r="P10127" s="31"/>
      <c r="Q10127" s="31"/>
      <c r="R10127" s="31"/>
      <c r="S10127" s="31"/>
      <c r="T10127" s="31"/>
      <c r="U10127" s="31"/>
      <c r="V10127" s="31"/>
      <c r="W10127" s="31"/>
      <c r="X10127" s="31"/>
      <c r="Y10127" s="31"/>
      <c r="Z10127" s="31"/>
      <c r="AA10127" s="31"/>
      <c r="AB10127" s="31"/>
      <c r="AC10127" s="31"/>
      <c r="AD10127" s="31"/>
      <c r="AE10127" s="31"/>
      <c r="AF10127" s="31"/>
      <c r="AG10127" s="31"/>
      <c r="AH10127" s="31"/>
      <c r="AI10127" s="31"/>
      <c r="AJ10127" s="31"/>
      <c r="AK10127" s="31"/>
      <c r="AL10127" s="31"/>
      <c r="AM10127" s="31"/>
      <c r="AN10127" s="31"/>
      <c r="AO10127" s="31"/>
      <c r="AP10127" s="31"/>
      <c r="AQ10127" s="31"/>
      <c r="AR10127" s="31"/>
      <c r="AS10127" s="31"/>
      <c r="AT10127" s="31"/>
      <c r="AU10127" s="31"/>
      <c r="AV10127" s="31"/>
      <c r="AW10127" s="31"/>
      <c r="AX10127" s="31"/>
      <c r="AY10127" s="31"/>
      <c r="AZ10127" s="31"/>
      <c r="BA10127" s="31"/>
      <c r="BB10127" s="31"/>
      <c r="BC10127" s="31"/>
      <c r="BD10127" s="31"/>
      <c r="BE10127" s="31"/>
      <c r="BF10127" s="31"/>
      <c r="BG10127" s="31"/>
      <c r="BH10127" s="31"/>
      <c r="BI10127" s="31"/>
      <c r="BJ10127" s="31"/>
      <c r="BK10127" s="31"/>
      <c r="BL10127" s="31"/>
      <c r="BM10127" s="31"/>
      <c r="BN10127" s="31"/>
      <c r="BO10127" s="31"/>
      <c r="BP10127" s="31"/>
      <c r="BQ10127" s="31"/>
      <c r="BR10127" s="31"/>
      <c r="BS10127" s="31"/>
      <c r="BT10127" s="31"/>
      <c r="BU10127" s="31"/>
      <c r="BV10127" s="31"/>
      <c r="BW10127" s="31"/>
      <c r="BX10127" s="31"/>
      <c r="BY10127" s="31"/>
      <c r="BZ10127" s="31"/>
      <c r="CA10127" s="31"/>
      <c r="CB10127" s="31"/>
      <c r="CC10127" s="31"/>
    </row>
    <row r="10128" spans="5:81" customFormat="1" x14ac:dyDescent="0.25">
      <c r="E10128" s="30" t="str">
        <f t="shared" si="68"/>
        <v>update IFINOPL.dbo.AGREEMENT_ASSET set BILLING_TO_NPWP = '011308210441000', NPWP_NAME = 'PT. GEOSERVICES', NPWP_ADDRESS = 'JL. SETIABUDHI NO.81 RT.00 RW.00 KEL.GEGER KALONG KEC.SUKASARI KOTA/KAB.BANDUNG JAWA BARAT 40153' where AGREEMENT_NO = replace('0001049/4/08/06/2023', '/', '.');</v>
      </c>
      <c r="F10128" s="31"/>
      <c r="G10128" s="31"/>
      <c r="H10128" s="31"/>
      <c r="I10128" s="31"/>
      <c r="J10128" s="31"/>
      <c r="K10128" s="31"/>
      <c r="L10128" s="31"/>
      <c r="M10128" s="31"/>
      <c r="N10128" s="31"/>
      <c r="O10128" s="31"/>
      <c r="P10128" s="31"/>
      <c r="Q10128" s="31"/>
      <c r="R10128" s="31"/>
      <c r="S10128" s="31"/>
      <c r="T10128" s="31"/>
      <c r="U10128" s="31"/>
      <c r="V10128" s="31"/>
      <c r="W10128" s="31"/>
      <c r="X10128" s="31"/>
      <c r="Y10128" s="31"/>
      <c r="Z10128" s="31"/>
      <c r="AA10128" s="31"/>
      <c r="AB10128" s="31"/>
      <c r="AC10128" s="31"/>
      <c r="AD10128" s="31"/>
      <c r="AE10128" s="31"/>
      <c r="AF10128" s="31"/>
      <c r="AG10128" s="31"/>
      <c r="AH10128" s="31"/>
      <c r="AI10128" s="31"/>
      <c r="AJ10128" s="31"/>
      <c r="AK10128" s="31"/>
      <c r="AL10128" s="31"/>
      <c r="AM10128" s="31"/>
      <c r="AN10128" s="31"/>
      <c r="AO10128" s="31"/>
      <c r="AP10128" s="31"/>
      <c r="AQ10128" s="31"/>
      <c r="AR10128" s="31"/>
      <c r="AS10128" s="31"/>
      <c r="AT10128" s="31"/>
      <c r="AU10128" s="31"/>
      <c r="AV10128" s="31"/>
      <c r="AW10128" s="31"/>
      <c r="AX10128" s="31"/>
      <c r="AY10128" s="31"/>
      <c r="AZ10128" s="31"/>
      <c r="BA10128" s="31"/>
      <c r="BB10128" s="31"/>
      <c r="BC10128" s="31"/>
      <c r="BD10128" s="31"/>
      <c r="BE10128" s="31"/>
      <c r="BF10128" s="31"/>
      <c r="BG10128" s="31"/>
      <c r="BH10128" s="31"/>
      <c r="BI10128" s="31"/>
      <c r="BJ10128" s="31"/>
      <c r="BK10128" s="31"/>
      <c r="BL10128" s="31"/>
      <c r="BM10128" s="31"/>
      <c r="BN10128" s="31"/>
      <c r="BO10128" s="31"/>
      <c r="BP10128" s="31"/>
      <c r="BQ10128" s="31"/>
      <c r="BR10128" s="31"/>
      <c r="BS10128" s="31"/>
      <c r="BT10128" s="31"/>
      <c r="BU10128" s="31"/>
      <c r="BV10128" s="31"/>
      <c r="BW10128" s="31"/>
      <c r="BX10128" s="31"/>
      <c r="BY10128" s="31"/>
      <c r="BZ10128" s="31"/>
      <c r="CA10128" s="31"/>
      <c r="CB10128" s="31"/>
      <c r="CC10128" s="31"/>
    </row>
    <row r="10129" spans="5:81" customFormat="1" x14ac:dyDescent="0.25">
      <c r="E10129"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replace('0001050/4/01/06/2022', '/', '.');</v>
      </c>
      <c r="F10129" s="31"/>
      <c r="G10129" s="31"/>
      <c r="H10129" s="31"/>
      <c r="I10129" s="31"/>
      <c r="J10129" s="31"/>
      <c r="K10129" s="31"/>
      <c r="L10129" s="31"/>
      <c r="M10129" s="31"/>
      <c r="N10129" s="31"/>
      <c r="O10129" s="31"/>
      <c r="P10129" s="31"/>
      <c r="Q10129" s="31"/>
      <c r="R10129" s="31"/>
      <c r="S10129" s="31"/>
      <c r="T10129" s="31"/>
      <c r="U10129" s="31"/>
      <c r="V10129" s="31"/>
      <c r="W10129" s="31"/>
      <c r="X10129" s="31"/>
      <c r="Y10129" s="31"/>
      <c r="Z10129" s="31"/>
      <c r="AA10129" s="31"/>
      <c r="AB10129" s="31"/>
      <c r="AC10129" s="31"/>
      <c r="AD10129" s="31"/>
      <c r="AE10129" s="31"/>
      <c r="AF10129" s="31"/>
      <c r="AG10129" s="31"/>
      <c r="AH10129" s="31"/>
      <c r="AI10129" s="31"/>
      <c r="AJ10129" s="31"/>
      <c r="AK10129" s="31"/>
      <c r="AL10129" s="31"/>
      <c r="AM10129" s="31"/>
      <c r="AN10129" s="31"/>
      <c r="AO10129" s="31"/>
      <c r="AP10129" s="31"/>
      <c r="AQ10129" s="31"/>
      <c r="AR10129" s="31"/>
      <c r="AS10129" s="31"/>
      <c r="AT10129" s="31"/>
      <c r="AU10129" s="31"/>
      <c r="AV10129" s="31"/>
      <c r="AW10129" s="31"/>
      <c r="AX10129" s="31"/>
      <c r="AY10129" s="31"/>
      <c r="AZ10129" s="31"/>
      <c r="BA10129" s="31"/>
      <c r="BB10129" s="31"/>
      <c r="BC10129" s="31"/>
      <c r="BD10129" s="31"/>
      <c r="BE10129" s="31"/>
      <c r="BF10129" s="31"/>
      <c r="BG10129" s="31"/>
      <c r="BH10129" s="31"/>
      <c r="BI10129" s="31"/>
      <c r="BJ10129" s="31"/>
      <c r="BK10129" s="31"/>
      <c r="BL10129" s="31"/>
      <c r="BM10129" s="31"/>
      <c r="BN10129" s="31"/>
      <c r="BO10129" s="31"/>
      <c r="BP10129" s="31"/>
      <c r="BQ10129" s="31"/>
      <c r="BR10129" s="31"/>
      <c r="BS10129" s="31"/>
      <c r="BT10129" s="31"/>
      <c r="BU10129" s="31"/>
      <c r="BV10129" s="31"/>
      <c r="BW10129" s="31"/>
      <c r="BX10129" s="31"/>
      <c r="BY10129" s="31"/>
      <c r="BZ10129" s="31"/>
      <c r="CA10129" s="31"/>
      <c r="CB10129" s="31"/>
      <c r="CC10129" s="31"/>
    </row>
    <row r="10130" spans="5:81" customFormat="1" x14ac:dyDescent="0.25">
      <c r="E10130"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replace('0001050/4/08/06/2023', '/', '.');</v>
      </c>
      <c r="F10130" s="31"/>
      <c r="G10130" s="31"/>
      <c r="H10130" s="31"/>
      <c r="I10130" s="31"/>
      <c r="J10130" s="31"/>
      <c r="K10130" s="31"/>
      <c r="L10130" s="31"/>
      <c r="M10130" s="31"/>
      <c r="N10130" s="31"/>
      <c r="O10130" s="31"/>
      <c r="P10130" s="31"/>
      <c r="Q10130" s="31"/>
      <c r="R10130" s="31"/>
      <c r="S10130" s="31"/>
      <c r="T10130" s="31"/>
      <c r="U10130" s="31"/>
      <c r="V10130" s="31"/>
      <c r="W10130" s="31"/>
      <c r="X10130" s="31"/>
      <c r="Y10130" s="31"/>
      <c r="Z10130" s="31"/>
      <c r="AA10130" s="31"/>
      <c r="AB10130" s="31"/>
      <c r="AC10130" s="31"/>
      <c r="AD10130" s="31"/>
      <c r="AE10130" s="31"/>
      <c r="AF10130" s="31"/>
      <c r="AG10130" s="31"/>
      <c r="AH10130" s="31"/>
      <c r="AI10130" s="31"/>
      <c r="AJ10130" s="31"/>
      <c r="AK10130" s="31"/>
      <c r="AL10130" s="31"/>
      <c r="AM10130" s="31"/>
      <c r="AN10130" s="31"/>
      <c r="AO10130" s="31"/>
      <c r="AP10130" s="31"/>
      <c r="AQ10130" s="31"/>
      <c r="AR10130" s="31"/>
      <c r="AS10130" s="31"/>
      <c r="AT10130" s="31"/>
      <c r="AU10130" s="31"/>
      <c r="AV10130" s="31"/>
      <c r="AW10130" s="31"/>
      <c r="AX10130" s="31"/>
      <c r="AY10130" s="31"/>
      <c r="AZ10130" s="31"/>
      <c r="BA10130" s="31"/>
      <c r="BB10130" s="31"/>
      <c r="BC10130" s="31"/>
      <c r="BD10130" s="31"/>
      <c r="BE10130" s="31"/>
      <c r="BF10130" s="31"/>
      <c r="BG10130" s="31"/>
      <c r="BH10130" s="31"/>
      <c r="BI10130" s="31"/>
      <c r="BJ10130" s="31"/>
      <c r="BK10130" s="31"/>
      <c r="BL10130" s="31"/>
      <c r="BM10130" s="31"/>
      <c r="BN10130" s="31"/>
      <c r="BO10130" s="31"/>
      <c r="BP10130" s="31"/>
      <c r="BQ10130" s="31"/>
      <c r="BR10130" s="31"/>
      <c r="BS10130" s="31"/>
      <c r="BT10130" s="31"/>
      <c r="BU10130" s="31"/>
      <c r="BV10130" s="31"/>
      <c r="BW10130" s="31"/>
      <c r="BX10130" s="31"/>
      <c r="BY10130" s="31"/>
      <c r="BZ10130" s="31"/>
      <c r="CA10130" s="31"/>
      <c r="CB10130" s="31"/>
      <c r="CC10130" s="31"/>
    </row>
    <row r="10131" spans="5:81" customFormat="1" x14ac:dyDescent="0.25">
      <c r="E10131" s="30" t="str">
        <f t="shared" si="68"/>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replace('0001051/4/01/06/2022', '/', '.');</v>
      </c>
      <c r="F10131" s="31"/>
      <c r="G10131" s="31"/>
      <c r="H10131" s="31"/>
      <c r="I10131" s="31"/>
      <c r="J10131" s="31"/>
      <c r="K10131" s="31"/>
      <c r="L10131" s="31"/>
      <c r="M10131" s="31"/>
      <c r="N10131" s="31"/>
      <c r="O10131" s="31"/>
      <c r="P10131" s="31"/>
      <c r="Q10131" s="31"/>
      <c r="R10131" s="31"/>
      <c r="S10131" s="31"/>
      <c r="T10131" s="31"/>
      <c r="U10131" s="31"/>
      <c r="V10131" s="31"/>
      <c r="W10131" s="31"/>
      <c r="X10131" s="31"/>
      <c r="Y10131" s="31"/>
      <c r="Z10131" s="31"/>
      <c r="AA10131" s="31"/>
      <c r="AB10131" s="31"/>
      <c r="AC10131" s="31"/>
      <c r="AD10131" s="31"/>
      <c r="AE10131" s="31"/>
      <c r="AF10131" s="31"/>
      <c r="AG10131" s="31"/>
      <c r="AH10131" s="31"/>
      <c r="AI10131" s="31"/>
      <c r="AJ10131" s="31"/>
      <c r="AK10131" s="31"/>
      <c r="AL10131" s="31"/>
      <c r="AM10131" s="31"/>
      <c r="AN10131" s="31"/>
      <c r="AO10131" s="31"/>
      <c r="AP10131" s="31"/>
      <c r="AQ10131" s="31"/>
      <c r="AR10131" s="31"/>
      <c r="AS10131" s="31"/>
      <c r="AT10131" s="31"/>
      <c r="AU10131" s="31"/>
      <c r="AV10131" s="31"/>
      <c r="AW10131" s="31"/>
      <c r="AX10131" s="31"/>
      <c r="AY10131" s="31"/>
      <c r="AZ10131" s="31"/>
      <c r="BA10131" s="31"/>
      <c r="BB10131" s="31"/>
      <c r="BC10131" s="31"/>
      <c r="BD10131" s="31"/>
      <c r="BE10131" s="31"/>
      <c r="BF10131" s="31"/>
      <c r="BG10131" s="31"/>
      <c r="BH10131" s="31"/>
      <c r="BI10131" s="31"/>
      <c r="BJ10131" s="31"/>
      <c r="BK10131" s="31"/>
      <c r="BL10131" s="31"/>
      <c r="BM10131" s="31"/>
      <c r="BN10131" s="31"/>
      <c r="BO10131" s="31"/>
      <c r="BP10131" s="31"/>
      <c r="BQ10131" s="31"/>
      <c r="BR10131" s="31"/>
      <c r="BS10131" s="31"/>
      <c r="BT10131" s="31"/>
      <c r="BU10131" s="31"/>
      <c r="BV10131" s="31"/>
      <c r="BW10131" s="31"/>
      <c r="BX10131" s="31"/>
      <c r="BY10131" s="31"/>
      <c r="BZ10131" s="31"/>
      <c r="CA10131" s="31"/>
      <c r="CB10131" s="31"/>
      <c r="CC10131" s="31"/>
    </row>
    <row r="10132" spans="5:81" customFormat="1" x14ac:dyDescent="0.25">
      <c r="E10132"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replace('0001051/4/08/06/2023', '/', '.');</v>
      </c>
      <c r="F10132" s="31"/>
      <c r="G10132" s="31"/>
      <c r="H10132" s="31"/>
      <c r="I10132" s="31"/>
      <c r="J10132" s="31"/>
      <c r="K10132" s="31"/>
      <c r="L10132" s="31"/>
      <c r="M10132" s="31"/>
      <c r="N10132" s="31"/>
      <c r="O10132" s="31"/>
      <c r="P10132" s="31"/>
      <c r="Q10132" s="31"/>
      <c r="R10132" s="31"/>
      <c r="S10132" s="31"/>
      <c r="T10132" s="31"/>
      <c r="U10132" s="31"/>
      <c r="V10132" s="31"/>
      <c r="W10132" s="31"/>
      <c r="X10132" s="31"/>
      <c r="Y10132" s="31"/>
      <c r="Z10132" s="31"/>
      <c r="AA10132" s="31"/>
      <c r="AB10132" s="31"/>
      <c r="AC10132" s="31"/>
      <c r="AD10132" s="31"/>
      <c r="AE10132" s="31"/>
      <c r="AF10132" s="31"/>
      <c r="AG10132" s="31"/>
      <c r="AH10132" s="31"/>
      <c r="AI10132" s="31"/>
      <c r="AJ10132" s="31"/>
      <c r="AK10132" s="31"/>
      <c r="AL10132" s="31"/>
      <c r="AM10132" s="31"/>
      <c r="AN10132" s="31"/>
      <c r="AO10132" s="31"/>
      <c r="AP10132" s="31"/>
      <c r="AQ10132" s="31"/>
      <c r="AR10132" s="31"/>
      <c r="AS10132" s="31"/>
      <c r="AT10132" s="31"/>
      <c r="AU10132" s="31"/>
      <c r="AV10132" s="31"/>
      <c r="AW10132" s="31"/>
      <c r="AX10132" s="31"/>
      <c r="AY10132" s="31"/>
      <c r="AZ10132" s="31"/>
      <c r="BA10132" s="31"/>
      <c r="BB10132" s="31"/>
      <c r="BC10132" s="31"/>
      <c r="BD10132" s="31"/>
      <c r="BE10132" s="31"/>
      <c r="BF10132" s="31"/>
      <c r="BG10132" s="31"/>
      <c r="BH10132" s="31"/>
      <c r="BI10132" s="31"/>
      <c r="BJ10132" s="31"/>
      <c r="BK10132" s="31"/>
      <c r="BL10132" s="31"/>
      <c r="BM10132" s="31"/>
      <c r="BN10132" s="31"/>
      <c r="BO10132" s="31"/>
      <c r="BP10132" s="31"/>
      <c r="BQ10132" s="31"/>
      <c r="BR10132" s="31"/>
      <c r="BS10132" s="31"/>
      <c r="BT10132" s="31"/>
      <c r="BU10132" s="31"/>
      <c r="BV10132" s="31"/>
      <c r="BW10132" s="31"/>
      <c r="BX10132" s="31"/>
      <c r="BY10132" s="31"/>
      <c r="BZ10132" s="31"/>
      <c r="CA10132" s="31"/>
      <c r="CB10132" s="31"/>
      <c r="CC10132" s="31"/>
    </row>
    <row r="10133" spans="5:81" customFormat="1" x14ac:dyDescent="0.25">
      <c r="E10133" s="30" t="str">
        <f t="shared" si="68"/>
        <v>update IFINOPL.dbo.AGREEMENT_ASSET set BILLING_TO_NPWP = '631901378451000', NPWP_NAME = 'PT. JADE TRUST MOBILINDO', NPWP_ADDRESS = 'RUKO THE SPRINGS UTARA NO.30 , JL. GADING GOLD B RT.1 RW.9 KEL.CIHUNI KEC.PAGEDANGAN KOTA/KAB.KAB. TANGERANG BANTEN 15332' where AGREEMENT_NO = replace('0001052/4/01/06/2022', '/', '.');</v>
      </c>
      <c r="F10133" s="31"/>
      <c r="G10133" s="31"/>
      <c r="H10133" s="31"/>
      <c r="I10133" s="31"/>
      <c r="J10133" s="31"/>
      <c r="K10133" s="31"/>
      <c r="L10133" s="31"/>
      <c r="M10133" s="31"/>
      <c r="N10133" s="31"/>
      <c r="O10133" s="31"/>
      <c r="P10133" s="31"/>
      <c r="Q10133" s="31"/>
      <c r="R10133" s="31"/>
      <c r="S10133" s="31"/>
      <c r="T10133" s="31"/>
      <c r="U10133" s="31"/>
      <c r="V10133" s="31"/>
      <c r="W10133" s="31"/>
      <c r="X10133" s="31"/>
      <c r="Y10133" s="31"/>
      <c r="Z10133" s="31"/>
      <c r="AA10133" s="31"/>
      <c r="AB10133" s="31"/>
      <c r="AC10133" s="31"/>
      <c r="AD10133" s="31"/>
      <c r="AE10133" s="31"/>
      <c r="AF10133" s="31"/>
      <c r="AG10133" s="31"/>
      <c r="AH10133" s="31"/>
      <c r="AI10133" s="31"/>
      <c r="AJ10133" s="31"/>
      <c r="AK10133" s="31"/>
      <c r="AL10133" s="31"/>
      <c r="AM10133" s="31"/>
      <c r="AN10133" s="31"/>
      <c r="AO10133" s="31"/>
      <c r="AP10133" s="31"/>
      <c r="AQ10133" s="31"/>
      <c r="AR10133" s="31"/>
      <c r="AS10133" s="31"/>
      <c r="AT10133" s="31"/>
      <c r="AU10133" s="31"/>
      <c r="AV10133" s="31"/>
      <c r="AW10133" s="31"/>
      <c r="AX10133" s="31"/>
      <c r="AY10133" s="31"/>
      <c r="AZ10133" s="31"/>
      <c r="BA10133" s="31"/>
      <c r="BB10133" s="31"/>
      <c r="BC10133" s="31"/>
      <c r="BD10133" s="31"/>
      <c r="BE10133" s="31"/>
      <c r="BF10133" s="31"/>
      <c r="BG10133" s="31"/>
      <c r="BH10133" s="31"/>
      <c r="BI10133" s="31"/>
      <c r="BJ10133" s="31"/>
      <c r="BK10133" s="31"/>
      <c r="BL10133" s="31"/>
      <c r="BM10133" s="31"/>
      <c r="BN10133" s="31"/>
      <c r="BO10133" s="31"/>
      <c r="BP10133" s="31"/>
      <c r="BQ10133" s="31"/>
      <c r="BR10133" s="31"/>
      <c r="BS10133" s="31"/>
      <c r="BT10133" s="31"/>
      <c r="BU10133" s="31"/>
      <c r="BV10133" s="31"/>
      <c r="BW10133" s="31"/>
      <c r="BX10133" s="31"/>
      <c r="BY10133" s="31"/>
      <c r="BZ10133" s="31"/>
      <c r="CA10133" s="31"/>
      <c r="CB10133" s="31"/>
      <c r="CC10133" s="31"/>
    </row>
    <row r="10134" spans="5:81" customFormat="1" x14ac:dyDescent="0.25">
      <c r="E10134" s="30" t="str">
        <f t="shared" si="68"/>
        <v>update IFINOPL.dbo.AGREEMENT_ASSET set BILLING_TO_NPWP = '030312318027000', NPWP_NAME = 'PT. VERDANCO ENGINEERING', NPWP_ADDRESS = 'KOMPLEK RUKO CEMPAKA MAS BLOK C NO 24 RT.000 RW.000 KEL.SUMUR BATU KEC.KEMAYORAN KOTA/KAB.JAKARTA PUSAT DKI JAKARTA 10640' where AGREEMENT_NO = replace('0001052/4/08/06/2023', '/', '.');</v>
      </c>
      <c r="F10134" s="31"/>
      <c r="G10134" s="31"/>
      <c r="H10134" s="31"/>
      <c r="I10134" s="31"/>
      <c r="J10134" s="31"/>
      <c r="K10134" s="31"/>
      <c r="L10134" s="31"/>
      <c r="M10134" s="31"/>
      <c r="N10134" s="31"/>
      <c r="O10134" s="31"/>
      <c r="P10134" s="31"/>
      <c r="Q10134" s="31"/>
      <c r="R10134" s="31"/>
      <c r="S10134" s="31"/>
      <c r="T10134" s="31"/>
      <c r="U10134" s="31"/>
      <c r="V10134" s="31"/>
      <c r="W10134" s="31"/>
      <c r="X10134" s="31"/>
      <c r="Y10134" s="31"/>
      <c r="Z10134" s="31"/>
      <c r="AA10134" s="31"/>
      <c r="AB10134" s="31"/>
      <c r="AC10134" s="31"/>
      <c r="AD10134" s="31"/>
      <c r="AE10134" s="31"/>
      <c r="AF10134" s="31"/>
      <c r="AG10134" s="31"/>
      <c r="AH10134" s="31"/>
      <c r="AI10134" s="31"/>
      <c r="AJ10134" s="31"/>
      <c r="AK10134" s="31"/>
      <c r="AL10134" s="31"/>
      <c r="AM10134" s="31"/>
      <c r="AN10134" s="31"/>
      <c r="AO10134" s="31"/>
      <c r="AP10134" s="31"/>
      <c r="AQ10134" s="31"/>
      <c r="AR10134" s="31"/>
      <c r="AS10134" s="31"/>
      <c r="AT10134" s="31"/>
      <c r="AU10134" s="31"/>
      <c r="AV10134" s="31"/>
      <c r="AW10134" s="31"/>
      <c r="AX10134" s="31"/>
      <c r="AY10134" s="31"/>
      <c r="AZ10134" s="31"/>
      <c r="BA10134" s="31"/>
      <c r="BB10134" s="31"/>
      <c r="BC10134" s="31"/>
      <c r="BD10134" s="31"/>
      <c r="BE10134" s="31"/>
      <c r="BF10134" s="31"/>
      <c r="BG10134" s="31"/>
      <c r="BH10134" s="31"/>
      <c r="BI10134" s="31"/>
      <c r="BJ10134" s="31"/>
      <c r="BK10134" s="31"/>
      <c r="BL10134" s="31"/>
      <c r="BM10134" s="31"/>
      <c r="BN10134" s="31"/>
      <c r="BO10134" s="31"/>
      <c r="BP10134" s="31"/>
      <c r="BQ10134" s="31"/>
      <c r="BR10134" s="31"/>
      <c r="BS10134" s="31"/>
      <c r="BT10134" s="31"/>
      <c r="BU10134" s="31"/>
      <c r="BV10134" s="31"/>
      <c r="BW10134" s="31"/>
      <c r="BX10134" s="31"/>
      <c r="BY10134" s="31"/>
      <c r="BZ10134" s="31"/>
      <c r="CA10134" s="31"/>
      <c r="CB10134" s="31"/>
      <c r="CC10134" s="31"/>
    </row>
    <row r="10135" spans="5:81" customFormat="1" x14ac:dyDescent="0.25">
      <c r="E10135" s="30" t="str">
        <f t="shared" si="68"/>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replace('0001053/4/01/06/2022', '/', '.');</v>
      </c>
      <c r="F10135" s="31"/>
      <c r="G10135" s="31"/>
      <c r="H10135" s="31"/>
      <c r="I10135" s="31"/>
      <c r="J10135" s="31"/>
      <c r="K10135" s="31"/>
      <c r="L10135" s="31"/>
      <c r="M10135" s="31"/>
      <c r="N10135" s="31"/>
      <c r="O10135" s="31"/>
      <c r="P10135" s="31"/>
      <c r="Q10135" s="31"/>
      <c r="R10135" s="31"/>
      <c r="S10135" s="31"/>
      <c r="T10135" s="31"/>
      <c r="U10135" s="31"/>
      <c r="V10135" s="31"/>
      <c r="W10135" s="31"/>
      <c r="X10135" s="31"/>
      <c r="Y10135" s="31"/>
      <c r="Z10135" s="31"/>
      <c r="AA10135" s="31"/>
      <c r="AB10135" s="31"/>
      <c r="AC10135" s="31"/>
      <c r="AD10135" s="31"/>
      <c r="AE10135" s="31"/>
      <c r="AF10135" s="31"/>
      <c r="AG10135" s="31"/>
      <c r="AH10135" s="31"/>
      <c r="AI10135" s="31"/>
      <c r="AJ10135" s="31"/>
      <c r="AK10135" s="31"/>
      <c r="AL10135" s="31"/>
      <c r="AM10135" s="31"/>
      <c r="AN10135" s="31"/>
      <c r="AO10135" s="31"/>
      <c r="AP10135" s="31"/>
      <c r="AQ10135" s="31"/>
      <c r="AR10135" s="31"/>
      <c r="AS10135" s="31"/>
      <c r="AT10135" s="31"/>
      <c r="AU10135" s="31"/>
      <c r="AV10135" s="31"/>
      <c r="AW10135" s="31"/>
      <c r="AX10135" s="31"/>
      <c r="AY10135" s="31"/>
      <c r="AZ10135" s="31"/>
      <c r="BA10135" s="31"/>
      <c r="BB10135" s="31"/>
      <c r="BC10135" s="31"/>
      <c r="BD10135" s="31"/>
      <c r="BE10135" s="31"/>
      <c r="BF10135" s="31"/>
      <c r="BG10135" s="31"/>
      <c r="BH10135" s="31"/>
      <c r="BI10135" s="31"/>
      <c r="BJ10135" s="31"/>
      <c r="BK10135" s="31"/>
      <c r="BL10135" s="31"/>
      <c r="BM10135" s="31"/>
      <c r="BN10135" s="31"/>
      <c r="BO10135" s="31"/>
      <c r="BP10135" s="31"/>
      <c r="BQ10135" s="31"/>
      <c r="BR10135" s="31"/>
      <c r="BS10135" s="31"/>
      <c r="BT10135" s="31"/>
      <c r="BU10135" s="31"/>
      <c r="BV10135" s="31"/>
      <c r="BW10135" s="31"/>
      <c r="BX10135" s="31"/>
      <c r="BY10135" s="31"/>
      <c r="BZ10135" s="31"/>
      <c r="CA10135" s="31"/>
      <c r="CB10135" s="31"/>
      <c r="CC10135" s="31"/>
    </row>
    <row r="10136" spans="5:81" customFormat="1" x14ac:dyDescent="0.25">
      <c r="E10136" s="30" t="str">
        <f t="shared" si="68"/>
        <v>update IFINOPL.dbo.AGREEMENT_ASSET set BILLING_TO_NPWP = '314343237005000', NPWP_NAME = 'PT. TRANS MONANG', NPWP_ADDRESS = 'GEDUNG PATRA JASA OFFICE TOWER LT 17 RUANG 1703 JL JENDERAL GATOT SUBROTO KAV 32-34 RT.0 RW.0 KEL.KUNINGAN TIMUR KEC.SETIA BUDI KOTA/KAB.JAKARTA SELATAN DKI JAKARTA 12950' where AGREEMENT_NO = replace('0001053/4/08/06/2023', '/', '.');</v>
      </c>
      <c r="F10136" s="31"/>
      <c r="G10136" s="31"/>
      <c r="H10136" s="31"/>
      <c r="I10136" s="31"/>
      <c r="J10136" s="31"/>
      <c r="K10136" s="31"/>
      <c r="L10136" s="31"/>
      <c r="M10136" s="31"/>
      <c r="N10136" s="31"/>
      <c r="O10136" s="31"/>
      <c r="P10136" s="31"/>
      <c r="Q10136" s="31"/>
      <c r="R10136" s="31"/>
      <c r="S10136" s="31"/>
      <c r="T10136" s="31"/>
      <c r="U10136" s="31"/>
      <c r="V10136" s="31"/>
      <c r="W10136" s="31"/>
      <c r="X10136" s="31"/>
      <c r="Y10136" s="31"/>
      <c r="Z10136" s="31"/>
      <c r="AA10136" s="31"/>
      <c r="AB10136" s="31"/>
      <c r="AC10136" s="31"/>
      <c r="AD10136" s="31"/>
      <c r="AE10136" s="31"/>
      <c r="AF10136" s="31"/>
      <c r="AG10136" s="31"/>
      <c r="AH10136" s="31"/>
      <c r="AI10136" s="31"/>
      <c r="AJ10136" s="31"/>
      <c r="AK10136" s="31"/>
      <c r="AL10136" s="31"/>
      <c r="AM10136" s="31"/>
      <c r="AN10136" s="31"/>
      <c r="AO10136" s="31"/>
      <c r="AP10136" s="31"/>
      <c r="AQ10136" s="31"/>
      <c r="AR10136" s="31"/>
      <c r="AS10136" s="31"/>
      <c r="AT10136" s="31"/>
      <c r="AU10136" s="31"/>
      <c r="AV10136" s="31"/>
      <c r="AW10136" s="31"/>
      <c r="AX10136" s="31"/>
      <c r="AY10136" s="31"/>
      <c r="AZ10136" s="31"/>
      <c r="BA10136" s="31"/>
      <c r="BB10136" s="31"/>
      <c r="BC10136" s="31"/>
      <c r="BD10136" s="31"/>
      <c r="BE10136" s="31"/>
      <c r="BF10136" s="31"/>
      <c r="BG10136" s="31"/>
      <c r="BH10136" s="31"/>
      <c r="BI10136" s="31"/>
      <c r="BJ10136" s="31"/>
      <c r="BK10136" s="31"/>
      <c r="BL10136" s="31"/>
      <c r="BM10136" s="31"/>
      <c r="BN10136" s="31"/>
      <c r="BO10136" s="31"/>
      <c r="BP10136" s="31"/>
      <c r="BQ10136" s="31"/>
      <c r="BR10136" s="31"/>
      <c r="BS10136" s="31"/>
      <c r="BT10136" s="31"/>
      <c r="BU10136" s="31"/>
      <c r="BV10136" s="31"/>
      <c r="BW10136" s="31"/>
      <c r="BX10136" s="31"/>
      <c r="BY10136" s="31"/>
      <c r="BZ10136" s="31"/>
      <c r="CA10136" s="31"/>
      <c r="CB10136" s="31"/>
      <c r="CC10136" s="31"/>
    </row>
    <row r="10137" spans="5:81" customFormat="1" x14ac:dyDescent="0.25">
      <c r="E10137" s="30" t="str">
        <f t="shared" si="68"/>
        <v>update IFINOPL.dbo.AGREEMENT_ASSET set BILLING_TO_NPWP = '314343237005000', NPWP_NAME = 'PT. TRANS MONANG', NPWP_ADDRESS = 'GEDUNG PATRA JASA OFFICE TOWER LT 17 RUANG 1703 JL JENDERAL GATOT SUBROTO KAV 32-34 RT.0 RW.0 KEL.KUNINGAN TIMUR KEC.SETIA BUDI KOTA/KAB.JAKARTA SELATAN DKI JAKARTA 12950' where AGREEMENT_NO = replace('0001054/4/08/06/2023', '/', '.');</v>
      </c>
      <c r="F10137" s="31"/>
      <c r="G10137" s="31"/>
      <c r="H10137" s="31"/>
      <c r="I10137" s="31"/>
      <c r="J10137" s="31"/>
      <c r="K10137" s="31"/>
      <c r="L10137" s="31"/>
      <c r="M10137" s="31"/>
      <c r="N10137" s="31"/>
      <c r="O10137" s="31"/>
      <c r="P10137" s="31"/>
      <c r="Q10137" s="31"/>
      <c r="R10137" s="31"/>
      <c r="S10137" s="31"/>
      <c r="T10137" s="31"/>
      <c r="U10137" s="31"/>
      <c r="V10137" s="31"/>
      <c r="W10137" s="31"/>
      <c r="X10137" s="31"/>
      <c r="Y10137" s="31"/>
      <c r="Z10137" s="31"/>
      <c r="AA10137" s="31"/>
      <c r="AB10137" s="31"/>
      <c r="AC10137" s="31"/>
      <c r="AD10137" s="31"/>
      <c r="AE10137" s="31"/>
      <c r="AF10137" s="31"/>
      <c r="AG10137" s="31"/>
      <c r="AH10137" s="31"/>
      <c r="AI10137" s="31"/>
      <c r="AJ10137" s="31"/>
      <c r="AK10137" s="31"/>
      <c r="AL10137" s="31"/>
      <c r="AM10137" s="31"/>
      <c r="AN10137" s="31"/>
      <c r="AO10137" s="31"/>
      <c r="AP10137" s="31"/>
      <c r="AQ10137" s="31"/>
      <c r="AR10137" s="31"/>
      <c r="AS10137" s="31"/>
      <c r="AT10137" s="31"/>
      <c r="AU10137" s="31"/>
      <c r="AV10137" s="31"/>
      <c r="AW10137" s="31"/>
      <c r="AX10137" s="31"/>
      <c r="AY10137" s="31"/>
      <c r="AZ10137" s="31"/>
      <c r="BA10137" s="31"/>
      <c r="BB10137" s="31"/>
      <c r="BC10137" s="31"/>
      <c r="BD10137" s="31"/>
      <c r="BE10137" s="31"/>
      <c r="BF10137" s="31"/>
      <c r="BG10137" s="31"/>
      <c r="BH10137" s="31"/>
      <c r="BI10137" s="31"/>
      <c r="BJ10137" s="31"/>
      <c r="BK10137" s="31"/>
      <c r="BL10137" s="31"/>
      <c r="BM10137" s="31"/>
      <c r="BN10137" s="31"/>
      <c r="BO10137" s="31"/>
      <c r="BP10137" s="31"/>
      <c r="BQ10137" s="31"/>
      <c r="BR10137" s="31"/>
      <c r="BS10137" s="31"/>
      <c r="BT10137" s="31"/>
      <c r="BU10137" s="31"/>
      <c r="BV10137" s="31"/>
      <c r="BW10137" s="31"/>
      <c r="BX10137" s="31"/>
      <c r="BY10137" s="31"/>
      <c r="BZ10137" s="31"/>
      <c r="CA10137" s="31"/>
      <c r="CB10137" s="31"/>
      <c r="CC10137" s="31"/>
    </row>
    <row r="10138" spans="5:81" customFormat="1" x14ac:dyDescent="0.25">
      <c r="E10138" s="30" t="str">
        <f t="shared" si="68"/>
        <v>update IFINOPL.dbo.AGREEMENT_ASSET set BILLING_TO_NPWP = '316483148422000', NPWP_NAME = 'PT PINUS MERAH ABADI', NPWP_ADDRESS = 'JL. SOEKARNO HATTA NO. 112 RT.07 RW.05 BABAKAN CIPARAY, BABAKAN CIPARAY, BANDUNG, JAWA BARAT 40223 INDONESIA' where AGREEMENT_NO = replace('0001055/4/01/06/2022', '/', '.');</v>
      </c>
      <c r="F10138" s="31"/>
      <c r="G10138" s="31"/>
      <c r="H10138" s="31"/>
      <c r="I10138" s="31"/>
      <c r="J10138" s="31"/>
      <c r="K10138" s="31"/>
      <c r="L10138" s="31"/>
      <c r="M10138" s="31"/>
      <c r="N10138" s="31"/>
      <c r="O10138" s="31"/>
      <c r="P10138" s="31"/>
      <c r="Q10138" s="31"/>
      <c r="R10138" s="31"/>
      <c r="S10138" s="31"/>
      <c r="T10138" s="31"/>
      <c r="U10138" s="31"/>
      <c r="V10138" s="31"/>
      <c r="W10138" s="31"/>
      <c r="X10138" s="31"/>
      <c r="Y10138" s="31"/>
      <c r="Z10138" s="31"/>
      <c r="AA10138" s="31"/>
      <c r="AB10138" s="31"/>
      <c r="AC10138" s="31"/>
      <c r="AD10138" s="31"/>
      <c r="AE10138" s="31"/>
      <c r="AF10138" s="31"/>
      <c r="AG10138" s="31"/>
      <c r="AH10138" s="31"/>
      <c r="AI10138" s="31"/>
      <c r="AJ10138" s="31"/>
      <c r="AK10138" s="31"/>
      <c r="AL10138" s="31"/>
      <c r="AM10138" s="31"/>
      <c r="AN10138" s="31"/>
      <c r="AO10138" s="31"/>
      <c r="AP10138" s="31"/>
      <c r="AQ10138" s="31"/>
      <c r="AR10138" s="31"/>
      <c r="AS10138" s="31"/>
      <c r="AT10138" s="31"/>
      <c r="AU10138" s="31"/>
      <c r="AV10138" s="31"/>
      <c r="AW10138" s="31"/>
      <c r="AX10138" s="31"/>
      <c r="AY10138" s="31"/>
      <c r="AZ10138" s="31"/>
      <c r="BA10138" s="31"/>
      <c r="BB10138" s="31"/>
      <c r="BC10138" s="31"/>
      <c r="BD10138" s="31"/>
      <c r="BE10138" s="31"/>
      <c r="BF10138" s="31"/>
      <c r="BG10138" s="31"/>
      <c r="BH10138" s="31"/>
      <c r="BI10138" s="31"/>
      <c r="BJ10138" s="31"/>
      <c r="BK10138" s="31"/>
      <c r="BL10138" s="31"/>
      <c r="BM10138" s="31"/>
      <c r="BN10138" s="31"/>
      <c r="BO10138" s="31"/>
      <c r="BP10138" s="31"/>
      <c r="BQ10138" s="31"/>
      <c r="BR10138" s="31"/>
      <c r="BS10138" s="31"/>
      <c r="BT10138" s="31"/>
      <c r="BU10138" s="31"/>
      <c r="BV10138" s="31"/>
      <c r="BW10138" s="31"/>
      <c r="BX10138" s="31"/>
      <c r="BY10138" s="31"/>
      <c r="BZ10138" s="31"/>
      <c r="CA10138" s="31"/>
      <c r="CB10138" s="31"/>
      <c r="CC10138" s="31"/>
    </row>
    <row r="10139" spans="5:81" customFormat="1" x14ac:dyDescent="0.25">
      <c r="E10139"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replace('0001055/4/08/06/2023', '/', '.');</v>
      </c>
      <c r="F10139" s="31"/>
      <c r="G10139" s="31"/>
      <c r="H10139" s="31"/>
      <c r="I10139" s="31"/>
      <c r="J10139" s="31"/>
      <c r="K10139" s="31"/>
      <c r="L10139" s="31"/>
      <c r="M10139" s="31"/>
      <c r="N10139" s="31"/>
      <c r="O10139" s="31"/>
      <c r="P10139" s="31"/>
      <c r="Q10139" s="31"/>
      <c r="R10139" s="31"/>
      <c r="S10139" s="31"/>
      <c r="T10139" s="31"/>
      <c r="U10139" s="31"/>
      <c r="V10139" s="31"/>
      <c r="W10139" s="31"/>
      <c r="X10139" s="31"/>
      <c r="Y10139" s="31"/>
      <c r="Z10139" s="31"/>
      <c r="AA10139" s="31"/>
      <c r="AB10139" s="31"/>
      <c r="AC10139" s="31"/>
      <c r="AD10139" s="31"/>
      <c r="AE10139" s="31"/>
      <c r="AF10139" s="31"/>
      <c r="AG10139" s="31"/>
      <c r="AH10139" s="31"/>
      <c r="AI10139" s="31"/>
      <c r="AJ10139" s="31"/>
      <c r="AK10139" s="31"/>
      <c r="AL10139" s="31"/>
      <c r="AM10139" s="31"/>
      <c r="AN10139" s="31"/>
      <c r="AO10139" s="31"/>
      <c r="AP10139" s="31"/>
      <c r="AQ10139" s="31"/>
      <c r="AR10139" s="31"/>
      <c r="AS10139" s="31"/>
      <c r="AT10139" s="31"/>
      <c r="AU10139" s="31"/>
      <c r="AV10139" s="31"/>
      <c r="AW10139" s="31"/>
      <c r="AX10139" s="31"/>
      <c r="AY10139" s="31"/>
      <c r="AZ10139" s="31"/>
      <c r="BA10139" s="31"/>
      <c r="BB10139" s="31"/>
      <c r="BC10139" s="31"/>
      <c r="BD10139" s="31"/>
      <c r="BE10139" s="31"/>
      <c r="BF10139" s="31"/>
      <c r="BG10139" s="31"/>
      <c r="BH10139" s="31"/>
      <c r="BI10139" s="31"/>
      <c r="BJ10139" s="31"/>
      <c r="BK10139" s="31"/>
      <c r="BL10139" s="31"/>
      <c r="BM10139" s="31"/>
      <c r="BN10139" s="31"/>
      <c r="BO10139" s="31"/>
      <c r="BP10139" s="31"/>
      <c r="BQ10139" s="31"/>
      <c r="BR10139" s="31"/>
      <c r="BS10139" s="31"/>
      <c r="BT10139" s="31"/>
      <c r="BU10139" s="31"/>
      <c r="BV10139" s="31"/>
      <c r="BW10139" s="31"/>
      <c r="BX10139" s="31"/>
      <c r="BY10139" s="31"/>
      <c r="BZ10139" s="31"/>
      <c r="CA10139" s="31"/>
      <c r="CB10139" s="31"/>
      <c r="CC10139" s="31"/>
    </row>
    <row r="10140" spans="5:81" customFormat="1" x14ac:dyDescent="0.25">
      <c r="E10140" s="30" t="str">
        <f t="shared" si="68"/>
        <v>update IFINOPL.dbo.AGREEMENT_ASSET set BILLING_TO_NPWP = '316483148422000', NPWP_NAME = 'PT PINUS MERAH ABADI', NPWP_ADDRESS = 'JL. SOEKARNO HATTA NO. 112 RT.07 RW.05 BABAKAN CIPARAY, BABAKAN CIPARAY, BANDUNG, JAWA BARAT 40223 INDONESIA' where AGREEMENT_NO = replace('0001056/4/01/06/2022', '/', '.');</v>
      </c>
      <c r="F10140" s="31"/>
      <c r="G10140" s="31"/>
      <c r="H10140" s="31"/>
      <c r="I10140" s="31"/>
      <c r="J10140" s="31"/>
      <c r="K10140" s="31"/>
      <c r="L10140" s="31"/>
      <c r="M10140" s="31"/>
      <c r="N10140" s="31"/>
      <c r="O10140" s="31"/>
      <c r="P10140" s="31"/>
      <c r="Q10140" s="31"/>
      <c r="R10140" s="31"/>
      <c r="S10140" s="31"/>
      <c r="T10140" s="31"/>
      <c r="U10140" s="31"/>
      <c r="V10140" s="31"/>
      <c r="W10140" s="31"/>
      <c r="X10140" s="31"/>
      <c r="Y10140" s="31"/>
      <c r="Z10140" s="31"/>
      <c r="AA10140" s="31"/>
      <c r="AB10140" s="31"/>
      <c r="AC10140" s="31"/>
      <c r="AD10140" s="31"/>
      <c r="AE10140" s="31"/>
      <c r="AF10140" s="31"/>
      <c r="AG10140" s="31"/>
      <c r="AH10140" s="31"/>
      <c r="AI10140" s="31"/>
      <c r="AJ10140" s="31"/>
      <c r="AK10140" s="31"/>
      <c r="AL10140" s="31"/>
      <c r="AM10140" s="31"/>
      <c r="AN10140" s="31"/>
      <c r="AO10140" s="31"/>
      <c r="AP10140" s="31"/>
      <c r="AQ10140" s="31"/>
      <c r="AR10140" s="31"/>
      <c r="AS10140" s="31"/>
      <c r="AT10140" s="31"/>
      <c r="AU10140" s="31"/>
      <c r="AV10140" s="31"/>
      <c r="AW10140" s="31"/>
      <c r="AX10140" s="31"/>
      <c r="AY10140" s="31"/>
      <c r="AZ10140" s="31"/>
      <c r="BA10140" s="31"/>
      <c r="BB10140" s="31"/>
      <c r="BC10140" s="31"/>
      <c r="BD10140" s="31"/>
      <c r="BE10140" s="31"/>
      <c r="BF10140" s="31"/>
      <c r="BG10140" s="31"/>
      <c r="BH10140" s="31"/>
      <c r="BI10140" s="31"/>
      <c r="BJ10140" s="31"/>
      <c r="BK10140" s="31"/>
      <c r="BL10140" s="31"/>
      <c r="BM10140" s="31"/>
      <c r="BN10140" s="31"/>
      <c r="BO10140" s="31"/>
      <c r="BP10140" s="31"/>
      <c r="BQ10140" s="31"/>
      <c r="BR10140" s="31"/>
      <c r="BS10140" s="31"/>
      <c r="BT10140" s="31"/>
      <c r="BU10140" s="31"/>
      <c r="BV10140" s="31"/>
      <c r="BW10140" s="31"/>
      <c r="BX10140" s="31"/>
      <c r="BY10140" s="31"/>
      <c r="BZ10140" s="31"/>
      <c r="CA10140" s="31"/>
      <c r="CB10140" s="31"/>
      <c r="CC10140" s="31"/>
    </row>
    <row r="10141" spans="5:81" customFormat="1" x14ac:dyDescent="0.25">
      <c r="E10141" s="30" t="str">
        <f t="shared" si="68"/>
        <v>update IFINOPL.dbo.AGREEMENT_ASSET set BILLING_TO_NPWP = '713313591451000', NPWP_NAME = 'PT. ARTA DWITUNGGAL ABADI', NPWP_ADDRESS = 'JL. MANIS RAYA NO. 15 RT.00 RW.00 KEL.KADU JAYA KEC.CURUG KOTA/KAB.TANGERANG BANTEN 15810' where AGREEMENT_NO = replace('0001056/4/08/07/2023', '/', '.');</v>
      </c>
      <c r="F10141" s="31"/>
      <c r="G10141" s="31"/>
      <c r="H10141" s="31"/>
      <c r="I10141" s="31"/>
      <c r="J10141" s="31"/>
      <c r="K10141" s="31"/>
      <c r="L10141" s="31"/>
      <c r="M10141" s="31"/>
      <c r="N10141" s="31"/>
      <c r="O10141" s="31"/>
      <c r="P10141" s="31"/>
      <c r="Q10141" s="31"/>
      <c r="R10141" s="31"/>
      <c r="S10141" s="31"/>
      <c r="T10141" s="31"/>
      <c r="U10141" s="31"/>
      <c r="V10141" s="31"/>
      <c r="W10141" s="31"/>
      <c r="X10141" s="31"/>
      <c r="Y10141" s="31"/>
      <c r="Z10141" s="31"/>
      <c r="AA10141" s="31"/>
      <c r="AB10141" s="31"/>
      <c r="AC10141" s="31"/>
      <c r="AD10141" s="31"/>
      <c r="AE10141" s="31"/>
      <c r="AF10141" s="31"/>
      <c r="AG10141" s="31"/>
      <c r="AH10141" s="31"/>
      <c r="AI10141" s="31"/>
      <c r="AJ10141" s="31"/>
      <c r="AK10141" s="31"/>
      <c r="AL10141" s="31"/>
      <c r="AM10141" s="31"/>
      <c r="AN10141" s="31"/>
      <c r="AO10141" s="31"/>
      <c r="AP10141" s="31"/>
      <c r="AQ10141" s="31"/>
      <c r="AR10141" s="31"/>
      <c r="AS10141" s="31"/>
      <c r="AT10141" s="31"/>
      <c r="AU10141" s="31"/>
      <c r="AV10141" s="31"/>
      <c r="AW10141" s="31"/>
      <c r="AX10141" s="31"/>
      <c r="AY10141" s="31"/>
      <c r="AZ10141" s="31"/>
      <c r="BA10141" s="31"/>
      <c r="BB10141" s="31"/>
      <c r="BC10141" s="31"/>
      <c r="BD10141" s="31"/>
      <c r="BE10141" s="31"/>
      <c r="BF10141" s="31"/>
      <c r="BG10141" s="31"/>
      <c r="BH10141" s="31"/>
      <c r="BI10141" s="31"/>
      <c r="BJ10141" s="31"/>
      <c r="BK10141" s="31"/>
      <c r="BL10141" s="31"/>
      <c r="BM10141" s="31"/>
      <c r="BN10141" s="31"/>
      <c r="BO10141" s="31"/>
      <c r="BP10141" s="31"/>
      <c r="BQ10141" s="31"/>
      <c r="BR10141" s="31"/>
      <c r="BS10141" s="31"/>
      <c r="BT10141" s="31"/>
      <c r="BU10141" s="31"/>
      <c r="BV10141" s="31"/>
      <c r="BW10141" s="31"/>
      <c r="BX10141" s="31"/>
      <c r="BY10141" s="31"/>
      <c r="BZ10141" s="31"/>
      <c r="CA10141" s="31"/>
      <c r="CB10141" s="31"/>
      <c r="CC10141" s="31"/>
    </row>
    <row r="10142" spans="5:81" customFormat="1" x14ac:dyDescent="0.25">
      <c r="E10142"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replace('0001057/4/08/07/2023', '/', '.');</v>
      </c>
      <c r="F10142" s="31"/>
      <c r="G10142" s="31"/>
      <c r="H10142" s="31"/>
      <c r="I10142" s="31"/>
      <c r="J10142" s="31"/>
      <c r="K10142" s="31"/>
      <c r="L10142" s="31"/>
      <c r="M10142" s="31"/>
      <c r="N10142" s="31"/>
      <c r="O10142" s="31"/>
      <c r="P10142" s="31"/>
      <c r="Q10142" s="31"/>
      <c r="R10142" s="31"/>
      <c r="S10142" s="31"/>
      <c r="T10142" s="31"/>
      <c r="U10142" s="31"/>
      <c r="V10142" s="31"/>
      <c r="W10142" s="31"/>
      <c r="X10142" s="31"/>
      <c r="Y10142" s="31"/>
      <c r="Z10142" s="31"/>
      <c r="AA10142" s="31"/>
      <c r="AB10142" s="31"/>
      <c r="AC10142" s="31"/>
      <c r="AD10142" s="31"/>
      <c r="AE10142" s="31"/>
      <c r="AF10142" s="31"/>
      <c r="AG10142" s="31"/>
      <c r="AH10142" s="31"/>
      <c r="AI10142" s="31"/>
      <c r="AJ10142" s="31"/>
      <c r="AK10142" s="31"/>
      <c r="AL10142" s="31"/>
      <c r="AM10142" s="31"/>
      <c r="AN10142" s="31"/>
      <c r="AO10142" s="31"/>
      <c r="AP10142" s="31"/>
      <c r="AQ10142" s="31"/>
      <c r="AR10142" s="31"/>
      <c r="AS10142" s="31"/>
      <c r="AT10142" s="31"/>
      <c r="AU10142" s="31"/>
      <c r="AV10142" s="31"/>
      <c r="AW10142" s="31"/>
      <c r="AX10142" s="31"/>
      <c r="AY10142" s="31"/>
      <c r="AZ10142" s="31"/>
      <c r="BA10142" s="31"/>
      <c r="BB10142" s="31"/>
      <c r="BC10142" s="31"/>
      <c r="BD10142" s="31"/>
      <c r="BE10142" s="31"/>
      <c r="BF10142" s="31"/>
      <c r="BG10142" s="31"/>
      <c r="BH10142" s="31"/>
      <c r="BI10142" s="31"/>
      <c r="BJ10142" s="31"/>
      <c r="BK10142" s="31"/>
      <c r="BL10142" s="31"/>
      <c r="BM10142" s="31"/>
      <c r="BN10142" s="31"/>
      <c r="BO10142" s="31"/>
      <c r="BP10142" s="31"/>
      <c r="BQ10142" s="31"/>
      <c r="BR10142" s="31"/>
      <c r="BS10142" s="31"/>
      <c r="BT10142" s="31"/>
      <c r="BU10142" s="31"/>
      <c r="BV10142" s="31"/>
      <c r="BW10142" s="31"/>
      <c r="BX10142" s="31"/>
      <c r="BY10142" s="31"/>
      <c r="BZ10142" s="31"/>
      <c r="CA10142" s="31"/>
      <c r="CB10142" s="31"/>
      <c r="CC10142" s="31"/>
    </row>
    <row r="10143" spans="5:81" customFormat="1" x14ac:dyDescent="0.25">
      <c r="E10143"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replace('0001058/4/08/07/2023', '/', '.');</v>
      </c>
      <c r="F10143" s="31"/>
      <c r="G10143" s="31"/>
      <c r="H10143" s="31"/>
      <c r="I10143" s="31"/>
      <c r="J10143" s="31"/>
      <c r="K10143" s="31"/>
      <c r="L10143" s="31"/>
      <c r="M10143" s="31"/>
      <c r="N10143" s="31"/>
      <c r="O10143" s="31"/>
      <c r="P10143" s="31"/>
      <c r="Q10143" s="31"/>
      <c r="R10143" s="31"/>
      <c r="S10143" s="31"/>
      <c r="T10143" s="31"/>
      <c r="U10143" s="31"/>
      <c r="V10143" s="31"/>
      <c r="W10143" s="31"/>
      <c r="X10143" s="31"/>
      <c r="Y10143" s="31"/>
      <c r="Z10143" s="31"/>
      <c r="AA10143" s="31"/>
      <c r="AB10143" s="31"/>
      <c r="AC10143" s="31"/>
      <c r="AD10143" s="31"/>
      <c r="AE10143" s="31"/>
      <c r="AF10143" s="31"/>
      <c r="AG10143" s="31"/>
      <c r="AH10143" s="31"/>
      <c r="AI10143" s="31"/>
      <c r="AJ10143" s="31"/>
      <c r="AK10143" s="31"/>
      <c r="AL10143" s="31"/>
      <c r="AM10143" s="31"/>
      <c r="AN10143" s="31"/>
      <c r="AO10143" s="31"/>
      <c r="AP10143" s="31"/>
      <c r="AQ10143" s="31"/>
      <c r="AR10143" s="31"/>
      <c r="AS10143" s="31"/>
      <c r="AT10143" s="31"/>
      <c r="AU10143" s="31"/>
      <c r="AV10143" s="31"/>
      <c r="AW10143" s="31"/>
      <c r="AX10143" s="31"/>
      <c r="AY10143" s="31"/>
      <c r="AZ10143" s="31"/>
      <c r="BA10143" s="31"/>
      <c r="BB10143" s="31"/>
      <c r="BC10143" s="31"/>
      <c r="BD10143" s="31"/>
      <c r="BE10143" s="31"/>
      <c r="BF10143" s="31"/>
      <c r="BG10143" s="31"/>
      <c r="BH10143" s="31"/>
      <c r="BI10143" s="31"/>
      <c r="BJ10143" s="31"/>
      <c r="BK10143" s="31"/>
      <c r="BL10143" s="31"/>
      <c r="BM10143" s="31"/>
      <c r="BN10143" s="31"/>
      <c r="BO10143" s="31"/>
      <c r="BP10143" s="31"/>
      <c r="BQ10143" s="31"/>
      <c r="BR10143" s="31"/>
      <c r="BS10143" s="31"/>
      <c r="BT10143" s="31"/>
      <c r="BU10143" s="31"/>
      <c r="BV10143" s="31"/>
      <c r="BW10143" s="31"/>
      <c r="BX10143" s="31"/>
      <c r="BY10143" s="31"/>
      <c r="BZ10143" s="31"/>
      <c r="CA10143" s="31"/>
      <c r="CB10143" s="31"/>
      <c r="CC10143" s="31"/>
    </row>
    <row r="10144" spans="5:81" customFormat="1" x14ac:dyDescent="0.25">
      <c r="E10144"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replace('0001059/4/08/07/2023', '/', '.');</v>
      </c>
      <c r="F10144" s="31"/>
      <c r="G10144" s="31"/>
      <c r="H10144" s="31"/>
      <c r="I10144" s="31"/>
      <c r="J10144" s="31"/>
      <c r="K10144" s="31"/>
      <c r="L10144" s="31"/>
      <c r="M10144" s="31"/>
      <c r="N10144" s="31"/>
      <c r="O10144" s="31"/>
      <c r="P10144" s="31"/>
      <c r="Q10144" s="31"/>
      <c r="R10144" s="31"/>
      <c r="S10144" s="31"/>
      <c r="T10144" s="31"/>
      <c r="U10144" s="31"/>
      <c r="V10144" s="31"/>
      <c r="W10144" s="31"/>
      <c r="X10144" s="31"/>
      <c r="Y10144" s="31"/>
      <c r="Z10144" s="31"/>
      <c r="AA10144" s="31"/>
      <c r="AB10144" s="31"/>
      <c r="AC10144" s="31"/>
      <c r="AD10144" s="31"/>
      <c r="AE10144" s="31"/>
      <c r="AF10144" s="31"/>
      <c r="AG10144" s="31"/>
      <c r="AH10144" s="31"/>
      <c r="AI10144" s="31"/>
      <c r="AJ10144" s="31"/>
      <c r="AK10144" s="31"/>
      <c r="AL10144" s="31"/>
      <c r="AM10144" s="31"/>
      <c r="AN10144" s="31"/>
      <c r="AO10144" s="31"/>
      <c r="AP10144" s="31"/>
      <c r="AQ10144" s="31"/>
      <c r="AR10144" s="31"/>
      <c r="AS10144" s="31"/>
      <c r="AT10144" s="31"/>
      <c r="AU10144" s="31"/>
      <c r="AV10144" s="31"/>
      <c r="AW10144" s="31"/>
      <c r="AX10144" s="31"/>
      <c r="AY10144" s="31"/>
      <c r="AZ10144" s="31"/>
      <c r="BA10144" s="31"/>
      <c r="BB10144" s="31"/>
      <c r="BC10144" s="31"/>
      <c r="BD10144" s="31"/>
      <c r="BE10144" s="31"/>
      <c r="BF10144" s="31"/>
      <c r="BG10144" s="31"/>
      <c r="BH10144" s="31"/>
      <c r="BI10144" s="31"/>
      <c r="BJ10144" s="31"/>
      <c r="BK10144" s="31"/>
      <c r="BL10144" s="31"/>
      <c r="BM10144" s="31"/>
      <c r="BN10144" s="31"/>
      <c r="BO10144" s="31"/>
      <c r="BP10144" s="31"/>
      <c r="BQ10144" s="31"/>
      <c r="BR10144" s="31"/>
      <c r="BS10144" s="31"/>
      <c r="BT10144" s="31"/>
      <c r="BU10144" s="31"/>
      <c r="BV10144" s="31"/>
      <c r="BW10144" s="31"/>
      <c r="BX10144" s="31"/>
      <c r="BY10144" s="31"/>
      <c r="BZ10144" s="31"/>
      <c r="CA10144" s="31"/>
      <c r="CB10144" s="31"/>
      <c r="CC10144" s="31"/>
    </row>
    <row r="10145" spans="5:81" customFormat="1" x14ac:dyDescent="0.25">
      <c r="E10145" s="30" t="str">
        <f t="shared" si="68"/>
        <v>update IFINOPL.dbo.AGREEMENT_ASSET set BILLING_TO_NPWP = '316483148422000', NPWP_NAME = 'PT PINUS MERAH ABADI', NPWP_ADDRESS = 'JL. SOEKARNO HATTA NO. 112 RT.07 RW.05 BABAKAN CIPARAY, BABAKAN CIPARAY, BANDUNG, JAWA BARAT 40223 INDONESIA' where AGREEMENT_NO = replace('0001060/4/01/06/2022', '/', '.');</v>
      </c>
      <c r="F10145" s="31"/>
      <c r="G10145" s="31"/>
      <c r="H10145" s="31"/>
      <c r="I10145" s="31"/>
      <c r="J10145" s="31"/>
      <c r="K10145" s="31"/>
      <c r="L10145" s="31"/>
      <c r="M10145" s="31"/>
      <c r="N10145" s="31"/>
      <c r="O10145" s="31"/>
      <c r="P10145" s="31"/>
      <c r="Q10145" s="31"/>
      <c r="R10145" s="31"/>
      <c r="S10145" s="31"/>
      <c r="T10145" s="31"/>
      <c r="U10145" s="31"/>
      <c r="V10145" s="31"/>
      <c r="W10145" s="31"/>
      <c r="X10145" s="31"/>
      <c r="Y10145" s="31"/>
      <c r="Z10145" s="31"/>
      <c r="AA10145" s="31"/>
      <c r="AB10145" s="31"/>
      <c r="AC10145" s="31"/>
      <c r="AD10145" s="31"/>
      <c r="AE10145" s="31"/>
      <c r="AF10145" s="31"/>
      <c r="AG10145" s="31"/>
      <c r="AH10145" s="31"/>
      <c r="AI10145" s="31"/>
      <c r="AJ10145" s="31"/>
      <c r="AK10145" s="31"/>
      <c r="AL10145" s="31"/>
      <c r="AM10145" s="31"/>
      <c r="AN10145" s="31"/>
      <c r="AO10145" s="31"/>
      <c r="AP10145" s="31"/>
      <c r="AQ10145" s="31"/>
      <c r="AR10145" s="31"/>
      <c r="AS10145" s="31"/>
      <c r="AT10145" s="31"/>
      <c r="AU10145" s="31"/>
      <c r="AV10145" s="31"/>
      <c r="AW10145" s="31"/>
      <c r="AX10145" s="31"/>
      <c r="AY10145" s="31"/>
      <c r="AZ10145" s="31"/>
      <c r="BA10145" s="31"/>
      <c r="BB10145" s="31"/>
      <c r="BC10145" s="31"/>
      <c r="BD10145" s="31"/>
      <c r="BE10145" s="31"/>
      <c r="BF10145" s="31"/>
      <c r="BG10145" s="31"/>
      <c r="BH10145" s="31"/>
      <c r="BI10145" s="31"/>
      <c r="BJ10145" s="31"/>
      <c r="BK10145" s="31"/>
      <c r="BL10145" s="31"/>
      <c r="BM10145" s="31"/>
      <c r="BN10145" s="31"/>
      <c r="BO10145" s="31"/>
      <c r="BP10145" s="31"/>
      <c r="BQ10145" s="31"/>
      <c r="BR10145" s="31"/>
      <c r="BS10145" s="31"/>
      <c r="BT10145" s="31"/>
      <c r="BU10145" s="31"/>
      <c r="BV10145" s="31"/>
      <c r="BW10145" s="31"/>
      <c r="BX10145" s="31"/>
      <c r="BY10145" s="31"/>
      <c r="BZ10145" s="31"/>
      <c r="CA10145" s="31"/>
      <c r="CB10145" s="31"/>
      <c r="CC10145" s="31"/>
    </row>
    <row r="10146" spans="5:81" customFormat="1" x14ac:dyDescent="0.25">
      <c r="E10146" s="30" t="str">
        <f t="shared" si="68"/>
        <v>update IFINOPL.dbo.AGREEMENT_ASSET set BILLING_TO_NPWP = '947415428809000', NPWP_NAME = 'PT. BOMA TIRTA PRIMA', NPWP_ADDRESS = 'PETTARANI NO. 56 RT.00 RW.00 KEL.PETTUADAE KEC.TURIKALE KOTA/KAB.MAROS SULAWESI SELATAN 90516' where AGREEMENT_NO = replace('0001060/4/08/07/2023', '/', '.');</v>
      </c>
      <c r="F10146" s="31"/>
      <c r="G10146" s="31"/>
      <c r="H10146" s="31"/>
      <c r="I10146" s="31"/>
      <c r="J10146" s="31"/>
      <c r="K10146" s="31"/>
      <c r="L10146" s="31"/>
      <c r="M10146" s="31"/>
      <c r="N10146" s="31"/>
      <c r="O10146" s="31"/>
      <c r="P10146" s="31"/>
      <c r="Q10146" s="31"/>
      <c r="R10146" s="31"/>
      <c r="S10146" s="31"/>
      <c r="T10146" s="31"/>
      <c r="U10146" s="31"/>
      <c r="V10146" s="31"/>
      <c r="W10146" s="31"/>
      <c r="X10146" s="31"/>
      <c r="Y10146" s="31"/>
      <c r="Z10146" s="31"/>
      <c r="AA10146" s="31"/>
      <c r="AB10146" s="31"/>
      <c r="AC10146" s="31"/>
      <c r="AD10146" s="31"/>
      <c r="AE10146" s="31"/>
      <c r="AF10146" s="31"/>
      <c r="AG10146" s="31"/>
      <c r="AH10146" s="31"/>
      <c r="AI10146" s="31"/>
      <c r="AJ10146" s="31"/>
      <c r="AK10146" s="31"/>
      <c r="AL10146" s="31"/>
      <c r="AM10146" s="31"/>
      <c r="AN10146" s="31"/>
      <c r="AO10146" s="31"/>
      <c r="AP10146" s="31"/>
      <c r="AQ10146" s="31"/>
      <c r="AR10146" s="31"/>
      <c r="AS10146" s="31"/>
      <c r="AT10146" s="31"/>
      <c r="AU10146" s="31"/>
      <c r="AV10146" s="31"/>
      <c r="AW10146" s="31"/>
      <c r="AX10146" s="31"/>
      <c r="AY10146" s="31"/>
      <c r="AZ10146" s="31"/>
      <c r="BA10146" s="31"/>
      <c r="BB10146" s="31"/>
      <c r="BC10146" s="31"/>
      <c r="BD10146" s="31"/>
      <c r="BE10146" s="31"/>
      <c r="BF10146" s="31"/>
      <c r="BG10146" s="31"/>
      <c r="BH10146" s="31"/>
      <c r="BI10146" s="31"/>
      <c r="BJ10146" s="31"/>
      <c r="BK10146" s="31"/>
      <c r="BL10146" s="31"/>
      <c r="BM10146" s="31"/>
      <c r="BN10146" s="31"/>
      <c r="BO10146" s="31"/>
      <c r="BP10146" s="31"/>
      <c r="BQ10146" s="31"/>
      <c r="BR10146" s="31"/>
      <c r="BS10146" s="31"/>
      <c r="BT10146" s="31"/>
      <c r="BU10146" s="31"/>
      <c r="BV10146" s="31"/>
      <c r="BW10146" s="31"/>
      <c r="BX10146" s="31"/>
      <c r="BY10146" s="31"/>
      <c r="BZ10146" s="31"/>
      <c r="CA10146" s="31"/>
      <c r="CB10146" s="31"/>
      <c r="CC10146" s="31"/>
    </row>
    <row r="10147" spans="5:81" customFormat="1" x14ac:dyDescent="0.25">
      <c r="E10147" s="30" t="str">
        <f t="shared" si="68"/>
        <v>update IFINOPL.dbo.AGREEMENT_ASSET set BILLING_TO_NPWP = '316483148422000', NPWP_NAME = 'PT PINUS MERAH ABADI', NPWP_ADDRESS = 'JL. SOEKARNO HATTA NO. 112 RT.07 RW.05 BABAKAN CIPARAY, BABAKAN CIPARAY, BANDUNG, JAWA BARAT 40223 INDONESIA' where AGREEMENT_NO = replace('0001061/4/01/06/2022', '/', '.');</v>
      </c>
      <c r="F10147" s="31"/>
      <c r="G10147" s="31"/>
      <c r="H10147" s="31"/>
      <c r="I10147" s="31"/>
      <c r="J10147" s="31"/>
      <c r="K10147" s="31"/>
      <c r="L10147" s="31"/>
      <c r="M10147" s="31"/>
      <c r="N10147" s="31"/>
      <c r="O10147" s="31"/>
      <c r="P10147" s="31"/>
      <c r="Q10147" s="31"/>
      <c r="R10147" s="31"/>
      <c r="S10147" s="31"/>
      <c r="T10147" s="31"/>
      <c r="U10147" s="31"/>
      <c r="V10147" s="31"/>
      <c r="W10147" s="31"/>
      <c r="X10147" s="31"/>
      <c r="Y10147" s="31"/>
      <c r="Z10147" s="31"/>
      <c r="AA10147" s="31"/>
      <c r="AB10147" s="31"/>
      <c r="AC10147" s="31"/>
      <c r="AD10147" s="31"/>
      <c r="AE10147" s="31"/>
      <c r="AF10147" s="31"/>
      <c r="AG10147" s="31"/>
      <c r="AH10147" s="31"/>
      <c r="AI10147" s="31"/>
      <c r="AJ10147" s="31"/>
      <c r="AK10147" s="31"/>
      <c r="AL10147" s="31"/>
      <c r="AM10147" s="31"/>
      <c r="AN10147" s="31"/>
      <c r="AO10147" s="31"/>
      <c r="AP10147" s="31"/>
      <c r="AQ10147" s="31"/>
      <c r="AR10147" s="31"/>
      <c r="AS10147" s="31"/>
      <c r="AT10147" s="31"/>
      <c r="AU10147" s="31"/>
      <c r="AV10147" s="31"/>
      <c r="AW10147" s="31"/>
      <c r="AX10147" s="31"/>
      <c r="AY10147" s="31"/>
      <c r="AZ10147" s="31"/>
      <c r="BA10147" s="31"/>
      <c r="BB10147" s="31"/>
      <c r="BC10147" s="31"/>
      <c r="BD10147" s="31"/>
      <c r="BE10147" s="31"/>
      <c r="BF10147" s="31"/>
      <c r="BG10147" s="31"/>
      <c r="BH10147" s="31"/>
      <c r="BI10147" s="31"/>
      <c r="BJ10147" s="31"/>
      <c r="BK10147" s="31"/>
      <c r="BL10147" s="31"/>
      <c r="BM10147" s="31"/>
      <c r="BN10147" s="31"/>
      <c r="BO10147" s="31"/>
      <c r="BP10147" s="31"/>
      <c r="BQ10147" s="31"/>
      <c r="BR10147" s="31"/>
      <c r="BS10147" s="31"/>
      <c r="BT10147" s="31"/>
      <c r="BU10147" s="31"/>
      <c r="BV10147" s="31"/>
      <c r="BW10147" s="31"/>
      <c r="BX10147" s="31"/>
      <c r="BY10147" s="31"/>
      <c r="BZ10147" s="31"/>
      <c r="CA10147" s="31"/>
      <c r="CB10147" s="31"/>
      <c r="CC10147" s="31"/>
    </row>
    <row r="10148" spans="5:81" customFormat="1" x14ac:dyDescent="0.25">
      <c r="E10148" s="30" t="str">
        <f t="shared" si="68"/>
        <v>update IFINOPL.dbo.AGREEMENT_ASSET set BILLING_TO_NPWP = '316504208411000', NPWP_NAME = 'PT SMARTINDO JAYA ABADI', NPWP_ADDRESS = 'JL. BHAYANGKARA NO. 8-9 RT.001 RW.005 KEL.PONDOK JAGUNG TIMUR KEC.SERPONG UTARA KOTA/KAB.TANGERANG SELATAN BANTEN 15326' where AGREEMENT_NO = replace('0001061/4/08/07/2023', '/', '.');</v>
      </c>
      <c r="F10148" s="31"/>
      <c r="G10148" s="31"/>
      <c r="H10148" s="31"/>
      <c r="I10148" s="31"/>
      <c r="J10148" s="31"/>
      <c r="K10148" s="31"/>
      <c r="L10148" s="31"/>
      <c r="M10148" s="31"/>
      <c r="N10148" s="31"/>
      <c r="O10148" s="31"/>
      <c r="P10148" s="31"/>
      <c r="Q10148" s="31"/>
      <c r="R10148" s="31"/>
      <c r="S10148" s="31"/>
      <c r="T10148" s="31"/>
      <c r="U10148" s="31"/>
      <c r="V10148" s="31"/>
      <c r="W10148" s="31"/>
      <c r="X10148" s="31"/>
      <c r="Y10148" s="31"/>
      <c r="Z10148" s="31"/>
      <c r="AA10148" s="31"/>
      <c r="AB10148" s="31"/>
      <c r="AC10148" s="31"/>
      <c r="AD10148" s="31"/>
      <c r="AE10148" s="31"/>
      <c r="AF10148" s="31"/>
      <c r="AG10148" s="31"/>
      <c r="AH10148" s="31"/>
      <c r="AI10148" s="31"/>
      <c r="AJ10148" s="31"/>
      <c r="AK10148" s="31"/>
      <c r="AL10148" s="31"/>
      <c r="AM10148" s="31"/>
      <c r="AN10148" s="31"/>
      <c r="AO10148" s="31"/>
      <c r="AP10148" s="31"/>
      <c r="AQ10148" s="31"/>
      <c r="AR10148" s="31"/>
      <c r="AS10148" s="31"/>
      <c r="AT10148" s="31"/>
      <c r="AU10148" s="31"/>
      <c r="AV10148" s="31"/>
      <c r="AW10148" s="31"/>
      <c r="AX10148" s="31"/>
      <c r="AY10148" s="31"/>
      <c r="AZ10148" s="31"/>
      <c r="BA10148" s="31"/>
      <c r="BB10148" s="31"/>
      <c r="BC10148" s="31"/>
      <c r="BD10148" s="31"/>
      <c r="BE10148" s="31"/>
      <c r="BF10148" s="31"/>
      <c r="BG10148" s="31"/>
      <c r="BH10148" s="31"/>
      <c r="BI10148" s="31"/>
      <c r="BJ10148" s="31"/>
      <c r="BK10148" s="31"/>
      <c r="BL10148" s="31"/>
      <c r="BM10148" s="31"/>
      <c r="BN10148" s="31"/>
      <c r="BO10148" s="31"/>
      <c r="BP10148" s="31"/>
      <c r="BQ10148" s="31"/>
      <c r="BR10148" s="31"/>
      <c r="BS10148" s="31"/>
      <c r="BT10148" s="31"/>
      <c r="BU10148" s="31"/>
      <c r="BV10148" s="31"/>
      <c r="BW10148" s="31"/>
      <c r="BX10148" s="31"/>
      <c r="BY10148" s="31"/>
      <c r="BZ10148" s="31"/>
      <c r="CA10148" s="31"/>
      <c r="CB10148" s="31"/>
      <c r="CC10148" s="31"/>
    </row>
    <row r="10149" spans="5:81" customFormat="1" x14ac:dyDescent="0.25">
      <c r="E10149" s="30" t="str">
        <f t="shared" si="68"/>
        <v>update IFINOPL.dbo.AGREEMENT_ASSET set BILLING_TO_NPWP = '316483148422000', NPWP_NAME = 'PT PINUS MERAH ABADI', NPWP_ADDRESS = 'JL. SOEKARNO HATTA NO. 112 RT.07 RW.05 BABAKAN CIPARAY, BABAKAN CIPARAY, BANDUNG, JAWA BARAT 40223 INDONESIA' where AGREEMENT_NO = replace('0001062/4/01/06/2022', '/', '.');</v>
      </c>
      <c r="F10149" s="31"/>
      <c r="G10149" s="31"/>
      <c r="H10149" s="31"/>
      <c r="I10149" s="31"/>
      <c r="J10149" s="31"/>
      <c r="K10149" s="31"/>
      <c r="L10149" s="31"/>
      <c r="M10149" s="31"/>
      <c r="N10149" s="31"/>
      <c r="O10149" s="31"/>
      <c r="P10149" s="31"/>
      <c r="Q10149" s="31"/>
      <c r="R10149" s="31"/>
      <c r="S10149" s="31"/>
      <c r="T10149" s="31"/>
      <c r="U10149" s="31"/>
      <c r="V10149" s="31"/>
      <c r="W10149" s="31"/>
      <c r="X10149" s="31"/>
      <c r="Y10149" s="31"/>
      <c r="Z10149" s="31"/>
      <c r="AA10149" s="31"/>
      <c r="AB10149" s="31"/>
      <c r="AC10149" s="31"/>
      <c r="AD10149" s="31"/>
      <c r="AE10149" s="31"/>
      <c r="AF10149" s="31"/>
      <c r="AG10149" s="31"/>
      <c r="AH10149" s="31"/>
      <c r="AI10149" s="31"/>
      <c r="AJ10149" s="31"/>
      <c r="AK10149" s="31"/>
      <c r="AL10149" s="31"/>
      <c r="AM10149" s="31"/>
      <c r="AN10149" s="31"/>
      <c r="AO10149" s="31"/>
      <c r="AP10149" s="31"/>
      <c r="AQ10149" s="31"/>
      <c r="AR10149" s="31"/>
      <c r="AS10149" s="31"/>
      <c r="AT10149" s="31"/>
      <c r="AU10149" s="31"/>
      <c r="AV10149" s="31"/>
      <c r="AW10149" s="31"/>
      <c r="AX10149" s="31"/>
      <c r="AY10149" s="31"/>
      <c r="AZ10149" s="31"/>
      <c r="BA10149" s="31"/>
      <c r="BB10149" s="31"/>
      <c r="BC10149" s="31"/>
      <c r="BD10149" s="31"/>
      <c r="BE10149" s="31"/>
      <c r="BF10149" s="31"/>
      <c r="BG10149" s="31"/>
      <c r="BH10149" s="31"/>
      <c r="BI10149" s="31"/>
      <c r="BJ10149" s="31"/>
      <c r="BK10149" s="31"/>
      <c r="BL10149" s="31"/>
      <c r="BM10149" s="31"/>
      <c r="BN10149" s="31"/>
      <c r="BO10149" s="31"/>
      <c r="BP10149" s="31"/>
      <c r="BQ10149" s="31"/>
      <c r="BR10149" s="31"/>
      <c r="BS10149" s="31"/>
      <c r="BT10149" s="31"/>
      <c r="BU10149" s="31"/>
      <c r="BV10149" s="31"/>
      <c r="BW10149" s="31"/>
      <c r="BX10149" s="31"/>
      <c r="BY10149" s="31"/>
      <c r="BZ10149" s="31"/>
      <c r="CA10149" s="31"/>
      <c r="CB10149" s="31"/>
      <c r="CC10149" s="31"/>
    </row>
    <row r="10150" spans="5:81" customFormat="1" x14ac:dyDescent="0.25">
      <c r="E10150" s="30" t="str">
        <f t="shared" si="68"/>
        <v>update IFINOPL.dbo.AGREEMENT_ASSET set BILLING_TO_NPWP = '316504208411000', NPWP_NAME = 'PT SMARTINDO JAYA ABADI', NPWP_ADDRESS = 'JL. BHAYANGKARA NO. 8-9 RT.001 RW.005 KEL.PONDOK JAGUNG TIMUR KEC.SERPONG UTARA KOTA/KAB.TANGERANG SELATAN BANTEN 15326' where AGREEMENT_NO = replace('0001062/4/08/07/2023', '/', '.');</v>
      </c>
      <c r="F10150" s="31"/>
      <c r="G10150" s="31"/>
      <c r="H10150" s="31"/>
      <c r="I10150" s="31"/>
      <c r="J10150" s="31"/>
      <c r="K10150" s="31"/>
      <c r="L10150" s="31"/>
      <c r="M10150" s="31"/>
      <c r="N10150" s="31"/>
      <c r="O10150" s="31"/>
      <c r="P10150" s="31"/>
      <c r="Q10150" s="31"/>
      <c r="R10150" s="31"/>
      <c r="S10150" s="31"/>
      <c r="T10150" s="31"/>
      <c r="U10150" s="31"/>
      <c r="V10150" s="31"/>
      <c r="W10150" s="31"/>
      <c r="X10150" s="31"/>
      <c r="Y10150" s="31"/>
      <c r="Z10150" s="31"/>
      <c r="AA10150" s="31"/>
      <c r="AB10150" s="31"/>
      <c r="AC10150" s="31"/>
      <c r="AD10150" s="31"/>
      <c r="AE10150" s="31"/>
      <c r="AF10150" s="31"/>
      <c r="AG10150" s="31"/>
      <c r="AH10150" s="31"/>
      <c r="AI10150" s="31"/>
      <c r="AJ10150" s="31"/>
      <c r="AK10150" s="31"/>
      <c r="AL10150" s="31"/>
      <c r="AM10150" s="31"/>
      <c r="AN10150" s="31"/>
      <c r="AO10150" s="31"/>
      <c r="AP10150" s="31"/>
      <c r="AQ10150" s="31"/>
      <c r="AR10150" s="31"/>
      <c r="AS10150" s="31"/>
      <c r="AT10150" s="31"/>
      <c r="AU10150" s="31"/>
      <c r="AV10150" s="31"/>
      <c r="AW10150" s="31"/>
      <c r="AX10150" s="31"/>
      <c r="AY10150" s="31"/>
      <c r="AZ10150" s="31"/>
      <c r="BA10150" s="31"/>
      <c r="BB10150" s="31"/>
      <c r="BC10150" s="31"/>
      <c r="BD10150" s="31"/>
      <c r="BE10150" s="31"/>
      <c r="BF10150" s="31"/>
      <c r="BG10150" s="31"/>
      <c r="BH10150" s="31"/>
      <c r="BI10150" s="31"/>
      <c r="BJ10150" s="31"/>
      <c r="BK10150" s="31"/>
      <c r="BL10150" s="31"/>
      <c r="BM10150" s="31"/>
      <c r="BN10150" s="31"/>
      <c r="BO10150" s="31"/>
      <c r="BP10150" s="31"/>
      <c r="BQ10150" s="31"/>
      <c r="BR10150" s="31"/>
      <c r="BS10150" s="31"/>
      <c r="BT10150" s="31"/>
      <c r="BU10150" s="31"/>
      <c r="BV10150" s="31"/>
      <c r="BW10150" s="31"/>
      <c r="BX10150" s="31"/>
      <c r="BY10150" s="31"/>
      <c r="BZ10150" s="31"/>
      <c r="CA10150" s="31"/>
      <c r="CB10150" s="31"/>
      <c r="CC10150" s="31"/>
    </row>
    <row r="10151" spans="5:81" customFormat="1" x14ac:dyDescent="0.25">
      <c r="E10151" s="30" t="str">
        <f t="shared" si="68"/>
        <v>update IFINOPL.dbo.AGREEMENT_ASSET set BILLING_TO_NPWP = '316483148422000', NPWP_NAME = 'PT PINUS MERAH ABADI', NPWP_ADDRESS = 'JL. SOEKARNO HATTA NO. 112 RT.07 RW.05 BABAKAN CIPARAY, BABAKAN CIPARAY, BANDUNG, JAWA BARAT 40223 INDONESIA' where AGREEMENT_NO = replace('0001063/4/01/06/2022', '/', '.');</v>
      </c>
      <c r="F10151" s="31"/>
      <c r="G10151" s="31"/>
      <c r="H10151" s="31"/>
      <c r="I10151" s="31"/>
      <c r="J10151" s="31"/>
      <c r="K10151" s="31"/>
      <c r="L10151" s="31"/>
      <c r="M10151" s="31"/>
      <c r="N10151" s="31"/>
      <c r="O10151" s="31"/>
      <c r="P10151" s="31"/>
      <c r="Q10151" s="31"/>
      <c r="R10151" s="31"/>
      <c r="S10151" s="31"/>
      <c r="T10151" s="31"/>
      <c r="U10151" s="31"/>
      <c r="V10151" s="31"/>
      <c r="W10151" s="31"/>
      <c r="X10151" s="31"/>
      <c r="Y10151" s="31"/>
      <c r="Z10151" s="31"/>
      <c r="AA10151" s="31"/>
      <c r="AB10151" s="31"/>
      <c r="AC10151" s="31"/>
      <c r="AD10151" s="31"/>
      <c r="AE10151" s="31"/>
      <c r="AF10151" s="31"/>
      <c r="AG10151" s="31"/>
      <c r="AH10151" s="31"/>
      <c r="AI10151" s="31"/>
      <c r="AJ10151" s="31"/>
      <c r="AK10151" s="31"/>
      <c r="AL10151" s="31"/>
      <c r="AM10151" s="31"/>
      <c r="AN10151" s="31"/>
      <c r="AO10151" s="31"/>
      <c r="AP10151" s="31"/>
      <c r="AQ10151" s="31"/>
      <c r="AR10151" s="31"/>
      <c r="AS10151" s="31"/>
      <c r="AT10151" s="31"/>
      <c r="AU10151" s="31"/>
      <c r="AV10151" s="31"/>
      <c r="AW10151" s="31"/>
      <c r="AX10151" s="31"/>
      <c r="AY10151" s="31"/>
      <c r="AZ10151" s="31"/>
      <c r="BA10151" s="31"/>
      <c r="BB10151" s="31"/>
      <c r="BC10151" s="31"/>
      <c r="BD10151" s="31"/>
      <c r="BE10151" s="31"/>
      <c r="BF10151" s="31"/>
      <c r="BG10151" s="31"/>
      <c r="BH10151" s="31"/>
      <c r="BI10151" s="31"/>
      <c r="BJ10151" s="31"/>
      <c r="BK10151" s="31"/>
      <c r="BL10151" s="31"/>
      <c r="BM10151" s="31"/>
      <c r="BN10151" s="31"/>
      <c r="BO10151" s="31"/>
      <c r="BP10151" s="31"/>
      <c r="BQ10151" s="31"/>
      <c r="BR10151" s="31"/>
      <c r="BS10151" s="31"/>
      <c r="BT10151" s="31"/>
      <c r="BU10151" s="31"/>
      <c r="BV10151" s="31"/>
      <c r="BW10151" s="31"/>
      <c r="BX10151" s="31"/>
      <c r="BY10151" s="31"/>
      <c r="BZ10151" s="31"/>
      <c r="CA10151" s="31"/>
      <c r="CB10151" s="31"/>
      <c r="CC10151" s="31"/>
    </row>
    <row r="10152" spans="5:81" customFormat="1" x14ac:dyDescent="0.25">
      <c r="E10152"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replace('0001063/4/08/07/2023', '/', '.');</v>
      </c>
      <c r="F10152" s="31"/>
      <c r="G10152" s="31"/>
      <c r="H10152" s="31"/>
      <c r="I10152" s="31"/>
      <c r="J10152" s="31"/>
      <c r="K10152" s="31"/>
      <c r="L10152" s="31"/>
      <c r="M10152" s="31"/>
      <c r="N10152" s="31"/>
      <c r="O10152" s="31"/>
      <c r="P10152" s="31"/>
      <c r="Q10152" s="31"/>
      <c r="R10152" s="31"/>
      <c r="S10152" s="31"/>
      <c r="T10152" s="31"/>
      <c r="U10152" s="31"/>
      <c r="V10152" s="31"/>
      <c r="W10152" s="31"/>
      <c r="X10152" s="31"/>
      <c r="Y10152" s="31"/>
      <c r="Z10152" s="31"/>
      <c r="AA10152" s="31"/>
      <c r="AB10152" s="31"/>
      <c r="AC10152" s="31"/>
      <c r="AD10152" s="31"/>
      <c r="AE10152" s="31"/>
      <c r="AF10152" s="31"/>
      <c r="AG10152" s="31"/>
      <c r="AH10152" s="31"/>
      <c r="AI10152" s="31"/>
      <c r="AJ10152" s="31"/>
      <c r="AK10152" s="31"/>
      <c r="AL10152" s="31"/>
      <c r="AM10152" s="31"/>
      <c r="AN10152" s="31"/>
      <c r="AO10152" s="31"/>
      <c r="AP10152" s="31"/>
      <c r="AQ10152" s="31"/>
      <c r="AR10152" s="31"/>
      <c r="AS10152" s="31"/>
      <c r="AT10152" s="31"/>
      <c r="AU10152" s="31"/>
      <c r="AV10152" s="31"/>
      <c r="AW10152" s="31"/>
      <c r="AX10152" s="31"/>
      <c r="AY10152" s="31"/>
      <c r="AZ10152" s="31"/>
      <c r="BA10152" s="31"/>
      <c r="BB10152" s="31"/>
      <c r="BC10152" s="31"/>
      <c r="BD10152" s="31"/>
      <c r="BE10152" s="31"/>
      <c r="BF10152" s="31"/>
      <c r="BG10152" s="31"/>
      <c r="BH10152" s="31"/>
      <c r="BI10152" s="31"/>
      <c r="BJ10152" s="31"/>
      <c r="BK10152" s="31"/>
      <c r="BL10152" s="31"/>
      <c r="BM10152" s="31"/>
      <c r="BN10152" s="31"/>
      <c r="BO10152" s="31"/>
      <c r="BP10152" s="31"/>
      <c r="BQ10152" s="31"/>
      <c r="BR10152" s="31"/>
      <c r="BS10152" s="31"/>
      <c r="BT10152" s="31"/>
      <c r="BU10152" s="31"/>
      <c r="BV10152" s="31"/>
      <c r="BW10152" s="31"/>
      <c r="BX10152" s="31"/>
      <c r="BY10152" s="31"/>
      <c r="BZ10152" s="31"/>
      <c r="CA10152" s="31"/>
      <c r="CB10152" s="31"/>
      <c r="CC10152" s="31"/>
    </row>
    <row r="10153" spans="5:81" customFormat="1" x14ac:dyDescent="0.25">
      <c r="E10153" s="30" t="str">
        <f t="shared" si="68"/>
        <v>update IFINOPL.dbo.AGREEMENT_ASSET set BILLING_TO_NPWP = '316483148422000', NPWP_NAME = 'PT PINUS MERAH ABADI', NPWP_ADDRESS = 'JL. SOEKARNO HATTA NO. 112 RT.07 RW.05 BABAKAN CIPARAY, BABAKAN CIPARAY, BANDUNG, JAWA BARAT 40223 INDONESIA' where AGREEMENT_NO = replace('0001064/4/01/06/2022', '/', '.');</v>
      </c>
      <c r="F10153" s="31"/>
      <c r="G10153" s="31"/>
      <c r="H10153" s="31"/>
      <c r="I10153" s="31"/>
      <c r="J10153" s="31"/>
      <c r="K10153" s="31"/>
      <c r="L10153" s="31"/>
      <c r="M10153" s="31"/>
      <c r="N10153" s="31"/>
      <c r="O10153" s="31"/>
      <c r="P10153" s="31"/>
      <c r="Q10153" s="31"/>
      <c r="R10153" s="31"/>
      <c r="S10153" s="31"/>
      <c r="T10153" s="31"/>
      <c r="U10153" s="31"/>
      <c r="V10153" s="31"/>
      <c r="W10153" s="31"/>
      <c r="X10153" s="31"/>
      <c r="Y10153" s="31"/>
      <c r="Z10153" s="31"/>
      <c r="AA10153" s="31"/>
      <c r="AB10153" s="31"/>
      <c r="AC10153" s="31"/>
      <c r="AD10153" s="31"/>
      <c r="AE10153" s="31"/>
      <c r="AF10153" s="31"/>
      <c r="AG10153" s="31"/>
      <c r="AH10153" s="31"/>
      <c r="AI10153" s="31"/>
      <c r="AJ10153" s="31"/>
      <c r="AK10153" s="31"/>
      <c r="AL10153" s="31"/>
      <c r="AM10153" s="31"/>
      <c r="AN10153" s="31"/>
      <c r="AO10153" s="31"/>
      <c r="AP10153" s="31"/>
      <c r="AQ10153" s="31"/>
      <c r="AR10153" s="31"/>
      <c r="AS10153" s="31"/>
      <c r="AT10153" s="31"/>
      <c r="AU10153" s="31"/>
      <c r="AV10153" s="31"/>
      <c r="AW10153" s="31"/>
      <c r="AX10153" s="31"/>
      <c r="AY10153" s="31"/>
      <c r="AZ10153" s="31"/>
      <c r="BA10153" s="31"/>
      <c r="BB10153" s="31"/>
      <c r="BC10153" s="31"/>
      <c r="BD10153" s="31"/>
      <c r="BE10153" s="31"/>
      <c r="BF10153" s="31"/>
      <c r="BG10153" s="31"/>
      <c r="BH10153" s="31"/>
      <c r="BI10153" s="31"/>
      <c r="BJ10153" s="31"/>
      <c r="BK10153" s="31"/>
      <c r="BL10153" s="31"/>
      <c r="BM10153" s="31"/>
      <c r="BN10153" s="31"/>
      <c r="BO10153" s="31"/>
      <c r="BP10153" s="31"/>
      <c r="BQ10153" s="31"/>
      <c r="BR10153" s="31"/>
      <c r="BS10153" s="31"/>
      <c r="BT10153" s="31"/>
      <c r="BU10153" s="31"/>
      <c r="BV10153" s="31"/>
      <c r="BW10153" s="31"/>
      <c r="BX10153" s="31"/>
      <c r="BY10153" s="31"/>
      <c r="BZ10153" s="31"/>
      <c r="CA10153" s="31"/>
      <c r="CB10153" s="31"/>
      <c r="CC10153" s="31"/>
    </row>
    <row r="10154" spans="5:81" customFormat="1" x14ac:dyDescent="0.25">
      <c r="E10154" s="30" t="str">
        <f t="shared" si="68"/>
        <v>update IFINOPL.dbo.AGREEMENT_ASSET set BILLING_TO_NPWP = '651887093416000', NPWP_NAME = 'PT. AMARTHA MANUNGGAL PRIMA', NPWP_ADDRESS = 'THE PROMINENCE TOWER LT 28 JL JALUR SUTERA B RT.00 RW.00 KEL.PANUNGGANGAN KEC.PINANG KOTA/KAB.KOTA TANGERANG BANTEN 15143' where AGREEMENT_NO = replace('0001064/4/08/07/2023', '/', '.');</v>
      </c>
      <c r="F10154" s="31"/>
      <c r="G10154" s="31"/>
      <c r="H10154" s="31"/>
      <c r="I10154" s="31"/>
      <c r="J10154" s="31"/>
      <c r="K10154" s="31"/>
      <c r="L10154" s="31"/>
      <c r="M10154" s="31"/>
      <c r="N10154" s="31"/>
      <c r="O10154" s="31"/>
      <c r="P10154" s="31"/>
      <c r="Q10154" s="31"/>
      <c r="R10154" s="31"/>
      <c r="S10154" s="31"/>
      <c r="T10154" s="31"/>
      <c r="U10154" s="31"/>
      <c r="V10154" s="31"/>
      <c r="W10154" s="31"/>
      <c r="X10154" s="31"/>
      <c r="Y10154" s="31"/>
      <c r="Z10154" s="31"/>
      <c r="AA10154" s="31"/>
      <c r="AB10154" s="31"/>
      <c r="AC10154" s="31"/>
      <c r="AD10154" s="31"/>
      <c r="AE10154" s="31"/>
      <c r="AF10154" s="31"/>
      <c r="AG10154" s="31"/>
      <c r="AH10154" s="31"/>
      <c r="AI10154" s="31"/>
      <c r="AJ10154" s="31"/>
      <c r="AK10154" s="31"/>
      <c r="AL10154" s="31"/>
      <c r="AM10154" s="31"/>
      <c r="AN10154" s="31"/>
      <c r="AO10154" s="31"/>
      <c r="AP10154" s="31"/>
      <c r="AQ10154" s="31"/>
      <c r="AR10154" s="31"/>
      <c r="AS10154" s="31"/>
      <c r="AT10154" s="31"/>
      <c r="AU10154" s="31"/>
      <c r="AV10154" s="31"/>
      <c r="AW10154" s="31"/>
      <c r="AX10154" s="31"/>
      <c r="AY10154" s="31"/>
      <c r="AZ10154" s="31"/>
      <c r="BA10154" s="31"/>
      <c r="BB10154" s="31"/>
      <c r="BC10154" s="31"/>
      <c r="BD10154" s="31"/>
      <c r="BE10154" s="31"/>
      <c r="BF10154" s="31"/>
      <c r="BG10154" s="31"/>
      <c r="BH10154" s="31"/>
      <c r="BI10154" s="31"/>
      <c r="BJ10154" s="31"/>
      <c r="BK10154" s="31"/>
      <c r="BL10154" s="31"/>
      <c r="BM10154" s="31"/>
      <c r="BN10154" s="31"/>
      <c r="BO10154" s="31"/>
      <c r="BP10154" s="31"/>
      <c r="BQ10154" s="31"/>
      <c r="BR10154" s="31"/>
      <c r="BS10154" s="31"/>
      <c r="BT10154" s="31"/>
      <c r="BU10154" s="31"/>
      <c r="BV10154" s="31"/>
      <c r="BW10154" s="31"/>
      <c r="BX10154" s="31"/>
      <c r="BY10154" s="31"/>
      <c r="BZ10154" s="31"/>
      <c r="CA10154" s="31"/>
      <c r="CB10154" s="31"/>
      <c r="CC10154" s="31"/>
    </row>
    <row r="10155" spans="5:81" customFormat="1" x14ac:dyDescent="0.25">
      <c r="E10155" s="30" t="str">
        <f t="shared" ref="E10155:E10218" si="69">"update IFINOPL.dbo.AGREEMENT_ASSET set BILLING_TO_NPWP = '" &amp; TRIM(SUBSTITUTE(BW7223, "|", "")) &amp; "', NPWP_NAME = '" &amp; TRIM(CF7223) &amp; "', NPWP_ADDRESS = '" &amp; TRIM(CX7223) &amp; "' where AGREEMENT_NO = replace('" &amp; TRIM(E7223) &amp; "', '/', '.');"</f>
        <v>update IFINOPL.dbo.AGREEMENT_ASSET set BILLING_TO_NPWP = '651887093416000', NPWP_NAME = 'PT. AMARTHA MANUNGGAL PRIMA', NPWP_ADDRESS = 'THE PROMINENCE TOWER LT 28 JL JALUR SUTERA B RT.00 RW.00 KEL.PANUNGGANGAN KEC.PINANG KOTA/KAB.KOTA TANGERANG BANTEN 15143' where AGREEMENT_NO = replace('0001065/4/08/07/2023', '/', '.');</v>
      </c>
      <c r="F10155" s="31"/>
      <c r="G10155" s="31"/>
      <c r="H10155" s="31"/>
      <c r="I10155" s="31"/>
      <c r="J10155" s="31"/>
      <c r="K10155" s="31"/>
      <c r="L10155" s="31"/>
      <c r="M10155" s="31"/>
      <c r="N10155" s="31"/>
      <c r="O10155" s="31"/>
      <c r="P10155" s="31"/>
      <c r="Q10155" s="31"/>
      <c r="R10155" s="31"/>
      <c r="S10155" s="31"/>
      <c r="T10155" s="31"/>
      <c r="U10155" s="31"/>
      <c r="V10155" s="31"/>
      <c r="W10155" s="31"/>
      <c r="X10155" s="31"/>
      <c r="Y10155" s="31"/>
      <c r="Z10155" s="31"/>
      <c r="AA10155" s="31"/>
      <c r="AB10155" s="31"/>
      <c r="AC10155" s="31"/>
      <c r="AD10155" s="31"/>
      <c r="AE10155" s="31"/>
      <c r="AF10155" s="31"/>
      <c r="AG10155" s="31"/>
      <c r="AH10155" s="31"/>
      <c r="AI10155" s="31"/>
      <c r="AJ10155" s="31"/>
      <c r="AK10155" s="31"/>
      <c r="AL10155" s="31"/>
      <c r="AM10155" s="31"/>
      <c r="AN10155" s="31"/>
      <c r="AO10155" s="31"/>
      <c r="AP10155" s="31"/>
      <c r="AQ10155" s="31"/>
      <c r="AR10155" s="31"/>
      <c r="AS10155" s="31"/>
      <c r="AT10155" s="31"/>
      <c r="AU10155" s="31"/>
      <c r="AV10155" s="31"/>
      <c r="AW10155" s="31"/>
      <c r="AX10155" s="31"/>
      <c r="AY10155" s="31"/>
      <c r="AZ10155" s="31"/>
      <c r="BA10155" s="31"/>
      <c r="BB10155" s="31"/>
      <c r="BC10155" s="31"/>
      <c r="BD10155" s="31"/>
      <c r="BE10155" s="31"/>
      <c r="BF10155" s="31"/>
      <c r="BG10155" s="31"/>
      <c r="BH10155" s="31"/>
      <c r="BI10155" s="31"/>
      <c r="BJ10155" s="31"/>
      <c r="BK10155" s="31"/>
      <c r="BL10155" s="31"/>
      <c r="BM10155" s="31"/>
      <c r="BN10155" s="31"/>
      <c r="BO10155" s="31"/>
      <c r="BP10155" s="31"/>
      <c r="BQ10155" s="31"/>
      <c r="BR10155" s="31"/>
      <c r="BS10155" s="31"/>
      <c r="BT10155" s="31"/>
      <c r="BU10155" s="31"/>
      <c r="BV10155" s="31"/>
      <c r="BW10155" s="31"/>
      <c r="BX10155" s="31"/>
      <c r="BY10155" s="31"/>
      <c r="BZ10155" s="31"/>
      <c r="CA10155" s="31"/>
      <c r="CB10155" s="31"/>
      <c r="CC10155" s="31"/>
    </row>
    <row r="10156" spans="5:81" customFormat="1" x14ac:dyDescent="0.25">
      <c r="E10156" s="30" t="str">
        <f t="shared" si="69"/>
        <v>update IFINOPL.dbo.AGREEMENT_ASSET set BILLING_TO_NPWP = '316483148422000', NPWP_NAME = 'PT PINUS MERAH ABADI', NPWP_ADDRESS = 'JL. SOEKARNO HATTA NO. 112 RT.07 RW.05 BABAKAN CIPARAY, BABAKAN CIPARAY, BANDUNG, JAWA BARAT 40223 INDONESIA' where AGREEMENT_NO = replace('0001066/4/01/06/2022', '/', '.');</v>
      </c>
      <c r="F10156" s="31"/>
      <c r="G10156" s="31"/>
      <c r="H10156" s="31"/>
      <c r="I10156" s="31"/>
      <c r="J10156" s="31"/>
      <c r="K10156" s="31"/>
      <c r="L10156" s="31"/>
      <c r="M10156" s="31"/>
      <c r="N10156" s="31"/>
      <c r="O10156" s="31"/>
      <c r="P10156" s="31"/>
      <c r="Q10156" s="31"/>
      <c r="R10156" s="31"/>
      <c r="S10156" s="31"/>
      <c r="T10156" s="31"/>
      <c r="U10156" s="31"/>
      <c r="V10156" s="31"/>
      <c r="W10156" s="31"/>
      <c r="X10156" s="31"/>
      <c r="Y10156" s="31"/>
      <c r="Z10156" s="31"/>
      <c r="AA10156" s="31"/>
      <c r="AB10156" s="31"/>
      <c r="AC10156" s="31"/>
      <c r="AD10156" s="31"/>
      <c r="AE10156" s="31"/>
      <c r="AF10156" s="31"/>
      <c r="AG10156" s="31"/>
      <c r="AH10156" s="31"/>
      <c r="AI10156" s="31"/>
      <c r="AJ10156" s="31"/>
      <c r="AK10156" s="31"/>
      <c r="AL10156" s="31"/>
      <c r="AM10156" s="31"/>
      <c r="AN10156" s="31"/>
      <c r="AO10156" s="31"/>
      <c r="AP10156" s="31"/>
      <c r="AQ10156" s="31"/>
      <c r="AR10156" s="31"/>
      <c r="AS10156" s="31"/>
      <c r="AT10156" s="31"/>
      <c r="AU10156" s="31"/>
      <c r="AV10156" s="31"/>
      <c r="AW10156" s="31"/>
      <c r="AX10156" s="31"/>
      <c r="AY10156" s="31"/>
      <c r="AZ10156" s="31"/>
      <c r="BA10156" s="31"/>
      <c r="BB10156" s="31"/>
      <c r="BC10156" s="31"/>
      <c r="BD10156" s="31"/>
      <c r="BE10156" s="31"/>
      <c r="BF10156" s="31"/>
      <c r="BG10156" s="31"/>
      <c r="BH10156" s="31"/>
      <c r="BI10156" s="31"/>
      <c r="BJ10156" s="31"/>
      <c r="BK10156" s="31"/>
      <c r="BL10156" s="31"/>
      <c r="BM10156" s="31"/>
      <c r="BN10156" s="31"/>
      <c r="BO10156" s="31"/>
      <c r="BP10156" s="31"/>
      <c r="BQ10156" s="31"/>
      <c r="BR10156" s="31"/>
      <c r="BS10156" s="31"/>
      <c r="BT10156" s="31"/>
      <c r="BU10156" s="31"/>
      <c r="BV10156" s="31"/>
      <c r="BW10156" s="31"/>
      <c r="BX10156" s="31"/>
      <c r="BY10156" s="31"/>
      <c r="BZ10156" s="31"/>
      <c r="CA10156" s="31"/>
      <c r="CB10156" s="31"/>
      <c r="CC10156" s="31"/>
    </row>
    <row r="10157" spans="5:81" customFormat="1" x14ac:dyDescent="0.25">
      <c r="E10157"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replace('0001066/4/08/07/2023', '/', '.');</v>
      </c>
      <c r="F10157" s="31"/>
      <c r="G10157" s="31"/>
      <c r="H10157" s="31"/>
      <c r="I10157" s="31"/>
      <c r="J10157" s="31"/>
      <c r="K10157" s="31"/>
      <c r="L10157" s="31"/>
      <c r="M10157" s="31"/>
      <c r="N10157" s="31"/>
      <c r="O10157" s="31"/>
      <c r="P10157" s="31"/>
      <c r="Q10157" s="31"/>
      <c r="R10157" s="31"/>
      <c r="S10157" s="31"/>
      <c r="T10157" s="31"/>
      <c r="U10157" s="31"/>
      <c r="V10157" s="31"/>
      <c r="W10157" s="31"/>
      <c r="X10157" s="31"/>
      <c r="Y10157" s="31"/>
      <c r="Z10157" s="31"/>
      <c r="AA10157" s="31"/>
      <c r="AB10157" s="31"/>
      <c r="AC10157" s="31"/>
      <c r="AD10157" s="31"/>
      <c r="AE10157" s="31"/>
      <c r="AF10157" s="31"/>
      <c r="AG10157" s="31"/>
      <c r="AH10157" s="31"/>
      <c r="AI10157" s="31"/>
      <c r="AJ10157" s="31"/>
      <c r="AK10157" s="31"/>
      <c r="AL10157" s="31"/>
      <c r="AM10157" s="31"/>
      <c r="AN10157" s="31"/>
      <c r="AO10157" s="31"/>
      <c r="AP10157" s="31"/>
      <c r="AQ10157" s="31"/>
      <c r="AR10157" s="31"/>
      <c r="AS10157" s="31"/>
      <c r="AT10157" s="31"/>
      <c r="AU10157" s="31"/>
      <c r="AV10157" s="31"/>
      <c r="AW10157" s="31"/>
      <c r="AX10157" s="31"/>
      <c r="AY10157" s="31"/>
      <c r="AZ10157" s="31"/>
      <c r="BA10157" s="31"/>
      <c r="BB10157" s="31"/>
      <c r="BC10157" s="31"/>
      <c r="BD10157" s="31"/>
      <c r="BE10157" s="31"/>
      <c r="BF10157" s="31"/>
      <c r="BG10157" s="31"/>
      <c r="BH10157" s="31"/>
      <c r="BI10157" s="31"/>
      <c r="BJ10157" s="31"/>
      <c r="BK10157" s="31"/>
      <c r="BL10157" s="31"/>
      <c r="BM10157" s="31"/>
      <c r="BN10157" s="31"/>
      <c r="BO10157" s="31"/>
      <c r="BP10157" s="31"/>
      <c r="BQ10157" s="31"/>
      <c r="BR10157" s="31"/>
      <c r="BS10157" s="31"/>
      <c r="BT10157" s="31"/>
      <c r="BU10157" s="31"/>
      <c r="BV10157" s="31"/>
      <c r="BW10157" s="31"/>
      <c r="BX10157" s="31"/>
      <c r="BY10157" s="31"/>
      <c r="BZ10157" s="31"/>
      <c r="CA10157" s="31"/>
      <c r="CB10157" s="31"/>
      <c r="CC10157" s="31"/>
    </row>
    <row r="10158" spans="5:81" customFormat="1" x14ac:dyDescent="0.25">
      <c r="E10158" s="30" t="str">
        <f t="shared" si="69"/>
        <v>update IFINOPL.dbo.AGREEMENT_ASSET set BILLING_TO_NPWP = '316483148422000', NPWP_NAME = 'PT PINUS MERAH ABADI', NPWP_ADDRESS = 'JL. SOEKARNO HATTA NO. 112 RT.07 RW.05 BABAKAN CIPARAY, BABAKAN CIPARAY, BANDUNG, JAWA BARAT 40223 INDONESIA' where AGREEMENT_NO = replace('0001067/4/01/06/2022', '/', '.');</v>
      </c>
      <c r="F10158" s="31"/>
      <c r="G10158" s="31"/>
      <c r="H10158" s="31"/>
      <c r="I10158" s="31"/>
      <c r="J10158" s="31"/>
      <c r="K10158" s="31"/>
      <c r="L10158" s="31"/>
      <c r="M10158" s="31"/>
      <c r="N10158" s="31"/>
      <c r="O10158" s="31"/>
      <c r="P10158" s="31"/>
      <c r="Q10158" s="31"/>
      <c r="R10158" s="31"/>
      <c r="S10158" s="31"/>
      <c r="T10158" s="31"/>
      <c r="U10158" s="31"/>
      <c r="V10158" s="31"/>
      <c r="W10158" s="31"/>
      <c r="X10158" s="31"/>
      <c r="Y10158" s="31"/>
      <c r="Z10158" s="31"/>
      <c r="AA10158" s="31"/>
      <c r="AB10158" s="31"/>
      <c r="AC10158" s="31"/>
      <c r="AD10158" s="31"/>
      <c r="AE10158" s="31"/>
      <c r="AF10158" s="31"/>
      <c r="AG10158" s="31"/>
      <c r="AH10158" s="31"/>
      <c r="AI10158" s="31"/>
      <c r="AJ10158" s="31"/>
      <c r="AK10158" s="31"/>
      <c r="AL10158" s="31"/>
      <c r="AM10158" s="31"/>
      <c r="AN10158" s="31"/>
      <c r="AO10158" s="31"/>
      <c r="AP10158" s="31"/>
      <c r="AQ10158" s="31"/>
      <c r="AR10158" s="31"/>
      <c r="AS10158" s="31"/>
      <c r="AT10158" s="31"/>
      <c r="AU10158" s="31"/>
      <c r="AV10158" s="31"/>
      <c r="AW10158" s="31"/>
      <c r="AX10158" s="31"/>
      <c r="AY10158" s="31"/>
      <c r="AZ10158" s="31"/>
      <c r="BA10158" s="31"/>
      <c r="BB10158" s="31"/>
      <c r="BC10158" s="31"/>
      <c r="BD10158" s="31"/>
      <c r="BE10158" s="31"/>
      <c r="BF10158" s="31"/>
      <c r="BG10158" s="31"/>
      <c r="BH10158" s="31"/>
      <c r="BI10158" s="31"/>
      <c r="BJ10158" s="31"/>
      <c r="BK10158" s="31"/>
      <c r="BL10158" s="31"/>
      <c r="BM10158" s="31"/>
      <c r="BN10158" s="31"/>
      <c r="BO10158" s="31"/>
      <c r="BP10158" s="31"/>
      <c r="BQ10158" s="31"/>
      <c r="BR10158" s="31"/>
      <c r="BS10158" s="31"/>
      <c r="BT10158" s="31"/>
      <c r="BU10158" s="31"/>
      <c r="BV10158" s="31"/>
      <c r="BW10158" s="31"/>
      <c r="BX10158" s="31"/>
      <c r="BY10158" s="31"/>
      <c r="BZ10158" s="31"/>
      <c r="CA10158" s="31"/>
      <c r="CB10158" s="31"/>
      <c r="CC10158" s="31"/>
    </row>
    <row r="10159" spans="5:81" customFormat="1" x14ac:dyDescent="0.25">
      <c r="E10159"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replace('0001067/4/08/07/2023', '/', '.');</v>
      </c>
      <c r="F10159" s="31"/>
      <c r="G10159" s="31"/>
      <c r="H10159" s="31"/>
      <c r="I10159" s="31"/>
      <c r="J10159" s="31"/>
      <c r="K10159" s="31"/>
      <c r="L10159" s="31"/>
      <c r="M10159" s="31"/>
      <c r="N10159" s="31"/>
      <c r="O10159" s="31"/>
      <c r="P10159" s="31"/>
      <c r="Q10159" s="31"/>
      <c r="R10159" s="31"/>
      <c r="S10159" s="31"/>
      <c r="T10159" s="31"/>
      <c r="U10159" s="31"/>
      <c r="V10159" s="31"/>
      <c r="W10159" s="31"/>
      <c r="X10159" s="31"/>
      <c r="Y10159" s="31"/>
      <c r="Z10159" s="31"/>
      <c r="AA10159" s="31"/>
      <c r="AB10159" s="31"/>
      <c r="AC10159" s="31"/>
      <c r="AD10159" s="31"/>
      <c r="AE10159" s="31"/>
      <c r="AF10159" s="31"/>
      <c r="AG10159" s="31"/>
      <c r="AH10159" s="31"/>
      <c r="AI10159" s="31"/>
      <c r="AJ10159" s="31"/>
      <c r="AK10159" s="31"/>
      <c r="AL10159" s="31"/>
      <c r="AM10159" s="31"/>
      <c r="AN10159" s="31"/>
      <c r="AO10159" s="31"/>
      <c r="AP10159" s="31"/>
      <c r="AQ10159" s="31"/>
      <c r="AR10159" s="31"/>
      <c r="AS10159" s="31"/>
      <c r="AT10159" s="31"/>
      <c r="AU10159" s="31"/>
      <c r="AV10159" s="31"/>
      <c r="AW10159" s="31"/>
      <c r="AX10159" s="31"/>
      <c r="AY10159" s="31"/>
      <c r="AZ10159" s="31"/>
      <c r="BA10159" s="31"/>
      <c r="BB10159" s="31"/>
      <c r="BC10159" s="31"/>
      <c r="BD10159" s="31"/>
      <c r="BE10159" s="31"/>
      <c r="BF10159" s="31"/>
      <c r="BG10159" s="31"/>
      <c r="BH10159" s="31"/>
      <c r="BI10159" s="31"/>
      <c r="BJ10159" s="31"/>
      <c r="BK10159" s="31"/>
      <c r="BL10159" s="31"/>
      <c r="BM10159" s="31"/>
      <c r="BN10159" s="31"/>
      <c r="BO10159" s="31"/>
      <c r="BP10159" s="31"/>
      <c r="BQ10159" s="31"/>
      <c r="BR10159" s="31"/>
      <c r="BS10159" s="31"/>
      <c r="BT10159" s="31"/>
      <c r="BU10159" s="31"/>
      <c r="BV10159" s="31"/>
      <c r="BW10159" s="31"/>
      <c r="BX10159" s="31"/>
      <c r="BY10159" s="31"/>
      <c r="BZ10159" s="31"/>
      <c r="CA10159" s="31"/>
      <c r="CB10159" s="31"/>
      <c r="CC10159" s="31"/>
    </row>
    <row r="10160" spans="5:81" customFormat="1" x14ac:dyDescent="0.25">
      <c r="E10160" s="30" t="str">
        <f t="shared" si="69"/>
        <v>update IFINOPL.dbo.AGREEMENT_ASSET set BILLING_TO_NPWP = '316483148422000', NPWP_NAME = 'PT PINUS MERAH ABADI', NPWP_ADDRESS = 'JL. SOEKARNO HATTA NO. 112 RT.07 RW.05 BABAKAN CIPARAY, BABAKAN CIPARAY, BANDUNG, JAWA BARAT 40223 INDONESIA' where AGREEMENT_NO = replace('0001068/4/01/06/2022', '/', '.');</v>
      </c>
      <c r="F10160" s="31"/>
      <c r="G10160" s="31"/>
      <c r="H10160" s="31"/>
      <c r="I10160" s="31"/>
      <c r="J10160" s="31"/>
      <c r="K10160" s="31"/>
      <c r="L10160" s="31"/>
      <c r="M10160" s="31"/>
      <c r="N10160" s="31"/>
      <c r="O10160" s="31"/>
      <c r="P10160" s="31"/>
      <c r="Q10160" s="31"/>
      <c r="R10160" s="31"/>
      <c r="S10160" s="31"/>
      <c r="T10160" s="31"/>
      <c r="U10160" s="31"/>
      <c r="V10160" s="31"/>
      <c r="W10160" s="31"/>
      <c r="X10160" s="31"/>
      <c r="Y10160" s="31"/>
      <c r="Z10160" s="31"/>
      <c r="AA10160" s="31"/>
      <c r="AB10160" s="31"/>
      <c r="AC10160" s="31"/>
      <c r="AD10160" s="31"/>
      <c r="AE10160" s="31"/>
      <c r="AF10160" s="31"/>
      <c r="AG10160" s="31"/>
      <c r="AH10160" s="31"/>
      <c r="AI10160" s="31"/>
      <c r="AJ10160" s="31"/>
      <c r="AK10160" s="31"/>
      <c r="AL10160" s="31"/>
      <c r="AM10160" s="31"/>
      <c r="AN10160" s="31"/>
      <c r="AO10160" s="31"/>
      <c r="AP10160" s="31"/>
      <c r="AQ10160" s="31"/>
      <c r="AR10160" s="31"/>
      <c r="AS10160" s="31"/>
      <c r="AT10160" s="31"/>
      <c r="AU10160" s="31"/>
      <c r="AV10160" s="31"/>
      <c r="AW10160" s="31"/>
      <c r="AX10160" s="31"/>
      <c r="AY10160" s="31"/>
      <c r="AZ10160" s="31"/>
      <c r="BA10160" s="31"/>
      <c r="BB10160" s="31"/>
      <c r="BC10160" s="31"/>
      <c r="BD10160" s="31"/>
      <c r="BE10160" s="31"/>
      <c r="BF10160" s="31"/>
      <c r="BG10160" s="31"/>
      <c r="BH10160" s="31"/>
      <c r="BI10160" s="31"/>
      <c r="BJ10160" s="31"/>
      <c r="BK10160" s="31"/>
      <c r="BL10160" s="31"/>
      <c r="BM10160" s="31"/>
      <c r="BN10160" s="31"/>
      <c r="BO10160" s="31"/>
      <c r="BP10160" s="31"/>
      <c r="BQ10160" s="31"/>
      <c r="BR10160" s="31"/>
      <c r="BS10160" s="31"/>
      <c r="BT10160" s="31"/>
      <c r="BU10160" s="31"/>
      <c r="BV10160" s="31"/>
      <c r="BW10160" s="31"/>
      <c r="BX10160" s="31"/>
      <c r="BY10160" s="31"/>
      <c r="BZ10160" s="31"/>
      <c r="CA10160" s="31"/>
      <c r="CB10160" s="31"/>
      <c r="CC10160" s="31"/>
    </row>
    <row r="10161" spans="5:81" customFormat="1" x14ac:dyDescent="0.25">
      <c r="E10161"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replace('0001068/4/08/07/2023', '/', '.');</v>
      </c>
      <c r="F10161" s="31"/>
      <c r="G10161" s="31"/>
      <c r="H10161" s="31"/>
      <c r="I10161" s="31"/>
      <c r="J10161" s="31"/>
      <c r="K10161" s="31"/>
      <c r="L10161" s="31"/>
      <c r="M10161" s="31"/>
      <c r="N10161" s="31"/>
      <c r="O10161" s="31"/>
      <c r="P10161" s="31"/>
      <c r="Q10161" s="31"/>
      <c r="R10161" s="31"/>
      <c r="S10161" s="31"/>
      <c r="T10161" s="31"/>
      <c r="U10161" s="31"/>
      <c r="V10161" s="31"/>
      <c r="W10161" s="31"/>
      <c r="X10161" s="31"/>
      <c r="Y10161" s="31"/>
      <c r="Z10161" s="31"/>
      <c r="AA10161" s="31"/>
      <c r="AB10161" s="31"/>
      <c r="AC10161" s="31"/>
      <c r="AD10161" s="31"/>
      <c r="AE10161" s="31"/>
      <c r="AF10161" s="31"/>
      <c r="AG10161" s="31"/>
      <c r="AH10161" s="31"/>
      <c r="AI10161" s="31"/>
      <c r="AJ10161" s="31"/>
      <c r="AK10161" s="31"/>
      <c r="AL10161" s="31"/>
      <c r="AM10161" s="31"/>
      <c r="AN10161" s="31"/>
      <c r="AO10161" s="31"/>
      <c r="AP10161" s="31"/>
      <c r="AQ10161" s="31"/>
      <c r="AR10161" s="31"/>
      <c r="AS10161" s="31"/>
      <c r="AT10161" s="31"/>
      <c r="AU10161" s="31"/>
      <c r="AV10161" s="31"/>
      <c r="AW10161" s="31"/>
      <c r="AX10161" s="31"/>
      <c r="AY10161" s="31"/>
      <c r="AZ10161" s="31"/>
      <c r="BA10161" s="31"/>
      <c r="BB10161" s="31"/>
      <c r="BC10161" s="31"/>
      <c r="BD10161" s="31"/>
      <c r="BE10161" s="31"/>
      <c r="BF10161" s="31"/>
      <c r="BG10161" s="31"/>
      <c r="BH10161" s="31"/>
      <c r="BI10161" s="31"/>
      <c r="BJ10161" s="31"/>
      <c r="BK10161" s="31"/>
      <c r="BL10161" s="31"/>
      <c r="BM10161" s="31"/>
      <c r="BN10161" s="31"/>
      <c r="BO10161" s="31"/>
      <c r="BP10161" s="31"/>
      <c r="BQ10161" s="31"/>
      <c r="BR10161" s="31"/>
      <c r="BS10161" s="31"/>
      <c r="BT10161" s="31"/>
      <c r="BU10161" s="31"/>
      <c r="BV10161" s="31"/>
      <c r="BW10161" s="31"/>
      <c r="BX10161" s="31"/>
      <c r="BY10161" s="31"/>
      <c r="BZ10161" s="31"/>
      <c r="CA10161" s="31"/>
      <c r="CB10161" s="31"/>
      <c r="CC10161" s="31"/>
    </row>
    <row r="10162" spans="5:81" customFormat="1" x14ac:dyDescent="0.25">
      <c r="E10162" s="30" t="str">
        <f t="shared" si="69"/>
        <v>update IFINOPL.dbo.AGREEMENT_ASSET set BILLING_TO_NPWP = '011370657605000', NPWP_NAME = 'PT. BORWITA INDAH', NPWP_ADDRESS = 'GEDUNG AIA CENTRAL LT. 40 ZONA 5&amp;6, JL. JEN. SUDIRMAN NO.48A, KARET SEMANGGI, SETIABUDI, KOTA ADM. JAKARTA SELATAN, DKI JAKARTA' where AGREEMENT_NO = replace('0001069/4/01/06/2022', '/', '.');</v>
      </c>
      <c r="F10162" s="31"/>
      <c r="G10162" s="31"/>
      <c r="H10162" s="31"/>
      <c r="I10162" s="31"/>
      <c r="J10162" s="31"/>
      <c r="K10162" s="31"/>
      <c r="L10162" s="31"/>
      <c r="M10162" s="31"/>
      <c r="N10162" s="31"/>
      <c r="O10162" s="31"/>
      <c r="P10162" s="31"/>
      <c r="Q10162" s="31"/>
      <c r="R10162" s="31"/>
      <c r="S10162" s="31"/>
      <c r="T10162" s="31"/>
      <c r="U10162" s="31"/>
      <c r="V10162" s="31"/>
      <c r="W10162" s="31"/>
      <c r="X10162" s="31"/>
      <c r="Y10162" s="31"/>
      <c r="Z10162" s="31"/>
      <c r="AA10162" s="31"/>
      <c r="AB10162" s="31"/>
      <c r="AC10162" s="31"/>
      <c r="AD10162" s="31"/>
      <c r="AE10162" s="31"/>
      <c r="AF10162" s="31"/>
      <c r="AG10162" s="31"/>
      <c r="AH10162" s="31"/>
      <c r="AI10162" s="31"/>
      <c r="AJ10162" s="31"/>
      <c r="AK10162" s="31"/>
      <c r="AL10162" s="31"/>
      <c r="AM10162" s="31"/>
      <c r="AN10162" s="31"/>
      <c r="AO10162" s="31"/>
      <c r="AP10162" s="31"/>
      <c r="AQ10162" s="31"/>
      <c r="AR10162" s="31"/>
      <c r="AS10162" s="31"/>
      <c r="AT10162" s="31"/>
      <c r="AU10162" s="31"/>
      <c r="AV10162" s="31"/>
      <c r="AW10162" s="31"/>
      <c r="AX10162" s="31"/>
      <c r="AY10162" s="31"/>
      <c r="AZ10162" s="31"/>
      <c r="BA10162" s="31"/>
      <c r="BB10162" s="31"/>
      <c r="BC10162" s="31"/>
      <c r="BD10162" s="31"/>
      <c r="BE10162" s="31"/>
      <c r="BF10162" s="31"/>
      <c r="BG10162" s="31"/>
      <c r="BH10162" s="31"/>
      <c r="BI10162" s="31"/>
      <c r="BJ10162" s="31"/>
      <c r="BK10162" s="31"/>
      <c r="BL10162" s="31"/>
      <c r="BM10162" s="31"/>
      <c r="BN10162" s="31"/>
      <c r="BO10162" s="31"/>
      <c r="BP10162" s="31"/>
      <c r="BQ10162" s="31"/>
      <c r="BR10162" s="31"/>
      <c r="BS10162" s="31"/>
      <c r="BT10162" s="31"/>
      <c r="BU10162" s="31"/>
      <c r="BV10162" s="31"/>
      <c r="BW10162" s="31"/>
      <c r="BX10162" s="31"/>
      <c r="BY10162" s="31"/>
      <c r="BZ10162" s="31"/>
      <c r="CA10162" s="31"/>
      <c r="CB10162" s="31"/>
      <c r="CC10162" s="31"/>
    </row>
    <row r="10163" spans="5:81" customFormat="1" x14ac:dyDescent="0.25">
      <c r="E10163"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replace('0001069/4/08/07/2023', '/', '.');</v>
      </c>
      <c r="F10163" s="31"/>
      <c r="G10163" s="31"/>
      <c r="H10163" s="31"/>
      <c r="I10163" s="31"/>
      <c r="J10163" s="31"/>
      <c r="K10163" s="31"/>
      <c r="L10163" s="31"/>
      <c r="M10163" s="31"/>
      <c r="N10163" s="31"/>
      <c r="O10163" s="31"/>
      <c r="P10163" s="31"/>
      <c r="Q10163" s="31"/>
      <c r="R10163" s="31"/>
      <c r="S10163" s="31"/>
      <c r="T10163" s="31"/>
      <c r="U10163" s="31"/>
      <c r="V10163" s="31"/>
      <c r="W10163" s="31"/>
      <c r="X10163" s="31"/>
      <c r="Y10163" s="31"/>
      <c r="Z10163" s="31"/>
      <c r="AA10163" s="31"/>
      <c r="AB10163" s="31"/>
      <c r="AC10163" s="31"/>
      <c r="AD10163" s="31"/>
      <c r="AE10163" s="31"/>
      <c r="AF10163" s="31"/>
      <c r="AG10163" s="31"/>
      <c r="AH10163" s="31"/>
      <c r="AI10163" s="31"/>
      <c r="AJ10163" s="31"/>
      <c r="AK10163" s="31"/>
      <c r="AL10163" s="31"/>
      <c r="AM10163" s="31"/>
      <c r="AN10163" s="31"/>
      <c r="AO10163" s="31"/>
      <c r="AP10163" s="31"/>
      <c r="AQ10163" s="31"/>
      <c r="AR10163" s="31"/>
      <c r="AS10163" s="31"/>
      <c r="AT10163" s="31"/>
      <c r="AU10163" s="31"/>
      <c r="AV10163" s="31"/>
      <c r="AW10163" s="31"/>
      <c r="AX10163" s="31"/>
      <c r="AY10163" s="31"/>
      <c r="AZ10163" s="31"/>
      <c r="BA10163" s="31"/>
      <c r="BB10163" s="31"/>
      <c r="BC10163" s="31"/>
      <c r="BD10163" s="31"/>
      <c r="BE10163" s="31"/>
      <c r="BF10163" s="31"/>
      <c r="BG10163" s="31"/>
      <c r="BH10163" s="31"/>
      <c r="BI10163" s="31"/>
      <c r="BJ10163" s="31"/>
      <c r="BK10163" s="31"/>
      <c r="BL10163" s="31"/>
      <c r="BM10163" s="31"/>
      <c r="BN10163" s="31"/>
      <c r="BO10163" s="31"/>
      <c r="BP10163" s="31"/>
      <c r="BQ10163" s="31"/>
      <c r="BR10163" s="31"/>
      <c r="BS10163" s="31"/>
      <c r="BT10163" s="31"/>
      <c r="BU10163" s="31"/>
      <c r="BV10163" s="31"/>
      <c r="BW10163" s="31"/>
      <c r="BX10163" s="31"/>
      <c r="BY10163" s="31"/>
      <c r="BZ10163" s="31"/>
      <c r="CA10163" s="31"/>
      <c r="CB10163" s="31"/>
      <c r="CC10163" s="31"/>
    </row>
    <row r="10164" spans="5:81" customFormat="1" x14ac:dyDescent="0.25">
      <c r="E10164" s="30" t="str">
        <f t="shared" si="69"/>
        <v>update IFINOPL.dbo.AGREEMENT_ASSET set BILLING_TO_NPWP = '011370657605000', NPWP_NAME = 'PT. BORWITA INDAH', NPWP_ADDRESS = 'GEDUNG AIA CENTRAL LT. 40 ZONA 5&amp;6, JL. JEN. SUDIRMAN NO.48A, KARET SEMANGGI, SETIABUDI, KOTA ADM. JAKARTA SELATAN, DKI JAKARTA' where AGREEMENT_NO = replace('0001070/4/01/06/2022', '/', '.');</v>
      </c>
      <c r="F10164" s="31"/>
      <c r="G10164" s="31"/>
      <c r="H10164" s="31"/>
      <c r="I10164" s="31"/>
      <c r="J10164" s="31"/>
      <c r="K10164" s="31"/>
      <c r="L10164" s="31"/>
      <c r="M10164" s="31"/>
      <c r="N10164" s="31"/>
      <c r="O10164" s="31"/>
      <c r="P10164" s="31"/>
      <c r="Q10164" s="31"/>
      <c r="R10164" s="31"/>
      <c r="S10164" s="31"/>
      <c r="T10164" s="31"/>
      <c r="U10164" s="31"/>
      <c r="V10164" s="31"/>
      <c r="W10164" s="31"/>
      <c r="X10164" s="31"/>
      <c r="Y10164" s="31"/>
      <c r="Z10164" s="31"/>
      <c r="AA10164" s="31"/>
      <c r="AB10164" s="31"/>
      <c r="AC10164" s="31"/>
      <c r="AD10164" s="31"/>
      <c r="AE10164" s="31"/>
      <c r="AF10164" s="31"/>
      <c r="AG10164" s="31"/>
      <c r="AH10164" s="31"/>
      <c r="AI10164" s="31"/>
      <c r="AJ10164" s="31"/>
      <c r="AK10164" s="31"/>
      <c r="AL10164" s="31"/>
      <c r="AM10164" s="31"/>
      <c r="AN10164" s="31"/>
      <c r="AO10164" s="31"/>
      <c r="AP10164" s="31"/>
      <c r="AQ10164" s="31"/>
      <c r="AR10164" s="31"/>
      <c r="AS10164" s="31"/>
      <c r="AT10164" s="31"/>
      <c r="AU10164" s="31"/>
      <c r="AV10164" s="31"/>
      <c r="AW10164" s="31"/>
      <c r="AX10164" s="31"/>
      <c r="AY10164" s="31"/>
      <c r="AZ10164" s="31"/>
      <c r="BA10164" s="31"/>
      <c r="BB10164" s="31"/>
      <c r="BC10164" s="31"/>
      <c r="BD10164" s="31"/>
      <c r="BE10164" s="31"/>
      <c r="BF10164" s="31"/>
      <c r="BG10164" s="31"/>
      <c r="BH10164" s="31"/>
      <c r="BI10164" s="31"/>
      <c r="BJ10164" s="31"/>
      <c r="BK10164" s="31"/>
      <c r="BL10164" s="31"/>
      <c r="BM10164" s="31"/>
      <c r="BN10164" s="31"/>
      <c r="BO10164" s="31"/>
      <c r="BP10164" s="31"/>
      <c r="BQ10164" s="31"/>
      <c r="BR10164" s="31"/>
      <c r="BS10164" s="31"/>
      <c r="BT10164" s="31"/>
      <c r="BU10164" s="31"/>
      <c r="BV10164" s="31"/>
      <c r="BW10164" s="31"/>
      <c r="BX10164" s="31"/>
      <c r="BY10164" s="31"/>
      <c r="BZ10164" s="31"/>
      <c r="CA10164" s="31"/>
      <c r="CB10164" s="31"/>
      <c r="CC10164" s="31"/>
    </row>
    <row r="10165" spans="5:81" customFormat="1" x14ac:dyDescent="0.25">
      <c r="E10165"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replace('0001070/4/08/07/2023', '/', '.');</v>
      </c>
      <c r="F10165" s="31"/>
      <c r="G10165" s="31"/>
      <c r="H10165" s="31"/>
      <c r="I10165" s="31"/>
      <c r="J10165" s="31"/>
      <c r="K10165" s="31"/>
      <c r="L10165" s="31"/>
      <c r="M10165" s="31"/>
      <c r="N10165" s="31"/>
      <c r="O10165" s="31"/>
      <c r="P10165" s="31"/>
      <c r="Q10165" s="31"/>
      <c r="R10165" s="31"/>
      <c r="S10165" s="31"/>
      <c r="T10165" s="31"/>
      <c r="U10165" s="31"/>
      <c r="V10165" s="31"/>
      <c r="W10165" s="31"/>
      <c r="X10165" s="31"/>
      <c r="Y10165" s="31"/>
      <c r="Z10165" s="31"/>
      <c r="AA10165" s="31"/>
      <c r="AB10165" s="31"/>
      <c r="AC10165" s="31"/>
      <c r="AD10165" s="31"/>
      <c r="AE10165" s="31"/>
      <c r="AF10165" s="31"/>
      <c r="AG10165" s="31"/>
      <c r="AH10165" s="31"/>
      <c r="AI10165" s="31"/>
      <c r="AJ10165" s="31"/>
      <c r="AK10165" s="31"/>
      <c r="AL10165" s="31"/>
      <c r="AM10165" s="31"/>
      <c r="AN10165" s="31"/>
      <c r="AO10165" s="31"/>
      <c r="AP10165" s="31"/>
      <c r="AQ10165" s="31"/>
      <c r="AR10165" s="31"/>
      <c r="AS10165" s="31"/>
      <c r="AT10165" s="31"/>
      <c r="AU10165" s="31"/>
      <c r="AV10165" s="31"/>
      <c r="AW10165" s="31"/>
      <c r="AX10165" s="31"/>
      <c r="AY10165" s="31"/>
      <c r="AZ10165" s="31"/>
      <c r="BA10165" s="31"/>
      <c r="BB10165" s="31"/>
      <c r="BC10165" s="31"/>
      <c r="BD10165" s="31"/>
      <c r="BE10165" s="31"/>
      <c r="BF10165" s="31"/>
      <c r="BG10165" s="31"/>
      <c r="BH10165" s="31"/>
      <c r="BI10165" s="31"/>
      <c r="BJ10165" s="31"/>
      <c r="BK10165" s="31"/>
      <c r="BL10165" s="31"/>
      <c r="BM10165" s="31"/>
      <c r="BN10165" s="31"/>
      <c r="BO10165" s="31"/>
      <c r="BP10165" s="31"/>
      <c r="BQ10165" s="31"/>
      <c r="BR10165" s="31"/>
      <c r="BS10165" s="31"/>
      <c r="BT10165" s="31"/>
      <c r="BU10165" s="31"/>
      <c r="BV10165" s="31"/>
      <c r="BW10165" s="31"/>
      <c r="BX10165" s="31"/>
      <c r="BY10165" s="31"/>
      <c r="BZ10165" s="31"/>
      <c r="CA10165" s="31"/>
      <c r="CB10165" s="31"/>
      <c r="CC10165" s="31"/>
    </row>
    <row r="10166" spans="5:81" customFormat="1" x14ac:dyDescent="0.25">
      <c r="E10166" s="30" t="str">
        <f t="shared" si="69"/>
        <v>update IFINOPL.dbo.AGREEMENT_ASSET set BILLING_TO_NPWP = '011370657605000', NPWP_NAME = 'PT. BORWITA INDAH', NPWP_ADDRESS = 'GEDUNG AIA CENTRAL LT. 40 ZONA 5&amp;6, JL. JEN. SUDIRMAN NO.48A, KARET SEMANGGI, SETIABUDI, KOTA ADM. JAKARTA SELATAN, DKI JAKARTA' where AGREEMENT_NO = replace('0001071/4/01/06/2022', '/', '.');</v>
      </c>
      <c r="F10166" s="31"/>
      <c r="G10166" s="31"/>
      <c r="H10166" s="31"/>
      <c r="I10166" s="31"/>
      <c r="J10166" s="31"/>
      <c r="K10166" s="31"/>
      <c r="L10166" s="31"/>
      <c r="M10166" s="31"/>
      <c r="N10166" s="31"/>
      <c r="O10166" s="31"/>
      <c r="P10166" s="31"/>
      <c r="Q10166" s="31"/>
      <c r="R10166" s="31"/>
      <c r="S10166" s="31"/>
      <c r="T10166" s="31"/>
      <c r="U10166" s="31"/>
      <c r="V10166" s="31"/>
      <c r="W10166" s="31"/>
      <c r="X10166" s="31"/>
      <c r="Y10166" s="31"/>
      <c r="Z10166" s="31"/>
      <c r="AA10166" s="31"/>
      <c r="AB10166" s="31"/>
      <c r="AC10166" s="31"/>
      <c r="AD10166" s="31"/>
      <c r="AE10166" s="31"/>
      <c r="AF10166" s="31"/>
      <c r="AG10166" s="31"/>
      <c r="AH10166" s="31"/>
      <c r="AI10166" s="31"/>
      <c r="AJ10166" s="31"/>
      <c r="AK10166" s="31"/>
      <c r="AL10166" s="31"/>
      <c r="AM10166" s="31"/>
      <c r="AN10166" s="31"/>
      <c r="AO10166" s="31"/>
      <c r="AP10166" s="31"/>
      <c r="AQ10166" s="31"/>
      <c r="AR10166" s="31"/>
      <c r="AS10166" s="31"/>
      <c r="AT10166" s="31"/>
      <c r="AU10166" s="31"/>
      <c r="AV10166" s="31"/>
      <c r="AW10166" s="31"/>
      <c r="AX10166" s="31"/>
      <c r="AY10166" s="31"/>
      <c r="AZ10166" s="31"/>
      <c r="BA10166" s="31"/>
      <c r="BB10166" s="31"/>
      <c r="BC10166" s="31"/>
      <c r="BD10166" s="31"/>
      <c r="BE10166" s="31"/>
      <c r="BF10166" s="31"/>
      <c r="BG10166" s="31"/>
      <c r="BH10166" s="31"/>
      <c r="BI10166" s="31"/>
      <c r="BJ10166" s="31"/>
      <c r="BK10166" s="31"/>
      <c r="BL10166" s="31"/>
      <c r="BM10166" s="31"/>
      <c r="BN10166" s="31"/>
      <c r="BO10166" s="31"/>
      <c r="BP10166" s="31"/>
      <c r="BQ10166" s="31"/>
      <c r="BR10166" s="31"/>
      <c r="BS10166" s="31"/>
      <c r="BT10166" s="31"/>
      <c r="BU10166" s="31"/>
      <c r="BV10166" s="31"/>
      <c r="BW10166" s="31"/>
      <c r="BX10166" s="31"/>
      <c r="BY10166" s="31"/>
      <c r="BZ10166" s="31"/>
      <c r="CA10166" s="31"/>
      <c r="CB10166" s="31"/>
      <c r="CC10166" s="31"/>
    </row>
    <row r="10167" spans="5:81" customFormat="1" x14ac:dyDescent="0.25">
      <c r="E10167" s="30" t="str">
        <f t="shared" si="69"/>
        <v>update IFINOPL.dbo.AGREEMENT_ASSET set BILLING_TO_NPWP = '013006572092000', NPWP_NAME = 'PT. KRAMA YUDHA TIGA BERLIAN MOTORS', NPWP_ADDRESS = 'JL. JENDRAL AHMAD YANI PULOMAS RT.000 RW.000 KEL.KAYU PUTIH KEC.PULO GADUNG KOTA/KAB. ADM JAKARTA TIMUR DKI JAKARTA 13210' where AGREEMENT_NO = replace('0001071/4/08/07/2023', '/', '.');</v>
      </c>
      <c r="F10167" s="31"/>
      <c r="G10167" s="31"/>
      <c r="H10167" s="31"/>
      <c r="I10167" s="31"/>
      <c r="J10167" s="31"/>
      <c r="K10167" s="31"/>
      <c r="L10167" s="31"/>
      <c r="M10167" s="31"/>
      <c r="N10167" s="31"/>
      <c r="O10167" s="31"/>
      <c r="P10167" s="31"/>
      <c r="Q10167" s="31"/>
      <c r="R10167" s="31"/>
      <c r="S10167" s="31"/>
      <c r="T10167" s="31"/>
      <c r="U10167" s="31"/>
      <c r="V10167" s="31"/>
      <c r="W10167" s="31"/>
      <c r="X10167" s="31"/>
      <c r="Y10167" s="31"/>
      <c r="Z10167" s="31"/>
      <c r="AA10167" s="31"/>
      <c r="AB10167" s="31"/>
      <c r="AC10167" s="31"/>
      <c r="AD10167" s="31"/>
      <c r="AE10167" s="31"/>
      <c r="AF10167" s="31"/>
      <c r="AG10167" s="31"/>
      <c r="AH10167" s="31"/>
      <c r="AI10167" s="31"/>
      <c r="AJ10167" s="31"/>
      <c r="AK10167" s="31"/>
      <c r="AL10167" s="31"/>
      <c r="AM10167" s="31"/>
      <c r="AN10167" s="31"/>
      <c r="AO10167" s="31"/>
      <c r="AP10167" s="31"/>
      <c r="AQ10167" s="31"/>
      <c r="AR10167" s="31"/>
      <c r="AS10167" s="31"/>
      <c r="AT10167" s="31"/>
      <c r="AU10167" s="31"/>
      <c r="AV10167" s="31"/>
      <c r="AW10167" s="31"/>
      <c r="AX10167" s="31"/>
      <c r="AY10167" s="31"/>
      <c r="AZ10167" s="31"/>
      <c r="BA10167" s="31"/>
      <c r="BB10167" s="31"/>
      <c r="BC10167" s="31"/>
      <c r="BD10167" s="31"/>
      <c r="BE10167" s="31"/>
      <c r="BF10167" s="31"/>
      <c r="BG10167" s="31"/>
      <c r="BH10167" s="31"/>
      <c r="BI10167" s="31"/>
      <c r="BJ10167" s="31"/>
      <c r="BK10167" s="31"/>
      <c r="BL10167" s="31"/>
      <c r="BM10167" s="31"/>
      <c r="BN10167" s="31"/>
      <c r="BO10167" s="31"/>
      <c r="BP10167" s="31"/>
      <c r="BQ10167" s="31"/>
      <c r="BR10167" s="31"/>
      <c r="BS10167" s="31"/>
      <c r="BT10167" s="31"/>
      <c r="BU10167" s="31"/>
      <c r="BV10167" s="31"/>
      <c r="BW10167" s="31"/>
      <c r="BX10167" s="31"/>
      <c r="BY10167" s="31"/>
      <c r="BZ10167" s="31"/>
      <c r="CA10167" s="31"/>
      <c r="CB10167" s="31"/>
      <c r="CC10167" s="31"/>
    </row>
    <row r="10168" spans="5:81" customFormat="1" x14ac:dyDescent="0.25">
      <c r="E10168" s="30" t="str">
        <f t="shared" si="69"/>
        <v>update IFINOPL.dbo.AGREEMENT_ASSET set BILLING_TO_NPWP = '013006572092000', NPWP_NAME = 'PT. KRAMA YUDHA TIGA BERLIAN MOTORS', NPWP_ADDRESS = 'JL. JENDRAL AHMAD YANI PULOMAS RT.000 RW.000 KEL.KAYU PUTIH KEC.PULO GADUNG KOTA/KAB.ADM JAKARTA TIMUR DKI JAKARTA 13210' where AGREEMENT_NO = replace('0001072/4/08/07/2023', '/', '.');</v>
      </c>
      <c r="F10168" s="31"/>
      <c r="G10168" s="31"/>
      <c r="H10168" s="31"/>
      <c r="I10168" s="31"/>
      <c r="J10168" s="31"/>
      <c r="K10168" s="31"/>
      <c r="L10168" s="31"/>
      <c r="M10168" s="31"/>
      <c r="N10168" s="31"/>
      <c r="O10168" s="31"/>
      <c r="P10168" s="31"/>
      <c r="Q10168" s="31"/>
      <c r="R10168" s="31"/>
      <c r="S10168" s="31"/>
      <c r="T10168" s="31"/>
      <c r="U10168" s="31"/>
      <c r="V10168" s="31"/>
      <c r="W10168" s="31"/>
      <c r="X10168" s="31"/>
      <c r="Y10168" s="31"/>
      <c r="Z10168" s="31"/>
      <c r="AA10168" s="31"/>
      <c r="AB10168" s="31"/>
      <c r="AC10168" s="31"/>
      <c r="AD10168" s="31"/>
      <c r="AE10168" s="31"/>
      <c r="AF10168" s="31"/>
      <c r="AG10168" s="31"/>
      <c r="AH10168" s="31"/>
      <c r="AI10168" s="31"/>
      <c r="AJ10168" s="31"/>
      <c r="AK10168" s="31"/>
      <c r="AL10168" s="31"/>
      <c r="AM10168" s="31"/>
      <c r="AN10168" s="31"/>
      <c r="AO10168" s="31"/>
      <c r="AP10168" s="31"/>
      <c r="AQ10168" s="31"/>
      <c r="AR10168" s="31"/>
      <c r="AS10168" s="31"/>
      <c r="AT10168" s="31"/>
      <c r="AU10168" s="31"/>
      <c r="AV10168" s="31"/>
      <c r="AW10168" s="31"/>
      <c r="AX10168" s="31"/>
      <c r="AY10168" s="31"/>
      <c r="AZ10168" s="31"/>
      <c r="BA10168" s="31"/>
      <c r="BB10168" s="31"/>
      <c r="BC10168" s="31"/>
      <c r="BD10168" s="31"/>
      <c r="BE10168" s="31"/>
      <c r="BF10168" s="31"/>
      <c r="BG10168" s="31"/>
      <c r="BH10168" s="31"/>
      <c r="BI10168" s="31"/>
      <c r="BJ10168" s="31"/>
      <c r="BK10168" s="31"/>
      <c r="BL10168" s="31"/>
      <c r="BM10168" s="31"/>
      <c r="BN10168" s="31"/>
      <c r="BO10168" s="31"/>
      <c r="BP10168" s="31"/>
      <c r="BQ10168" s="31"/>
      <c r="BR10168" s="31"/>
      <c r="BS10168" s="31"/>
      <c r="BT10168" s="31"/>
      <c r="BU10168" s="31"/>
      <c r="BV10168" s="31"/>
      <c r="BW10168" s="31"/>
      <c r="BX10168" s="31"/>
      <c r="BY10168" s="31"/>
      <c r="BZ10168" s="31"/>
      <c r="CA10168" s="31"/>
      <c r="CB10168" s="31"/>
      <c r="CC10168" s="31"/>
    </row>
    <row r="10169" spans="5:81" customFormat="1" x14ac:dyDescent="0.25">
      <c r="E10169" s="30" t="str">
        <f t="shared" si="69"/>
        <v>update IFINOPL.dbo.AGREEMENT_ASSET set BILLING_TO_NPWP = '013006572092000', NPWP_NAME = 'PT. KRAMA YUDHA TIGA BERLIAN MOTORS', NPWP_ADDRESS = 'JL. JENDRAL AHMAD YANI PULOMAS RT.000 RW.000 KEL.KAYU PUTIH KEC.PULO GADUNG KOTA/KAB.ADM JAKARTA TIMUR DKI JAKARTA 13210' where AGREEMENT_NO = replace('0001073/4/08/08/2023', '/', '.');</v>
      </c>
      <c r="F10169" s="31"/>
      <c r="G10169" s="31"/>
      <c r="H10169" s="31"/>
      <c r="I10169" s="31"/>
      <c r="J10169" s="31"/>
      <c r="K10169" s="31"/>
      <c r="L10169" s="31"/>
      <c r="M10169" s="31"/>
      <c r="N10169" s="31"/>
      <c r="O10169" s="31"/>
      <c r="P10169" s="31"/>
      <c r="Q10169" s="31"/>
      <c r="R10169" s="31"/>
      <c r="S10169" s="31"/>
      <c r="T10169" s="31"/>
      <c r="U10169" s="31"/>
      <c r="V10169" s="31"/>
      <c r="W10169" s="31"/>
      <c r="X10169" s="31"/>
      <c r="Y10169" s="31"/>
      <c r="Z10169" s="31"/>
      <c r="AA10169" s="31"/>
      <c r="AB10169" s="31"/>
      <c r="AC10169" s="31"/>
      <c r="AD10169" s="31"/>
      <c r="AE10169" s="31"/>
      <c r="AF10169" s="31"/>
      <c r="AG10169" s="31"/>
      <c r="AH10169" s="31"/>
      <c r="AI10169" s="31"/>
      <c r="AJ10169" s="31"/>
      <c r="AK10169" s="31"/>
      <c r="AL10169" s="31"/>
      <c r="AM10169" s="31"/>
      <c r="AN10169" s="31"/>
      <c r="AO10169" s="31"/>
      <c r="AP10169" s="31"/>
      <c r="AQ10169" s="31"/>
      <c r="AR10169" s="31"/>
      <c r="AS10169" s="31"/>
      <c r="AT10169" s="31"/>
      <c r="AU10169" s="31"/>
      <c r="AV10169" s="31"/>
      <c r="AW10169" s="31"/>
      <c r="AX10169" s="31"/>
      <c r="AY10169" s="31"/>
      <c r="AZ10169" s="31"/>
      <c r="BA10169" s="31"/>
      <c r="BB10169" s="31"/>
      <c r="BC10169" s="31"/>
      <c r="BD10169" s="31"/>
      <c r="BE10169" s="31"/>
      <c r="BF10169" s="31"/>
      <c r="BG10169" s="31"/>
      <c r="BH10169" s="31"/>
      <c r="BI10169" s="31"/>
      <c r="BJ10169" s="31"/>
      <c r="BK10169" s="31"/>
      <c r="BL10169" s="31"/>
      <c r="BM10169" s="31"/>
      <c r="BN10169" s="31"/>
      <c r="BO10169" s="31"/>
      <c r="BP10169" s="31"/>
      <c r="BQ10169" s="31"/>
      <c r="BR10169" s="31"/>
      <c r="BS10169" s="31"/>
      <c r="BT10169" s="31"/>
      <c r="BU10169" s="31"/>
      <c r="BV10169" s="31"/>
      <c r="BW10169" s="31"/>
      <c r="BX10169" s="31"/>
      <c r="BY10169" s="31"/>
      <c r="BZ10169" s="31"/>
      <c r="CA10169" s="31"/>
      <c r="CB10169" s="31"/>
      <c r="CC10169" s="31"/>
    </row>
    <row r="10170" spans="5:81" customFormat="1" x14ac:dyDescent="0.25">
      <c r="E10170" s="30" t="str">
        <f t="shared" si="69"/>
        <v>update IFINOPL.dbo.AGREEMENT_ASSET set BILLING_TO_NPWP = '947537007022000', NPWP_NAME = 'PT. NABTESCO CORPORATION', NPWP_ADDRESS = 'WISMA 46 JSO SUITE 50. 03-04 JL JEND SUDIRMAN KAV 1 RT.00 RW.00 KEL.KARET TENGSIN KEC.TANAH ABANG KOTA/KAB.JAKARTA PUSAT DKI JAKARTA 10220' where AGREEMENT_NO = replace('0001074/4/01/06/2022', '/', '.');</v>
      </c>
      <c r="F10170" s="31"/>
      <c r="G10170" s="31"/>
      <c r="H10170" s="31"/>
      <c r="I10170" s="31"/>
      <c r="J10170" s="31"/>
      <c r="K10170" s="31"/>
      <c r="L10170" s="31"/>
      <c r="M10170" s="31"/>
      <c r="N10170" s="31"/>
      <c r="O10170" s="31"/>
      <c r="P10170" s="31"/>
      <c r="Q10170" s="31"/>
      <c r="R10170" s="31"/>
      <c r="S10170" s="31"/>
      <c r="T10170" s="31"/>
      <c r="U10170" s="31"/>
      <c r="V10170" s="31"/>
      <c r="W10170" s="31"/>
      <c r="X10170" s="31"/>
      <c r="Y10170" s="31"/>
      <c r="Z10170" s="31"/>
      <c r="AA10170" s="31"/>
      <c r="AB10170" s="31"/>
      <c r="AC10170" s="31"/>
      <c r="AD10170" s="31"/>
      <c r="AE10170" s="31"/>
      <c r="AF10170" s="31"/>
      <c r="AG10170" s="31"/>
      <c r="AH10170" s="31"/>
      <c r="AI10170" s="31"/>
      <c r="AJ10170" s="31"/>
      <c r="AK10170" s="31"/>
      <c r="AL10170" s="31"/>
      <c r="AM10170" s="31"/>
      <c r="AN10170" s="31"/>
      <c r="AO10170" s="31"/>
      <c r="AP10170" s="31"/>
      <c r="AQ10170" s="31"/>
      <c r="AR10170" s="31"/>
      <c r="AS10170" s="31"/>
      <c r="AT10170" s="31"/>
      <c r="AU10170" s="31"/>
      <c r="AV10170" s="31"/>
      <c r="AW10170" s="31"/>
      <c r="AX10170" s="31"/>
      <c r="AY10170" s="31"/>
      <c r="AZ10170" s="31"/>
      <c r="BA10170" s="31"/>
      <c r="BB10170" s="31"/>
      <c r="BC10170" s="31"/>
      <c r="BD10170" s="31"/>
      <c r="BE10170" s="31"/>
      <c r="BF10170" s="31"/>
      <c r="BG10170" s="31"/>
      <c r="BH10170" s="31"/>
      <c r="BI10170" s="31"/>
      <c r="BJ10170" s="31"/>
      <c r="BK10170" s="31"/>
      <c r="BL10170" s="31"/>
      <c r="BM10170" s="31"/>
      <c r="BN10170" s="31"/>
      <c r="BO10170" s="31"/>
      <c r="BP10170" s="31"/>
      <c r="BQ10170" s="31"/>
      <c r="BR10170" s="31"/>
      <c r="BS10170" s="31"/>
      <c r="BT10170" s="31"/>
      <c r="BU10170" s="31"/>
      <c r="BV10170" s="31"/>
      <c r="BW10170" s="31"/>
      <c r="BX10170" s="31"/>
      <c r="BY10170" s="31"/>
      <c r="BZ10170" s="31"/>
      <c r="CA10170" s="31"/>
      <c r="CB10170" s="31"/>
      <c r="CC10170" s="31"/>
    </row>
    <row r="10171" spans="5:81" customFormat="1" x14ac:dyDescent="0.25">
      <c r="E10171" s="30" t="str">
        <f t="shared" si="69"/>
        <v>update IFINOPL.dbo.AGREEMENT_ASSET set BILLING_TO_NPWP = '032892754009000', NPWP_NAME = 'PT. OPPTIMA CITRA ARMADA', NPWP_ADDRESS = 'HARVEST CITY CLUSTER OLEANDER BLOK OJ7 NO 09 RT.002 RW.009 KEL.RAGEMANUNGGAL KEC.SETU KOTA/KAB.KAB. BEKASI JAWA BARAT 17320' where AGREEMENT_NO = replace('0001074/4/08/07/2023', '/', '.');</v>
      </c>
      <c r="F10171" s="31"/>
      <c r="G10171" s="31"/>
      <c r="H10171" s="31"/>
      <c r="I10171" s="31"/>
      <c r="J10171" s="31"/>
      <c r="K10171" s="31"/>
      <c r="L10171" s="31"/>
      <c r="M10171" s="31"/>
      <c r="N10171" s="31"/>
      <c r="O10171" s="31"/>
      <c r="P10171" s="31"/>
      <c r="Q10171" s="31"/>
      <c r="R10171" s="31"/>
      <c r="S10171" s="31"/>
      <c r="T10171" s="31"/>
      <c r="U10171" s="31"/>
      <c r="V10171" s="31"/>
      <c r="W10171" s="31"/>
      <c r="X10171" s="31"/>
      <c r="Y10171" s="31"/>
      <c r="Z10171" s="31"/>
      <c r="AA10171" s="31"/>
      <c r="AB10171" s="31"/>
      <c r="AC10171" s="31"/>
      <c r="AD10171" s="31"/>
      <c r="AE10171" s="31"/>
      <c r="AF10171" s="31"/>
      <c r="AG10171" s="31"/>
      <c r="AH10171" s="31"/>
      <c r="AI10171" s="31"/>
      <c r="AJ10171" s="31"/>
      <c r="AK10171" s="31"/>
      <c r="AL10171" s="31"/>
      <c r="AM10171" s="31"/>
      <c r="AN10171" s="31"/>
      <c r="AO10171" s="31"/>
      <c r="AP10171" s="31"/>
      <c r="AQ10171" s="31"/>
      <c r="AR10171" s="31"/>
      <c r="AS10171" s="31"/>
      <c r="AT10171" s="31"/>
      <c r="AU10171" s="31"/>
      <c r="AV10171" s="31"/>
      <c r="AW10171" s="31"/>
      <c r="AX10171" s="31"/>
      <c r="AY10171" s="31"/>
      <c r="AZ10171" s="31"/>
      <c r="BA10171" s="31"/>
      <c r="BB10171" s="31"/>
      <c r="BC10171" s="31"/>
      <c r="BD10171" s="31"/>
      <c r="BE10171" s="31"/>
      <c r="BF10171" s="31"/>
      <c r="BG10171" s="31"/>
      <c r="BH10171" s="31"/>
      <c r="BI10171" s="31"/>
      <c r="BJ10171" s="31"/>
      <c r="BK10171" s="31"/>
      <c r="BL10171" s="31"/>
      <c r="BM10171" s="31"/>
      <c r="BN10171" s="31"/>
      <c r="BO10171" s="31"/>
      <c r="BP10171" s="31"/>
      <c r="BQ10171" s="31"/>
      <c r="BR10171" s="31"/>
      <c r="BS10171" s="31"/>
      <c r="BT10171" s="31"/>
      <c r="BU10171" s="31"/>
      <c r="BV10171" s="31"/>
      <c r="BW10171" s="31"/>
      <c r="BX10171" s="31"/>
      <c r="BY10171" s="31"/>
      <c r="BZ10171" s="31"/>
      <c r="CA10171" s="31"/>
      <c r="CB10171" s="31"/>
      <c r="CC10171" s="31"/>
    </row>
    <row r="10172" spans="5:81" customFormat="1" x14ac:dyDescent="0.25">
      <c r="E10172" s="30" t="str">
        <f t="shared" si="69"/>
        <v>update IFINOPL.dbo.AGREEMENT_ASSET set BILLING_TO_NPWP = '015550643218000', NPWP_NAME = 'PT. SELATANINDO SARIMITRA', NPWP_ADDRESS = 'JLN. RIAU Blok - No.124 B-C RT:000 RW:000 Kel.KAMPUNG BARU Kec.SENAPELAN Kota/Kab.PEKANBARU RIAU 00000' where AGREEMENT_NO = replace('0001075/4/01/07/2022', '/', '.');</v>
      </c>
      <c r="F10172" s="31"/>
      <c r="G10172" s="31"/>
      <c r="H10172" s="31"/>
      <c r="I10172" s="31"/>
      <c r="J10172" s="31"/>
      <c r="K10172" s="31"/>
      <c r="L10172" s="31"/>
      <c r="M10172" s="31"/>
      <c r="N10172" s="31"/>
      <c r="O10172" s="31"/>
      <c r="P10172" s="31"/>
      <c r="Q10172" s="31"/>
      <c r="R10172" s="31"/>
      <c r="S10172" s="31"/>
      <c r="T10172" s="31"/>
      <c r="U10172" s="31"/>
      <c r="V10172" s="31"/>
      <c r="W10172" s="31"/>
      <c r="X10172" s="31"/>
      <c r="Y10172" s="31"/>
      <c r="Z10172" s="31"/>
      <c r="AA10172" s="31"/>
      <c r="AB10172" s="31"/>
      <c r="AC10172" s="31"/>
      <c r="AD10172" s="31"/>
      <c r="AE10172" s="31"/>
      <c r="AF10172" s="31"/>
      <c r="AG10172" s="31"/>
      <c r="AH10172" s="31"/>
      <c r="AI10172" s="31"/>
      <c r="AJ10172" s="31"/>
      <c r="AK10172" s="31"/>
      <c r="AL10172" s="31"/>
      <c r="AM10172" s="31"/>
      <c r="AN10172" s="31"/>
      <c r="AO10172" s="31"/>
      <c r="AP10172" s="31"/>
      <c r="AQ10172" s="31"/>
      <c r="AR10172" s="31"/>
      <c r="AS10172" s="31"/>
      <c r="AT10172" s="31"/>
      <c r="AU10172" s="31"/>
      <c r="AV10172" s="31"/>
      <c r="AW10172" s="31"/>
      <c r="AX10172" s="31"/>
      <c r="AY10172" s="31"/>
      <c r="AZ10172" s="31"/>
      <c r="BA10172" s="31"/>
      <c r="BB10172" s="31"/>
      <c r="BC10172" s="31"/>
      <c r="BD10172" s="31"/>
      <c r="BE10172" s="31"/>
      <c r="BF10172" s="31"/>
      <c r="BG10172" s="31"/>
      <c r="BH10172" s="31"/>
      <c r="BI10172" s="31"/>
      <c r="BJ10172" s="31"/>
      <c r="BK10172" s="31"/>
      <c r="BL10172" s="31"/>
      <c r="BM10172" s="31"/>
      <c r="BN10172" s="31"/>
      <c r="BO10172" s="31"/>
      <c r="BP10172" s="31"/>
      <c r="BQ10172" s="31"/>
      <c r="BR10172" s="31"/>
      <c r="BS10172" s="31"/>
      <c r="BT10172" s="31"/>
      <c r="BU10172" s="31"/>
      <c r="BV10172" s="31"/>
      <c r="BW10172" s="31"/>
      <c r="BX10172" s="31"/>
      <c r="BY10172" s="31"/>
      <c r="BZ10172" s="31"/>
      <c r="CA10172" s="31"/>
      <c r="CB10172" s="31"/>
      <c r="CC10172" s="31"/>
    </row>
    <row r="10173" spans="5:81" customFormat="1" x14ac:dyDescent="0.25">
      <c r="E10173" s="30" t="str">
        <f t="shared" si="69"/>
        <v>update IFINOPL.dbo.AGREEMENT_ASSET set BILLING_TO_NPWP = '713313591451000', NPWP_NAME = 'PT. ARTA DWITUNGGAL ABADI', NPWP_ADDRESS = 'JL. MANIS RAYA NO. 15 RT.00 RW.00 KEL.KADU JAYA KEC.CURUG KOTA/KAB.TANGERANG BANTEN 15810' where AGREEMENT_NO = replace('0001075/4/08/07/2023', '/', '.');</v>
      </c>
      <c r="F10173" s="31"/>
      <c r="G10173" s="31"/>
      <c r="H10173" s="31"/>
      <c r="I10173" s="31"/>
      <c r="J10173" s="31"/>
      <c r="K10173" s="31"/>
      <c r="L10173" s="31"/>
      <c r="M10173" s="31"/>
      <c r="N10173" s="31"/>
      <c r="O10173" s="31"/>
      <c r="P10173" s="31"/>
      <c r="Q10173" s="31"/>
      <c r="R10173" s="31"/>
      <c r="S10173" s="31"/>
      <c r="T10173" s="31"/>
      <c r="U10173" s="31"/>
      <c r="V10173" s="31"/>
      <c r="W10173" s="31"/>
      <c r="X10173" s="31"/>
      <c r="Y10173" s="31"/>
      <c r="Z10173" s="31"/>
      <c r="AA10173" s="31"/>
      <c r="AB10173" s="31"/>
      <c r="AC10173" s="31"/>
      <c r="AD10173" s="31"/>
      <c r="AE10173" s="31"/>
      <c r="AF10173" s="31"/>
      <c r="AG10173" s="31"/>
      <c r="AH10173" s="31"/>
      <c r="AI10173" s="31"/>
      <c r="AJ10173" s="31"/>
      <c r="AK10173" s="31"/>
      <c r="AL10173" s="31"/>
      <c r="AM10173" s="31"/>
      <c r="AN10173" s="31"/>
      <c r="AO10173" s="31"/>
      <c r="AP10173" s="31"/>
      <c r="AQ10173" s="31"/>
      <c r="AR10173" s="31"/>
      <c r="AS10173" s="31"/>
      <c r="AT10173" s="31"/>
      <c r="AU10173" s="31"/>
      <c r="AV10173" s="31"/>
      <c r="AW10173" s="31"/>
      <c r="AX10173" s="31"/>
      <c r="AY10173" s="31"/>
      <c r="AZ10173" s="31"/>
      <c r="BA10173" s="31"/>
      <c r="BB10173" s="31"/>
      <c r="BC10173" s="31"/>
      <c r="BD10173" s="31"/>
      <c r="BE10173" s="31"/>
      <c r="BF10173" s="31"/>
      <c r="BG10173" s="31"/>
      <c r="BH10173" s="31"/>
      <c r="BI10173" s="31"/>
      <c r="BJ10173" s="31"/>
      <c r="BK10173" s="31"/>
      <c r="BL10173" s="31"/>
      <c r="BM10173" s="31"/>
      <c r="BN10173" s="31"/>
      <c r="BO10173" s="31"/>
      <c r="BP10173" s="31"/>
      <c r="BQ10173" s="31"/>
      <c r="BR10173" s="31"/>
      <c r="BS10173" s="31"/>
      <c r="BT10173" s="31"/>
      <c r="BU10173" s="31"/>
      <c r="BV10173" s="31"/>
      <c r="BW10173" s="31"/>
      <c r="BX10173" s="31"/>
      <c r="BY10173" s="31"/>
      <c r="BZ10173" s="31"/>
      <c r="CA10173" s="31"/>
      <c r="CB10173" s="31"/>
      <c r="CC10173" s="31"/>
    </row>
    <row r="10174" spans="5:81" customFormat="1" x14ac:dyDescent="0.25">
      <c r="E10174" s="30" t="str">
        <f t="shared" si="69"/>
        <v>update IFINOPL.dbo.AGREEMENT_ASSET set BILLING_TO_NPWP = '028621001727000', NPWP_NAME = 'CV. BERSAMA', NPWP_ADDRESS = 'JL. TG. LAPANG RT.013 RW.000 KEL.TANJUNG LAPANG KEC.MALINAU BARAT KOTA/KAB.MALINAU KALIMANTAN UTARA 77554' where AGREEMENT_NO = replace('0001076/4/01/06/2022', '/', '.');</v>
      </c>
      <c r="F10174" s="31"/>
      <c r="G10174" s="31"/>
      <c r="H10174" s="31"/>
      <c r="I10174" s="31"/>
      <c r="J10174" s="31"/>
      <c r="K10174" s="31"/>
      <c r="L10174" s="31"/>
      <c r="M10174" s="31"/>
      <c r="N10174" s="31"/>
      <c r="O10174" s="31"/>
      <c r="P10174" s="31"/>
      <c r="Q10174" s="31"/>
      <c r="R10174" s="31"/>
      <c r="S10174" s="31"/>
      <c r="T10174" s="31"/>
      <c r="U10174" s="31"/>
      <c r="V10174" s="31"/>
      <c r="W10174" s="31"/>
      <c r="X10174" s="31"/>
      <c r="Y10174" s="31"/>
      <c r="Z10174" s="31"/>
      <c r="AA10174" s="31"/>
      <c r="AB10174" s="31"/>
      <c r="AC10174" s="31"/>
      <c r="AD10174" s="31"/>
      <c r="AE10174" s="31"/>
      <c r="AF10174" s="31"/>
      <c r="AG10174" s="31"/>
      <c r="AH10174" s="31"/>
      <c r="AI10174" s="31"/>
      <c r="AJ10174" s="31"/>
      <c r="AK10174" s="31"/>
      <c r="AL10174" s="31"/>
      <c r="AM10174" s="31"/>
      <c r="AN10174" s="31"/>
      <c r="AO10174" s="31"/>
      <c r="AP10174" s="31"/>
      <c r="AQ10174" s="31"/>
      <c r="AR10174" s="31"/>
      <c r="AS10174" s="31"/>
      <c r="AT10174" s="31"/>
      <c r="AU10174" s="31"/>
      <c r="AV10174" s="31"/>
      <c r="AW10174" s="31"/>
      <c r="AX10174" s="31"/>
      <c r="AY10174" s="31"/>
      <c r="AZ10174" s="31"/>
      <c r="BA10174" s="31"/>
      <c r="BB10174" s="31"/>
      <c r="BC10174" s="31"/>
      <c r="BD10174" s="31"/>
      <c r="BE10174" s="31"/>
      <c r="BF10174" s="31"/>
      <c r="BG10174" s="31"/>
      <c r="BH10174" s="31"/>
      <c r="BI10174" s="31"/>
      <c r="BJ10174" s="31"/>
      <c r="BK10174" s="31"/>
      <c r="BL10174" s="31"/>
      <c r="BM10174" s="31"/>
      <c r="BN10174" s="31"/>
      <c r="BO10174" s="31"/>
      <c r="BP10174" s="31"/>
      <c r="BQ10174" s="31"/>
      <c r="BR10174" s="31"/>
      <c r="BS10174" s="31"/>
      <c r="BT10174" s="31"/>
      <c r="BU10174" s="31"/>
      <c r="BV10174" s="31"/>
      <c r="BW10174" s="31"/>
      <c r="BX10174" s="31"/>
      <c r="BY10174" s="31"/>
      <c r="BZ10174" s="31"/>
      <c r="CA10174" s="31"/>
      <c r="CB10174" s="31"/>
      <c r="CC10174" s="31"/>
    </row>
    <row r="10175" spans="5:81" customFormat="1" x14ac:dyDescent="0.25">
      <c r="E10175" s="30" t="str">
        <f t="shared" si="69"/>
        <v>update IFINOPL.dbo.AGREEMENT_ASSET set BILLING_TO_NPWP = '713313591451000', NPWP_NAME = 'PT. ARTA DWITUNGGAL ABADI', NPWP_ADDRESS = 'JL. MANIS RAYA NO. 15 RT.00 RW.00 KEL.KADU JAYA KEC.CURUG KOTA/KAB.TANGERANG BANTEN 15810' where AGREEMENT_NO = replace('0001076/4/08/07/2023', '/', '.');</v>
      </c>
      <c r="F10175" s="31"/>
      <c r="G10175" s="31"/>
      <c r="H10175" s="31"/>
      <c r="I10175" s="31"/>
      <c r="J10175" s="31"/>
      <c r="K10175" s="31"/>
      <c r="L10175" s="31"/>
      <c r="M10175" s="31"/>
      <c r="N10175" s="31"/>
      <c r="O10175" s="31"/>
      <c r="P10175" s="31"/>
      <c r="Q10175" s="31"/>
      <c r="R10175" s="31"/>
      <c r="S10175" s="31"/>
      <c r="T10175" s="31"/>
      <c r="U10175" s="31"/>
      <c r="V10175" s="31"/>
      <c r="W10175" s="31"/>
      <c r="X10175" s="31"/>
      <c r="Y10175" s="31"/>
      <c r="Z10175" s="31"/>
      <c r="AA10175" s="31"/>
      <c r="AB10175" s="31"/>
      <c r="AC10175" s="31"/>
      <c r="AD10175" s="31"/>
      <c r="AE10175" s="31"/>
      <c r="AF10175" s="31"/>
      <c r="AG10175" s="31"/>
      <c r="AH10175" s="31"/>
      <c r="AI10175" s="31"/>
      <c r="AJ10175" s="31"/>
      <c r="AK10175" s="31"/>
      <c r="AL10175" s="31"/>
      <c r="AM10175" s="31"/>
      <c r="AN10175" s="31"/>
      <c r="AO10175" s="31"/>
      <c r="AP10175" s="31"/>
      <c r="AQ10175" s="31"/>
      <c r="AR10175" s="31"/>
      <c r="AS10175" s="31"/>
      <c r="AT10175" s="31"/>
      <c r="AU10175" s="31"/>
      <c r="AV10175" s="31"/>
      <c r="AW10175" s="31"/>
      <c r="AX10175" s="31"/>
      <c r="AY10175" s="31"/>
      <c r="AZ10175" s="31"/>
      <c r="BA10175" s="31"/>
      <c r="BB10175" s="31"/>
      <c r="BC10175" s="31"/>
      <c r="BD10175" s="31"/>
      <c r="BE10175" s="31"/>
      <c r="BF10175" s="31"/>
      <c r="BG10175" s="31"/>
      <c r="BH10175" s="31"/>
      <c r="BI10175" s="31"/>
      <c r="BJ10175" s="31"/>
      <c r="BK10175" s="31"/>
      <c r="BL10175" s="31"/>
      <c r="BM10175" s="31"/>
      <c r="BN10175" s="31"/>
      <c r="BO10175" s="31"/>
      <c r="BP10175" s="31"/>
      <c r="BQ10175" s="31"/>
      <c r="BR10175" s="31"/>
      <c r="BS10175" s="31"/>
      <c r="BT10175" s="31"/>
      <c r="BU10175" s="31"/>
      <c r="BV10175" s="31"/>
      <c r="BW10175" s="31"/>
      <c r="BX10175" s="31"/>
      <c r="BY10175" s="31"/>
      <c r="BZ10175" s="31"/>
      <c r="CA10175" s="31"/>
      <c r="CB10175" s="31"/>
      <c r="CC10175" s="31"/>
    </row>
    <row r="10176" spans="5:81" customFormat="1" x14ac:dyDescent="0.25">
      <c r="E10176" s="30" t="str">
        <f t="shared" si="69"/>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replace('0001077/4/01/07/2022', '/', '.');</v>
      </c>
      <c r="F10176" s="31"/>
      <c r="G10176" s="31"/>
      <c r="H10176" s="31"/>
      <c r="I10176" s="31"/>
      <c r="J10176" s="31"/>
      <c r="K10176" s="31"/>
      <c r="L10176" s="31"/>
      <c r="M10176" s="31"/>
      <c r="N10176" s="31"/>
      <c r="O10176" s="31"/>
      <c r="P10176" s="31"/>
      <c r="Q10176" s="31"/>
      <c r="R10176" s="31"/>
      <c r="S10176" s="31"/>
      <c r="T10176" s="31"/>
      <c r="U10176" s="31"/>
      <c r="V10176" s="31"/>
      <c r="W10176" s="31"/>
      <c r="X10176" s="31"/>
      <c r="Y10176" s="31"/>
      <c r="Z10176" s="31"/>
      <c r="AA10176" s="31"/>
      <c r="AB10176" s="31"/>
      <c r="AC10176" s="31"/>
      <c r="AD10176" s="31"/>
      <c r="AE10176" s="31"/>
      <c r="AF10176" s="31"/>
      <c r="AG10176" s="31"/>
      <c r="AH10176" s="31"/>
      <c r="AI10176" s="31"/>
      <c r="AJ10176" s="31"/>
      <c r="AK10176" s="31"/>
      <c r="AL10176" s="31"/>
      <c r="AM10176" s="31"/>
      <c r="AN10176" s="31"/>
      <c r="AO10176" s="31"/>
      <c r="AP10176" s="31"/>
      <c r="AQ10176" s="31"/>
      <c r="AR10176" s="31"/>
      <c r="AS10176" s="31"/>
      <c r="AT10176" s="31"/>
      <c r="AU10176" s="31"/>
      <c r="AV10176" s="31"/>
      <c r="AW10176" s="31"/>
      <c r="AX10176" s="31"/>
      <c r="AY10176" s="31"/>
      <c r="AZ10176" s="31"/>
      <c r="BA10176" s="31"/>
      <c r="BB10176" s="31"/>
      <c r="BC10176" s="31"/>
      <c r="BD10176" s="31"/>
      <c r="BE10176" s="31"/>
      <c r="BF10176" s="31"/>
      <c r="BG10176" s="31"/>
      <c r="BH10176" s="31"/>
      <c r="BI10176" s="31"/>
      <c r="BJ10176" s="31"/>
      <c r="BK10176" s="31"/>
      <c r="BL10176" s="31"/>
      <c r="BM10176" s="31"/>
      <c r="BN10176" s="31"/>
      <c r="BO10176" s="31"/>
      <c r="BP10176" s="31"/>
      <c r="BQ10176" s="31"/>
      <c r="BR10176" s="31"/>
      <c r="BS10176" s="31"/>
      <c r="BT10176" s="31"/>
      <c r="BU10176" s="31"/>
      <c r="BV10176" s="31"/>
      <c r="BW10176" s="31"/>
      <c r="BX10176" s="31"/>
      <c r="BY10176" s="31"/>
      <c r="BZ10176" s="31"/>
      <c r="CA10176" s="31"/>
      <c r="CB10176" s="31"/>
      <c r="CC10176" s="31"/>
    </row>
    <row r="10177" spans="5:81" customFormat="1" x14ac:dyDescent="0.25">
      <c r="E10177" s="30" t="str">
        <f t="shared" si="69"/>
        <v>update IFINOPL.dbo.AGREEMENT_ASSET set BILLING_TO_NPWP = '031739873022000', NPWP_NAME = 'PT. SANWA SEIKI INDONESIA', NPWP_ADDRESS = 'WISMA NUGRA SANTANA LT.10 JL. JEND. SUDIRMAN KAV. 7-8 RT.- RW.- KARET TENGSIN, TANAH ABANG, JAKARTA PUSAT, DKI JAKARTA 10220 INDONESIA' where AGREEMENT_NO = replace('0001077/4/08/07/2023', '/', '.');</v>
      </c>
      <c r="F10177" s="31"/>
      <c r="G10177" s="31"/>
      <c r="H10177" s="31"/>
      <c r="I10177" s="31"/>
      <c r="J10177" s="31"/>
      <c r="K10177" s="31"/>
      <c r="L10177" s="31"/>
      <c r="M10177" s="31"/>
      <c r="N10177" s="31"/>
      <c r="O10177" s="31"/>
      <c r="P10177" s="31"/>
      <c r="Q10177" s="31"/>
      <c r="R10177" s="31"/>
      <c r="S10177" s="31"/>
      <c r="T10177" s="31"/>
      <c r="U10177" s="31"/>
      <c r="V10177" s="31"/>
      <c r="W10177" s="31"/>
      <c r="X10177" s="31"/>
      <c r="Y10177" s="31"/>
      <c r="Z10177" s="31"/>
      <c r="AA10177" s="31"/>
      <c r="AB10177" s="31"/>
      <c r="AC10177" s="31"/>
      <c r="AD10177" s="31"/>
      <c r="AE10177" s="31"/>
      <c r="AF10177" s="31"/>
      <c r="AG10177" s="31"/>
      <c r="AH10177" s="31"/>
      <c r="AI10177" s="31"/>
      <c r="AJ10177" s="31"/>
      <c r="AK10177" s="31"/>
      <c r="AL10177" s="31"/>
      <c r="AM10177" s="31"/>
      <c r="AN10177" s="31"/>
      <c r="AO10177" s="31"/>
      <c r="AP10177" s="31"/>
      <c r="AQ10177" s="31"/>
      <c r="AR10177" s="31"/>
      <c r="AS10177" s="31"/>
      <c r="AT10177" s="31"/>
      <c r="AU10177" s="31"/>
      <c r="AV10177" s="31"/>
      <c r="AW10177" s="31"/>
      <c r="AX10177" s="31"/>
      <c r="AY10177" s="31"/>
      <c r="AZ10177" s="31"/>
      <c r="BA10177" s="31"/>
      <c r="BB10177" s="31"/>
      <c r="BC10177" s="31"/>
      <c r="BD10177" s="31"/>
      <c r="BE10177" s="31"/>
      <c r="BF10177" s="31"/>
      <c r="BG10177" s="31"/>
      <c r="BH10177" s="31"/>
      <c r="BI10177" s="31"/>
      <c r="BJ10177" s="31"/>
      <c r="BK10177" s="31"/>
      <c r="BL10177" s="31"/>
      <c r="BM10177" s="31"/>
      <c r="BN10177" s="31"/>
      <c r="BO10177" s="31"/>
      <c r="BP10177" s="31"/>
      <c r="BQ10177" s="31"/>
      <c r="BR10177" s="31"/>
      <c r="BS10177" s="31"/>
      <c r="BT10177" s="31"/>
      <c r="BU10177" s="31"/>
      <c r="BV10177" s="31"/>
      <c r="BW10177" s="31"/>
      <c r="BX10177" s="31"/>
      <c r="BY10177" s="31"/>
      <c r="BZ10177" s="31"/>
      <c r="CA10177" s="31"/>
      <c r="CB10177" s="31"/>
      <c r="CC10177" s="31"/>
    </row>
    <row r="10178" spans="5:81" customFormat="1" x14ac:dyDescent="0.25">
      <c r="E10178" s="30" t="str">
        <f t="shared" si="69"/>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replace('0001078/4/01/07/2022', '/', '.');</v>
      </c>
      <c r="F10178" s="31"/>
      <c r="G10178" s="31"/>
      <c r="H10178" s="31"/>
      <c r="I10178" s="31"/>
      <c r="J10178" s="31"/>
      <c r="K10178" s="31"/>
      <c r="L10178" s="31"/>
      <c r="M10178" s="31"/>
      <c r="N10178" s="31"/>
      <c r="O10178" s="31"/>
      <c r="P10178" s="31"/>
      <c r="Q10178" s="31"/>
      <c r="R10178" s="31"/>
      <c r="S10178" s="31"/>
      <c r="T10178" s="31"/>
      <c r="U10178" s="31"/>
      <c r="V10178" s="31"/>
      <c r="W10178" s="31"/>
      <c r="X10178" s="31"/>
      <c r="Y10178" s="31"/>
      <c r="Z10178" s="31"/>
      <c r="AA10178" s="31"/>
      <c r="AB10178" s="31"/>
      <c r="AC10178" s="31"/>
      <c r="AD10178" s="31"/>
      <c r="AE10178" s="31"/>
      <c r="AF10178" s="31"/>
      <c r="AG10178" s="31"/>
      <c r="AH10178" s="31"/>
      <c r="AI10178" s="31"/>
      <c r="AJ10178" s="31"/>
      <c r="AK10178" s="31"/>
      <c r="AL10178" s="31"/>
      <c r="AM10178" s="31"/>
      <c r="AN10178" s="31"/>
      <c r="AO10178" s="31"/>
      <c r="AP10178" s="31"/>
      <c r="AQ10178" s="31"/>
      <c r="AR10178" s="31"/>
      <c r="AS10178" s="31"/>
      <c r="AT10178" s="31"/>
      <c r="AU10178" s="31"/>
      <c r="AV10178" s="31"/>
      <c r="AW10178" s="31"/>
      <c r="AX10178" s="31"/>
      <c r="AY10178" s="31"/>
      <c r="AZ10178" s="31"/>
      <c r="BA10178" s="31"/>
      <c r="BB10178" s="31"/>
      <c r="BC10178" s="31"/>
      <c r="BD10178" s="31"/>
      <c r="BE10178" s="31"/>
      <c r="BF10178" s="31"/>
      <c r="BG10178" s="31"/>
      <c r="BH10178" s="31"/>
      <c r="BI10178" s="31"/>
      <c r="BJ10178" s="31"/>
      <c r="BK10178" s="31"/>
      <c r="BL10178" s="31"/>
      <c r="BM10178" s="31"/>
      <c r="BN10178" s="31"/>
      <c r="BO10178" s="31"/>
      <c r="BP10178" s="31"/>
      <c r="BQ10178" s="31"/>
      <c r="BR10178" s="31"/>
      <c r="BS10178" s="31"/>
      <c r="BT10178" s="31"/>
      <c r="BU10178" s="31"/>
      <c r="BV10178" s="31"/>
      <c r="BW10178" s="31"/>
      <c r="BX10178" s="31"/>
      <c r="BY10178" s="31"/>
      <c r="BZ10178" s="31"/>
      <c r="CA10178" s="31"/>
      <c r="CB10178" s="31"/>
      <c r="CC10178" s="31"/>
    </row>
    <row r="10179" spans="5:81" customFormat="1" x14ac:dyDescent="0.25">
      <c r="E10179" s="30" t="str">
        <f t="shared" si="69"/>
        <v>update IFINOPL.dbo.AGREEMENT_ASSET set BILLING_TO_NPWP = '010017697092000', NPWP_NAME = 'PT. NIPSEA PAINT AND CHEMICALS', NPWP_ADDRESS = 'JL. ANCOL BARAT I A5 / C NO. 12 RT.003 RW.002 KEL.ANCOL KEC.PADEMANGAN KOTA/KAB.JAKARTA UTARA DKI JAKARTA 14430' where AGREEMENT_NO = replace('0001078/4/08/07/2023', '/', '.');</v>
      </c>
      <c r="F10179" s="31"/>
      <c r="G10179" s="31"/>
      <c r="H10179" s="31"/>
      <c r="I10179" s="31"/>
      <c r="J10179" s="31"/>
      <c r="K10179" s="31"/>
      <c r="L10179" s="31"/>
      <c r="M10179" s="31"/>
      <c r="N10179" s="31"/>
      <c r="O10179" s="31"/>
      <c r="P10179" s="31"/>
      <c r="Q10179" s="31"/>
      <c r="R10179" s="31"/>
      <c r="S10179" s="31"/>
      <c r="T10179" s="31"/>
      <c r="U10179" s="31"/>
      <c r="V10179" s="31"/>
      <c r="W10179" s="31"/>
      <c r="X10179" s="31"/>
      <c r="Y10179" s="31"/>
      <c r="Z10179" s="31"/>
      <c r="AA10179" s="31"/>
      <c r="AB10179" s="31"/>
      <c r="AC10179" s="31"/>
      <c r="AD10179" s="31"/>
      <c r="AE10179" s="31"/>
      <c r="AF10179" s="31"/>
      <c r="AG10179" s="31"/>
      <c r="AH10179" s="31"/>
      <c r="AI10179" s="31"/>
      <c r="AJ10179" s="31"/>
      <c r="AK10179" s="31"/>
      <c r="AL10179" s="31"/>
      <c r="AM10179" s="31"/>
      <c r="AN10179" s="31"/>
      <c r="AO10179" s="31"/>
      <c r="AP10179" s="31"/>
      <c r="AQ10179" s="31"/>
      <c r="AR10179" s="31"/>
      <c r="AS10179" s="31"/>
      <c r="AT10179" s="31"/>
      <c r="AU10179" s="31"/>
      <c r="AV10179" s="31"/>
      <c r="AW10179" s="31"/>
      <c r="AX10179" s="31"/>
      <c r="AY10179" s="31"/>
      <c r="AZ10179" s="31"/>
      <c r="BA10179" s="31"/>
      <c r="BB10179" s="31"/>
      <c r="BC10179" s="31"/>
      <c r="BD10179" s="31"/>
      <c r="BE10179" s="31"/>
      <c r="BF10179" s="31"/>
      <c r="BG10179" s="31"/>
      <c r="BH10179" s="31"/>
      <c r="BI10179" s="31"/>
      <c r="BJ10179" s="31"/>
      <c r="BK10179" s="31"/>
      <c r="BL10179" s="31"/>
      <c r="BM10179" s="31"/>
      <c r="BN10179" s="31"/>
      <c r="BO10179" s="31"/>
      <c r="BP10179" s="31"/>
      <c r="BQ10179" s="31"/>
      <c r="BR10179" s="31"/>
      <c r="BS10179" s="31"/>
      <c r="BT10179" s="31"/>
      <c r="BU10179" s="31"/>
      <c r="BV10179" s="31"/>
      <c r="BW10179" s="31"/>
      <c r="BX10179" s="31"/>
      <c r="BY10179" s="31"/>
      <c r="BZ10179" s="31"/>
      <c r="CA10179" s="31"/>
      <c r="CB10179" s="31"/>
      <c r="CC10179" s="31"/>
    </row>
    <row r="10180" spans="5:81" customFormat="1" x14ac:dyDescent="0.25">
      <c r="E10180" s="30" t="str">
        <f t="shared" si="69"/>
        <v>update IFINOPL.dbo.AGREEMENT_ASSET set BILLING_TO_NPWP = '010017697092000', NPWP_NAME = 'PT. NIPSEA PAINT AND CHEMICALS', NPWP_ADDRESS = 'JL. ANCOL BARAT I, A5/C NO.12 KEL.ANCOL KEC.PADEMANGAN KOTA/KAB.JAKARTA UTARA DKI JAKARTA 14430' where AGREEMENT_NO = replace('0001078/4/08/07/2023', '/', '.');</v>
      </c>
      <c r="F10180" s="31"/>
      <c r="G10180" s="31"/>
      <c r="H10180" s="31"/>
      <c r="I10180" s="31"/>
      <c r="J10180" s="31"/>
      <c r="K10180" s="31"/>
      <c r="L10180" s="31"/>
      <c r="M10180" s="31"/>
      <c r="N10180" s="31"/>
      <c r="O10180" s="31"/>
      <c r="P10180" s="31"/>
      <c r="Q10180" s="31"/>
      <c r="R10180" s="31"/>
      <c r="S10180" s="31"/>
      <c r="T10180" s="31"/>
      <c r="U10180" s="31"/>
      <c r="V10180" s="31"/>
      <c r="W10180" s="31"/>
      <c r="X10180" s="31"/>
      <c r="Y10180" s="31"/>
      <c r="Z10180" s="31"/>
      <c r="AA10180" s="31"/>
      <c r="AB10180" s="31"/>
      <c r="AC10180" s="31"/>
      <c r="AD10180" s="31"/>
      <c r="AE10180" s="31"/>
      <c r="AF10180" s="31"/>
      <c r="AG10180" s="31"/>
      <c r="AH10180" s="31"/>
      <c r="AI10180" s="31"/>
      <c r="AJ10180" s="31"/>
      <c r="AK10180" s="31"/>
      <c r="AL10180" s="31"/>
      <c r="AM10180" s="31"/>
      <c r="AN10180" s="31"/>
      <c r="AO10180" s="31"/>
      <c r="AP10180" s="31"/>
      <c r="AQ10180" s="31"/>
      <c r="AR10180" s="31"/>
      <c r="AS10180" s="31"/>
      <c r="AT10180" s="31"/>
      <c r="AU10180" s="31"/>
      <c r="AV10180" s="31"/>
      <c r="AW10180" s="31"/>
      <c r="AX10180" s="31"/>
      <c r="AY10180" s="31"/>
      <c r="AZ10180" s="31"/>
      <c r="BA10180" s="31"/>
      <c r="BB10180" s="31"/>
      <c r="BC10180" s="31"/>
      <c r="BD10180" s="31"/>
      <c r="BE10180" s="31"/>
      <c r="BF10180" s="31"/>
      <c r="BG10180" s="31"/>
      <c r="BH10180" s="31"/>
      <c r="BI10180" s="31"/>
      <c r="BJ10180" s="31"/>
      <c r="BK10180" s="31"/>
      <c r="BL10180" s="31"/>
      <c r="BM10180" s="31"/>
      <c r="BN10180" s="31"/>
      <c r="BO10180" s="31"/>
      <c r="BP10180" s="31"/>
      <c r="BQ10180" s="31"/>
      <c r="BR10180" s="31"/>
      <c r="BS10180" s="31"/>
      <c r="BT10180" s="31"/>
      <c r="BU10180" s="31"/>
      <c r="BV10180" s="31"/>
      <c r="BW10180" s="31"/>
      <c r="BX10180" s="31"/>
      <c r="BY10180" s="31"/>
      <c r="BZ10180" s="31"/>
      <c r="CA10180" s="31"/>
      <c r="CB10180" s="31"/>
      <c r="CC10180" s="31"/>
    </row>
    <row r="10181" spans="5:81" customFormat="1" x14ac:dyDescent="0.25">
      <c r="E10181" s="30" t="str">
        <f t="shared" si="69"/>
        <v>update IFINOPL.dbo.AGREEMENT_ASSET set BILLING_TO_NPWP = '010017697092000', NPWP_NAME = 'PT. NIPSEA PAINT AND CHEMICALS', NPWP_ADDRESS = 'JL. ANCOL BARAT I A5 / C NO. 12 RT.003 RW.002 KEL.ANCOL KEC.PADEMANGAN KOTA/KAB.JAKARTA UTARA DKI JAKARTA 14430' where AGREEMENT_NO = replace('0001078/4/08/07/2023', '/', '.');</v>
      </c>
      <c r="F10181" s="31"/>
      <c r="G10181" s="31"/>
      <c r="H10181" s="31"/>
      <c r="I10181" s="31"/>
      <c r="J10181" s="31"/>
      <c r="K10181" s="31"/>
      <c r="L10181" s="31"/>
      <c r="M10181" s="31"/>
      <c r="N10181" s="31"/>
      <c r="O10181" s="31"/>
      <c r="P10181" s="31"/>
      <c r="Q10181" s="31"/>
      <c r="R10181" s="31"/>
      <c r="S10181" s="31"/>
      <c r="T10181" s="31"/>
      <c r="U10181" s="31"/>
      <c r="V10181" s="31"/>
      <c r="W10181" s="31"/>
      <c r="X10181" s="31"/>
      <c r="Y10181" s="31"/>
      <c r="Z10181" s="31"/>
      <c r="AA10181" s="31"/>
      <c r="AB10181" s="31"/>
      <c r="AC10181" s="31"/>
      <c r="AD10181" s="31"/>
      <c r="AE10181" s="31"/>
      <c r="AF10181" s="31"/>
      <c r="AG10181" s="31"/>
      <c r="AH10181" s="31"/>
      <c r="AI10181" s="31"/>
      <c r="AJ10181" s="31"/>
      <c r="AK10181" s="31"/>
      <c r="AL10181" s="31"/>
      <c r="AM10181" s="31"/>
      <c r="AN10181" s="31"/>
      <c r="AO10181" s="31"/>
      <c r="AP10181" s="31"/>
      <c r="AQ10181" s="31"/>
      <c r="AR10181" s="31"/>
      <c r="AS10181" s="31"/>
      <c r="AT10181" s="31"/>
      <c r="AU10181" s="31"/>
      <c r="AV10181" s="31"/>
      <c r="AW10181" s="31"/>
      <c r="AX10181" s="31"/>
      <c r="AY10181" s="31"/>
      <c r="AZ10181" s="31"/>
      <c r="BA10181" s="31"/>
      <c r="BB10181" s="31"/>
      <c r="BC10181" s="31"/>
      <c r="BD10181" s="31"/>
      <c r="BE10181" s="31"/>
      <c r="BF10181" s="31"/>
      <c r="BG10181" s="31"/>
      <c r="BH10181" s="31"/>
      <c r="BI10181" s="31"/>
      <c r="BJ10181" s="31"/>
      <c r="BK10181" s="31"/>
      <c r="BL10181" s="31"/>
      <c r="BM10181" s="31"/>
      <c r="BN10181" s="31"/>
      <c r="BO10181" s="31"/>
      <c r="BP10181" s="31"/>
      <c r="BQ10181" s="31"/>
      <c r="BR10181" s="31"/>
      <c r="BS10181" s="31"/>
      <c r="BT10181" s="31"/>
      <c r="BU10181" s="31"/>
      <c r="BV10181" s="31"/>
      <c r="BW10181" s="31"/>
      <c r="BX10181" s="31"/>
      <c r="BY10181" s="31"/>
      <c r="BZ10181" s="31"/>
      <c r="CA10181" s="31"/>
      <c r="CB10181" s="31"/>
      <c r="CC10181" s="31"/>
    </row>
    <row r="10182" spans="5:81" customFormat="1" x14ac:dyDescent="0.25">
      <c r="E10182" s="30" t="str">
        <f t="shared" si="69"/>
        <v>update IFINOPL.dbo.AGREEMENT_ASSET set BILLING_TO_NPWP = '010017697092000', NPWP_NAME = 'PT. NIPSEA PAINT AND CHEMICALS', NPWP_ADDRESS = 'JL. ANCOL BARAT I, A5/C NO.12 KEL.ANCOL KEC.PADEMANGAN KOTA/KAB.JAKARTA UTARA DKI JAKARTA 14430' where AGREEMENT_NO = replace('0001078/4/08/07/2023', '/', '.');</v>
      </c>
      <c r="F10182" s="31"/>
      <c r="G10182" s="31"/>
      <c r="H10182" s="31"/>
      <c r="I10182" s="31"/>
      <c r="J10182" s="31"/>
      <c r="K10182" s="31"/>
      <c r="L10182" s="31"/>
      <c r="M10182" s="31"/>
      <c r="N10182" s="31"/>
      <c r="O10182" s="31"/>
      <c r="P10182" s="31"/>
      <c r="Q10182" s="31"/>
      <c r="R10182" s="31"/>
      <c r="S10182" s="31"/>
      <c r="T10182" s="31"/>
      <c r="U10182" s="31"/>
      <c r="V10182" s="31"/>
      <c r="W10182" s="31"/>
      <c r="X10182" s="31"/>
      <c r="Y10182" s="31"/>
      <c r="Z10182" s="31"/>
      <c r="AA10182" s="31"/>
      <c r="AB10182" s="31"/>
      <c r="AC10182" s="31"/>
      <c r="AD10182" s="31"/>
      <c r="AE10182" s="31"/>
      <c r="AF10182" s="31"/>
      <c r="AG10182" s="31"/>
      <c r="AH10182" s="31"/>
      <c r="AI10182" s="31"/>
      <c r="AJ10182" s="31"/>
      <c r="AK10182" s="31"/>
      <c r="AL10182" s="31"/>
      <c r="AM10182" s="31"/>
      <c r="AN10182" s="31"/>
      <c r="AO10182" s="31"/>
      <c r="AP10182" s="31"/>
      <c r="AQ10182" s="31"/>
      <c r="AR10182" s="31"/>
      <c r="AS10182" s="31"/>
      <c r="AT10182" s="31"/>
      <c r="AU10182" s="31"/>
      <c r="AV10182" s="31"/>
      <c r="AW10182" s="31"/>
      <c r="AX10182" s="31"/>
      <c r="AY10182" s="31"/>
      <c r="AZ10182" s="31"/>
      <c r="BA10182" s="31"/>
      <c r="BB10182" s="31"/>
      <c r="BC10182" s="31"/>
      <c r="BD10182" s="31"/>
      <c r="BE10182" s="31"/>
      <c r="BF10182" s="31"/>
      <c r="BG10182" s="31"/>
      <c r="BH10182" s="31"/>
      <c r="BI10182" s="31"/>
      <c r="BJ10182" s="31"/>
      <c r="BK10182" s="31"/>
      <c r="BL10182" s="31"/>
      <c r="BM10182" s="31"/>
      <c r="BN10182" s="31"/>
      <c r="BO10182" s="31"/>
      <c r="BP10182" s="31"/>
      <c r="BQ10182" s="31"/>
      <c r="BR10182" s="31"/>
      <c r="BS10182" s="31"/>
      <c r="BT10182" s="31"/>
      <c r="BU10182" s="31"/>
      <c r="BV10182" s="31"/>
      <c r="BW10182" s="31"/>
      <c r="BX10182" s="31"/>
      <c r="BY10182" s="31"/>
      <c r="BZ10182" s="31"/>
      <c r="CA10182" s="31"/>
      <c r="CB10182" s="31"/>
      <c r="CC10182" s="31"/>
    </row>
    <row r="10183" spans="5:81" customFormat="1" x14ac:dyDescent="0.25">
      <c r="E10183" s="30" t="str">
        <f t="shared" si="69"/>
        <v>update IFINOPL.dbo.AGREEMENT_ASSET set BILLING_TO_NPWP = '010615979052000', NPWP_NAME = 'PT. ECOLAB INTERNATIONAL INDONESIA', NPWP_ADDRESS = 'JL. PAHLAWAN RT.004 RW.007 KARANG ASEM TIMUR, CITEUREUP, KAB. BOGOR, JAWA BARAT 16810 INDONESIA' where AGREEMENT_NO = replace('0001079/4/01/06/2022', '/', '.');</v>
      </c>
      <c r="F10183" s="31"/>
      <c r="G10183" s="31"/>
      <c r="H10183" s="31"/>
      <c r="I10183" s="31"/>
      <c r="J10183" s="31"/>
      <c r="K10183" s="31"/>
      <c r="L10183" s="31"/>
      <c r="M10183" s="31"/>
      <c r="N10183" s="31"/>
      <c r="O10183" s="31"/>
      <c r="P10183" s="31"/>
      <c r="Q10183" s="31"/>
      <c r="R10183" s="31"/>
      <c r="S10183" s="31"/>
      <c r="T10183" s="31"/>
      <c r="U10183" s="31"/>
      <c r="V10183" s="31"/>
      <c r="W10183" s="31"/>
      <c r="X10183" s="31"/>
      <c r="Y10183" s="31"/>
      <c r="Z10183" s="31"/>
      <c r="AA10183" s="31"/>
      <c r="AB10183" s="31"/>
      <c r="AC10183" s="31"/>
      <c r="AD10183" s="31"/>
      <c r="AE10183" s="31"/>
      <c r="AF10183" s="31"/>
      <c r="AG10183" s="31"/>
      <c r="AH10183" s="31"/>
      <c r="AI10183" s="31"/>
      <c r="AJ10183" s="31"/>
      <c r="AK10183" s="31"/>
      <c r="AL10183" s="31"/>
      <c r="AM10183" s="31"/>
      <c r="AN10183" s="31"/>
      <c r="AO10183" s="31"/>
      <c r="AP10183" s="31"/>
      <c r="AQ10183" s="31"/>
      <c r="AR10183" s="31"/>
      <c r="AS10183" s="31"/>
      <c r="AT10183" s="31"/>
      <c r="AU10183" s="31"/>
      <c r="AV10183" s="31"/>
      <c r="AW10183" s="31"/>
      <c r="AX10183" s="31"/>
      <c r="AY10183" s="31"/>
      <c r="AZ10183" s="31"/>
      <c r="BA10183" s="31"/>
      <c r="BB10183" s="31"/>
      <c r="BC10183" s="31"/>
      <c r="BD10183" s="31"/>
      <c r="BE10183" s="31"/>
      <c r="BF10183" s="31"/>
      <c r="BG10183" s="31"/>
      <c r="BH10183" s="31"/>
      <c r="BI10183" s="31"/>
      <c r="BJ10183" s="31"/>
      <c r="BK10183" s="31"/>
      <c r="BL10183" s="31"/>
      <c r="BM10183" s="31"/>
      <c r="BN10183" s="31"/>
      <c r="BO10183" s="31"/>
      <c r="BP10183" s="31"/>
      <c r="BQ10183" s="31"/>
      <c r="BR10183" s="31"/>
      <c r="BS10183" s="31"/>
      <c r="BT10183" s="31"/>
      <c r="BU10183" s="31"/>
      <c r="BV10183" s="31"/>
      <c r="BW10183" s="31"/>
      <c r="BX10183" s="31"/>
      <c r="BY10183" s="31"/>
      <c r="BZ10183" s="31"/>
      <c r="CA10183" s="31"/>
      <c r="CB10183" s="31"/>
      <c r="CC10183" s="31"/>
    </row>
    <row r="10184" spans="5:81" customFormat="1" x14ac:dyDescent="0.25">
      <c r="E10184" s="30" t="str">
        <f t="shared" si="69"/>
        <v>update IFINOPL.dbo.AGREEMENT_ASSET set BILLING_TO_NPWP = '969426543427000', NPWP_NAME = 'PT. INSPIRA ENERGI SEKAWAN', NPWP_ADDRESS = 'PLAZA SUMMARECON BEKASI, JL. BULEVAR AHMAD YANI KAV. K01, LEVEL 7 RT.0 RW.0 KEL.MARGA MULYA KEC.BEKASI UTARA KOTA/KAB.KOTA BEKASI JAWA BARAT 17142' where AGREEMENT_NO = replace('0001079/4/08/07/2023', '/', '.');</v>
      </c>
      <c r="F10184" s="31"/>
      <c r="G10184" s="31"/>
      <c r="H10184" s="31"/>
      <c r="I10184" s="31"/>
      <c r="J10184" s="31"/>
      <c r="K10184" s="31"/>
      <c r="L10184" s="31"/>
      <c r="M10184" s="31"/>
      <c r="N10184" s="31"/>
      <c r="O10184" s="31"/>
      <c r="P10184" s="31"/>
      <c r="Q10184" s="31"/>
      <c r="R10184" s="31"/>
      <c r="S10184" s="31"/>
      <c r="T10184" s="31"/>
      <c r="U10184" s="31"/>
      <c r="V10184" s="31"/>
      <c r="W10184" s="31"/>
      <c r="X10184" s="31"/>
      <c r="Y10184" s="31"/>
      <c r="Z10184" s="31"/>
      <c r="AA10184" s="31"/>
      <c r="AB10184" s="31"/>
      <c r="AC10184" s="31"/>
      <c r="AD10184" s="31"/>
      <c r="AE10184" s="31"/>
      <c r="AF10184" s="31"/>
      <c r="AG10184" s="31"/>
      <c r="AH10184" s="31"/>
      <c r="AI10184" s="31"/>
      <c r="AJ10184" s="31"/>
      <c r="AK10184" s="31"/>
      <c r="AL10184" s="31"/>
      <c r="AM10184" s="31"/>
      <c r="AN10184" s="31"/>
      <c r="AO10184" s="31"/>
      <c r="AP10184" s="31"/>
      <c r="AQ10184" s="31"/>
      <c r="AR10184" s="31"/>
      <c r="AS10184" s="31"/>
      <c r="AT10184" s="31"/>
      <c r="AU10184" s="31"/>
      <c r="AV10184" s="31"/>
      <c r="AW10184" s="31"/>
      <c r="AX10184" s="31"/>
      <c r="AY10184" s="31"/>
      <c r="AZ10184" s="31"/>
      <c r="BA10184" s="31"/>
      <c r="BB10184" s="31"/>
      <c r="BC10184" s="31"/>
      <c r="BD10184" s="31"/>
      <c r="BE10184" s="31"/>
      <c r="BF10184" s="31"/>
      <c r="BG10184" s="31"/>
      <c r="BH10184" s="31"/>
      <c r="BI10184" s="31"/>
      <c r="BJ10184" s="31"/>
      <c r="BK10184" s="31"/>
      <c r="BL10184" s="31"/>
      <c r="BM10184" s="31"/>
      <c r="BN10184" s="31"/>
      <c r="BO10184" s="31"/>
      <c r="BP10184" s="31"/>
      <c r="BQ10184" s="31"/>
      <c r="BR10184" s="31"/>
      <c r="BS10184" s="31"/>
      <c r="BT10184" s="31"/>
      <c r="BU10184" s="31"/>
      <c r="BV10184" s="31"/>
      <c r="BW10184" s="31"/>
      <c r="BX10184" s="31"/>
      <c r="BY10184" s="31"/>
      <c r="BZ10184" s="31"/>
      <c r="CA10184" s="31"/>
      <c r="CB10184" s="31"/>
      <c r="CC10184" s="31"/>
    </row>
    <row r="10185" spans="5:81" customFormat="1" x14ac:dyDescent="0.25">
      <c r="E10185" s="30" t="str">
        <f t="shared" si="69"/>
        <v>update IFINOPL.dbo.AGREEMENT_ASSET set BILLING_TO_NPWP = '019362805062000', NPWP_NAME = 'PT. ALSOK BASS INDONESIA SECURITY SERVICES', NPWP_ADDRESS = 'JL ASIA AFRIKA NO 8 SENTRAL SENAYAN II LANTAI 22 RT.000 RW.000 GELORA, TANAH ABANG, JAKARTA PUSAT, DKI JAKARTA 10270 INDONESIA' where AGREEMENT_NO = replace('0001080/4/01/07/2022', '/', '.');</v>
      </c>
      <c r="F10185" s="31"/>
      <c r="G10185" s="31"/>
      <c r="H10185" s="31"/>
      <c r="I10185" s="31"/>
      <c r="J10185" s="31"/>
      <c r="K10185" s="31"/>
      <c r="L10185" s="31"/>
      <c r="M10185" s="31"/>
      <c r="N10185" s="31"/>
      <c r="O10185" s="31"/>
      <c r="P10185" s="31"/>
      <c r="Q10185" s="31"/>
      <c r="R10185" s="31"/>
      <c r="S10185" s="31"/>
      <c r="T10185" s="31"/>
      <c r="U10185" s="31"/>
      <c r="V10185" s="31"/>
      <c r="W10185" s="31"/>
      <c r="X10185" s="31"/>
      <c r="Y10185" s="31"/>
      <c r="Z10185" s="31"/>
      <c r="AA10185" s="31"/>
      <c r="AB10185" s="31"/>
      <c r="AC10185" s="31"/>
      <c r="AD10185" s="31"/>
      <c r="AE10185" s="31"/>
      <c r="AF10185" s="31"/>
      <c r="AG10185" s="31"/>
      <c r="AH10185" s="31"/>
      <c r="AI10185" s="31"/>
      <c r="AJ10185" s="31"/>
      <c r="AK10185" s="31"/>
      <c r="AL10185" s="31"/>
      <c r="AM10185" s="31"/>
      <c r="AN10185" s="31"/>
      <c r="AO10185" s="31"/>
      <c r="AP10185" s="31"/>
      <c r="AQ10185" s="31"/>
      <c r="AR10185" s="31"/>
      <c r="AS10185" s="31"/>
      <c r="AT10185" s="31"/>
      <c r="AU10185" s="31"/>
      <c r="AV10185" s="31"/>
      <c r="AW10185" s="31"/>
      <c r="AX10185" s="31"/>
      <c r="AY10185" s="31"/>
      <c r="AZ10185" s="31"/>
      <c r="BA10185" s="31"/>
      <c r="BB10185" s="31"/>
      <c r="BC10185" s="31"/>
      <c r="BD10185" s="31"/>
      <c r="BE10185" s="31"/>
      <c r="BF10185" s="31"/>
      <c r="BG10185" s="31"/>
      <c r="BH10185" s="31"/>
      <c r="BI10185" s="31"/>
      <c r="BJ10185" s="31"/>
      <c r="BK10185" s="31"/>
      <c r="BL10185" s="31"/>
      <c r="BM10185" s="31"/>
      <c r="BN10185" s="31"/>
      <c r="BO10185" s="31"/>
      <c r="BP10185" s="31"/>
      <c r="BQ10185" s="31"/>
      <c r="BR10185" s="31"/>
      <c r="BS10185" s="31"/>
      <c r="BT10185" s="31"/>
      <c r="BU10185" s="31"/>
      <c r="BV10185" s="31"/>
      <c r="BW10185" s="31"/>
      <c r="BX10185" s="31"/>
      <c r="BY10185" s="31"/>
      <c r="BZ10185" s="31"/>
      <c r="CA10185" s="31"/>
      <c r="CB10185" s="31"/>
      <c r="CC10185" s="31"/>
    </row>
    <row r="10186" spans="5:81" customFormat="1" x14ac:dyDescent="0.25">
      <c r="E10186" s="30" t="str">
        <f t="shared" si="69"/>
        <v>update IFINOPL.dbo.AGREEMENT_ASSET set BILLING_TO_NPWP = '532694668643000', NPWP_NAME = 'PT. JENA SOLUSI TRANSPORT', NPWP_ADDRESS = 'RUKO DELTA FORTUNA NO. 48 RT.31 RW.11 KEL.NGINGAS KEC.WARU KOTA/KAB.SIDOARJO JAWA TIMUR 61256' where AGREEMENT_NO = replace('0001080/4/08/07/2023', '/', '.');</v>
      </c>
      <c r="F10186" s="31"/>
      <c r="G10186" s="31"/>
      <c r="H10186" s="31"/>
      <c r="I10186" s="31"/>
      <c r="J10186" s="31"/>
      <c r="K10186" s="31"/>
      <c r="L10186" s="31"/>
      <c r="M10186" s="31"/>
      <c r="N10186" s="31"/>
      <c r="O10186" s="31"/>
      <c r="P10186" s="31"/>
      <c r="Q10186" s="31"/>
      <c r="R10186" s="31"/>
      <c r="S10186" s="31"/>
      <c r="T10186" s="31"/>
      <c r="U10186" s="31"/>
      <c r="V10186" s="31"/>
      <c r="W10186" s="31"/>
      <c r="X10186" s="31"/>
      <c r="Y10186" s="31"/>
      <c r="Z10186" s="31"/>
      <c r="AA10186" s="31"/>
      <c r="AB10186" s="31"/>
      <c r="AC10186" s="31"/>
      <c r="AD10186" s="31"/>
      <c r="AE10186" s="31"/>
      <c r="AF10186" s="31"/>
      <c r="AG10186" s="31"/>
      <c r="AH10186" s="31"/>
      <c r="AI10186" s="31"/>
      <c r="AJ10186" s="31"/>
      <c r="AK10186" s="31"/>
      <c r="AL10186" s="31"/>
      <c r="AM10186" s="31"/>
      <c r="AN10186" s="31"/>
      <c r="AO10186" s="31"/>
      <c r="AP10186" s="31"/>
      <c r="AQ10186" s="31"/>
      <c r="AR10186" s="31"/>
      <c r="AS10186" s="31"/>
      <c r="AT10186" s="31"/>
      <c r="AU10186" s="31"/>
      <c r="AV10186" s="31"/>
      <c r="AW10186" s="31"/>
      <c r="AX10186" s="31"/>
      <c r="AY10186" s="31"/>
      <c r="AZ10186" s="31"/>
      <c r="BA10186" s="31"/>
      <c r="BB10186" s="31"/>
      <c r="BC10186" s="31"/>
      <c r="BD10186" s="31"/>
      <c r="BE10186" s="31"/>
      <c r="BF10186" s="31"/>
      <c r="BG10186" s="31"/>
      <c r="BH10186" s="31"/>
      <c r="BI10186" s="31"/>
      <c r="BJ10186" s="31"/>
      <c r="BK10186" s="31"/>
      <c r="BL10186" s="31"/>
      <c r="BM10186" s="31"/>
      <c r="BN10186" s="31"/>
      <c r="BO10186" s="31"/>
      <c r="BP10186" s="31"/>
      <c r="BQ10186" s="31"/>
      <c r="BR10186" s="31"/>
      <c r="BS10186" s="31"/>
      <c r="BT10186" s="31"/>
      <c r="BU10186" s="31"/>
      <c r="BV10186" s="31"/>
      <c r="BW10186" s="31"/>
      <c r="BX10186" s="31"/>
      <c r="BY10186" s="31"/>
      <c r="BZ10186" s="31"/>
      <c r="CA10186" s="31"/>
      <c r="CB10186" s="31"/>
      <c r="CC10186" s="31"/>
    </row>
    <row r="10187" spans="5:81" customFormat="1" x14ac:dyDescent="0.25">
      <c r="E10187" s="30" t="str">
        <f t="shared" si="69"/>
        <v>update IFINOPL.dbo.AGREEMENT_ASSET set BILLING_TO_NPWP = '016825721641000', NPWP_NAME = 'PT. BORWITA CITRA PRIMA', NPWP_ADDRESS = 'JALAN RAYA TAMAN NO. 48 A RT.005 RW.001 TAMAN, TAMAN, SIDOARJO, JAWA TIMUR 61257 INDONESIA' where AGREEMENT_NO = replace('0001081/4/01/07/2022', '/', '.');</v>
      </c>
      <c r="F10187" s="31"/>
      <c r="G10187" s="31"/>
      <c r="H10187" s="31"/>
      <c r="I10187" s="31"/>
      <c r="J10187" s="31"/>
      <c r="K10187" s="31"/>
      <c r="L10187" s="31"/>
      <c r="M10187" s="31"/>
      <c r="N10187" s="31"/>
      <c r="O10187" s="31"/>
      <c r="P10187" s="31"/>
      <c r="Q10187" s="31"/>
      <c r="R10187" s="31"/>
      <c r="S10187" s="31"/>
      <c r="T10187" s="31"/>
      <c r="U10187" s="31"/>
      <c r="V10187" s="31"/>
      <c r="W10187" s="31"/>
      <c r="X10187" s="31"/>
      <c r="Y10187" s="31"/>
      <c r="Z10187" s="31"/>
      <c r="AA10187" s="31"/>
      <c r="AB10187" s="31"/>
      <c r="AC10187" s="31"/>
      <c r="AD10187" s="31"/>
      <c r="AE10187" s="31"/>
      <c r="AF10187" s="31"/>
      <c r="AG10187" s="31"/>
      <c r="AH10187" s="31"/>
      <c r="AI10187" s="31"/>
      <c r="AJ10187" s="31"/>
      <c r="AK10187" s="31"/>
      <c r="AL10187" s="31"/>
      <c r="AM10187" s="31"/>
      <c r="AN10187" s="31"/>
      <c r="AO10187" s="31"/>
      <c r="AP10187" s="31"/>
      <c r="AQ10187" s="31"/>
      <c r="AR10187" s="31"/>
      <c r="AS10187" s="31"/>
      <c r="AT10187" s="31"/>
      <c r="AU10187" s="31"/>
      <c r="AV10187" s="31"/>
      <c r="AW10187" s="31"/>
      <c r="AX10187" s="31"/>
      <c r="AY10187" s="31"/>
      <c r="AZ10187" s="31"/>
      <c r="BA10187" s="31"/>
      <c r="BB10187" s="31"/>
      <c r="BC10187" s="31"/>
      <c r="BD10187" s="31"/>
      <c r="BE10187" s="31"/>
      <c r="BF10187" s="31"/>
      <c r="BG10187" s="31"/>
      <c r="BH10187" s="31"/>
      <c r="BI10187" s="31"/>
      <c r="BJ10187" s="31"/>
      <c r="BK10187" s="31"/>
      <c r="BL10187" s="31"/>
      <c r="BM10187" s="31"/>
      <c r="BN10187" s="31"/>
      <c r="BO10187" s="31"/>
      <c r="BP10187" s="31"/>
      <c r="BQ10187" s="31"/>
      <c r="BR10187" s="31"/>
      <c r="BS10187" s="31"/>
      <c r="BT10187" s="31"/>
      <c r="BU10187" s="31"/>
      <c r="BV10187" s="31"/>
      <c r="BW10187" s="31"/>
      <c r="BX10187" s="31"/>
      <c r="BY10187" s="31"/>
      <c r="BZ10187" s="31"/>
      <c r="CA10187" s="31"/>
      <c r="CB10187" s="31"/>
      <c r="CC10187" s="31"/>
    </row>
    <row r="10188" spans="5:81" customFormat="1" x14ac:dyDescent="0.25">
      <c r="E10188" s="30" t="str">
        <f t="shared" si="69"/>
        <v>update IFINOPL.dbo.AGREEMENT_ASSET set BILLING_TO_NPWP = '013631320002000', NPWP_NAME = 'PT. HARPA SEKAWAN', NPWP_ADDRESS = 'JL. CIPINANG MUARA NO.47 RT.002 RW.03 KEL.CIPINANG MUARA KEC.JATINEGARA KOTA/KAB.JAKARTA TIMUR DKI JAKARTA 13420' where AGREEMENT_NO = replace('0001081/4/08/07/2023', '/', '.');</v>
      </c>
      <c r="F10188" s="31"/>
      <c r="G10188" s="31"/>
      <c r="H10188" s="31"/>
      <c r="I10188" s="31"/>
      <c r="J10188" s="31"/>
      <c r="K10188" s="31"/>
      <c r="L10188" s="31"/>
      <c r="M10188" s="31"/>
      <c r="N10188" s="31"/>
      <c r="O10188" s="31"/>
      <c r="P10188" s="31"/>
      <c r="Q10188" s="31"/>
      <c r="R10188" s="31"/>
      <c r="S10188" s="31"/>
      <c r="T10188" s="31"/>
      <c r="U10188" s="31"/>
      <c r="V10188" s="31"/>
      <c r="W10188" s="31"/>
      <c r="X10188" s="31"/>
      <c r="Y10188" s="31"/>
      <c r="Z10188" s="31"/>
      <c r="AA10188" s="31"/>
      <c r="AB10188" s="31"/>
      <c r="AC10188" s="31"/>
      <c r="AD10188" s="31"/>
      <c r="AE10188" s="31"/>
      <c r="AF10188" s="31"/>
      <c r="AG10188" s="31"/>
      <c r="AH10188" s="31"/>
      <c r="AI10188" s="31"/>
      <c r="AJ10188" s="31"/>
      <c r="AK10188" s="31"/>
      <c r="AL10188" s="31"/>
      <c r="AM10188" s="31"/>
      <c r="AN10188" s="31"/>
      <c r="AO10188" s="31"/>
      <c r="AP10188" s="31"/>
      <c r="AQ10188" s="31"/>
      <c r="AR10188" s="31"/>
      <c r="AS10188" s="31"/>
      <c r="AT10188" s="31"/>
      <c r="AU10188" s="31"/>
      <c r="AV10188" s="31"/>
      <c r="AW10188" s="31"/>
      <c r="AX10188" s="31"/>
      <c r="AY10188" s="31"/>
      <c r="AZ10188" s="31"/>
      <c r="BA10188" s="31"/>
      <c r="BB10188" s="31"/>
      <c r="BC10188" s="31"/>
      <c r="BD10188" s="31"/>
      <c r="BE10188" s="31"/>
      <c r="BF10188" s="31"/>
      <c r="BG10188" s="31"/>
      <c r="BH10188" s="31"/>
      <c r="BI10188" s="31"/>
      <c r="BJ10188" s="31"/>
      <c r="BK10188" s="31"/>
      <c r="BL10188" s="31"/>
      <c r="BM10188" s="31"/>
      <c r="BN10188" s="31"/>
      <c r="BO10188" s="31"/>
      <c r="BP10188" s="31"/>
      <c r="BQ10188" s="31"/>
      <c r="BR10188" s="31"/>
      <c r="BS10188" s="31"/>
      <c r="BT10188" s="31"/>
      <c r="BU10188" s="31"/>
      <c r="BV10188" s="31"/>
      <c r="BW10188" s="31"/>
      <c r="BX10188" s="31"/>
      <c r="BY10188" s="31"/>
      <c r="BZ10188" s="31"/>
      <c r="CA10188" s="31"/>
      <c r="CB10188" s="31"/>
      <c r="CC10188" s="31"/>
    </row>
    <row r="10189" spans="5:81" customFormat="1" x14ac:dyDescent="0.25">
      <c r="E10189" s="30" t="str">
        <f t="shared" si="69"/>
        <v>update IFINOPL.dbo.AGREEMENT_ASSET set BILLING_TO_NPWP = '631901378451000', NPWP_NAME = 'PT. JADE TRUST MOBILINDO', NPWP_ADDRESS = 'RUKO THE SPRINGS UTARA NO.30 , JL. GADING GOLD B RT.1 RW.9 KEL.CIHUNI KEC.PAGEDANGAN KOTA/KAB.KAB. TANGERANG BANTEN 15332' where AGREEMENT_NO = replace('0001082/4/01/07/2022', '/', '.');</v>
      </c>
      <c r="F10189" s="31"/>
      <c r="G10189" s="31"/>
      <c r="H10189" s="31"/>
      <c r="I10189" s="31"/>
      <c r="J10189" s="31"/>
      <c r="K10189" s="31"/>
      <c r="L10189" s="31"/>
      <c r="M10189" s="31"/>
      <c r="N10189" s="31"/>
      <c r="O10189" s="31"/>
      <c r="P10189" s="31"/>
      <c r="Q10189" s="31"/>
      <c r="R10189" s="31"/>
      <c r="S10189" s="31"/>
      <c r="T10189" s="31"/>
      <c r="U10189" s="31"/>
      <c r="V10189" s="31"/>
      <c r="W10189" s="31"/>
      <c r="X10189" s="31"/>
      <c r="Y10189" s="31"/>
      <c r="Z10189" s="31"/>
      <c r="AA10189" s="31"/>
      <c r="AB10189" s="31"/>
      <c r="AC10189" s="31"/>
      <c r="AD10189" s="31"/>
      <c r="AE10189" s="31"/>
      <c r="AF10189" s="31"/>
      <c r="AG10189" s="31"/>
      <c r="AH10189" s="31"/>
      <c r="AI10189" s="31"/>
      <c r="AJ10189" s="31"/>
      <c r="AK10189" s="31"/>
      <c r="AL10189" s="31"/>
      <c r="AM10189" s="31"/>
      <c r="AN10189" s="31"/>
      <c r="AO10189" s="31"/>
      <c r="AP10189" s="31"/>
      <c r="AQ10189" s="31"/>
      <c r="AR10189" s="31"/>
      <c r="AS10189" s="31"/>
      <c r="AT10189" s="31"/>
      <c r="AU10189" s="31"/>
      <c r="AV10189" s="31"/>
      <c r="AW10189" s="31"/>
      <c r="AX10189" s="31"/>
      <c r="AY10189" s="31"/>
      <c r="AZ10189" s="31"/>
      <c r="BA10189" s="31"/>
      <c r="BB10189" s="31"/>
      <c r="BC10189" s="31"/>
      <c r="BD10189" s="31"/>
      <c r="BE10189" s="31"/>
      <c r="BF10189" s="31"/>
      <c r="BG10189" s="31"/>
      <c r="BH10189" s="31"/>
      <c r="BI10189" s="31"/>
      <c r="BJ10189" s="31"/>
      <c r="BK10189" s="31"/>
      <c r="BL10189" s="31"/>
      <c r="BM10189" s="31"/>
      <c r="BN10189" s="31"/>
      <c r="BO10189" s="31"/>
      <c r="BP10189" s="31"/>
      <c r="BQ10189" s="31"/>
      <c r="BR10189" s="31"/>
      <c r="BS10189" s="31"/>
      <c r="BT10189" s="31"/>
      <c r="BU10189" s="31"/>
      <c r="BV10189" s="31"/>
      <c r="BW10189" s="31"/>
      <c r="BX10189" s="31"/>
      <c r="BY10189" s="31"/>
      <c r="BZ10189" s="31"/>
      <c r="CA10189" s="31"/>
      <c r="CB10189" s="31"/>
      <c r="CC10189" s="31"/>
    </row>
    <row r="10190" spans="5:81" customFormat="1" x14ac:dyDescent="0.25">
      <c r="E10190" s="30" t="str">
        <f t="shared" si="69"/>
        <v>update IFINOPL.dbo.AGREEMENT_ASSET set BILLING_TO_NPWP = '013006572092000', NPWP_NAME = 'PT. KRAMA YUDHA TIGA BERLIAN MOTORS', NPWP_ADDRESS = 'JL. JENDRAL AHMAD YANI PULOMAS RT.000 RW.000 KEL.KAYU PUTIH KEC.PULO GADUNG KOTA/KAB.ADM JAKARTA TIMUR DKI JAKARTA 13210' where AGREEMENT_NO = replace('0001083/4/08/07/2023', '/', '.');</v>
      </c>
      <c r="F10190" s="31"/>
      <c r="G10190" s="31"/>
      <c r="H10190" s="31"/>
      <c r="I10190" s="31"/>
      <c r="J10190" s="31"/>
      <c r="K10190" s="31"/>
      <c r="L10190" s="31"/>
      <c r="M10190" s="31"/>
      <c r="N10190" s="31"/>
      <c r="O10190" s="31"/>
      <c r="P10190" s="31"/>
      <c r="Q10190" s="31"/>
      <c r="R10190" s="31"/>
      <c r="S10190" s="31"/>
      <c r="T10190" s="31"/>
      <c r="U10190" s="31"/>
      <c r="V10190" s="31"/>
      <c r="W10190" s="31"/>
      <c r="X10190" s="31"/>
      <c r="Y10190" s="31"/>
      <c r="Z10190" s="31"/>
      <c r="AA10190" s="31"/>
      <c r="AB10190" s="31"/>
      <c r="AC10190" s="31"/>
      <c r="AD10190" s="31"/>
      <c r="AE10190" s="31"/>
      <c r="AF10190" s="31"/>
      <c r="AG10190" s="31"/>
      <c r="AH10190" s="31"/>
      <c r="AI10190" s="31"/>
      <c r="AJ10190" s="31"/>
      <c r="AK10190" s="31"/>
      <c r="AL10190" s="31"/>
      <c r="AM10190" s="31"/>
      <c r="AN10190" s="31"/>
      <c r="AO10190" s="31"/>
      <c r="AP10190" s="31"/>
      <c r="AQ10190" s="31"/>
      <c r="AR10190" s="31"/>
      <c r="AS10190" s="31"/>
      <c r="AT10190" s="31"/>
      <c r="AU10190" s="31"/>
      <c r="AV10190" s="31"/>
      <c r="AW10190" s="31"/>
      <c r="AX10190" s="31"/>
      <c r="AY10190" s="31"/>
      <c r="AZ10190" s="31"/>
      <c r="BA10190" s="31"/>
      <c r="BB10190" s="31"/>
      <c r="BC10190" s="31"/>
      <c r="BD10190" s="31"/>
      <c r="BE10190" s="31"/>
      <c r="BF10190" s="31"/>
      <c r="BG10190" s="31"/>
      <c r="BH10190" s="31"/>
      <c r="BI10190" s="31"/>
      <c r="BJ10190" s="31"/>
      <c r="BK10190" s="31"/>
      <c r="BL10190" s="31"/>
      <c r="BM10190" s="31"/>
      <c r="BN10190" s="31"/>
      <c r="BO10190" s="31"/>
      <c r="BP10190" s="31"/>
      <c r="BQ10190" s="31"/>
      <c r="BR10190" s="31"/>
      <c r="BS10190" s="31"/>
      <c r="BT10190" s="31"/>
      <c r="BU10190" s="31"/>
      <c r="BV10190" s="31"/>
      <c r="BW10190" s="31"/>
      <c r="BX10190" s="31"/>
      <c r="BY10190" s="31"/>
      <c r="BZ10190" s="31"/>
      <c r="CA10190" s="31"/>
      <c r="CB10190" s="31"/>
      <c r="CC10190" s="31"/>
    </row>
    <row r="10191" spans="5:81" customFormat="1" x14ac:dyDescent="0.25">
      <c r="E10191" s="30" t="str">
        <f t="shared" si="69"/>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replace('0001085/4/01/07/2022', '/', '.');</v>
      </c>
      <c r="F10191" s="31"/>
      <c r="G10191" s="31"/>
      <c r="H10191" s="31"/>
      <c r="I10191" s="31"/>
      <c r="J10191" s="31"/>
      <c r="K10191" s="31"/>
      <c r="L10191" s="31"/>
      <c r="M10191" s="31"/>
      <c r="N10191" s="31"/>
      <c r="O10191" s="31"/>
      <c r="P10191" s="31"/>
      <c r="Q10191" s="31"/>
      <c r="R10191" s="31"/>
      <c r="S10191" s="31"/>
      <c r="T10191" s="31"/>
      <c r="U10191" s="31"/>
      <c r="V10191" s="31"/>
      <c r="W10191" s="31"/>
      <c r="X10191" s="31"/>
      <c r="Y10191" s="31"/>
      <c r="Z10191" s="31"/>
      <c r="AA10191" s="31"/>
      <c r="AB10191" s="31"/>
      <c r="AC10191" s="31"/>
      <c r="AD10191" s="31"/>
      <c r="AE10191" s="31"/>
      <c r="AF10191" s="31"/>
      <c r="AG10191" s="31"/>
      <c r="AH10191" s="31"/>
      <c r="AI10191" s="31"/>
      <c r="AJ10191" s="31"/>
      <c r="AK10191" s="31"/>
      <c r="AL10191" s="31"/>
      <c r="AM10191" s="31"/>
      <c r="AN10191" s="31"/>
      <c r="AO10191" s="31"/>
      <c r="AP10191" s="31"/>
      <c r="AQ10191" s="31"/>
      <c r="AR10191" s="31"/>
      <c r="AS10191" s="31"/>
      <c r="AT10191" s="31"/>
      <c r="AU10191" s="31"/>
      <c r="AV10191" s="31"/>
      <c r="AW10191" s="31"/>
      <c r="AX10191" s="31"/>
      <c r="AY10191" s="31"/>
      <c r="AZ10191" s="31"/>
      <c r="BA10191" s="31"/>
      <c r="BB10191" s="31"/>
      <c r="BC10191" s="31"/>
      <c r="BD10191" s="31"/>
      <c r="BE10191" s="31"/>
      <c r="BF10191" s="31"/>
      <c r="BG10191" s="31"/>
      <c r="BH10191" s="31"/>
      <c r="BI10191" s="31"/>
      <c r="BJ10191" s="31"/>
      <c r="BK10191" s="31"/>
      <c r="BL10191" s="31"/>
      <c r="BM10191" s="31"/>
      <c r="BN10191" s="31"/>
      <c r="BO10191" s="31"/>
      <c r="BP10191" s="31"/>
      <c r="BQ10191" s="31"/>
      <c r="BR10191" s="31"/>
      <c r="BS10191" s="31"/>
      <c r="BT10191" s="31"/>
      <c r="BU10191" s="31"/>
      <c r="BV10191" s="31"/>
      <c r="BW10191" s="31"/>
      <c r="BX10191" s="31"/>
      <c r="BY10191" s="31"/>
      <c r="BZ10191" s="31"/>
      <c r="CA10191" s="31"/>
      <c r="CB10191" s="31"/>
      <c r="CC10191" s="31"/>
    </row>
    <row r="10192" spans="5:81" customFormat="1" x14ac:dyDescent="0.25">
      <c r="E10192" s="30" t="str">
        <f t="shared" si="69"/>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replace('0001085/4/08/07/2023', '/', '.');</v>
      </c>
      <c r="F10192" s="31"/>
      <c r="G10192" s="31"/>
      <c r="H10192" s="31"/>
      <c r="I10192" s="31"/>
      <c r="J10192" s="31"/>
      <c r="K10192" s="31"/>
      <c r="L10192" s="31"/>
      <c r="M10192" s="31"/>
      <c r="N10192" s="31"/>
      <c r="O10192" s="31"/>
      <c r="P10192" s="31"/>
      <c r="Q10192" s="31"/>
      <c r="R10192" s="31"/>
      <c r="S10192" s="31"/>
      <c r="T10192" s="31"/>
      <c r="U10192" s="31"/>
      <c r="V10192" s="31"/>
      <c r="W10192" s="31"/>
      <c r="X10192" s="31"/>
      <c r="Y10192" s="31"/>
      <c r="Z10192" s="31"/>
      <c r="AA10192" s="31"/>
      <c r="AB10192" s="31"/>
      <c r="AC10192" s="31"/>
      <c r="AD10192" s="31"/>
      <c r="AE10192" s="31"/>
      <c r="AF10192" s="31"/>
      <c r="AG10192" s="31"/>
      <c r="AH10192" s="31"/>
      <c r="AI10192" s="31"/>
      <c r="AJ10192" s="31"/>
      <c r="AK10192" s="31"/>
      <c r="AL10192" s="31"/>
      <c r="AM10192" s="31"/>
      <c r="AN10192" s="31"/>
      <c r="AO10192" s="31"/>
      <c r="AP10192" s="31"/>
      <c r="AQ10192" s="31"/>
      <c r="AR10192" s="31"/>
      <c r="AS10192" s="31"/>
      <c r="AT10192" s="31"/>
      <c r="AU10192" s="31"/>
      <c r="AV10192" s="31"/>
      <c r="AW10192" s="31"/>
      <c r="AX10192" s="31"/>
      <c r="AY10192" s="31"/>
      <c r="AZ10192" s="31"/>
      <c r="BA10192" s="31"/>
      <c r="BB10192" s="31"/>
      <c r="BC10192" s="31"/>
      <c r="BD10192" s="31"/>
      <c r="BE10192" s="31"/>
      <c r="BF10192" s="31"/>
      <c r="BG10192" s="31"/>
      <c r="BH10192" s="31"/>
      <c r="BI10192" s="31"/>
      <c r="BJ10192" s="31"/>
      <c r="BK10192" s="31"/>
      <c r="BL10192" s="31"/>
      <c r="BM10192" s="31"/>
      <c r="BN10192" s="31"/>
      <c r="BO10192" s="31"/>
      <c r="BP10192" s="31"/>
      <c r="BQ10192" s="31"/>
      <c r="BR10192" s="31"/>
      <c r="BS10192" s="31"/>
      <c r="BT10192" s="31"/>
      <c r="BU10192" s="31"/>
      <c r="BV10192" s="31"/>
      <c r="BW10192" s="31"/>
      <c r="BX10192" s="31"/>
      <c r="BY10192" s="31"/>
      <c r="BZ10192" s="31"/>
      <c r="CA10192" s="31"/>
      <c r="CB10192" s="31"/>
      <c r="CC10192" s="31"/>
    </row>
    <row r="10193" spans="5:81" customFormat="1" x14ac:dyDescent="0.25">
      <c r="E10193" s="30" t="str">
        <f t="shared" si="69"/>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replace('0001086/4/01/07/2022', '/', '.');</v>
      </c>
      <c r="F10193" s="31"/>
      <c r="G10193" s="31"/>
      <c r="H10193" s="31"/>
      <c r="I10193" s="31"/>
      <c r="J10193" s="31"/>
      <c r="K10193" s="31"/>
      <c r="L10193" s="31"/>
      <c r="M10193" s="31"/>
      <c r="N10193" s="31"/>
      <c r="O10193" s="31"/>
      <c r="P10193" s="31"/>
      <c r="Q10193" s="31"/>
      <c r="R10193" s="31"/>
      <c r="S10193" s="31"/>
      <c r="T10193" s="31"/>
      <c r="U10193" s="31"/>
      <c r="V10193" s="31"/>
      <c r="W10193" s="31"/>
      <c r="X10193" s="31"/>
      <c r="Y10193" s="31"/>
      <c r="Z10193" s="31"/>
      <c r="AA10193" s="31"/>
      <c r="AB10193" s="31"/>
      <c r="AC10193" s="31"/>
      <c r="AD10193" s="31"/>
      <c r="AE10193" s="31"/>
      <c r="AF10193" s="31"/>
      <c r="AG10193" s="31"/>
      <c r="AH10193" s="31"/>
      <c r="AI10193" s="31"/>
      <c r="AJ10193" s="31"/>
      <c r="AK10193" s="31"/>
      <c r="AL10193" s="31"/>
      <c r="AM10193" s="31"/>
      <c r="AN10193" s="31"/>
      <c r="AO10193" s="31"/>
      <c r="AP10193" s="31"/>
      <c r="AQ10193" s="31"/>
      <c r="AR10193" s="31"/>
      <c r="AS10193" s="31"/>
      <c r="AT10193" s="31"/>
      <c r="AU10193" s="31"/>
      <c r="AV10193" s="31"/>
      <c r="AW10193" s="31"/>
      <c r="AX10193" s="31"/>
      <c r="AY10193" s="31"/>
      <c r="AZ10193" s="31"/>
      <c r="BA10193" s="31"/>
      <c r="BB10193" s="31"/>
      <c r="BC10193" s="31"/>
      <c r="BD10193" s="31"/>
      <c r="BE10193" s="31"/>
      <c r="BF10193" s="31"/>
      <c r="BG10193" s="31"/>
      <c r="BH10193" s="31"/>
      <c r="BI10193" s="31"/>
      <c r="BJ10193" s="31"/>
      <c r="BK10193" s="31"/>
      <c r="BL10193" s="31"/>
      <c r="BM10193" s="31"/>
      <c r="BN10193" s="31"/>
      <c r="BO10193" s="31"/>
      <c r="BP10193" s="31"/>
      <c r="BQ10193" s="31"/>
      <c r="BR10193" s="31"/>
      <c r="BS10193" s="31"/>
      <c r="BT10193" s="31"/>
      <c r="BU10193" s="31"/>
      <c r="BV10193" s="31"/>
      <c r="BW10193" s="31"/>
      <c r="BX10193" s="31"/>
      <c r="BY10193" s="31"/>
      <c r="BZ10193" s="31"/>
      <c r="CA10193" s="31"/>
      <c r="CB10193" s="31"/>
      <c r="CC10193" s="31"/>
    </row>
    <row r="10194" spans="5:81" customFormat="1" x14ac:dyDescent="0.25">
      <c r="E10194" s="30" t="str">
        <f t="shared" si="69"/>
        <v>update IFINOPL.dbo.AGREEMENT_ASSET set BILLING_TO_NPWP = '859037590067000', NPWP_NAME = 'PT. NAKU LOGISTICS INDONESIA', NPWP_ADDRESS = 'GD. NOBLE HOUSE LT. 17 JL. DR. IDE ANAK AGUNG GDE AGUNG KAV. E. 4.2 NO. 2 RT.005 RW.002 KUNINGAN TIMUR, SETIA BUDI, JAKARTA SELATAN, DKI JAKARTA 12950 INDONESIA' where AGREEMENT_NO = replace('0001086/4/08/07/2023', '/', '.');</v>
      </c>
      <c r="F10194" s="31"/>
      <c r="G10194" s="31"/>
      <c r="H10194" s="31"/>
      <c r="I10194" s="31"/>
      <c r="J10194" s="31"/>
      <c r="K10194" s="31"/>
      <c r="L10194" s="31"/>
      <c r="M10194" s="31"/>
      <c r="N10194" s="31"/>
      <c r="O10194" s="31"/>
      <c r="P10194" s="31"/>
      <c r="Q10194" s="31"/>
      <c r="R10194" s="31"/>
      <c r="S10194" s="31"/>
      <c r="T10194" s="31"/>
      <c r="U10194" s="31"/>
      <c r="V10194" s="31"/>
      <c r="W10194" s="31"/>
      <c r="X10194" s="31"/>
      <c r="Y10194" s="31"/>
      <c r="Z10194" s="31"/>
      <c r="AA10194" s="31"/>
      <c r="AB10194" s="31"/>
      <c r="AC10194" s="31"/>
      <c r="AD10194" s="31"/>
      <c r="AE10194" s="31"/>
      <c r="AF10194" s="31"/>
      <c r="AG10194" s="31"/>
      <c r="AH10194" s="31"/>
      <c r="AI10194" s="31"/>
      <c r="AJ10194" s="31"/>
      <c r="AK10194" s="31"/>
      <c r="AL10194" s="31"/>
      <c r="AM10194" s="31"/>
      <c r="AN10194" s="31"/>
      <c r="AO10194" s="31"/>
      <c r="AP10194" s="31"/>
      <c r="AQ10194" s="31"/>
      <c r="AR10194" s="31"/>
      <c r="AS10194" s="31"/>
      <c r="AT10194" s="31"/>
      <c r="AU10194" s="31"/>
      <c r="AV10194" s="31"/>
      <c r="AW10194" s="31"/>
      <c r="AX10194" s="31"/>
      <c r="AY10194" s="31"/>
      <c r="AZ10194" s="31"/>
      <c r="BA10194" s="31"/>
      <c r="BB10194" s="31"/>
      <c r="BC10194" s="31"/>
      <c r="BD10194" s="31"/>
      <c r="BE10194" s="31"/>
      <c r="BF10194" s="31"/>
      <c r="BG10194" s="31"/>
      <c r="BH10194" s="31"/>
      <c r="BI10194" s="31"/>
      <c r="BJ10194" s="31"/>
      <c r="BK10194" s="31"/>
      <c r="BL10194" s="31"/>
      <c r="BM10194" s="31"/>
      <c r="BN10194" s="31"/>
      <c r="BO10194" s="31"/>
      <c r="BP10194" s="31"/>
      <c r="BQ10194" s="31"/>
      <c r="BR10194" s="31"/>
      <c r="BS10194" s="31"/>
      <c r="BT10194" s="31"/>
      <c r="BU10194" s="31"/>
      <c r="BV10194" s="31"/>
      <c r="BW10194" s="31"/>
      <c r="BX10194" s="31"/>
      <c r="BY10194" s="31"/>
      <c r="BZ10194" s="31"/>
      <c r="CA10194" s="31"/>
      <c r="CB10194" s="31"/>
      <c r="CC10194" s="31"/>
    </row>
    <row r="10195" spans="5:81" customFormat="1" x14ac:dyDescent="0.25">
      <c r="E10195" s="30" t="str">
        <f t="shared" si="69"/>
        <v>update IFINOPL.dbo.AGREEMENT_ASSET set BILLING_TO_NPWP = '032963084017000', NPWP_NAME = 'PT. ANDALAN DUTA EKA NUSANTARA', NPWP_ADDRESS = 'GD. HAERY 1 BUILDING LT. DASAR (GROUND FLOOR) JL KEMANG SELATAN RAYA NO 151 RT.004 RW.004 CILANDAK TIMUR, PASAR MINGGU, JAKARTA SELATAN, DKI JAKARTA 12560 INDONESIA' where AGREEMENT_NO = replace('0001087/4/01/07/2022', '/', '.');</v>
      </c>
      <c r="F10195" s="31"/>
      <c r="G10195" s="31"/>
      <c r="H10195" s="31"/>
      <c r="I10195" s="31"/>
      <c r="J10195" s="31"/>
      <c r="K10195" s="31"/>
      <c r="L10195" s="31"/>
      <c r="M10195" s="31"/>
      <c r="N10195" s="31"/>
      <c r="O10195" s="31"/>
      <c r="P10195" s="31"/>
      <c r="Q10195" s="31"/>
      <c r="R10195" s="31"/>
      <c r="S10195" s="31"/>
      <c r="T10195" s="31"/>
      <c r="U10195" s="31"/>
      <c r="V10195" s="31"/>
      <c r="W10195" s="31"/>
      <c r="X10195" s="31"/>
      <c r="Y10195" s="31"/>
      <c r="Z10195" s="31"/>
      <c r="AA10195" s="31"/>
      <c r="AB10195" s="31"/>
      <c r="AC10195" s="31"/>
      <c r="AD10195" s="31"/>
      <c r="AE10195" s="31"/>
      <c r="AF10195" s="31"/>
      <c r="AG10195" s="31"/>
      <c r="AH10195" s="31"/>
      <c r="AI10195" s="31"/>
      <c r="AJ10195" s="31"/>
      <c r="AK10195" s="31"/>
      <c r="AL10195" s="31"/>
      <c r="AM10195" s="31"/>
      <c r="AN10195" s="31"/>
      <c r="AO10195" s="31"/>
      <c r="AP10195" s="31"/>
      <c r="AQ10195" s="31"/>
      <c r="AR10195" s="31"/>
      <c r="AS10195" s="31"/>
      <c r="AT10195" s="31"/>
      <c r="AU10195" s="31"/>
      <c r="AV10195" s="31"/>
      <c r="AW10195" s="31"/>
      <c r="AX10195" s="31"/>
      <c r="AY10195" s="31"/>
      <c r="AZ10195" s="31"/>
      <c r="BA10195" s="31"/>
      <c r="BB10195" s="31"/>
      <c r="BC10195" s="31"/>
      <c r="BD10195" s="31"/>
      <c r="BE10195" s="31"/>
      <c r="BF10195" s="31"/>
      <c r="BG10195" s="31"/>
      <c r="BH10195" s="31"/>
      <c r="BI10195" s="31"/>
      <c r="BJ10195" s="31"/>
      <c r="BK10195" s="31"/>
      <c r="BL10195" s="31"/>
      <c r="BM10195" s="31"/>
      <c r="BN10195" s="31"/>
      <c r="BO10195" s="31"/>
      <c r="BP10195" s="31"/>
      <c r="BQ10195" s="31"/>
      <c r="BR10195" s="31"/>
      <c r="BS10195" s="31"/>
      <c r="BT10195" s="31"/>
      <c r="BU10195" s="31"/>
      <c r="BV10195" s="31"/>
      <c r="BW10195" s="31"/>
      <c r="BX10195" s="31"/>
      <c r="BY10195" s="31"/>
      <c r="BZ10195" s="31"/>
      <c r="CA10195" s="31"/>
      <c r="CB10195" s="31"/>
      <c r="CC10195" s="31"/>
    </row>
    <row r="10196" spans="5:81" customFormat="1" x14ac:dyDescent="0.25">
      <c r="E10196" s="30" t="str">
        <f t="shared" si="69"/>
        <v>update IFINOPL.dbo.AGREEMENT_ASSET set BILLING_TO_NPWP = '859037590067000', NPWP_NAME = 'PT. NAKU LOGISTICS INDONESIA', NPWP_ADDRESS = 'GD. NOBLE HOUSE LT. 17 JL. DR. IDE ANAK AGUNG GDE AGUNG KAV. E. 4.2 NO. 2 RT.005 RW.002 KUNINGAN TIMUR, SETIA BUDI, JAKARTA SELATAN, DKI JAKARTA 12950 INDONESIA' where AGREEMENT_NO = replace('0001087/4/08/07/2023', '/', '.');</v>
      </c>
      <c r="F10196" s="31"/>
      <c r="G10196" s="31"/>
      <c r="H10196" s="31"/>
      <c r="I10196" s="31"/>
      <c r="J10196" s="31"/>
      <c r="K10196" s="31"/>
      <c r="L10196" s="31"/>
      <c r="M10196" s="31"/>
      <c r="N10196" s="31"/>
      <c r="O10196" s="31"/>
      <c r="P10196" s="31"/>
      <c r="Q10196" s="31"/>
      <c r="R10196" s="31"/>
      <c r="S10196" s="31"/>
      <c r="T10196" s="31"/>
      <c r="U10196" s="31"/>
      <c r="V10196" s="31"/>
      <c r="W10196" s="31"/>
      <c r="X10196" s="31"/>
      <c r="Y10196" s="31"/>
      <c r="Z10196" s="31"/>
      <c r="AA10196" s="31"/>
      <c r="AB10196" s="31"/>
      <c r="AC10196" s="31"/>
      <c r="AD10196" s="31"/>
      <c r="AE10196" s="31"/>
      <c r="AF10196" s="31"/>
      <c r="AG10196" s="31"/>
      <c r="AH10196" s="31"/>
      <c r="AI10196" s="31"/>
      <c r="AJ10196" s="31"/>
      <c r="AK10196" s="31"/>
      <c r="AL10196" s="31"/>
      <c r="AM10196" s="31"/>
      <c r="AN10196" s="31"/>
      <c r="AO10196" s="31"/>
      <c r="AP10196" s="31"/>
      <c r="AQ10196" s="31"/>
      <c r="AR10196" s="31"/>
      <c r="AS10196" s="31"/>
      <c r="AT10196" s="31"/>
      <c r="AU10196" s="31"/>
      <c r="AV10196" s="31"/>
      <c r="AW10196" s="31"/>
      <c r="AX10196" s="31"/>
      <c r="AY10196" s="31"/>
      <c r="AZ10196" s="31"/>
      <c r="BA10196" s="31"/>
      <c r="BB10196" s="31"/>
      <c r="BC10196" s="31"/>
      <c r="BD10196" s="31"/>
      <c r="BE10196" s="31"/>
      <c r="BF10196" s="31"/>
      <c r="BG10196" s="31"/>
      <c r="BH10196" s="31"/>
      <c r="BI10196" s="31"/>
      <c r="BJ10196" s="31"/>
      <c r="BK10196" s="31"/>
      <c r="BL10196" s="31"/>
      <c r="BM10196" s="31"/>
      <c r="BN10196" s="31"/>
      <c r="BO10196" s="31"/>
      <c r="BP10196" s="31"/>
      <c r="BQ10196" s="31"/>
      <c r="BR10196" s="31"/>
      <c r="BS10196" s="31"/>
      <c r="BT10196" s="31"/>
      <c r="BU10196" s="31"/>
      <c r="BV10196" s="31"/>
      <c r="BW10196" s="31"/>
      <c r="BX10196" s="31"/>
      <c r="BY10196" s="31"/>
      <c r="BZ10196" s="31"/>
      <c r="CA10196" s="31"/>
      <c r="CB10196" s="31"/>
      <c r="CC10196" s="31"/>
    </row>
    <row r="10197" spans="5:81" customFormat="1" x14ac:dyDescent="0.25">
      <c r="E10197" s="30" t="str">
        <f t="shared" si="69"/>
        <v>update IFINOPL.dbo.AGREEMENT_ASSET set BILLING_TO_NPWP = '809579345033000', NPWP_NAME = 'PT. MODEREN PRIMA SARANA', NPWP_ADDRESS = 'JALAN HIU RAYA NO. 2/5 RT.000 RW.000 KEL.PENJARINGAN KEC.PENJARINGAN KOTA/KAB.JAKARTA UTARA DKI JAKARTA 14440' where AGREEMENT_NO = replace('0001088/4/08/07/2023', '/', '.');</v>
      </c>
      <c r="F10197" s="31"/>
      <c r="G10197" s="31"/>
      <c r="H10197" s="31"/>
      <c r="I10197" s="31"/>
      <c r="J10197" s="31"/>
      <c r="K10197" s="31"/>
      <c r="L10197" s="31"/>
      <c r="M10197" s="31"/>
      <c r="N10197" s="31"/>
      <c r="O10197" s="31"/>
      <c r="P10197" s="31"/>
      <c r="Q10197" s="31"/>
      <c r="R10197" s="31"/>
      <c r="S10197" s="31"/>
      <c r="T10197" s="31"/>
      <c r="U10197" s="31"/>
      <c r="V10197" s="31"/>
      <c r="W10197" s="31"/>
      <c r="X10197" s="31"/>
      <c r="Y10197" s="31"/>
      <c r="Z10197" s="31"/>
      <c r="AA10197" s="31"/>
      <c r="AB10197" s="31"/>
      <c r="AC10197" s="31"/>
      <c r="AD10197" s="31"/>
      <c r="AE10197" s="31"/>
      <c r="AF10197" s="31"/>
      <c r="AG10197" s="31"/>
      <c r="AH10197" s="31"/>
      <c r="AI10197" s="31"/>
      <c r="AJ10197" s="31"/>
      <c r="AK10197" s="31"/>
      <c r="AL10197" s="31"/>
      <c r="AM10197" s="31"/>
      <c r="AN10197" s="31"/>
      <c r="AO10197" s="31"/>
      <c r="AP10197" s="31"/>
      <c r="AQ10197" s="31"/>
      <c r="AR10197" s="31"/>
      <c r="AS10197" s="31"/>
      <c r="AT10197" s="31"/>
      <c r="AU10197" s="31"/>
      <c r="AV10197" s="31"/>
      <c r="AW10197" s="31"/>
      <c r="AX10197" s="31"/>
      <c r="AY10197" s="31"/>
      <c r="AZ10197" s="31"/>
      <c r="BA10197" s="31"/>
      <c r="BB10197" s="31"/>
      <c r="BC10197" s="31"/>
      <c r="BD10197" s="31"/>
      <c r="BE10197" s="31"/>
      <c r="BF10197" s="31"/>
      <c r="BG10197" s="31"/>
      <c r="BH10197" s="31"/>
      <c r="BI10197" s="31"/>
      <c r="BJ10197" s="31"/>
      <c r="BK10197" s="31"/>
      <c r="BL10197" s="31"/>
      <c r="BM10197" s="31"/>
      <c r="BN10197" s="31"/>
      <c r="BO10197" s="31"/>
      <c r="BP10197" s="31"/>
      <c r="BQ10197" s="31"/>
      <c r="BR10197" s="31"/>
      <c r="BS10197" s="31"/>
      <c r="BT10197" s="31"/>
      <c r="BU10197" s="31"/>
      <c r="BV10197" s="31"/>
      <c r="BW10197" s="31"/>
      <c r="BX10197" s="31"/>
      <c r="BY10197" s="31"/>
      <c r="BZ10197" s="31"/>
      <c r="CA10197" s="31"/>
      <c r="CB10197" s="31"/>
      <c r="CC10197" s="31"/>
    </row>
    <row r="10198" spans="5:81" customFormat="1" x14ac:dyDescent="0.25">
      <c r="E10198" s="30" t="str">
        <f t="shared" si="69"/>
        <v>update IFINOPL.dbo.AGREEMENT_ASSET set BILLING_TO_NPWP = '016825721641000', NPWP_NAME = 'PT. BORWITA CITRA PRIMA', NPWP_ADDRESS = 'JALAN RAYA TAMAN NO. 48 A RT.005 RW.001 TAMAN, TAMAN, SIDOARJO, JAWA TIMUR 61257 INDONESIA' where AGREEMENT_NO = replace('0001089/4/01/07/2022', '/', '.');</v>
      </c>
      <c r="F10198" s="31"/>
      <c r="G10198" s="31"/>
      <c r="H10198" s="31"/>
      <c r="I10198" s="31"/>
      <c r="J10198" s="31"/>
      <c r="K10198" s="31"/>
      <c r="L10198" s="31"/>
      <c r="M10198" s="31"/>
      <c r="N10198" s="31"/>
      <c r="O10198" s="31"/>
      <c r="P10198" s="31"/>
      <c r="Q10198" s="31"/>
      <c r="R10198" s="31"/>
      <c r="S10198" s="31"/>
      <c r="T10198" s="31"/>
      <c r="U10198" s="31"/>
      <c r="V10198" s="31"/>
      <c r="W10198" s="31"/>
      <c r="X10198" s="31"/>
      <c r="Y10198" s="31"/>
      <c r="Z10198" s="31"/>
      <c r="AA10198" s="31"/>
      <c r="AB10198" s="31"/>
      <c r="AC10198" s="31"/>
      <c r="AD10198" s="31"/>
      <c r="AE10198" s="31"/>
      <c r="AF10198" s="31"/>
      <c r="AG10198" s="31"/>
      <c r="AH10198" s="31"/>
      <c r="AI10198" s="31"/>
      <c r="AJ10198" s="31"/>
      <c r="AK10198" s="31"/>
      <c r="AL10198" s="31"/>
      <c r="AM10198" s="31"/>
      <c r="AN10198" s="31"/>
      <c r="AO10198" s="31"/>
      <c r="AP10198" s="31"/>
      <c r="AQ10198" s="31"/>
      <c r="AR10198" s="31"/>
      <c r="AS10198" s="31"/>
      <c r="AT10198" s="31"/>
      <c r="AU10198" s="31"/>
      <c r="AV10198" s="31"/>
      <c r="AW10198" s="31"/>
      <c r="AX10198" s="31"/>
      <c r="AY10198" s="31"/>
      <c r="AZ10198" s="31"/>
      <c r="BA10198" s="31"/>
      <c r="BB10198" s="31"/>
      <c r="BC10198" s="31"/>
      <c r="BD10198" s="31"/>
      <c r="BE10198" s="31"/>
      <c r="BF10198" s="31"/>
      <c r="BG10198" s="31"/>
      <c r="BH10198" s="31"/>
      <c r="BI10198" s="31"/>
      <c r="BJ10198" s="31"/>
      <c r="BK10198" s="31"/>
      <c r="BL10198" s="31"/>
      <c r="BM10198" s="31"/>
      <c r="BN10198" s="31"/>
      <c r="BO10198" s="31"/>
      <c r="BP10198" s="31"/>
      <c r="BQ10198" s="31"/>
      <c r="BR10198" s="31"/>
      <c r="BS10198" s="31"/>
      <c r="BT10198" s="31"/>
      <c r="BU10198" s="31"/>
      <c r="BV10198" s="31"/>
      <c r="BW10198" s="31"/>
      <c r="BX10198" s="31"/>
      <c r="BY10198" s="31"/>
      <c r="BZ10198" s="31"/>
      <c r="CA10198" s="31"/>
      <c r="CB10198" s="31"/>
      <c r="CC10198" s="31"/>
    </row>
    <row r="10199" spans="5:81" customFormat="1" x14ac:dyDescent="0.25">
      <c r="E10199" s="30" t="str">
        <f t="shared" si="69"/>
        <v>update IFINOPL.dbo.AGREEMENT_ASSET set BILLING_TO_NPWP = '718926165044000', NPWP_NAME = 'PT. AUTO PRIMA RENTALINDO', NPWP_ADDRESS = 'JL ANCOL BARAT VIII NO.1 RT.00 RW.00 ANCOL, PADEMANGAN, JAKARTA UTARA, DKI JAKARTA 14430 INDONESIA' where AGREEMENT_NO = replace('0001089/4/08/08/2023', '/', '.');</v>
      </c>
      <c r="F10199" s="31"/>
      <c r="G10199" s="31"/>
      <c r="H10199" s="31"/>
      <c r="I10199" s="31"/>
      <c r="J10199" s="31"/>
      <c r="K10199" s="31"/>
      <c r="L10199" s="31"/>
      <c r="M10199" s="31"/>
      <c r="N10199" s="31"/>
      <c r="O10199" s="31"/>
      <c r="P10199" s="31"/>
      <c r="Q10199" s="31"/>
      <c r="R10199" s="31"/>
      <c r="S10199" s="31"/>
      <c r="T10199" s="31"/>
      <c r="U10199" s="31"/>
      <c r="V10199" s="31"/>
      <c r="W10199" s="31"/>
      <c r="X10199" s="31"/>
      <c r="Y10199" s="31"/>
      <c r="Z10199" s="31"/>
      <c r="AA10199" s="31"/>
      <c r="AB10199" s="31"/>
      <c r="AC10199" s="31"/>
      <c r="AD10199" s="31"/>
      <c r="AE10199" s="31"/>
      <c r="AF10199" s="31"/>
      <c r="AG10199" s="31"/>
      <c r="AH10199" s="31"/>
      <c r="AI10199" s="31"/>
      <c r="AJ10199" s="31"/>
      <c r="AK10199" s="31"/>
      <c r="AL10199" s="31"/>
      <c r="AM10199" s="31"/>
      <c r="AN10199" s="31"/>
      <c r="AO10199" s="31"/>
      <c r="AP10199" s="31"/>
      <c r="AQ10199" s="31"/>
      <c r="AR10199" s="31"/>
      <c r="AS10199" s="31"/>
      <c r="AT10199" s="31"/>
      <c r="AU10199" s="31"/>
      <c r="AV10199" s="31"/>
      <c r="AW10199" s="31"/>
      <c r="AX10199" s="31"/>
      <c r="AY10199" s="31"/>
      <c r="AZ10199" s="31"/>
      <c r="BA10199" s="31"/>
      <c r="BB10199" s="31"/>
      <c r="BC10199" s="31"/>
      <c r="BD10199" s="31"/>
      <c r="BE10199" s="31"/>
      <c r="BF10199" s="31"/>
      <c r="BG10199" s="31"/>
      <c r="BH10199" s="31"/>
      <c r="BI10199" s="31"/>
      <c r="BJ10199" s="31"/>
      <c r="BK10199" s="31"/>
      <c r="BL10199" s="31"/>
      <c r="BM10199" s="31"/>
      <c r="BN10199" s="31"/>
      <c r="BO10199" s="31"/>
      <c r="BP10199" s="31"/>
      <c r="BQ10199" s="31"/>
      <c r="BR10199" s="31"/>
      <c r="BS10199" s="31"/>
      <c r="BT10199" s="31"/>
      <c r="BU10199" s="31"/>
      <c r="BV10199" s="31"/>
      <c r="BW10199" s="31"/>
      <c r="BX10199" s="31"/>
      <c r="BY10199" s="31"/>
      <c r="BZ10199" s="31"/>
      <c r="CA10199" s="31"/>
      <c r="CB10199" s="31"/>
      <c r="CC10199" s="31"/>
    </row>
    <row r="10200" spans="5:81" customFormat="1" x14ac:dyDescent="0.25">
      <c r="E10200" s="30" t="str">
        <f t="shared" si="69"/>
        <v>update IFINOPL.dbo.AGREEMENT_ASSET set BILLING_TO_NPWP = '011370657605000', NPWP_NAME = 'PT. BORWITA INDAH', NPWP_ADDRESS = 'GEDUNG AIA CENTRAL LT. 40 ZONA 5&amp;6, JL. JEN. SUDIRMAN NO.48A, KARET SEMANGGI, SETIABUDI, KOTA ADM. JAKARTA SELATAN, DKI JAKARTA' where AGREEMENT_NO = replace('0001090/4/01/07/2022', '/', '.');</v>
      </c>
      <c r="F10200" s="31"/>
      <c r="G10200" s="31"/>
      <c r="H10200" s="31"/>
      <c r="I10200" s="31"/>
      <c r="J10200" s="31"/>
      <c r="K10200" s="31"/>
      <c r="L10200" s="31"/>
      <c r="M10200" s="31"/>
      <c r="N10200" s="31"/>
      <c r="O10200" s="31"/>
      <c r="P10200" s="31"/>
      <c r="Q10200" s="31"/>
      <c r="R10200" s="31"/>
      <c r="S10200" s="31"/>
      <c r="T10200" s="31"/>
      <c r="U10200" s="31"/>
      <c r="V10200" s="31"/>
      <c r="W10200" s="31"/>
      <c r="X10200" s="31"/>
      <c r="Y10200" s="31"/>
      <c r="Z10200" s="31"/>
      <c r="AA10200" s="31"/>
      <c r="AB10200" s="31"/>
      <c r="AC10200" s="31"/>
      <c r="AD10200" s="31"/>
      <c r="AE10200" s="31"/>
      <c r="AF10200" s="31"/>
      <c r="AG10200" s="31"/>
      <c r="AH10200" s="31"/>
      <c r="AI10200" s="31"/>
      <c r="AJ10200" s="31"/>
      <c r="AK10200" s="31"/>
      <c r="AL10200" s="31"/>
      <c r="AM10200" s="31"/>
      <c r="AN10200" s="31"/>
      <c r="AO10200" s="31"/>
      <c r="AP10200" s="31"/>
      <c r="AQ10200" s="31"/>
      <c r="AR10200" s="31"/>
      <c r="AS10200" s="31"/>
      <c r="AT10200" s="31"/>
      <c r="AU10200" s="31"/>
      <c r="AV10200" s="31"/>
      <c r="AW10200" s="31"/>
      <c r="AX10200" s="31"/>
      <c r="AY10200" s="31"/>
      <c r="AZ10200" s="31"/>
      <c r="BA10200" s="31"/>
      <c r="BB10200" s="31"/>
      <c r="BC10200" s="31"/>
      <c r="BD10200" s="31"/>
      <c r="BE10200" s="31"/>
      <c r="BF10200" s="31"/>
      <c r="BG10200" s="31"/>
      <c r="BH10200" s="31"/>
      <c r="BI10200" s="31"/>
      <c r="BJ10200" s="31"/>
      <c r="BK10200" s="31"/>
      <c r="BL10200" s="31"/>
      <c r="BM10200" s="31"/>
      <c r="BN10200" s="31"/>
      <c r="BO10200" s="31"/>
      <c r="BP10200" s="31"/>
      <c r="BQ10200" s="31"/>
      <c r="BR10200" s="31"/>
      <c r="BS10200" s="31"/>
      <c r="BT10200" s="31"/>
      <c r="BU10200" s="31"/>
      <c r="BV10200" s="31"/>
      <c r="BW10200" s="31"/>
      <c r="BX10200" s="31"/>
      <c r="BY10200" s="31"/>
      <c r="BZ10200" s="31"/>
      <c r="CA10200" s="31"/>
      <c r="CB10200" s="31"/>
      <c r="CC10200" s="31"/>
    </row>
    <row r="10201" spans="5:81" customFormat="1" x14ac:dyDescent="0.25">
      <c r="E10201" s="30" t="str">
        <f t="shared" si="69"/>
        <v>update IFINOPL.dbo.AGREEMENT_ASSET set BILLING_TO_NPWP = '718926165044000', NPWP_NAME = 'PT. AUTO PRIMA RENTALINDO', NPWP_ADDRESS = 'JL ANCOL BARAT VIII NO.1 RT.00 RW.00 ANCOL, PADEMANGAN, JAKARTA UTARA, DKI JAKARTA 14430 INDONESIA' where AGREEMENT_NO = replace('0001090/4/08/08/2023', '/', '.');</v>
      </c>
      <c r="F10201" s="31"/>
      <c r="G10201" s="31"/>
      <c r="H10201" s="31"/>
      <c r="I10201" s="31"/>
      <c r="J10201" s="31"/>
      <c r="K10201" s="31"/>
      <c r="L10201" s="31"/>
      <c r="M10201" s="31"/>
      <c r="N10201" s="31"/>
      <c r="O10201" s="31"/>
      <c r="P10201" s="31"/>
      <c r="Q10201" s="31"/>
      <c r="R10201" s="31"/>
      <c r="S10201" s="31"/>
      <c r="T10201" s="31"/>
      <c r="U10201" s="31"/>
      <c r="V10201" s="31"/>
      <c r="W10201" s="31"/>
      <c r="X10201" s="31"/>
      <c r="Y10201" s="31"/>
      <c r="Z10201" s="31"/>
      <c r="AA10201" s="31"/>
      <c r="AB10201" s="31"/>
      <c r="AC10201" s="31"/>
      <c r="AD10201" s="31"/>
      <c r="AE10201" s="31"/>
      <c r="AF10201" s="31"/>
      <c r="AG10201" s="31"/>
      <c r="AH10201" s="31"/>
      <c r="AI10201" s="31"/>
      <c r="AJ10201" s="31"/>
      <c r="AK10201" s="31"/>
      <c r="AL10201" s="31"/>
      <c r="AM10201" s="31"/>
      <c r="AN10201" s="31"/>
      <c r="AO10201" s="31"/>
      <c r="AP10201" s="31"/>
      <c r="AQ10201" s="31"/>
      <c r="AR10201" s="31"/>
      <c r="AS10201" s="31"/>
      <c r="AT10201" s="31"/>
      <c r="AU10201" s="31"/>
      <c r="AV10201" s="31"/>
      <c r="AW10201" s="31"/>
      <c r="AX10201" s="31"/>
      <c r="AY10201" s="31"/>
      <c r="AZ10201" s="31"/>
      <c r="BA10201" s="31"/>
      <c r="BB10201" s="31"/>
      <c r="BC10201" s="31"/>
      <c r="BD10201" s="31"/>
      <c r="BE10201" s="31"/>
      <c r="BF10201" s="31"/>
      <c r="BG10201" s="31"/>
      <c r="BH10201" s="31"/>
      <c r="BI10201" s="31"/>
      <c r="BJ10201" s="31"/>
      <c r="BK10201" s="31"/>
      <c r="BL10201" s="31"/>
      <c r="BM10201" s="31"/>
      <c r="BN10201" s="31"/>
      <c r="BO10201" s="31"/>
      <c r="BP10201" s="31"/>
      <c r="BQ10201" s="31"/>
      <c r="BR10201" s="31"/>
      <c r="BS10201" s="31"/>
      <c r="BT10201" s="31"/>
      <c r="BU10201" s="31"/>
      <c r="BV10201" s="31"/>
      <c r="BW10201" s="31"/>
      <c r="BX10201" s="31"/>
      <c r="BY10201" s="31"/>
      <c r="BZ10201" s="31"/>
      <c r="CA10201" s="31"/>
      <c r="CB10201" s="31"/>
      <c r="CC10201" s="31"/>
    </row>
    <row r="10202" spans="5:81" customFormat="1" x14ac:dyDescent="0.25">
      <c r="E10202" s="30" t="str">
        <f t="shared" si="69"/>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replace('0001091/4/01/07/2022', '/', '.');</v>
      </c>
      <c r="F10202" s="31"/>
      <c r="G10202" s="31"/>
      <c r="H10202" s="31"/>
      <c r="I10202" s="31"/>
      <c r="J10202" s="31"/>
      <c r="K10202" s="31"/>
      <c r="L10202" s="31"/>
      <c r="M10202" s="31"/>
      <c r="N10202" s="31"/>
      <c r="O10202" s="31"/>
      <c r="P10202" s="31"/>
      <c r="Q10202" s="31"/>
      <c r="R10202" s="31"/>
      <c r="S10202" s="31"/>
      <c r="T10202" s="31"/>
      <c r="U10202" s="31"/>
      <c r="V10202" s="31"/>
      <c r="W10202" s="31"/>
      <c r="X10202" s="31"/>
      <c r="Y10202" s="31"/>
      <c r="Z10202" s="31"/>
      <c r="AA10202" s="31"/>
      <c r="AB10202" s="31"/>
      <c r="AC10202" s="31"/>
      <c r="AD10202" s="31"/>
      <c r="AE10202" s="31"/>
      <c r="AF10202" s="31"/>
      <c r="AG10202" s="31"/>
      <c r="AH10202" s="31"/>
      <c r="AI10202" s="31"/>
      <c r="AJ10202" s="31"/>
      <c r="AK10202" s="31"/>
      <c r="AL10202" s="31"/>
      <c r="AM10202" s="31"/>
      <c r="AN10202" s="31"/>
      <c r="AO10202" s="31"/>
      <c r="AP10202" s="31"/>
      <c r="AQ10202" s="31"/>
      <c r="AR10202" s="31"/>
      <c r="AS10202" s="31"/>
      <c r="AT10202" s="31"/>
      <c r="AU10202" s="31"/>
      <c r="AV10202" s="31"/>
      <c r="AW10202" s="31"/>
      <c r="AX10202" s="31"/>
      <c r="AY10202" s="31"/>
      <c r="AZ10202" s="31"/>
      <c r="BA10202" s="31"/>
      <c r="BB10202" s="31"/>
      <c r="BC10202" s="31"/>
      <c r="BD10202" s="31"/>
      <c r="BE10202" s="31"/>
      <c r="BF10202" s="31"/>
      <c r="BG10202" s="31"/>
      <c r="BH10202" s="31"/>
      <c r="BI10202" s="31"/>
      <c r="BJ10202" s="31"/>
      <c r="BK10202" s="31"/>
      <c r="BL10202" s="31"/>
      <c r="BM10202" s="31"/>
      <c r="BN10202" s="31"/>
      <c r="BO10202" s="31"/>
      <c r="BP10202" s="31"/>
      <c r="BQ10202" s="31"/>
      <c r="BR10202" s="31"/>
      <c r="BS10202" s="31"/>
      <c r="BT10202" s="31"/>
      <c r="BU10202" s="31"/>
      <c r="BV10202" s="31"/>
      <c r="BW10202" s="31"/>
      <c r="BX10202" s="31"/>
      <c r="BY10202" s="31"/>
      <c r="BZ10202" s="31"/>
      <c r="CA10202" s="31"/>
      <c r="CB10202" s="31"/>
      <c r="CC10202" s="31"/>
    </row>
    <row r="10203" spans="5:81" customFormat="1" x14ac:dyDescent="0.25">
      <c r="E10203" s="30" t="str">
        <f t="shared" si="69"/>
        <v>update IFINOPL.dbo.AGREEMENT_ASSET set BILLING_TO_NPWP = '718926165044000', NPWP_NAME = 'PT. AUTO PRIMA RENTALINDO', NPWP_ADDRESS = 'JL ANCOL BARAT VIII NO.1 RT.00 RW.00 ANCOL, PADEMANGAN, JAKARTA UTARA, DKI JAKARTA 14430 INDONESIA' where AGREEMENT_NO = replace('0001091/4/08/08/2023', '/', '.');</v>
      </c>
      <c r="F10203" s="31"/>
      <c r="G10203" s="31"/>
      <c r="H10203" s="31"/>
      <c r="I10203" s="31"/>
      <c r="J10203" s="31"/>
      <c r="K10203" s="31"/>
      <c r="L10203" s="31"/>
      <c r="M10203" s="31"/>
      <c r="N10203" s="31"/>
      <c r="O10203" s="31"/>
      <c r="P10203" s="31"/>
      <c r="Q10203" s="31"/>
      <c r="R10203" s="31"/>
      <c r="S10203" s="31"/>
      <c r="T10203" s="31"/>
      <c r="U10203" s="31"/>
      <c r="V10203" s="31"/>
      <c r="W10203" s="31"/>
      <c r="X10203" s="31"/>
      <c r="Y10203" s="31"/>
      <c r="Z10203" s="31"/>
      <c r="AA10203" s="31"/>
      <c r="AB10203" s="31"/>
      <c r="AC10203" s="31"/>
      <c r="AD10203" s="31"/>
      <c r="AE10203" s="31"/>
      <c r="AF10203" s="31"/>
      <c r="AG10203" s="31"/>
      <c r="AH10203" s="31"/>
      <c r="AI10203" s="31"/>
      <c r="AJ10203" s="31"/>
      <c r="AK10203" s="31"/>
      <c r="AL10203" s="31"/>
      <c r="AM10203" s="31"/>
      <c r="AN10203" s="31"/>
      <c r="AO10203" s="31"/>
      <c r="AP10203" s="31"/>
      <c r="AQ10203" s="31"/>
      <c r="AR10203" s="31"/>
      <c r="AS10203" s="31"/>
      <c r="AT10203" s="31"/>
      <c r="AU10203" s="31"/>
      <c r="AV10203" s="31"/>
      <c r="AW10203" s="31"/>
      <c r="AX10203" s="31"/>
      <c r="AY10203" s="31"/>
      <c r="AZ10203" s="31"/>
      <c r="BA10203" s="31"/>
      <c r="BB10203" s="31"/>
      <c r="BC10203" s="31"/>
      <c r="BD10203" s="31"/>
      <c r="BE10203" s="31"/>
      <c r="BF10203" s="31"/>
      <c r="BG10203" s="31"/>
      <c r="BH10203" s="31"/>
      <c r="BI10203" s="31"/>
      <c r="BJ10203" s="31"/>
      <c r="BK10203" s="31"/>
      <c r="BL10203" s="31"/>
      <c r="BM10203" s="31"/>
      <c r="BN10203" s="31"/>
      <c r="BO10203" s="31"/>
      <c r="BP10203" s="31"/>
      <c r="BQ10203" s="31"/>
      <c r="BR10203" s="31"/>
      <c r="BS10203" s="31"/>
      <c r="BT10203" s="31"/>
      <c r="BU10203" s="31"/>
      <c r="BV10203" s="31"/>
      <c r="BW10203" s="31"/>
      <c r="BX10203" s="31"/>
      <c r="BY10203" s="31"/>
      <c r="BZ10203" s="31"/>
      <c r="CA10203" s="31"/>
      <c r="CB10203" s="31"/>
      <c r="CC10203" s="31"/>
    </row>
    <row r="10204" spans="5:81" customFormat="1" x14ac:dyDescent="0.25">
      <c r="E10204" s="30" t="str">
        <f t="shared" si="69"/>
        <v>update IFINOPL.dbo.AGREEMENT_ASSET set BILLING_TO_NPWP = '033291162015000', NPWP_NAME = 'PT. FONTERRA BRANDS MANUFACTURING INDONESIA', NPWP_ADDRESS = 'GEDUNG PERKANTORAN PRUDENTIAL CENTER KOTA KASABLANKA LT. 19 UNIT B-G JL. CASABLANCA RAYA KAV. 88 RT.00 RW.00 KEL.MENTENG DALAM KEC.TEBET KOTA/KAB.JAKARTA SELATAN DKI JAKARTA 12870' where AGREEMENT_NO = replace('0001092/4/01/08/2022', '/', '.');</v>
      </c>
      <c r="F10204" s="31"/>
      <c r="G10204" s="31"/>
      <c r="H10204" s="31"/>
      <c r="I10204" s="31"/>
      <c r="J10204" s="31"/>
      <c r="K10204" s="31"/>
      <c r="L10204" s="31"/>
      <c r="M10204" s="31"/>
      <c r="N10204" s="31"/>
      <c r="O10204" s="31"/>
      <c r="P10204" s="31"/>
      <c r="Q10204" s="31"/>
      <c r="R10204" s="31"/>
      <c r="S10204" s="31"/>
      <c r="T10204" s="31"/>
      <c r="U10204" s="31"/>
      <c r="V10204" s="31"/>
      <c r="W10204" s="31"/>
      <c r="X10204" s="31"/>
      <c r="Y10204" s="31"/>
      <c r="Z10204" s="31"/>
      <c r="AA10204" s="31"/>
      <c r="AB10204" s="31"/>
      <c r="AC10204" s="31"/>
      <c r="AD10204" s="31"/>
      <c r="AE10204" s="31"/>
      <c r="AF10204" s="31"/>
      <c r="AG10204" s="31"/>
      <c r="AH10204" s="31"/>
      <c r="AI10204" s="31"/>
      <c r="AJ10204" s="31"/>
      <c r="AK10204" s="31"/>
      <c r="AL10204" s="31"/>
      <c r="AM10204" s="31"/>
      <c r="AN10204" s="31"/>
      <c r="AO10204" s="31"/>
      <c r="AP10204" s="31"/>
      <c r="AQ10204" s="31"/>
      <c r="AR10204" s="31"/>
      <c r="AS10204" s="31"/>
      <c r="AT10204" s="31"/>
      <c r="AU10204" s="31"/>
      <c r="AV10204" s="31"/>
      <c r="AW10204" s="31"/>
      <c r="AX10204" s="31"/>
      <c r="AY10204" s="31"/>
      <c r="AZ10204" s="31"/>
      <c r="BA10204" s="31"/>
      <c r="BB10204" s="31"/>
      <c r="BC10204" s="31"/>
      <c r="BD10204" s="31"/>
      <c r="BE10204" s="31"/>
      <c r="BF10204" s="31"/>
      <c r="BG10204" s="31"/>
      <c r="BH10204" s="31"/>
      <c r="BI10204" s="31"/>
      <c r="BJ10204" s="31"/>
      <c r="BK10204" s="31"/>
      <c r="BL10204" s="31"/>
      <c r="BM10204" s="31"/>
      <c r="BN10204" s="31"/>
      <c r="BO10204" s="31"/>
      <c r="BP10204" s="31"/>
      <c r="BQ10204" s="31"/>
      <c r="BR10204" s="31"/>
      <c r="BS10204" s="31"/>
      <c r="BT10204" s="31"/>
      <c r="BU10204" s="31"/>
      <c r="BV10204" s="31"/>
      <c r="BW10204" s="31"/>
      <c r="BX10204" s="31"/>
      <c r="BY10204" s="31"/>
      <c r="BZ10204" s="31"/>
      <c r="CA10204" s="31"/>
      <c r="CB10204" s="31"/>
      <c r="CC10204" s="31"/>
    </row>
    <row r="10205" spans="5:81" customFormat="1" x14ac:dyDescent="0.25">
      <c r="E10205" s="30" t="str">
        <f t="shared" si="69"/>
        <v>update IFINOPL.dbo.AGREEMENT_ASSET set BILLING_TO_NPWP = '015961253441000', NPWP_NAME = 'PT.INDOLAKTO', NPWP_ADDRESS = 'JL. RAYA BOGOR KM 26.6 RT.00 RW.00 KEL.PEKAYON KEC.PASAR REBO KOTA/KAB.JAKARTA TIMUR DKI JAKARTA 13710' where AGREEMENT_NO = replace('0001092/4/08/08/2023', '/', '.');</v>
      </c>
      <c r="F10205" s="31"/>
      <c r="G10205" s="31"/>
      <c r="H10205" s="31"/>
      <c r="I10205" s="31"/>
      <c r="J10205" s="31"/>
      <c r="K10205" s="31"/>
      <c r="L10205" s="31"/>
      <c r="M10205" s="31"/>
      <c r="N10205" s="31"/>
      <c r="O10205" s="31"/>
      <c r="P10205" s="31"/>
      <c r="Q10205" s="31"/>
      <c r="R10205" s="31"/>
      <c r="S10205" s="31"/>
      <c r="T10205" s="31"/>
      <c r="U10205" s="31"/>
      <c r="V10205" s="31"/>
      <c r="W10205" s="31"/>
      <c r="X10205" s="31"/>
      <c r="Y10205" s="31"/>
      <c r="Z10205" s="31"/>
      <c r="AA10205" s="31"/>
      <c r="AB10205" s="31"/>
      <c r="AC10205" s="31"/>
      <c r="AD10205" s="31"/>
      <c r="AE10205" s="31"/>
      <c r="AF10205" s="31"/>
      <c r="AG10205" s="31"/>
      <c r="AH10205" s="31"/>
      <c r="AI10205" s="31"/>
      <c r="AJ10205" s="31"/>
      <c r="AK10205" s="31"/>
      <c r="AL10205" s="31"/>
      <c r="AM10205" s="31"/>
      <c r="AN10205" s="31"/>
      <c r="AO10205" s="31"/>
      <c r="AP10205" s="31"/>
      <c r="AQ10205" s="31"/>
      <c r="AR10205" s="31"/>
      <c r="AS10205" s="31"/>
      <c r="AT10205" s="31"/>
      <c r="AU10205" s="31"/>
      <c r="AV10205" s="31"/>
      <c r="AW10205" s="31"/>
      <c r="AX10205" s="31"/>
      <c r="AY10205" s="31"/>
      <c r="AZ10205" s="31"/>
      <c r="BA10205" s="31"/>
      <c r="BB10205" s="31"/>
      <c r="BC10205" s="31"/>
      <c r="BD10205" s="31"/>
      <c r="BE10205" s="31"/>
      <c r="BF10205" s="31"/>
      <c r="BG10205" s="31"/>
      <c r="BH10205" s="31"/>
      <c r="BI10205" s="31"/>
      <c r="BJ10205" s="31"/>
      <c r="BK10205" s="31"/>
      <c r="BL10205" s="31"/>
      <c r="BM10205" s="31"/>
      <c r="BN10205" s="31"/>
      <c r="BO10205" s="31"/>
      <c r="BP10205" s="31"/>
      <c r="BQ10205" s="31"/>
      <c r="BR10205" s="31"/>
      <c r="BS10205" s="31"/>
      <c r="BT10205" s="31"/>
      <c r="BU10205" s="31"/>
      <c r="BV10205" s="31"/>
      <c r="BW10205" s="31"/>
      <c r="BX10205" s="31"/>
      <c r="BY10205" s="31"/>
      <c r="BZ10205" s="31"/>
      <c r="CA10205" s="31"/>
      <c r="CB10205" s="31"/>
      <c r="CC10205" s="31"/>
    </row>
    <row r="10206" spans="5:81" customFormat="1" x14ac:dyDescent="0.25">
      <c r="E10206"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replace('0001093/4/08/08/2023', '/', '.');</v>
      </c>
      <c r="F10206" s="31"/>
      <c r="G10206" s="31"/>
      <c r="H10206" s="31"/>
      <c r="I10206" s="31"/>
      <c r="J10206" s="31"/>
      <c r="K10206" s="31"/>
      <c r="L10206" s="31"/>
      <c r="M10206" s="31"/>
      <c r="N10206" s="31"/>
      <c r="O10206" s="31"/>
      <c r="P10206" s="31"/>
      <c r="Q10206" s="31"/>
      <c r="R10206" s="31"/>
      <c r="S10206" s="31"/>
      <c r="T10206" s="31"/>
      <c r="U10206" s="31"/>
      <c r="V10206" s="31"/>
      <c r="W10206" s="31"/>
      <c r="X10206" s="31"/>
      <c r="Y10206" s="31"/>
      <c r="Z10206" s="31"/>
      <c r="AA10206" s="31"/>
      <c r="AB10206" s="31"/>
      <c r="AC10206" s="31"/>
      <c r="AD10206" s="31"/>
      <c r="AE10206" s="31"/>
      <c r="AF10206" s="31"/>
      <c r="AG10206" s="31"/>
      <c r="AH10206" s="31"/>
      <c r="AI10206" s="31"/>
      <c r="AJ10206" s="31"/>
      <c r="AK10206" s="31"/>
      <c r="AL10206" s="31"/>
      <c r="AM10206" s="31"/>
      <c r="AN10206" s="31"/>
      <c r="AO10206" s="31"/>
      <c r="AP10206" s="31"/>
      <c r="AQ10206" s="31"/>
      <c r="AR10206" s="31"/>
      <c r="AS10206" s="31"/>
      <c r="AT10206" s="31"/>
      <c r="AU10206" s="31"/>
      <c r="AV10206" s="31"/>
      <c r="AW10206" s="31"/>
      <c r="AX10206" s="31"/>
      <c r="AY10206" s="31"/>
      <c r="AZ10206" s="31"/>
      <c r="BA10206" s="31"/>
      <c r="BB10206" s="31"/>
      <c r="BC10206" s="31"/>
      <c r="BD10206" s="31"/>
      <c r="BE10206" s="31"/>
      <c r="BF10206" s="31"/>
      <c r="BG10206" s="31"/>
      <c r="BH10206" s="31"/>
      <c r="BI10206" s="31"/>
      <c r="BJ10206" s="31"/>
      <c r="BK10206" s="31"/>
      <c r="BL10206" s="31"/>
      <c r="BM10206" s="31"/>
      <c r="BN10206" s="31"/>
      <c r="BO10206" s="31"/>
      <c r="BP10206" s="31"/>
      <c r="BQ10206" s="31"/>
      <c r="BR10206" s="31"/>
      <c r="BS10206" s="31"/>
      <c r="BT10206" s="31"/>
      <c r="BU10206" s="31"/>
      <c r="BV10206" s="31"/>
      <c r="BW10206" s="31"/>
      <c r="BX10206" s="31"/>
      <c r="BY10206" s="31"/>
      <c r="BZ10206" s="31"/>
      <c r="CA10206" s="31"/>
      <c r="CB10206" s="31"/>
      <c r="CC10206" s="31"/>
    </row>
    <row r="10207" spans="5:81" customFormat="1" x14ac:dyDescent="0.25">
      <c r="E10207"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replace('0001094/4/01/07/2022', '/', '.');</v>
      </c>
      <c r="F10207" s="31"/>
      <c r="G10207" s="31"/>
      <c r="H10207" s="31"/>
      <c r="I10207" s="31"/>
      <c r="J10207" s="31"/>
      <c r="K10207" s="31"/>
      <c r="L10207" s="31"/>
      <c r="M10207" s="31"/>
      <c r="N10207" s="31"/>
      <c r="O10207" s="31"/>
      <c r="P10207" s="31"/>
      <c r="Q10207" s="31"/>
      <c r="R10207" s="31"/>
      <c r="S10207" s="31"/>
      <c r="T10207" s="31"/>
      <c r="U10207" s="31"/>
      <c r="V10207" s="31"/>
      <c r="W10207" s="31"/>
      <c r="X10207" s="31"/>
      <c r="Y10207" s="31"/>
      <c r="Z10207" s="31"/>
      <c r="AA10207" s="31"/>
      <c r="AB10207" s="31"/>
      <c r="AC10207" s="31"/>
      <c r="AD10207" s="31"/>
      <c r="AE10207" s="31"/>
      <c r="AF10207" s="31"/>
      <c r="AG10207" s="31"/>
      <c r="AH10207" s="31"/>
      <c r="AI10207" s="31"/>
      <c r="AJ10207" s="31"/>
      <c r="AK10207" s="31"/>
      <c r="AL10207" s="31"/>
      <c r="AM10207" s="31"/>
      <c r="AN10207" s="31"/>
      <c r="AO10207" s="31"/>
      <c r="AP10207" s="31"/>
      <c r="AQ10207" s="31"/>
      <c r="AR10207" s="31"/>
      <c r="AS10207" s="31"/>
      <c r="AT10207" s="31"/>
      <c r="AU10207" s="31"/>
      <c r="AV10207" s="31"/>
      <c r="AW10207" s="31"/>
      <c r="AX10207" s="31"/>
      <c r="AY10207" s="31"/>
      <c r="AZ10207" s="31"/>
      <c r="BA10207" s="31"/>
      <c r="BB10207" s="31"/>
      <c r="BC10207" s="31"/>
      <c r="BD10207" s="31"/>
      <c r="BE10207" s="31"/>
      <c r="BF10207" s="31"/>
      <c r="BG10207" s="31"/>
      <c r="BH10207" s="31"/>
      <c r="BI10207" s="31"/>
      <c r="BJ10207" s="31"/>
      <c r="BK10207" s="31"/>
      <c r="BL10207" s="31"/>
      <c r="BM10207" s="31"/>
      <c r="BN10207" s="31"/>
      <c r="BO10207" s="31"/>
      <c r="BP10207" s="31"/>
      <c r="BQ10207" s="31"/>
      <c r="BR10207" s="31"/>
      <c r="BS10207" s="31"/>
      <c r="BT10207" s="31"/>
      <c r="BU10207" s="31"/>
      <c r="BV10207" s="31"/>
      <c r="BW10207" s="31"/>
      <c r="BX10207" s="31"/>
      <c r="BY10207" s="31"/>
      <c r="BZ10207" s="31"/>
      <c r="CA10207" s="31"/>
      <c r="CB10207" s="31"/>
      <c r="CC10207" s="31"/>
    </row>
    <row r="10208" spans="5:81" customFormat="1" x14ac:dyDescent="0.25">
      <c r="E10208"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replace('0001094/4/08/08/2023', '/', '.');</v>
      </c>
      <c r="F10208" s="31"/>
      <c r="G10208" s="31"/>
      <c r="H10208" s="31"/>
      <c r="I10208" s="31"/>
      <c r="J10208" s="31"/>
      <c r="K10208" s="31"/>
      <c r="L10208" s="31"/>
      <c r="M10208" s="31"/>
      <c r="N10208" s="31"/>
      <c r="O10208" s="31"/>
      <c r="P10208" s="31"/>
      <c r="Q10208" s="31"/>
      <c r="R10208" s="31"/>
      <c r="S10208" s="31"/>
      <c r="T10208" s="31"/>
      <c r="U10208" s="31"/>
      <c r="V10208" s="31"/>
      <c r="W10208" s="31"/>
      <c r="X10208" s="31"/>
      <c r="Y10208" s="31"/>
      <c r="Z10208" s="31"/>
      <c r="AA10208" s="31"/>
      <c r="AB10208" s="31"/>
      <c r="AC10208" s="31"/>
      <c r="AD10208" s="31"/>
      <c r="AE10208" s="31"/>
      <c r="AF10208" s="31"/>
      <c r="AG10208" s="31"/>
      <c r="AH10208" s="31"/>
      <c r="AI10208" s="31"/>
      <c r="AJ10208" s="31"/>
      <c r="AK10208" s="31"/>
      <c r="AL10208" s="31"/>
      <c r="AM10208" s="31"/>
      <c r="AN10208" s="31"/>
      <c r="AO10208" s="31"/>
      <c r="AP10208" s="31"/>
      <c r="AQ10208" s="31"/>
      <c r="AR10208" s="31"/>
      <c r="AS10208" s="31"/>
      <c r="AT10208" s="31"/>
      <c r="AU10208" s="31"/>
      <c r="AV10208" s="31"/>
      <c r="AW10208" s="31"/>
      <c r="AX10208" s="31"/>
      <c r="AY10208" s="31"/>
      <c r="AZ10208" s="31"/>
      <c r="BA10208" s="31"/>
      <c r="BB10208" s="31"/>
      <c r="BC10208" s="31"/>
      <c r="BD10208" s="31"/>
      <c r="BE10208" s="31"/>
      <c r="BF10208" s="31"/>
      <c r="BG10208" s="31"/>
      <c r="BH10208" s="31"/>
      <c r="BI10208" s="31"/>
      <c r="BJ10208" s="31"/>
      <c r="BK10208" s="31"/>
      <c r="BL10208" s="31"/>
      <c r="BM10208" s="31"/>
      <c r="BN10208" s="31"/>
      <c r="BO10208" s="31"/>
      <c r="BP10208" s="31"/>
      <c r="BQ10208" s="31"/>
      <c r="BR10208" s="31"/>
      <c r="BS10208" s="31"/>
      <c r="BT10208" s="31"/>
      <c r="BU10208" s="31"/>
      <c r="BV10208" s="31"/>
      <c r="BW10208" s="31"/>
      <c r="BX10208" s="31"/>
      <c r="BY10208" s="31"/>
      <c r="BZ10208" s="31"/>
      <c r="CA10208" s="31"/>
      <c r="CB10208" s="31"/>
      <c r="CC10208" s="31"/>
    </row>
    <row r="10209" spans="5:81" customFormat="1" x14ac:dyDescent="0.25">
      <c r="E10209"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replace('0001095/4/01/07/2022', '/', '.');</v>
      </c>
      <c r="F10209" s="31"/>
      <c r="G10209" s="31"/>
      <c r="H10209" s="31"/>
      <c r="I10209" s="31"/>
      <c r="J10209" s="31"/>
      <c r="K10209" s="31"/>
      <c r="L10209" s="31"/>
      <c r="M10209" s="31"/>
      <c r="N10209" s="31"/>
      <c r="O10209" s="31"/>
      <c r="P10209" s="31"/>
      <c r="Q10209" s="31"/>
      <c r="R10209" s="31"/>
      <c r="S10209" s="31"/>
      <c r="T10209" s="31"/>
      <c r="U10209" s="31"/>
      <c r="V10209" s="31"/>
      <c r="W10209" s="31"/>
      <c r="X10209" s="31"/>
      <c r="Y10209" s="31"/>
      <c r="Z10209" s="31"/>
      <c r="AA10209" s="31"/>
      <c r="AB10209" s="31"/>
      <c r="AC10209" s="31"/>
      <c r="AD10209" s="31"/>
      <c r="AE10209" s="31"/>
      <c r="AF10209" s="31"/>
      <c r="AG10209" s="31"/>
      <c r="AH10209" s="31"/>
      <c r="AI10209" s="31"/>
      <c r="AJ10209" s="31"/>
      <c r="AK10209" s="31"/>
      <c r="AL10209" s="31"/>
      <c r="AM10209" s="31"/>
      <c r="AN10209" s="31"/>
      <c r="AO10209" s="31"/>
      <c r="AP10209" s="31"/>
      <c r="AQ10209" s="31"/>
      <c r="AR10209" s="31"/>
      <c r="AS10209" s="31"/>
      <c r="AT10209" s="31"/>
      <c r="AU10209" s="31"/>
      <c r="AV10209" s="31"/>
      <c r="AW10209" s="31"/>
      <c r="AX10209" s="31"/>
      <c r="AY10209" s="31"/>
      <c r="AZ10209" s="31"/>
      <c r="BA10209" s="31"/>
      <c r="BB10209" s="31"/>
      <c r="BC10209" s="31"/>
      <c r="BD10209" s="31"/>
      <c r="BE10209" s="31"/>
      <c r="BF10209" s="31"/>
      <c r="BG10209" s="31"/>
      <c r="BH10209" s="31"/>
      <c r="BI10209" s="31"/>
      <c r="BJ10209" s="31"/>
      <c r="BK10209" s="31"/>
      <c r="BL10209" s="31"/>
      <c r="BM10209" s="31"/>
      <c r="BN10209" s="31"/>
      <c r="BO10209" s="31"/>
      <c r="BP10209" s="31"/>
      <c r="BQ10209" s="31"/>
      <c r="BR10209" s="31"/>
      <c r="BS10209" s="31"/>
      <c r="BT10209" s="31"/>
      <c r="BU10209" s="31"/>
      <c r="BV10209" s="31"/>
      <c r="BW10209" s="31"/>
      <c r="BX10209" s="31"/>
      <c r="BY10209" s="31"/>
      <c r="BZ10209" s="31"/>
      <c r="CA10209" s="31"/>
      <c r="CB10209" s="31"/>
      <c r="CC10209" s="31"/>
    </row>
    <row r="10210" spans="5:81" customFormat="1" x14ac:dyDescent="0.25">
      <c r="E10210" s="30" t="str">
        <f t="shared" si="69"/>
        <v>update IFINOPL.dbo.AGREEMENT_ASSET set BILLING_TO_NPWP = '651887093416000', NPWP_NAME = 'PT. AMARTHA MANUNGGAL PRIMA', NPWP_ADDRESS = 'THE PROMINENCE TOWER LT 28 JL JALUR SUTERA B RT.00 RW.00 KEL.PANUNGGANGAN KEC.PINANG KOTA/KAB.KOTA TANGERANG BANTEN 15143' where AGREEMENT_NO = replace('0001095/4/08/08/2023', '/', '.');</v>
      </c>
      <c r="F10210" s="31"/>
      <c r="G10210" s="31"/>
      <c r="H10210" s="31"/>
      <c r="I10210" s="31"/>
      <c r="J10210" s="31"/>
      <c r="K10210" s="31"/>
      <c r="L10210" s="31"/>
      <c r="M10210" s="31"/>
      <c r="N10210" s="31"/>
      <c r="O10210" s="31"/>
      <c r="P10210" s="31"/>
      <c r="Q10210" s="31"/>
      <c r="R10210" s="31"/>
      <c r="S10210" s="31"/>
      <c r="T10210" s="31"/>
      <c r="U10210" s="31"/>
      <c r="V10210" s="31"/>
      <c r="W10210" s="31"/>
      <c r="X10210" s="31"/>
      <c r="Y10210" s="31"/>
      <c r="Z10210" s="31"/>
      <c r="AA10210" s="31"/>
      <c r="AB10210" s="31"/>
      <c r="AC10210" s="31"/>
      <c r="AD10210" s="31"/>
      <c r="AE10210" s="31"/>
      <c r="AF10210" s="31"/>
      <c r="AG10210" s="31"/>
      <c r="AH10210" s="31"/>
      <c r="AI10210" s="31"/>
      <c r="AJ10210" s="31"/>
      <c r="AK10210" s="31"/>
      <c r="AL10210" s="31"/>
      <c r="AM10210" s="31"/>
      <c r="AN10210" s="31"/>
      <c r="AO10210" s="31"/>
      <c r="AP10210" s="31"/>
      <c r="AQ10210" s="31"/>
      <c r="AR10210" s="31"/>
      <c r="AS10210" s="31"/>
      <c r="AT10210" s="31"/>
      <c r="AU10210" s="31"/>
      <c r="AV10210" s="31"/>
      <c r="AW10210" s="31"/>
      <c r="AX10210" s="31"/>
      <c r="AY10210" s="31"/>
      <c r="AZ10210" s="31"/>
      <c r="BA10210" s="31"/>
      <c r="BB10210" s="31"/>
      <c r="BC10210" s="31"/>
      <c r="BD10210" s="31"/>
      <c r="BE10210" s="31"/>
      <c r="BF10210" s="31"/>
      <c r="BG10210" s="31"/>
      <c r="BH10210" s="31"/>
      <c r="BI10210" s="31"/>
      <c r="BJ10210" s="31"/>
      <c r="BK10210" s="31"/>
      <c r="BL10210" s="31"/>
      <c r="BM10210" s="31"/>
      <c r="BN10210" s="31"/>
      <c r="BO10210" s="31"/>
      <c r="BP10210" s="31"/>
      <c r="BQ10210" s="31"/>
      <c r="BR10210" s="31"/>
      <c r="BS10210" s="31"/>
      <c r="BT10210" s="31"/>
      <c r="BU10210" s="31"/>
      <c r="BV10210" s="31"/>
      <c r="BW10210" s="31"/>
      <c r="BX10210" s="31"/>
      <c r="BY10210" s="31"/>
      <c r="BZ10210" s="31"/>
      <c r="CA10210" s="31"/>
      <c r="CB10210" s="31"/>
      <c r="CC10210" s="31"/>
    </row>
    <row r="10211" spans="5:81" customFormat="1" x14ac:dyDescent="0.25">
      <c r="E10211"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replace('0001096/4/01/07/2022', '/', '.');</v>
      </c>
      <c r="F10211" s="31"/>
      <c r="G10211" s="31"/>
      <c r="H10211" s="31"/>
      <c r="I10211" s="31"/>
      <c r="J10211" s="31"/>
      <c r="K10211" s="31"/>
      <c r="L10211" s="31"/>
      <c r="M10211" s="31"/>
      <c r="N10211" s="31"/>
      <c r="O10211" s="31"/>
      <c r="P10211" s="31"/>
      <c r="Q10211" s="31"/>
      <c r="R10211" s="31"/>
      <c r="S10211" s="31"/>
      <c r="T10211" s="31"/>
      <c r="U10211" s="31"/>
      <c r="V10211" s="31"/>
      <c r="W10211" s="31"/>
      <c r="X10211" s="31"/>
      <c r="Y10211" s="31"/>
      <c r="Z10211" s="31"/>
      <c r="AA10211" s="31"/>
      <c r="AB10211" s="31"/>
      <c r="AC10211" s="31"/>
      <c r="AD10211" s="31"/>
      <c r="AE10211" s="31"/>
      <c r="AF10211" s="31"/>
      <c r="AG10211" s="31"/>
      <c r="AH10211" s="31"/>
      <c r="AI10211" s="31"/>
      <c r="AJ10211" s="31"/>
      <c r="AK10211" s="31"/>
      <c r="AL10211" s="31"/>
      <c r="AM10211" s="31"/>
      <c r="AN10211" s="31"/>
      <c r="AO10211" s="31"/>
      <c r="AP10211" s="31"/>
      <c r="AQ10211" s="31"/>
      <c r="AR10211" s="31"/>
      <c r="AS10211" s="31"/>
      <c r="AT10211" s="31"/>
      <c r="AU10211" s="31"/>
      <c r="AV10211" s="31"/>
      <c r="AW10211" s="31"/>
      <c r="AX10211" s="31"/>
      <c r="AY10211" s="31"/>
      <c r="AZ10211" s="31"/>
      <c r="BA10211" s="31"/>
      <c r="BB10211" s="31"/>
      <c r="BC10211" s="31"/>
      <c r="BD10211" s="31"/>
      <c r="BE10211" s="31"/>
      <c r="BF10211" s="31"/>
      <c r="BG10211" s="31"/>
      <c r="BH10211" s="31"/>
      <c r="BI10211" s="31"/>
      <c r="BJ10211" s="31"/>
      <c r="BK10211" s="31"/>
      <c r="BL10211" s="31"/>
      <c r="BM10211" s="31"/>
      <c r="BN10211" s="31"/>
      <c r="BO10211" s="31"/>
      <c r="BP10211" s="31"/>
      <c r="BQ10211" s="31"/>
      <c r="BR10211" s="31"/>
      <c r="BS10211" s="31"/>
      <c r="BT10211" s="31"/>
      <c r="BU10211" s="31"/>
      <c r="BV10211" s="31"/>
      <c r="BW10211" s="31"/>
      <c r="BX10211" s="31"/>
      <c r="BY10211" s="31"/>
      <c r="BZ10211" s="31"/>
      <c r="CA10211" s="31"/>
      <c r="CB10211" s="31"/>
      <c r="CC10211" s="31"/>
    </row>
    <row r="10212" spans="5:81" customFormat="1" x14ac:dyDescent="0.25">
      <c r="E10212" s="30" t="str">
        <f t="shared" si="69"/>
        <v>update IFINOPL.dbo.AGREEMENT_ASSET set BILLING_TO_NPWP = '959352535006000', NPWP_NAME = 'PT. AINON UNTUNG LESTARI', NPWP_ADDRESS = 'Ainon Groups, Jl. Tipar Cakung No.23, RT.6/RW.5, Cakung Bar., Kec. Cakung, Kota Jakarta Timur, Daerah Khusus Ibukota Jakarta 13910' where AGREEMENT_NO = replace('0001096/4/08/08/2023', '/', '.');</v>
      </c>
      <c r="F10212" s="31"/>
      <c r="G10212" s="31"/>
      <c r="H10212" s="31"/>
      <c r="I10212" s="31"/>
      <c r="J10212" s="31"/>
      <c r="K10212" s="31"/>
      <c r="L10212" s="31"/>
      <c r="M10212" s="31"/>
      <c r="N10212" s="31"/>
      <c r="O10212" s="31"/>
      <c r="P10212" s="31"/>
      <c r="Q10212" s="31"/>
      <c r="R10212" s="31"/>
      <c r="S10212" s="31"/>
      <c r="T10212" s="31"/>
      <c r="U10212" s="31"/>
      <c r="V10212" s="31"/>
      <c r="W10212" s="31"/>
      <c r="X10212" s="31"/>
      <c r="Y10212" s="31"/>
      <c r="Z10212" s="31"/>
      <c r="AA10212" s="31"/>
      <c r="AB10212" s="31"/>
      <c r="AC10212" s="31"/>
      <c r="AD10212" s="31"/>
      <c r="AE10212" s="31"/>
      <c r="AF10212" s="31"/>
      <c r="AG10212" s="31"/>
      <c r="AH10212" s="31"/>
      <c r="AI10212" s="31"/>
      <c r="AJ10212" s="31"/>
      <c r="AK10212" s="31"/>
      <c r="AL10212" s="31"/>
      <c r="AM10212" s="31"/>
      <c r="AN10212" s="31"/>
      <c r="AO10212" s="31"/>
      <c r="AP10212" s="31"/>
      <c r="AQ10212" s="31"/>
      <c r="AR10212" s="31"/>
      <c r="AS10212" s="31"/>
      <c r="AT10212" s="31"/>
      <c r="AU10212" s="31"/>
      <c r="AV10212" s="31"/>
      <c r="AW10212" s="31"/>
      <c r="AX10212" s="31"/>
      <c r="AY10212" s="31"/>
      <c r="AZ10212" s="31"/>
      <c r="BA10212" s="31"/>
      <c r="BB10212" s="31"/>
      <c r="BC10212" s="31"/>
      <c r="BD10212" s="31"/>
      <c r="BE10212" s="31"/>
      <c r="BF10212" s="31"/>
      <c r="BG10212" s="31"/>
      <c r="BH10212" s="31"/>
      <c r="BI10212" s="31"/>
      <c r="BJ10212" s="31"/>
      <c r="BK10212" s="31"/>
      <c r="BL10212" s="31"/>
      <c r="BM10212" s="31"/>
      <c r="BN10212" s="31"/>
      <c r="BO10212" s="31"/>
      <c r="BP10212" s="31"/>
      <c r="BQ10212" s="31"/>
      <c r="BR10212" s="31"/>
      <c r="BS10212" s="31"/>
      <c r="BT10212" s="31"/>
      <c r="BU10212" s="31"/>
      <c r="BV10212" s="31"/>
      <c r="BW10212" s="31"/>
      <c r="BX10212" s="31"/>
      <c r="BY10212" s="31"/>
      <c r="BZ10212" s="31"/>
      <c r="CA10212" s="31"/>
      <c r="CB10212" s="31"/>
      <c r="CC10212" s="31"/>
    </row>
    <row r="10213" spans="5:81" customFormat="1" x14ac:dyDescent="0.25">
      <c r="E10213"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replace('0001097/4/01/07/2022', '/', '.');</v>
      </c>
      <c r="F10213" s="31"/>
      <c r="G10213" s="31"/>
      <c r="H10213" s="31"/>
      <c r="I10213" s="31"/>
      <c r="J10213" s="31"/>
      <c r="K10213" s="31"/>
      <c r="L10213" s="31"/>
      <c r="M10213" s="31"/>
      <c r="N10213" s="31"/>
      <c r="O10213" s="31"/>
      <c r="P10213" s="31"/>
      <c r="Q10213" s="31"/>
      <c r="R10213" s="31"/>
      <c r="S10213" s="31"/>
      <c r="T10213" s="31"/>
      <c r="U10213" s="31"/>
      <c r="V10213" s="31"/>
      <c r="W10213" s="31"/>
      <c r="X10213" s="31"/>
      <c r="Y10213" s="31"/>
      <c r="Z10213" s="31"/>
      <c r="AA10213" s="31"/>
      <c r="AB10213" s="31"/>
      <c r="AC10213" s="31"/>
      <c r="AD10213" s="31"/>
      <c r="AE10213" s="31"/>
      <c r="AF10213" s="31"/>
      <c r="AG10213" s="31"/>
      <c r="AH10213" s="31"/>
      <c r="AI10213" s="31"/>
      <c r="AJ10213" s="31"/>
      <c r="AK10213" s="31"/>
      <c r="AL10213" s="31"/>
      <c r="AM10213" s="31"/>
      <c r="AN10213" s="31"/>
      <c r="AO10213" s="31"/>
      <c r="AP10213" s="31"/>
      <c r="AQ10213" s="31"/>
      <c r="AR10213" s="31"/>
      <c r="AS10213" s="31"/>
      <c r="AT10213" s="31"/>
      <c r="AU10213" s="31"/>
      <c r="AV10213" s="31"/>
      <c r="AW10213" s="31"/>
      <c r="AX10213" s="31"/>
      <c r="AY10213" s="31"/>
      <c r="AZ10213" s="31"/>
      <c r="BA10213" s="31"/>
      <c r="BB10213" s="31"/>
      <c r="BC10213" s="31"/>
      <c r="BD10213" s="31"/>
      <c r="BE10213" s="31"/>
      <c r="BF10213" s="31"/>
      <c r="BG10213" s="31"/>
      <c r="BH10213" s="31"/>
      <c r="BI10213" s="31"/>
      <c r="BJ10213" s="31"/>
      <c r="BK10213" s="31"/>
      <c r="BL10213" s="31"/>
      <c r="BM10213" s="31"/>
      <c r="BN10213" s="31"/>
      <c r="BO10213" s="31"/>
      <c r="BP10213" s="31"/>
      <c r="BQ10213" s="31"/>
      <c r="BR10213" s="31"/>
      <c r="BS10213" s="31"/>
      <c r="BT10213" s="31"/>
      <c r="BU10213" s="31"/>
      <c r="BV10213" s="31"/>
      <c r="BW10213" s="31"/>
      <c r="BX10213" s="31"/>
      <c r="BY10213" s="31"/>
      <c r="BZ10213" s="31"/>
      <c r="CA10213" s="31"/>
      <c r="CB10213" s="31"/>
      <c r="CC10213" s="31"/>
    </row>
    <row r="10214" spans="5:81" customFormat="1" x14ac:dyDescent="0.25">
      <c r="E10214" s="30" t="str">
        <f t="shared" si="69"/>
        <v>update IFINOPL.dbo.AGREEMENT_ASSET set BILLING_TO_NPWP = '740330766014000', NPWP_NAME = 'PT. WORLD INNOVATIVE TELECOMMUNICATION', NPWP_ADDRESS = 'GEDUNG PERKANTORAN LANDMARK PLUIT BLOK B NO.1 LANTAI 7, JALAN PLUIT SELATAN RAYA RT.000 RW.000 PLUIT, PENJARINGAN, JAKARTA UTARA, DKI JAKARTA 14450 INDONESIA' where AGREEMENT_NO = replace('0001097/4/08/07/2023', '/', '.');</v>
      </c>
      <c r="F10214" s="31"/>
      <c r="G10214" s="31"/>
      <c r="H10214" s="31"/>
      <c r="I10214" s="31"/>
      <c r="J10214" s="31"/>
      <c r="K10214" s="31"/>
      <c r="L10214" s="31"/>
      <c r="M10214" s="31"/>
      <c r="N10214" s="31"/>
      <c r="O10214" s="31"/>
      <c r="P10214" s="31"/>
      <c r="Q10214" s="31"/>
      <c r="R10214" s="31"/>
      <c r="S10214" s="31"/>
      <c r="T10214" s="31"/>
      <c r="U10214" s="31"/>
      <c r="V10214" s="31"/>
      <c r="W10214" s="31"/>
      <c r="X10214" s="31"/>
      <c r="Y10214" s="31"/>
      <c r="Z10214" s="31"/>
      <c r="AA10214" s="31"/>
      <c r="AB10214" s="31"/>
      <c r="AC10214" s="31"/>
      <c r="AD10214" s="31"/>
      <c r="AE10214" s="31"/>
      <c r="AF10214" s="31"/>
      <c r="AG10214" s="31"/>
      <c r="AH10214" s="31"/>
      <c r="AI10214" s="31"/>
      <c r="AJ10214" s="31"/>
      <c r="AK10214" s="31"/>
      <c r="AL10214" s="31"/>
      <c r="AM10214" s="31"/>
      <c r="AN10214" s="31"/>
      <c r="AO10214" s="31"/>
      <c r="AP10214" s="31"/>
      <c r="AQ10214" s="31"/>
      <c r="AR10214" s="31"/>
      <c r="AS10214" s="31"/>
      <c r="AT10214" s="31"/>
      <c r="AU10214" s="31"/>
      <c r="AV10214" s="31"/>
      <c r="AW10214" s="31"/>
      <c r="AX10214" s="31"/>
      <c r="AY10214" s="31"/>
      <c r="AZ10214" s="31"/>
      <c r="BA10214" s="31"/>
      <c r="BB10214" s="31"/>
      <c r="BC10214" s="31"/>
      <c r="BD10214" s="31"/>
      <c r="BE10214" s="31"/>
      <c r="BF10214" s="31"/>
      <c r="BG10214" s="31"/>
      <c r="BH10214" s="31"/>
      <c r="BI10214" s="31"/>
      <c r="BJ10214" s="31"/>
      <c r="BK10214" s="31"/>
      <c r="BL10214" s="31"/>
      <c r="BM10214" s="31"/>
      <c r="BN10214" s="31"/>
      <c r="BO10214" s="31"/>
      <c r="BP10214" s="31"/>
      <c r="BQ10214" s="31"/>
      <c r="BR10214" s="31"/>
      <c r="BS10214" s="31"/>
      <c r="BT10214" s="31"/>
      <c r="BU10214" s="31"/>
      <c r="BV10214" s="31"/>
      <c r="BW10214" s="31"/>
      <c r="BX10214" s="31"/>
      <c r="BY10214" s="31"/>
      <c r="BZ10214" s="31"/>
      <c r="CA10214" s="31"/>
      <c r="CB10214" s="31"/>
      <c r="CC10214" s="31"/>
    </row>
    <row r="10215" spans="5:81" customFormat="1" x14ac:dyDescent="0.25">
      <c r="E10215" s="30" t="str">
        <f t="shared" si="69"/>
        <v>update IFINOPL.dbo.AGREEMENT_ASSET set BILLING_TO_NPWP = '024147027056000', NPWP_NAME = 'PT. FRESENIUS KABI INDONESIA', NPWP_ADDRESS = 'GEDUNG MENARA BIDAKARA 1 LT. 19 JL JEND. GATOT SUBROTO KAV. 71-73 RT.00 RW.00 MENTENG DALAM, TEBET, JAKARTA SELATAN, DKI JAKARTA 12870 INDONESIA' where AGREEMENT_NO = replace('0001098/4/01/07/2022', '/', '.');</v>
      </c>
      <c r="F10215" s="31"/>
      <c r="G10215" s="31"/>
      <c r="H10215" s="31"/>
      <c r="I10215" s="31"/>
      <c r="J10215" s="31"/>
      <c r="K10215" s="31"/>
      <c r="L10215" s="31"/>
      <c r="M10215" s="31"/>
      <c r="N10215" s="31"/>
      <c r="O10215" s="31"/>
      <c r="P10215" s="31"/>
      <c r="Q10215" s="31"/>
      <c r="R10215" s="31"/>
      <c r="S10215" s="31"/>
      <c r="T10215" s="31"/>
      <c r="U10215" s="31"/>
      <c r="V10215" s="31"/>
      <c r="W10215" s="31"/>
      <c r="X10215" s="31"/>
      <c r="Y10215" s="31"/>
      <c r="Z10215" s="31"/>
      <c r="AA10215" s="31"/>
      <c r="AB10215" s="31"/>
      <c r="AC10215" s="31"/>
      <c r="AD10215" s="31"/>
      <c r="AE10215" s="31"/>
      <c r="AF10215" s="31"/>
      <c r="AG10215" s="31"/>
      <c r="AH10215" s="31"/>
      <c r="AI10215" s="31"/>
      <c r="AJ10215" s="31"/>
      <c r="AK10215" s="31"/>
      <c r="AL10215" s="31"/>
      <c r="AM10215" s="31"/>
      <c r="AN10215" s="31"/>
      <c r="AO10215" s="31"/>
      <c r="AP10215" s="31"/>
      <c r="AQ10215" s="31"/>
      <c r="AR10215" s="31"/>
      <c r="AS10215" s="31"/>
      <c r="AT10215" s="31"/>
      <c r="AU10215" s="31"/>
      <c r="AV10215" s="31"/>
      <c r="AW10215" s="31"/>
      <c r="AX10215" s="31"/>
      <c r="AY10215" s="31"/>
      <c r="AZ10215" s="31"/>
      <c r="BA10215" s="31"/>
      <c r="BB10215" s="31"/>
      <c r="BC10215" s="31"/>
      <c r="BD10215" s="31"/>
      <c r="BE10215" s="31"/>
      <c r="BF10215" s="31"/>
      <c r="BG10215" s="31"/>
      <c r="BH10215" s="31"/>
      <c r="BI10215" s="31"/>
      <c r="BJ10215" s="31"/>
      <c r="BK10215" s="31"/>
      <c r="BL10215" s="31"/>
      <c r="BM10215" s="31"/>
      <c r="BN10215" s="31"/>
      <c r="BO10215" s="31"/>
      <c r="BP10215" s="31"/>
      <c r="BQ10215" s="31"/>
      <c r="BR10215" s="31"/>
      <c r="BS10215" s="31"/>
      <c r="BT10215" s="31"/>
      <c r="BU10215" s="31"/>
      <c r="BV10215" s="31"/>
      <c r="BW10215" s="31"/>
      <c r="BX10215" s="31"/>
      <c r="BY10215" s="31"/>
      <c r="BZ10215" s="31"/>
      <c r="CA10215" s="31"/>
      <c r="CB10215" s="31"/>
      <c r="CC10215" s="31"/>
    </row>
    <row r="10216" spans="5:81" customFormat="1" x14ac:dyDescent="0.25">
      <c r="E10216" s="30" t="str">
        <f t="shared" si="69"/>
        <v>update IFINOPL.dbo.AGREEMENT_ASSET set BILLING_TO_NPWP = '809579345033000', NPWP_NAME = 'PT. MODEREN PRIMA SARANA', NPWP_ADDRESS = 'Jl Hiu Raya Muara Baru Ujung Blok 2/5 Rt 020 Rw 017 Penjaringan, Penjaringan Kota ADM. Jakarta Utara Dki Jakarta' where AGREEMENT_NO = replace('0001098/4/08/08/2023', '/', '.');</v>
      </c>
      <c r="F10216" s="31"/>
      <c r="G10216" s="31"/>
      <c r="H10216" s="31"/>
      <c r="I10216" s="31"/>
      <c r="J10216" s="31"/>
      <c r="K10216" s="31"/>
      <c r="L10216" s="31"/>
      <c r="M10216" s="31"/>
      <c r="N10216" s="31"/>
      <c r="O10216" s="31"/>
      <c r="P10216" s="31"/>
      <c r="Q10216" s="31"/>
      <c r="R10216" s="31"/>
      <c r="S10216" s="31"/>
      <c r="T10216" s="31"/>
      <c r="U10216" s="31"/>
      <c r="V10216" s="31"/>
      <c r="W10216" s="31"/>
      <c r="X10216" s="31"/>
      <c r="Y10216" s="31"/>
      <c r="Z10216" s="31"/>
      <c r="AA10216" s="31"/>
      <c r="AB10216" s="31"/>
      <c r="AC10216" s="31"/>
      <c r="AD10216" s="31"/>
      <c r="AE10216" s="31"/>
      <c r="AF10216" s="31"/>
      <c r="AG10216" s="31"/>
      <c r="AH10216" s="31"/>
      <c r="AI10216" s="31"/>
      <c r="AJ10216" s="31"/>
      <c r="AK10216" s="31"/>
      <c r="AL10216" s="31"/>
      <c r="AM10216" s="31"/>
      <c r="AN10216" s="31"/>
      <c r="AO10216" s="31"/>
      <c r="AP10216" s="31"/>
      <c r="AQ10216" s="31"/>
      <c r="AR10216" s="31"/>
      <c r="AS10216" s="31"/>
      <c r="AT10216" s="31"/>
      <c r="AU10216" s="31"/>
      <c r="AV10216" s="31"/>
      <c r="AW10216" s="31"/>
      <c r="AX10216" s="31"/>
      <c r="AY10216" s="31"/>
      <c r="AZ10216" s="31"/>
      <c r="BA10216" s="31"/>
      <c r="BB10216" s="31"/>
      <c r="BC10216" s="31"/>
      <c r="BD10216" s="31"/>
      <c r="BE10216" s="31"/>
      <c r="BF10216" s="31"/>
      <c r="BG10216" s="31"/>
      <c r="BH10216" s="31"/>
      <c r="BI10216" s="31"/>
      <c r="BJ10216" s="31"/>
      <c r="BK10216" s="31"/>
      <c r="BL10216" s="31"/>
      <c r="BM10216" s="31"/>
      <c r="BN10216" s="31"/>
      <c r="BO10216" s="31"/>
      <c r="BP10216" s="31"/>
      <c r="BQ10216" s="31"/>
      <c r="BR10216" s="31"/>
      <c r="BS10216" s="31"/>
      <c r="BT10216" s="31"/>
      <c r="BU10216" s="31"/>
      <c r="BV10216" s="31"/>
      <c r="BW10216" s="31"/>
      <c r="BX10216" s="31"/>
      <c r="BY10216" s="31"/>
      <c r="BZ10216" s="31"/>
      <c r="CA10216" s="31"/>
      <c r="CB10216" s="31"/>
      <c r="CC10216" s="31"/>
    </row>
    <row r="10217" spans="5:81" customFormat="1" x14ac:dyDescent="0.25">
      <c r="E10217" s="30" t="str">
        <f t="shared" si="69"/>
        <v>update IFINOPL.dbo.AGREEMENT_ASSET set BILLING_TO_NPWP = '028621001727000', NPWP_NAME = 'CV. BERSAMA', NPWP_ADDRESS = 'JL. TG. LAPANG RT.013 RW.000 KEL.TANJUNG LAPANG KEC.MALINAU BARAT KOTA/KAB.MALINAU KALIMANTAN UTARA 77554' where AGREEMENT_NO = replace('0001099/4/01/07/2022', '/', '.');</v>
      </c>
      <c r="F10217" s="31"/>
      <c r="G10217" s="31"/>
      <c r="H10217" s="31"/>
      <c r="I10217" s="31"/>
      <c r="J10217" s="31"/>
      <c r="K10217" s="31"/>
      <c r="L10217" s="31"/>
      <c r="M10217" s="31"/>
      <c r="N10217" s="31"/>
      <c r="O10217" s="31"/>
      <c r="P10217" s="31"/>
      <c r="Q10217" s="31"/>
      <c r="R10217" s="31"/>
      <c r="S10217" s="31"/>
      <c r="T10217" s="31"/>
      <c r="U10217" s="31"/>
      <c r="V10217" s="31"/>
      <c r="W10217" s="31"/>
      <c r="X10217" s="31"/>
      <c r="Y10217" s="31"/>
      <c r="Z10217" s="31"/>
      <c r="AA10217" s="31"/>
      <c r="AB10217" s="31"/>
      <c r="AC10217" s="31"/>
      <c r="AD10217" s="31"/>
      <c r="AE10217" s="31"/>
      <c r="AF10217" s="31"/>
      <c r="AG10217" s="31"/>
      <c r="AH10217" s="31"/>
      <c r="AI10217" s="31"/>
      <c r="AJ10217" s="31"/>
      <c r="AK10217" s="31"/>
      <c r="AL10217" s="31"/>
      <c r="AM10217" s="31"/>
      <c r="AN10217" s="31"/>
      <c r="AO10217" s="31"/>
      <c r="AP10217" s="31"/>
      <c r="AQ10217" s="31"/>
      <c r="AR10217" s="31"/>
      <c r="AS10217" s="31"/>
      <c r="AT10217" s="31"/>
      <c r="AU10217" s="31"/>
      <c r="AV10217" s="31"/>
      <c r="AW10217" s="31"/>
      <c r="AX10217" s="31"/>
      <c r="AY10217" s="31"/>
      <c r="AZ10217" s="31"/>
      <c r="BA10217" s="31"/>
      <c r="BB10217" s="31"/>
      <c r="BC10217" s="31"/>
      <c r="BD10217" s="31"/>
      <c r="BE10217" s="31"/>
      <c r="BF10217" s="31"/>
      <c r="BG10217" s="31"/>
      <c r="BH10217" s="31"/>
      <c r="BI10217" s="31"/>
      <c r="BJ10217" s="31"/>
      <c r="BK10217" s="31"/>
      <c r="BL10217" s="31"/>
      <c r="BM10217" s="31"/>
      <c r="BN10217" s="31"/>
      <c r="BO10217" s="31"/>
      <c r="BP10217" s="31"/>
      <c r="BQ10217" s="31"/>
      <c r="BR10217" s="31"/>
      <c r="BS10217" s="31"/>
      <c r="BT10217" s="31"/>
      <c r="BU10217" s="31"/>
      <c r="BV10217" s="31"/>
      <c r="BW10217" s="31"/>
      <c r="BX10217" s="31"/>
      <c r="BY10217" s="31"/>
      <c r="BZ10217" s="31"/>
      <c r="CA10217" s="31"/>
      <c r="CB10217" s="31"/>
      <c r="CC10217" s="31"/>
    </row>
    <row r="10218" spans="5:81" customFormat="1" x14ac:dyDescent="0.25">
      <c r="E10218" s="30" t="str">
        <f t="shared" si="69"/>
        <v>update IFINOPL.dbo.AGREEMENT_ASSET set BILLING_TO_NPWP = '013446133054000', NPWP_NAME = 'PT. BANK SINARMAS TBK', NPWP_ADDRESS = 'GEDUNG SINARMAS LAND PLAZA MENARA I LT 1&amp;2 JL MH THAMRIN NO 51 RT.00 RW.00 GONDANGDIA, MENTENG, JAKARTA PUSAT, DKI JAKARTA 10350 INDONESIA' where AGREEMENT_NO = replace('0001099/4/08/08/2023', '/', '.');</v>
      </c>
      <c r="F10218" s="31"/>
      <c r="G10218" s="31"/>
      <c r="H10218" s="31"/>
      <c r="I10218" s="31"/>
      <c r="J10218" s="31"/>
      <c r="K10218" s="31"/>
      <c r="L10218" s="31"/>
      <c r="M10218" s="31"/>
      <c r="N10218" s="31"/>
      <c r="O10218" s="31"/>
      <c r="P10218" s="31"/>
      <c r="Q10218" s="31"/>
      <c r="R10218" s="31"/>
      <c r="S10218" s="31"/>
      <c r="T10218" s="31"/>
      <c r="U10218" s="31"/>
      <c r="V10218" s="31"/>
      <c r="W10218" s="31"/>
      <c r="X10218" s="31"/>
      <c r="Y10218" s="31"/>
      <c r="Z10218" s="31"/>
      <c r="AA10218" s="31"/>
      <c r="AB10218" s="31"/>
      <c r="AC10218" s="31"/>
      <c r="AD10218" s="31"/>
      <c r="AE10218" s="31"/>
      <c r="AF10218" s="31"/>
      <c r="AG10218" s="31"/>
      <c r="AH10218" s="31"/>
      <c r="AI10218" s="31"/>
      <c r="AJ10218" s="31"/>
      <c r="AK10218" s="31"/>
      <c r="AL10218" s="31"/>
      <c r="AM10218" s="31"/>
      <c r="AN10218" s="31"/>
      <c r="AO10218" s="31"/>
      <c r="AP10218" s="31"/>
      <c r="AQ10218" s="31"/>
      <c r="AR10218" s="31"/>
      <c r="AS10218" s="31"/>
      <c r="AT10218" s="31"/>
      <c r="AU10218" s="31"/>
      <c r="AV10218" s="31"/>
      <c r="AW10218" s="31"/>
      <c r="AX10218" s="31"/>
      <c r="AY10218" s="31"/>
      <c r="AZ10218" s="31"/>
      <c r="BA10218" s="31"/>
      <c r="BB10218" s="31"/>
      <c r="BC10218" s="31"/>
      <c r="BD10218" s="31"/>
      <c r="BE10218" s="31"/>
      <c r="BF10218" s="31"/>
      <c r="BG10218" s="31"/>
      <c r="BH10218" s="31"/>
      <c r="BI10218" s="31"/>
      <c r="BJ10218" s="31"/>
      <c r="BK10218" s="31"/>
      <c r="BL10218" s="31"/>
      <c r="BM10218" s="31"/>
      <c r="BN10218" s="31"/>
      <c r="BO10218" s="31"/>
      <c r="BP10218" s="31"/>
      <c r="BQ10218" s="31"/>
      <c r="BR10218" s="31"/>
      <c r="BS10218" s="31"/>
      <c r="BT10218" s="31"/>
      <c r="BU10218" s="31"/>
      <c r="BV10218" s="31"/>
      <c r="BW10218" s="31"/>
      <c r="BX10218" s="31"/>
      <c r="BY10218" s="31"/>
      <c r="BZ10218" s="31"/>
      <c r="CA10218" s="31"/>
      <c r="CB10218" s="31"/>
      <c r="CC10218" s="31"/>
    </row>
    <row r="10219" spans="5:81" customFormat="1" x14ac:dyDescent="0.25">
      <c r="E10219" s="30" t="str">
        <f t="shared" ref="E10219:E10282" si="70">"update IFINOPL.dbo.AGREEMENT_ASSET set BILLING_TO_NPWP = '" &amp; TRIM(SUBSTITUTE(BW7287, "|", "")) &amp; "', NPWP_NAME = '" &amp; TRIM(CF7287) &amp; "', NPWP_ADDRESS = '" &amp; TRIM(CX7287) &amp; "' where AGREEMENT_NO = replace('" &amp; TRIM(E7287) &amp; "', '/', '.');"</f>
        <v>update IFINOPL.dbo.AGREEMENT_ASSET set BILLING_TO_NPWP = '028621001727000', NPWP_NAME = 'CV. BERSAMA', NPWP_ADDRESS = 'JL. TG. LAPANG RT.013 RW.000 KEL.TANJUNG LAPANG KEC.MALINAU BARAT KOTA/KAB.MALINAU KALIMANTAN UTARA 77554' where AGREEMENT_NO = replace('0001100/4/01/07/2022', '/', '.');</v>
      </c>
      <c r="F10219" s="31"/>
      <c r="G10219" s="31"/>
      <c r="H10219" s="31"/>
      <c r="I10219" s="31"/>
      <c r="J10219" s="31"/>
      <c r="K10219" s="31"/>
      <c r="L10219" s="31"/>
      <c r="M10219" s="31"/>
      <c r="N10219" s="31"/>
      <c r="O10219" s="31"/>
      <c r="P10219" s="31"/>
      <c r="Q10219" s="31"/>
      <c r="R10219" s="31"/>
      <c r="S10219" s="31"/>
      <c r="T10219" s="31"/>
      <c r="U10219" s="31"/>
      <c r="V10219" s="31"/>
      <c r="W10219" s="31"/>
      <c r="X10219" s="31"/>
      <c r="Y10219" s="31"/>
      <c r="Z10219" s="31"/>
      <c r="AA10219" s="31"/>
      <c r="AB10219" s="31"/>
      <c r="AC10219" s="31"/>
      <c r="AD10219" s="31"/>
      <c r="AE10219" s="31"/>
      <c r="AF10219" s="31"/>
      <c r="AG10219" s="31"/>
      <c r="AH10219" s="31"/>
      <c r="AI10219" s="31"/>
      <c r="AJ10219" s="31"/>
      <c r="AK10219" s="31"/>
      <c r="AL10219" s="31"/>
      <c r="AM10219" s="31"/>
      <c r="AN10219" s="31"/>
      <c r="AO10219" s="31"/>
      <c r="AP10219" s="31"/>
      <c r="AQ10219" s="31"/>
      <c r="AR10219" s="31"/>
      <c r="AS10219" s="31"/>
      <c r="AT10219" s="31"/>
      <c r="AU10219" s="31"/>
      <c r="AV10219" s="31"/>
      <c r="AW10219" s="31"/>
      <c r="AX10219" s="31"/>
      <c r="AY10219" s="31"/>
      <c r="AZ10219" s="31"/>
      <c r="BA10219" s="31"/>
      <c r="BB10219" s="31"/>
      <c r="BC10219" s="31"/>
      <c r="BD10219" s="31"/>
      <c r="BE10219" s="31"/>
      <c r="BF10219" s="31"/>
      <c r="BG10219" s="31"/>
      <c r="BH10219" s="31"/>
      <c r="BI10219" s="31"/>
      <c r="BJ10219" s="31"/>
      <c r="BK10219" s="31"/>
      <c r="BL10219" s="31"/>
      <c r="BM10219" s="31"/>
      <c r="BN10219" s="31"/>
      <c r="BO10219" s="31"/>
      <c r="BP10219" s="31"/>
      <c r="BQ10219" s="31"/>
      <c r="BR10219" s="31"/>
      <c r="BS10219" s="31"/>
      <c r="BT10219" s="31"/>
      <c r="BU10219" s="31"/>
      <c r="BV10219" s="31"/>
      <c r="BW10219" s="31"/>
      <c r="BX10219" s="31"/>
      <c r="BY10219" s="31"/>
      <c r="BZ10219" s="31"/>
      <c r="CA10219" s="31"/>
      <c r="CB10219" s="31"/>
      <c r="CC10219" s="31"/>
    </row>
    <row r="10220" spans="5:81" customFormat="1" x14ac:dyDescent="0.25">
      <c r="E10220" s="30" t="str">
        <f t="shared" si="70"/>
        <v>update IFINOPL.dbo.AGREEMENT_ASSET set BILLING_TO_NPWP = '013006572092000', NPWP_NAME = 'PT. KRAMA YUDHA TIGA BERLIAN MOTORS', NPWP_ADDRESS = 'JL. JENDRAL AHMAD YANI PULOMAS RT.000 RW.000 KEL.KAYU PUTIH KEC.PULO GADUNG KOTA/KAB.ADM JAKARTA TIMUR DKI JAKARTA 13210' where AGREEMENT_NO = replace('0001100/4/08/08/2023', '/', '.');</v>
      </c>
      <c r="F10220" s="31"/>
      <c r="G10220" s="31"/>
      <c r="H10220" s="31"/>
      <c r="I10220" s="31"/>
      <c r="J10220" s="31"/>
      <c r="K10220" s="31"/>
      <c r="L10220" s="31"/>
      <c r="M10220" s="31"/>
      <c r="N10220" s="31"/>
      <c r="O10220" s="31"/>
      <c r="P10220" s="31"/>
      <c r="Q10220" s="31"/>
      <c r="R10220" s="31"/>
      <c r="S10220" s="31"/>
      <c r="T10220" s="31"/>
      <c r="U10220" s="31"/>
      <c r="V10220" s="31"/>
      <c r="W10220" s="31"/>
      <c r="X10220" s="31"/>
      <c r="Y10220" s="31"/>
      <c r="Z10220" s="31"/>
      <c r="AA10220" s="31"/>
      <c r="AB10220" s="31"/>
      <c r="AC10220" s="31"/>
      <c r="AD10220" s="31"/>
      <c r="AE10220" s="31"/>
      <c r="AF10220" s="31"/>
      <c r="AG10220" s="31"/>
      <c r="AH10220" s="31"/>
      <c r="AI10220" s="31"/>
      <c r="AJ10220" s="31"/>
      <c r="AK10220" s="31"/>
      <c r="AL10220" s="31"/>
      <c r="AM10220" s="31"/>
      <c r="AN10220" s="31"/>
      <c r="AO10220" s="31"/>
      <c r="AP10220" s="31"/>
      <c r="AQ10220" s="31"/>
      <c r="AR10220" s="31"/>
      <c r="AS10220" s="31"/>
      <c r="AT10220" s="31"/>
      <c r="AU10220" s="31"/>
      <c r="AV10220" s="31"/>
      <c r="AW10220" s="31"/>
      <c r="AX10220" s="31"/>
      <c r="AY10220" s="31"/>
      <c r="AZ10220" s="31"/>
      <c r="BA10220" s="31"/>
      <c r="BB10220" s="31"/>
      <c r="BC10220" s="31"/>
      <c r="BD10220" s="31"/>
      <c r="BE10220" s="31"/>
      <c r="BF10220" s="31"/>
      <c r="BG10220" s="31"/>
      <c r="BH10220" s="31"/>
      <c r="BI10220" s="31"/>
      <c r="BJ10220" s="31"/>
      <c r="BK10220" s="31"/>
      <c r="BL10220" s="31"/>
      <c r="BM10220" s="31"/>
      <c r="BN10220" s="31"/>
      <c r="BO10220" s="31"/>
      <c r="BP10220" s="31"/>
      <c r="BQ10220" s="31"/>
      <c r="BR10220" s="31"/>
      <c r="BS10220" s="31"/>
      <c r="BT10220" s="31"/>
      <c r="BU10220" s="31"/>
      <c r="BV10220" s="31"/>
      <c r="BW10220" s="31"/>
      <c r="BX10220" s="31"/>
      <c r="BY10220" s="31"/>
      <c r="BZ10220" s="31"/>
      <c r="CA10220" s="31"/>
      <c r="CB10220" s="31"/>
      <c r="CC10220" s="31"/>
    </row>
    <row r="10221" spans="5:81" customFormat="1" x14ac:dyDescent="0.25">
      <c r="E10221" s="30" t="str">
        <f t="shared" si="70"/>
        <v>update IFINOPL.dbo.AGREEMENT_ASSET set BILLING_TO_NPWP = '424812675005000', NPWP_NAME = 'PT. MAHIDARA ARTHA SANGKARA', NPWP_ADDRESS = 'JL. DEWI SARTIKA NO. 192 RT.000 RW.005 KEL.CAWANG KEC.KRAMAT JATI KOTA/KAB.JAKARTA TIMUR DKI JAKARTA 13630' where AGREEMENT_NO = replace('0001101/4/08/08/2023', '/', '.');</v>
      </c>
      <c r="F10221" s="31"/>
      <c r="G10221" s="31"/>
      <c r="H10221" s="31"/>
      <c r="I10221" s="31"/>
      <c r="J10221" s="31"/>
      <c r="K10221" s="31"/>
      <c r="L10221" s="31"/>
      <c r="M10221" s="31"/>
      <c r="N10221" s="31"/>
      <c r="O10221" s="31"/>
      <c r="P10221" s="31"/>
      <c r="Q10221" s="31"/>
      <c r="R10221" s="31"/>
      <c r="S10221" s="31"/>
      <c r="T10221" s="31"/>
      <c r="U10221" s="31"/>
      <c r="V10221" s="31"/>
      <c r="W10221" s="31"/>
      <c r="X10221" s="31"/>
      <c r="Y10221" s="31"/>
      <c r="Z10221" s="31"/>
      <c r="AA10221" s="31"/>
      <c r="AB10221" s="31"/>
      <c r="AC10221" s="31"/>
      <c r="AD10221" s="31"/>
      <c r="AE10221" s="31"/>
      <c r="AF10221" s="31"/>
      <c r="AG10221" s="31"/>
      <c r="AH10221" s="31"/>
      <c r="AI10221" s="31"/>
      <c r="AJ10221" s="31"/>
      <c r="AK10221" s="31"/>
      <c r="AL10221" s="31"/>
      <c r="AM10221" s="31"/>
      <c r="AN10221" s="31"/>
      <c r="AO10221" s="31"/>
      <c r="AP10221" s="31"/>
      <c r="AQ10221" s="31"/>
      <c r="AR10221" s="31"/>
      <c r="AS10221" s="31"/>
      <c r="AT10221" s="31"/>
      <c r="AU10221" s="31"/>
      <c r="AV10221" s="31"/>
      <c r="AW10221" s="31"/>
      <c r="AX10221" s="31"/>
      <c r="AY10221" s="31"/>
      <c r="AZ10221" s="31"/>
      <c r="BA10221" s="31"/>
      <c r="BB10221" s="31"/>
      <c r="BC10221" s="31"/>
      <c r="BD10221" s="31"/>
      <c r="BE10221" s="31"/>
      <c r="BF10221" s="31"/>
      <c r="BG10221" s="31"/>
      <c r="BH10221" s="31"/>
      <c r="BI10221" s="31"/>
      <c r="BJ10221" s="31"/>
      <c r="BK10221" s="31"/>
      <c r="BL10221" s="31"/>
      <c r="BM10221" s="31"/>
      <c r="BN10221" s="31"/>
      <c r="BO10221" s="31"/>
      <c r="BP10221" s="31"/>
      <c r="BQ10221" s="31"/>
      <c r="BR10221" s="31"/>
      <c r="BS10221" s="31"/>
      <c r="BT10221" s="31"/>
      <c r="BU10221" s="31"/>
      <c r="BV10221" s="31"/>
      <c r="BW10221" s="31"/>
      <c r="BX10221" s="31"/>
      <c r="BY10221" s="31"/>
      <c r="BZ10221" s="31"/>
      <c r="CA10221" s="31"/>
      <c r="CB10221" s="31"/>
      <c r="CC10221" s="31"/>
    </row>
    <row r="10222" spans="5:81" customFormat="1" x14ac:dyDescent="0.25">
      <c r="E10222" s="30" t="str">
        <f t="shared" si="70"/>
        <v>update IFINOPL.dbo.AGREEMENT_ASSET set BILLING_TO_NPWP = '414108209452000', NPWP_NAME = 'PT. SAKHA BIRU NUSANTARA', NPWP_ADDRESS = 'JL. SCIENTIA GARDEN T/07, SCIENTIA BOULEVARD GADING SERPONG MEDANG, PAGEDANGAN, KAB. TANGERANG BANTEN' where AGREEMENT_NO = replace('0001102/4/08/08/2023', '/', '.');</v>
      </c>
      <c r="F10222" s="31"/>
      <c r="G10222" s="31"/>
      <c r="H10222" s="31"/>
      <c r="I10222" s="31"/>
      <c r="J10222" s="31"/>
      <c r="K10222" s="31"/>
      <c r="L10222" s="31"/>
      <c r="M10222" s="31"/>
      <c r="N10222" s="31"/>
      <c r="O10222" s="31"/>
      <c r="P10222" s="31"/>
      <c r="Q10222" s="31"/>
      <c r="R10222" s="31"/>
      <c r="S10222" s="31"/>
      <c r="T10222" s="31"/>
      <c r="U10222" s="31"/>
      <c r="V10222" s="31"/>
      <c r="W10222" s="31"/>
      <c r="X10222" s="31"/>
      <c r="Y10222" s="31"/>
      <c r="Z10222" s="31"/>
      <c r="AA10222" s="31"/>
      <c r="AB10222" s="31"/>
      <c r="AC10222" s="31"/>
      <c r="AD10222" s="31"/>
      <c r="AE10222" s="31"/>
      <c r="AF10222" s="31"/>
      <c r="AG10222" s="31"/>
      <c r="AH10222" s="31"/>
      <c r="AI10222" s="31"/>
      <c r="AJ10222" s="31"/>
      <c r="AK10222" s="31"/>
      <c r="AL10222" s="31"/>
      <c r="AM10222" s="31"/>
      <c r="AN10222" s="31"/>
      <c r="AO10222" s="31"/>
      <c r="AP10222" s="31"/>
      <c r="AQ10222" s="31"/>
      <c r="AR10222" s="31"/>
      <c r="AS10222" s="31"/>
      <c r="AT10222" s="31"/>
      <c r="AU10222" s="31"/>
      <c r="AV10222" s="31"/>
      <c r="AW10222" s="31"/>
      <c r="AX10222" s="31"/>
      <c r="AY10222" s="31"/>
      <c r="AZ10222" s="31"/>
      <c r="BA10222" s="31"/>
      <c r="BB10222" s="31"/>
      <c r="BC10222" s="31"/>
      <c r="BD10222" s="31"/>
      <c r="BE10222" s="31"/>
      <c r="BF10222" s="31"/>
      <c r="BG10222" s="31"/>
      <c r="BH10222" s="31"/>
      <c r="BI10222" s="31"/>
      <c r="BJ10222" s="31"/>
      <c r="BK10222" s="31"/>
      <c r="BL10222" s="31"/>
      <c r="BM10222" s="31"/>
      <c r="BN10222" s="31"/>
      <c r="BO10222" s="31"/>
      <c r="BP10222" s="31"/>
      <c r="BQ10222" s="31"/>
      <c r="BR10222" s="31"/>
      <c r="BS10222" s="31"/>
      <c r="BT10222" s="31"/>
      <c r="BU10222" s="31"/>
      <c r="BV10222" s="31"/>
      <c r="BW10222" s="31"/>
      <c r="BX10222" s="31"/>
      <c r="BY10222" s="31"/>
      <c r="BZ10222" s="31"/>
      <c r="CA10222" s="31"/>
      <c r="CB10222" s="31"/>
      <c r="CC10222" s="31"/>
    </row>
    <row r="10223" spans="5:81" customFormat="1" x14ac:dyDescent="0.25">
      <c r="E10223" s="30" t="str">
        <f t="shared" si="70"/>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replace('0001103/4/01/08/2022', '/', '.');</v>
      </c>
      <c r="F10223" s="31"/>
      <c r="G10223" s="31"/>
      <c r="H10223" s="31"/>
      <c r="I10223" s="31"/>
      <c r="J10223" s="31"/>
      <c r="K10223" s="31"/>
      <c r="L10223" s="31"/>
      <c r="M10223" s="31"/>
      <c r="N10223" s="31"/>
      <c r="O10223" s="31"/>
      <c r="P10223" s="31"/>
      <c r="Q10223" s="31"/>
      <c r="R10223" s="31"/>
      <c r="S10223" s="31"/>
      <c r="T10223" s="31"/>
      <c r="U10223" s="31"/>
      <c r="V10223" s="31"/>
      <c r="W10223" s="31"/>
      <c r="X10223" s="31"/>
      <c r="Y10223" s="31"/>
      <c r="Z10223" s="31"/>
      <c r="AA10223" s="31"/>
      <c r="AB10223" s="31"/>
      <c r="AC10223" s="31"/>
      <c r="AD10223" s="31"/>
      <c r="AE10223" s="31"/>
      <c r="AF10223" s="31"/>
      <c r="AG10223" s="31"/>
      <c r="AH10223" s="31"/>
      <c r="AI10223" s="31"/>
      <c r="AJ10223" s="31"/>
      <c r="AK10223" s="31"/>
      <c r="AL10223" s="31"/>
      <c r="AM10223" s="31"/>
      <c r="AN10223" s="31"/>
      <c r="AO10223" s="31"/>
      <c r="AP10223" s="31"/>
      <c r="AQ10223" s="31"/>
      <c r="AR10223" s="31"/>
      <c r="AS10223" s="31"/>
      <c r="AT10223" s="31"/>
      <c r="AU10223" s="31"/>
      <c r="AV10223" s="31"/>
      <c r="AW10223" s="31"/>
      <c r="AX10223" s="31"/>
      <c r="AY10223" s="31"/>
      <c r="AZ10223" s="31"/>
      <c r="BA10223" s="31"/>
      <c r="BB10223" s="31"/>
      <c r="BC10223" s="31"/>
      <c r="BD10223" s="31"/>
      <c r="BE10223" s="31"/>
      <c r="BF10223" s="31"/>
      <c r="BG10223" s="31"/>
      <c r="BH10223" s="31"/>
      <c r="BI10223" s="31"/>
      <c r="BJ10223" s="31"/>
      <c r="BK10223" s="31"/>
      <c r="BL10223" s="31"/>
      <c r="BM10223" s="31"/>
      <c r="BN10223" s="31"/>
      <c r="BO10223" s="31"/>
      <c r="BP10223" s="31"/>
      <c r="BQ10223" s="31"/>
      <c r="BR10223" s="31"/>
      <c r="BS10223" s="31"/>
      <c r="BT10223" s="31"/>
      <c r="BU10223" s="31"/>
      <c r="BV10223" s="31"/>
      <c r="BW10223" s="31"/>
      <c r="BX10223" s="31"/>
      <c r="BY10223" s="31"/>
      <c r="BZ10223" s="31"/>
      <c r="CA10223" s="31"/>
      <c r="CB10223" s="31"/>
      <c r="CC10223" s="31"/>
    </row>
    <row r="10224" spans="5:81" customFormat="1" x14ac:dyDescent="0.25">
      <c r="E10224" s="30" t="str">
        <f t="shared" si="70"/>
        <v>update IFINOPL.dbo.AGREEMENT_ASSET set BILLING_TO_NPWP = '651887093416000', NPWP_NAME = 'PT. AMARTHA MANUNGGAL PRIMA', NPWP_ADDRESS = 'THE PROMINENCE TOWER LT 28 JL JALUR SUTERA B RT.00 RW.00 KEL.PANUNGGANGAN KEC.PINANG KOTA/KAB.KOTA TANGERANG BANTEN 15143' where AGREEMENT_NO = replace('0001103/4/08/08/2023', '/', '.');</v>
      </c>
      <c r="F10224" s="31"/>
      <c r="G10224" s="31"/>
      <c r="H10224" s="31"/>
      <c r="I10224" s="31"/>
      <c r="J10224" s="31"/>
      <c r="K10224" s="31"/>
      <c r="L10224" s="31"/>
      <c r="M10224" s="31"/>
      <c r="N10224" s="31"/>
      <c r="O10224" s="31"/>
      <c r="P10224" s="31"/>
      <c r="Q10224" s="31"/>
      <c r="R10224" s="31"/>
      <c r="S10224" s="31"/>
      <c r="T10224" s="31"/>
      <c r="U10224" s="31"/>
      <c r="V10224" s="31"/>
      <c r="W10224" s="31"/>
      <c r="X10224" s="31"/>
      <c r="Y10224" s="31"/>
      <c r="Z10224" s="31"/>
      <c r="AA10224" s="31"/>
      <c r="AB10224" s="31"/>
      <c r="AC10224" s="31"/>
      <c r="AD10224" s="31"/>
      <c r="AE10224" s="31"/>
      <c r="AF10224" s="31"/>
      <c r="AG10224" s="31"/>
      <c r="AH10224" s="31"/>
      <c r="AI10224" s="31"/>
      <c r="AJ10224" s="31"/>
      <c r="AK10224" s="31"/>
      <c r="AL10224" s="31"/>
      <c r="AM10224" s="31"/>
      <c r="AN10224" s="31"/>
      <c r="AO10224" s="31"/>
      <c r="AP10224" s="31"/>
      <c r="AQ10224" s="31"/>
      <c r="AR10224" s="31"/>
      <c r="AS10224" s="31"/>
      <c r="AT10224" s="31"/>
      <c r="AU10224" s="31"/>
      <c r="AV10224" s="31"/>
      <c r="AW10224" s="31"/>
      <c r="AX10224" s="31"/>
      <c r="AY10224" s="31"/>
      <c r="AZ10224" s="31"/>
      <c r="BA10224" s="31"/>
      <c r="BB10224" s="31"/>
      <c r="BC10224" s="31"/>
      <c r="BD10224" s="31"/>
      <c r="BE10224" s="31"/>
      <c r="BF10224" s="31"/>
      <c r="BG10224" s="31"/>
      <c r="BH10224" s="31"/>
      <c r="BI10224" s="31"/>
      <c r="BJ10224" s="31"/>
      <c r="BK10224" s="31"/>
      <c r="BL10224" s="31"/>
      <c r="BM10224" s="31"/>
      <c r="BN10224" s="31"/>
      <c r="BO10224" s="31"/>
      <c r="BP10224" s="31"/>
      <c r="BQ10224" s="31"/>
      <c r="BR10224" s="31"/>
      <c r="BS10224" s="31"/>
      <c r="BT10224" s="31"/>
      <c r="BU10224" s="31"/>
      <c r="BV10224" s="31"/>
      <c r="BW10224" s="31"/>
      <c r="BX10224" s="31"/>
      <c r="BY10224" s="31"/>
      <c r="BZ10224" s="31"/>
      <c r="CA10224" s="31"/>
      <c r="CB10224" s="31"/>
      <c r="CC10224" s="31"/>
    </row>
    <row r="10225" spans="5:81" customFormat="1" x14ac:dyDescent="0.25">
      <c r="E10225" s="30" t="str">
        <f t="shared" si="70"/>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replace('0001104/4/01/08/2022', '/', '.');</v>
      </c>
      <c r="F10225" s="31"/>
      <c r="G10225" s="31"/>
      <c r="H10225" s="31"/>
      <c r="I10225" s="31"/>
      <c r="J10225" s="31"/>
      <c r="K10225" s="31"/>
      <c r="L10225" s="31"/>
      <c r="M10225" s="31"/>
      <c r="N10225" s="31"/>
      <c r="O10225" s="31"/>
      <c r="P10225" s="31"/>
      <c r="Q10225" s="31"/>
      <c r="R10225" s="31"/>
      <c r="S10225" s="31"/>
      <c r="T10225" s="31"/>
      <c r="U10225" s="31"/>
      <c r="V10225" s="31"/>
      <c r="W10225" s="31"/>
      <c r="X10225" s="31"/>
      <c r="Y10225" s="31"/>
      <c r="Z10225" s="31"/>
      <c r="AA10225" s="31"/>
      <c r="AB10225" s="31"/>
      <c r="AC10225" s="31"/>
      <c r="AD10225" s="31"/>
      <c r="AE10225" s="31"/>
      <c r="AF10225" s="31"/>
      <c r="AG10225" s="31"/>
      <c r="AH10225" s="31"/>
      <c r="AI10225" s="31"/>
      <c r="AJ10225" s="31"/>
      <c r="AK10225" s="31"/>
      <c r="AL10225" s="31"/>
      <c r="AM10225" s="31"/>
      <c r="AN10225" s="31"/>
      <c r="AO10225" s="31"/>
      <c r="AP10225" s="31"/>
      <c r="AQ10225" s="31"/>
      <c r="AR10225" s="31"/>
      <c r="AS10225" s="31"/>
      <c r="AT10225" s="31"/>
      <c r="AU10225" s="31"/>
      <c r="AV10225" s="31"/>
      <c r="AW10225" s="31"/>
      <c r="AX10225" s="31"/>
      <c r="AY10225" s="31"/>
      <c r="AZ10225" s="31"/>
      <c r="BA10225" s="31"/>
      <c r="BB10225" s="31"/>
      <c r="BC10225" s="31"/>
      <c r="BD10225" s="31"/>
      <c r="BE10225" s="31"/>
      <c r="BF10225" s="31"/>
      <c r="BG10225" s="31"/>
      <c r="BH10225" s="31"/>
      <c r="BI10225" s="31"/>
      <c r="BJ10225" s="31"/>
      <c r="BK10225" s="31"/>
      <c r="BL10225" s="31"/>
      <c r="BM10225" s="31"/>
      <c r="BN10225" s="31"/>
      <c r="BO10225" s="31"/>
      <c r="BP10225" s="31"/>
      <c r="BQ10225" s="31"/>
      <c r="BR10225" s="31"/>
      <c r="BS10225" s="31"/>
      <c r="BT10225" s="31"/>
      <c r="BU10225" s="31"/>
      <c r="BV10225" s="31"/>
      <c r="BW10225" s="31"/>
      <c r="BX10225" s="31"/>
      <c r="BY10225" s="31"/>
      <c r="BZ10225" s="31"/>
      <c r="CA10225" s="31"/>
      <c r="CB10225" s="31"/>
      <c r="CC10225" s="31"/>
    </row>
    <row r="10226" spans="5:81" customFormat="1" x14ac:dyDescent="0.25">
      <c r="E10226" s="30" t="str">
        <f t="shared" si="70"/>
        <v>update IFINOPL.dbo.AGREEMENT_ASSET set BILLING_TO_NPWP = '015130859408000', NPWP_NAME = 'PT. GALUH CITARUM', NPWP_ADDRESS = 'KANTOR PEMASARAN GALUH MAS JL. GALUH MAS RAYA RT.004 RW.015 KEL.SUKAHARJA KEC.TELUKJAMBE TIMUR KOTA/KAB.KARAWANG JAWA BARAT 41360' where AGREEMENT_NO = replace('0001104/4/08/08/2023', '/', '.');</v>
      </c>
      <c r="F10226" s="31"/>
      <c r="G10226" s="31"/>
      <c r="H10226" s="31"/>
      <c r="I10226" s="31"/>
      <c r="J10226" s="31"/>
      <c r="K10226" s="31"/>
      <c r="L10226" s="31"/>
      <c r="M10226" s="31"/>
      <c r="N10226" s="31"/>
      <c r="O10226" s="31"/>
      <c r="P10226" s="31"/>
      <c r="Q10226" s="31"/>
      <c r="R10226" s="31"/>
      <c r="S10226" s="31"/>
      <c r="T10226" s="31"/>
      <c r="U10226" s="31"/>
      <c r="V10226" s="31"/>
      <c r="W10226" s="31"/>
      <c r="X10226" s="31"/>
      <c r="Y10226" s="31"/>
      <c r="Z10226" s="31"/>
      <c r="AA10226" s="31"/>
      <c r="AB10226" s="31"/>
      <c r="AC10226" s="31"/>
      <c r="AD10226" s="31"/>
      <c r="AE10226" s="31"/>
      <c r="AF10226" s="31"/>
      <c r="AG10226" s="31"/>
      <c r="AH10226" s="31"/>
      <c r="AI10226" s="31"/>
      <c r="AJ10226" s="31"/>
      <c r="AK10226" s="31"/>
      <c r="AL10226" s="31"/>
      <c r="AM10226" s="31"/>
      <c r="AN10226" s="31"/>
      <c r="AO10226" s="31"/>
      <c r="AP10226" s="31"/>
      <c r="AQ10226" s="31"/>
      <c r="AR10226" s="31"/>
      <c r="AS10226" s="31"/>
      <c r="AT10226" s="31"/>
      <c r="AU10226" s="31"/>
      <c r="AV10226" s="31"/>
      <c r="AW10226" s="31"/>
      <c r="AX10226" s="31"/>
      <c r="AY10226" s="31"/>
      <c r="AZ10226" s="31"/>
      <c r="BA10226" s="31"/>
      <c r="BB10226" s="31"/>
      <c r="BC10226" s="31"/>
      <c r="BD10226" s="31"/>
      <c r="BE10226" s="31"/>
      <c r="BF10226" s="31"/>
      <c r="BG10226" s="31"/>
      <c r="BH10226" s="31"/>
      <c r="BI10226" s="31"/>
      <c r="BJ10226" s="31"/>
      <c r="BK10226" s="31"/>
      <c r="BL10226" s="31"/>
      <c r="BM10226" s="31"/>
      <c r="BN10226" s="31"/>
      <c r="BO10226" s="31"/>
      <c r="BP10226" s="31"/>
      <c r="BQ10226" s="31"/>
      <c r="BR10226" s="31"/>
      <c r="BS10226" s="31"/>
      <c r="BT10226" s="31"/>
      <c r="BU10226" s="31"/>
      <c r="BV10226" s="31"/>
      <c r="BW10226" s="31"/>
      <c r="BX10226" s="31"/>
      <c r="BY10226" s="31"/>
      <c r="BZ10226" s="31"/>
      <c r="CA10226" s="31"/>
      <c r="CB10226" s="31"/>
      <c r="CC10226" s="31"/>
    </row>
    <row r="10227" spans="5:81" customFormat="1" x14ac:dyDescent="0.25">
      <c r="E10227" s="30" t="str">
        <f t="shared" si="70"/>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replace('0001105/4/01/08/2022', '/', '.');</v>
      </c>
      <c r="F10227" s="31"/>
      <c r="G10227" s="31"/>
      <c r="H10227" s="31"/>
      <c r="I10227" s="31"/>
      <c r="J10227" s="31"/>
      <c r="K10227" s="31"/>
      <c r="L10227" s="31"/>
      <c r="M10227" s="31"/>
      <c r="N10227" s="31"/>
      <c r="O10227" s="31"/>
      <c r="P10227" s="31"/>
      <c r="Q10227" s="31"/>
      <c r="R10227" s="31"/>
      <c r="S10227" s="31"/>
      <c r="T10227" s="31"/>
      <c r="U10227" s="31"/>
      <c r="V10227" s="31"/>
      <c r="W10227" s="31"/>
      <c r="X10227" s="31"/>
      <c r="Y10227" s="31"/>
      <c r="Z10227" s="31"/>
      <c r="AA10227" s="31"/>
      <c r="AB10227" s="31"/>
      <c r="AC10227" s="31"/>
      <c r="AD10227" s="31"/>
      <c r="AE10227" s="31"/>
      <c r="AF10227" s="31"/>
      <c r="AG10227" s="31"/>
      <c r="AH10227" s="31"/>
      <c r="AI10227" s="31"/>
      <c r="AJ10227" s="31"/>
      <c r="AK10227" s="31"/>
      <c r="AL10227" s="31"/>
      <c r="AM10227" s="31"/>
      <c r="AN10227" s="31"/>
      <c r="AO10227" s="31"/>
      <c r="AP10227" s="31"/>
      <c r="AQ10227" s="31"/>
      <c r="AR10227" s="31"/>
      <c r="AS10227" s="31"/>
      <c r="AT10227" s="31"/>
      <c r="AU10227" s="31"/>
      <c r="AV10227" s="31"/>
      <c r="AW10227" s="31"/>
      <c r="AX10227" s="31"/>
      <c r="AY10227" s="31"/>
      <c r="AZ10227" s="31"/>
      <c r="BA10227" s="31"/>
      <c r="BB10227" s="31"/>
      <c r="BC10227" s="31"/>
      <c r="BD10227" s="31"/>
      <c r="BE10227" s="31"/>
      <c r="BF10227" s="31"/>
      <c r="BG10227" s="31"/>
      <c r="BH10227" s="31"/>
      <c r="BI10227" s="31"/>
      <c r="BJ10227" s="31"/>
      <c r="BK10227" s="31"/>
      <c r="BL10227" s="31"/>
      <c r="BM10227" s="31"/>
      <c r="BN10227" s="31"/>
      <c r="BO10227" s="31"/>
      <c r="BP10227" s="31"/>
      <c r="BQ10227" s="31"/>
      <c r="BR10227" s="31"/>
      <c r="BS10227" s="31"/>
      <c r="BT10227" s="31"/>
      <c r="BU10227" s="31"/>
      <c r="BV10227" s="31"/>
      <c r="BW10227" s="31"/>
      <c r="BX10227" s="31"/>
      <c r="BY10227" s="31"/>
      <c r="BZ10227" s="31"/>
      <c r="CA10227" s="31"/>
      <c r="CB10227" s="31"/>
      <c r="CC10227" s="31"/>
    </row>
    <row r="10228" spans="5:81" customFormat="1" x14ac:dyDescent="0.25">
      <c r="E10228" s="30" t="str">
        <f t="shared" si="70"/>
        <v>update IFINOPL.dbo.AGREEMENT_ASSET set BILLING_TO_NPWP = '809579345033000', NPWP_NAME = 'PT. MODEREN PRIMA SARANA', NPWP_ADDRESS = 'JALAN HIU RAYA NO. 2/5 RT.000 RW.000 KEL.PENJARINGAN KEC.PENJARINGAN KOTA/KAB.JAKARTA UTARA DKI JAKARTA 14440' where AGREEMENT_NO = replace('0001105/4/08/08/2023', '/', '.');</v>
      </c>
      <c r="F10228" s="31"/>
      <c r="G10228" s="31"/>
      <c r="H10228" s="31"/>
      <c r="I10228" s="31"/>
      <c r="J10228" s="31"/>
      <c r="K10228" s="31"/>
      <c r="L10228" s="31"/>
      <c r="M10228" s="31"/>
      <c r="N10228" s="31"/>
      <c r="O10228" s="31"/>
      <c r="P10228" s="31"/>
      <c r="Q10228" s="31"/>
      <c r="R10228" s="31"/>
      <c r="S10228" s="31"/>
      <c r="T10228" s="31"/>
      <c r="U10228" s="31"/>
      <c r="V10228" s="31"/>
      <c r="W10228" s="31"/>
      <c r="X10228" s="31"/>
      <c r="Y10228" s="31"/>
      <c r="Z10228" s="31"/>
      <c r="AA10228" s="31"/>
      <c r="AB10228" s="31"/>
      <c r="AC10228" s="31"/>
      <c r="AD10228" s="31"/>
      <c r="AE10228" s="31"/>
      <c r="AF10228" s="31"/>
      <c r="AG10228" s="31"/>
      <c r="AH10228" s="31"/>
      <c r="AI10228" s="31"/>
      <c r="AJ10228" s="31"/>
      <c r="AK10228" s="31"/>
      <c r="AL10228" s="31"/>
      <c r="AM10228" s="31"/>
      <c r="AN10228" s="31"/>
      <c r="AO10228" s="31"/>
      <c r="AP10228" s="31"/>
      <c r="AQ10228" s="31"/>
      <c r="AR10228" s="31"/>
      <c r="AS10228" s="31"/>
      <c r="AT10228" s="31"/>
      <c r="AU10228" s="31"/>
      <c r="AV10228" s="31"/>
      <c r="AW10228" s="31"/>
      <c r="AX10228" s="31"/>
      <c r="AY10228" s="31"/>
      <c r="AZ10228" s="31"/>
      <c r="BA10228" s="31"/>
      <c r="BB10228" s="31"/>
      <c r="BC10228" s="31"/>
      <c r="BD10228" s="31"/>
      <c r="BE10228" s="31"/>
      <c r="BF10228" s="31"/>
      <c r="BG10228" s="31"/>
      <c r="BH10228" s="31"/>
      <c r="BI10228" s="31"/>
      <c r="BJ10228" s="31"/>
      <c r="BK10228" s="31"/>
      <c r="BL10228" s="31"/>
      <c r="BM10228" s="31"/>
      <c r="BN10228" s="31"/>
      <c r="BO10228" s="31"/>
      <c r="BP10228" s="31"/>
      <c r="BQ10228" s="31"/>
      <c r="BR10228" s="31"/>
      <c r="BS10228" s="31"/>
      <c r="BT10228" s="31"/>
      <c r="BU10228" s="31"/>
      <c r="BV10228" s="31"/>
      <c r="BW10228" s="31"/>
      <c r="BX10228" s="31"/>
      <c r="BY10228" s="31"/>
      <c r="BZ10228" s="31"/>
      <c r="CA10228" s="31"/>
      <c r="CB10228" s="31"/>
      <c r="CC10228" s="31"/>
    </row>
    <row r="10229" spans="5:81" customFormat="1" x14ac:dyDescent="0.25">
      <c r="E10229" s="30" t="str">
        <f t="shared" si="70"/>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replace('0001106/4/01/08/2022', '/', '.');</v>
      </c>
      <c r="F10229" s="31"/>
      <c r="G10229" s="31"/>
      <c r="H10229" s="31"/>
      <c r="I10229" s="31"/>
      <c r="J10229" s="31"/>
      <c r="K10229" s="31"/>
      <c r="L10229" s="31"/>
      <c r="M10229" s="31"/>
      <c r="N10229" s="31"/>
      <c r="O10229" s="31"/>
      <c r="P10229" s="31"/>
      <c r="Q10229" s="31"/>
      <c r="R10229" s="31"/>
      <c r="S10229" s="31"/>
      <c r="T10229" s="31"/>
      <c r="U10229" s="31"/>
      <c r="V10229" s="31"/>
      <c r="W10229" s="31"/>
      <c r="X10229" s="31"/>
      <c r="Y10229" s="31"/>
      <c r="Z10229" s="31"/>
      <c r="AA10229" s="31"/>
      <c r="AB10229" s="31"/>
      <c r="AC10229" s="31"/>
      <c r="AD10229" s="31"/>
      <c r="AE10229" s="31"/>
      <c r="AF10229" s="31"/>
      <c r="AG10229" s="31"/>
      <c r="AH10229" s="31"/>
      <c r="AI10229" s="31"/>
      <c r="AJ10229" s="31"/>
      <c r="AK10229" s="31"/>
      <c r="AL10229" s="31"/>
      <c r="AM10229" s="31"/>
      <c r="AN10229" s="31"/>
      <c r="AO10229" s="31"/>
      <c r="AP10229" s="31"/>
      <c r="AQ10229" s="31"/>
      <c r="AR10229" s="31"/>
      <c r="AS10229" s="31"/>
      <c r="AT10229" s="31"/>
      <c r="AU10229" s="31"/>
      <c r="AV10229" s="31"/>
      <c r="AW10229" s="31"/>
      <c r="AX10229" s="31"/>
      <c r="AY10229" s="31"/>
      <c r="AZ10229" s="31"/>
      <c r="BA10229" s="31"/>
      <c r="BB10229" s="31"/>
      <c r="BC10229" s="31"/>
      <c r="BD10229" s="31"/>
      <c r="BE10229" s="31"/>
      <c r="BF10229" s="31"/>
      <c r="BG10229" s="31"/>
      <c r="BH10229" s="31"/>
      <c r="BI10229" s="31"/>
      <c r="BJ10229" s="31"/>
      <c r="BK10229" s="31"/>
      <c r="BL10229" s="31"/>
      <c r="BM10229" s="31"/>
      <c r="BN10229" s="31"/>
      <c r="BO10229" s="31"/>
      <c r="BP10229" s="31"/>
      <c r="BQ10229" s="31"/>
      <c r="BR10229" s="31"/>
      <c r="BS10229" s="31"/>
      <c r="BT10229" s="31"/>
      <c r="BU10229" s="31"/>
      <c r="BV10229" s="31"/>
      <c r="BW10229" s="31"/>
      <c r="BX10229" s="31"/>
      <c r="BY10229" s="31"/>
      <c r="BZ10229" s="31"/>
      <c r="CA10229" s="31"/>
      <c r="CB10229" s="31"/>
      <c r="CC10229" s="31"/>
    </row>
    <row r="10230" spans="5:81" customFormat="1" x14ac:dyDescent="0.25">
      <c r="E10230" s="30" t="str">
        <f t="shared" si="70"/>
        <v>update IFINOPL.dbo.AGREEMENT_ASSET set BILLING_TO_NPWP = '651887093416000', NPWP_NAME = 'PT. AMARTHA MANUNGGAL PRIMA', NPWP_ADDRESS = 'THE PROMINENCE TOWER LT 28 JL JALUR SUTERA B RT.00 RW.00 KEL.PANUNGGANGAN KEC.PINANG KOTA/KAB.KOTA TANGERANG BANTEN 15143' where AGREEMENT_NO = replace('0001106/4/08/08/2023', '/', '.');</v>
      </c>
      <c r="F10230" s="31"/>
      <c r="G10230" s="31"/>
      <c r="H10230" s="31"/>
      <c r="I10230" s="31"/>
      <c r="J10230" s="31"/>
      <c r="K10230" s="31"/>
      <c r="L10230" s="31"/>
      <c r="M10230" s="31"/>
      <c r="N10230" s="31"/>
      <c r="O10230" s="31"/>
      <c r="P10230" s="31"/>
      <c r="Q10230" s="31"/>
      <c r="R10230" s="31"/>
      <c r="S10230" s="31"/>
      <c r="T10230" s="31"/>
      <c r="U10230" s="31"/>
      <c r="V10230" s="31"/>
      <c r="W10230" s="31"/>
      <c r="X10230" s="31"/>
      <c r="Y10230" s="31"/>
      <c r="Z10230" s="31"/>
      <c r="AA10230" s="31"/>
      <c r="AB10230" s="31"/>
      <c r="AC10230" s="31"/>
      <c r="AD10230" s="31"/>
      <c r="AE10230" s="31"/>
      <c r="AF10230" s="31"/>
      <c r="AG10230" s="31"/>
      <c r="AH10230" s="31"/>
      <c r="AI10230" s="31"/>
      <c r="AJ10230" s="31"/>
      <c r="AK10230" s="31"/>
      <c r="AL10230" s="31"/>
      <c r="AM10230" s="31"/>
      <c r="AN10230" s="31"/>
      <c r="AO10230" s="31"/>
      <c r="AP10230" s="31"/>
      <c r="AQ10230" s="31"/>
      <c r="AR10230" s="31"/>
      <c r="AS10230" s="31"/>
      <c r="AT10230" s="31"/>
      <c r="AU10230" s="31"/>
      <c r="AV10230" s="31"/>
      <c r="AW10230" s="31"/>
      <c r="AX10230" s="31"/>
      <c r="AY10230" s="31"/>
      <c r="AZ10230" s="31"/>
      <c r="BA10230" s="31"/>
      <c r="BB10230" s="31"/>
      <c r="BC10230" s="31"/>
      <c r="BD10230" s="31"/>
      <c r="BE10230" s="31"/>
      <c r="BF10230" s="31"/>
      <c r="BG10230" s="31"/>
      <c r="BH10230" s="31"/>
      <c r="BI10230" s="31"/>
      <c r="BJ10230" s="31"/>
      <c r="BK10230" s="31"/>
      <c r="BL10230" s="31"/>
      <c r="BM10230" s="31"/>
      <c r="BN10230" s="31"/>
      <c r="BO10230" s="31"/>
      <c r="BP10230" s="31"/>
      <c r="BQ10230" s="31"/>
      <c r="BR10230" s="31"/>
      <c r="BS10230" s="31"/>
      <c r="BT10230" s="31"/>
      <c r="BU10230" s="31"/>
      <c r="BV10230" s="31"/>
      <c r="BW10230" s="31"/>
      <c r="BX10230" s="31"/>
      <c r="BY10230" s="31"/>
      <c r="BZ10230" s="31"/>
      <c r="CA10230" s="31"/>
      <c r="CB10230" s="31"/>
      <c r="CC10230" s="31"/>
    </row>
    <row r="10231" spans="5:81" customFormat="1" x14ac:dyDescent="0.25">
      <c r="E10231" s="30" t="str">
        <f t="shared" si="70"/>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replace('0001107/4/01/08/2022', '/', '.');</v>
      </c>
      <c r="F10231" s="31"/>
      <c r="G10231" s="31"/>
      <c r="H10231" s="31"/>
      <c r="I10231" s="31"/>
      <c r="J10231" s="31"/>
      <c r="K10231" s="31"/>
      <c r="L10231" s="31"/>
      <c r="M10231" s="31"/>
      <c r="N10231" s="31"/>
      <c r="O10231" s="31"/>
      <c r="P10231" s="31"/>
      <c r="Q10231" s="31"/>
      <c r="R10231" s="31"/>
      <c r="S10231" s="31"/>
      <c r="T10231" s="31"/>
      <c r="U10231" s="31"/>
      <c r="V10231" s="31"/>
      <c r="W10231" s="31"/>
      <c r="X10231" s="31"/>
      <c r="Y10231" s="31"/>
      <c r="Z10231" s="31"/>
      <c r="AA10231" s="31"/>
      <c r="AB10231" s="31"/>
      <c r="AC10231" s="31"/>
      <c r="AD10231" s="31"/>
      <c r="AE10231" s="31"/>
      <c r="AF10231" s="31"/>
      <c r="AG10231" s="31"/>
      <c r="AH10231" s="31"/>
      <c r="AI10231" s="31"/>
      <c r="AJ10231" s="31"/>
      <c r="AK10231" s="31"/>
      <c r="AL10231" s="31"/>
      <c r="AM10231" s="31"/>
      <c r="AN10231" s="31"/>
      <c r="AO10231" s="31"/>
      <c r="AP10231" s="31"/>
      <c r="AQ10231" s="31"/>
      <c r="AR10231" s="31"/>
      <c r="AS10231" s="31"/>
      <c r="AT10231" s="31"/>
      <c r="AU10231" s="31"/>
      <c r="AV10231" s="31"/>
      <c r="AW10231" s="31"/>
      <c r="AX10231" s="31"/>
      <c r="AY10231" s="31"/>
      <c r="AZ10231" s="31"/>
      <c r="BA10231" s="31"/>
      <c r="BB10231" s="31"/>
      <c r="BC10231" s="31"/>
      <c r="BD10231" s="31"/>
      <c r="BE10231" s="31"/>
      <c r="BF10231" s="31"/>
      <c r="BG10231" s="31"/>
      <c r="BH10231" s="31"/>
      <c r="BI10231" s="31"/>
      <c r="BJ10231" s="31"/>
      <c r="BK10231" s="31"/>
      <c r="BL10231" s="31"/>
      <c r="BM10231" s="31"/>
      <c r="BN10231" s="31"/>
      <c r="BO10231" s="31"/>
      <c r="BP10231" s="31"/>
      <c r="BQ10231" s="31"/>
      <c r="BR10231" s="31"/>
      <c r="BS10231" s="31"/>
      <c r="BT10231" s="31"/>
      <c r="BU10231" s="31"/>
      <c r="BV10231" s="31"/>
      <c r="BW10231" s="31"/>
      <c r="BX10231" s="31"/>
      <c r="BY10231" s="31"/>
      <c r="BZ10231" s="31"/>
      <c r="CA10231" s="31"/>
      <c r="CB10231" s="31"/>
      <c r="CC10231" s="31"/>
    </row>
    <row r="10232" spans="5:81" customFormat="1" x14ac:dyDescent="0.25">
      <c r="E10232" s="30" t="str">
        <f t="shared" si="70"/>
        <v>update IFINOPL.dbo.AGREEMENT_ASSET set BILLING_TO_NPWP = '651887093416000', NPWP_NAME = 'PT. AMARTHA MANUNGGAL PRIMA', NPWP_ADDRESS = 'THE PROMINENCE TOWER LT 28 JL JALUR SUTERA B RT.00 RW.00 KEL.PANUNGGANGAN KEC.PINANG KOTA/KAB.KOTA TANGERANG BANTEN 15143' where AGREEMENT_NO = replace('0001107/4/08/08/2023', '/', '.');</v>
      </c>
      <c r="F10232" s="31"/>
      <c r="G10232" s="31"/>
      <c r="H10232" s="31"/>
      <c r="I10232" s="31"/>
      <c r="J10232" s="31"/>
      <c r="K10232" s="31"/>
      <c r="L10232" s="31"/>
      <c r="M10232" s="31"/>
      <c r="N10232" s="31"/>
      <c r="O10232" s="31"/>
      <c r="P10232" s="31"/>
      <c r="Q10232" s="31"/>
      <c r="R10232" s="31"/>
      <c r="S10232" s="31"/>
      <c r="T10232" s="31"/>
      <c r="U10232" s="31"/>
      <c r="V10232" s="31"/>
      <c r="W10232" s="31"/>
      <c r="X10232" s="31"/>
      <c r="Y10232" s="31"/>
      <c r="Z10232" s="31"/>
      <c r="AA10232" s="31"/>
      <c r="AB10232" s="31"/>
      <c r="AC10232" s="31"/>
      <c r="AD10232" s="31"/>
      <c r="AE10232" s="31"/>
      <c r="AF10232" s="31"/>
      <c r="AG10232" s="31"/>
      <c r="AH10232" s="31"/>
      <c r="AI10232" s="31"/>
      <c r="AJ10232" s="31"/>
      <c r="AK10232" s="31"/>
      <c r="AL10232" s="31"/>
      <c r="AM10232" s="31"/>
      <c r="AN10232" s="31"/>
      <c r="AO10232" s="31"/>
      <c r="AP10232" s="31"/>
      <c r="AQ10232" s="31"/>
      <c r="AR10232" s="31"/>
      <c r="AS10232" s="31"/>
      <c r="AT10232" s="31"/>
      <c r="AU10232" s="31"/>
      <c r="AV10232" s="31"/>
      <c r="AW10232" s="31"/>
      <c r="AX10232" s="31"/>
      <c r="AY10232" s="31"/>
      <c r="AZ10232" s="31"/>
      <c r="BA10232" s="31"/>
      <c r="BB10232" s="31"/>
      <c r="BC10232" s="31"/>
      <c r="BD10232" s="31"/>
      <c r="BE10232" s="31"/>
      <c r="BF10232" s="31"/>
      <c r="BG10232" s="31"/>
      <c r="BH10232" s="31"/>
      <c r="BI10232" s="31"/>
      <c r="BJ10232" s="31"/>
      <c r="BK10232" s="31"/>
      <c r="BL10232" s="31"/>
      <c r="BM10232" s="31"/>
      <c r="BN10232" s="31"/>
      <c r="BO10232" s="31"/>
      <c r="BP10232" s="31"/>
      <c r="BQ10232" s="31"/>
      <c r="BR10232" s="31"/>
      <c r="BS10232" s="31"/>
      <c r="BT10232" s="31"/>
      <c r="BU10232" s="31"/>
      <c r="BV10232" s="31"/>
      <c r="BW10232" s="31"/>
      <c r="BX10232" s="31"/>
      <c r="BY10232" s="31"/>
      <c r="BZ10232" s="31"/>
      <c r="CA10232" s="31"/>
      <c r="CB10232" s="31"/>
      <c r="CC10232" s="31"/>
    </row>
    <row r="10233" spans="5:81" customFormat="1" x14ac:dyDescent="0.25">
      <c r="E10233" s="30" t="str">
        <f t="shared" si="70"/>
        <v>update IFINOPL.dbo.AGREEMENT_ASSET set BILLING_TO_NPWP = '651887093416000', NPWP_NAME = 'PT. AMARTHA MANUNGGAL PRIMA', NPWP_ADDRESS = 'THE PROMINENCE TOWER LT 28 JL JALUR SUTERA B RT.00 RW.00 KEL.PANUNGGANGAN KEC.PINANG KOTA/KAB.KOTA TANGERANG BANTEN 15143' where AGREEMENT_NO = replace('0001108/4/08/08/2023', '/', '.');</v>
      </c>
      <c r="F10233" s="31"/>
      <c r="G10233" s="31"/>
      <c r="H10233" s="31"/>
      <c r="I10233" s="31"/>
      <c r="J10233" s="31"/>
      <c r="K10233" s="31"/>
      <c r="L10233" s="31"/>
      <c r="M10233" s="31"/>
      <c r="N10233" s="31"/>
      <c r="O10233" s="31"/>
      <c r="P10233" s="31"/>
      <c r="Q10233" s="31"/>
      <c r="R10233" s="31"/>
      <c r="S10233" s="31"/>
      <c r="T10233" s="31"/>
      <c r="U10233" s="31"/>
      <c r="V10233" s="31"/>
      <c r="W10233" s="31"/>
      <c r="X10233" s="31"/>
      <c r="Y10233" s="31"/>
      <c r="Z10233" s="31"/>
      <c r="AA10233" s="31"/>
      <c r="AB10233" s="31"/>
      <c r="AC10233" s="31"/>
      <c r="AD10233" s="31"/>
      <c r="AE10233" s="31"/>
      <c r="AF10233" s="31"/>
      <c r="AG10233" s="31"/>
      <c r="AH10233" s="31"/>
      <c r="AI10233" s="31"/>
      <c r="AJ10233" s="31"/>
      <c r="AK10233" s="31"/>
      <c r="AL10233" s="31"/>
      <c r="AM10233" s="31"/>
      <c r="AN10233" s="31"/>
      <c r="AO10233" s="31"/>
      <c r="AP10233" s="31"/>
      <c r="AQ10233" s="31"/>
      <c r="AR10233" s="31"/>
      <c r="AS10233" s="31"/>
      <c r="AT10233" s="31"/>
      <c r="AU10233" s="31"/>
      <c r="AV10233" s="31"/>
      <c r="AW10233" s="31"/>
      <c r="AX10233" s="31"/>
      <c r="AY10233" s="31"/>
      <c r="AZ10233" s="31"/>
      <c r="BA10233" s="31"/>
      <c r="BB10233" s="31"/>
      <c r="BC10233" s="31"/>
      <c r="BD10233" s="31"/>
      <c r="BE10233" s="31"/>
      <c r="BF10233" s="31"/>
      <c r="BG10233" s="31"/>
      <c r="BH10233" s="31"/>
      <c r="BI10233" s="31"/>
      <c r="BJ10233" s="31"/>
      <c r="BK10233" s="31"/>
      <c r="BL10233" s="31"/>
      <c r="BM10233" s="31"/>
      <c r="BN10233" s="31"/>
      <c r="BO10233" s="31"/>
      <c r="BP10233" s="31"/>
      <c r="BQ10233" s="31"/>
      <c r="BR10233" s="31"/>
      <c r="BS10233" s="31"/>
      <c r="BT10233" s="31"/>
      <c r="BU10233" s="31"/>
      <c r="BV10233" s="31"/>
      <c r="BW10233" s="31"/>
      <c r="BX10233" s="31"/>
      <c r="BY10233" s="31"/>
      <c r="BZ10233" s="31"/>
      <c r="CA10233" s="31"/>
      <c r="CB10233" s="31"/>
      <c r="CC10233" s="31"/>
    </row>
    <row r="10234" spans="5:81" customFormat="1" x14ac:dyDescent="0.25">
      <c r="E10234" s="30" t="str">
        <f t="shared" si="70"/>
        <v>update IFINOPL.dbo.AGREEMENT_ASSET set BILLING_TO_NPWP = '651887093416000', NPWP_NAME = 'PT. AMARTHA MANUNGGAL PRIMA', NPWP_ADDRESS = 'THE PROMINENCE TOWER LT.28 JL JALUR SUTERA B PANUNGGANGAN TIMUR, PINANG, KOTA TANGERGANG BANTEN' where AGREEMENT_NO = replace('0001109/4/08/08/2023', '/', '.');</v>
      </c>
      <c r="F10234" s="31"/>
      <c r="G10234" s="31"/>
      <c r="H10234" s="31"/>
      <c r="I10234" s="31"/>
      <c r="J10234" s="31"/>
      <c r="K10234" s="31"/>
      <c r="L10234" s="31"/>
      <c r="M10234" s="31"/>
      <c r="N10234" s="31"/>
      <c r="O10234" s="31"/>
      <c r="P10234" s="31"/>
      <c r="Q10234" s="31"/>
      <c r="R10234" s="31"/>
      <c r="S10234" s="31"/>
      <c r="T10234" s="31"/>
      <c r="U10234" s="31"/>
      <c r="V10234" s="31"/>
      <c r="W10234" s="31"/>
      <c r="X10234" s="31"/>
      <c r="Y10234" s="31"/>
      <c r="Z10234" s="31"/>
      <c r="AA10234" s="31"/>
      <c r="AB10234" s="31"/>
      <c r="AC10234" s="31"/>
      <c r="AD10234" s="31"/>
      <c r="AE10234" s="31"/>
      <c r="AF10234" s="31"/>
      <c r="AG10234" s="31"/>
      <c r="AH10234" s="31"/>
      <c r="AI10234" s="31"/>
      <c r="AJ10234" s="31"/>
      <c r="AK10234" s="31"/>
      <c r="AL10234" s="31"/>
      <c r="AM10234" s="31"/>
      <c r="AN10234" s="31"/>
      <c r="AO10234" s="31"/>
      <c r="AP10234" s="31"/>
      <c r="AQ10234" s="31"/>
      <c r="AR10234" s="31"/>
      <c r="AS10234" s="31"/>
      <c r="AT10234" s="31"/>
      <c r="AU10234" s="31"/>
      <c r="AV10234" s="31"/>
      <c r="AW10234" s="31"/>
      <c r="AX10234" s="31"/>
      <c r="AY10234" s="31"/>
      <c r="AZ10234" s="31"/>
      <c r="BA10234" s="31"/>
      <c r="BB10234" s="31"/>
      <c r="BC10234" s="31"/>
      <c r="BD10234" s="31"/>
      <c r="BE10234" s="31"/>
      <c r="BF10234" s="31"/>
      <c r="BG10234" s="31"/>
      <c r="BH10234" s="31"/>
      <c r="BI10234" s="31"/>
      <c r="BJ10234" s="31"/>
      <c r="BK10234" s="31"/>
      <c r="BL10234" s="31"/>
      <c r="BM10234" s="31"/>
      <c r="BN10234" s="31"/>
      <c r="BO10234" s="31"/>
      <c r="BP10234" s="31"/>
      <c r="BQ10234" s="31"/>
      <c r="BR10234" s="31"/>
      <c r="BS10234" s="31"/>
      <c r="BT10234" s="31"/>
      <c r="BU10234" s="31"/>
      <c r="BV10234" s="31"/>
      <c r="BW10234" s="31"/>
      <c r="BX10234" s="31"/>
      <c r="BY10234" s="31"/>
      <c r="BZ10234" s="31"/>
      <c r="CA10234" s="31"/>
      <c r="CB10234" s="31"/>
      <c r="CC10234" s="31"/>
    </row>
    <row r="10235" spans="5:81" customFormat="1" x14ac:dyDescent="0.25">
      <c r="E10235" s="30" t="str">
        <f t="shared" si="70"/>
        <v>update IFINOPL.dbo.AGREEMENT_ASSET set BILLING_TO_NPWP = '317839322411000', NPWP_NAME = 'PT. TRILASMEN INDONESIA', NPWP_ADDRESS = 'RUKO EMERALD BOULEVARD AA 2/31 RT.001 RW.007 KEL.PARIGI KEC.PONDOK AREN KOTA/KAB.TANGERANG SELATAN BANTEN 15227' where AGREEMENT_NO = replace('0001110/4/01/08/2022', '/', '.');</v>
      </c>
      <c r="F10235" s="31"/>
      <c r="G10235" s="31"/>
      <c r="H10235" s="31"/>
      <c r="I10235" s="31"/>
      <c r="J10235" s="31"/>
      <c r="K10235" s="31"/>
      <c r="L10235" s="31"/>
      <c r="M10235" s="31"/>
      <c r="N10235" s="31"/>
      <c r="O10235" s="31"/>
      <c r="P10235" s="31"/>
      <c r="Q10235" s="31"/>
      <c r="R10235" s="31"/>
      <c r="S10235" s="31"/>
      <c r="T10235" s="31"/>
      <c r="U10235" s="31"/>
      <c r="V10235" s="31"/>
      <c r="W10235" s="31"/>
      <c r="X10235" s="31"/>
      <c r="Y10235" s="31"/>
      <c r="Z10235" s="31"/>
      <c r="AA10235" s="31"/>
      <c r="AB10235" s="31"/>
      <c r="AC10235" s="31"/>
      <c r="AD10235" s="31"/>
      <c r="AE10235" s="31"/>
      <c r="AF10235" s="31"/>
      <c r="AG10235" s="31"/>
      <c r="AH10235" s="31"/>
      <c r="AI10235" s="31"/>
      <c r="AJ10235" s="31"/>
      <c r="AK10235" s="31"/>
      <c r="AL10235" s="31"/>
      <c r="AM10235" s="31"/>
      <c r="AN10235" s="31"/>
      <c r="AO10235" s="31"/>
      <c r="AP10235" s="31"/>
      <c r="AQ10235" s="31"/>
      <c r="AR10235" s="31"/>
      <c r="AS10235" s="31"/>
      <c r="AT10235" s="31"/>
      <c r="AU10235" s="31"/>
      <c r="AV10235" s="31"/>
      <c r="AW10235" s="31"/>
      <c r="AX10235" s="31"/>
      <c r="AY10235" s="31"/>
      <c r="AZ10235" s="31"/>
      <c r="BA10235" s="31"/>
      <c r="BB10235" s="31"/>
      <c r="BC10235" s="31"/>
      <c r="BD10235" s="31"/>
      <c r="BE10235" s="31"/>
      <c r="BF10235" s="31"/>
      <c r="BG10235" s="31"/>
      <c r="BH10235" s="31"/>
      <c r="BI10235" s="31"/>
      <c r="BJ10235" s="31"/>
      <c r="BK10235" s="31"/>
      <c r="BL10235" s="31"/>
      <c r="BM10235" s="31"/>
      <c r="BN10235" s="31"/>
      <c r="BO10235" s="31"/>
      <c r="BP10235" s="31"/>
      <c r="BQ10235" s="31"/>
      <c r="BR10235" s="31"/>
      <c r="BS10235" s="31"/>
      <c r="BT10235" s="31"/>
      <c r="BU10235" s="31"/>
      <c r="BV10235" s="31"/>
      <c r="BW10235" s="31"/>
      <c r="BX10235" s="31"/>
      <c r="BY10235" s="31"/>
      <c r="BZ10235" s="31"/>
      <c r="CA10235" s="31"/>
      <c r="CB10235" s="31"/>
      <c r="CC10235" s="31"/>
    </row>
    <row r="10236" spans="5:81" customFormat="1" x14ac:dyDescent="0.25">
      <c r="E10236" s="30" t="str">
        <f t="shared" si="70"/>
        <v>update IFINOPL.dbo.AGREEMENT_ASSET set BILLING_TO_NPWP = '022705586043000', NPWP_NAME = 'PT. ANUGERAH BERLIAN MOTORS', NPWP_ADDRESS = 'JL RAYA BUKIT GADING INDAH BLOK A NO 23 KELAPA GADING BARAT KELAPA GADING JAKARTA UTARA RT.00 RW.00 KEL.KELAPA GADING BARAT KEC.KELAPA GADING KOTA/KAB.JAKARTA UTARA DKI JAKARTA 14240' where AGREEMENT_NO = replace('0001110/4/08/08/2023', '/', '.');</v>
      </c>
      <c r="F10236" s="31"/>
      <c r="G10236" s="31"/>
      <c r="H10236" s="31"/>
      <c r="I10236" s="31"/>
      <c r="J10236" s="31"/>
      <c r="K10236" s="31"/>
      <c r="L10236" s="31"/>
      <c r="M10236" s="31"/>
      <c r="N10236" s="31"/>
      <c r="O10236" s="31"/>
      <c r="P10236" s="31"/>
      <c r="Q10236" s="31"/>
      <c r="R10236" s="31"/>
      <c r="S10236" s="31"/>
      <c r="T10236" s="31"/>
      <c r="U10236" s="31"/>
      <c r="V10236" s="31"/>
      <c r="W10236" s="31"/>
      <c r="X10236" s="31"/>
      <c r="Y10236" s="31"/>
      <c r="Z10236" s="31"/>
      <c r="AA10236" s="31"/>
      <c r="AB10236" s="31"/>
      <c r="AC10236" s="31"/>
      <c r="AD10236" s="31"/>
      <c r="AE10236" s="31"/>
      <c r="AF10236" s="31"/>
      <c r="AG10236" s="31"/>
      <c r="AH10236" s="31"/>
      <c r="AI10236" s="31"/>
      <c r="AJ10236" s="31"/>
      <c r="AK10236" s="31"/>
      <c r="AL10236" s="31"/>
      <c r="AM10236" s="31"/>
      <c r="AN10236" s="31"/>
      <c r="AO10236" s="31"/>
      <c r="AP10236" s="31"/>
      <c r="AQ10236" s="31"/>
      <c r="AR10236" s="31"/>
      <c r="AS10236" s="31"/>
      <c r="AT10236" s="31"/>
      <c r="AU10236" s="31"/>
      <c r="AV10236" s="31"/>
      <c r="AW10236" s="31"/>
      <c r="AX10236" s="31"/>
      <c r="AY10236" s="31"/>
      <c r="AZ10236" s="31"/>
      <c r="BA10236" s="31"/>
      <c r="BB10236" s="31"/>
      <c r="BC10236" s="31"/>
      <c r="BD10236" s="31"/>
      <c r="BE10236" s="31"/>
      <c r="BF10236" s="31"/>
      <c r="BG10236" s="31"/>
      <c r="BH10236" s="31"/>
      <c r="BI10236" s="31"/>
      <c r="BJ10236" s="31"/>
      <c r="BK10236" s="31"/>
      <c r="BL10236" s="31"/>
      <c r="BM10236" s="31"/>
      <c r="BN10236" s="31"/>
      <c r="BO10236" s="31"/>
      <c r="BP10236" s="31"/>
      <c r="BQ10236" s="31"/>
      <c r="BR10236" s="31"/>
      <c r="BS10236" s="31"/>
      <c r="BT10236" s="31"/>
      <c r="BU10236" s="31"/>
      <c r="BV10236" s="31"/>
      <c r="BW10236" s="31"/>
      <c r="BX10236" s="31"/>
      <c r="BY10236" s="31"/>
      <c r="BZ10236" s="31"/>
      <c r="CA10236" s="31"/>
      <c r="CB10236" s="31"/>
      <c r="CC10236" s="31"/>
    </row>
    <row r="10237" spans="5:81" customFormat="1" x14ac:dyDescent="0.25">
      <c r="E10237" s="30" t="str">
        <f t="shared" si="70"/>
        <v>update IFINOPL.dbo.AGREEMENT_ASSET set BILLING_TO_NPWP = '666255948003000', NPWP_NAME = 'PT. GLOBAL SINERGI MANUFACTURING', NPWP_ADDRESS = 'JL. PEMUDA NO 73B RT.4 RW.9 KEL.JATI KEC.PULO GADUNG KOTA/KAB.JAKARTA TIMUR DKI JAKARTA 13220' where AGREEMENT_NO = replace('0001111/4/01/08/2022', '/', '.');</v>
      </c>
      <c r="F10237" s="31"/>
      <c r="G10237" s="31"/>
      <c r="H10237" s="31"/>
      <c r="I10237" s="31"/>
      <c r="J10237" s="31"/>
      <c r="K10237" s="31"/>
      <c r="L10237" s="31"/>
      <c r="M10237" s="31"/>
      <c r="N10237" s="31"/>
      <c r="O10237" s="31"/>
      <c r="P10237" s="31"/>
      <c r="Q10237" s="31"/>
      <c r="R10237" s="31"/>
      <c r="S10237" s="31"/>
      <c r="T10237" s="31"/>
      <c r="U10237" s="31"/>
      <c r="V10237" s="31"/>
      <c r="W10237" s="31"/>
      <c r="X10237" s="31"/>
      <c r="Y10237" s="31"/>
      <c r="Z10237" s="31"/>
      <c r="AA10237" s="31"/>
      <c r="AB10237" s="31"/>
      <c r="AC10237" s="31"/>
      <c r="AD10237" s="31"/>
      <c r="AE10237" s="31"/>
      <c r="AF10237" s="31"/>
      <c r="AG10237" s="31"/>
      <c r="AH10237" s="31"/>
      <c r="AI10237" s="31"/>
      <c r="AJ10237" s="31"/>
      <c r="AK10237" s="31"/>
      <c r="AL10237" s="31"/>
      <c r="AM10237" s="31"/>
      <c r="AN10237" s="31"/>
      <c r="AO10237" s="31"/>
      <c r="AP10237" s="31"/>
      <c r="AQ10237" s="31"/>
      <c r="AR10237" s="31"/>
      <c r="AS10237" s="31"/>
      <c r="AT10237" s="31"/>
      <c r="AU10237" s="31"/>
      <c r="AV10237" s="31"/>
      <c r="AW10237" s="31"/>
      <c r="AX10237" s="31"/>
      <c r="AY10237" s="31"/>
      <c r="AZ10237" s="31"/>
      <c r="BA10237" s="31"/>
      <c r="BB10237" s="31"/>
      <c r="BC10237" s="31"/>
      <c r="BD10237" s="31"/>
      <c r="BE10237" s="31"/>
      <c r="BF10237" s="31"/>
      <c r="BG10237" s="31"/>
      <c r="BH10237" s="31"/>
      <c r="BI10237" s="31"/>
      <c r="BJ10237" s="31"/>
      <c r="BK10237" s="31"/>
      <c r="BL10237" s="31"/>
      <c r="BM10237" s="31"/>
      <c r="BN10237" s="31"/>
      <c r="BO10237" s="31"/>
      <c r="BP10237" s="31"/>
      <c r="BQ10237" s="31"/>
      <c r="BR10237" s="31"/>
      <c r="BS10237" s="31"/>
      <c r="BT10237" s="31"/>
      <c r="BU10237" s="31"/>
      <c r="BV10237" s="31"/>
      <c r="BW10237" s="31"/>
      <c r="BX10237" s="31"/>
      <c r="BY10237" s="31"/>
      <c r="BZ10237" s="31"/>
      <c r="CA10237" s="31"/>
      <c r="CB10237" s="31"/>
      <c r="CC10237" s="31"/>
    </row>
    <row r="10238" spans="5:81" customFormat="1" x14ac:dyDescent="0.25">
      <c r="E10238"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replace('0001111/4/08/09/2023', '/', '.');</v>
      </c>
      <c r="F10238" s="31"/>
      <c r="G10238" s="31"/>
      <c r="H10238" s="31"/>
      <c r="I10238" s="31"/>
      <c r="J10238" s="31"/>
      <c r="K10238" s="31"/>
      <c r="L10238" s="31"/>
      <c r="M10238" s="31"/>
      <c r="N10238" s="31"/>
      <c r="O10238" s="31"/>
      <c r="P10238" s="31"/>
      <c r="Q10238" s="31"/>
      <c r="R10238" s="31"/>
      <c r="S10238" s="31"/>
      <c r="T10238" s="31"/>
      <c r="U10238" s="31"/>
      <c r="V10238" s="31"/>
      <c r="W10238" s="31"/>
      <c r="X10238" s="31"/>
      <c r="Y10238" s="31"/>
      <c r="Z10238" s="31"/>
      <c r="AA10238" s="31"/>
      <c r="AB10238" s="31"/>
      <c r="AC10238" s="31"/>
      <c r="AD10238" s="31"/>
      <c r="AE10238" s="31"/>
      <c r="AF10238" s="31"/>
      <c r="AG10238" s="31"/>
      <c r="AH10238" s="31"/>
      <c r="AI10238" s="31"/>
      <c r="AJ10238" s="31"/>
      <c r="AK10238" s="31"/>
      <c r="AL10238" s="31"/>
      <c r="AM10238" s="31"/>
      <c r="AN10238" s="31"/>
      <c r="AO10238" s="31"/>
      <c r="AP10238" s="31"/>
      <c r="AQ10238" s="31"/>
      <c r="AR10238" s="31"/>
      <c r="AS10238" s="31"/>
      <c r="AT10238" s="31"/>
      <c r="AU10238" s="31"/>
      <c r="AV10238" s="31"/>
      <c r="AW10238" s="31"/>
      <c r="AX10238" s="31"/>
      <c r="AY10238" s="31"/>
      <c r="AZ10238" s="31"/>
      <c r="BA10238" s="31"/>
      <c r="BB10238" s="31"/>
      <c r="BC10238" s="31"/>
      <c r="BD10238" s="31"/>
      <c r="BE10238" s="31"/>
      <c r="BF10238" s="31"/>
      <c r="BG10238" s="31"/>
      <c r="BH10238" s="31"/>
      <c r="BI10238" s="31"/>
      <c r="BJ10238" s="31"/>
      <c r="BK10238" s="31"/>
      <c r="BL10238" s="31"/>
      <c r="BM10238" s="31"/>
      <c r="BN10238" s="31"/>
      <c r="BO10238" s="31"/>
      <c r="BP10238" s="31"/>
      <c r="BQ10238" s="31"/>
      <c r="BR10238" s="31"/>
      <c r="BS10238" s="31"/>
      <c r="BT10238" s="31"/>
      <c r="BU10238" s="31"/>
      <c r="BV10238" s="31"/>
      <c r="BW10238" s="31"/>
      <c r="BX10238" s="31"/>
      <c r="BY10238" s="31"/>
      <c r="BZ10238" s="31"/>
      <c r="CA10238" s="31"/>
      <c r="CB10238" s="31"/>
      <c r="CC10238" s="31"/>
    </row>
    <row r="10239" spans="5:81" customFormat="1" x14ac:dyDescent="0.25">
      <c r="E10239" s="30" t="str">
        <f t="shared" si="70"/>
        <v>update IFINOPL.dbo.AGREEMENT_ASSET set BILLING_TO_NPWP = '666255948003000', NPWP_NAME = 'PT. GLOBAL SINERGI MANUFACTURING', NPWP_ADDRESS = 'JL. PEMUDA NO 73B RT.4 RW.9 KEL.JATI KEC.PULO GADUNG KOTA/KAB.JAKARTA TIMUR DKI JAKARTA 13220' where AGREEMENT_NO = replace('0001112/4/01/08/2022', '/', '.');</v>
      </c>
      <c r="F10239" s="31"/>
      <c r="G10239" s="31"/>
      <c r="H10239" s="31"/>
      <c r="I10239" s="31"/>
      <c r="J10239" s="31"/>
      <c r="K10239" s="31"/>
      <c r="L10239" s="31"/>
      <c r="M10239" s="31"/>
      <c r="N10239" s="31"/>
      <c r="O10239" s="31"/>
      <c r="P10239" s="31"/>
      <c r="Q10239" s="31"/>
      <c r="R10239" s="31"/>
      <c r="S10239" s="31"/>
      <c r="T10239" s="31"/>
      <c r="U10239" s="31"/>
      <c r="V10239" s="31"/>
      <c r="W10239" s="31"/>
      <c r="X10239" s="31"/>
      <c r="Y10239" s="31"/>
      <c r="Z10239" s="31"/>
      <c r="AA10239" s="31"/>
      <c r="AB10239" s="31"/>
      <c r="AC10239" s="31"/>
      <c r="AD10239" s="31"/>
      <c r="AE10239" s="31"/>
      <c r="AF10239" s="31"/>
      <c r="AG10239" s="31"/>
      <c r="AH10239" s="31"/>
      <c r="AI10239" s="31"/>
      <c r="AJ10239" s="31"/>
      <c r="AK10239" s="31"/>
      <c r="AL10239" s="31"/>
      <c r="AM10239" s="31"/>
      <c r="AN10239" s="31"/>
      <c r="AO10239" s="31"/>
      <c r="AP10239" s="31"/>
      <c r="AQ10239" s="31"/>
      <c r="AR10239" s="31"/>
      <c r="AS10239" s="31"/>
      <c r="AT10239" s="31"/>
      <c r="AU10239" s="31"/>
      <c r="AV10239" s="31"/>
      <c r="AW10239" s="31"/>
      <c r="AX10239" s="31"/>
      <c r="AY10239" s="31"/>
      <c r="AZ10239" s="31"/>
      <c r="BA10239" s="31"/>
      <c r="BB10239" s="31"/>
      <c r="BC10239" s="31"/>
      <c r="BD10239" s="31"/>
      <c r="BE10239" s="31"/>
      <c r="BF10239" s="31"/>
      <c r="BG10239" s="31"/>
      <c r="BH10239" s="31"/>
      <c r="BI10239" s="31"/>
      <c r="BJ10239" s="31"/>
      <c r="BK10239" s="31"/>
      <c r="BL10239" s="31"/>
      <c r="BM10239" s="31"/>
      <c r="BN10239" s="31"/>
      <c r="BO10239" s="31"/>
      <c r="BP10239" s="31"/>
      <c r="BQ10239" s="31"/>
      <c r="BR10239" s="31"/>
      <c r="BS10239" s="31"/>
      <c r="BT10239" s="31"/>
      <c r="BU10239" s="31"/>
      <c r="BV10239" s="31"/>
      <c r="BW10239" s="31"/>
      <c r="BX10239" s="31"/>
      <c r="BY10239" s="31"/>
      <c r="BZ10239" s="31"/>
      <c r="CA10239" s="31"/>
      <c r="CB10239" s="31"/>
      <c r="CC10239" s="31"/>
    </row>
    <row r="10240" spans="5:81" customFormat="1" x14ac:dyDescent="0.25">
      <c r="E10240"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replace('0001112/4/08/09/2023', '/', '.');</v>
      </c>
      <c r="F10240" s="31"/>
      <c r="G10240" s="31"/>
      <c r="H10240" s="31"/>
      <c r="I10240" s="31"/>
      <c r="J10240" s="31"/>
      <c r="K10240" s="31"/>
      <c r="L10240" s="31"/>
      <c r="M10240" s="31"/>
      <c r="N10240" s="31"/>
      <c r="O10240" s="31"/>
      <c r="P10240" s="31"/>
      <c r="Q10240" s="31"/>
      <c r="R10240" s="31"/>
      <c r="S10240" s="31"/>
      <c r="T10240" s="31"/>
      <c r="U10240" s="31"/>
      <c r="V10240" s="31"/>
      <c r="W10240" s="31"/>
      <c r="X10240" s="31"/>
      <c r="Y10240" s="31"/>
      <c r="Z10240" s="31"/>
      <c r="AA10240" s="31"/>
      <c r="AB10240" s="31"/>
      <c r="AC10240" s="31"/>
      <c r="AD10240" s="31"/>
      <c r="AE10240" s="31"/>
      <c r="AF10240" s="31"/>
      <c r="AG10240" s="31"/>
      <c r="AH10240" s="31"/>
      <c r="AI10240" s="31"/>
      <c r="AJ10240" s="31"/>
      <c r="AK10240" s="31"/>
      <c r="AL10240" s="31"/>
      <c r="AM10240" s="31"/>
      <c r="AN10240" s="31"/>
      <c r="AO10240" s="31"/>
      <c r="AP10240" s="31"/>
      <c r="AQ10240" s="31"/>
      <c r="AR10240" s="31"/>
      <c r="AS10240" s="31"/>
      <c r="AT10240" s="31"/>
      <c r="AU10240" s="31"/>
      <c r="AV10240" s="31"/>
      <c r="AW10240" s="31"/>
      <c r="AX10240" s="31"/>
      <c r="AY10240" s="31"/>
      <c r="AZ10240" s="31"/>
      <c r="BA10240" s="31"/>
      <c r="BB10240" s="31"/>
      <c r="BC10240" s="31"/>
      <c r="BD10240" s="31"/>
      <c r="BE10240" s="31"/>
      <c r="BF10240" s="31"/>
      <c r="BG10240" s="31"/>
      <c r="BH10240" s="31"/>
      <c r="BI10240" s="31"/>
      <c r="BJ10240" s="31"/>
      <c r="BK10240" s="31"/>
      <c r="BL10240" s="31"/>
      <c r="BM10240" s="31"/>
      <c r="BN10240" s="31"/>
      <c r="BO10240" s="31"/>
      <c r="BP10240" s="31"/>
      <c r="BQ10240" s="31"/>
      <c r="BR10240" s="31"/>
      <c r="BS10240" s="31"/>
      <c r="BT10240" s="31"/>
      <c r="BU10240" s="31"/>
      <c r="BV10240" s="31"/>
      <c r="BW10240" s="31"/>
      <c r="BX10240" s="31"/>
      <c r="BY10240" s="31"/>
      <c r="BZ10240" s="31"/>
      <c r="CA10240" s="31"/>
      <c r="CB10240" s="31"/>
      <c r="CC10240" s="31"/>
    </row>
    <row r="10241" spans="5:81" customFormat="1" x14ac:dyDescent="0.25">
      <c r="E10241" s="30" t="str">
        <f t="shared" si="70"/>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replace('0001113/4/01/08/2022', '/', '.');</v>
      </c>
      <c r="F10241" s="31"/>
      <c r="G10241" s="31"/>
      <c r="H10241" s="31"/>
      <c r="I10241" s="31"/>
      <c r="J10241" s="31"/>
      <c r="K10241" s="31"/>
      <c r="L10241" s="31"/>
      <c r="M10241" s="31"/>
      <c r="N10241" s="31"/>
      <c r="O10241" s="31"/>
      <c r="P10241" s="31"/>
      <c r="Q10241" s="31"/>
      <c r="R10241" s="31"/>
      <c r="S10241" s="31"/>
      <c r="T10241" s="31"/>
      <c r="U10241" s="31"/>
      <c r="V10241" s="31"/>
      <c r="W10241" s="31"/>
      <c r="X10241" s="31"/>
      <c r="Y10241" s="31"/>
      <c r="Z10241" s="31"/>
      <c r="AA10241" s="31"/>
      <c r="AB10241" s="31"/>
      <c r="AC10241" s="31"/>
      <c r="AD10241" s="31"/>
      <c r="AE10241" s="31"/>
      <c r="AF10241" s="31"/>
      <c r="AG10241" s="31"/>
      <c r="AH10241" s="31"/>
      <c r="AI10241" s="31"/>
      <c r="AJ10241" s="31"/>
      <c r="AK10241" s="31"/>
      <c r="AL10241" s="31"/>
      <c r="AM10241" s="31"/>
      <c r="AN10241" s="31"/>
      <c r="AO10241" s="31"/>
      <c r="AP10241" s="31"/>
      <c r="AQ10241" s="31"/>
      <c r="AR10241" s="31"/>
      <c r="AS10241" s="31"/>
      <c r="AT10241" s="31"/>
      <c r="AU10241" s="31"/>
      <c r="AV10241" s="31"/>
      <c r="AW10241" s="31"/>
      <c r="AX10241" s="31"/>
      <c r="AY10241" s="31"/>
      <c r="AZ10241" s="31"/>
      <c r="BA10241" s="31"/>
      <c r="BB10241" s="31"/>
      <c r="BC10241" s="31"/>
      <c r="BD10241" s="31"/>
      <c r="BE10241" s="31"/>
      <c r="BF10241" s="31"/>
      <c r="BG10241" s="31"/>
      <c r="BH10241" s="31"/>
      <c r="BI10241" s="31"/>
      <c r="BJ10241" s="31"/>
      <c r="BK10241" s="31"/>
      <c r="BL10241" s="31"/>
      <c r="BM10241" s="31"/>
      <c r="BN10241" s="31"/>
      <c r="BO10241" s="31"/>
      <c r="BP10241" s="31"/>
      <c r="BQ10241" s="31"/>
      <c r="BR10241" s="31"/>
      <c r="BS10241" s="31"/>
      <c r="BT10241" s="31"/>
      <c r="BU10241" s="31"/>
      <c r="BV10241" s="31"/>
      <c r="BW10241" s="31"/>
      <c r="BX10241" s="31"/>
      <c r="BY10241" s="31"/>
      <c r="BZ10241" s="31"/>
      <c r="CA10241" s="31"/>
      <c r="CB10241" s="31"/>
      <c r="CC10241" s="31"/>
    </row>
    <row r="10242" spans="5:81" customFormat="1" x14ac:dyDescent="0.25">
      <c r="E10242"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replace('0001113/4/08/09/2023', '/', '.');</v>
      </c>
      <c r="F10242" s="31"/>
      <c r="G10242" s="31"/>
      <c r="H10242" s="31"/>
      <c r="I10242" s="31"/>
      <c r="J10242" s="31"/>
      <c r="K10242" s="31"/>
      <c r="L10242" s="31"/>
      <c r="M10242" s="31"/>
      <c r="N10242" s="31"/>
      <c r="O10242" s="31"/>
      <c r="P10242" s="31"/>
      <c r="Q10242" s="31"/>
      <c r="R10242" s="31"/>
      <c r="S10242" s="31"/>
      <c r="T10242" s="31"/>
      <c r="U10242" s="31"/>
      <c r="V10242" s="31"/>
      <c r="W10242" s="31"/>
      <c r="X10242" s="31"/>
      <c r="Y10242" s="31"/>
      <c r="Z10242" s="31"/>
      <c r="AA10242" s="31"/>
      <c r="AB10242" s="31"/>
      <c r="AC10242" s="31"/>
      <c r="AD10242" s="31"/>
      <c r="AE10242" s="31"/>
      <c r="AF10242" s="31"/>
      <c r="AG10242" s="31"/>
      <c r="AH10242" s="31"/>
      <c r="AI10242" s="31"/>
      <c r="AJ10242" s="31"/>
      <c r="AK10242" s="31"/>
      <c r="AL10242" s="31"/>
      <c r="AM10242" s="31"/>
      <c r="AN10242" s="31"/>
      <c r="AO10242" s="31"/>
      <c r="AP10242" s="31"/>
      <c r="AQ10242" s="31"/>
      <c r="AR10242" s="31"/>
      <c r="AS10242" s="31"/>
      <c r="AT10242" s="31"/>
      <c r="AU10242" s="31"/>
      <c r="AV10242" s="31"/>
      <c r="AW10242" s="31"/>
      <c r="AX10242" s="31"/>
      <c r="AY10242" s="31"/>
      <c r="AZ10242" s="31"/>
      <c r="BA10242" s="31"/>
      <c r="BB10242" s="31"/>
      <c r="BC10242" s="31"/>
      <c r="BD10242" s="31"/>
      <c r="BE10242" s="31"/>
      <c r="BF10242" s="31"/>
      <c r="BG10242" s="31"/>
      <c r="BH10242" s="31"/>
      <c r="BI10242" s="31"/>
      <c r="BJ10242" s="31"/>
      <c r="BK10242" s="31"/>
      <c r="BL10242" s="31"/>
      <c r="BM10242" s="31"/>
      <c r="BN10242" s="31"/>
      <c r="BO10242" s="31"/>
      <c r="BP10242" s="31"/>
      <c r="BQ10242" s="31"/>
      <c r="BR10242" s="31"/>
      <c r="BS10242" s="31"/>
      <c r="BT10242" s="31"/>
      <c r="BU10242" s="31"/>
      <c r="BV10242" s="31"/>
      <c r="BW10242" s="31"/>
      <c r="BX10242" s="31"/>
      <c r="BY10242" s="31"/>
      <c r="BZ10242" s="31"/>
      <c r="CA10242" s="31"/>
      <c r="CB10242" s="31"/>
      <c r="CC10242" s="31"/>
    </row>
    <row r="10243" spans="5:81" customFormat="1" x14ac:dyDescent="0.25">
      <c r="E10243" s="30" t="str">
        <f t="shared" si="70"/>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replace('0001114/4/01/08/2022', '/', '.');</v>
      </c>
      <c r="F10243" s="31"/>
      <c r="G10243" s="31"/>
      <c r="H10243" s="31"/>
      <c r="I10243" s="31"/>
      <c r="J10243" s="31"/>
      <c r="K10243" s="31"/>
      <c r="L10243" s="31"/>
      <c r="M10243" s="31"/>
      <c r="N10243" s="31"/>
      <c r="O10243" s="31"/>
      <c r="P10243" s="31"/>
      <c r="Q10243" s="31"/>
      <c r="R10243" s="31"/>
      <c r="S10243" s="31"/>
      <c r="T10243" s="31"/>
      <c r="U10243" s="31"/>
      <c r="V10243" s="31"/>
      <c r="W10243" s="31"/>
      <c r="X10243" s="31"/>
      <c r="Y10243" s="31"/>
      <c r="Z10243" s="31"/>
      <c r="AA10243" s="31"/>
      <c r="AB10243" s="31"/>
      <c r="AC10243" s="31"/>
      <c r="AD10243" s="31"/>
      <c r="AE10243" s="31"/>
      <c r="AF10243" s="31"/>
      <c r="AG10243" s="31"/>
      <c r="AH10243" s="31"/>
      <c r="AI10243" s="31"/>
      <c r="AJ10243" s="31"/>
      <c r="AK10243" s="31"/>
      <c r="AL10243" s="31"/>
      <c r="AM10243" s="31"/>
      <c r="AN10243" s="31"/>
      <c r="AO10243" s="31"/>
      <c r="AP10243" s="31"/>
      <c r="AQ10243" s="31"/>
      <c r="AR10243" s="31"/>
      <c r="AS10243" s="31"/>
      <c r="AT10243" s="31"/>
      <c r="AU10243" s="31"/>
      <c r="AV10243" s="31"/>
      <c r="AW10243" s="31"/>
      <c r="AX10243" s="31"/>
      <c r="AY10243" s="31"/>
      <c r="AZ10243" s="31"/>
      <c r="BA10243" s="31"/>
      <c r="BB10243" s="31"/>
      <c r="BC10243" s="31"/>
      <c r="BD10243" s="31"/>
      <c r="BE10243" s="31"/>
      <c r="BF10243" s="31"/>
      <c r="BG10243" s="31"/>
      <c r="BH10243" s="31"/>
      <c r="BI10243" s="31"/>
      <c r="BJ10243" s="31"/>
      <c r="BK10243" s="31"/>
      <c r="BL10243" s="31"/>
      <c r="BM10243" s="31"/>
      <c r="BN10243" s="31"/>
      <c r="BO10243" s="31"/>
      <c r="BP10243" s="31"/>
      <c r="BQ10243" s="31"/>
      <c r="BR10243" s="31"/>
      <c r="BS10243" s="31"/>
      <c r="BT10243" s="31"/>
      <c r="BU10243" s="31"/>
      <c r="BV10243" s="31"/>
      <c r="BW10243" s="31"/>
      <c r="BX10243" s="31"/>
      <c r="BY10243" s="31"/>
      <c r="BZ10243" s="31"/>
      <c r="CA10243" s="31"/>
      <c r="CB10243" s="31"/>
      <c r="CC10243" s="31"/>
    </row>
    <row r="10244" spans="5:81" customFormat="1" x14ac:dyDescent="0.25">
      <c r="E10244"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replace('0001114/4/08/09/2023', '/', '.');</v>
      </c>
      <c r="F10244" s="31"/>
      <c r="G10244" s="31"/>
      <c r="H10244" s="31"/>
      <c r="I10244" s="31"/>
      <c r="J10244" s="31"/>
      <c r="K10244" s="31"/>
      <c r="L10244" s="31"/>
      <c r="M10244" s="31"/>
      <c r="N10244" s="31"/>
      <c r="O10244" s="31"/>
      <c r="P10244" s="31"/>
      <c r="Q10244" s="31"/>
      <c r="R10244" s="31"/>
      <c r="S10244" s="31"/>
      <c r="T10244" s="31"/>
      <c r="U10244" s="31"/>
      <c r="V10244" s="31"/>
      <c r="W10244" s="31"/>
      <c r="X10244" s="31"/>
      <c r="Y10244" s="31"/>
      <c r="Z10244" s="31"/>
      <c r="AA10244" s="31"/>
      <c r="AB10244" s="31"/>
      <c r="AC10244" s="31"/>
      <c r="AD10244" s="31"/>
      <c r="AE10244" s="31"/>
      <c r="AF10244" s="31"/>
      <c r="AG10244" s="31"/>
      <c r="AH10244" s="31"/>
      <c r="AI10244" s="31"/>
      <c r="AJ10244" s="31"/>
      <c r="AK10244" s="31"/>
      <c r="AL10244" s="31"/>
      <c r="AM10244" s="31"/>
      <c r="AN10244" s="31"/>
      <c r="AO10244" s="31"/>
      <c r="AP10244" s="31"/>
      <c r="AQ10244" s="31"/>
      <c r="AR10244" s="31"/>
      <c r="AS10244" s="31"/>
      <c r="AT10244" s="31"/>
      <c r="AU10244" s="31"/>
      <c r="AV10244" s="31"/>
      <c r="AW10244" s="31"/>
      <c r="AX10244" s="31"/>
      <c r="AY10244" s="31"/>
      <c r="AZ10244" s="31"/>
      <c r="BA10244" s="31"/>
      <c r="BB10244" s="31"/>
      <c r="BC10244" s="31"/>
      <c r="BD10244" s="31"/>
      <c r="BE10244" s="31"/>
      <c r="BF10244" s="31"/>
      <c r="BG10244" s="31"/>
      <c r="BH10244" s="31"/>
      <c r="BI10244" s="31"/>
      <c r="BJ10244" s="31"/>
      <c r="BK10244" s="31"/>
      <c r="BL10244" s="31"/>
      <c r="BM10244" s="31"/>
      <c r="BN10244" s="31"/>
      <c r="BO10244" s="31"/>
      <c r="BP10244" s="31"/>
      <c r="BQ10244" s="31"/>
      <c r="BR10244" s="31"/>
      <c r="BS10244" s="31"/>
      <c r="BT10244" s="31"/>
      <c r="BU10244" s="31"/>
      <c r="BV10244" s="31"/>
      <c r="BW10244" s="31"/>
      <c r="BX10244" s="31"/>
      <c r="BY10244" s="31"/>
      <c r="BZ10244" s="31"/>
      <c r="CA10244" s="31"/>
      <c r="CB10244" s="31"/>
      <c r="CC10244" s="31"/>
    </row>
    <row r="10245" spans="5:81" customFormat="1" x14ac:dyDescent="0.25">
      <c r="E10245"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replace('0001115/4/08/09/2023', '/', '.');</v>
      </c>
      <c r="F10245" s="31"/>
      <c r="G10245" s="31"/>
      <c r="H10245" s="31"/>
      <c r="I10245" s="31"/>
      <c r="J10245" s="31"/>
      <c r="K10245" s="31"/>
      <c r="L10245" s="31"/>
      <c r="M10245" s="31"/>
      <c r="N10245" s="31"/>
      <c r="O10245" s="31"/>
      <c r="P10245" s="31"/>
      <c r="Q10245" s="31"/>
      <c r="R10245" s="31"/>
      <c r="S10245" s="31"/>
      <c r="T10245" s="31"/>
      <c r="U10245" s="31"/>
      <c r="V10245" s="31"/>
      <c r="W10245" s="31"/>
      <c r="X10245" s="31"/>
      <c r="Y10245" s="31"/>
      <c r="Z10245" s="31"/>
      <c r="AA10245" s="31"/>
      <c r="AB10245" s="31"/>
      <c r="AC10245" s="31"/>
      <c r="AD10245" s="31"/>
      <c r="AE10245" s="31"/>
      <c r="AF10245" s="31"/>
      <c r="AG10245" s="31"/>
      <c r="AH10245" s="31"/>
      <c r="AI10245" s="31"/>
      <c r="AJ10245" s="31"/>
      <c r="AK10245" s="31"/>
      <c r="AL10245" s="31"/>
      <c r="AM10245" s="31"/>
      <c r="AN10245" s="31"/>
      <c r="AO10245" s="31"/>
      <c r="AP10245" s="31"/>
      <c r="AQ10245" s="31"/>
      <c r="AR10245" s="31"/>
      <c r="AS10245" s="31"/>
      <c r="AT10245" s="31"/>
      <c r="AU10245" s="31"/>
      <c r="AV10245" s="31"/>
      <c r="AW10245" s="31"/>
      <c r="AX10245" s="31"/>
      <c r="AY10245" s="31"/>
      <c r="AZ10245" s="31"/>
      <c r="BA10245" s="31"/>
      <c r="BB10245" s="31"/>
      <c r="BC10245" s="31"/>
      <c r="BD10245" s="31"/>
      <c r="BE10245" s="31"/>
      <c r="BF10245" s="31"/>
      <c r="BG10245" s="31"/>
      <c r="BH10245" s="31"/>
      <c r="BI10245" s="31"/>
      <c r="BJ10245" s="31"/>
      <c r="BK10245" s="31"/>
      <c r="BL10245" s="31"/>
      <c r="BM10245" s="31"/>
      <c r="BN10245" s="31"/>
      <c r="BO10245" s="31"/>
      <c r="BP10245" s="31"/>
      <c r="BQ10245" s="31"/>
      <c r="BR10245" s="31"/>
      <c r="BS10245" s="31"/>
      <c r="BT10245" s="31"/>
      <c r="BU10245" s="31"/>
      <c r="BV10245" s="31"/>
      <c r="BW10245" s="31"/>
      <c r="BX10245" s="31"/>
      <c r="BY10245" s="31"/>
      <c r="BZ10245" s="31"/>
      <c r="CA10245" s="31"/>
      <c r="CB10245" s="31"/>
      <c r="CC10245" s="31"/>
    </row>
    <row r="10246" spans="5:81" customFormat="1" x14ac:dyDescent="0.25">
      <c r="E10246" s="30" t="str">
        <f t="shared" si="70"/>
        <v>update IFINOPL.dbo.AGREEMENT_ASSET set BILLING_TO_NPWP = '947537007022000', NPWP_NAME = 'PT. NABTESCO CORPORATION', NPWP_ADDRESS = 'WISMA 46 JSO SUITE 50. 03-04 JL JEND SUDIRMAN KAV 1 RT.00 RW.00 KEL.KARET TENGSIN KEC.TANAH ABANG KOTA/KAB.JAKARTA PUSAT DKI JAKARTA 10220' where AGREEMENT_NO = replace('0001116/4/01/08/2022', '/', '.');</v>
      </c>
      <c r="F10246" s="31"/>
      <c r="G10246" s="31"/>
      <c r="H10246" s="31"/>
      <c r="I10246" s="31"/>
      <c r="J10246" s="31"/>
      <c r="K10246" s="31"/>
      <c r="L10246" s="31"/>
      <c r="M10246" s="31"/>
      <c r="N10246" s="31"/>
      <c r="O10246" s="31"/>
      <c r="P10246" s="31"/>
      <c r="Q10246" s="31"/>
      <c r="R10246" s="31"/>
      <c r="S10246" s="31"/>
      <c r="T10246" s="31"/>
      <c r="U10246" s="31"/>
      <c r="V10246" s="31"/>
      <c r="W10246" s="31"/>
      <c r="X10246" s="31"/>
      <c r="Y10246" s="31"/>
      <c r="Z10246" s="31"/>
      <c r="AA10246" s="31"/>
      <c r="AB10246" s="31"/>
      <c r="AC10246" s="31"/>
      <c r="AD10246" s="31"/>
      <c r="AE10246" s="31"/>
      <c r="AF10246" s="31"/>
      <c r="AG10246" s="31"/>
      <c r="AH10246" s="31"/>
      <c r="AI10246" s="31"/>
      <c r="AJ10246" s="31"/>
      <c r="AK10246" s="31"/>
      <c r="AL10246" s="31"/>
      <c r="AM10246" s="31"/>
      <c r="AN10246" s="31"/>
      <c r="AO10246" s="31"/>
      <c r="AP10246" s="31"/>
      <c r="AQ10246" s="31"/>
      <c r="AR10246" s="31"/>
      <c r="AS10246" s="31"/>
      <c r="AT10246" s="31"/>
      <c r="AU10246" s="31"/>
      <c r="AV10246" s="31"/>
      <c r="AW10246" s="31"/>
      <c r="AX10246" s="31"/>
      <c r="AY10246" s="31"/>
      <c r="AZ10246" s="31"/>
      <c r="BA10246" s="31"/>
      <c r="BB10246" s="31"/>
      <c r="BC10246" s="31"/>
      <c r="BD10246" s="31"/>
      <c r="BE10246" s="31"/>
      <c r="BF10246" s="31"/>
      <c r="BG10246" s="31"/>
      <c r="BH10246" s="31"/>
      <c r="BI10246" s="31"/>
      <c r="BJ10246" s="31"/>
      <c r="BK10246" s="31"/>
      <c r="BL10246" s="31"/>
      <c r="BM10246" s="31"/>
      <c r="BN10246" s="31"/>
      <c r="BO10246" s="31"/>
      <c r="BP10246" s="31"/>
      <c r="BQ10246" s="31"/>
      <c r="BR10246" s="31"/>
      <c r="BS10246" s="31"/>
      <c r="BT10246" s="31"/>
      <c r="BU10246" s="31"/>
      <c r="BV10246" s="31"/>
      <c r="BW10246" s="31"/>
      <c r="BX10246" s="31"/>
      <c r="BY10246" s="31"/>
      <c r="BZ10246" s="31"/>
      <c r="CA10246" s="31"/>
      <c r="CB10246" s="31"/>
      <c r="CC10246" s="31"/>
    </row>
    <row r="10247" spans="5:81" customFormat="1" x14ac:dyDescent="0.25">
      <c r="E10247"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replace('0001116/4/08/09/2023', '/', '.');</v>
      </c>
      <c r="F10247" s="31"/>
      <c r="G10247" s="31"/>
      <c r="H10247" s="31"/>
      <c r="I10247" s="31"/>
      <c r="J10247" s="31"/>
      <c r="K10247" s="31"/>
      <c r="L10247" s="31"/>
      <c r="M10247" s="31"/>
      <c r="N10247" s="31"/>
      <c r="O10247" s="31"/>
      <c r="P10247" s="31"/>
      <c r="Q10247" s="31"/>
      <c r="R10247" s="31"/>
      <c r="S10247" s="31"/>
      <c r="T10247" s="31"/>
      <c r="U10247" s="31"/>
      <c r="V10247" s="31"/>
      <c r="W10247" s="31"/>
      <c r="X10247" s="31"/>
      <c r="Y10247" s="31"/>
      <c r="Z10247" s="31"/>
      <c r="AA10247" s="31"/>
      <c r="AB10247" s="31"/>
      <c r="AC10247" s="31"/>
      <c r="AD10247" s="31"/>
      <c r="AE10247" s="31"/>
      <c r="AF10247" s="31"/>
      <c r="AG10247" s="31"/>
      <c r="AH10247" s="31"/>
      <c r="AI10247" s="31"/>
      <c r="AJ10247" s="31"/>
      <c r="AK10247" s="31"/>
      <c r="AL10247" s="31"/>
      <c r="AM10247" s="31"/>
      <c r="AN10247" s="31"/>
      <c r="AO10247" s="31"/>
      <c r="AP10247" s="31"/>
      <c r="AQ10247" s="31"/>
      <c r="AR10247" s="31"/>
      <c r="AS10247" s="31"/>
      <c r="AT10247" s="31"/>
      <c r="AU10247" s="31"/>
      <c r="AV10247" s="31"/>
      <c r="AW10247" s="31"/>
      <c r="AX10247" s="31"/>
      <c r="AY10247" s="31"/>
      <c r="AZ10247" s="31"/>
      <c r="BA10247" s="31"/>
      <c r="BB10247" s="31"/>
      <c r="BC10247" s="31"/>
      <c r="BD10247" s="31"/>
      <c r="BE10247" s="31"/>
      <c r="BF10247" s="31"/>
      <c r="BG10247" s="31"/>
      <c r="BH10247" s="31"/>
      <c r="BI10247" s="31"/>
      <c r="BJ10247" s="31"/>
      <c r="BK10247" s="31"/>
      <c r="BL10247" s="31"/>
      <c r="BM10247" s="31"/>
      <c r="BN10247" s="31"/>
      <c r="BO10247" s="31"/>
      <c r="BP10247" s="31"/>
      <c r="BQ10247" s="31"/>
      <c r="BR10247" s="31"/>
      <c r="BS10247" s="31"/>
      <c r="BT10247" s="31"/>
      <c r="BU10247" s="31"/>
      <c r="BV10247" s="31"/>
      <c r="BW10247" s="31"/>
      <c r="BX10247" s="31"/>
      <c r="BY10247" s="31"/>
      <c r="BZ10247" s="31"/>
      <c r="CA10247" s="31"/>
      <c r="CB10247" s="31"/>
      <c r="CC10247" s="31"/>
    </row>
    <row r="10248" spans="5:81" customFormat="1" x14ac:dyDescent="0.25">
      <c r="E10248"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replace('0001117/4/08/09/2023', '/', '.');</v>
      </c>
      <c r="F10248" s="31"/>
      <c r="G10248" s="31"/>
      <c r="H10248" s="31"/>
      <c r="I10248" s="31"/>
      <c r="J10248" s="31"/>
      <c r="K10248" s="31"/>
      <c r="L10248" s="31"/>
      <c r="M10248" s="31"/>
      <c r="N10248" s="31"/>
      <c r="O10248" s="31"/>
      <c r="P10248" s="31"/>
      <c r="Q10248" s="31"/>
      <c r="R10248" s="31"/>
      <c r="S10248" s="31"/>
      <c r="T10248" s="31"/>
      <c r="U10248" s="31"/>
      <c r="V10248" s="31"/>
      <c r="W10248" s="31"/>
      <c r="X10248" s="31"/>
      <c r="Y10248" s="31"/>
      <c r="Z10248" s="31"/>
      <c r="AA10248" s="31"/>
      <c r="AB10248" s="31"/>
      <c r="AC10248" s="31"/>
      <c r="AD10248" s="31"/>
      <c r="AE10248" s="31"/>
      <c r="AF10248" s="31"/>
      <c r="AG10248" s="31"/>
      <c r="AH10248" s="31"/>
      <c r="AI10248" s="31"/>
      <c r="AJ10248" s="31"/>
      <c r="AK10248" s="31"/>
      <c r="AL10248" s="31"/>
      <c r="AM10248" s="31"/>
      <c r="AN10248" s="31"/>
      <c r="AO10248" s="31"/>
      <c r="AP10248" s="31"/>
      <c r="AQ10248" s="31"/>
      <c r="AR10248" s="31"/>
      <c r="AS10248" s="31"/>
      <c r="AT10248" s="31"/>
      <c r="AU10248" s="31"/>
      <c r="AV10248" s="31"/>
      <c r="AW10248" s="31"/>
      <c r="AX10248" s="31"/>
      <c r="AY10248" s="31"/>
      <c r="AZ10248" s="31"/>
      <c r="BA10248" s="31"/>
      <c r="BB10248" s="31"/>
      <c r="BC10248" s="31"/>
      <c r="BD10248" s="31"/>
      <c r="BE10248" s="31"/>
      <c r="BF10248" s="31"/>
      <c r="BG10248" s="31"/>
      <c r="BH10248" s="31"/>
      <c r="BI10248" s="31"/>
      <c r="BJ10248" s="31"/>
      <c r="BK10248" s="31"/>
      <c r="BL10248" s="31"/>
      <c r="BM10248" s="31"/>
      <c r="BN10248" s="31"/>
      <c r="BO10248" s="31"/>
      <c r="BP10248" s="31"/>
      <c r="BQ10248" s="31"/>
      <c r="BR10248" s="31"/>
      <c r="BS10248" s="31"/>
      <c r="BT10248" s="31"/>
      <c r="BU10248" s="31"/>
      <c r="BV10248" s="31"/>
      <c r="BW10248" s="31"/>
      <c r="BX10248" s="31"/>
      <c r="BY10248" s="31"/>
      <c r="BZ10248" s="31"/>
      <c r="CA10248" s="31"/>
      <c r="CB10248" s="31"/>
      <c r="CC10248" s="31"/>
    </row>
    <row r="10249" spans="5:81" customFormat="1" x14ac:dyDescent="0.25">
      <c r="E10249" s="30" t="str">
        <f t="shared" si="70"/>
        <v>update IFINOPL.dbo.AGREEMENT_ASSET set BILLING_TO_NPWP = '316483148422000', NPWP_NAME = 'PT PINUS MERAH ABADI', NPWP_ADDRESS = 'JL. SOEKARNO HATTA NO. 112 RT.07 RW.05 BABAKAN CIPARAY, BABAKAN CIPARAY, BANDUNG, JAWA BARAT 40223 INDONESIA' where AGREEMENT_NO = replace('0001118/4/01/09/2022', '/', '.');</v>
      </c>
      <c r="F10249" s="31"/>
      <c r="G10249" s="31"/>
      <c r="H10249" s="31"/>
      <c r="I10249" s="31"/>
      <c r="J10249" s="31"/>
      <c r="K10249" s="31"/>
      <c r="L10249" s="31"/>
      <c r="M10249" s="31"/>
      <c r="N10249" s="31"/>
      <c r="O10249" s="31"/>
      <c r="P10249" s="31"/>
      <c r="Q10249" s="31"/>
      <c r="R10249" s="31"/>
      <c r="S10249" s="31"/>
      <c r="T10249" s="31"/>
      <c r="U10249" s="31"/>
      <c r="V10249" s="31"/>
      <c r="W10249" s="31"/>
      <c r="X10249" s="31"/>
      <c r="Y10249" s="31"/>
      <c r="Z10249" s="31"/>
      <c r="AA10249" s="31"/>
      <c r="AB10249" s="31"/>
      <c r="AC10249" s="31"/>
      <c r="AD10249" s="31"/>
      <c r="AE10249" s="31"/>
      <c r="AF10249" s="31"/>
      <c r="AG10249" s="31"/>
      <c r="AH10249" s="31"/>
      <c r="AI10249" s="31"/>
      <c r="AJ10249" s="31"/>
      <c r="AK10249" s="31"/>
      <c r="AL10249" s="31"/>
      <c r="AM10249" s="31"/>
      <c r="AN10249" s="31"/>
      <c r="AO10249" s="31"/>
      <c r="AP10249" s="31"/>
      <c r="AQ10249" s="31"/>
      <c r="AR10249" s="31"/>
      <c r="AS10249" s="31"/>
      <c r="AT10249" s="31"/>
      <c r="AU10249" s="31"/>
      <c r="AV10249" s="31"/>
      <c r="AW10249" s="31"/>
      <c r="AX10249" s="31"/>
      <c r="AY10249" s="31"/>
      <c r="AZ10249" s="31"/>
      <c r="BA10249" s="31"/>
      <c r="BB10249" s="31"/>
      <c r="BC10249" s="31"/>
      <c r="BD10249" s="31"/>
      <c r="BE10249" s="31"/>
      <c r="BF10249" s="31"/>
      <c r="BG10249" s="31"/>
      <c r="BH10249" s="31"/>
      <c r="BI10249" s="31"/>
      <c r="BJ10249" s="31"/>
      <c r="BK10249" s="31"/>
      <c r="BL10249" s="31"/>
      <c r="BM10249" s="31"/>
      <c r="BN10249" s="31"/>
      <c r="BO10249" s="31"/>
      <c r="BP10249" s="31"/>
      <c r="BQ10249" s="31"/>
      <c r="BR10249" s="31"/>
      <c r="BS10249" s="31"/>
      <c r="BT10249" s="31"/>
      <c r="BU10249" s="31"/>
      <c r="BV10249" s="31"/>
      <c r="BW10249" s="31"/>
      <c r="BX10249" s="31"/>
      <c r="BY10249" s="31"/>
      <c r="BZ10249" s="31"/>
      <c r="CA10249" s="31"/>
      <c r="CB10249" s="31"/>
      <c r="CC10249" s="31"/>
    </row>
    <row r="10250" spans="5:81" customFormat="1" x14ac:dyDescent="0.25">
      <c r="E10250" s="30" t="str">
        <f t="shared" si="70"/>
        <v>update IFINOPL.dbo.AGREEMENT_ASSET set BILLING_TO_NPWP = '809579345033000', NPWP_NAME = 'PT. MODEREN PRIMA SARANA', NPWP_ADDRESS = 'JALAN HIU RAYA NO. 2/5 RT.000 RW.000 KEL.PENJARINGAN KEC.PENJARINGAN KOTA/KAB.JAKARTA UTARA DKI JAKARTA 14440' where AGREEMENT_NO = replace('0001118/4/08/09/2023', '/', '.');</v>
      </c>
      <c r="F10250" s="31"/>
      <c r="G10250" s="31"/>
      <c r="H10250" s="31"/>
      <c r="I10250" s="31"/>
      <c r="J10250" s="31"/>
      <c r="K10250" s="31"/>
      <c r="L10250" s="31"/>
      <c r="M10250" s="31"/>
      <c r="N10250" s="31"/>
      <c r="O10250" s="31"/>
      <c r="P10250" s="31"/>
      <c r="Q10250" s="31"/>
      <c r="R10250" s="31"/>
      <c r="S10250" s="31"/>
      <c r="T10250" s="31"/>
      <c r="U10250" s="31"/>
      <c r="V10250" s="31"/>
      <c r="W10250" s="31"/>
      <c r="X10250" s="31"/>
      <c r="Y10250" s="31"/>
      <c r="Z10250" s="31"/>
      <c r="AA10250" s="31"/>
      <c r="AB10250" s="31"/>
      <c r="AC10250" s="31"/>
      <c r="AD10250" s="31"/>
      <c r="AE10250" s="31"/>
      <c r="AF10250" s="31"/>
      <c r="AG10250" s="31"/>
      <c r="AH10250" s="31"/>
      <c r="AI10250" s="31"/>
      <c r="AJ10250" s="31"/>
      <c r="AK10250" s="31"/>
      <c r="AL10250" s="31"/>
      <c r="AM10250" s="31"/>
      <c r="AN10250" s="31"/>
      <c r="AO10250" s="31"/>
      <c r="AP10250" s="31"/>
      <c r="AQ10250" s="31"/>
      <c r="AR10250" s="31"/>
      <c r="AS10250" s="31"/>
      <c r="AT10250" s="31"/>
      <c r="AU10250" s="31"/>
      <c r="AV10250" s="31"/>
      <c r="AW10250" s="31"/>
      <c r="AX10250" s="31"/>
      <c r="AY10250" s="31"/>
      <c r="AZ10250" s="31"/>
      <c r="BA10250" s="31"/>
      <c r="BB10250" s="31"/>
      <c r="BC10250" s="31"/>
      <c r="BD10250" s="31"/>
      <c r="BE10250" s="31"/>
      <c r="BF10250" s="31"/>
      <c r="BG10250" s="31"/>
      <c r="BH10250" s="31"/>
      <c r="BI10250" s="31"/>
      <c r="BJ10250" s="31"/>
      <c r="BK10250" s="31"/>
      <c r="BL10250" s="31"/>
      <c r="BM10250" s="31"/>
      <c r="BN10250" s="31"/>
      <c r="BO10250" s="31"/>
      <c r="BP10250" s="31"/>
      <c r="BQ10250" s="31"/>
      <c r="BR10250" s="31"/>
      <c r="BS10250" s="31"/>
      <c r="BT10250" s="31"/>
      <c r="BU10250" s="31"/>
      <c r="BV10250" s="31"/>
      <c r="BW10250" s="31"/>
      <c r="BX10250" s="31"/>
      <c r="BY10250" s="31"/>
      <c r="BZ10250" s="31"/>
      <c r="CA10250" s="31"/>
      <c r="CB10250" s="31"/>
      <c r="CC10250" s="31"/>
    </row>
    <row r="10251" spans="5:81" customFormat="1" x14ac:dyDescent="0.25">
      <c r="E10251" s="30" t="str">
        <f t="shared" si="70"/>
        <v>update IFINOPL.dbo.AGREEMENT_ASSET set BILLING_TO_NPWP = '316483148422000', NPWP_NAME = 'PT PINUS MERAH ABADI', NPWP_ADDRESS = 'JL. SOEKARNO HATTA NO. 112 RT.07 RW.05 BABAKAN CIPARAY, BABAKAN CIPARAY, BANDUNG, JAWA BARAT 40223 INDONESIA' where AGREEMENT_NO = replace('0001119/4/01/09/2022', '/', '.');</v>
      </c>
      <c r="F10251" s="31"/>
      <c r="G10251" s="31"/>
      <c r="H10251" s="31"/>
      <c r="I10251" s="31"/>
      <c r="J10251" s="31"/>
      <c r="K10251" s="31"/>
      <c r="L10251" s="31"/>
      <c r="M10251" s="31"/>
      <c r="N10251" s="31"/>
      <c r="O10251" s="31"/>
      <c r="P10251" s="31"/>
      <c r="Q10251" s="31"/>
      <c r="R10251" s="31"/>
      <c r="S10251" s="31"/>
      <c r="T10251" s="31"/>
      <c r="U10251" s="31"/>
      <c r="V10251" s="31"/>
      <c r="W10251" s="31"/>
      <c r="X10251" s="31"/>
      <c r="Y10251" s="31"/>
      <c r="Z10251" s="31"/>
      <c r="AA10251" s="31"/>
      <c r="AB10251" s="31"/>
      <c r="AC10251" s="31"/>
      <c r="AD10251" s="31"/>
      <c r="AE10251" s="31"/>
      <c r="AF10251" s="31"/>
      <c r="AG10251" s="31"/>
      <c r="AH10251" s="31"/>
      <c r="AI10251" s="31"/>
      <c r="AJ10251" s="31"/>
      <c r="AK10251" s="31"/>
      <c r="AL10251" s="31"/>
      <c r="AM10251" s="31"/>
      <c r="AN10251" s="31"/>
      <c r="AO10251" s="31"/>
      <c r="AP10251" s="31"/>
      <c r="AQ10251" s="31"/>
      <c r="AR10251" s="31"/>
      <c r="AS10251" s="31"/>
      <c r="AT10251" s="31"/>
      <c r="AU10251" s="31"/>
      <c r="AV10251" s="31"/>
      <c r="AW10251" s="31"/>
      <c r="AX10251" s="31"/>
      <c r="AY10251" s="31"/>
      <c r="AZ10251" s="31"/>
      <c r="BA10251" s="31"/>
      <c r="BB10251" s="31"/>
      <c r="BC10251" s="31"/>
      <c r="BD10251" s="31"/>
      <c r="BE10251" s="31"/>
      <c r="BF10251" s="31"/>
      <c r="BG10251" s="31"/>
      <c r="BH10251" s="31"/>
      <c r="BI10251" s="31"/>
      <c r="BJ10251" s="31"/>
      <c r="BK10251" s="31"/>
      <c r="BL10251" s="31"/>
      <c r="BM10251" s="31"/>
      <c r="BN10251" s="31"/>
      <c r="BO10251" s="31"/>
      <c r="BP10251" s="31"/>
      <c r="BQ10251" s="31"/>
      <c r="BR10251" s="31"/>
      <c r="BS10251" s="31"/>
      <c r="BT10251" s="31"/>
      <c r="BU10251" s="31"/>
      <c r="BV10251" s="31"/>
      <c r="BW10251" s="31"/>
      <c r="BX10251" s="31"/>
      <c r="BY10251" s="31"/>
      <c r="BZ10251" s="31"/>
      <c r="CA10251" s="31"/>
      <c r="CB10251" s="31"/>
      <c r="CC10251" s="31"/>
    </row>
    <row r="10252" spans="5:81" customFormat="1" x14ac:dyDescent="0.25">
      <c r="E10252"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replace('0001120/4/08/09/2023', '/', '.');</v>
      </c>
      <c r="F10252" s="31"/>
      <c r="G10252" s="31"/>
      <c r="H10252" s="31"/>
      <c r="I10252" s="31"/>
      <c r="J10252" s="31"/>
      <c r="K10252" s="31"/>
      <c r="L10252" s="31"/>
      <c r="M10252" s="31"/>
      <c r="N10252" s="31"/>
      <c r="O10252" s="31"/>
      <c r="P10252" s="31"/>
      <c r="Q10252" s="31"/>
      <c r="R10252" s="31"/>
      <c r="S10252" s="31"/>
      <c r="T10252" s="31"/>
      <c r="U10252" s="31"/>
      <c r="V10252" s="31"/>
      <c r="W10252" s="31"/>
      <c r="X10252" s="31"/>
      <c r="Y10252" s="31"/>
      <c r="Z10252" s="31"/>
      <c r="AA10252" s="31"/>
      <c r="AB10252" s="31"/>
      <c r="AC10252" s="31"/>
      <c r="AD10252" s="31"/>
      <c r="AE10252" s="31"/>
      <c r="AF10252" s="31"/>
      <c r="AG10252" s="31"/>
      <c r="AH10252" s="31"/>
      <c r="AI10252" s="31"/>
      <c r="AJ10252" s="31"/>
      <c r="AK10252" s="31"/>
      <c r="AL10252" s="31"/>
      <c r="AM10252" s="31"/>
      <c r="AN10252" s="31"/>
      <c r="AO10252" s="31"/>
      <c r="AP10252" s="31"/>
      <c r="AQ10252" s="31"/>
      <c r="AR10252" s="31"/>
      <c r="AS10252" s="31"/>
      <c r="AT10252" s="31"/>
      <c r="AU10252" s="31"/>
      <c r="AV10252" s="31"/>
      <c r="AW10252" s="31"/>
      <c r="AX10252" s="31"/>
      <c r="AY10252" s="31"/>
      <c r="AZ10252" s="31"/>
      <c r="BA10252" s="31"/>
      <c r="BB10252" s="31"/>
      <c r="BC10252" s="31"/>
      <c r="BD10252" s="31"/>
      <c r="BE10252" s="31"/>
      <c r="BF10252" s="31"/>
      <c r="BG10252" s="31"/>
      <c r="BH10252" s="31"/>
      <c r="BI10252" s="31"/>
      <c r="BJ10252" s="31"/>
      <c r="BK10252" s="31"/>
      <c r="BL10252" s="31"/>
      <c r="BM10252" s="31"/>
      <c r="BN10252" s="31"/>
      <c r="BO10252" s="31"/>
      <c r="BP10252" s="31"/>
      <c r="BQ10252" s="31"/>
      <c r="BR10252" s="31"/>
      <c r="BS10252" s="31"/>
      <c r="BT10252" s="31"/>
      <c r="BU10252" s="31"/>
      <c r="BV10252" s="31"/>
      <c r="BW10252" s="31"/>
      <c r="BX10252" s="31"/>
      <c r="BY10252" s="31"/>
      <c r="BZ10252" s="31"/>
      <c r="CA10252" s="31"/>
      <c r="CB10252" s="31"/>
      <c r="CC10252" s="31"/>
    </row>
    <row r="10253" spans="5:81" customFormat="1" x14ac:dyDescent="0.25">
      <c r="E10253"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replace('0001121/4/08/09/2023', '/', '.');</v>
      </c>
      <c r="F10253" s="31"/>
      <c r="G10253" s="31"/>
      <c r="H10253" s="31"/>
      <c r="I10253" s="31"/>
      <c r="J10253" s="31"/>
      <c r="K10253" s="31"/>
      <c r="L10253" s="31"/>
      <c r="M10253" s="31"/>
      <c r="N10253" s="31"/>
      <c r="O10253" s="31"/>
      <c r="P10253" s="31"/>
      <c r="Q10253" s="31"/>
      <c r="R10253" s="31"/>
      <c r="S10253" s="31"/>
      <c r="T10253" s="31"/>
      <c r="U10253" s="31"/>
      <c r="V10253" s="31"/>
      <c r="W10253" s="31"/>
      <c r="X10253" s="31"/>
      <c r="Y10253" s="31"/>
      <c r="Z10253" s="31"/>
      <c r="AA10253" s="31"/>
      <c r="AB10253" s="31"/>
      <c r="AC10253" s="31"/>
      <c r="AD10253" s="31"/>
      <c r="AE10253" s="31"/>
      <c r="AF10253" s="31"/>
      <c r="AG10253" s="31"/>
      <c r="AH10253" s="31"/>
      <c r="AI10253" s="31"/>
      <c r="AJ10253" s="31"/>
      <c r="AK10253" s="31"/>
      <c r="AL10253" s="31"/>
      <c r="AM10253" s="31"/>
      <c r="AN10253" s="31"/>
      <c r="AO10253" s="31"/>
      <c r="AP10253" s="31"/>
      <c r="AQ10253" s="31"/>
      <c r="AR10253" s="31"/>
      <c r="AS10253" s="31"/>
      <c r="AT10253" s="31"/>
      <c r="AU10253" s="31"/>
      <c r="AV10253" s="31"/>
      <c r="AW10253" s="31"/>
      <c r="AX10253" s="31"/>
      <c r="AY10253" s="31"/>
      <c r="AZ10253" s="31"/>
      <c r="BA10253" s="31"/>
      <c r="BB10253" s="31"/>
      <c r="BC10253" s="31"/>
      <c r="BD10253" s="31"/>
      <c r="BE10253" s="31"/>
      <c r="BF10253" s="31"/>
      <c r="BG10253" s="31"/>
      <c r="BH10253" s="31"/>
      <c r="BI10253" s="31"/>
      <c r="BJ10253" s="31"/>
      <c r="BK10253" s="31"/>
      <c r="BL10253" s="31"/>
      <c r="BM10253" s="31"/>
      <c r="BN10253" s="31"/>
      <c r="BO10253" s="31"/>
      <c r="BP10253" s="31"/>
      <c r="BQ10253" s="31"/>
      <c r="BR10253" s="31"/>
      <c r="BS10253" s="31"/>
      <c r="BT10253" s="31"/>
      <c r="BU10253" s="31"/>
      <c r="BV10253" s="31"/>
      <c r="BW10253" s="31"/>
      <c r="BX10253" s="31"/>
      <c r="BY10253" s="31"/>
      <c r="BZ10253" s="31"/>
      <c r="CA10253" s="31"/>
      <c r="CB10253" s="31"/>
      <c r="CC10253" s="31"/>
    </row>
    <row r="10254" spans="5:81" customFormat="1" x14ac:dyDescent="0.25">
      <c r="E10254"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replace('0001122/4/08/09/2023', '/', '.');</v>
      </c>
      <c r="F10254" s="31"/>
      <c r="G10254" s="31"/>
      <c r="H10254" s="31"/>
      <c r="I10254" s="31"/>
      <c r="J10254" s="31"/>
      <c r="K10254" s="31"/>
      <c r="L10254" s="31"/>
      <c r="M10254" s="31"/>
      <c r="N10254" s="31"/>
      <c r="O10254" s="31"/>
      <c r="P10254" s="31"/>
      <c r="Q10254" s="31"/>
      <c r="R10254" s="31"/>
      <c r="S10254" s="31"/>
      <c r="T10254" s="31"/>
      <c r="U10254" s="31"/>
      <c r="V10254" s="31"/>
      <c r="W10254" s="31"/>
      <c r="X10254" s="31"/>
      <c r="Y10254" s="31"/>
      <c r="Z10254" s="31"/>
      <c r="AA10254" s="31"/>
      <c r="AB10254" s="31"/>
      <c r="AC10254" s="31"/>
      <c r="AD10254" s="31"/>
      <c r="AE10254" s="31"/>
      <c r="AF10254" s="31"/>
      <c r="AG10254" s="31"/>
      <c r="AH10254" s="31"/>
      <c r="AI10254" s="31"/>
      <c r="AJ10254" s="31"/>
      <c r="AK10254" s="31"/>
      <c r="AL10254" s="31"/>
      <c r="AM10254" s="31"/>
      <c r="AN10254" s="31"/>
      <c r="AO10254" s="31"/>
      <c r="AP10254" s="31"/>
      <c r="AQ10254" s="31"/>
      <c r="AR10254" s="31"/>
      <c r="AS10254" s="31"/>
      <c r="AT10254" s="31"/>
      <c r="AU10254" s="31"/>
      <c r="AV10254" s="31"/>
      <c r="AW10254" s="31"/>
      <c r="AX10254" s="31"/>
      <c r="AY10254" s="31"/>
      <c r="AZ10254" s="31"/>
      <c r="BA10254" s="31"/>
      <c r="BB10254" s="31"/>
      <c r="BC10254" s="31"/>
      <c r="BD10254" s="31"/>
      <c r="BE10254" s="31"/>
      <c r="BF10254" s="31"/>
      <c r="BG10254" s="31"/>
      <c r="BH10254" s="31"/>
      <c r="BI10254" s="31"/>
      <c r="BJ10254" s="31"/>
      <c r="BK10254" s="31"/>
      <c r="BL10254" s="31"/>
      <c r="BM10254" s="31"/>
      <c r="BN10254" s="31"/>
      <c r="BO10254" s="31"/>
      <c r="BP10254" s="31"/>
      <c r="BQ10254" s="31"/>
      <c r="BR10254" s="31"/>
      <c r="BS10254" s="31"/>
      <c r="BT10254" s="31"/>
      <c r="BU10254" s="31"/>
      <c r="BV10254" s="31"/>
      <c r="BW10254" s="31"/>
      <c r="BX10254" s="31"/>
      <c r="BY10254" s="31"/>
      <c r="BZ10254" s="31"/>
      <c r="CA10254" s="31"/>
      <c r="CB10254" s="31"/>
      <c r="CC10254" s="31"/>
    </row>
    <row r="10255" spans="5:81" customFormat="1" x14ac:dyDescent="0.25">
      <c r="E10255" s="30" t="str">
        <f t="shared" si="70"/>
        <v>update IFINOPL.dbo.AGREEMENT_ASSET set BILLING_TO_NPWP = '013006572092000', NPWP_NAME = 'PT. KRAMA YUDHA TIGA BERLIAN MOTORS', NPWP_ADDRESS = 'JL. JENDRAL AHMAD YANI PULOMAS RT.000 RW.000 KEL.KAYU PUTIH KEC.PULO GADUNG KOTA/KAB. ADM JAKARTA TIMUR DKI JAKARTA 13210' where AGREEMENT_NO = replace('0001123/4/08/09/2023', '/', '.');</v>
      </c>
      <c r="F10255" s="31"/>
      <c r="G10255" s="31"/>
      <c r="H10255" s="31"/>
      <c r="I10255" s="31"/>
      <c r="J10255" s="31"/>
      <c r="K10255" s="31"/>
      <c r="L10255" s="31"/>
      <c r="M10255" s="31"/>
      <c r="N10255" s="31"/>
      <c r="O10255" s="31"/>
      <c r="P10255" s="31"/>
      <c r="Q10255" s="31"/>
      <c r="R10255" s="31"/>
      <c r="S10255" s="31"/>
      <c r="T10255" s="31"/>
      <c r="U10255" s="31"/>
      <c r="V10255" s="31"/>
      <c r="W10255" s="31"/>
      <c r="X10255" s="31"/>
      <c r="Y10255" s="31"/>
      <c r="Z10255" s="31"/>
      <c r="AA10255" s="31"/>
      <c r="AB10255" s="31"/>
      <c r="AC10255" s="31"/>
      <c r="AD10255" s="31"/>
      <c r="AE10255" s="31"/>
      <c r="AF10255" s="31"/>
      <c r="AG10255" s="31"/>
      <c r="AH10255" s="31"/>
      <c r="AI10255" s="31"/>
      <c r="AJ10255" s="31"/>
      <c r="AK10255" s="31"/>
      <c r="AL10255" s="31"/>
      <c r="AM10255" s="31"/>
      <c r="AN10255" s="31"/>
      <c r="AO10255" s="31"/>
      <c r="AP10255" s="31"/>
      <c r="AQ10255" s="31"/>
      <c r="AR10255" s="31"/>
      <c r="AS10255" s="31"/>
      <c r="AT10255" s="31"/>
      <c r="AU10255" s="31"/>
      <c r="AV10255" s="31"/>
      <c r="AW10255" s="31"/>
      <c r="AX10255" s="31"/>
      <c r="AY10255" s="31"/>
      <c r="AZ10255" s="31"/>
      <c r="BA10255" s="31"/>
      <c r="BB10255" s="31"/>
      <c r="BC10255" s="31"/>
      <c r="BD10255" s="31"/>
      <c r="BE10255" s="31"/>
      <c r="BF10255" s="31"/>
      <c r="BG10255" s="31"/>
      <c r="BH10255" s="31"/>
      <c r="BI10255" s="31"/>
      <c r="BJ10255" s="31"/>
      <c r="BK10255" s="31"/>
      <c r="BL10255" s="31"/>
      <c r="BM10255" s="31"/>
      <c r="BN10255" s="31"/>
      <c r="BO10255" s="31"/>
      <c r="BP10255" s="31"/>
      <c r="BQ10255" s="31"/>
      <c r="BR10255" s="31"/>
      <c r="BS10255" s="31"/>
      <c r="BT10255" s="31"/>
      <c r="BU10255" s="31"/>
      <c r="BV10255" s="31"/>
      <c r="BW10255" s="31"/>
      <c r="BX10255" s="31"/>
      <c r="BY10255" s="31"/>
      <c r="BZ10255" s="31"/>
      <c r="CA10255" s="31"/>
      <c r="CB10255" s="31"/>
      <c r="CC10255" s="31"/>
    </row>
    <row r="10256" spans="5:81" customFormat="1" x14ac:dyDescent="0.25">
      <c r="E10256"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replace('0001125/4/08/09/2023', '/', '.');</v>
      </c>
      <c r="F10256" s="31"/>
      <c r="G10256" s="31"/>
      <c r="H10256" s="31"/>
      <c r="I10256" s="31"/>
      <c r="J10256" s="31"/>
      <c r="K10256" s="31"/>
      <c r="L10256" s="31"/>
      <c r="M10256" s="31"/>
      <c r="N10256" s="31"/>
      <c r="O10256" s="31"/>
      <c r="P10256" s="31"/>
      <c r="Q10256" s="31"/>
      <c r="R10256" s="31"/>
      <c r="S10256" s="31"/>
      <c r="T10256" s="31"/>
      <c r="U10256" s="31"/>
      <c r="V10256" s="31"/>
      <c r="W10256" s="31"/>
      <c r="X10256" s="31"/>
      <c r="Y10256" s="31"/>
      <c r="Z10256" s="31"/>
      <c r="AA10256" s="31"/>
      <c r="AB10256" s="31"/>
      <c r="AC10256" s="31"/>
      <c r="AD10256" s="31"/>
      <c r="AE10256" s="31"/>
      <c r="AF10256" s="31"/>
      <c r="AG10256" s="31"/>
      <c r="AH10256" s="31"/>
      <c r="AI10256" s="31"/>
      <c r="AJ10256" s="31"/>
      <c r="AK10256" s="31"/>
      <c r="AL10256" s="31"/>
      <c r="AM10256" s="31"/>
      <c r="AN10256" s="31"/>
      <c r="AO10256" s="31"/>
      <c r="AP10256" s="31"/>
      <c r="AQ10256" s="31"/>
      <c r="AR10256" s="31"/>
      <c r="AS10256" s="31"/>
      <c r="AT10256" s="31"/>
      <c r="AU10256" s="31"/>
      <c r="AV10256" s="31"/>
      <c r="AW10256" s="31"/>
      <c r="AX10256" s="31"/>
      <c r="AY10256" s="31"/>
      <c r="AZ10256" s="31"/>
      <c r="BA10256" s="31"/>
      <c r="BB10256" s="31"/>
      <c r="BC10256" s="31"/>
      <c r="BD10256" s="31"/>
      <c r="BE10256" s="31"/>
      <c r="BF10256" s="31"/>
      <c r="BG10256" s="31"/>
      <c r="BH10256" s="31"/>
      <c r="BI10256" s="31"/>
      <c r="BJ10256" s="31"/>
      <c r="BK10256" s="31"/>
      <c r="BL10256" s="31"/>
      <c r="BM10256" s="31"/>
      <c r="BN10256" s="31"/>
      <c r="BO10256" s="31"/>
      <c r="BP10256" s="31"/>
      <c r="BQ10256" s="31"/>
      <c r="BR10256" s="31"/>
      <c r="BS10256" s="31"/>
      <c r="BT10256" s="31"/>
      <c r="BU10256" s="31"/>
      <c r="BV10256" s="31"/>
      <c r="BW10256" s="31"/>
      <c r="BX10256" s="31"/>
      <c r="BY10256" s="31"/>
      <c r="BZ10256" s="31"/>
      <c r="CA10256" s="31"/>
      <c r="CB10256" s="31"/>
      <c r="CC10256" s="31"/>
    </row>
    <row r="10257" spans="5:81" customFormat="1" x14ac:dyDescent="0.25">
      <c r="E10257"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replace('0001126/4/08/09/2023', '/', '.');</v>
      </c>
      <c r="F10257" s="31"/>
      <c r="G10257" s="31"/>
      <c r="H10257" s="31"/>
      <c r="I10257" s="31"/>
      <c r="J10257" s="31"/>
      <c r="K10257" s="31"/>
      <c r="L10257" s="31"/>
      <c r="M10257" s="31"/>
      <c r="N10257" s="31"/>
      <c r="O10257" s="31"/>
      <c r="P10257" s="31"/>
      <c r="Q10257" s="31"/>
      <c r="R10257" s="31"/>
      <c r="S10257" s="31"/>
      <c r="T10257" s="31"/>
      <c r="U10257" s="31"/>
      <c r="V10257" s="31"/>
      <c r="W10257" s="31"/>
      <c r="X10257" s="31"/>
      <c r="Y10257" s="31"/>
      <c r="Z10257" s="31"/>
      <c r="AA10257" s="31"/>
      <c r="AB10257" s="31"/>
      <c r="AC10257" s="31"/>
      <c r="AD10257" s="31"/>
      <c r="AE10257" s="31"/>
      <c r="AF10257" s="31"/>
      <c r="AG10257" s="31"/>
      <c r="AH10257" s="31"/>
      <c r="AI10257" s="31"/>
      <c r="AJ10257" s="31"/>
      <c r="AK10257" s="31"/>
      <c r="AL10257" s="31"/>
      <c r="AM10257" s="31"/>
      <c r="AN10257" s="31"/>
      <c r="AO10257" s="31"/>
      <c r="AP10257" s="31"/>
      <c r="AQ10257" s="31"/>
      <c r="AR10257" s="31"/>
      <c r="AS10257" s="31"/>
      <c r="AT10257" s="31"/>
      <c r="AU10257" s="31"/>
      <c r="AV10257" s="31"/>
      <c r="AW10257" s="31"/>
      <c r="AX10257" s="31"/>
      <c r="AY10257" s="31"/>
      <c r="AZ10257" s="31"/>
      <c r="BA10257" s="31"/>
      <c r="BB10257" s="31"/>
      <c r="BC10257" s="31"/>
      <c r="BD10257" s="31"/>
      <c r="BE10257" s="31"/>
      <c r="BF10257" s="31"/>
      <c r="BG10257" s="31"/>
      <c r="BH10257" s="31"/>
      <c r="BI10257" s="31"/>
      <c r="BJ10257" s="31"/>
      <c r="BK10257" s="31"/>
      <c r="BL10257" s="31"/>
      <c r="BM10257" s="31"/>
      <c r="BN10257" s="31"/>
      <c r="BO10257" s="31"/>
      <c r="BP10257" s="31"/>
      <c r="BQ10257" s="31"/>
      <c r="BR10257" s="31"/>
      <c r="BS10257" s="31"/>
      <c r="BT10257" s="31"/>
      <c r="BU10257" s="31"/>
      <c r="BV10257" s="31"/>
      <c r="BW10257" s="31"/>
      <c r="BX10257" s="31"/>
      <c r="BY10257" s="31"/>
      <c r="BZ10257" s="31"/>
      <c r="CA10257" s="31"/>
      <c r="CB10257" s="31"/>
      <c r="CC10257" s="31"/>
    </row>
    <row r="10258" spans="5:81" customFormat="1" x14ac:dyDescent="0.25">
      <c r="E10258"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replace('0001127/4/08/09/2023', '/', '.');</v>
      </c>
      <c r="F10258" s="31"/>
      <c r="G10258" s="31"/>
      <c r="H10258" s="31"/>
      <c r="I10258" s="31"/>
      <c r="J10258" s="31"/>
      <c r="K10258" s="31"/>
      <c r="L10258" s="31"/>
      <c r="M10258" s="31"/>
      <c r="N10258" s="31"/>
      <c r="O10258" s="31"/>
      <c r="P10258" s="31"/>
      <c r="Q10258" s="31"/>
      <c r="R10258" s="31"/>
      <c r="S10258" s="31"/>
      <c r="T10258" s="31"/>
      <c r="U10258" s="31"/>
      <c r="V10258" s="31"/>
      <c r="W10258" s="31"/>
      <c r="X10258" s="31"/>
      <c r="Y10258" s="31"/>
      <c r="Z10258" s="31"/>
      <c r="AA10258" s="31"/>
      <c r="AB10258" s="31"/>
      <c r="AC10258" s="31"/>
      <c r="AD10258" s="31"/>
      <c r="AE10258" s="31"/>
      <c r="AF10258" s="31"/>
      <c r="AG10258" s="31"/>
      <c r="AH10258" s="31"/>
      <c r="AI10258" s="31"/>
      <c r="AJ10258" s="31"/>
      <c r="AK10258" s="31"/>
      <c r="AL10258" s="31"/>
      <c r="AM10258" s="31"/>
      <c r="AN10258" s="31"/>
      <c r="AO10258" s="31"/>
      <c r="AP10258" s="31"/>
      <c r="AQ10258" s="31"/>
      <c r="AR10258" s="31"/>
      <c r="AS10258" s="31"/>
      <c r="AT10258" s="31"/>
      <c r="AU10258" s="31"/>
      <c r="AV10258" s="31"/>
      <c r="AW10258" s="31"/>
      <c r="AX10258" s="31"/>
      <c r="AY10258" s="31"/>
      <c r="AZ10258" s="31"/>
      <c r="BA10258" s="31"/>
      <c r="BB10258" s="31"/>
      <c r="BC10258" s="31"/>
      <c r="BD10258" s="31"/>
      <c r="BE10258" s="31"/>
      <c r="BF10258" s="31"/>
      <c r="BG10258" s="31"/>
      <c r="BH10258" s="31"/>
      <c r="BI10258" s="31"/>
      <c r="BJ10258" s="31"/>
      <c r="BK10258" s="31"/>
      <c r="BL10258" s="31"/>
      <c r="BM10258" s="31"/>
      <c r="BN10258" s="31"/>
      <c r="BO10258" s="31"/>
      <c r="BP10258" s="31"/>
      <c r="BQ10258" s="31"/>
      <c r="BR10258" s="31"/>
      <c r="BS10258" s="31"/>
      <c r="BT10258" s="31"/>
      <c r="BU10258" s="31"/>
      <c r="BV10258" s="31"/>
      <c r="BW10258" s="31"/>
      <c r="BX10258" s="31"/>
      <c r="BY10258" s="31"/>
      <c r="BZ10258" s="31"/>
      <c r="CA10258" s="31"/>
      <c r="CB10258" s="31"/>
      <c r="CC10258" s="31"/>
    </row>
    <row r="10259" spans="5:81" customFormat="1" x14ac:dyDescent="0.25">
      <c r="E10259" s="30" t="str">
        <f t="shared" si="70"/>
        <v>update IFINOPL.dbo.AGREEMENT_ASSET set BILLING_TO_NPWP = '020054649059000', NPWP_NAME = 'PT. DAYA KOBELCO CONSTRUCTION MACHINERY INDONESIA', NPWP_ADDRESS = 'Jl. Halmahera Blok DD-10, Kawasan Industri MM2100 Danau Indah, Cikarang Barat KAB. BEKASI, 17530' where AGREEMENT_NO = replace('0001128/4/08/08/2023', '/', '.');</v>
      </c>
      <c r="F10259" s="31"/>
      <c r="G10259" s="31"/>
      <c r="H10259" s="31"/>
      <c r="I10259" s="31"/>
      <c r="J10259" s="31"/>
      <c r="K10259" s="31"/>
      <c r="L10259" s="31"/>
      <c r="M10259" s="31"/>
      <c r="N10259" s="31"/>
      <c r="O10259" s="31"/>
      <c r="P10259" s="31"/>
      <c r="Q10259" s="31"/>
      <c r="R10259" s="31"/>
      <c r="S10259" s="31"/>
      <c r="T10259" s="31"/>
      <c r="U10259" s="31"/>
      <c r="V10259" s="31"/>
      <c r="W10259" s="31"/>
      <c r="X10259" s="31"/>
      <c r="Y10259" s="31"/>
      <c r="Z10259" s="31"/>
      <c r="AA10259" s="31"/>
      <c r="AB10259" s="31"/>
      <c r="AC10259" s="31"/>
      <c r="AD10259" s="31"/>
      <c r="AE10259" s="31"/>
      <c r="AF10259" s="31"/>
      <c r="AG10259" s="31"/>
      <c r="AH10259" s="31"/>
      <c r="AI10259" s="31"/>
      <c r="AJ10259" s="31"/>
      <c r="AK10259" s="31"/>
      <c r="AL10259" s="31"/>
      <c r="AM10259" s="31"/>
      <c r="AN10259" s="31"/>
      <c r="AO10259" s="31"/>
      <c r="AP10259" s="31"/>
      <c r="AQ10259" s="31"/>
      <c r="AR10259" s="31"/>
      <c r="AS10259" s="31"/>
      <c r="AT10259" s="31"/>
      <c r="AU10259" s="31"/>
      <c r="AV10259" s="31"/>
      <c r="AW10259" s="31"/>
      <c r="AX10259" s="31"/>
      <c r="AY10259" s="31"/>
      <c r="AZ10259" s="31"/>
      <c r="BA10259" s="31"/>
      <c r="BB10259" s="31"/>
      <c r="BC10259" s="31"/>
      <c r="BD10259" s="31"/>
      <c r="BE10259" s="31"/>
      <c r="BF10259" s="31"/>
      <c r="BG10259" s="31"/>
      <c r="BH10259" s="31"/>
      <c r="BI10259" s="31"/>
      <c r="BJ10259" s="31"/>
      <c r="BK10259" s="31"/>
      <c r="BL10259" s="31"/>
      <c r="BM10259" s="31"/>
      <c r="BN10259" s="31"/>
      <c r="BO10259" s="31"/>
      <c r="BP10259" s="31"/>
      <c r="BQ10259" s="31"/>
      <c r="BR10259" s="31"/>
      <c r="BS10259" s="31"/>
      <c r="BT10259" s="31"/>
      <c r="BU10259" s="31"/>
      <c r="BV10259" s="31"/>
      <c r="BW10259" s="31"/>
      <c r="BX10259" s="31"/>
      <c r="BY10259" s="31"/>
      <c r="BZ10259" s="31"/>
      <c r="CA10259" s="31"/>
      <c r="CB10259" s="31"/>
      <c r="CC10259" s="31"/>
    </row>
    <row r="10260" spans="5:81" customFormat="1" x14ac:dyDescent="0.25">
      <c r="E10260" s="30" t="str">
        <f t="shared" si="70"/>
        <v>update IFINOPL.dbo.AGREEMENT_ASSET set BILLING_TO_NPWP = '809579345033000', NPWP_NAME = 'PT. MODEREN PRIMA SARANA', NPWP_ADDRESS = 'JALAN HIU RAYA NO. 2/5 RT.000 RW.000 KEL.PENJARINGAN KEC.PENJARINGAN KOTA/KAB.JAKARTA UTARA DKI JAKARTA 14440' where AGREEMENT_NO = replace('0001129/4/08/09/2023', '/', '.');</v>
      </c>
      <c r="F10260" s="31"/>
      <c r="G10260" s="31"/>
      <c r="H10260" s="31"/>
      <c r="I10260" s="31"/>
      <c r="J10260" s="31"/>
      <c r="K10260" s="31"/>
      <c r="L10260" s="31"/>
      <c r="M10260" s="31"/>
      <c r="N10260" s="31"/>
      <c r="O10260" s="31"/>
      <c r="P10260" s="31"/>
      <c r="Q10260" s="31"/>
      <c r="R10260" s="31"/>
      <c r="S10260" s="31"/>
      <c r="T10260" s="31"/>
      <c r="U10260" s="31"/>
      <c r="V10260" s="31"/>
      <c r="W10260" s="31"/>
      <c r="X10260" s="31"/>
      <c r="Y10260" s="31"/>
      <c r="Z10260" s="31"/>
      <c r="AA10260" s="31"/>
      <c r="AB10260" s="31"/>
      <c r="AC10260" s="31"/>
      <c r="AD10260" s="31"/>
      <c r="AE10260" s="31"/>
      <c r="AF10260" s="31"/>
      <c r="AG10260" s="31"/>
      <c r="AH10260" s="31"/>
      <c r="AI10260" s="31"/>
      <c r="AJ10260" s="31"/>
      <c r="AK10260" s="31"/>
      <c r="AL10260" s="31"/>
      <c r="AM10260" s="31"/>
      <c r="AN10260" s="31"/>
      <c r="AO10260" s="31"/>
      <c r="AP10260" s="31"/>
      <c r="AQ10260" s="31"/>
      <c r="AR10260" s="31"/>
      <c r="AS10260" s="31"/>
      <c r="AT10260" s="31"/>
      <c r="AU10260" s="31"/>
      <c r="AV10260" s="31"/>
      <c r="AW10260" s="31"/>
      <c r="AX10260" s="31"/>
      <c r="AY10260" s="31"/>
      <c r="AZ10260" s="31"/>
      <c r="BA10260" s="31"/>
      <c r="BB10260" s="31"/>
      <c r="BC10260" s="31"/>
      <c r="BD10260" s="31"/>
      <c r="BE10260" s="31"/>
      <c r="BF10260" s="31"/>
      <c r="BG10260" s="31"/>
      <c r="BH10260" s="31"/>
      <c r="BI10260" s="31"/>
      <c r="BJ10260" s="31"/>
      <c r="BK10260" s="31"/>
      <c r="BL10260" s="31"/>
      <c r="BM10260" s="31"/>
      <c r="BN10260" s="31"/>
      <c r="BO10260" s="31"/>
      <c r="BP10260" s="31"/>
      <c r="BQ10260" s="31"/>
      <c r="BR10260" s="31"/>
      <c r="BS10260" s="31"/>
      <c r="BT10260" s="31"/>
      <c r="BU10260" s="31"/>
      <c r="BV10260" s="31"/>
      <c r="BW10260" s="31"/>
      <c r="BX10260" s="31"/>
      <c r="BY10260" s="31"/>
      <c r="BZ10260" s="31"/>
      <c r="CA10260" s="31"/>
      <c r="CB10260" s="31"/>
      <c r="CC10260" s="31"/>
    </row>
    <row r="10261" spans="5:81" customFormat="1" x14ac:dyDescent="0.25">
      <c r="E10261" s="30" t="str">
        <f t="shared" si="70"/>
        <v>update IFINOPL.dbo.AGREEMENT_ASSET set BILLING_TO_NPWP = '809579345033000', NPWP_NAME = 'PT. MODEREN PRIMA SARANA', NPWP_ADDRESS = 'JALAN HIU RAYA NO. 2/5 RT.000 RW.000 KEL.PENJARINGAN KEC.PENJARINGAN KOTA/KAB.JAKARTA UTARA DKI JAKARTA 14440' where AGREEMENT_NO = replace('0001130/4/08/09/2023', '/', '.');</v>
      </c>
      <c r="F10261" s="31"/>
      <c r="G10261" s="31"/>
      <c r="H10261" s="31"/>
      <c r="I10261" s="31"/>
      <c r="J10261" s="31"/>
      <c r="K10261" s="31"/>
      <c r="L10261" s="31"/>
      <c r="M10261" s="31"/>
      <c r="N10261" s="31"/>
      <c r="O10261" s="31"/>
      <c r="P10261" s="31"/>
      <c r="Q10261" s="31"/>
      <c r="R10261" s="31"/>
      <c r="S10261" s="31"/>
      <c r="T10261" s="31"/>
      <c r="U10261" s="31"/>
      <c r="V10261" s="31"/>
      <c r="W10261" s="31"/>
      <c r="X10261" s="31"/>
      <c r="Y10261" s="31"/>
      <c r="Z10261" s="31"/>
      <c r="AA10261" s="31"/>
      <c r="AB10261" s="31"/>
      <c r="AC10261" s="31"/>
      <c r="AD10261" s="31"/>
      <c r="AE10261" s="31"/>
      <c r="AF10261" s="31"/>
      <c r="AG10261" s="31"/>
      <c r="AH10261" s="31"/>
      <c r="AI10261" s="31"/>
      <c r="AJ10261" s="31"/>
      <c r="AK10261" s="31"/>
      <c r="AL10261" s="31"/>
      <c r="AM10261" s="31"/>
      <c r="AN10261" s="31"/>
      <c r="AO10261" s="31"/>
      <c r="AP10261" s="31"/>
      <c r="AQ10261" s="31"/>
      <c r="AR10261" s="31"/>
      <c r="AS10261" s="31"/>
      <c r="AT10261" s="31"/>
      <c r="AU10261" s="31"/>
      <c r="AV10261" s="31"/>
      <c r="AW10261" s="31"/>
      <c r="AX10261" s="31"/>
      <c r="AY10261" s="31"/>
      <c r="AZ10261" s="31"/>
      <c r="BA10261" s="31"/>
      <c r="BB10261" s="31"/>
      <c r="BC10261" s="31"/>
      <c r="BD10261" s="31"/>
      <c r="BE10261" s="31"/>
      <c r="BF10261" s="31"/>
      <c r="BG10261" s="31"/>
      <c r="BH10261" s="31"/>
      <c r="BI10261" s="31"/>
      <c r="BJ10261" s="31"/>
      <c r="BK10261" s="31"/>
      <c r="BL10261" s="31"/>
      <c r="BM10261" s="31"/>
      <c r="BN10261" s="31"/>
      <c r="BO10261" s="31"/>
      <c r="BP10261" s="31"/>
      <c r="BQ10261" s="31"/>
      <c r="BR10261" s="31"/>
      <c r="BS10261" s="31"/>
      <c r="BT10261" s="31"/>
      <c r="BU10261" s="31"/>
      <c r="BV10261" s="31"/>
      <c r="BW10261" s="31"/>
      <c r="BX10261" s="31"/>
      <c r="BY10261" s="31"/>
      <c r="BZ10261" s="31"/>
      <c r="CA10261" s="31"/>
      <c r="CB10261" s="31"/>
      <c r="CC10261" s="31"/>
    </row>
    <row r="10262" spans="5:81" customFormat="1" x14ac:dyDescent="0.25">
      <c r="E10262" s="30" t="str">
        <f t="shared" si="70"/>
        <v>update IFINOPL.dbo.AGREEMENT_ASSET set BILLING_TO_NPWP = '013138631054000', NPWP_NAME = 'PT. PYRIDAM FARMA TBK.', NPWP_ADDRESS = 'SINARMAS MSIG TOWER LT 12. JALAN JEND SUDIRMAN KAV 21 RT.010 RW.001 KEL.KARET KEC.SETIA BUDI KOTA/KAB.JAKARTA SELATAN DKI JAKARTA 12920' where AGREEMENT_NO = replace('0001131/4/08/09/2023', '/', '.');</v>
      </c>
      <c r="F10262" s="31"/>
      <c r="G10262" s="31"/>
      <c r="H10262" s="31"/>
      <c r="I10262" s="31"/>
      <c r="J10262" s="31"/>
      <c r="K10262" s="31"/>
      <c r="L10262" s="31"/>
      <c r="M10262" s="31"/>
      <c r="N10262" s="31"/>
      <c r="O10262" s="31"/>
      <c r="P10262" s="31"/>
      <c r="Q10262" s="31"/>
      <c r="R10262" s="31"/>
      <c r="S10262" s="31"/>
      <c r="T10262" s="31"/>
      <c r="U10262" s="31"/>
      <c r="V10262" s="31"/>
      <c r="W10262" s="31"/>
      <c r="X10262" s="31"/>
      <c r="Y10262" s="31"/>
      <c r="Z10262" s="31"/>
      <c r="AA10262" s="31"/>
      <c r="AB10262" s="31"/>
      <c r="AC10262" s="31"/>
      <c r="AD10262" s="31"/>
      <c r="AE10262" s="31"/>
      <c r="AF10262" s="31"/>
      <c r="AG10262" s="31"/>
      <c r="AH10262" s="31"/>
      <c r="AI10262" s="31"/>
      <c r="AJ10262" s="31"/>
      <c r="AK10262" s="31"/>
      <c r="AL10262" s="31"/>
      <c r="AM10262" s="31"/>
      <c r="AN10262" s="31"/>
      <c r="AO10262" s="31"/>
      <c r="AP10262" s="31"/>
      <c r="AQ10262" s="31"/>
      <c r="AR10262" s="31"/>
      <c r="AS10262" s="31"/>
      <c r="AT10262" s="31"/>
      <c r="AU10262" s="31"/>
      <c r="AV10262" s="31"/>
      <c r="AW10262" s="31"/>
      <c r="AX10262" s="31"/>
      <c r="AY10262" s="31"/>
      <c r="AZ10262" s="31"/>
      <c r="BA10262" s="31"/>
      <c r="BB10262" s="31"/>
      <c r="BC10262" s="31"/>
      <c r="BD10262" s="31"/>
      <c r="BE10262" s="31"/>
      <c r="BF10262" s="31"/>
      <c r="BG10262" s="31"/>
      <c r="BH10262" s="31"/>
      <c r="BI10262" s="31"/>
      <c r="BJ10262" s="31"/>
      <c r="BK10262" s="31"/>
      <c r="BL10262" s="31"/>
      <c r="BM10262" s="31"/>
      <c r="BN10262" s="31"/>
      <c r="BO10262" s="31"/>
      <c r="BP10262" s="31"/>
      <c r="BQ10262" s="31"/>
      <c r="BR10262" s="31"/>
      <c r="BS10262" s="31"/>
      <c r="BT10262" s="31"/>
      <c r="BU10262" s="31"/>
      <c r="BV10262" s="31"/>
      <c r="BW10262" s="31"/>
      <c r="BX10262" s="31"/>
      <c r="BY10262" s="31"/>
      <c r="BZ10262" s="31"/>
      <c r="CA10262" s="31"/>
      <c r="CB10262" s="31"/>
      <c r="CC10262" s="31"/>
    </row>
    <row r="10263" spans="5:81" customFormat="1" x14ac:dyDescent="0.25">
      <c r="E10263" s="30" t="str">
        <f t="shared" si="70"/>
        <v>update IFINOPL.dbo.AGREEMENT_ASSET set BILLING_TO_NPWP = '013105663073000', NPWP_NAME = 'PT. ASIAKOMNET MULTIMEDIA', NPWP_ADDRESS = 'JL. PINTU AIR NO. 2 F PASAR BARU SAWAH BESAR JAKARTA PUSAT RT.002 RW.008 KEL.PASAR BARU KEC.SAWAH BESAR KOTA/KAB.JAKARTA PUSAT DKI JAKARTA 10710' where AGREEMENT_NO = replace('0001132/4/01/09/2022', '/', '.');</v>
      </c>
      <c r="F10263" s="31"/>
      <c r="G10263" s="31"/>
      <c r="H10263" s="31"/>
      <c r="I10263" s="31"/>
      <c r="J10263" s="31"/>
      <c r="K10263" s="31"/>
      <c r="L10263" s="31"/>
      <c r="M10263" s="31"/>
      <c r="N10263" s="31"/>
      <c r="O10263" s="31"/>
      <c r="P10263" s="31"/>
      <c r="Q10263" s="31"/>
      <c r="R10263" s="31"/>
      <c r="S10263" s="31"/>
      <c r="T10263" s="31"/>
      <c r="U10263" s="31"/>
      <c r="V10263" s="31"/>
      <c r="W10263" s="31"/>
      <c r="X10263" s="31"/>
      <c r="Y10263" s="31"/>
      <c r="Z10263" s="31"/>
      <c r="AA10263" s="31"/>
      <c r="AB10263" s="31"/>
      <c r="AC10263" s="31"/>
      <c r="AD10263" s="31"/>
      <c r="AE10263" s="31"/>
      <c r="AF10263" s="31"/>
      <c r="AG10263" s="31"/>
      <c r="AH10263" s="31"/>
      <c r="AI10263" s="31"/>
      <c r="AJ10263" s="31"/>
      <c r="AK10263" s="31"/>
      <c r="AL10263" s="31"/>
      <c r="AM10263" s="31"/>
      <c r="AN10263" s="31"/>
      <c r="AO10263" s="31"/>
      <c r="AP10263" s="31"/>
      <c r="AQ10263" s="31"/>
      <c r="AR10263" s="31"/>
      <c r="AS10263" s="31"/>
      <c r="AT10263" s="31"/>
      <c r="AU10263" s="31"/>
      <c r="AV10263" s="31"/>
      <c r="AW10263" s="31"/>
      <c r="AX10263" s="31"/>
      <c r="AY10263" s="31"/>
      <c r="AZ10263" s="31"/>
      <c r="BA10263" s="31"/>
      <c r="BB10263" s="31"/>
      <c r="BC10263" s="31"/>
      <c r="BD10263" s="31"/>
      <c r="BE10263" s="31"/>
      <c r="BF10263" s="31"/>
      <c r="BG10263" s="31"/>
      <c r="BH10263" s="31"/>
      <c r="BI10263" s="31"/>
      <c r="BJ10263" s="31"/>
      <c r="BK10263" s="31"/>
      <c r="BL10263" s="31"/>
      <c r="BM10263" s="31"/>
      <c r="BN10263" s="31"/>
      <c r="BO10263" s="31"/>
      <c r="BP10263" s="31"/>
      <c r="BQ10263" s="31"/>
      <c r="BR10263" s="31"/>
      <c r="BS10263" s="31"/>
      <c r="BT10263" s="31"/>
      <c r="BU10263" s="31"/>
      <c r="BV10263" s="31"/>
      <c r="BW10263" s="31"/>
      <c r="BX10263" s="31"/>
      <c r="BY10263" s="31"/>
      <c r="BZ10263" s="31"/>
      <c r="CA10263" s="31"/>
      <c r="CB10263" s="31"/>
      <c r="CC10263" s="31"/>
    </row>
    <row r="10264" spans="5:81" customFormat="1" x14ac:dyDescent="0.25">
      <c r="E10264" s="30" t="str">
        <f t="shared" si="70"/>
        <v>update IFINOPL.dbo.AGREEMENT_ASSET set BILLING_TO_NPWP = '419512165006000', NPWP_NAME = 'PT. BSA LOGISTICS INDONESIA', NPWP_ADDRESS = 'JL. RAYA CAKUNG CILINCING KM.3 RT.000 RW.000 KEL.CAKUNG BARAT KEC.CAKUNG KOTA/KAB.JAKARTA TIMUR DKI JAKARTA 13910' where AGREEMENT_NO = replace('0001132/4/08/09/2023', '/', '.');</v>
      </c>
      <c r="F10264" s="31"/>
      <c r="G10264" s="31"/>
      <c r="H10264" s="31"/>
      <c r="I10264" s="31"/>
      <c r="J10264" s="31"/>
      <c r="K10264" s="31"/>
      <c r="L10264" s="31"/>
      <c r="M10264" s="31"/>
      <c r="N10264" s="31"/>
      <c r="O10264" s="31"/>
      <c r="P10264" s="31"/>
      <c r="Q10264" s="31"/>
      <c r="R10264" s="31"/>
      <c r="S10264" s="31"/>
      <c r="T10264" s="31"/>
      <c r="U10264" s="31"/>
      <c r="V10264" s="31"/>
      <c r="W10264" s="31"/>
      <c r="X10264" s="31"/>
      <c r="Y10264" s="31"/>
      <c r="Z10264" s="31"/>
      <c r="AA10264" s="31"/>
      <c r="AB10264" s="31"/>
      <c r="AC10264" s="31"/>
      <c r="AD10264" s="31"/>
      <c r="AE10264" s="31"/>
      <c r="AF10264" s="31"/>
      <c r="AG10264" s="31"/>
      <c r="AH10264" s="31"/>
      <c r="AI10264" s="31"/>
      <c r="AJ10264" s="31"/>
      <c r="AK10264" s="31"/>
      <c r="AL10264" s="31"/>
      <c r="AM10264" s="31"/>
      <c r="AN10264" s="31"/>
      <c r="AO10264" s="31"/>
      <c r="AP10264" s="31"/>
      <c r="AQ10264" s="31"/>
      <c r="AR10264" s="31"/>
      <c r="AS10264" s="31"/>
      <c r="AT10264" s="31"/>
      <c r="AU10264" s="31"/>
      <c r="AV10264" s="31"/>
      <c r="AW10264" s="31"/>
      <c r="AX10264" s="31"/>
      <c r="AY10264" s="31"/>
      <c r="AZ10264" s="31"/>
      <c r="BA10264" s="31"/>
      <c r="BB10264" s="31"/>
      <c r="BC10264" s="31"/>
      <c r="BD10264" s="31"/>
      <c r="BE10264" s="31"/>
      <c r="BF10264" s="31"/>
      <c r="BG10264" s="31"/>
      <c r="BH10264" s="31"/>
      <c r="BI10264" s="31"/>
      <c r="BJ10264" s="31"/>
      <c r="BK10264" s="31"/>
      <c r="BL10264" s="31"/>
      <c r="BM10264" s="31"/>
      <c r="BN10264" s="31"/>
      <c r="BO10264" s="31"/>
      <c r="BP10264" s="31"/>
      <c r="BQ10264" s="31"/>
      <c r="BR10264" s="31"/>
      <c r="BS10264" s="31"/>
      <c r="BT10264" s="31"/>
      <c r="BU10264" s="31"/>
      <c r="BV10264" s="31"/>
      <c r="BW10264" s="31"/>
      <c r="BX10264" s="31"/>
      <c r="BY10264" s="31"/>
      <c r="BZ10264" s="31"/>
      <c r="CA10264" s="31"/>
      <c r="CB10264" s="31"/>
      <c r="CC10264" s="31"/>
    </row>
    <row r="10265" spans="5:81" customFormat="1" x14ac:dyDescent="0.25">
      <c r="E10265" s="30" t="str">
        <f t="shared" si="70"/>
        <v>update IFINOPL.dbo.AGREEMENT_ASSET set BILLING_TO_NPWP = '632145702418000', NPWP_NAME = 'PT. EMPAT ANGKASA EKSPRESS', NPWP_ADDRESS = 'JL. OTONOM CIKUPA PASAR KEMIS RT.04 RW.01 KEL.SUKA ASIH KEC.PASAR KEMIS KOTA/KAB.TANGERANG BANTEN 15560' where AGREEMENT_NO = replace('0001133/4/01/09/2022', '/', '.');</v>
      </c>
      <c r="F10265" s="31"/>
      <c r="G10265" s="31"/>
      <c r="H10265" s="31"/>
      <c r="I10265" s="31"/>
      <c r="J10265" s="31"/>
      <c r="K10265" s="31"/>
      <c r="L10265" s="31"/>
      <c r="M10265" s="31"/>
      <c r="N10265" s="31"/>
      <c r="O10265" s="31"/>
      <c r="P10265" s="31"/>
      <c r="Q10265" s="31"/>
      <c r="R10265" s="31"/>
      <c r="S10265" s="31"/>
      <c r="T10265" s="31"/>
      <c r="U10265" s="31"/>
      <c r="V10265" s="31"/>
      <c r="W10265" s="31"/>
      <c r="X10265" s="31"/>
      <c r="Y10265" s="31"/>
      <c r="Z10265" s="31"/>
      <c r="AA10265" s="31"/>
      <c r="AB10265" s="31"/>
      <c r="AC10265" s="31"/>
      <c r="AD10265" s="31"/>
      <c r="AE10265" s="31"/>
      <c r="AF10265" s="31"/>
      <c r="AG10265" s="31"/>
      <c r="AH10265" s="31"/>
      <c r="AI10265" s="31"/>
      <c r="AJ10265" s="31"/>
      <c r="AK10265" s="31"/>
      <c r="AL10265" s="31"/>
      <c r="AM10265" s="31"/>
      <c r="AN10265" s="31"/>
      <c r="AO10265" s="31"/>
      <c r="AP10265" s="31"/>
      <c r="AQ10265" s="31"/>
      <c r="AR10265" s="31"/>
      <c r="AS10265" s="31"/>
      <c r="AT10265" s="31"/>
      <c r="AU10265" s="31"/>
      <c r="AV10265" s="31"/>
      <c r="AW10265" s="31"/>
      <c r="AX10265" s="31"/>
      <c r="AY10265" s="31"/>
      <c r="AZ10265" s="31"/>
      <c r="BA10265" s="31"/>
      <c r="BB10265" s="31"/>
      <c r="BC10265" s="31"/>
      <c r="BD10265" s="31"/>
      <c r="BE10265" s="31"/>
      <c r="BF10265" s="31"/>
      <c r="BG10265" s="31"/>
      <c r="BH10265" s="31"/>
      <c r="BI10265" s="31"/>
      <c r="BJ10265" s="31"/>
      <c r="BK10265" s="31"/>
      <c r="BL10265" s="31"/>
      <c r="BM10265" s="31"/>
      <c r="BN10265" s="31"/>
      <c r="BO10265" s="31"/>
      <c r="BP10265" s="31"/>
      <c r="BQ10265" s="31"/>
      <c r="BR10265" s="31"/>
      <c r="BS10265" s="31"/>
      <c r="BT10265" s="31"/>
      <c r="BU10265" s="31"/>
      <c r="BV10265" s="31"/>
      <c r="BW10265" s="31"/>
      <c r="BX10265" s="31"/>
      <c r="BY10265" s="31"/>
      <c r="BZ10265" s="31"/>
      <c r="CA10265" s="31"/>
      <c r="CB10265" s="31"/>
      <c r="CC10265" s="31"/>
    </row>
    <row r="10266" spans="5:81" customFormat="1" x14ac:dyDescent="0.25">
      <c r="E10266" s="30" t="str">
        <f t="shared" si="70"/>
        <v>update IFINOPL.dbo.AGREEMENT_ASSET set BILLING_TO_NPWP = '409310885408000', NPWP_NAME = 'PT. SELAMAT DERAJAT MULIA', NPWP_ADDRESS = 'Karawang Jabar Industrial Estate, Cluster Eco Margakaya, Telukjambe Barat, Kab. Karawang Jawa Barat' where AGREEMENT_NO = replace('0001133/4/08/09/2023', '/', '.');</v>
      </c>
      <c r="F10266" s="31"/>
      <c r="G10266" s="31"/>
      <c r="H10266" s="31"/>
      <c r="I10266" s="31"/>
      <c r="J10266" s="31"/>
      <c r="K10266" s="31"/>
      <c r="L10266" s="31"/>
      <c r="M10266" s="31"/>
      <c r="N10266" s="31"/>
      <c r="O10266" s="31"/>
      <c r="P10266" s="31"/>
      <c r="Q10266" s="31"/>
      <c r="R10266" s="31"/>
      <c r="S10266" s="31"/>
      <c r="T10266" s="31"/>
      <c r="U10266" s="31"/>
      <c r="V10266" s="31"/>
      <c r="W10266" s="31"/>
      <c r="X10266" s="31"/>
      <c r="Y10266" s="31"/>
      <c r="Z10266" s="31"/>
      <c r="AA10266" s="31"/>
      <c r="AB10266" s="31"/>
      <c r="AC10266" s="31"/>
      <c r="AD10266" s="31"/>
      <c r="AE10266" s="31"/>
      <c r="AF10266" s="31"/>
      <c r="AG10266" s="31"/>
      <c r="AH10266" s="31"/>
      <c r="AI10266" s="31"/>
      <c r="AJ10266" s="31"/>
      <c r="AK10266" s="31"/>
      <c r="AL10266" s="31"/>
      <c r="AM10266" s="31"/>
      <c r="AN10266" s="31"/>
      <c r="AO10266" s="31"/>
      <c r="AP10266" s="31"/>
      <c r="AQ10266" s="31"/>
      <c r="AR10266" s="31"/>
      <c r="AS10266" s="31"/>
      <c r="AT10266" s="31"/>
      <c r="AU10266" s="31"/>
      <c r="AV10266" s="31"/>
      <c r="AW10266" s="31"/>
      <c r="AX10266" s="31"/>
      <c r="AY10266" s="31"/>
      <c r="AZ10266" s="31"/>
      <c r="BA10266" s="31"/>
      <c r="BB10266" s="31"/>
      <c r="BC10266" s="31"/>
      <c r="BD10266" s="31"/>
      <c r="BE10266" s="31"/>
      <c r="BF10266" s="31"/>
      <c r="BG10266" s="31"/>
      <c r="BH10266" s="31"/>
      <c r="BI10266" s="31"/>
      <c r="BJ10266" s="31"/>
      <c r="BK10266" s="31"/>
      <c r="BL10266" s="31"/>
      <c r="BM10266" s="31"/>
      <c r="BN10266" s="31"/>
      <c r="BO10266" s="31"/>
      <c r="BP10266" s="31"/>
      <c r="BQ10266" s="31"/>
      <c r="BR10266" s="31"/>
      <c r="BS10266" s="31"/>
      <c r="BT10266" s="31"/>
      <c r="BU10266" s="31"/>
      <c r="BV10266" s="31"/>
      <c r="BW10266" s="31"/>
      <c r="BX10266" s="31"/>
      <c r="BY10266" s="31"/>
      <c r="BZ10266" s="31"/>
      <c r="CA10266" s="31"/>
      <c r="CB10266" s="31"/>
      <c r="CC10266" s="31"/>
    </row>
    <row r="10267" spans="5:81" customFormat="1" x14ac:dyDescent="0.25">
      <c r="E10267" s="30" t="str">
        <f t="shared" si="70"/>
        <v>update IFINOPL.dbo.AGREEMENT_ASSET set BILLING_TO_NPWP = '631901378451000', NPWP_NAME = 'PT. JADE TRUST MOBILINDO', NPWP_ADDRESS = 'RUKO THE SPRINGS UTARA NO.30 , JL. GADING GOLD B RT.1 RW.9 KEL.CIHUNI KEC.PAGEDANGAN KOTA/KAB.KAB. TANGERANG BANTEN 15332' where AGREEMENT_NO = replace('0001134/4/01/09/2022', '/', '.');</v>
      </c>
      <c r="F10267" s="31"/>
      <c r="G10267" s="31"/>
      <c r="H10267" s="31"/>
      <c r="I10267" s="31"/>
      <c r="J10267" s="31"/>
      <c r="K10267" s="31"/>
      <c r="L10267" s="31"/>
      <c r="M10267" s="31"/>
      <c r="N10267" s="31"/>
      <c r="O10267" s="31"/>
      <c r="P10267" s="31"/>
      <c r="Q10267" s="31"/>
      <c r="R10267" s="31"/>
      <c r="S10267" s="31"/>
      <c r="T10267" s="31"/>
      <c r="U10267" s="31"/>
      <c r="V10267" s="31"/>
      <c r="W10267" s="31"/>
      <c r="X10267" s="31"/>
      <c r="Y10267" s="31"/>
      <c r="Z10267" s="31"/>
      <c r="AA10267" s="31"/>
      <c r="AB10267" s="31"/>
      <c r="AC10267" s="31"/>
      <c r="AD10267" s="31"/>
      <c r="AE10267" s="31"/>
      <c r="AF10267" s="31"/>
      <c r="AG10267" s="31"/>
      <c r="AH10267" s="31"/>
      <c r="AI10267" s="31"/>
      <c r="AJ10267" s="31"/>
      <c r="AK10267" s="31"/>
      <c r="AL10267" s="31"/>
      <c r="AM10267" s="31"/>
      <c r="AN10267" s="31"/>
      <c r="AO10267" s="31"/>
      <c r="AP10267" s="31"/>
      <c r="AQ10267" s="31"/>
      <c r="AR10267" s="31"/>
      <c r="AS10267" s="31"/>
      <c r="AT10267" s="31"/>
      <c r="AU10267" s="31"/>
      <c r="AV10267" s="31"/>
      <c r="AW10267" s="31"/>
      <c r="AX10267" s="31"/>
      <c r="AY10267" s="31"/>
      <c r="AZ10267" s="31"/>
      <c r="BA10267" s="31"/>
      <c r="BB10267" s="31"/>
      <c r="BC10267" s="31"/>
      <c r="BD10267" s="31"/>
      <c r="BE10267" s="31"/>
      <c r="BF10267" s="31"/>
      <c r="BG10267" s="31"/>
      <c r="BH10267" s="31"/>
      <c r="BI10267" s="31"/>
      <c r="BJ10267" s="31"/>
      <c r="BK10267" s="31"/>
      <c r="BL10267" s="31"/>
      <c r="BM10267" s="31"/>
      <c r="BN10267" s="31"/>
      <c r="BO10267" s="31"/>
      <c r="BP10267" s="31"/>
      <c r="BQ10267" s="31"/>
      <c r="BR10267" s="31"/>
      <c r="BS10267" s="31"/>
      <c r="BT10267" s="31"/>
      <c r="BU10267" s="31"/>
      <c r="BV10267" s="31"/>
      <c r="BW10267" s="31"/>
      <c r="BX10267" s="31"/>
      <c r="BY10267" s="31"/>
      <c r="BZ10267" s="31"/>
      <c r="CA10267" s="31"/>
      <c r="CB10267" s="31"/>
      <c r="CC10267" s="31"/>
    </row>
    <row r="10268" spans="5:81" customFormat="1" x14ac:dyDescent="0.25">
      <c r="E10268"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replace('0001134/4/08/09/2023', '/', '.');</v>
      </c>
      <c r="F10268" s="31"/>
      <c r="G10268" s="31"/>
      <c r="H10268" s="31"/>
      <c r="I10268" s="31"/>
      <c r="J10268" s="31"/>
      <c r="K10268" s="31"/>
      <c r="L10268" s="31"/>
      <c r="M10268" s="31"/>
      <c r="N10268" s="31"/>
      <c r="O10268" s="31"/>
      <c r="P10268" s="31"/>
      <c r="Q10268" s="31"/>
      <c r="R10268" s="31"/>
      <c r="S10268" s="31"/>
      <c r="T10268" s="31"/>
      <c r="U10268" s="31"/>
      <c r="V10268" s="31"/>
      <c r="W10268" s="31"/>
      <c r="X10268" s="31"/>
      <c r="Y10268" s="31"/>
      <c r="Z10268" s="31"/>
      <c r="AA10268" s="31"/>
      <c r="AB10268" s="31"/>
      <c r="AC10268" s="31"/>
      <c r="AD10268" s="31"/>
      <c r="AE10268" s="31"/>
      <c r="AF10268" s="31"/>
      <c r="AG10268" s="31"/>
      <c r="AH10268" s="31"/>
      <c r="AI10268" s="31"/>
      <c r="AJ10268" s="31"/>
      <c r="AK10268" s="31"/>
      <c r="AL10268" s="31"/>
      <c r="AM10268" s="31"/>
      <c r="AN10268" s="31"/>
      <c r="AO10268" s="31"/>
      <c r="AP10268" s="31"/>
      <c r="AQ10268" s="31"/>
      <c r="AR10268" s="31"/>
      <c r="AS10268" s="31"/>
      <c r="AT10268" s="31"/>
      <c r="AU10268" s="31"/>
      <c r="AV10268" s="31"/>
      <c r="AW10268" s="31"/>
      <c r="AX10268" s="31"/>
      <c r="AY10268" s="31"/>
      <c r="AZ10268" s="31"/>
      <c r="BA10268" s="31"/>
      <c r="BB10268" s="31"/>
      <c r="BC10268" s="31"/>
      <c r="BD10268" s="31"/>
      <c r="BE10268" s="31"/>
      <c r="BF10268" s="31"/>
      <c r="BG10268" s="31"/>
      <c r="BH10268" s="31"/>
      <c r="BI10268" s="31"/>
      <c r="BJ10268" s="31"/>
      <c r="BK10268" s="31"/>
      <c r="BL10268" s="31"/>
      <c r="BM10268" s="31"/>
      <c r="BN10268" s="31"/>
      <c r="BO10268" s="31"/>
      <c r="BP10268" s="31"/>
      <c r="BQ10268" s="31"/>
      <c r="BR10268" s="31"/>
      <c r="BS10268" s="31"/>
      <c r="BT10268" s="31"/>
      <c r="BU10268" s="31"/>
      <c r="BV10268" s="31"/>
      <c r="BW10268" s="31"/>
      <c r="BX10268" s="31"/>
      <c r="BY10268" s="31"/>
      <c r="BZ10268" s="31"/>
      <c r="CA10268" s="31"/>
      <c r="CB10268" s="31"/>
      <c r="CC10268" s="31"/>
    </row>
    <row r="10269" spans="5:81" customFormat="1" x14ac:dyDescent="0.25">
      <c r="E10269"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replace('0001135/4/08/09/2023', '/', '.');</v>
      </c>
      <c r="F10269" s="31"/>
      <c r="G10269" s="31"/>
      <c r="H10269" s="31"/>
      <c r="I10269" s="31"/>
      <c r="J10269" s="31"/>
      <c r="K10269" s="31"/>
      <c r="L10269" s="31"/>
      <c r="M10269" s="31"/>
      <c r="N10269" s="31"/>
      <c r="O10269" s="31"/>
      <c r="P10269" s="31"/>
      <c r="Q10269" s="31"/>
      <c r="R10269" s="31"/>
      <c r="S10269" s="31"/>
      <c r="T10269" s="31"/>
      <c r="U10269" s="31"/>
      <c r="V10269" s="31"/>
      <c r="W10269" s="31"/>
      <c r="X10269" s="31"/>
      <c r="Y10269" s="31"/>
      <c r="Z10269" s="31"/>
      <c r="AA10269" s="31"/>
      <c r="AB10269" s="31"/>
      <c r="AC10269" s="31"/>
      <c r="AD10269" s="31"/>
      <c r="AE10269" s="31"/>
      <c r="AF10269" s="31"/>
      <c r="AG10269" s="31"/>
      <c r="AH10269" s="31"/>
      <c r="AI10269" s="31"/>
      <c r="AJ10269" s="31"/>
      <c r="AK10269" s="31"/>
      <c r="AL10269" s="31"/>
      <c r="AM10269" s="31"/>
      <c r="AN10269" s="31"/>
      <c r="AO10269" s="31"/>
      <c r="AP10269" s="31"/>
      <c r="AQ10269" s="31"/>
      <c r="AR10269" s="31"/>
      <c r="AS10269" s="31"/>
      <c r="AT10269" s="31"/>
      <c r="AU10269" s="31"/>
      <c r="AV10269" s="31"/>
      <c r="AW10269" s="31"/>
      <c r="AX10269" s="31"/>
      <c r="AY10269" s="31"/>
      <c r="AZ10269" s="31"/>
      <c r="BA10269" s="31"/>
      <c r="BB10269" s="31"/>
      <c r="BC10269" s="31"/>
      <c r="BD10269" s="31"/>
      <c r="BE10269" s="31"/>
      <c r="BF10269" s="31"/>
      <c r="BG10269" s="31"/>
      <c r="BH10269" s="31"/>
      <c r="BI10269" s="31"/>
      <c r="BJ10269" s="31"/>
      <c r="BK10269" s="31"/>
      <c r="BL10269" s="31"/>
      <c r="BM10269" s="31"/>
      <c r="BN10269" s="31"/>
      <c r="BO10269" s="31"/>
      <c r="BP10269" s="31"/>
      <c r="BQ10269" s="31"/>
      <c r="BR10269" s="31"/>
      <c r="BS10269" s="31"/>
      <c r="BT10269" s="31"/>
      <c r="BU10269" s="31"/>
      <c r="BV10269" s="31"/>
      <c r="BW10269" s="31"/>
      <c r="BX10269" s="31"/>
      <c r="BY10269" s="31"/>
      <c r="BZ10269" s="31"/>
      <c r="CA10269" s="31"/>
      <c r="CB10269" s="31"/>
      <c r="CC10269" s="31"/>
    </row>
    <row r="10270" spans="5:81" customFormat="1" x14ac:dyDescent="0.25">
      <c r="E10270"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replace('0001136/4/08/09/2023', '/', '.');</v>
      </c>
      <c r="F10270" s="31"/>
      <c r="G10270" s="31"/>
      <c r="H10270" s="31"/>
      <c r="I10270" s="31"/>
      <c r="J10270" s="31"/>
      <c r="K10270" s="31"/>
      <c r="L10270" s="31"/>
      <c r="M10270" s="31"/>
      <c r="N10270" s="31"/>
      <c r="O10270" s="31"/>
      <c r="P10270" s="31"/>
      <c r="Q10270" s="31"/>
      <c r="R10270" s="31"/>
      <c r="S10270" s="31"/>
      <c r="T10270" s="31"/>
      <c r="U10270" s="31"/>
      <c r="V10270" s="31"/>
      <c r="W10270" s="31"/>
      <c r="X10270" s="31"/>
      <c r="Y10270" s="31"/>
      <c r="Z10270" s="31"/>
      <c r="AA10270" s="31"/>
      <c r="AB10270" s="31"/>
      <c r="AC10270" s="31"/>
      <c r="AD10270" s="31"/>
      <c r="AE10270" s="31"/>
      <c r="AF10270" s="31"/>
      <c r="AG10270" s="31"/>
      <c r="AH10270" s="31"/>
      <c r="AI10270" s="31"/>
      <c r="AJ10270" s="31"/>
      <c r="AK10270" s="31"/>
      <c r="AL10270" s="31"/>
      <c r="AM10270" s="31"/>
      <c r="AN10270" s="31"/>
      <c r="AO10270" s="31"/>
      <c r="AP10270" s="31"/>
      <c r="AQ10270" s="31"/>
      <c r="AR10270" s="31"/>
      <c r="AS10270" s="31"/>
      <c r="AT10270" s="31"/>
      <c r="AU10270" s="31"/>
      <c r="AV10270" s="31"/>
      <c r="AW10270" s="31"/>
      <c r="AX10270" s="31"/>
      <c r="AY10270" s="31"/>
      <c r="AZ10270" s="31"/>
      <c r="BA10270" s="31"/>
      <c r="BB10270" s="31"/>
      <c r="BC10270" s="31"/>
      <c r="BD10270" s="31"/>
      <c r="BE10270" s="31"/>
      <c r="BF10270" s="31"/>
      <c r="BG10270" s="31"/>
      <c r="BH10270" s="31"/>
      <c r="BI10270" s="31"/>
      <c r="BJ10270" s="31"/>
      <c r="BK10270" s="31"/>
      <c r="BL10270" s="31"/>
      <c r="BM10270" s="31"/>
      <c r="BN10270" s="31"/>
      <c r="BO10270" s="31"/>
      <c r="BP10270" s="31"/>
      <c r="BQ10270" s="31"/>
      <c r="BR10270" s="31"/>
      <c r="BS10270" s="31"/>
      <c r="BT10270" s="31"/>
      <c r="BU10270" s="31"/>
      <c r="BV10270" s="31"/>
      <c r="BW10270" s="31"/>
      <c r="BX10270" s="31"/>
      <c r="BY10270" s="31"/>
      <c r="BZ10270" s="31"/>
      <c r="CA10270" s="31"/>
      <c r="CB10270" s="31"/>
      <c r="CC10270" s="31"/>
    </row>
    <row r="10271" spans="5:81" customFormat="1" x14ac:dyDescent="0.25">
      <c r="E10271"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replace('0001137/4/08/09/2023', '/', '.');</v>
      </c>
      <c r="F10271" s="31"/>
      <c r="G10271" s="31"/>
      <c r="H10271" s="31"/>
      <c r="I10271" s="31"/>
      <c r="J10271" s="31"/>
      <c r="K10271" s="31"/>
      <c r="L10271" s="31"/>
      <c r="M10271" s="31"/>
      <c r="N10271" s="31"/>
      <c r="O10271" s="31"/>
      <c r="P10271" s="31"/>
      <c r="Q10271" s="31"/>
      <c r="R10271" s="31"/>
      <c r="S10271" s="31"/>
      <c r="T10271" s="31"/>
      <c r="U10271" s="31"/>
      <c r="V10271" s="31"/>
      <c r="W10271" s="31"/>
      <c r="X10271" s="31"/>
      <c r="Y10271" s="31"/>
      <c r="Z10271" s="31"/>
      <c r="AA10271" s="31"/>
      <c r="AB10271" s="31"/>
      <c r="AC10271" s="31"/>
      <c r="AD10271" s="31"/>
      <c r="AE10271" s="31"/>
      <c r="AF10271" s="31"/>
      <c r="AG10271" s="31"/>
      <c r="AH10271" s="31"/>
      <c r="AI10271" s="31"/>
      <c r="AJ10271" s="31"/>
      <c r="AK10271" s="31"/>
      <c r="AL10271" s="31"/>
      <c r="AM10271" s="31"/>
      <c r="AN10271" s="31"/>
      <c r="AO10271" s="31"/>
      <c r="AP10271" s="31"/>
      <c r="AQ10271" s="31"/>
      <c r="AR10271" s="31"/>
      <c r="AS10271" s="31"/>
      <c r="AT10271" s="31"/>
      <c r="AU10271" s="31"/>
      <c r="AV10271" s="31"/>
      <c r="AW10271" s="31"/>
      <c r="AX10271" s="31"/>
      <c r="AY10271" s="31"/>
      <c r="AZ10271" s="31"/>
      <c r="BA10271" s="31"/>
      <c r="BB10271" s="31"/>
      <c r="BC10271" s="31"/>
      <c r="BD10271" s="31"/>
      <c r="BE10271" s="31"/>
      <c r="BF10271" s="31"/>
      <c r="BG10271" s="31"/>
      <c r="BH10271" s="31"/>
      <c r="BI10271" s="31"/>
      <c r="BJ10271" s="31"/>
      <c r="BK10271" s="31"/>
      <c r="BL10271" s="31"/>
      <c r="BM10271" s="31"/>
      <c r="BN10271" s="31"/>
      <c r="BO10271" s="31"/>
      <c r="BP10271" s="31"/>
      <c r="BQ10271" s="31"/>
      <c r="BR10271" s="31"/>
      <c r="BS10271" s="31"/>
      <c r="BT10271" s="31"/>
      <c r="BU10271" s="31"/>
      <c r="BV10271" s="31"/>
      <c r="BW10271" s="31"/>
      <c r="BX10271" s="31"/>
      <c r="BY10271" s="31"/>
      <c r="BZ10271" s="31"/>
      <c r="CA10271" s="31"/>
      <c r="CB10271" s="31"/>
      <c r="CC10271" s="31"/>
    </row>
    <row r="10272" spans="5:81" customFormat="1" x14ac:dyDescent="0.25">
      <c r="E10272" s="30" t="str">
        <f t="shared" si="70"/>
        <v>update IFINOPL.dbo.AGREEMENT_ASSET set BILLING_TO_NPWP = '424812675005000', NPWP_NAME = 'PT. MAHIDARA ARTHA SANGKARA', NPWP_ADDRESS = 'JL. DEWI SARTIKA NO. 192 RT.000 RW.005 KEL.CAWANG KEC.KRAMAT JATI KOTA/KAB.JAKARTA TIMUR DKI JAKARTA 13630' where AGREEMENT_NO = replace('0001138/4/08/09/2023', '/', '.');</v>
      </c>
      <c r="F10272" s="31"/>
      <c r="G10272" s="31"/>
      <c r="H10272" s="31"/>
      <c r="I10272" s="31"/>
      <c r="J10272" s="31"/>
      <c r="K10272" s="31"/>
      <c r="L10272" s="31"/>
      <c r="M10272" s="31"/>
      <c r="N10272" s="31"/>
      <c r="O10272" s="31"/>
      <c r="P10272" s="31"/>
      <c r="Q10272" s="31"/>
      <c r="R10272" s="31"/>
      <c r="S10272" s="31"/>
      <c r="T10272" s="31"/>
      <c r="U10272" s="31"/>
      <c r="V10272" s="31"/>
      <c r="W10272" s="31"/>
      <c r="X10272" s="31"/>
      <c r="Y10272" s="31"/>
      <c r="Z10272" s="31"/>
      <c r="AA10272" s="31"/>
      <c r="AB10272" s="31"/>
      <c r="AC10272" s="31"/>
      <c r="AD10272" s="31"/>
      <c r="AE10272" s="31"/>
      <c r="AF10272" s="31"/>
      <c r="AG10272" s="31"/>
      <c r="AH10272" s="31"/>
      <c r="AI10272" s="31"/>
      <c r="AJ10272" s="31"/>
      <c r="AK10272" s="31"/>
      <c r="AL10272" s="31"/>
      <c r="AM10272" s="31"/>
      <c r="AN10272" s="31"/>
      <c r="AO10272" s="31"/>
      <c r="AP10272" s="31"/>
      <c r="AQ10272" s="31"/>
      <c r="AR10272" s="31"/>
      <c r="AS10272" s="31"/>
      <c r="AT10272" s="31"/>
      <c r="AU10272" s="31"/>
      <c r="AV10272" s="31"/>
      <c r="AW10272" s="31"/>
      <c r="AX10272" s="31"/>
      <c r="AY10272" s="31"/>
      <c r="AZ10272" s="31"/>
      <c r="BA10272" s="31"/>
      <c r="BB10272" s="31"/>
      <c r="BC10272" s="31"/>
      <c r="BD10272" s="31"/>
      <c r="BE10272" s="31"/>
      <c r="BF10272" s="31"/>
      <c r="BG10272" s="31"/>
      <c r="BH10272" s="31"/>
      <c r="BI10272" s="31"/>
      <c r="BJ10272" s="31"/>
      <c r="BK10272" s="31"/>
      <c r="BL10272" s="31"/>
      <c r="BM10272" s="31"/>
      <c r="BN10272" s="31"/>
      <c r="BO10272" s="31"/>
      <c r="BP10272" s="31"/>
      <c r="BQ10272" s="31"/>
      <c r="BR10272" s="31"/>
      <c r="BS10272" s="31"/>
      <c r="BT10272" s="31"/>
      <c r="BU10272" s="31"/>
      <c r="BV10272" s="31"/>
      <c r="BW10272" s="31"/>
      <c r="BX10272" s="31"/>
      <c r="BY10272" s="31"/>
      <c r="BZ10272" s="31"/>
      <c r="CA10272" s="31"/>
      <c r="CB10272" s="31"/>
      <c r="CC10272" s="31"/>
    </row>
    <row r="10273" spans="5:81" customFormat="1" x14ac:dyDescent="0.25">
      <c r="E10273" s="30" t="str">
        <f t="shared" si="70"/>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replace('0001139/4/01/09/2022', '/', '.');</v>
      </c>
      <c r="F10273" s="31"/>
      <c r="G10273" s="31"/>
      <c r="H10273" s="31"/>
      <c r="I10273" s="31"/>
      <c r="J10273" s="31"/>
      <c r="K10273" s="31"/>
      <c r="L10273" s="31"/>
      <c r="M10273" s="31"/>
      <c r="N10273" s="31"/>
      <c r="O10273" s="31"/>
      <c r="P10273" s="31"/>
      <c r="Q10273" s="31"/>
      <c r="R10273" s="31"/>
      <c r="S10273" s="31"/>
      <c r="T10273" s="31"/>
      <c r="U10273" s="31"/>
      <c r="V10273" s="31"/>
      <c r="W10273" s="31"/>
      <c r="X10273" s="31"/>
      <c r="Y10273" s="31"/>
      <c r="Z10273" s="31"/>
      <c r="AA10273" s="31"/>
      <c r="AB10273" s="31"/>
      <c r="AC10273" s="31"/>
      <c r="AD10273" s="31"/>
      <c r="AE10273" s="31"/>
      <c r="AF10273" s="31"/>
      <c r="AG10273" s="31"/>
      <c r="AH10273" s="31"/>
      <c r="AI10273" s="31"/>
      <c r="AJ10273" s="31"/>
      <c r="AK10273" s="31"/>
      <c r="AL10273" s="31"/>
      <c r="AM10273" s="31"/>
      <c r="AN10273" s="31"/>
      <c r="AO10273" s="31"/>
      <c r="AP10273" s="31"/>
      <c r="AQ10273" s="31"/>
      <c r="AR10273" s="31"/>
      <c r="AS10273" s="31"/>
      <c r="AT10273" s="31"/>
      <c r="AU10273" s="31"/>
      <c r="AV10273" s="31"/>
      <c r="AW10273" s="31"/>
      <c r="AX10273" s="31"/>
      <c r="AY10273" s="31"/>
      <c r="AZ10273" s="31"/>
      <c r="BA10273" s="31"/>
      <c r="BB10273" s="31"/>
      <c r="BC10273" s="31"/>
      <c r="BD10273" s="31"/>
      <c r="BE10273" s="31"/>
      <c r="BF10273" s="31"/>
      <c r="BG10273" s="31"/>
      <c r="BH10273" s="31"/>
      <c r="BI10273" s="31"/>
      <c r="BJ10273" s="31"/>
      <c r="BK10273" s="31"/>
      <c r="BL10273" s="31"/>
      <c r="BM10273" s="31"/>
      <c r="BN10273" s="31"/>
      <c r="BO10273" s="31"/>
      <c r="BP10273" s="31"/>
      <c r="BQ10273" s="31"/>
      <c r="BR10273" s="31"/>
      <c r="BS10273" s="31"/>
      <c r="BT10273" s="31"/>
      <c r="BU10273" s="31"/>
      <c r="BV10273" s="31"/>
      <c r="BW10273" s="31"/>
      <c r="BX10273" s="31"/>
      <c r="BY10273" s="31"/>
      <c r="BZ10273" s="31"/>
      <c r="CA10273" s="31"/>
      <c r="CB10273" s="31"/>
      <c r="CC10273" s="31"/>
    </row>
    <row r="10274" spans="5:81" customFormat="1" x14ac:dyDescent="0.25">
      <c r="E10274" s="30" t="str">
        <f t="shared" si="70"/>
        <v>update IFINOPL.dbo.AGREEMENT_ASSET set BILLING_TO_NPWP = '651887093416000', NPWP_NAME = 'PT. AMARTHA MANUNGGAL PRIMA', NPWP_ADDRESS = 'THE PROMINENCE TOWER LT 28 JL JALUR SUTERA B RT.00 RW.00 KEL.PANUNGGANGAN KEC.PINANG KOTA/KAB.KOTA TANGERANG BANTEN 15143' where AGREEMENT_NO = replace('0001139/4/08/09/2023', '/', '.');</v>
      </c>
      <c r="F10274" s="31"/>
      <c r="G10274" s="31"/>
      <c r="H10274" s="31"/>
      <c r="I10274" s="31"/>
      <c r="J10274" s="31"/>
      <c r="K10274" s="31"/>
      <c r="L10274" s="31"/>
      <c r="M10274" s="31"/>
      <c r="N10274" s="31"/>
      <c r="O10274" s="31"/>
      <c r="P10274" s="31"/>
      <c r="Q10274" s="31"/>
      <c r="R10274" s="31"/>
      <c r="S10274" s="31"/>
      <c r="T10274" s="31"/>
      <c r="U10274" s="31"/>
      <c r="V10274" s="31"/>
      <c r="W10274" s="31"/>
      <c r="X10274" s="31"/>
      <c r="Y10274" s="31"/>
      <c r="Z10274" s="31"/>
      <c r="AA10274" s="31"/>
      <c r="AB10274" s="31"/>
      <c r="AC10274" s="31"/>
      <c r="AD10274" s="31"/>
      <c r="AE10274" s="31"/>
      <c r="AF10274" s="31"/>
      <c r="AG10274" s="31"/>
      <c r="AH10274" s="31"/>
      <c r="AI10274" s="31"/>
      <c r="AJ10274" s="31"/>
      <c r="AK10274" s="31"/>
      <c r="AL10274" s="31"/>
      <c r="AM10274" s="31"/>
      <c r="AN10274" s="31"/>
      <c r="AO10274" s="31"/>
      <c r="AP10274" s="31"/>
      <c r="AQ10274" s="31"/>
      <c r="AR10274" s="31"/>
      <c r="AS10274" s="31"/>
      <c r="AT10274" s="31"/>
      <c r="AU10274" s="31"/>
      <c r="AV10274" s="31"/>
      <c r="AW10274" s="31"/>
      <c r="AX10274" s="31"/>
      <c r="AY10274" s="31"/>
      <c r="AZ10274" s="31"/>
      <c r="BA10274" s="31"/>
      <c r="BB10274" s="31"/>
      <c r="BC10274" s="31"/>
      <c r="BD10274" s="31"/>
      <c r="BE10274" s="31"/>
      <c r="BF10274" s="31"/>
      <c r="BG10274" s="31"/>
      <c r="BH10274" s="31"/>
      <c r="BI10274" s="31"/>
      <c r="BJ10274" s="31"/>
      <c r="BK10274" s="31"/>
      <c r="BL10274" s="31"/>
      <c r="BM10274" s="31"/>
      <c r="BN10274" s="31"/>
      <c r="BO10274" s="31"/>
      <c r="BP10274" s="31"/>
      <c r="BQ10274" s="31"/>
      <c r="BR10274" s="31"/>
      <c r="BS10274" s="31"/>
      <c r="BT10274" s="31"/>
      <c r="BU10274" s="31"/>
      <c r="BV10274" s="31"/>
      <c r="BW10274" s="31"/>
      <c r="BX10274" s="31"/>
      <c r="BY10274" s="31"/>
      <c r="BZ10274" s="31"/>
      <c r="CA10274" s="31"/>
      <c r="CB10274" s="31"/>
      <c r="CC10274" s="31"/>
    </row>
    <row r="10275" spans="5:81" customFormat="1" x14ac:dyDescent="0.25">
      <c r="E10275" s="30" t="str">
        <f t="shared" si="70"/>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replace('0001140/4/01/09/2022', '/', '.');</v>
      </c>
      <c r="F10275" s="31"/>
      <c r="G10275" s="31"/>
      <c r="H10275" s="31"/>
      <c r="I10275" s="31"/>
      <c r="J10275" s="31"/>
      <c r="K10275" s="31"/>
      <c r="L10275" s="31"/>
      <c r="M10275" s="31"/>
      <c r="N10275" s="31"/>
      <c r="O10275" s="31"/>
      <c r="P10275" s="31"/>
      <c r="Q10275" s="31"/>
      <c r="R10275" s="31"/>
      <c r="S10275" s="31"/>
      <c r="T10275" s="31"/>
      <c r="U10275" s="31"/>
      <c r="V10275" s="31"/>
      <c r="W10275" s="31"/>
      <c r="X10275" s="31"/>
      <c r="Y10275" s="31"/>
      <c r="Z10275" s="31"/>
      <c r="AA10275" s="31"/>
      <c r="AB10275" s="31"/>
      <c r="AC10275" s="31"/>
      <c r="AD10275" s="31"/>
      <c r="AE10275" s="31"/>
      <c r="AF10275" s="31"/>
      <c r="AG10275" s="31"/>
      <c r="AH10275" s="31"/>
      <c r="AI10275" s="31"/>
      <c r="AJ10275" s="31"/>
      <c r="AK10275" s="31"/>
      <c r="AL10275" s="31"/>
      <c r="AM10275" s="31"/>
      <c r="AN10275" s="31"/>
      <c r="AO10275" s="31"/>
      <c r="AP10275" s="31"/>
      <c r="AQ10275" s="31"/>
      <c r="AR10275" s="31"/>
      <c r="AS10275" s="31"/>
      <c r="AT10275" s="31"/>
      <c r="AU10275" s="31"/>
      <c r="AV10275" s="31"/>
      <c r="AW10275" s="31"/>
      <c r="AX10275" s="31"/>
      <c r="AY10275" s="31"/>
      <c r="AZ10275" s="31"/>
      <c r="BA10275" s="31"/>
      <c r="BB10275" s="31"/>
      <c r="BC10275" s="31"/>
      <c r="BD10275" s="31"/>
      <c r="BE10275" s="31"/>
      <c r="BF10275" s="31"/>
      <c r="BG10275" s="31"/>
      <c r="BH10275" s="31"/>
      <c r="BI10275" s="31"/>
      <c r="BJ10275" s="31"/>
      <c r="BK10275" s="31"/>
      <c r="BL10275" s="31"/>
      <c r="BM10275" s="31"/>
      <c r="BN10275" s="31"/>
      <c r="BO10275" s="31"/>
      <c r="BP10275" s="31"/>
      <c r="BQ10275" s="31"/>
      <c r="BR10275" s="31"/>
      <c r="BS10275" s="31"/>
      <c r="BT10275" s="31"/>
      <c r="BU10275" s="31"/>
      <c r="BV10275" s="31"/>
      <c r="BW10275" s="31"/>
      <c r="BX10275" s="31"/>
      <c r="BY10275" s="31"/>
      <c r="BZ10275" s="31"/>
      <c r="CA10275" s="31"/>
      <c r="CB10275" s="31"/>
      <c r="CC10275" s="31"/>
    </row>
    <row r="10276" spans="5:81" customFormat="1" x14ac:dyDescent="0.25">
      <c r="E10276" s="30" t="str">
        <f t="shared" si="70"/>
        <v>update IFINOPL.dbo.AGREEMENT_ASSET set BILLING_TO_NPWP = '419512165006000', NPWP_NAME = 'PT. BSA LOGISTICS INDONESIA', NPWP_ADDRESS = 'JL. RAYA CAKUNG CILINCING KM.3 RT.000 RW.000 KEL.CAKUNG BARAT KEC.CAKUNG KOTA/KAB.JAKARTA TIMUR DKI JAKARTA 13910' where AGREEMENT_NO = replace('0001140/4/08/09/2023', '/', '.');</v>
      </c>
      <c r="F10276" s="31"/>
      <c r="G10276" s="31"/>
      <c r="H10276" s="31"/>
      <c r="I10276" s="31"/>
      <c r="J10276" s="31"/>
      <c r="K10276" s="31"/>
      <c r="L10276" s="31"/>
      <c r="M10276" s="31"/>
      <c r="N10276" s="31"/>
      <c r="O10276" s="31"/>
      <c r="P10276" s="31"/>
      <c r="Q10276" s="31"/>
      <c r="R10276" s="31"/>
      <c r="S10276" s="31"/>
      <c r="T10276" s="31"/>
      <c r="U10276" s="31"/>
      <c r="V10276" s="31"/>
      <c r="W10276" s="31"/>
      <c r="X10276" s="31"/>
      <c r="Y10276" s="31"/>
      <c r="Z10276" s="31"/>
      <c r="AA10276" s="31"/>
      <c r="AB10276" s="31"/>
      <c r="AC10276" s="31"/>
      <c r="AD10276" s="31"/>
      <c r="AE10276" s="31"/>
      <c r="AF10276" s="31"/>
      <c r="AG10276" s="31"/>
      <c r="AH10276" s="31"/>
      <c r="AI10276" s="31"/>
      <c r="AJ10276" s="31"/>
      <c r="AK10276" s="31"/>
      <c r="AL10276" s="31"/>
      <c r="AM10276" s="31"/>
      <c r="AN10276" s="31"/>
      <c r="AO10276" s="31"/>
      <c r="AP10276" s="31"/>
      <c r="AQ10276" s="31"/>
      <c r="AR10276" s="31"/>
      <c r="AS10276" s="31"/>
      <c r="AT10276" s="31"/>
      <c r="AU10276" s="31"/>
      <c r="AV10276" s="31"/>
      <c r="AW10276" s="31"/>
      <c r="AX10276" s="31"/>
      <c r="AY10276" s="31"/>
      <c r="AZ10276" s="31"/>
      <c r="BA10276" s="31"/>
      <c r="BB10276" s="31"/>
      <c r="BC10276" s="31"/>
      <c r="BD10276" s="31"/>
      <c r="BE10276" s="31"/>
      <c r="BF10276" s="31"/>
      <c r="BG10276" s="31"/>
      <c r="BH10276" s="31"/>
      <c r="BI10276" s="31"/>
      <c r="BJ10276" s="31"/>
      <c r="BK10276" s="31"/>
      <c r="BL10276" s="31"/>
      <c r="BM10276" s="31"/>
      <c r="BN10276" s="31"/>
      <c r="BO10276" s="31"/>
      <c r="BP10276" s="31"/>
      <c r="BQ10276" s="31"/>
      <c r="BR10276" s="31"/>
      <c r="BS10276" s="31"/>
      <c r="BT10276" s="31"/>
      <c r="BU10276" s="31"/>
      <c r="BV10276" s="31"/>
      <c r="BW10276" s="31"/>
      <c r="BX10276" s="31"/>
      <c r="BY10276" s="31"/>
      <c r="BZ10276" s="31"/>
      <c r="CA10276" s="31"/>
      <c r="CB10276" s="31"/>
      <c r="CC10276" s="31"/>
    </row>
    <row r="10277" spans="5:81" customFormat="1" x14ac:dyDescent="0.25">
      <c r="E10277" s="30" t="str">
        <f t="shared" si="70"/>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replace('0001141/4/01/09/2022', '/', '.');</v>
      </c>
      <c r="F10277" s="31"/>
      <c r="G10277" s="31"/>
      <c r="H10277" s="31"/>
      <c r="I10277" s="31"/>
      <c r="J10277" s="31"/>
      <c r="K10277" s="31"/>
      <c r="L10277" s="31"/>
      <c r="M10277" s="31"/>
      <c r="N10277" s="31"/>
      <c r="O10277" s="31"/>
      <c r="P10277" s="31"/>
      <c r="Q10277" s="31"/>
      <c r="R10277" s="31"/>
      <c r="S10277" s="31"/>
      <c r="T10277" s="31"/>
      <c r="U10277" s="31"/>
      <c r="V10277" s="31"/>
      <c r="W10277" s="31"/>
      <c r="X10277" s="31"/>
      <c r="Y10277" s="31"/>
      <c r="Z10277" s="31"/>
      <c r="AA10277" s="31"/>
      <c r="AB10277" s="31"/>
      <c r="AC10277" s="31"/>
      <c r="AD10277" s="31"/>
      <c r="AE10277" s="31"/>
      <c r="AF10277" s="31"/>
      <c r="AG10277" s="31"/>
      <c r="AH10277" s="31"/>
      <c r="AI10277" s="31"/>
      <c r="AJ10277" s="31"/>
      <c r="AK10277" s="31"/>
      <c r="AL10277" s="31"/>
      <c r="AM10277" s="31"/>
      <c r="AN10277" s="31"/>
      <c r="AO10277" s="31"/>
      <c r="AP10277" s="31"/>
      <c r="AQ10277" s="31"/>
      <c r="AR10277" s="31"/>
      <c r="AS10277" s="31"/>
      <c r="AT10277" s="31"/>
      <c r="AU10277" s="31"/>
      <c r="AV10277" s="31"/>
      <c r="AW10277" s="31"/>
      <c r="AX10277" s="31"/>
      <c r="AY10277" s="31"/>
      <c r="AZ10277" s="31"/>
      <c r="BA10277" s="31"/>
      <c r="BB10277" s="31"/>
      <c r="BC10277" s="31"/>
      <c r="BD10277" s="31"/>
      <c r="BE10277" s="31"/>
      <c r="BF10277" s="31"/>
      <c r="BG10277" s="31"/>
      <c r="BH10277" s="31"/>
      <c r="BI10277" s="31"/>
      <c r="BJ10277" s="31"/>
      <c r="BK10277" s="31"/>
      <c r="BL10277" s="31"/>
      <c r="BM10277" s="31"/>
      <c r="BN10277" s="31"/>
      <c r="BO10277" s="31"/>
      <c r="BP10277" s="31"/>
      <c r="BQ10277" s="31"/>
      <c r="BR10277" s="31"/>
      <c r="BS10277" s="31"/>
      <c r="BT10277" s="31"/>
      <c r="BU10277" s="31"/>
      <c r="BV10277" s="31"/>
      <c r="BW10277" s="31"/>
      <c r="BX10277" s="31"/>
      <c r="BY10277" s="31"/>
      <c r="BZ10277" s="31"/>
      <c r="CA10277" s="31"/>
      <c r="CB10277" s="31"/>
      <c r="CC10277" s="31"/>
    </row>
    <row r="10278" spans="5:81" customFormat="1" x14ac:dyDescent="0.25">
      <c r="E10278" s="30" t="str">
        <f t="shared" si="70"/>
        <v>update IFINOPL.dbo.AGREEMENT_ASSET set BILLING_TO_NPWP = '013315965046000', NPWP_NAME = 'PT. INDOTRUCK UTAMA', NPWP_ADDRESS = 'JL. RAYA CAKUNG CILINCING RAYA KAV. 3A RT.000 RW.000 SEMPER TIMUR, CILINCING, JAKARTA UTARA, DKI JAKARTA 14130 INDONESIA' where AGREEMENT_NO = replace('0001141/4/08/09/2023', '/', '.');</v>
      </c>
      <c r="F10278" s="31"/>
      <c r="G10278" s="31"/>
      <c r="H10278" s="31"/>
      <c r="I10278" s="31"/>
      <c r="J10278" s="31"/>
      <c r="K10278" s="31"/>
      <c r="L10278" s="31"/>
      <c r="M10278" s="31"/>
      <c r="N10278" s="31"/>
      <c r="O10278" s="31"/>
      <c r="P10278" s="31"/>
      <c r="Q10278" s="31"/>
      <c r="R10278" s="31"/>
      <c r="S10278" s="31"/>
      <c r="T10278" s="31"/>
      <c r="U10278" s="31"/>
      <c r="V10278" s="31"/>
      <c r="W10278" s="31"/>
      <c r="X10278" s="31"/>
      <c r="Y10278" s="31"/>
      <c r="Z10278" s="31"/>
      <c r="AA10278" s="31"/>
      <c r="AB10278" s="31"/>
      <c r="AC10278" s="31"/>
      <c r="AD10278" s="31"/>
      <c r="AE10278" s="31"/>
      <c r="AF10278" s="31"/>
      <c r="AG10278" s="31"/>
      <c r="AH10278" s="31"/>
      <c r="AI10278" s="31"/>
      <c r="AJ10278" s="31"/>
      <c r="AK10278" s="31"/>
      <c r="AL10278" s="31"/>
      <c r="AM10278" s="31"/>
      <c r="AN10278" s="31"/>
      <c r="AO10278" s="31"/>
      <c r="AP10278" s="31"/>
      <c r="AQ10278" s="31"/>
      <c r="AR10278" s="31"/>
      <c r="AS10278" s="31"/>
      <c r="AT10278" s="31"/>
      <c r="AU10278" s="31"/>
      <c r="AV10278" s="31"/>
      <c r="AW10278" s="31"/>
      <c r="AX10278" s="31"/>
      <c r="AY10278" s="31"/>
      <c r="AZ10278" s="31"/>
      <c r="BA10278" s="31"/>
      <c r="BB10278" s="31"/>
      <c r="BC10278" s="31"/>
      <c r="BD10278" s="31"/>
      <c r="BE10278" s="31"/>
      <c r="BF10278" s="31"/>
      <c r="BG10278" s="31"/>
      <c r="BH10278" s="31"/>
      <c r="BI10278" s="31"/>
      <c r="BJ10278" s="31"/>
      <c r="BK10278" s="31"/>
      <c r="BL10278" s="31"/>
      <c r="BM10278" s="31"/>
      <c r="BN10278" s="31"/>
      <c r="BO10278" s="31"/>
      <c r="BP10278" s="31"/>
      <c r="BQ10278" s="31"/>
      <c r="BR10278" s="31"/>
      <c r="BS10278" s="31"/>
      <c r="BT10278" s="31"/>
      <c r="BU10278" s="31"/>
      <c r="BV10278" s="31"/>
      <c r="BW10278" s="31"/>
      <c r="BX10278" s="31"/>
      <c r="BY10278" s="31"/>
      <c r="BZ10278" s="31"/>
      <c r="CA10278" s="31"/>
      <c r="CB10278" s="31"/>
      <c r="CC10278" s="31"/>
    </row>
    <row r="10279" spans="5:81" customFormat="1" x14ac:dyDescent="0.25">
      <c r="E10279" s="30" t="str">
        <f t="shared" si="70"/>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replace('0001142/4/01/09/2022', '/', '.');</v>
      </c>
      <c r="F10279" s="31"/>
      <c r="G10279" s="31"/>
      <c r="H10279" s="31"/>
      <c r="I10279" s="31"/>
      <c r="J10279" s="31"/>
      <c r="K10279" s="31"/>
      <c r="L10279" s="31"/>
      <c r="M10279" s="31"/>
      <c r="N10279" s="31"/>
      <c r="O10279" s="31"/>
      <c r="P10279" s="31"/>
      <c r="Q10279" s="31"/>
      <c r="R10279" s="31"/>
      <c r="S10279" s="31"/>
      <c r="T10279" s="31"/>
      <c r="U10279" s="31"/>
      <c r="V10279" s="31"/>
      <c r="W10279" s="31"/>
      <c r="X10279" s="31"/>
      <c r="Y10279" s="31"/>
      <c r="Z10279" s="31"/>
      <c r="AA10279" s="31"/>
      <c r="AB10279" s="31"/>
      <c r="AC10279" s="31"/>
      <c r="AD10279" s="31"/>
      <c r="AE10279" s="31"/>
      <c r="AF10279" s="31"/>
      <c r="AG10279" s="31"/>
      <c r="AH10279" s="31"/>
      <c r="AI10279" s="31"/>
      <c r="AJ10279" s="31"/>
      <c r="AK10279" s="31"/>
      <c r="AL10279" s="31"/>
      <c r="AM10279" s="31"/>
      <c r="AN10279" s="31"/>
      <c r="AO10279" s="31"/>
      <c r="AP10279" s="31"/>
      <c r="AQ10279" s="31"/>
      <c r="AR10279" s="31"/>
      <c r="AS10279" s="31"/>
      <c r="AT10279" s="31"/>
      <c r="AU10279" s="31"/>
      <c r="AV10279" s="31"/>
      <c r="AW10279" s="31"/>
      <c r="AX10279" s="31"/>
      <c r="AY10279" s="31"/>
      <c r="AZ10279" s="31"/>
      <c r="BA10279" s="31"/>
      <c r="BB10279" s="31"/>
      <c r="BC10279" s="31"/>
      <c r="BD10279" s="31"/>
      <c r="BE10279" s="31"/>
      <c r="BF10279" s="31"/>
      <c r="BG10279" s="31"/>
      <c r="BH10279" s="31"/>
      <c r="BI10279" s="31"/>
      <c r="BJ10279" s="31"/>
      <c r="BK10279" s="31"/>
      <c r="BL10279" s="31"/>
      <c r="BM10279" s="31"/>
      <c r="BN10279" s="31"/>
      <c r="BO10279" s="31"/>
      <c r="BP10279" s="31"/>
      <c r="BQ10279" s="31"/>
      <c r="BR10279" s="31"/>
      <c r="BS10279" s="31"/>
      <c r="BT10279" s="31"/>
      <c r="BU10279" s="31"/>
      <c r="BV10279" s="31"/>
      <c r="BW10279" s="31"/>
      <c r="BX10279" s="31"/>
      <c r="BY10279" s="31"/>
      <c r="BZ10279" s="31"/>
      <c r="CA10279" s="31"/>
      <c r="CB10279" s="31"/>
      <c r="CC10279" s="31"/>
    </row>
    <row r="10280" spans="5:81" customFormat="1" x14ac:dyDescent="0.25">
      <c r="E10280"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replace('0001142/4/08/09/2023', '/', '.');</v>
      </c>
      <c r="F10280" s="31"/>
      <c r="G10280" s="31"/>
      <c r="H10280" s="31"/>
      <c r="I10280" s="31"/>
      <c r="J10280" s="31"/>
      <c r="K10280" s="31"/>
      <c r="L10280" s="31"/>
      <c r="M10280" s="31"/>
      <c r="N10280" s="31"/>
      <c r="O10280" s="31"/>
      <c r="P10280" s="31"/>
      <c r="Q10280" s="31"/>
      <c r="R10280" s="31"/>
      <c r="S10280" s="31"/>
      <c r="T10280" s="31"/>
      <c r="U10280" s="31"/>
      <c r="V10280" s="31"/>
      <c r="W10280" s="31"/>
      <c r="X10280" s="31"/>
      <c r="Y10280" s="31"/>
      <c r="Z10280" s="31"/>
      <c r="AA10280" s="31"/>
      <c r="AB10280" s="31"/>
      <c r="AC10280" s="31"/>
      <c r="AD10280" s="31"/>
      <c r="AE10280" s="31"/>
      <c r="AF10280" s="31"/>
      <c r="AG10280" s="31"/>
      <c r="AH10280" s="31"/>
      <c r="AI10280" s="31"/>
      <c r="AJ10280" s="31"/>
      <c r="AK10280" s="31"/>
      <c r="AL10280" s="31"/>
      <c r="AM10280" s="31"/>
      <c r="AN10280" s="31"/>
      <c r="AO10280" s="31"/>
      <c r="AP10280" s="31"/>
      <c r="AQ10280" s="31"/>
      <c r="AR10280" s="31"/>
      <c r="AS10280" s="31"/>
      <c r="AT10280" s="31"/>
      <c r="AU10280" s="31"/>
      <c r="AV10280" s="31"/>
      <c r="AW10280" s="31"/>
      <c r="AX10280" s="31"/>
      <c r="AY10280" s="31"/>
      <c r="AZ10280" s="31"/>
      <c r="BA10280" s="31"/>
      <c r="BB10280" s="31"/>
      <c r="BC10280" s="31"/>
      <c r="BD10280" s="31"/>
      <c r="BE10280" s="31"/>
      <c r="BF10280" s="31"/>
      <c r="BG10280" s="31"/>
      <c r="BH10280" s="31"/>
      <c r="BI10280" s="31"/>
      <c r="BJ10280" s="31"/>
      <c r="BK10280" s="31"/>
      <c r="BL10280" s="31"/>
      <c r="BM10280" s="31"/>
      <c r="BN10280" s="31"/>
      <c r="BO10280" s="31"/>
      <c r="BP10280" s="31"/>
      <c r="BQ10280" s="31"/>
      <c r="BR10280" s="31"/>
      <c r="BS10280" s="31"/>
      <c r="BT10280" s="31"/>
      <c r="BU10280" s="31"/>
      <c r="BV10280" s="31"/>
      <c r="BW10280" s="31"/>
      <c r="BX10280" s="31"/>
      <c r="BY10280" s="31"/>
      <c r="BZ10280" s="31"/>
      <c r="CA10280" s="31"/>
      <c r="CB10280" s="31"/>
      <c r="CC10280" s="31"/>
    </row>
    <row r="10281" spans="5:81" customFormat="1" x14ac:dyDescent="0.25">
      <c r="E10281" s="30" t="str">
        <f t="shared" si="70"/>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replace('0001143/4/01/09/2022', '/', '.');</v>
      </c>
      <c r="F10281" s="31"/>
      <c r="G10281" s="31"/>
      <c r="H10281" s="31"/>
      <c r="I10281" s="31"/>
      <c r="J10281" s="31"/>
      <c r="K10281" s="31"/>
      <c r="L10281" s="31"/>
      <c r="M10281" s="31"/>
      <c r="N10281" s="31"/>
      <c r="O10281" s="31"/>
      <c r="P10281" s="31"/>
      <c r="Q10281" s="31"/>
      <c r="R10281" s="31"/>
      <c r="S10281" s="31"/>
      <c r="T10281" s="31"/>
      <c r="U10281" s="31"/>
      <c r="V10281" s="31"/>
      <c r="W10281" s="31"/>
      <c r="X10281" s="31"/>
      <c r="Y10281" s="31"/>
      <c r="Z10281" s="31"/>
      <c r="AA10281" s="31"/>
      <c r="AB10281" s="31"/>
      <c r="AC10281" s="31"/>
      <c r="AD10281" s="31"/>
      <c r="AE10281" s="31"/>
      <c r="AF10281" s="31"/>
      <c r="AG10281" s="31"/>
      <c r="AH10281" s="31"/>
      <c r="AI10281" s="31"/>
      <c r="AJ10281" s="31"/>
      <c r="AK10281" s="31"/>
      <c r="AL10281" s="31"/>
      <c r="AM10281" s="31"/>
      <c r="AN10281" s="31"/>
      <c r="AO10281" s="31"/>
      <c r="AP10281" s="31"/>
      <c r="AQ10281" s="31"/>
      <c r="AR10281" s="31"/>
      <c r="AS10281" s="31"/>
      <c r="AT10281" s="31"/>
      <c r="AU10281" s="31"/>
      <c r="AV10281" s="31"/>
      <c r="AW10281" s="31"/>
      <c r="AX10281" s="31"/>
      <c r="AY10281" s="31"/>
      <c r="AZ10281" s="31"/>
      <c r="BA10281" s="31"/>
      <c r="BB10281" s="31"/>
      <c r="BC10281" s="31"/>
      <c r="BD10281" s="31"/>
      <c r="BE10281" s="31"/>
      <c r="BF10281" s="31"/>
      <c r="BG10281" s="31"/>
      <c r="BH10281" s="31"/>
      <c r="BI10281" s="31"/>
      <c r="BJ10281" s="31"/>
      <c r="BK10281" s="31"/>
      <c r="BL10281" s="31"/>
      <c r="BM10281" s="31"/>
      <c r="BN10281" s="31"/>
      <c r="BO10281" s="31"/>
      <c r="BP10281" s="31"/>
      <c r="BQ10281" s="31"/>
      <c r="BR10281" s="31"/>
      <c r="BS10281" s="31"/>
      <c r="BT10281" s="31"/>
      <c r="BU10281" s="31"/>
      <c r="BV10281" s="31"/>
      <c r="BW10281" s="31"/>
      <c r="BX10281" s="31"/>
      <c r="BY10281" s="31"/>
      <c r="BZ10281" s="31"/>
      <c r="CA10281" s="31"/>
      <c r="CB10281" s="31"/>
      <c r="CC10281" s="31"/>
    </row>
    <row r="10282" spans="5:81" customFormat="1" x14ac:dyDescent="0.25">
      <c r="E10282" s="30" t="str">
        <f t="shared" si="70"/>
        <v>update IFINOPL.dbo.AGREEMENT_ASSET set BILLING_TO_NPWP = '018079814062000', NPWP_NAME = 'KOPERASI TELEKOMUNIKASI SELULAR KISEL', NPWP_ADDRESS = 'GEDUNG KISEL HUB, JL. TB SIMATUPANG, 4, CILANDAK BARAT, CILANDAK, KOTA ADM. JAKARTA SELATAN, DKI JAKARTA, 12430' where AGREEMENT_NO = replace('0001143/4/08/09/2023', '/', '.');</v>
      </c>
      <c r="F10282" s="31"/>
      <c r="G10282" s="31"/>
      <c r="H10282" s="31"/>
      <c r="I10282" s="31"/>
      <c r="J10282" s="31"/>
      <c r="K10282" s="31"/>
      <c r="L10282" s="31"/>
      <c r="M10282" s="31"/>
      <c r="N10282" s="31"/>
      <c r="O10282" s="31"/>
      <c r="P10282" s="31"/>
      <c r="Q10282" s="31"/>
      <c r="R10282" s="31"/>
      <c r="S10282" s="31"/>
      <c r="T10282" s="31"/>
      <c r="U10282" s="31"/>
      <c r="V10282" s="31"/>
      <c r="W10282" s="31"/>
      <c r="X10282" s="31"/>
      <c r="Y10282" s="31"/>
      <c r="Z10282" s="31"/>
      <c r="AA10282" s="31"/>
      <c r="AB10282" s="31"/>
      <c r="AC10282" s="31"/>
      <c r="AD10282" s="31"/>
      <c r="AE10282" s="31"/>
      <c r="AF10282" s="31"/>
      <c r="AG10282" s="31"/>
      <c r="AH10282" s="31"/>
      <c r="AI10282" s="31"/>
      <c r="AJ10282" s="31"/>
      <c r="AK10282" s="31"/>
      <c r="AL10282" s="31"/>
      <c r="AM10282" s="31"/>
      <c r="AN10282" s="31"/>
      <c r="AO10282" s="31"/>
      <c r="AP10282" s="31"/>
      <c r="AQ10282" s="31"/>
      <c r="AR10282" s="31"/>
      <c r="AS10282" s="31"/>
      <c r="AT10282" s="31"/>
      <c r="AU10282" s="31"/>
      <c r="AV10282" s="31"/>
      <c r="AW10282" s="31"/>
      <c r="AX10282" s="31"/>
      <c r="AY10282" s="31"/>
      <c r="AZ10282" s="31"/>
      <c r="BA10282" s="31"/>
      <c r="BB10282" s="31"/>
      <c r="BC10282" s="31"/>
      <c r="BD10282" s="31"/>
      <c r="BE10282" s="31"/>
      <c r="BF10282" s="31"/>
      <c r="BG10282" s="31"/>
      <c r="BH10282" s="31"/>
      <c r="BI10282" s="31"/>
      <c r="BJ10282" s="31"/>
      <c r="BK10282" s="31"/>
      <c r="BL10282" s="31"/>
      <c r="BM10282" s="31"/>
      <c r="BN10282" s="31"/>
      <c r="BO10282" s="31"/>
      <c r="BP10282" s="31"/>
      <c r="BQ10282" s="31"/>
      <c r="BR10282" s="31"/>
      <c r="BS10282" s="31"/>
      <c r="BT10282" s="31"/>
      <c r="BU10282" s="31"/>
      <c r="BV10282" s="31"/>
      <c r="BW10282" s="31"/>
      <c r="BX10282" s="31"/>
      <c r="BY10282" s="31"/>
      <c r="BZ10282" s="31"/>
      <c r="CA10282" s="31"/>
      <c r="CB10282" s="31"/>
      <c r="CC10282" s="31"/>
    </row>
    <row r="10283" spans="5:81" customFormat="1" x14ac:dyDescent="0.25">
      <c r="E10283" s="30" t="str">
        <f t="shared" ref="E10283:E10346" si="71">"update IFINOPL.dbo.AGREEMENT_ASSET set BILLING_TO_NPWP = '" &amp; TRIM(SUBSTITUTE(BW7351, "|", "")) &amp; "', NPWP_NAME = '" &amp; TRIM(CF7351) &amp; "', NPWP_ADDRESS = '" &amp; TRIM(CX7351) &amp; "' where AGREEMENT_NO = replace('" &amp; TRIM(E7351) &amp; "', '/', '.');"</f>
        <v>update IFINOPL.dbo.AGREEMENT_ASSET set BILLING_TO_NPWP = '714285459432000', NPWP_NAME = 'PT. FARINDO NUSANTARA INDONESIA', NPWP_ADDRESS = 'GRAND WISATA MARKETPLACE RUKO PR 1 NO 23 LAMBANGSARI TAMBUN SELATAN KABUPATEN BEKASI RT.4 RW.5 KEL.SETIADARMA KEC.TAMBUN SELATAN KOTA/KAB.KAB. BEKASI JAWA BARAT 17510' where AGREEMENT_NO = replace('0001144/4/01/09/2022', '/', '.');</v>
      </c>
      <c r="F10283" s="31"/>
      <c r="G10283" s="31"/>
      <c r="H10283" s="31"/>
      <c r="I10283" s="31"/>
      <c r="J10283" s="31"/>
      <c r="K10283" s="31"/>
      <c r="L10283" s="31"/>
      <c r="M10283" s="31"/>
      <c r="N10283" s="31"/>
      <c r="O10283" s="31"/>
      <c r="P10283" s="31"/>
      <c r="Q10283" s="31"/>
      <c r="R10283" s="31"/>
      <c r="S10283" s="31"/>
      <c r="T10283" s="31"/>
      <c r="U10283" s="31"/>
      <c r="V10283" s="31"/>
      <c r="W10283" s="31"/>
      <c r="X10283" s="31"/>
      <c r="Y10283" s="31"/>
      <c r="Z10283" s="31"/>
      <c r="AA10283" s="31"/>
      <c r="AB10283" s="31"/>
      <c r="AC10283" s="31"/>
      <c r="AD10283" s="31"/>
      <c r="AE10283" s="31"/>
      <c r="AF10283" s="31"/>
      <c r="AG10283" s="31"/>
      <c r="AH10283" s="31"/>
      <c r="AI10283" s="31"/>
      <c r="AJ10283" s="31"/>
      <c r="AK10283" s="31"/>
      <c r="AL10283" s="31"/>
      <c r="AM10283" s="31"/>
      <c r="AN10283" s="31"/>
      <c r="AO10283" s="31"/>
      <c r="AP10283" s="31"/>
      <c r="AQ10283" s="31"/>
      <c r="AR10283" s="31"/>
      <c r="AS10283" s="31"/>
      <c r="AT10283" s="31"/>
      <c r="AU10283" s="31"/>
      <c r="AV10283" s="31"/>
      <c r="AW10283" s="31"/>
      <c r="AX10283" s="31"/>
      <c r="AY10283" s="31"/>
      <c r="AZ10283" s="31"/>
      <c r="BA10283" s="31"/>
      <c r="BB10283" s="31"/>
      <c r="BC10283" s="31"/>
      <c r="BD10283" s="31"/>
      <c r="BE10283" s="31"/>
      <c r="BF10283" s="31"/>
      <c r="BG10283" s="31"/>
      <c r="BH10283" s="31"/>
      <c r="BI10283" s="31"/>
      <c r="BJ10283" s="31"/>
      <c r="BK10283" s="31"/>
      <c r="BL10283" s="31"/>
      <c r="BM10283" s="31"/>
      <c r="BN10283" s="31"/>
      <c r="BO10283" s="31"/>
      <c r="BP10283" s="31"/>
      <c r="BQ10283" s="31"/>
      <c r="BR10283" s="31"/>
      <c r="BS10283" s="31"/>
      <c r="BT10283" s="31"/>
      <c r="BU10283" s="31"/>
      <c r="BV10283" s="31"/>
      <c r="BW10283" s="31"/>
      <c r="BX10283" s="31"/>
      <c r="BY10283" s="31"/>
      <c r="BZ10283" s="31"/>
      <c r="CA10283" s="31"/>
      <c r="CB10283" s="31"/>
      <c r="CC10283" s="31"/>
    </row>
    <row r="10284" spans="5:81" customFormat="1" x14ac:dyDescent="0.25">
      <c r="E10284" s="30" t="str">
        <f t="shared" si="71"/>
        <v>update IFINOPL.dbo.AGREEMENT_ASSET set BILLING_TO_NPWP = '018079814062000', NPWP_NAME = 'KOPERASI TELEKOMUNIKASI SELULAR KISEL', NPWP_ADDRESS = 'GEDUNG KISEL HUB, JL. TB SIMATUPANG, 4, CILANDAK BARAT, CILANDAK, KOTA ADM. JAKARTA SELATAN, DKI JAKARTA, 12430' where AGREEMENT_NO = replace('0001144/4/08/09/2023', '/', '.');</v>
      </c>
      <c r="F10284" s="31"/>
      <c r="G10284" s="31"/>
      <c r="H10284" s="31"/>
      <c r="I10284" s="31"/>
      <c r="J10284" s="31"/>
      <c r="K10284" s="31"/>
      <c r="L10284" s="31"/>
      <c r="M10284" s="31"/>
      <c r="N10284" s="31"/>
      <c r="O10284" s="31"/>
      <c r="P10284" s="31"/>
      <c r="Q10284" s="31"/>
      <c r="R10284" s="31"/>
      <c r="S10284" s="31"/>
      <c r="T10284" s="31"/>
      <c r="U10284" s="31"/>
      <c r="V10284" s="31"/>
      <c r="W10284" s="31"/>
      <c r="X10284" s="31"/>
      <c r="Y10284" s="31"/>
      <c r="Z10284" s="31"/>
      <c r="AA10284" s="31"/>
      <c r="AB10284" s="31"/>
      <c r="AC10284" s="31"/>
      <c r="AD10284" s="31"/>
      <c r="AE10284" s="31"/>
      <c r="AF10284" s="31"/>
      <c r="AG10284" s="31"/>
      <c r="AH10284" s="31"/>
      <c r="AI10284" s="31"/>
      <c r="AJ10284" s="31"/>
      <c r="AK10284" s="31"/>
      <c r="AL10284" s="31"/>
      <c r="AM10284" s="31"/>
      <c r="AN10284" s="31"/>
      <c r="AO10284" s="31"/>
      <c r="AP10284" s="31"/>
      <c r="AQ10284" s="31"/>
      <c r="AR10284" s="31"/>
      <c r="AS10284" s="31"/>
      <c r="AT10284" s="31"/>
      <c r="AU10284" s="31"/>
      <c r="AV10284" s="31"/>
      <c r="AW10284" s="31"/>
      <c r="AX10284" s="31"/>
      <c r="AY10284" s="31"/>
      <c r="AZ10284" s="31"/>
      <c r="BA10284" s="31"/>
      <c r="BB10284" s="31"/>
      <c r="BC10284" s="31"/>
      <c r="BD10284" s="31"/>
      <c r="BE10284" s="31"/>
      <c r="BF10284" s="31"/>
      <c r="BG10284" s="31"/>
      <c r="BH10284" s="31"/>
      <c r="BI10284" s="31"/>
      <c r="BJ10284" s="31"/>
      <c r="BK10284" s="31"/>
      <c r="BL10284" s="31"/>
      <c r="BM10284" s="31"/>
      <c r="BN10284" s="31"/>
      <c r="BO10284" s="31"/>
      <c r="BP10284" s="31"/>
      <c r="BQ10284" s="31"/>
      <c r="BR10284" s="31"/>
      <c r="BS10284" s="31"/>
      <c r="BT10284" s="31"/>
      <c r="BU10284" s="31"/>
      <c r="BV10284" s="31"/>
      <c r="BW10284" s="31"/>
      <c r="BX10284" s="31"/>
      <c r="BY10284" s="31"/>
      <c r="BZ10284" s="31"/>
      <c r="CA10284" s="31"/>
      <c r="CB10284" s="31"/>
      <c r="CC10284" s="31"/>
    </row>
    <row r="10285" spans="5:81" customFormat="1" x14ac:dyDescent="0.25">
      <c r="E10285" s="30" t="str">
        <f t="shared" si="71"/>
        <v>update IFINOPL.dbo.AGREEMENT_ASSET set BILLING_TO_NPWP = '665320404731000', NPWP_NAME = 'PT. BORNEO ARTA MANDIRI', NPWP_ADDRESS = 'JL. YUDISTIRA RAYA BUMI PEMURUS PERMAI NO 59 RT.021 RW.003 KEL.PEMURUS DALAM KEC.BANJARMASIN SELATAN KOTA/KAB.BANJARMASIN KALIMANTAN SELATAN 70248' where AGREEMENT_NO = replace('0001145/4/01/09/2022', '/', '.');</v>
      </c>
      <c r="F10285" s="31"/>
      <c r="G10285" s="31"/>
      <c r="H10285" s="31"/>
      <c r="I10285" s="31"/>
      <c r="J10285" s="31"/>
      <c r="K10285" s="31"/>
      <c r="L10285" s="31"/>
      <c r="M10285" s="31"/>
      <c r="N10285" s="31"/>
      <c r="O10285" s="31"/>
      <c r="P10285" s="31"/>
      <c r="Q10285" s="31"/>
      <c r="R10285" s="31"/>
      <c r="S10285" s="31"/>
      <c r="T10285" s="31"/>
      <c r="U10285" s="31"/>
      <c r="V10285" s="31"/>
      <c r="W10285" s="31"/>
      <c r="X10285" s="31"/>
      <c r="Y10285" s="31"/>
      <c r="Z10285" s="31"/>
      <c r="AA10285" s="31"/>
      <c r="AB10285" s="31"/>
      <c r="AC10285" s="31"/>
      <c r="AD10285" s="31"/>
      <c r="AE10285" s="31"/>
      <c r="AF10285" s="31"/>
      <c r="AG10285" s="31"/>
      <c r="AH10285" s="31"/>
      <c r="AI10285" s="31"/>
      <c r="AJ10285" s="31"/>
      <c r="AK10285" s="31"/>
      <c r="AL10285" s="31"/>
      <c r="AM10285" s="31"/>
      <c r="AN10285" s="31"/>
      <c r="AO10285" s="31"/>
      <c r="AP10285" s="31"/>
      <c r="AQ10285" s="31"/>
      <c r="AR10285" s="31"/>
      <c r="AS10285" s="31"/>
      <c r="AT10285" s="31"/>
      <c r="AU10285" s="31"/>
      <c r="AV10285" s="31"/>
      <c r="AW10285" s="31"/>
      <c r="AX10285" s="31"/>
      <c r="AY10285" s="31"/>
      <c r="AZ10285" s="31"/>
      <c r="BA10285" s="31"/>
      <c r="BB10285" s="31"/>
      <c r="BC10285" s="31"/>
      <c r="BD10285" s="31"/>
      <c r="BE10285" s="31"/>
      <c r="BF10285" s="31"/>
      <c r="BG10285" s="31"/>
      <c r="BH10285" s="31"/>
      <c r="BI10285" s="31"/>
      <c r="BJ10285" s="31"/>
      <c r="BK10285" s="31"/>
      <c r="BL10285" s="31"/>
      <c r="BM10285" s="31"/>
      <c r="BN10285" s="31"/>
      <c r="BO10285" s="31"/>
      <c r="BP10285" s="31"/>
      <c r="BQ10285" s="31"/>
      <c r="BR10285" s="31"/>
      <c r="BS10285" s="31"/>
      <c r="BT10285" s="31"/>
      <c r="BU10285" s="31"/>
      <c r="BV10285" s="31"/>
      <c r="BW10285" s="31"/>
      <c r="BX10285" s="31"/>
      <c r="BY10285" s="31"/>
      <c r="BZ10285" s="31"/>
      <c r="CA10285" s="31"/>
      <c r="CB10285" s="31"/>
      <c r="CC10285" s="31"/>
    </row>
    <row r="10286" spans="5:81" customFormat="1" x14ac:dyDescent="0.25">
      <c r="E10286" s="30" t="str">
        <f t="shared" si="71"/>
        <v>update IFINOPL.dbo.AGREEMENT_ASSET set BILLING_TO_NPWP = '032892754009000', NPWP_NAME = 'PT. OPPTIMA CITRA ARMADA', NPWP_ADDRESS = 'HARVEST CITY CLUSTER OLEANDER BLOK OJ7 NO 09 RT.002 RW.009 KEL.RAGEMANUNGGAL KEC.SETU KOTA/KAB.KAB. BEKASI JAWA BARAT 17320' where AGREEMENT_NO = replace('0001145/4/08/09/2023', '/', '.');</v>
      </c>
      <c r="F10286" s="31"/>
      <c r="G10286" s="31"/>
      <c r="H10286" s="31"/>
      <c r="I10286" s="31"/>
      <c r="J10286" s="31"/>
      <c r="K10286" s="31"/>
      <c r="L10286" s="31"/>
      <c r="M10286" s="31"/>
      <c r="N10286" s="31"/>
      <c r="O10286" s="31"/>
      <c r="P10286" s="31"/>
      <c r="Q10286" s="31"/>
      <c r="R10286" s="31"/>
      <c r="S10286" s="31"/>
      <c r="T10286" s="31"/>
      <c r="U10286" s="31"/>
      <c r="V10286" s="31"/>
      <c r="W10286" s="31"/>
      <c r="X10286" s="31"/>
      <c r="Y10286" s="31"/>
      <c r="Z10286" s="31"/>
      <c r="AA10286" s="31"/>
      <c r="AB10286" s="31"/>
      <c r="AC10286" s="31"/>
      <c r="AD10286" s="31"/>
      <c r="AE10286" s="31"/>
      <c r="AF10286" s="31"/>
      <c r="AG10286" s="31"/>
      <c r="AH10286" s="31"/>
      <c r="AI10286" s="31"/>
      <c r="AJ10286" s="31"/>
      <c r="AK10286" s="31"/>
      <c r="AL10286" s="31"/>
      <c r="AM10286" s="31"/>
      <c r="AN10286" s="31"/>
      <c r="AO10286" s="31"/>
      <c r="AP10286" s="31"/>
      <c r="AQ10286" s="31"/>
      <c r="AR10286" s="31"/>
      <c r="AS10286" s="31"/>
      <c r="AT10286" s="31"/>
      <c r="AU10286" s="31"/>
      <c r="AV10286" s="31"/>
      <c r="AW10286" s="31"/>
      <c r="AX10286" s="31"/>
      <c r="AY10286" s="31"/>
      <c r="AZ10286" s="31"/>
      <c r="BA10286" s="31"/>
      <c r="BB10286" s="31"/>
      <c r="BC10286" s="31"/>
      <c r="BD10286" s="31"/>
      <c r="BE10286" s="31"/>
      <c r="BF10286" s="31"/>
      <c r="BG10286" s="31"/>
      <c r="BH10286" s="31"/>
      <c r="BI10286" s="31"/>
      <c r="BJ10286" s="31"/>
      <c r="BK10286" s="31"/>
      <c r="BL10286" s="31"/>
      <c r="BM10286" s="31"/>
      <c r="BN10286" s="31"/>
      <c r="BO10286" s="31"/>
      <c r="BP10286" s="31"/>
      <c r="BQ10286" s="31"/>
      <c r="BR10286" s="31"/>
      <c r="BS10286" s="31"/>
      <c r="BT10286" s="31"/>
      <c r="BU10286" s="31"/>
      <c r="BV10286" s="31"/>
      <c r="BW10286" s="31"/>
      <c r="BX10286" s="31"/>
      <c r="BY10286" s="31"/>
      <c r="BZ10286" s="31"/>
      <c r="CA10286" s="31"/>
      <c r="CB10286" s="31"/>
      <c r="CC10286" s="31"/>
    </row>
    <row r="10287" spans="5:81" customFormat="1" x14ac:dyDescent="0.25">
      <c r="E10287" s="30" t="str">
        <f t="shared" si="71"/>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replace('0001146/4/01/09/2022', '/', '.');</v>
      </c>
      <c r="F10287" s="31"/>
      <c r="G10287" s="31"/>
      <c r="H10287" s="31"/>
      <c r="I10287" s="31"/>
      <c r="J10287" s="31"/>
      <c r="K10287" s="31"/>
      <c r="L10287" s="31"/>
      <c r="M10287" s="31"/>
      <c r="N10287" s="31"/>
      <c r="O10287" s="31"/>
      <c r="P10287" s="31"/>
      <c r="Q10287" s="31"/>
      <c r="R10287" s="31"/>
      <c r="S10287" s="31"/>
      <c r="T10287" s="31"/>
      <c r="U10287" s="31"/>
      <c r="V10287" s="31"/>
      <c r="W10287" s="31"/>
      <c r="X10287" s="31"/>
      <c r="Y10287" s="31"/>
      <c r="Z10287" s="31"/>
      <c r="AA10287" s="31"/>
      <c r="AB10287" s="31"/>
      <c r="AC10287" s="31"/>
      <c r="AD10287" s="31"/>
      <c r="AE10287" s="31"/>
      <c r="AF10287" s="31"/>
      <c r="AG10287" s="31"/>
      <c r="AH10287" s="31"/>
      <c r="AI10287" s="31"/>
      <c r="AJ10287" s="31"/>
      <c r="AK10287" s="31"/>
      <c r="AL10287" s="31"/>
      <c r="AM10287" s="31"/>
      <c r="AN10287" s="31"/>
      <c r="AO10287" s="31"/>
      <c r="AP10287" s="31"/>
      <c r="AQ10287" s="31"/>
      <c r="AR10287" s="31"/>
      <c r="AS10287" s="31"/>
      <c r="AT10287" s="31"/>
      <c r="AU10287" s="31"/>
      <c r="AV10287" s="31"/>
      <c r="AW10287" s="31"/>
      <c r="AX10287" s="31"/>
      <c r="AY10287" s="31"/>
      <c r="AZ10287" s="31"/>
      <c r="BA10287" s="31"/>
      <c r="BB10287" s="31"/>
      <c r="BC10287" s="31"/>
      <c r="BD10287" s="31"/>
      <c r="BE10287" s="31"/>
      <c r="BF10287" s="31"/>
      <c r="BG10287" s="31"/>
      <c r="BH10287" s="31"/>
      <c r="BI10287" s="31"/>
      <c r="BJ10287" s="31"/>
      <c r="BK10287" s="31"/>
      <c r="BL10287" s="31"/>
      <c r="BM10287" s="31"/>
      <c r="BN10287" s="31"/>
      <c r="BO10287" s="31"/>
      <c r="BP10287" s="31"/>
      <c r="BQ10287" s="31"/>
      <c r="BR10287" s="31"/>
      <c r="BS10287" s="31"/>
      <c r="BT10287" s="31"/>
      <c r="BU10287" s="31"/>
      <c r="BV10287" s="31"/>
      <c r="BW10287" s="31"/>
      <c r="BX10287" s="31"/>
      <c r="BY10287" s="31"/>
      <c r="BZ10287" s="31"/>
      <c r="CA10287" s="31"/>
      <c r="CB10287" s="31"/>
      <c r="CC10287" s="31"/>
    </row>
    <row r="10288" spans="5:81" customFormat="1" x14ac:dyDescent="0.25">
      <c r="E10288" s="30" t="str">
        <f t="shared" si="71"/>
        <v>update IFINOPL.dbo.AGREEMENT_ASSET set BILLING_TO_NPWP = '959352535006000', NPWP_NAME = 'PT. AINON UNTUNG LESTARI', NPWP_ADDRESS = 'JALAN RAYA TIPAR CAKUNG 23 A RT.000 RW.000 KEL.CAKUNG BARAT KEC.CAKUNG KOTA/KAB.JAKARTA TIMUR DKI JAKARTA 13910' where AGREEMENT_NO = replace('0001146/4/08/09/2023', '/', '.');</v>
      </c>
      <c r="F10288" s="31"/>
      <c r="G10288" s="31"/>
      <c r="H10288" s="31"/>
      <c r="I10288" s="31"/>
      <c r="J10288" s="31"/>
      <c r="K10288" s="31"/>
      <c r="L10288" s="31"/>
      <c r="M10288" s="31"/>
      <c r="N10288" s="31"/>
      <c r="O10288" s="31"/>
      <c r="P10288" s="31"/>
      <c r="Q10288" s="31"/>
      <c r="R10288" s="31"/>
      <c r="S10288" s="31"/>
      <c r="T10288" s="31"/>
      <c r="U10288" s="31"/>
      <c r="V10288" s="31"/>
      <c r="W10288" s="31"/>
      <c r="X10288" s="31"/>
      <c r="Y10288" s="31"/>
      <c r="Z10288" s="31"/>
      <c r="AA10288" s="31"/>
      <c r="AB10288" s="31"/>
      <c r="AC10288" s="31"/>
      <c r="AD10288" s="31"/>
      <c r="AE10288" s="31"/>
      <c r="AF10288" s="31"/>
      <c r="AG10288" s="31"/>
      <c r="AH10288" s="31"/>
      <c r="AI10288" s="31"/>
      <c r="AJ10288" s="31"/>
      <c r="AK10288" s="31"/>
      <c r="AL10288" s="31"/>
      <c r="AM10288" s="31"/>
      <c r="AN10288" s="31"/>
      <c r="AO10288" s="31"/>
      <c r="AP10288" s="31"/>
      <c r="AQ10288" s="31"/>
      <c r="AR10288" s="31"/>
      <c r="AS10288" s="31"/>
      <c r="AT10288" s="31"/>
      <c r="AU10288" s="31"/>
      <c r="AV10288" s="31"/>
      <c r="AW10288" s="31"/>
      <c r="AX10288" s="31"/>
      <c r="AY10288" s="31"/>
      <c r="AZ10288" s="31"/>
      <c r="BA10288" s="31"/>
      <c r="BB10288" s="31"/>
      <c r="BC10288" s="31"/>
      <c r="BD10288" s="31"/>
      <c r="BE10288" s="31"/>
      <c r="BF10288" s="31"/>
      <c r="BG10288" s="31"/>
      <c r="BH10288" s="31"/>
      <c r="BI10288" s="31"/>
      <c r="BJ10288" s="31"/>
      <c r="BK10288" s="31"/>
      <c r="BL10288" s="31"/>
      <c r="BM10288" s="31"/>
      <c r="BN10288" s="31"/>
      <c r="BO10288" s="31"/>
      <c r="BP10288" s="31"/>
      <c r="BQ10288" s="31"/>
      <c r="BR10288" s="31"/>
      <c r="BS10288" s="31"/>
      <c r="BT10288" s="31"/>
      <c r="BU10288" s="31"/>
      <c r="BV10288" s="31"/>
      <c r="BW10288" s="31"/>
      <c r="BX10288" s="31"/>
      <c r="BY10288" s="31"/>
      <c r="BZ10288" s="31"/>
      <c r="CA10288" s="31"/>
      <c r="CB10288" s="31"/>
      <c r="CC10288" s="31"/>
    </row>
    <row r="10289" spans="5:81" customFormat="1" x14ac:dyDescent="0.25">
      <c r="E10289" s="30" t="str">
        <f t="shared" si="71"/>
        <v>update IFINOPL.dbo.AGREEMENT_ASSET set BILLING_TO_NPWP = '013085097062000', NPWP_NAME = 'PT. SOMPO INSURANCE INDONESIA', NPWP_ADDRESS = 'GD MAYAPADA TOWET II LANTAI 19 JL JEND SUDIRMAN KAV 27 RT.00 RW.00 SETIABUDI, SETIA BUDI, JAKARTA SELATAN, DKI JAKARTA 12910 INDONESIA' where AGREEMENT_NO = replace('0001147/4/01/09/2022', '/', '.');</v>
      </c>
      <c r="F10289" s="31"/>
      <c r="G10289" s="31"/>
      <c r="H10289" s="31"/>
      <c r="I10289" s="31"/>
      <c r="J10289" s="31"/>
      <c r="K10289" s="31"/>
      <c r="L10289" s="31"/>
      <c r="M10289" s="31"/>
      <c r="N10289" s="31"/>
      <c r="O10289" s="31"/>
      <c r="P10289" s="31"/>
      <c r="Q10289" s="31"/>
      <c r="R10289" s="31"/>
      <c r="S10289" s="31"/>
      <c r="T10289" s="31"/>
      <c r="U10289" s="31"/>
      <c r="V10289" s="31"/>
      <c r="W10289" s="31"/>
      <c r="X10289" s="31"/>
      <c r="Y10289" s="31"/>
      <c r="Z10289" s="31"/>
      <c r="AA10289" s="31"/>
      <c r="AB10289" s="31"/>
      <c r="AC10289" s="31"/>
      <c r="AD10289" s="31"/>
      <c r="AE10289" s="31"/>
      <c r="AF10289" s="31"/>
      <c r="AG10289" s="31"/>
      <c r="AH10289" s="31"/>
      <c r="AI10289" s="31"/>
      <c r="AJ10289" s="31"/>
      <c r="AK10289" s="31"/>
      <c r="AL10289" s="31"/>
      <c r="AM10289" s="31"/>
      <c r="AN10289" s="31"/>
      <c r="AO10289" s="31"/>
      <c r="AP10289" s="31"/>
      <c r="AQ10289" s="31"/>
      <c r="AR10289" s="31"/>
      <c r="AS10289" s="31"/>
      <c r="AT10289" s="31"/>
      <c r="AU10289" s="31"/>
      <c r="AV10289" s="31"/>
      <c r="AW10289" s="31"/>
      <c r="AX10289" s="31"/>
      <c r="AY10289" s="31"/>
      <c r="AZ10289" s="31"/>
      <c r="BA10289" s="31"/>
      <c r="BB10289" s="31"/>
      <c r="BC10289" s="31"/>
      <c r="BD10289" s="31"/>
      <c r="BE10289" s="31"/>
      <c r="BF10289" s="31"/>
      <c r="BG10289" s="31"/>
      <c r="BH10289" s="31"/>
      <c r="BI10289" s="31"/>
      <c r="BJ10289" s="31"/>
      <c r="BK10289" s="31"/>
      <c r="BL10289" s="31"/>
      <c r="BM10289" s="31"/>
      <c r="BN10289" s="31"/>
      <c r="BO10289" s="31"/>
      <c r="BP10289" s="31"/>
      <c r="BQ10289" s="31"/>
      <c r="BR10289" s="31"/>
      <c r="BS10289" s="31"/>
      <c r="BT10289" s="31"/>
      <c r="BU10289" s="31"/>
      <c r="BV10289" s="31"/>
      <c r="BW10289" s="31"/>
      <c r="BX10289" s="31"/>
      <c r="BY10289" s="31"/>
      <c r="BZ10289" s="31"/>
      <c r="CA10289" s="31"/>
      <c r="CB10289" s="31"/>
      <c r="CC10289" s="31"/>
    </row>
    <row r="10290" spans="5:81" customFormat="1" x14ac:dyDescent="0.25">
      <c r="E10290" s="30" t="str">
        <f t="shared" si="71"/>
        <v>update IFINOPL.dbo.AGREEMENT_ASSET set BILLING_TO_NPWP = '629465998028000', NPWP_NAME = 'PT. SAGARA INDONESIA PERKASA', NPWP_ADDRESS = 'GEDUNG GRAHA 55 LT.3 JL TANAH ABANG II NO 57 RT.00 RW.00 KEL.PETOJO SELATAN KEC.GAMBIR KOTA/KAB.JAKARTA PUSAT DKI JAKARTA 10160' where AGREEMENT_NO = replace('0001147/4/08/09/2023', '/', '.');</v>
      </c>
      <c r="F10290" s="31"/>
      <c r="G10290" s="31"/>
      <c r="H10290" s="31"/>
      <c r="I10290" s="31"/>
      <c r="J10290" s="31"/>
      <c r="K10290" s="31"/>
      <c r="L10290" s="31"/>
      <c r="M10290" s="31"/>
      <c r="N10290" s="31"/>
      <c r="O10290" s="31"/>
      <c r="P10290" s="31"/>
      <c r="Q10290" s="31"/>
      <c r="R10290" s="31"/>
      <c r="S10290" s="31"/>
      <c r="T10290" s="31"/>
      <c r="U10290" s="31"/>
      <c r="V10290" s="31"/>
      <c r="W10290" s="31"/>
      <c r="X10290" s="31"/>
      <c r="Y10290" s="31"/>
      <c r="Z10290" s="31"/>
      <c r="AA10290" s="31"/>
      <c r="AB10290" s="31"/>
      <c r="AC10290" s="31"/>
      <c r="AD10290" s="31"/>
      <c r="AE10290" s="31"/>
      <c r="AF10290" s="31"/>
      <c r="AG10290" s="31"/>
      <c r="AH10290" s="31"/>
      <c r="AI10290" s="31"/>
      <c r="AJ10290" s="31"/>
      <c r="AK10290" s="31"/>
      <c r="AL10290" s="31"/>
      <c r="AM10290" s="31"/>
      <c r="AN10290" s="31"/>
      <c r="AO10290" s="31"/>
      <c r="AP10290" s="31"/>
      <c r="AQ10290" s="31"/>
      <c r="AR10290" s="31"/>
      <c r="AS10290" s="31"/>
      <c r="AT10290" s="31"/>
      <c r="AU10290" s="31"/>
      <c r="AV10290" s="31"/>
      <c r="AW10290" s="31"/>
      <c r="AX10290" s="31"/>
      <c r="AY10290" s="31"/>
      <c r="AZ10290" s="31"/>
      <c r="BA10290" s="31"/>
      <c r="BB10290" s="31"/>
      <c r="BC10290" s="31"/>
      <c r="BD10290" s="31"/>
      <c r="BE10290" s="31"/>
      <c r="BF10290" s="31"/>
      <c r="BG10290" s="31"/>
      <c r="BH10290" s="31"/>
      <c r="BI10290" s="31"/>
      <c r="BJ10290" s="31"/>
      <c r="BK10290" s="31"/>
      <c r="BL10290" s="31"/>
      <c r="BM10290" s="31"/>
      <c r="BN10290" s="31"/>
      <c r="BO10290" s="31"/>
      <c r="BP10290" s="31"/>
      <c r="BQ10290" s="31"/>
      <c r="BR10290" s="31"/>
      <c r="BS10290" s="31"/>
      <c r="BT10290" s="31"/>
      <c r="BU10290" s="31"/>
      <c r="BV10290" s="31"/>
      <c r="BW10290" s="31"/>
      <c r="BX10290" s="31"/>
      <c r="BY10290" s="31"/>
      <c r="BZ10290" s="31"/>
      <c r="CA10290" s="31"/>
      <c r="CB10290" s="31"/>
      <c r="CC10290" s="31"/>
    </row>
    <row r="10291" spans="5:81" customFormat="1" x14ac:dyDescent="0.25">
      <c r="E10291" s="30" t="str">
        <f t="shared" si="71"/>
        <v>update IFINOPL.dbo.AGREEMENT_ASSET set BILLING_TO_NPWP = '629465998028000', NPWP_NAME = 'PT. SAGARA INDONESIA PERKASA', NPWP_ADDRESS = 'GEDUNG GRAHA 55 LT.3 JL TANAH ABANG II NO 57 RT.00 RW.00 KEL.PETOJO SELATAN KEC.GAMBIR KOTA/KAB.JAKARTA PUSAT DKI JAKARTA 10160' where AGREEMENT_NO = replace('0001148/4/08/09/2023', '/', '.');</v>
      </c>
      <c r="F10291" s="31"/>
      <c r="G10291" s="31"/>
      <c r="H10291" s="31"/>
      <c r="I10291" s="31"/>
      <c r="J10291" s="31"/>
      <c r="K10291" s="31"/>
      <c r="L10291" s="31"/>
      <c r="M10291" s="31"/>
      <c r="N10291" s="31"/>
      <c r="O10291" s="31"/>
      <c r="P10291" s="31"/>
      <c r="Q10291" s="31"/>
      <c r="R10291" s="31"/>
      <c r="S10291" s="31"/>
      <c r="T10291" s="31"/>
      <c r="U10291" s="31"/>
      <c r="V10291" s="31"/>
      <c r="W10291" s="31"/>
      <c r="X10291" s="31"/>
      <c r="Y10291" s="31"/>
      <c r="Z10291" s="31"/>
      <c r="AA10291" s="31"/>
      <c r="AB10291" s="31"/>
      <c r="AC10291" s="31"/>
      <c r="AD10291" s="31"/>
      <c r="AE10291" s="31"/>
      <c r="AF10291" s="31"/>
      <c r="AG10291" s="31"/>
      <c r="AH10291" s="31"/>
      <c r="AI10291" s="31"/>
      <c r="AJ10291" s="31"/>
      <c r="AK10291" s="31"/>
      <c r="AL10291" s="31"/>
      <c r="AM10291" s="31"/>
      <c r="AN10291" s="31"/>
      <c r="AO10291" s="31"/>
      <c r="AP10291" s="31"/>
      <c r="AQ10291" s="31"/>
      <c r="AR10291" s="31"/>
      <c r="AS10291" s="31"/>
      <c r="AT10291" s="31"/>
      <c r="AU10291" s="31"/>
      <c r="AV10291" s="31"/>
      <c r="AW10291" s="31"/>
      <c r="AX10291" s="31"/>
      <c r="AY10291" s="31"/>
      <c r="AZ10291" s="31"/>
      <c r="BA10291" s="31"/>
      <c r="BB10291" s="31"/>
      <c r="BC10291" s="31"/>
      <c r="BD10291" s="31"/>
      <c r="BE10291" s="31"/>
      <c r="BF10291" s="31"/>
      <c r="BG10291" s="31"/>
      <c r="BH10291" s="31"/>
      <c r="BI10291" s="31"/>
      <c r="BJ10291" s="31"/>
      <c r="BK10291" s="31"/>
      <c r="BL10291" s="31"/>
      <c r="BM10291" s="31"/>
      <c r="BN10291" s="31"/>
      <c r="BO10291" s="31"/>
      <c r="BP10291" s="31"/>
      <c r="BQ10291" s="31"/>
      <c r="BR10291" s="31"/>
      <c r="BS10291" s="31"/>
      <c r="BT10291" s="31"/>
      <c r="BU10291" s="31"/>
      <c r="BV10291" s="31"/>
      <c r="BW10291" s="31"/>
      <c r="BX10291" s="31"/>
      <c r="BY10291" s="31"/>
      <c r="BZ10291" s="31"/>
      <c r="CA10291" s="31"/>
      <c r="CB10291" s="31"/>
      <c r="CC10291" s="31"/>
    </row>
    <row r="10292" spans="5:81" customFormat="1" x14ac:dyDescent="0.25">
      <c r="E10292" s="30" t="str">
        <f t="shared" si="71"/>
        <v>update IFINOPL.dbo.AGREEMENT_ASSET set BILLING_TO_NPWP = '020054649059000', NPWP_NAME = 'PT. DAYA KOBELCO CONSTRUCTION MACHINERY INDONESIA', NPWP_ADDRESS = 'JL HALMAHERA BLOK DD-10 KAWASAN INDUSTRI MM2100 DANAUINDAH CIKARANG BARAT KAB. BEKASI JAWA BARAT 17530' where AGREEMENT_NO = replace('0001149/4/08/09/2023', '/', '.');</v>
      </c>
      <c r="F10292" s="31"/>
      <c r="G10292" s="31"/>
      <c r="H10292" s="31"/>
      <c r="I10292" s="31"/>
      <c r="J10292" s="31"/>
      <c r="K10292" s="31"/>
      <c r="L10292" s="31"/>
      <c r="M10292" s="31"/>
      <c r="N10292" s="31"/>
      <c r="O10292" s="31"/>
      <c r="P10292" s="31"/>
      <c r="Q10292" s="31"/>
      <c r="R10292" s="31"/>
      <c r="S10292" s="31"/>
      <c r="T10292" s="31"/>
      <c r="U10292" s="31"/>
      <c r="V10292" s="31"/>
      <c r="W10292" s="31"/>
      <c r="X10292" s="31"/>
      <c r="Y10292" s="31"/>
      <c r="Z10292" s="31"/>
      <c r="AA10292" s="31"/>
      <c r="AB10292" s="31"/>
      <c r="AC10292" s="31"/>
      <c r="AD10292" s="31"/>
      <c r="AE10292" s="31"/>
      <c r="AF10292" s="31"/>
      <c r="AG10292" s="31"/>
      <c r="AH10292" s="31"/>
      <c r="AI10292" s="31"/>
      <c r="AJ10292" s="31"/>
      <c r="AK10292" s="31"/>
      <c r="AL10292" s="31"/>
      <c r="AM10292" s="31"/>
      <c r="AN10292" s="31"/>
      <c r="AO10292" s="31"/>
      <c r="AP10292" s="31"/>
      <c r="AQ10292" s="31"/>
      <c r="AR10292" s="31"/>
      <c r="AS10292" s="31"/>
      <c r="AT10292" s="31"/>
      <c r="AU10292" s="31"/>
      <c r="AV10292" s="31"/>
      <c r="AW10292" s="31"/>
      <c r="AX10292" s="31"/>
      <c r="AY10292" s="31"/>
      <c r="AZ10292" s="31"/>
      <c r="BA10292" s="31"/>
      <c r="BB10292" s="31"/>
      <c r="BC10292" s="31"/>
      <c r="BD10292" s="31"/>
      <c r="BE10292" s="31"/>
      <c r="BF10292" s="31"/>
      <c r="BG10292" s="31"/>
      <c r="BH10292" s="31"/>
      <c r="BI10292" s="31"/>
      <c r="BJ10292" s="31"/>
      <c r="BK10292" s="31"/>
      <c r="BL10292" s="31"/>
      <c r="BM10292" s="31"/>
      <c r="BN10292" s="31"/>
      <c r="BO10292" s="31"/>
      <c r="BP10292" s="31"/>
      <c r="BQ10292" s="31"/>
      <c r="BR10292" s="31"/>
      <c r="BS10292" s="31"/>
      <c r="BT10292" s="31"/>
      <c r="BU10292" s="31"/>
      <c r="BV10292" s="31"/>
      <c r="BW10292" s="31"/>
      <c r="BX10292" s="31"/>
      <c r="BY10292" s="31"/>
      <c r="BZ10292" s="31"/>
      <c r="CA10292" s="31"/>
      <c r="CB10292" s="31"/>
      <c r="CC10292" s="31"/>
    </row>
    <row r="10293" spans="5:81" customFormat="1" x14ac:dyDescent="0.25">
      <c r="E10293" s="30" t="str">
        <f t="shared" si="71"/>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replace('0001150/4/01/09/2022', '/', '.');</v>
      </c>
      <c r="F10293" s="31"/>
      <c r="G10293" s="31"/>
      <c r="H10293" s="31"/>
      <c r="I10293" s="31"/>
      <c r="J10293" s="31"/>
      <c r="K10293" s="31"/>
      <c r="L10293" s="31"/>
      <c r="M10293" s="31"/>
      <c r="N10293" s="31"/>
      <c r="O10293" s="31"/>
      <c r="P10293" s="31"/>
      <c r="Q10293" s="31"/>
      <c r="R10293" s="31"/>
      <c r="S10293" s="31"/>
      <c r="T10293" s="31"/>
      <c r="U10293" s="31"/>
      <c r="V10293" s="31"/>
      <c r="W10293" s="31"/>
      <c r="X10293" s="31"/>
      <c r="Y10293" s="31"/>
      <c r="Z10293" s="31"/>
      <c r="AA10293" s="31"/>
      <c r="AB10293" s="31"/>
      <c r="AC10293" s="31"/>
      <c r="AD10293" s="31"/>
      <c r="AE10293" s="31"/>
      <c r="AF10293" s="31"/>
      <c r="AG10293" s="31"/>
      <c r="AH10293" s="31"/>
      <c r="AI10293" s="31"/>
      <c r="AJ10293" s="31"/>
      <c r="AK10293" s="31"/>
      <c r="AL10293" s="31"/>
      <c r="AM10293" s="31"/>
      <c r="AN10293" s="31"/>
      <c r="AO10293" s="31"/>
      <c r="AP10293" s="31"/>
      <c r="AQ10293" s="31"/>
      <c r="AR10293" s="31"/>
      <c r="AS10293" s="31"/>
      <c r="AT10293" s="31"/>
      <c r="AU10293" s="31"/>
      <c r="AV10293" s="31"/>
      <c r="AW10293" s="31"/>
      <c r="AX10293" s="31"/>
      <c r="AY10293" s="31"/>
      <c r="AZ10293" s="31"/>
      <c r="BA10293" s="31"/>
      <c r="BB10293" s="31"/>
      <c r="BC10293" s="31"/>
      <c r="BD10293" s="31"/>
      <c r="BE10293" s="31"/>
      <c r="BF10293" s="31"/>
      <c r="BG10293" s="31"/>
      <c r="BH10293" s="31"/>
      <c r="BI10293" s="31"/>
      <c r="BJ10293" s="31"/>
      <c r="BK10293" s="31"/>
      <c r="BL10293" s="31"/>
      <c r="BM10293" s="31"/>
      <c r="BN10293" s="31"/>
      <c r="BO10293" s="31"/>
      <c r="BP10293" s="31"/>
      <c r="BQ10293" s="31"/>
      <c r="BR10293" s="31"/>
      <c r="BS10293" s="31"/>
      <c r="BT10293" s="31"/>
      <c r="BU10293" s="31"/>
      <c r="BV10293" s="31"/>
      <c r="BW10293" s="31"/>
      <c r="BX10293" s="31"/>
      <c r="BY10293" s="31"/>
      <c r="BZ10293" s="31"/>
      <c r="CA10293" s="31"/>
      <c r="CB10293" s="31"/>
      <c r="CC10293" s="31"/>
    </row>
    <row r="10294" spans="5:81" customFormat="1" x14ac:dyDescent="0.25">
      <c r="E10294" s="30" t="str">
        <f t="shared" si="71"/>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replace('0001150/4/08/09/2023', '/', '.');</v>
      </c>
      <c r="F10294" s="31"/>
      <c r="G10294" s="31"/>
      <c r="H10294" s="31"/>
      <c r="I10294" s="31"/>
      <c r="J10294" s="31"/>
      <c r="K10294" s="31"/>
      <c r="L10294" s="31"/>
      <c r="M10294" s="31"/>
      <c r="N10294" s="31"/>
      <c r="O10294" s="31"/>
      <c r="P10294" s="31"/>
      <c r="Q10294" s="31"/>
      <c r="R10294" s="31"/>
      <c r="S10294" s="31"/>
      <c r="T10294" s="31"/>
      <c r="U10294" s="31"/>
      <c r="V10294" s="31"/>
      <c r="W10294" s="31"/>
      <c r="X10294" s="31"/>
      <c r="Y10294" s="31"/>
      <c r="Z10294" s="31"/>
      <c r="AA10294" s="31"/>
      <c r="AB10294" s="31"/>
      <c r="AC10294" s="31"/>
      <c r="AD10294" s="31"/>
      <c r="AE10294" s="31"/>
      <c r="AF10294" s="31"/>
      <c r="AG10294" s="31"/>
      <c r="AH10294" s="31"/>
      <c r="AI10294" s="31"/>
      <c r="AJ10294" s="31"/>
      <c r="AK10294" s="31"/>
      <c r="AL10294" s="31"/>
      <c r="AM10294" s="31"/>
      <c r="AN10294" s="31"/>
      <c r="AO10294" s="31"/>
      <c r="AP10294" s="31"/>
      <c r="AQ10294" s="31"/>
      <c r="AR10294" s="31"/>
      <c r="AS10294" s="31"/>
      <c r="AT10294" s="31"/>
      <c r="AU10294" s="31"/>
      <c r="AV10294" s="31"/>
      <c r="AW10294" s="31"/>
      <c r="AX10294" s="31"/>
      <c r="AY10294" s="31"/>
      <c r="AZ10294" s="31"/>
      <c r="BA10294" s="31"/>
      <c r="BB10294" s="31"/>
      <c r="BC10294" s="31"/>
      <c r="BD10294" s="31"/>
      <c r="BE10294" s="31"/>
      <c r="BF10294" s="31"/>
      <c r="BG10294" s="31"/>
      <c r="BH10294" s="31"/>
      <c r="BI10294" s="31"/>
      <c r="BJ10294" s="31"/>
      <c r="BK10294" s="31"/>
      <c r="BL10294" s="31"/>
      <c r="BM10294" s="31"/>
      <c r="BN10294" s="31"/>
      <c r="BO10294" s="31"/>
      <c r="BP10294" s="31"/>
      <c r="BQ10294" s="31"/>
      <c r="BR10294" s="31"/>
      <c r="BS10294" s="31"/>
      <c r="BT10294" s="31"/>
      <c r="BU10294" s="31"/>
      <c r="BV10294" s="31"/>
      <c r="BW10294" s="31"/>
      <c r="BX10294" s="31"/>
      <c r="BY10294" s="31"/>
      <c r="BZ10294" s="31"/>
      <c r="CA10294" s="31"/>
      <c r="CB10294" s="31"/>
      <c r="CC10294" s="31"/>
    </row>
    <row r="10295" spans="5:81" customFormat="1" x14ac:dyDescent="0.25">
      <c r="E10295" s="30" t="str">
        <f t="shared" si="71"/>
        <v>update IFINOPL.dbo.AGREEMENT_ASSET set BILLING_TO_NPWP = '705439826063000', NPWP_NAME = 'PT. PRIMA ARMADA RAYA', NPWP_ADDRESS = 'GD. PATRA JASA OFFICE TOWER LT.1 JL JEND GATOT SUBROTO KAV. 32 - 34 KUNINGAN TIMUR SETIABUDI JAKARTA SELATAN DKI JAKARTA' where AGREEMENT_NO = replace('0001151/4/08/09/2023', '/', '.');</v>
      </c>
      <c r="F10295" s="31"/>
      <c r="G10295" s="31"/>
      <c r="H10295" s="31"/>
      <c r="I10295" s="31"/>
      <c r="J10295" s="31"/>
      <c r="K10295" s="31"/>
      <c r="L10295" s="31"/>
      <c r="M10295" s="31"/>
      <c r="N10295" s="31"/>
      <c r="O10295" s="31"/>
      <c r="P10295" s="31"/>
      <c r="Q10295" s="31"/>
      <c r="R10295" s="31"/>
      <c r="S10295" s="31"/>
      <c r="T10295" s="31"/>
      <c r="U10295" s="31"/>
      <c r="V10295" s="31"/>
      <c r="W10295" s="31"/>
      <c r="X10295" s="31"/>
      <c r="Y10295" s="31"/>
      <c r="Z10295" s="31"/>
      <c r="AA10295" s="31"/>
      <c r="AB10295" s="31"/>
      <c r="AC10295" s="31"/>
      <c r="AD10295" s="31"/>
      <c r="AE10295" s="31"/>
      <c r="AF10295" s="31"/>
      <c r="AG10295" s="31"/>
      <c r="AH10295" s="31"/>
      <c r="AI10295" s="31"/>
      <c r="AJ10295" s="31"/>
      <c r="AK10295" s="31"/>
      <c r="AL10295" s="31"/>
      <c r="AM10295" s="31"/>
      <c r="AN10295" s="31"/>
      <c r="AO10295" s="31"/>
      <c r="AP10295" s="31"/>
      <c r="AQ10295" s="31"/>
      <c r="AR10295" s="31"/>
      <c r="AS10295" s="31"/>
      <c r="AT10295" s="31"/>
      <c r="AU10295" s="31"/>
      <c r="AV10295" s="31"/>
      <c r="AW10295" s="31"/>
      <c r="AX10295" s="31"/>
      <c r="AY10295" s="31"/>
      <c r="AZ10295" s="31"/>
      <c r="BA10295" s="31"/>
      <c r="BB10295" s="31"/>
      <c r="BC10295" s="31"/>
      <c r="BD10295" s="31"/>
      <c r="BE10295" s="31"/>
      <c r="BF10295" s="31"/>
      <c r="BG10295" s="31"/>
      <c r="BH10295" s="31"/>
      <c r="BI10295" s="31"/>
      <c r="BJ10295" s="31"/>
      <c r="BK10295" s="31"/>
      <c r="BL10295" s="31"/>
      <c r="BM10295" s="31"/>
      <c r="BN10295" s="31"/>
      <c r="BO10295" s="31"/>
      <c r="BP10295" s="31"/>
      <c r="BQ10295" s="31"/>
      <c r="BR10295" s="31"/>
      <c r="BS10295" s="31"/>
      <c r="BT10295" s="31"/>
      <c r="BU10295" s="31"/>
      <c r="BV10295" s="31"/>
      <c r="BW10295" s="31"/>
      <c r="BX10295" s="31"/>
      <c r="BY10295" s="31"/>
      <c r="BZ10295" s="31"/>
      <c r="CA10295" s="31"/>
      <c r="CB10295" s="31"/>
      <c r="CC10295" s="31"/>
    </row>
    <row r="10296" spans="5:81" customFormat="1" x14ac:dyDescent="0.25">
      <c r="E10296" s="30" t="str">
        <f t="shared" si="71"/>
        <v>update IFINOPL.dbo.AGREEMENT_ASSET set BILLING_TO_NPWP = '705439826063000', NPWP_NAME = 'PT. PRIMA ARMADA RAYA', NPWP_ADDRESS = 'GD. PATRA JASA OFFICE TOWER LT.1 JL JEND GATOT SUBROTO KAV. 32- 34 KUNINGAN TIMUR SETIA BUDI JAKARTA SELATAN DKI JAKARTA' where AGREEMENT_NO = replace('0001151/4/08/09/2023', '/', '.');</v>
      </c>
      <c r="F10296" s="31"/>
      <c r="G10296" s="31"/>
      <c r="H10296" s="31"/>
      <c r="I10296" s="31"/>
      <c r="J10296" s="31"/>
      <c r="K10296" s="31"/>
      <c r="L10296" s="31"/>
      <c r="M10296" s="31"/>
      <c r="N10296" s="31"/>
      <c r="O10296" s="31"/>
      <c r="P10296" s="31"/>
      <c r="Q10296" s="31"/>
      <c r="R10296" s="31"/>
      <c r="S10296" s="31"/>
      <c r="T10296" s="31"/>
      <c r="U10296" s="31"/>
      <c r="V10296" s="31"/>
      <c r="W10296" s="31"/>
      <c r="X10296" s="31"/>
      <c r="Y10296" s="31"/>
      <c r="Z10296" s="31"/>
      <c r="AA10296" s="31"/>
      <c r="AB10296" s="31"/>
      <c r="AC10296" s="31"/>
      <c r="AD10296" s="31"/>
      <c r="AE10296" s="31"/>
      <c r="AF10296" s="31"/>
      <c r="AG10296" s="31"/>
      <c r="AH10296" s="31"/>
      <c r="AI10296" s="31"/>
      <c r="AJ10296" s="31"/>
      <c r="AK10296" s="31"/>
      <c r="AL10296" s="31"/>
      <c r="AM10296" s="31"/>
      <c r="AN10296" s="31"/>
      <c r="AO10296" s="31"/>
      <c r="AP10296" s="31"/>
      <c r="AQ10296" s="31"/>
      <c r="AR10296" s="31"/>
      <c r="AS10296" s="31"/>
      <c r="AT10296" s="31"/>
      <c r="AU10296" s="31"/>
      <c r="AV10296" s="31"/>
      <c r="AW10296" s="31"/>
      <c r="AX10296" s="31"/>
      <c r="AY10296" s="31"/>
      <c r="AZ10296" s="31"/>
      <c r="BA10296" s="31"/>
      <c r="BB10296" s="31"/>
      <c r="BC10296" s="31"/>
      <c r="BD10296" s="31"/>
      <c r="BE10296" s="31"/>
      <c r="BF10296" s="31"/>
      <c r="BG10296" s="31"/>
      <c r="BH10296" s="31"/>
      <c r="BI10296" s="31"/>
      <c r="BJ10296" s="31"/>
      <c r="BK10296" s="31"/>
      <c r="BL10296" s="31"/>
      <c r="BM10296" s="31"/>
      <c r="BN10296" s="31"/>
      <c r="BO10296" s="31"/>
      <c r="BP10296" s="31"/>
      <c r="BQ10296" s="31"/>
      <c r="BR10296" s="31"/>
      <c r="BS10296" s="31"/>
      <c r="BT10296" s="31"/>
      <c r="BU10296" s="31"/>
      <c r="BV10296" s="31"/>
      <c r="BW10296" s="31"/>
      <c r="BX10296" s="31"/>
      <c r="BY10296" s="31"/>
      <c r="BZ10296" s="31"/>
      <c r="CA10296" s="31"/>
      <c r="CB10296" s="31"/>
      <c r="CC10296" s="31"/>
    </row>
    <row r="10297" spans="5:81" customFormat="1" x14ac:dyDescent="0.25">
      <c r="E10297" s="30" t="str">
        <f t="shared" si="71"/>
        <v>update IFINOPL.dbo.AGREEMENT_ASSET set BILLING_TO_NPWP = '705439826063000', NPWP_NAME = 'PT. PRIMA ARMADA RAYA', NPWP_ADDRESS = 'GD. PATRA JASA OFFICE TOWER LT.1 JL JEND GATOT SUBROTO KAV. 32 - 34 KUNINGAN TIMUR SETIABUDI JAKARTA SELATAN DKI JAKARTA' where AGREEMENT_NO = replace('0001151/4/08/09/2023', '/', '.');</v>
      </c>
      <c r="F10297" s="31"/>
      <c r="G10297" s="31"/>
      <c r="H10297" s="31"/>
      <c r="I10297" s="31"/>
      <c r="J10297" s="31"/>
      <c r="K10297" s="31"/>
      <c r="L10297" s="31"/>
      <c r="M10297" s="31"/>
      <c r="N10297" s="31"/>
      <c r="O10297" s="31"/>
      <c r="P10297" s="31"/>
      <c r="Q10297" s="31"/>
      <c r="R10297" s="31"/>
      <c r="S10297" s="31"/>
      <c r="T10297" s="31"/>
      <c r="U10297" s="31"/>
      <c r="V10297" s="31"/>
      <c r="W10297" s="31"/>
      <c r="X10297" s="31"/>
      <c r="Y10297" s="31"/>
      <c r="Z10297" s="31"/>
      <c r="AA10297" s="31"/>
      <c r="AB10297" s="31"/>
      <c r="AC10297" s="31"/>
      <c r="AD10297" s="31"/>
      <c r="AE10297" s="31"/>
      <c r="AF10297" s="31"/>
      <c r="AG10297" s="31"/>
      <c r="AH10297" s="31"/>
      <c r="AI10297" s="31"/>
      <c r="AJ10297" s="31"/>
      <c r="AK10297" s="31"/>
      <c r="AL10297" s="31"/>
      <c r="AM10297" s="31"/>
      <c r="AN10297" s="31"/>
      <c r="AO10297" s="31"/>
      <c r="AP10297" s="31"/>
      <c r="AQ10297" s="31"/>
      <c r="AR10297" s="31"/>
      <c r="AS10297" s="31"/>
      <c r="AT10297" s="31"/>
      <c r="AU10297" s="31"/>
      <c r="AV10297" s="31"/>
      <c r="AW10297" s="31"/>
      <c r="AX10297" s="31"/>
      <c r="AY10297" s="31"/>
      <c r="AZ10297" s="31"/>
      <c r="BA10297" s="31"/>
      <c r="BB10297" s="31"/>
      <c r="BC10297" s="31"/>
      <c r="BD10297" s="31"/>
      <c r="BE10297" s="31"/>
      <c r="BF10297" s="31"/>
      <c r="BG10297" s="31"/>
      <c r="BH10297" s="31"/>
      <c r="BI10297" s="31"/>
      <c r="BJ10297" s="31"/>
      <c r="BK10297" s="31"/>
      <c r="BL10297" s="31"/>
      <c r="BM10297" s="31"/>
      <c r="BN10297" s="31"/>
      <c r="BO10297" s="31"/>
      <c r="BP10297" s="31"/>
      <c r="BQ10297" s="31"/>
      <c r="BR10297" s="31"/>
      <c r="BS10297" s="31"/>
      <c r="BT10297" s="31"/>
      <c r="BU10297" s="31"/>
      <c r="BV10297" s="31"/>
      <c r="BW10297" s="31"/>
      <c r="BX10297" s="31"/>
      <c r="BY10297" s="31"/>
      <c r="BZ10297" s="31"/>
      <c r="CA10297" s="31"/>
      <c r="CB10297" s="31"/>
      <c r="CC10297" s="31"/>
    </row>
    <row r="10298" spans="5:81" customFormat="1" x14ac:dyDescent="0.25">
      <c r="E10298" s="30" t="str">
        <f t="shared" si="71"/>
        <v>update IFINOPL.dbo.AGREEMENT_ASSET set BILLING_TO_NPWP = '705439826063000', NPWP_NAME = 'PT. PRIMA ARMADA RAYA', NPWP_ADDRESS = 'GD. PATRA JASA OFFICE TOWER LT.1 JL JEND GATOT SUBROTO KAV. 32- 34 KUNINGAN TIMUR SETIA BUDI JAKARTA SELATAN DKI JAKARTA' where AGREEMENT_NO = replace('0001151/4/08/09/2023', '/', '.');</v>
      </c>
      <c r="F10298" s="31"/>
      <c r="G10298" s="31"/>
      <c r="H10298" s="31"/>
      <c r="I10298" s="31"/>
      <c r="J10298" s="31"/>
      <c r="K10298" s="31"/>
      <c r="L10298" s="31"/>
      <c r="M10298" s="31"/>
      <c r="N10298" s="31"/>
      <c r="O10298" s="31"/>
      <c r="P10298" s="31"/>
      <c r="Q10298" s="31"/>
      <c r="R10298" s="31"/>
      <c r="S10298" s="31"/>
      <c r="T10298" s="31"/>
      <c r="U10298" s="31"/>
      <c r="V10298" s="31"/>
      <c r="W10298" s="31"/>
      <c r="X10298" s="31"/>
      <c r="Y10298" s="31"/>
      <c r="Z10298" s="31"/>
      <c r="AA10298" s="31"/>
      <c r="AB10298" s="31"/>
      <c r="AC10298" s="31"/>
      <c r="AD10298" s="31"/>
      <c r="AE10298" s="31"/>
      <c r="AF10298" s="31"/>
      <c r="AG10298" s="31"/>
      <c r="AH10298" s="31"/>
      <c r="AI10298" s="31"/>
      <c r="AJ10298" s="31"/>
      <c r="AK10298" s="31"/>
      <c r="AL10298" s="31"/>
      <c r="AM10298" s="31"/>
      <c r="AN10298" s="31"/>
      <c r="AO10298" s="31"/>
      <c r="AP10298" s="31"/>
      <c r="AQ10298" s="31"/>
      <c r="AR10298" s="31"/>
      <c r="AS10298" s="31"/>
      <c r="AT10298" s="31"/>
      <c r="AU10298" s="31"/>
      <c r="AV10298" s="31"/>
      <c r="AW10298" s="31"/>
      <c r="AX10298" s="31"/>
      <c r="AY10298" s="31"/>
      <c r="AZ10298" s="31"/>
      <c r="BA10298" s="31"/>
      <c r="BB10298" s="31"/>
      <c r="BC10298" s="31"/>
      <c r="BD10298" s="31"/>
      <c r="BE10298" s="31"/>
      <c r="BF10298" s="31"/>
      <c r="BG10298" s="31"/>
      <c r="BH10298" s="31"/>
      <c r="BI10298" s="31"/>
      <c r="BJ10298" s="31"/>
      <c r="BK10298" s="31"/>
      <c r="BL10298" s="31"/>
      <c r="BM10298" s="31"/>
      <c r="BN10298" s="31"/>
      <c r="BO10298" s="31"/>
      <c r="BP10298" s="31"/>
      <c r="BQ10298" s="31"/>
      <c r="BR10298" s="31"/>
      <c r="BS10298" s="31"/>
      <c r="BT10298" s="31"/>
      <c r="BU10298" s="31"/>
      <c r="BV10298" s="31"/>
      <c r="BW10298" s="31"/>
      <c r="BX10298" s="31"/>
      <c r="BY10298" s="31"/>
      <c r="BZ10298" s="31"/>
      <c r="CA10298" s="31"/>
      <c r="CB10298" s="31"/>
      <c r="CC10298" s="31"/>
    </row>
    <row r="10299" spans="5:81" customFormat="1" x14ac:dyDescent="0.25">
      <c r="E10299" s="30" t="str">
        <f t="shared" si="71"/>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replace('0001152/4/01/09/2022', '/', '.');</v>
      </c>
      <c r="F10299" s="31"/>
      <c r="G10299" s="31"/>
      <c r="H10299" s="31"/>
      <c r="I10299" s="31"/>
      <c r="J10299" s="31"/>
      <c r="K10299" s="31"/>
      <c r="L10299" s="31"/>
      <c r="M10299" s="31"/>
      <c r="N10299" s="31"/>
      <c r="O10299" s="31"/>
      <c r="P10299" s="31"/>
      <c r="Q10299" s="31"/>
      <c r="R10299" s="31"/>
      <c r="S10299" s="31"/>
      <c r="T10299" s="31"/>
      <c r="U10299" s="31"/>
      <c r="V10299" s="31"/>
      <c r="W10299" s="31"/>
      <c r="X10299" s="31"/>
      <c r="Y10299" s="31"/>
      <c r="Z10299" s="31"/>
      <c r="AA10299" s="31"/>
      <c r="AB10299" s="31"/>
      <c r="AC10299" s="31"/>
      <c r="AD10299" s="31"/>
      <c r="AE10299" s="31"/>
      <c r="AF10299" s="31"/>
      <c r="AG10299" s="31"/>
      <c r="AH10299" s="31"/>
      <c r="AI10299" s="31"/>
      <c r="AJ10299" s="31"/>
      <c r="AK10299" s="31"/>
      <c r="AL10299" s="31"/>
      <c r="AM10299" s="31"/>
      <c r="AN10299" s="31"/>
      <c r="AO10299" s="31"/>
      <c r="AP10299" s="31"/>
      <c r="AQ10299" s="31"/>
      <c r="AR10299" s="31"/>
      <c r="AS10299" s="31"/>
      <c r="AT10299" s="31"/>
      <c r="AU10299" s="31"/>
      <c r="AV10299" s="31"/>
      <c r="AW10299" s="31"/>
      <c r="AX10299" s="31"/>
      <c r="AY10299" s="31"/>
      <c r="AZ10299" s="31"/>
      <c r="BA10299" s="31"/>
      <c r="BB10299" s="31"/>
      <c r="BC10299" s="31"/>
      <c r="BD10299" s="31"/>
      <c r="BE10299" s="31"/>
      <c r="BF10299" s="31"/>
      <c r="BG10299" s="31"/>
      <c r="BH10299" s="31"/>
      <c r="BI10299" s="31"/>
      <c r="BJ10299" s="31"/>
      <c r="BK10299" s="31"/>
      <c r="BL10299" s="31"/>
      <c r="BM10299" s="31"/>
      <c r="BN10299" s="31"/>
      <c r="BO10299" s="31"/>
      <c r="BP10299" s="31"/>
      <c r="BQ10299" s="31"/>
      <c r="BR10299" s="31"/>
      <c r="BS10299" s="31"/>
      <c r="BT10299" s="31"/>
      <c r="BU10299" s="31"/>
      <c r="BV10299" s="31"/>
      <c r="BW10299" s="31"/>
      <c r="BX10299" s="31"/>
      <c r="BY10299" s="31"/>
      <c r="BZ10299" s="31"/>
      <c r="CA10299" s="31"/>
      <c r="CB10299" s="31"/>
      <c r="CC10299" s="31"/>
    </row>
    <row r="10300" spans="5:81" customFormat="1" x14ac:dyDescent="0.25">
      <c r="E10300" s="30" t="str">
        <f t="shared" si="71"/>
        <v>update IFINOPL.dbo.AGREEMENT_ASSET set BILLING_TO_NPWP = '705439826063000', NPWP_NAME = 'PT. PRIMA ARMADA RAYA', NPWP_ADDRESS = 'Gedung Patra Jasa Office Tower LT 1 . Jl. Jend. Gatot Subroto Kav. 32-34, Kuningan Timur Setiabudi Jakarta Selatan, DKI Jakarta' where AGREEMENT_NO = replace('0001152/4/08/09/2023', '/', '.');</v>
      </c>
      <c r="F10300" s="31"/>
      <c r="G10300" s="31"/>
      <c r="H10300" s="31"/>
      <c r="I10300" s="31"/>
      <c r="J10300" s="31"/>
      <c r="K10300" s="31"/>
      <c r="L10300" s="31"/>
      <c r="M10300" s="31"/>
      <c r="N10300" s="31"/>
      <c r="O10300" s="31"/>
      <c r="P10300" s="31"/>
      <c r="Q10300" s="31"/>
      <c r="R10300" s="31"/>
      <c r="S10300" s="31"/>
      <c r="T10300" s="31"/>
      <c r="U10300" s="31"/>
      <c r="V10300" s="31"/>
      <c r="W10300" s="31"/>
      <c r="X10300" s="31"/>
      <c r="Y10300" s="31"/>
      <c r="Z10300" s="31"/>
      <c r="AA10300" s="31"/>
      <c r="AB10300" s="31"/>
      <c r="AC10300" s="31"/>
      <c r="AD10300" s="31"/>
      <c r="AE10300" s="31"/>
      <c r="AF10300" s="31"/>
      <c r="AG10300" s="31"/>
      <c r="AH10300" s="31"/>
      <c r="AI10300" s="31"/>
      <c r="AJ10300" s="31"/>
      <c r="AK10300" s="31"/>
      <c r="AL10300" s="31"/>
      <c r="AM10300" s="31"/>
      <c r="AN10300" s="31"/>
      <c r="AO10300" s="31"/>
      <c r="AP10300" s="31"/>
      <c r="AQ10300" s="31"/>
      <c r="AR10300" s="31"/>
      <c r="AS10300" s="31"/>
      <c r="AT10300" s="31"/>
      <c r="AU10300" s="31"/>
      <c r="AV10300" s="31"/>
      <c r="AW10300" s="31"/>
      <c r="AX10300" s="31"/>
      <c r="AY10300" s="31"/>
      <c r="AZ10300" s="31"/>
      <c r="BA10300" s="31"/>
      <c r="BB10300" s="31"/>
      <c r="BC10300" s="31"/>
      <c r="BD10300" s="31"/>
      <c r="BE10300" s="31"/>
      <c r="BF10300" s="31"/>
      <c r="BG10300" s="31"/>
      <c r="BH10300" s="31"/>
      <c r="BI10300" s="31"/>
      <c r="BJ10300" s="31"/>
      <c r="BK10300" s="31"/>
      <c r="BL10300" s="31"/>
      <c r="BM10300" s="31"/>
      <c r="BN10300" s="31"/>
      <c r="BO10300" s="31"/>
      <c r="BP10300" s="31"/>
      <c r="BQ10300" s="31"/>
      <c r="BR10300" s="31"/>
      <c r="BS10300" s="31"/>
      <c r="BT10300" s="31"/>
      <c r="BU10300" s="31"/>
      <c r="BV10300" s="31"/>
      <c r="BW10300" s="31"/>
      <c r="BX10300" s="31"/>
      <c r="BY10300" s="31"/>
      <c r="BZ10300" s="31"/>
      <c r="CA10300" s="31"/>
      <c r="CB10300" s="31"/>
      <c r="CC10300" s="31"/>
    </row>
    <row r="10301" spans="5:81" customFormat="1" x14ac:dyDescent="0.25">
      <c r="E10301" s="30" t="str">
        <f t="shared" si="71"/>
        <v>update IFINOPL.dbo.AGREEMENT_ASSET set BILLING_TO_NPWP = '019362805062000', NPWP_NAME = 'PT. ALSOK BASS INDONESIA SECURITY SERVICES', NPWP_ADDRESS = 'JL ASIA AFRIKA NO 8 SENTRAL SENAYAN II LANTAI 22 RT.000 RW.000 GELORA, TANAH ABANG, JAKARTA PUSAT, DKI JAKARTA 10270 INDONESIA' where AGREEMENT_NO = replace('0001153/4/01/09/2022', '/', '.');</v>
      </c>
      <c r="F10301" s="31"/>
      <c r="G10301" s="31"/>
      <c r="H10301" s="31"/>
      <c r="I10301" s="31"/>
      <c r="J10301" s="31"/>
      <c r="K10301" s="31"/>
      <c r="L10301" s="31"/>
      <c r="M10301" s="31"/>
      <c r="N10301" s="31"/>
      <c r="O10301" s="31"/>
      <c r="P10301" s="31"/>
      <c r="Q10301" s="31"/>
      <c r="R10301" s="31"/>
      <c r="S10301" s="31"/>
      <c r="T10301" s="31"/>
      <c r="U10301" s="31"/>
      <c r="V10301" s="31"/>
      <c r="W10301" s="31"/>
      <c r="X10301" s="31"/>
      <c r="Y10301" s="31"/>
      <c r="Z10301" s="31"/>
      <c r="AA10301" s="31"/>
      <c r="AB10301" s="31"/>
      <c r="AC10301" s="31"/>
      <c r="AD10301" s="31"/>
      <c r="AE10301" s="31"/>
      <c r="AF10301" s="31"/>
      <c r="AG10301" s="31"/>
      <c r="AH10301" s="31"/>
      <c r="AI10301" s="31"/>
      <c r="AJ10301" s="31"/>
      <c r="AK10301" s="31"/>
      <c r="AL10301" s="31"/>
      <c r="AM10301" s="31"/>
      <c r="AN10301" s="31"/>
      <c r="AO10301" s="31"/>
      <c r="AP10301" s="31"/>
      <c r="AQ10301" s="31"/>
      <c r="AR10301" s="31"/>
      <c r="AS10301" s="31"/>
      <c r="AT10301" s="31"/>
      <c r="AU10301" s="31"/>
      <c r="AV10301" s="31"/>
      <c r="AW10301" s="31"/>
      <c r="AX10301" s="31"/>
      <c r="AY10301" s="31"/>
      <c r="AZ10301" s="31"/>
      <c r="BA10301" s="31"/>
      <c r="BB10301" s="31"/>
      <c r="BC10301" s="31"/>
      <c r="BD10301" s="31"/>
      <c r="BE10301" s="31"/>
      <c r="BF10301" s="31"/>
      <c r="BG10301" s="31"/>
      <c r="BH10301" s="31"/>
      <c r="BI10301" s="31"/>
      <c r="BJ10301" s="31"/>
      <c r="BK10301" s="31"/>
      <c r="BL10301" s="31"/>
      <c r="BM10301" s="31"/>
      <c r="BN10301" s="31"/>
      <c r="BO10301" s="31"/>
      <c r="BP10301" s="31"/>
      <c r="BQ10301" s="31"/>
      <c r="BR10301" s="31"/>
      <c r="BS10301" s="31"/>
      <c r="BT10301" s="31"/>
      <c r="BU10301" s="31"/>
      <c r="BV10301" s="31"/>
      <c r="BW10301" s="31"/>
      <c r="BX10301" s="31"/>
      <c r="BY10301" s="31"/>
      <c r="BZ10301" s="31"/>
      <c r="CA10301" s="31"/>
      <c r="CB10301" s="31"/>
      <c r="CC10301" s="31"/>
    </row>
    <row r="10302" spans="5:81" customFormat="1" x14ac:dyDescent="0.25">
      <c r="E10302" s="30" t="str">
        <f t="shared" si="71"/>
        <v>update IFINOPL.dbo.AGREEMENT_ASSET set BILLING_TO_NPWP = '015961253441000', NPWP_NAME = 'PT.INDOLAKTO', NPWP_ADDRESS = 'JL. RAYA BOGOR KM 26.6 RT.00 RW.00 KEL.PEKAYON KEC.PASAR REBO KOTA/KAB.JAKARTA TIMUR DKI JAKARTA 13710' where AGREEMENT_NO = replace('0001153/4/08/09/2023', '/', '.');</v>
      </c>
      <c r="F10302" s="31"/>
      <c r="G10302" s="31"/>
      <c r="H10302" s="31"/>
      <c r="I10302" s="31"/>
      <c r="J10302" s="31"/>
      <c r="K10302" s="31"/>
      <c r="L10302" s="31"/>
      <c r="M10302" s="31"/>
      <c r="N10302" s="31"/>
      <c r="O10302" s="31"/>
      <c r="P10302" s="31"/>
      <c r="Q10302" s="31"/>
      <c r="R10302" s="31"/>
      <c r="S10302" s="31"/>
      <c r="T10302" s="31"/>
      <c r="U10302" s="31"/>
      <c r="V10302" s="31"/>
      <c r="W10302" s="31"/>
      <c r="X10302" s="31"/>
      <c r="Y10302" s="31"/>
      <c r="Z10302" s="31"/>
      <c r="AA10302" s="31"/>
      <c r="AB10302" s="31"/>
      <c r="AC10302" s="31"/>
      <c r="AD10302" s="31"/>
      <c r="AE10302" s="31"/>
      <c r="AF10302" s="31"/>
      <c r="AG10302" s="31"/>
      <c r="AH10302" s="31"/>
      <c r="AI10302" s="31"/>
      <c r="AJ10302" s="31"/>
      <c r="AK10302" s="31"/>
      <c r="AL10302" s="31"/>
      <c r="AM10302" s="31"/>
      <c r="AN10302" s="31"/>
      <c r="AO10302" s="31"/>
      <c r="AP10302" s="31"/>
      <c r="AQ10302" s="31"/>
      <c r="AR10302" s="31"/>
      <c r="AS10302" s="31"/>
      <c r="AT10302" s="31"/>
      <c r="AU10302" s="31"/>
      <c r="AV10302" s="31"/>
      <c r="AW10302" s="31"/>
      <c r="AX10302" s="31"/>
      <c r="AY10302" s="31"/>
      <c r="AZ10302" s="31"/>
      <c r="BA10302" s="31"/>
      <c r="BB10302" s="31"/>
      <c r="BC10302" s="31"/>
      <c r="BD10302" s="31"/>
      <c r="BE10302" s="31"/>
      <c r="BF10302" s="31"/>
      <c r="BG10302" s="31"/>
      <c r="BH10302" s="31"/>
      <c r="BI10302" s="31"/>
      <c r="BJ10302" s="31"/>
      <c r="BK10302" s="31"/>
      <c r="BL10302" s="31"/>
      <c r="BM10302" s="31"/>
      <c r="BN10302" s="31"/>
      <c r="BO10302" s="31"/>
      <c r="BP10302" s="31"/>
      <c r="BQ10302" s="31"/>
      <c r="BR10302" s="31"/>
      <c r="BS10302" s="31"/>
      <c r="BT10302" s="31"/>
      <c r="BU10302" s="31"/>
      <c r="BV10302" s="31"/>
      <c r="BW10302" s="31"/>
      <c r="BX10302" s="31"/>
      <c r="BY10302" s="31"/>
      <c r="BZ10302" s="31"/>
      <c r="CA10302" s="31"/>
      <c r="CB10302" s="31"/>
      <c r="CC10302" s="31"/>
    </row>
    <row r="10303" spans="5:81" customFormat="1" x14ac:dyDescent="0.25">
      <c r="E10303" s="30" t="str">
        <f t="shared" si="71"/>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replace('0001154/4/01/09/2022', '/', '.');</v>
      </c>
      <c r="F10303" s="31"/>
      <c r="G10303" s="31"/>
      <c r="H10303" s="31"/>
      <c r="I10303" s="31"/>
      <c r="J10303" s="31"/>
      <c r="K10303" s="31"/>
      <c r="L10303" s="31"/>
      <c r="M10303" s="31"/>
      <c r="N10303" s="31"/>
      <c r="O10303" s="31"/>
      <c r="P10303" s="31"/>
      <c r="Q10303" s="31"/>
      <c r="R10303" s="31"/>
      <c r="S10303" s="31"/>
      <c r="T10303" s="31"/>
      <c r="U10303" s="31"/>
      <c r="V10303" s="31"/>
      <c r="W10303" s="31"/>
      <c r="X10303" s="31"/>
      <c r="Y10303" s="31"/>
      <c r="Z10303" s="31"/>
      <c r="AA10303" s="31"/>
      <c r="AB10303" s="31"/>
      <c r="AC10303" s="31"/>
      <c r="AD10303" s="31"/>
      <c r="AE10303" s="31"/>
      <c r="AF10303" s="31"/>
      <c r="AG10303" s="31"/>
      <c r="AH10303" s="31"/>
      <c r="AI10303" s="31"/>
      <c r="AJ10303" s="31"/>
      <c r="AK10303" s="31"/>
      <c r="AL10303" s="31"/>
      <c r="AM10303" s="31"/>
      <c r="AN10303" s="31"/>
      <c r="AO10303" s="31"/>
      <c r="AP10303" s="31"/>
      <c r="AQ10303" s="31"/>
      <c r="AR10303" s="31"/>
      <c r="AS10303" s="31"/>
      <c r="AT10303" s="31"/>
      <c r="AU10303" s="31"/>
      <c r="AV10303" s="31"/>
      <c r="AW10303" s="31"/>
      <c r="AX10303" s="31"/>
      <c r="AY10303" s="31"/>
      <c r="AZ10303" s="31"/>
      <c r="BA10303" s="31"/>
      <c r="BB10303" s="31"/>
      <c r="BC10303" s="31"/>
      <c r="BD10303" s="31"/>
      <c r="BE10303" s="31"/>
      <c r="BF10303" s="31"/>
      <c r="BG10303" s="31"/>
      <c r="BH10303" s="31"/>
      <c r="BI10303" s="31"/>
      <c r="BJ10303" s="31"/>
      <c r="BK10303" s="31"/>
      <c r="BL10303" s="31"/>
      <c r="BM10303" s="31"/>
      <c r="BN10303" s="31"/>
      <c r="BO10303" s="31"/>
      <c r="BP10303" s="31"/>
      <c r="BQ10303" s="31"/>
      <c r="BR10303" s="31"/>
      <c r="BS10303" s="31"/>
      <c r="BT10303" s="31"/>
      <c r="BU10303" s="31"/>
      <c r="BV10303" s="31"/>
      <c r="BW10303" s="31"/>
      <c r="BX10303" s="31"/>
      <c r="BY10303" s="31"/>
      <c r="BZ10303" s="31"/>
      <c r="CA10303" s="31"/>
      <c r="CB10303" s="31"/>
      <c r="CC10303" s="31"/>
    </row>
    <row r="10304" spans="5:81" customFormat="1" x14ac:dyDescent="0.25">
      <c r="E10304" s="30" t="str">
        <f t="shared" si="71"/>
        <v>update IFINOPL.dbo.AGREEMENT_ASSET set BILLING_TO_NPWP = '013006572092000', NPWP_NAME = 'PT. KRAMA YUDHA TIGA BERLIAN MOTORS', NPWP_ADDRESS = 'JL. JENDRAL AHMAD YANI PULOMAS RT.000 RW.000 KEL.KAYU PUTIH KEC.PULO GADUNG KOTA/KAB. ADM JAKARTA TIMUR DKI JAKARTA 13210' where AGREEMENT_NO = replace('0001154/4/08/10/2023', '/', '.');</v>
      </c>
      <c r="F10304" s="31"/>
      <c r="G10304" s="31"/>
      <c r="H10304" s="31"/>
      <c r="I10304" s="31"/>
      <c r="J10304" s="31"/>
      <c r="K10304" s="31"/>
      <c r="L10304" s="31"/>
      <c r="M10304" s="31"/>
      <c r="N10304" s="31"/>
      <c r="O10304" s="31"/>
      <c r="P10304" s="31"/>
      <c r="Q10304" s="31"/>
      <c r="R10304" s="31"/>
      <c r="S10304" s="31"/>
      <c r="T10304" s="31"/>
      <c r="U10304" s="31"/>
      <c r="V10304" s="31"/>
      <c r="W10304" s="31"/>
      <c r="X10304" s="31"/>
      <c r="Y10304" s="31"/>
      <c r="Z10304" s="31"/>
      <c r="AA10304" s="31"/>
      <c r="AB10304" s="31"/>
      <c r="AC10304" s="31"/>
      <c r="AD10304" s="31"/>
      <c r="AE10304" s="31"/>
      <c r="AF10304" s="31"/>
      <c r="AG10304" s="31"/>
      <c r="AH10304" s="31"/>
      <c r="AI10304" s="31"/>
      <c r="AJ10304" s="31"/>
      <c r="AK10304" s="31"/>
      <c r="AL10304" s="31"/>
      <c r="AM10304" s="31"/>
      <c r="AN10304" s="31"/>
      <c r="AO10304" s="31"/>
      <c r="AP10304" s="31"/>
      <c r="AQ10304" s="31"/>
      <c r="AR10304" s="31"/>
      <c r="AS10304" s="31"/>
      <c r="AT10304" s="31"/>
      <c r="AU10304" s="31"/>
      <c r="AV10304" s="31"/>
      <c r="AW10304" s="31"/>
      <c r="AX10304" s="31"/>
      <c r="AY10304" s="31"/>
      <c r="AZ10304" s="31"/>
      <c r="BA10304" s="31"/>
      <c r="BB10304" s="31"/>
      <c r="BC10304" s="31"/>
      <c r="BD10304" s="31"/>
      <c r="BE10304" s="31"/>
      <c r="BF10304" s="31"/>
      <c r="BG10304" s="31"/>
      <c r="BH10304" s="31"/>
      <c r="BI10304" s="31"/>
      <c r="BJ10304" s="31"/>
      <c r="BK10304" s="31"/>
      <c r="BL10304" s="31"/>
      <c r="BM10304" s="31"/>
      <c r="BN10304" s="31"/>
      <c r="BO10304" s="31"/>
      <c r="BP10304" s="31"/>
      <c r="BQ10304" s="31"/>
      <c r="BR10304" s="31"/>
      <c r="BS10304" s="31"/>
      <c r="BT10304" s="31"/>
      <c r="BU10304" s="31"/>
      <c r="BV10304" s="31"/>
      <c r="BW10304" s="31"/>
      <c r="BX10304" s="31"/>
      <c r="BY10304" s="31"/>
      <c r="BZ10304" s="31"/>
      <c r="CA10304" s="31"/>
      <c r="CB10304" s="31"/>
      <c r="CC10304" s="31"/>
    </row>
    <row r="10305" spans="5:81" customFormat="1" x14ac:dyDescent="0.25">
      <c r="E10305" s="30" t="str">
        <f t="shared" si="71"/>
        <v>update IFINOPL.dbo.AGREEMENT_ASSET set BILLING_TO_NPWP = '016861569033000', NPWP_NAME = 'PT. NEBRASKA PRATAMA', NPWP_ADDRESS = 'JL. TELEPON KOTA NO. 5A RT.006 RW.002 KEL.ROA MALAKA KEC.TAMBORA KOTA/KAB.JAKARTA BARAT DKI JAKARTA 11230' where AGREEMENT_NO = replace('0001155/4/01/10/2022', '/', '.');</v>
      </c>
      <c r="F10305" s="31"/>
      <c r="G10305" s="31"/>
      <c r="H10305" s="31"/>
      <c r="I10305" s="31"/>
      <c r="J10305" s="31"/>
      <c r="K10305" s="31"/>
      <c r="L10305" s="31"/>
      <c r="M10305" s="31"/>
      <c r="N10305" s="31"/>
      <c r="O10305" s="31"/>
      <c r="P10305" s="31"/>
      <c r="Q10305" s="31"/>
      <c r="R10305" s="31"/>
      <c r="S10305" s="31"/>
      <c r="T10305" s="31"/>
      <c r="U10305" s="31"/>
      <c r="V10305" s="31"/>
      <c r="W10305" s="31"/>
      <c r="X10305" s="31"/>
      <c r="Y10305" s="31"/>
      <c r="Z10305" s="31"/>
      <c r="AA10305" s="31"/>
      <c r="AB10305" s="31"/>
      <c r="AC10305" s="31"/>
      <c r="AD10305" s="31"/>
      <c r="AE10305" s="31"/>
      <c r="AF10305" s="31"/>
      <c r="AG10305" s="31"/>
      <c r="AH10305" s="31"/>
      <c r="AI10305" s="31"/>
      <c r="AJ10305" s="31"/>
      <c r="AK10305" s="31"/>
      <c r="AL10305" s="31"/>
      <c r="AM10305" s="31"/>
      <c r="AN10305" s="31"/>
      <c r="AO10305" s="31"/>
      <c r="AP10305" s="31"/>
      <c r="AQ10305" s="31"/>
      <c r="AR10305" s="31"/>
      <c r="AS10305" s="31"/>
      <c r="AT10305" s="31"/>
      <c r="AU10305" s="31"/>
      <c r="AV10305" s="31"/>
      <c r="AW10305" s="31"/>
      <c r="AX10305" s="31"/>
      <c r="AY10305" s="31"/>
      <c r="AZ10305" s="31"/>
      <c r="BA10305" s="31"/>
      <c r="BB10305" s="31"/>
      <c r="BC10305" s="31"/>
      <c r="BD10305" s="31"/>
      <c r="BE10305" s="31"/>
      <c r="BF10305" s="31"/>
      <c r="BG10305" s="31"/>
      <c r="BH10305" s="31"/>
      <c r="BI10305" s="31"/>
      <c r="BJ10305" s="31"/>
      <c r="BK10305" s="31"/>
      <c r="BL10305" s="31"/>
      <c r="BM10305" s="31"/>
      <c r="BN10305" s="31"/>
      <c r="BO10305" s="31"/>
      <c r="BP10305" s="31"/>
      <c r="BQ10305" s="31"/>
      <c r="BR10305" s="31"/>
      <c r="BS10305" s="31"/>
      <c r="BT10305" s="31"/>
      <c r="BU10305" s="31"/>
      <c r="BV10305" s="31"/>
      <c r="BW10305" s="31"/>
      <c r="BX10305" s="31"/>
      <c r="BY10305" s="31"/>
      <c r="BZ10305" s="31"/>
      <c r="CA10305" s="31"/>
      <c r="CB10305" s="31"/>
      <c r="CC10305" s="31"/>
    </row>
    <row r="10306" spans="5:81" customFormat="1" x14ac:dyDescent="0.25">
      <c r="E10306" s="30" t="str">
        <f t="shared" si="71"/>
        <v>update IFINOPL.dbo.AGREEMENT_ASSET set BILLING_TO_NPWP = '010008068007000', NPWP_NAME = 'PT. KRAMA YUDHA RATU MOTOR', NPWP_ADDRESS = 'JL. RAYA BEKASI KM. 21-22 Blok - No.- RT:000 RW:000 Kel.RAWA TERATE Kec.CAKUNG Kota/Kab.JAKARTA TIMUR DKI JAKARTA 13920' where AGREEMENT_NO = replace('0001155/4/08/10/2023', '/', '.');</v>
      </c>
      <c r="F10306" s="31"/>
      <c r="G10306" s="31"/>
      <c r="H10306" s="31"/>
      <c r="I10306" s="31"/>
      <c r="J10306" s="31"/>
      <c r="K10306" s="31"/>
      <c r="L10306" s="31"/>
      <c r="M10306" s="31"/>
      <c r="N10306" s="31"/>
      <c r="O10306" s="31"/>
      <c r="P10306" s="31"/>
      <c r="Q10306" s="31"/>
      <c r="R10306" s="31"/>
      <c r="S10306" s="31"/>
      <c r="T10306" s="31"/>
      <c r="U10306" s="31"/>
      <c r="V10306" s="31"/>
      <c r="W10306" s="31"/>
      <c r="X10306" s="31"/>
      <c r="Y10306" s="31"/>
      <c r="Z10306" s="31"/>
      <c r="AA10306" s="31"/>
      <c r="AB10306" s="31"/>
      <c r="AC10306" s="31"/>
      <c r="AD10306" s="31"/>
      <c r="AE10306" s="31"/>
      <c r="AF10306" s="31"/>
      <c r="AG10306" s="31"/>
      <c r="AH10306" s="31"/>
      <c r="AI10306" s="31"/>
      <c r="AJ10306" s="31"/>
      <c r="AK10306" s="31"/>
      <c r="AL10306" s="31"/>
      <c r="AM10306" s="31"/>
      <c r="AN10306" s="31"/>
      <c r="AO10306" s="31"/>
      <c r="AP10306" s="31"/>
      <c r="AQ10306" s="31"/>
      <c r="AR10306" s="31"/>
      <c r="AS10306" s="31"/>
      <c r="AT10306" s="31"/>
      <c r="AU10306" s="31"/>
      <c r="AV10306" s="31"/>
      <c r="AW10306" s="31"/>
      <c r="AX10306" s="31"/>
      <c r="AY10306" s="31"/>
      <c r="AZ10306" s="31"/>
      <c r="BA10306" s="31"/>
      <c r="BB10306" s="31"/>
      <c r="BC10306" s="31"/>
      <c r="BD10306" s="31"/>
      <c r="BE10306" s="31"/>
      <c r="BF10306" s="31"/>
      <c r="BG10306" s="31"/>
      <c r="BH10306" s="31"/>
      <c r="BI10306" s="31"/>
      <c r="BJ10306" s="31"/>
      <c r="BK10306" s="31"/>
      <c r="BL10306" s="31"/>
      <c r="BM10306" s="31"/>
      <c r="BN10306" s="31"/>
      <c r="BO10306" s="31"/>
      <c r="BP10306" s="31"/>
      <c r="BQ10306" s="31"/>
      <c r="BR10306" s="31"/>
      <c r="BS10306" s="31"/>
      <c r="BT10306" s="31"/>
      <c r="BU10306" s="31"/>
      <c r="BV10306" s="31"/>
      <c r="BW10306" s="31"/>
      <c r="BX10306" s="31"/>
      <c r="BY10306" s="31"/>
      <c r="BZ10306" s="31"/>
      <c r="CA10306" s="31"/>
      <c r="CB10306" s="31"/>
      <c r="CC10306" s="31"/>
    </row>
    <row r="10307" spans="5:81" customFormat="1" x14ac:dyDescent="0.25">
      <c r="E10307" s="30" t="str">
        <f t="shared" si="71"/>
        <v>update IFINOPL.dbo.AGREEMENT_ASSET set BILLING_TO_NPWP = '018246629091000', NPWP_NAME = 'PT. ORICA MINING SERVICES', NPWP_ADDRESS = 'PONDOK INDAH OFFICE TOWER 3 LANTAI 12, JL. SULTAN ISKANDAR MUDA KAV. V -TA RT.004 RW.003 KEL.PONDOK PINANG KEC.KEBAYORAN LAMA KOTA/KAB.JAKARTA SELATAN DKI JAKARTA 12310' where AGREEMENT_NO = replace('0001156/4/01/10/2022', '/', '.');</v>
      </c>
      <c r="F10307" s="31"/>
      <c r="G10307" s="31"/>
      <c r="H10307" s="31"/>
      <c r="I10307" s="31"/>
      <c r="J10307" s="31"/>
      <c r="K10307" s="31"/>
      <c r="L10307" s="31"/>
      <c r="M10307" s="31"/>
      <c r="N10307" s="31"/>
      <c r="O10307" s="31"/>
      <c r="P10307" s="31"/>
      <c r="Q10307" s="31"/>
      <c r="R10307" s="31"/>
      <c r="S10307" s="31"/>
      <c r="T10307" s="31"/>
      <c r="U10307" s="31"/>
      <c r="V10307" s="31"/>
      <c r="W10307" s="31"/>
      <c r="X10307" s="31"/>
      <c r="Y10307" s="31"/>
      <c r="Z10307" s="31"/>
      <c r="AA10307" s="31"/>
      <c r="AB10307" s="31"/>
      <c r="AC10307" s="31"/>
      <c r="AD10307" s="31"/>
      <c r="AE10307" s="31"/>
      <c r="AF10307" s="31"/>
      <c r="AG10307" s="31"/>
      <c r="AH10307" s="31"/>
      <c r="AI10307" s="31"/>
      <c r="AJ10307" s="31"/>
      <c r="AK10307" s="31"/>
      <c r="AL10307" s="31"/>
      <c r="AM10307" s="31"/>
      <c r="AN10307" s="31"/>
      <c r="AO10307" s="31"/>
      <c r="AP10307" s="31"/>
      <c r="AQ10307" s="31"/>
      <c r="AR10307" s="31"/>
      <c r="AS10307" s="31"/>
      <c r="AT10307" s="31"/>
      <c r="AU10307" s="31"/>
      <c r="AV10307" s="31"/>
      <c r="AW10307" s="31"/>
      <c r="AX10307" s="31"/>
      <c r="AY10307" s="31"/>
      <c r="AZ10307" s="31"/>
      <c r="BA10307" s="31"/>
      <c r="BB10307" s="31"/>
      <c r="BC10307" s="31"/>
      <c r="BD10307" s="31"/>
      <c r="BE10307" s="31"/>
      <c r="BF10307" s="31"/>
      <c r="BG10307" s="31"/>
      <c r="BH10307" s="31"/>
      <c r="BI10307" s="31"/>
      <c r="BJ10307" s="31"/>
      <c r="BK10307" s="31"/>
      <c r="BL10307" s="31"/>
      <c r="BM10307" s="31"/>
      <c r="BN10307" s="31"/>
      <c r="BO10307" s="31"/>
      <c r="BP10307" s="31"/>
      <c r="BQ10307" s="31"/>
      <c r="BR10307" s="31"/>
      <c r="BS10307" s="31"/>
      <c r="BT10307" s="31"/>
      <c r="BU10307" s="31"/>
      <c r="BV10307" s="31"/>
      <c r="BW10307" s="31"/>
      <c r="BX10307" s="31"/>
      <c r="BY10307" s="31"/>
      <c r="BZ10307" s="31"/>
      <c r="CA10307" s="31"/>
      <c r="CB10307" s="31"/>
      <c r="CC10307" s="31"/>
    </row>
    <row r="10308" spans="5:81" customFormat="1" x14ac:dyDescent="0.25">
      <c r="E10308" s="30" t="str">
        <f t="shared" si="71"/>
        <v>update IFINOPL.dbo.AGREEMENT_ASSET set BILLING_TO_NPWP = '018079814062000', NPWP_NAME = 'KOPERASI TELEKOMUNIKASI SELULAR KISEL', NPWP_ADDRESS = 'GEDUNG KISEL HUB, JL. TB SIMATUPANG, 4, CILANDAK BARAT, CILANDAK, KOTA ADM. JAKARTA SELATAN, DKI JAKARTA, 12430' where AGREEMENT_NO = replace('0001156/4/08/10/2023', '/', '.');</v>
      </c>
      <c r="F10308" s="31"/>
      <c r="G10308" s="31"/>
      <c r="H10308" s="31"/>
      <c r="I10308" s="31"/>
      <c r="J10308" s="31"/>
      <c r="K10308" s="31"/>
      <c r="L10308" s="31"/>
      <c r="M10308" s="31"/>
      <c r="N10308" s="31"/>
      <c r="O10308" s="31"/>
      <c r="P10308" s="31"/>
      <c r="Q10308" s="31"/>
      <c r="R10308" s="31"/>
      <c r="S10308" s="31"/>
      <c r="T10308" s="31"/>
      <c r="U10308" s="31"/>
      <c r="V10308" s="31"/>
      <c r="W10308" s="31"/>
      <c r="X10308" s="31"/>
      <c r="Y10308" s="31"/>
      <c r="Z10308" s="31"/>
      <c r="AA10308" s="31"/>
      <c r="AB10308" s="31"/>
      <c r="AC10308" s="31"/>
      <c r="AD10308" s="31"/>
      <c r="AE10308" s="31"/>
      <c r="AF10308" s="31"/>
      <c r="AG10308" s="31"/>
      <c r="AH10308" s="31"/>
      <c r="AI10308" s="31"/>
      <c r="AJ10308" s="31"/>
      <c r="AK10308" s="31"/>
      <c r="AL10308" s="31"/>
      <c r="AM10308" s="31"/>
      <c r="AN10308" s="31"/>
      <c r="AO10308" s="31"/>
      <c r="AP10308" s="31"/>
      <c r="AQ10308" s="31"/>
      <c r="AR10308" s="31"/>
      <c r="AS10308" s="31"/>
      <c r="AT10308" s="31"/>
      <c r="AU10308" s="31"/>
      <c r="AV10308" s="31"/>
      <c r="AW10308" s="31"/>
      <c r="AX10308" s="31"/>
      <c r="AY10308" s="31"/>
      <c r="AZ10308" s="31"/>
      <c r="BA10308" s="31"/>
      <c r="BB10308" s="31"/>
      <c r="BC10308" s="31"/>
      <c r="BD10308" s="31"/>
      <c r="BE10308" s="31"/>
      <c r="BF10308" s="31"/>
      <c r="BG10308" s="31"/>
      <c r="BH10308" s="31"/>
      <c r="BI10308" s="31"/>
      <c r="BJ10308" s="31"/>
      <c r="BK10308" s="31"/>
      <c r="BL10308" s="31"/>
      <c r="BM10308" s="31"/>
      <c r="BN10308" s="31"/>
      <c r="BO10308" s="31"/>
      <c r="BP10308" s="31"/>
      <c r="BQ10308" s="31"/>
      <c r="BR10308" s="31"/>
      <c r="BS10308" s="31"/>
      <c r="BT10308" s="31"/>
      <c r="BU10308" s="31"/>
      <c r="BV10308" s="31"/>
      <c r="BW10308" s="31"/>
      <c r="BX10308" s="31"/>
      <c r="BY10308" s="31"/>
      <c r="BZ10308" s="31"/>
      <c r="CA10308" s="31"/>
      <c r="CB10308" s="31"/>
      <c r="CC10308" s="31"/>
    </row>
    <row r="10309" spans="5:81" customFormat="1" x14ac:dyDescent="0.25">
      <c r="E10309" s="30" t="str">
        <f t="shared" si="71"/>
        <v>update IFINOPL.dbo.AGREEMENT_ASSET set BILLING_TO_NPWP = '632145702418000', NPWP_NAME = 'PT. EMPAT ANGKASA EKSPRESS', NPWP_ADDRESS = 'JL. OTONOM CIKUPA PASAR KEMIS RT.04 RW.01 KEL.SUKA ASIH KEC.PASAR KEMIS KOTA/KAB.TANGERANG BANTEN 15560' where AGREEMENT_NO = replace('0001157/4/01/10/2022', '/', '.');</v>
      </c>
      <c r="F10309" s="31"/>
      <c r="G10309" s="31"/>
      <c r="H10309" s="31"/>
      <c r="I10309" s="31"/>
      <c r="J10309" s="31"/>
      <c r="K10309" s="31"/>
      <c r="L10309" s="31"/>
      <c r="M10309" s="31"/>
      <c r="N10309" s="31"/>
      <c r="O10309" s="31"/>
      <c r="P10309" s="31"/>
      <c r="Q10309" s="31"/>
      <c r="R10309" s="31"/>
      <c r="S10309" s="31"/>
      <c r="T10309" s="31"/>
      <c r="U10309" s="31"/>
      <c r="V10309" s="31"/>
      <c r="W10309" s="31"/>
      <c r="X10309" s="31"/>
      <c r="Y10309" s="31"/>
      <c r="Z10309" s="31"/>
      <c r="AA10309" s="31"/>
      <c r="AB10309" s="31"/>
      <c r="AC10309" s="31"/>
      <c r="AD10309" s="31"/>
      <c r="AE10309" s="31"/>
      <c r="AF10309" s="31"/>
      <c r="AG10309" s="31"/>
      <c r="AH10309" s="31"/>
      <c r="AI10309" s="31"/>
      <c r="AJ10309" s="31"/>
      <c r="AK10309" s="31"/>
      <c r="AL10309" s="31"/>
      <c r="AM10309" s="31"/>
      <c r="AN10309" s="31"/>
      <c r="AO10309" s="31"/>
      <c r="AP10309" s="31"/>
      <c r="AQ10309" s="31"/>
      <c r="AR10309" s="31"/>
      <c r="AS10309" s="31"/>
      <c r="AT10309" s="31"/>
      <c r="AU10309" s="31"/>
      <c r="AV10309" s="31"/>
      <c r="AW10309" s="31"/>
      <c r="AX10309" s="31"/>
      <c r="AY10309" s="31"/>
      <c r="AZ10309" s="31"/>
      <c r="BA10309" s="31"/>
      <c r="BB10309" s="31"/>
      <c r="BC10309" s="31"/>
      <c r="BD10309" s="31"/>
      <c r="BE10309" s="31"/>
      <c r="BF10309" s="31"/>
      <c r="BG10309" s="31"/>
      <c r="BH10309" s="31"/>
      <c r="BI10309" s="31"/>
      <c r="BJ10309" s="31"/>
      <c r="BK10309" s="31"/>
      <c r="BL10309" s="31"/>
      <c r="BM10309" s="31"/>
      <c r="BN10309" s="31"/>
      <c r="BO10309" s="31"/>
      <c r="BP10309" s="31"/>
      <c r="BQ10309" s="31"/>
      <c r="BR10309" s="31"/>
      <c r="BS10309" s="31"/>
      <c r="BT10309" s="31"/>
      <c r="BU10309" s="31"/>
      <c r="BV10309" s="31"/>
      <c r="BW10309" s="31"/>
      <c r="BX10309" s="31"/>
      <c r="BY10309" s="31"/>
      <c r="BZ10309" s="31"/>
      <c r="CA10309" s="31"/>
      <c r="CB10309" s="31"/>
      <c r="CC10309" s="31"/>
    </row>
    <row r="10310" spans="5:81" customFormat="1" x14ac:dyDescent="0.25">
      <c r="E10310" s="30" t="str">
        <f t="shared" si="71"/>
        <v>update IFINOPL.dbo.AGREEMENT_ASSET set BILLING_TO_NPWP = '013315965046000', NPWP_NAME = 'PT. INDOTRUCK UTAMA', NPWP_ADDRESS = 'JL. RAYA CAKUNG CILINCING RAYA KAV. 3A RT.000 RW.000 SEMPER TIMUR, CILINCING, JAKARTA UTARA, DKI JAKARTA 14130 INDONESIA' where AGREEMENT_NO = replace('0001157/4/08/10/2023', '/', '.');</v>
      </c>
      <c r="F10310" s="31"/>
      <c r="G10310" s="31"/>
      <c r="H10310" s="31"/>
      <c r="I10310" s="31"/>
      <c r="J10310" s="31"/>
      <c r="K10310" s="31"/>
      <c r="L10310" s="31"/>
      <c r="M10310" s="31"/>
      <c r="N10310" s="31"/>
      <c r="O10310" s="31"/>
      <c r="P10310" s="31"/>
      <c r="Q10310" s="31"/>
      <c r="R10310" s="31"/>
      <c r="S10310" s="31"/>
      <c r="T10310" s="31"/>
      <c r="U10310" s="31"/>
      <c r="V10310" s="31"/>
      <c r="W10310" s="31"/>
      <c r="X10310" s="31"/>
      <c r="Y10310" s="31"/>
      <c r="Z10310" s="31"/>
      <c r="AA10310" s="31"/>
      <c r="AB10310" s="31"/>
      <c r="AC10310" s="31"/>
      <c r="AD10310" s="31"/>
      <c r="AE10310" s="31"/>
      <c r="AF10310" s="31"/>
      <c r="AG10310" s="31"/>
      <c r="AH10310" s="31"/>
      <c r="AI10310" s="31"/>
      <c r="AJ10310" s="31"/>
      <c r="AK10310" s="31"/>
      <c r="AL10310" s="31"/>
      <c r="AM10310" s="31"/>
      <c r="AN10310" s="31"/>
      <c r="AO10310" s="31"/>
      <c r="AP10310" s="31"/>
      <c r="AQ10310" s="31"/>
      <c r="AR10310" s="31"/>
      <c r="AS10310" s="31"/>
      <c r="AT10310" s="31"/>
      <c r="AU10310" s="31"/>
      <c r="AV10310" s="31"/>
      <c r="AW10310" s="31"/>
      <c r="AX10310" s="31"/>
      <c r="AY10310" s="31"/>
      <c r="AZ10310" s="31"/>
      <c r="BA10310" s="31"/>
      <c r="BB10310" s="31"/>
      <c r="BC10310" s="31"/>
      <c r="BD10310" s="31"/>
      <c r="BE10310" s="31"/>
      <c r="BF10310" s="31"/>
      <c r="BG10310" s="31"/>
      <c r="BH10310" s="31"/>
      <c r="BI10310" s="31"/>
      <c r="BJ10310" s="31"/>
      <c r="BK10310" s="31"/>
      <c r="BL10310" s="31"/>
      <c r="BM10310" s="31"/>
      <c r="BN10310" s="31"/>
      <c r="BO10310" s="31"/>
      <c r="BP10310" s="31"/>
      <c r="BQ10310" s="31"/>
      <c r="BR10310" s="31"/>
      <c r="BS10310" s="31"/>
      <c r="BT10310" s="31"/>
      <c r="BU10310" s="31"/>
      <c r="BV10310" s="31"/>
      <c r="BW10310" s="31"/>
      <c r="BX10310" s="31"/>
      <c r="BY10310" s="31"/>
      <c r="BZ10310" s="31"/>
      <c r="CA10310" s="31"/>
      <c r="CB10310" s="31"/>
      <c r="CC10310" s="31"/>
    </row>
    <row r="10311" spans="5:81" customFormat="1" x14ac:dyDescent="0.25">
      <c r="E10311" s="30" t="str">
        <f t="shared" si="71"/>
        <v>update IFINOPL.dbo.AGREEMENT_ASSET set BILLING_TO_NPWP = '013315965046000', NPWP_NAME = 'PT. INDOTRUCK UTAMA', NPWP_ADDRESS = 'JL. RAYA CAKUNG CILINCING RAYA KAV. 3A RT.000 RW.000 SEMPER TIMUR, CILINCING, JAKARTA UTARA, DKI JAKARTA 14130 INDONESIA' where AGREEMENT_NO = replace('0001158/4/08/10/2023', '/', '.');</v>
      </c>
      <c r="F10311" s="31"/>
      <c r="G10311" s="31"/>
      <c r="H10311" s="31"/>
      <c r="I10311" s="31"/>
      <c r="J10311" s="31"/>
      <c r="K10311" s="31"/>
      <c r="L10311" s="31"/>
      <c r="M10311" s="31"/>
      <c r="N10311" s="31"/>
      <c r="O10311" s="31"/>
      <c r="P10311" s="31"/>
      <c r="Q10311" s="31"/>
      <c r="R10311" s="31"/>
      <c r="S10311" s="31"/>
      <c r="T10311" s="31"/>
      <c r="U10311" s="31"/>
      <c r="V10311" s="31"/>
      <c r="W10311" s="31"/>
      <c r="X10311" s="31"/>
      <c r="Y10311" s="31"/>
      <c r="Z10311" s="31"/>
      <c r="AA10311" s="31"/>
      <c r="AB10311" s="31"/>
      <c r="AC10311" s="31"/>
      <c r="AD10311" s="31"/>
      <c r="AE10311" s="31"/>
      <c r="AF10311" s="31"/>
      <c r="AG10311" s="31"/>
      <c r="AH10311" s="31"/>
      <c r="AI10311" s="31"/>
      <c r="AJ10311" s="31"/>
      <c r="AK10311" s="31"/>
      <c r="AL10311" s="31"/>
      <c r="AM10311" s="31"/>
      <c r="AN10311" s="31"/>
      <c r="AO10311" s="31"/>
      <c r="AP10311" s="31"/>
      <c r="AQ10311" s="31"/>
      <c r="AR10311" s="31"/>
      <c r="AS10311" s="31"/>
      <c r="AT10311" s="31"/>
      <c r="AU10311" s="31"/>
      <c r="AV10311" s="31"/>
      <c r="AW10311" s="31"/>
      <c r="AX10311" s="31"/>
      <c r="AY10311" s="31"/>
      <c r="AZ10311" s="31"/>
      <c r="BA10311" s="31"/>
      <c r="BB10311" s="31"/>
      <c r="BC10311" s="31"/>
      <c r="BD10311" s="31"/>
      <c r="BE10311" s="31"/>
      <c r="BF10311" s="31"/>
      <c r="BG10311" s="31"/>
      <c r="BH10311" s="31"/>
      <c r="BI10311" s="31"/>
      <c r="BJ10311" s="31"/>
      <c r="BK10311" s="31"/>
      <c r="BL10311" s="31"/>
      <c r="BM10311" s="31"/>
      <c r="BN10311" s="31"/>
      <c r="BO10311" s="31"/>
      <c r="BP10311" s="31"/>
      <c r="BQ10311" s="31"/>
      <c r="BR10311" s="31"/>
      <c r="BS10311" s="31"/>
      <c r="BT10311" s="31"/>
      <c r="BU10311" s="31"/>
      <c r="BV10311" s="31"/>
      <c r="BW10311" s="31"/>
      <c r="BX10311" s="31"/>
      <c r="BY10311" s="31"/>
      <c r="BZ10311" s="31"/>
      <c r="CA10311" s="31"/>
      <c r="CB10311" s="31"/>
      <c r="CC10311" s="31"/>
    </row>
    <row r="10312" spans="5:81" customFormat="1" x14ac:dyDescent="0.25">
      <c r="E10312" s="30" t="str">
        <f t="shared" si="71"/>
        <v>update IFINOPL.dbo.AGREEMENT_ASSET set BILLING_TO_NPWP = '714285459432000', NPWP_NAME = 'PT. FARINDO NUSANTARA INDONESIA', NPWP_ADDRESS = 'GRAND WISATA MARKETPLACE RUKO PR 1 NO 23 LAMBANGSARI TAMBUN SELATAN KABUPATEN BEKASI RT.4 RW.5 KEL.SETIADARMA KEC.TAMBUN SELATAN KOTA/KAB.KAB. BEKASI JAWA BARAT 17510' where AGREEMENT_NO = replace('0001159/4/01/10/2022', '/', '.');</v>
      </c>
      <c r="F10312" s="31"/>
      <c r="G10312" s="31"/>
      <c r="H10312" s="31"/>
      <c r="I10312" s="31"/>
      <c r="J10312" s="31"/>
      <c r="K10312" s="31"/>
      <c r="L10312" s="31"/>
      <c r="M10312" s="31"/>
      <c r="N10312" s="31"/>
      <c r="O10312" s="31"/>
      <c r="P10312" s="31"/>
      <c r="Q10312" s="31"/>
      <c r="R10312" s="31"/>
      <c r="S10312" s="31"/>
      <c r="T10312" s="31"/>
      <c r="U10312" s="31"/>
      <c r="V10312" s="31"/>
      <c r="W10312" s="31"/>
      <c r="X10312" s="31"/>
      <c r="Y10312" s="31"/>
      <c r="Z10312" s="31"/>
      <c r="AA10312" s="31"/>
      <c r="AB10312" s="31"/>
      <c r="AC10312" s="31"/>
      <c r="AD10312" s="31"/>
      <c r="AE10312" s="31"/>
      <c r="AF10312" s="31"/>
      <c r="AG10312" s="31"/>
      <c r="AH10312" s="31"/>
      <c r="AI10312" s="31"/>
      <c r="AJ10312" s="31"/>
      <c r="AK10312" s="31"/>
      <c r="AL10312" s="31"/>
      <c r="AM10312" s="31"/>
      <c r="AN10312" s="31"/>
      <c r="AO10312" s="31"/>
      <c r="AP10312" s="31"/>
      <c r="AQ10312" s="31"/>
      <c r="AR10312" s="31"/>
      <c r="AS10312" s="31"/>
      <c r="AT10312" s="31"/>
      <c r="AU10312" s="31"/>
      <c r="AV10312" s="31"/>
      <c r="AW10312" s="31"/>
      <c r="AX10312" s="31"/>
      <c r="AY10312" s="31"/>
      <c r="AZ10312" s="31"/>
      <c r="BA10312" s="31"/>
      <c r="BB10312" s="31"/>
      <c r="BC10312" s="31"/>
      <c r="BD10312" s="31"/>
      <c r="BE10312" s="31"/>
      <c r="BF10312" s="31"/>
      <c r="BG10312" s="31"/>
      <c r="BH10312" s="31"/>
      <c r="BI10312" s="31"/>
      <c r="BJ10312" s="31"/>
      <c r="BK10312" s="31"/>
      <c r="BL10312" s="31"/>
      <c r="BM10312" s="31"/>
      <c r="BN10312" s="31"/>
      <c r="BO10312" s="31"/>
      <c r="BP10312" s="31"/>
      <c r="BQ10312" s="31"/>
      <c r="BR10312" s="31"/>
      <c r="BS10312" s="31"/>
      <c r="BT10312" s="31"/>
      <c r="BU10312" s="31"/>
      <c r="BV10312" s="31"/>
      <c r="BW10312" s="31"/>
      <c r="BX10312" s="31"/>
      <c r="BY10312" s="31"/>
      <c r="BZ10312" s="31"/>
      <c r="CA10312" s="31"/>
      <c r="CB10312" s="31"/>
      <c r="CC10312" s="31"/>
    </row>
    <row r="10313" spans="5:81" customFormat="1" x14ac:dyDescent="0.25">
      <c r="E10313" s="30" t="str">
        <f t="shared" si="71"/>
        <v>update IFINOPL.dbo.AGREEMENT_ASSET set BILLING_TO_NPWP = '013315965046000', NPWP_NAME = 'PT. INDOTRUCK UTAMA', NPWP_ADDRESS = 'JL. RAYA CAKUNG CILINCING RAYA KAV. 3A RT.000 RW.000 SEMPER TIMUR, CILINCING, JAKARTA UTARA, DKI JAKARTA 14130 INDONESIA' where AGREEMENT_NO = replace('0001159/4/08/10/2023', '/', '.');</v>
      </c>
      <c r="F10313" s="31"/>
      <c r="G10313" s="31"/>
      <c r="H10313" s="31"/>
      <c r="I10313" s="31"/>
      <c r="J10313" s="31"/>
      <c r="K10313" s="31"/>
      <c r="L10313" s="31"/>
      <c r="M10313" s="31"/>
      <c r="N10313" s="31"/>
      <c r="O10313" s="31"/>
      <c r="P10313" s="31"/>
      <c r="Q10313" s="31"/>
      <c r="R10313" s="31"/>
      <c r="S10313" s="31"/>
      <c r="T10313" s="31"/>
      <c r="U10313" s="31"/>
      <c r="V10313" s="31"/>
      <c r="W10313" s="31"/>
      <c r="X10313" s="31"/>
      <c r="Y10313" s="31"/>
      <c r="Z10313" s="31"/>
      <c r="AA10313" s="31"/>
      <c r="AB10313" s="31"/>
      <c r="AC10313" s="31"/>
      <c r="AD10313" s="31"/>
      <c r="AE10313" s="31"/>
      <c r="AF10313" s="31"/>
      <c r="AG10313" s="31"/>
      <c r="AH10313" s="31"/>
      <c r="AI10313" s="31"/>
      <c r="AJ10313" s="31"/>
      <c r="AK10313" s="31"/>
      <c r="AL10313" s="31"/>
      <c r="AM10313" s="31"/>
      <c r="AN10313" s="31"/>
      <c r="AO10313" s="31"/>
      <c r="AP10313" s="31"/>
      <c r="AQ10313" s="31"/>
      <c r="AR10313" s="31"/>
      <c r="AS10313" s="31"/>
      <c r="AT10313" s="31"/>
      <c r="AU10313" s="31"/>
      <c r="AV10313" s="31"/>
      <c r="AW10313" s="31"/>
      <c r="AX10313" s="31"/>
      <c r="AY10313" s="31"/>
      <c r="AZ10313" s="31"/>
      <c r="BA10313" s="31"/>
      <c r="BB10313" s="31"/>
      <c r="BC10313" s="31"/>
      <c r="BD10313" s="31"/>
      <c r="BE10313" s="31"/>
      <c r="BF10313" s="31"/>
      <c r="BG10313" s="31"/>
      <c r="BH10313" s="31"/>
      <c r="BI10313" s="31"/>
      <c r="BJ10313" s="31"/>
      <c r="BK10313" s="31"/>
      <c r="BL10313" s="31"/>
      <c r="BM10313" s="31"/>
      <c r="BN10313" s="31"/>
      <c r="BO10313" s="31"/>
      <c r="BP10313" s="31"/>
      <c r="BQ10313" s="31"/>
      <c r="BR10313" s="31"/>
      <c r="BS10313" s="31"/>
      <c r="BT10313" s="31"/>
      <c r="BU10313" s="31"/>
      <c r="BV10313" s="31"/>
      <c r="BW10313" s="31"/>
      <c r="BX10313" s="31"/>
      <c r="BY10313" s="31"/>
      <c r="BZ10313" s="31"/>
      <c r="CA10313" s="31"/>
      <c r="CB10313" s="31"/>
      <c r="CC10313" s="31"/>
    </row>
    <row r="10314" spans="5:81" customFormat="1" x14ac:dyDescent="0.25">
      <c r="E10314" s="30" t="str">
        <f t="shared" si="71"/>
        <v>update IFINOPL.dbo.AGREEMENT_ASSET set BILLING_TO_NPWP = '032505620402000', NPWP_NAME = 'PT OTOBID INDONESIA', NPWP_ADDRESS = 'JL. MARSEKAL SURYADHARMA, KOMPLEK PERGUDANGAN BANDARA MAS BLOK 0 NO. 01, SELAPAJANG JAYA RT.003 RW.003 KEL.KARANG SARI KEC.NEGLASARI KOTA/KAB.KOTA TANGERANG BANTEN 15127' where AGREEMENT_NO = replace('0001160/4/01/10/2022', '/', '.');</v>
      </c>
      <c r="F10314" s="31"/>
      <c r="G10314" s="31"/>
      <c r="H10314" s="31"/>
      <c r="I10314" s="31"/>
      <c r="J10314" s="31"/>
      <c r="K10314" s="31"/>
      <c r="L10314" s="31"/>
      <c r="M10314" s="31"/>
      <c r="N10314" s="31"/>
      <c r="O10314" s="31"/>
      <c r="P10314" s="31"/>
      <c r="Q10314" s="31"/>
      <c r="R10314" s="31"/>
      <c r="S10314" s="31"/>
      <c r="T10314" s="31"/>
      <c r="U10314" s="31"/>
      <c r="V10314" s="31"/>
      <c r="W10314" s="31"/>
      <c r="X10314" s="31"/>
      <c r="Y10314" s="31"/>
      <c r="Z10314" s="31"/>
      <c r="AA10314" s="31"/>
      <c r="AB10314" s="31"/>
      <c r="AC10314" s="31"/>
      <c r="AD10314" s="31"/>
      <c r="AE10314" s="31"/>
      <c r="AF10314" s="31"/>
      <c r="AG10314" s="31"/>
      <c r="AH10314" s="31"/>
      <c r="AI10314" s="31"/>
      <c r="AJ10314" s="31"/>
      <c r="AK10314" s="31"/>
      <c r="AL10314" s="31"/>
      <c r="AM10314" s="31"/>
      <c r="AN10314" s="31"/>
      <c r="AO10314" s="31"/>
      <c r="AP10314" s="31"/>
      <c r="AQ10314" s="31"/>
      <c r="AR10314" s="31"/>
      <c r="AS10314" s="31"/>
      <c r="AT10314" s="31"/>
      <c r="AU10314" s="31"/>
      <c r="AV10314" s="31"/>
      <c r="AW10314" s="31"/>
      <c r="AX10314" s="31"/>
      <c r="AY10314" s="31"/>
      <c r="AZ10314" s="31"/>
      <c r="BA10314" s="31"/>
      <c r="BB10314" s="31"/>
      <c r="BC10314" s="31"/>
      <c r="BD10314" s="31"/>
      <c r="BE10314" s="31"/>
      <c r="BF10314" s="31"/>
      <c r="BG10314" s="31"/>
      <c r="BH10314" s="31"/>
      <c r="BI10314" s="31"/>
      <c r="BJ10314" s="31"/>
      <c r="BK10314" s="31"/>
      <c r="BL10314" s="31"/>
      <c r="BM10314" s="31"/>
      <c r="BN10314" s="31"/>
      <c r="BO10314" s="31"/>
      <c r="BP10314" s="31"/>
      <c r="BQ10314" s="31"/>
      <c r="BR10314" s="31"/>
      <c r="BS10314" s="31"/>
      <c r="BT10314" s="31"/>
      <c r="BU10314" s="31"/>
      <c r="BV10314" s="31"/>
      <c r="BW10314" s="31"/>
      <c r="BX10314" s="31"/>
      <c r="BY10314" s="31"/>
      <c r="BZ10314" s="31"/>
      <c r="CA10314" s="31"/>
      <c r="CB10314" s="31"/>
      <c r="CC10314" s="31"/>
    </row>
    <row r="10315" spans="5:81" customFormat="1" x14ac:dyDescent="0.25">
      <c r="E10315" s="30" t="str">
        <f t="shared" si="71"/>
        <v>update IFINOPL.dbo.AGREEMENT_ASSET set BILLING_TO_NPWP = '013315965046000', NPWP_NAME = 'PT. INDOTRUCK UTAMA', NPWP_ADDRESS = 'JL. RAYA CAKUNG CILINCING RAYA KAV. 3A RT.000 RW.000 SEMPER TIMUR, CILINCING, JAKARTA UTARA, DKI JAKARTA 14130 INDONESIA' where AGREEMENT_NO = replace('0001160/4/08/10/2023', '/', '.');</v>
      </c>
      <c r="F10315" s="31"/>
      <c r="G10315" s="31"/>
      <c r="H10315" s="31"/>
      <c r="I10315" s="31"/>
      <c r="J10315" s="31"/>
      <c r="K10315" s="31"/>
      <c r="L10315" s="31"/>
      <c r="M10315" s="31"/>
      <c r="N10315" s="31"/>
      <c r="O10315" s="31"/>
      <c r="P10315" s="31"/>
      <c r="Q10315" s="31"/>
      <c r="R10315" s="31"/>
      <c r="S10315" s="31"/>
      <c r="T10315" s="31"/>
      <c r="U10315" s="31"/>
      <c r="V10315" s="31"/>
      <c r="W10315" s="31"/>
      <c r="X10315" s="31"/>
      <c r="Y10315" s="31"/>
      <c r="Z10315" s="31"/>
      <c r="AA10315" s="31"/>
      <c r="AB10315" s="31"/>
      <c r="AC10315" s="31"/>
      <c r="AD10315" s="31"/>
      <c r="AE10315" s="31"/>
      <c r="AF10315" s="31"/>
      <c r="AG10315" s="31"/>
      <c r="AH10315" s="31"/>
      <c r="AI10315" s="31"/>
      <c r="AJ10315" s="31"/>
      <c r="AK10315" s="31"/>
      <c r="AL10315" s="31"/>
      <c r="AM10315" s="31"/>
      <c r="AN10315" s="31"/>
      <c r="AO10315" s="31"/>
      <c r="AP10315" s="31"/>
      <c r="AQ10315" s="31"/>
      <c r="AR10315" s="31"/>
      <c r="AS10315" s="31"/>
      <c r="AT10315" s="31"/>
      <c r="AU10315" s="31"/>
      <c r="AV10315" s="31"/>
      <c r="AW10315" s="31"/>
      <c r="AX10315" s="31"/>
      <c r="AY10315" s="31"/>
      <c r="AZ10315" s="31"/>
      <c r="BA10315" s="31"/>
      <c r="BB10315" s="31"/>
      <c r="BC10315" s="31"/>
      <c r="BD10315" s="31"/>
      <c r="BE10315" s="31"/>
      <c r="BF10315" s="31"/>
      <c r="BG10315" s="31"/>
      <c r="BH10315" s="31"/>
      <c r="BI10315" s="31"/>
      <c r="BJ10315" s="31"/>
      <c r="BK10315" s="31"/>
      <c r="BL10315" s="31"/>
      <c r="BM10315" s="31"/>
      <c r="BN10315" s="31"/>
      <c r="BO10315" s="31"/>
      <c r="BP10315" s="31"/>
      <c r="BQ10315" s="31"/>
      <c r="BR10315" s="31"/>
      <c r="BS10315" s="31"/>
      <c r="BT10315" s="31"/>
      <c r="BU10315" s="31"/>
      <c r="BV10315" s="31"/>
      <c r="BW10315" s="31"/>
      <c r="BX10315" s="31"/>
      <c r="BY10315" s="31"/>
      <c r="BZ10315" s="31"/>
      <c r="CA10315" s="31"/>
      <c r="CB10315" s="31"/>
      <c r="CC10315" s="31"/>
    </row>
    <row r="10316" spans="5:81" customFormat="1" x14ac:dyDescent="0.25">
      <c r="E10316" s="30" t="str">
        <f t="shared" si="71"/>
        <v>update IFINOPL.dbo.AGREEMENT_ASSET set BILLING_TO_NPWP = '316483148422000', NPWP_NAME = 'PT PINUS MERAH ABADI', NPWP_ADDRESS = 'JL. SOEKARNO HATTA NO. 112 RT.07 RW.05 BABAKAN CIPARAY, BABAKAN CIPARAY, BANDUNG, JAWA BARAT 40223 INDONESIA' where AGREEMENT_NO = replace('0001161/4/01/10/2022', '/', '.');</v>
      </c>
      <c r="F10316" s="31"/>
      <c r="G10316" s="31"/>
      <c r="H10316" s="31"/>
      <c r="I10316" s="31"/>
      <c r="J10316" s="31"/>
      <c r="K10316" s="31"/>
      <c r="L10316" s="31"/>
      <c r="M10316" s="31"/>
      <c r="N10316" s="31"/>
      <c r="O10316" s="31"/>
      <c r="P10316" s="31"/>
      <c r="Q10316" s="31"/>
      <c r="R10316" s="31"/>
      <c r="S10316" s="31"/>
      <c r="T10316" s="31"/>
      <c r="U10316" s="31"/>
      <c r="V10316" s="31"/>
      <c r="W10316" s="31"/>
      <c r="X10316" s="31"/>
      <c r="Y10316" s="31"/>
      <c r="Z10316" s="31"/>
      <c r="AA10316" s="31"/>
      <c r="AB10316" s="31"/>
      <c r="AC10316" s="31"/>
      <c r="AD10316" s="31"/>
      <c r="AE10316" s="31"/>
      <c r="AF10316" s="31"/>
      <c r="AG10316" s="31"/>
      <c r="AH10316" s="31"/>
      <c r="AI10316" s="31"/>
      <c r="AJ10316" s="31"/>
      <c r="AK10316" s="31"/>
      <c r="AL10316" s="31"/>
      <c r="AM10316" s="31"/>
      <c r="AN10316" s="31"/>
      <c r="AO10316" s="31"/>
      <c r="AP10316" s="31"/>
      <c r="AQ10316" s="31"/>
      <c r="AR10316" s="31"/>
      <c r="AS10316" s="31"/>
      <c r="AT10316" s="31"/>
      <c r="AU10316" s="31"/>
      <c r="AV10316" s="31"/>
      <c r="AW10316" s="31"/>
      <c r="AX10316" s="31"/>
      <c r="AY10316" s="31"/>
      <c r="AZ10316" s="31"/>
      <c r="BA10316" s="31"/>
      <c r="BB10316" s="31"/>
      <c r="BC10316" s="31"/>
      <c r="BD10316" s="31"/>
      <c r="BE10316" s="31"/>
      <c r="BF10316" s="31"/>
      <c r="BG10316" s="31"/>
      <c r="BH10316" s="31"/>
      <c r="BI10316" s="31"/>
      <c r="BJ10316" s="31"/>
      <c r="BK10316" s="31"/>
      <c r="BL10316" s="31"/>
      <c r="BM10316" s="31"/>
      <c r="BN10316" s="31"/>
      <c r="BO10316" s="31"/>
      <c r="BP10316" s="31"/>
      <c r="BQ10316" s="31"/>
      <c r="BR10316" s="31"/>
      <c r="BS10316" s="31"/>
      <c r="BT10316" s="31"/>
      <c r="BU10316" s="31"/>
      <c r="BV10316" s="31"/>
      <c r="BW10316" s="31"/>
      <c r="BX10316" s="31"/>
      <c r="BY10316" s="31"/>
      <c r="BZ10316" s="31"/>
      <c r="CA10316" s="31"/>
      <c r="CB10316" s="31"/>
      <c r="CC10316" s="31"/>
    </row>
    <row r="10317" spans="5:81" customFormat="1" x14ac:dyDescent="0.25">
      <c r="E10317" s="30" t="str">
        <f t="shared" si="71"/>
        <v>update IFINOPL.dbo.AGREEMENT_ASSET set BILLING_TO_NPWP = '013315965046000', NPWP_NAME = 'PT. INDOTRUCK UTAMA', NPWP_ADDRESS = 'JL. RAYA CAKUNG CILINCING RAYA KAV. 3A RT.000 RW.000 SEMPER TIMUR, CILINCING, JAKARTA UTARA, DKI JAKARTA 14130 INDONESIA' where AGREEMENT_NO = replace('0001161/4/08/09/2023', '/', '.');</v>
      </c>
      <c r="F10317" s="31"/>
      <c r="G10317" s="31"/>
      <c r="H10317" s="31"/>
      <c r="I10317" s="31"/>
      <c r="J10317" s="31"/>
      <c r="K10317" s="31"/>
      <c r="L10317" s="31"/>
      <c r="M10317" s="31"/>
      <c r="N10317" s="31"/>
      <c r="O10317" s="31"/>
      <c r="P10317" s="31"/>
      <c r="Q10317" s="31"/>
      <c r="R10317" s="31"/>
      <c r="S10317" s="31"/>
      <c r="T10317" s="31"/>
      <c r="U10317" s="31"/>
      <c r="V10317" s="31"/>
      <c r="W10317" s="31"/>
      <c r="X10317" s="31"/>
      <c r="Y10317" s="31"/>
      <c r="Z10317" s="31"/>
      <c r="AA10317" s="31"/>
      <c r="AB10317" s="31"/>
      <c r="AC10317" s="31"/>
      <c r="AD10317" s="31"/>
      <c r="AE10317" s="31"/>
      <c r="AF10317" s="31"/>
      <c r="AG10317" s="31"/>
      <c r="AH10317" s="31"/>
      <c r="AI10317" s="31"/>
      <c r="AJ10317" s="31"/>
      <c r="AK10317" s="31"/>
      <c r="AL10317" s="31"/>
      <c r="AM10317" s="31"/>
      <c r="AN10317" s="31"/>
      <c r="AO10317" s="31"/>
      <c r="AP10317" s="31"/>
      <c r="AQ10317" s="31"/>
      <c r="AR10317" s="31"/>
      <c r="AS10317" s="31"/>
      <c r="AT10317" s="31"/>
      <c r="AU10317" s="31"/>
      <c r="AV10317" s="31"/>
      <c r="AW10317" s="31"/>
      <c r="AX10317" s="31"/>
      <c r="AY10317" s="31"/>
      <c r="AZ10317" s="31"/>
      <c r="BA10317" s="31"/>
      <c r="BB10317" s="31"/>
      <c r="BC10317" s="31"/>
      <c r="BD10317" s="31"/>
      <c r="BE10317" s="31"/>
      <c r="BF10317" s="31"/>
      <c r="BG10317" s="31"/>
      <c r="BH10317" s="31"/>
      <c r="BI10317" s="31"/>
      <c r="BJ10317" s="31"/>
      <c r="BK10317" s="31"/>
      <c r="BL10317" s="31"/>
      <c r="BM10317" s="31"/>
      <c r="BN10317" s="31"/>
      <c r="BO10317" s="31"/>
      <c r="BP10317" s="31"/>
      <c r="BQ10317" s="31"/>
      <c r="BR10317" s="31"/>
      <c r="BS10317" s="31"/>
      <c r="BT10317" s="31"/>
      <c r="BU10317" s="31"/>
      <c r="BV10317" s="31"/>
      <c r="BW10317" s="31"/>
      <c r="BX10317" s="31"/>
      <c r="BY10317" s="31"/>
      <c r="BZ10317" s="31"/>
      <c r="CA10317" s="31"/>
      <c r="CB10317" s="31"/>
      <c r="CC10317" s="31"/>
    </row>
    <row r="10318" spans="5:81" customFormat="1" x14ac:dyDescent="0.25">
      <c r="E10318" s="30" t="str">
        <f t="shared" si="71"/>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replace('0001162/4/01/10/2022', '/', '.');</v>
      </c>
      <c r="F10318" s="31"/>
      <c r="G10318" s="31"/>
      <c r="H10318" s="31"/>
      <c r="I10318" s="31"/>
      <c r="J10318" s="31"/>
      <c r="K10318" s="31"/>
      <c r="L10318" s="31"/>
      <c r="M10318" s="31"/>
      <c r="N10318" s="31"/>
      <c r="O10318" s="31"/>
      <c r="P10318" s="31"/>
      <c r="Q10318" s="31"/>
      <c r="R10318" s="31"/>
      <c r="S10318" s="31"/>
      <c r="T10318" s="31"/>
      <c r="U10318" s="31"/>
      <c r="V10318" s="31"/>
      <c r="W10318" s="31"/>
      <c r="X10318" s="31"/>
      <c r="Y10318" s="31"/>
      <c r="Z10318" s="31"/>
      <c r="AA10318" s="31"/>
      <c r="AB10318" s="31"/>
      <c r="AC10318" s="31"/>
      <c r="AD10318" s="31"/>
      <c r="AE10318" s="31"/>
      <c r="AF10318" s="31"/>
      <c r="AG10318" s="31"/>
      <c r="AH10318" s="31"/>
      <c r="AI10318" s="31"/>
      <c r="AJ10318" s="31"/>
      <c r="AK10318" s="31"/>
      <c r="AL10318" s="31"/>
      <c r="AM10318" s="31"/>
      <c r="AN10318" s="31"/>
      <c r="AO10318" s="31"/>
      <c r="AP10318" s="31"/>
      <c r="AQ10318" s="31"/>
      <c r="AR10318" s="31"/>
      <c r="AS10318" s="31"/>
      <c r="AT10318" s="31"/>
      <c r="AU10318" s="31"/>
      <c r="AV10318" s="31"/>
      <c r="AW10318" s="31"/>
      <c r="AX10318" s="31"/>
      <c r="AY10318" s="31"/>
      <c r="AZ10318" s="31"/>
      <c r="BA10318" s="31"/>
      <c r="BB10318" s="31"/>
      <c r="BC10318" s="31"/>
      <c r="BD10318" s="31"/>
      <c r="BE10318" s="31"/>
      <c r="BF10318" s="31"/>
      <c r="BG10318" s="31"/>
      <c r="BH10318" s="31"/>
      <c r="BI10318" s="31"/>
      <c r="BJ10318" s="31"/>
      <c r="BK10318" s="31"/>
      <c r="BL10318" s="31"/>
      <c r="BM10318" s="31"/>
      <c r="BN10318" s="31"/>
      <c r="BO10318" s="31"/>
      <c r="BP10318" s="31"/>
      <c r="BQ10318" s="31"/>
      <c r="BR10318" s="31"/>
      <c r="BS10318" s="31"/>
      <c r="BT10318" s="31"/>
      <c r="BU10318" s="31"/>
      <c r="BV10318" s="31"/>
      <c r="BW10318" s="31"/>
      <c r="BX10318" s="31"/>
      <c r="BY10318" s="31"/>
      <c r="BZ10318" s="31"/>
      <c r="CA10318" s="31"/>
      <c r="CB10318" s="31"/>
      <c r="CC10318" s="31"/>
    </row>
    <row r="10319" spans="5:81" customFormat="1" x14ac:dyDescent="0.25">
      <c r="E10319" s="30" t="str">
        <f t="shared" si="71"/>
        <v>update IFINOPL.dbo.AGREEMENT_ASSET set BILLING_TO_NPWP = '018079814062000', NPWP_NAME = 'KOPERASI TELEKOMUNIKASI SELULAR KISEL', NPWP_ADDRESS = 'GEDUNG KISEL HUB, JL. TB SIMATUPANG, 4, CILANDAK BARAT, CILANDAK, KOTA ADM. JAKARTA SELATAN, DKI JAKARTA, 12430' where AGREEMENT_NO = replace('0001162/4/08/10/2023', '/', '.');</v>
      </c>
      <c r="F10319" s="31"/>
      <c r="G10319" s="31"/>
      <c r="H10319" s="31"/>
      <c r="I10319" s="31"/>
      <c r="J10319" s="31"/>
      <c r="K10319" s="31"/>
      <c r="L10319" s="31"/>
      <c r="M10319" s="31"/>
      <c r="N10319" s="31"/>
      <c r="O10319" s="31"/>
      <c r="P10319" s="31"/>
      <c r="Q10319" s="31"/>
      <c r="R10319" s="31"/>
      <c r="S10319" s="31"/>
      <c r="T10319" s="31"/>
      <c r="U10319" s="31"/>
      <c r="V10319" s="31"/>
      <c r="W10319" s="31"/>
      <c r="X10319" s="31"/>
      <c r="Y10319" s="31"/>
      <c r="Z10319" s="31"/>
      <c r="AA10319" s="31"/>
      <c r="AB10319" s="31"/>
      <c r="AC10319" s="31"/>
      <c r="AD10319" s="31"/>
      <c r="AE10319" s="31"/>
      <c r="AF10319" s="31"/>
      <c r="AG10319" s="31"/>
      <c r="AH10319" s="31"/>
      <c r="AI10319" s="31"/>
      <c r="AJ10319" s="31"/>
      <c r="AK10319" s="31"/>
      <c r="AL10319" s="31"/>
      <c r="AM10319" s="31"/>
      <c r="AN10319" s="31"/>
      <c r="AO10319" s="31"/>
      <c r="AP10319" s="31"/>
      <c r="AQ10319" s="31"/>
      <c r="AR10319" s="31"/>
      <c r="AS10319" s="31"/>
      <c r="AT10319" s="31"/>
      <c r="AU10319" s="31"/>
      <c r="AV10319" s="31"/>
      <c r="AW10319" s="31"/>
      <c r="AX10319" s="31"/>
      <c r="AY10319" s="31"/>
      <c r="AZ10319" s="31"/>
      <c r="BA10319" s="31"/>
      <c r="BB10319" s="31"/>
      <c r="BC10319" s="31"/>
      <c r="BD10319" s="31"/>
      <c r="BE10319" s="31"/>
      <c r="BF10319" s="31"/>
      <c r="BG10319" s="31"/>
      <c r="BH10319" s="31"/>
      <c r="BI10319" s="31"/>
      <c r="BJ10319" s="31"/>
      <c r="BK10319" s="31"/>
      <c r="BL10319" s="31"/>
      <c r="BM10319" s="31"/>
      <c r="BN10319" s="31"/>
      <c r="BO10319" s="31"/>
      <c r="BP10319" s="31"/>
      <c r="BQ10319" s="31"/>
      <c r="BR10319" s="31"/>
      <c r="BS10319" s="31"/>
      <c r="BT10319" s="31"/>
      <c r="BU10319" s="31"/>
      <c r="BV10319" s="31"/>
      <c r="BW10319" s="31"/>
      <c r="BX10319" s="31"/>
      <c r="BY10319" s="31"/>
      <c r="BZ10319" s="31"/>
      <c r="CA10319" s="31"/>
      <c r="CB10319" s="31"/>
      <c r="CC10319" s="31"/>
    </row>
    <row r="10320" spans="5:81" customFormat="1" x14ac:dyDescent="0.25">
      <c r="E10320" s="30" t="str">
        <f t="shared" si="71"/>
        <v>update IFINOPL.dbo.AGREEMENT_ASSET set BILLING_TO_NPWP = '316483148422000', NPWP_NAME = 'PT PINUS MERAH ABADI', NPWP_ADDRESS = 'JL. SOEKARNO HATTA NO. 112 RT.07 RW.05 BABAKAN CIPARAY, BABAKAN CIPARAY, BANDUNG, JAWA BARAT 40223 INDONESIA' where AGREEMENT_NO = replace('0001163/4/01/10/2022', '/', '.');</v>
      </c>
      <c r="F10320" s="31"/>
      <c r="G10320" s="31"/>
      <c r="H10320" s="31"/>
      <c r="I10320" s="31"/>
      <c r="J10320" s="31"/>
      <c r="K10320" s="31"/>
      <c r="L10320" s="31"/>
      <c r="M10320" s="31"/>
      <c r="N10320" s="31"/>
      <c r="O10320" s="31"/>
      <c r="P10320" s="31"/>
      <c r="Q10320" s="31"/>
      <c r="R10320" s="31"/>
      <c r="S10320" s="31"/>
      <c r="T10320" s="31"/>
      <c r="U10320" s="31"/>
      <c r="V10320" s="31"/>
      <c r="W10320" s="31"/>
      <c r="X10320" s="31"/>
      <c r="Y10320" s="31"/>
      <c r="Z10320" s="31"/>
      <c r="AA10320" s="31"/>
      <c r="AB10320" s="31"/>
      <c r="AC10320" s="31"/>
      <c r="AD10320" s="31"/>
      <c r="AE10320" s="31"/>
      <c r="AF10320" s="31"/>
      <c r="AG10320" s="31"/>
      <c r="AH10320" s="31"/>
      <c r="AI10320" s="31"/>
      <c r="AJ10320" s="31"/>
      <c r="AK10320" s="31"/>
      <c r="AL10320" s="31"/>
      <c r="AM10320" s="31"/>
      <c r="AN10320" s="31"/>
      <c r="AO10320" s="31"/>
      <c r="AP10320" s="31"/>
      <c r="AQ10320" s="31"/>
      <c r="AR10320" s="31"/>
      <c r="AS10320" s="31"/>
      <c r="AT10320" s="31"/>
      <c r="AU10320" s="31"/>
      <c r="AV10320" s="31"/>
      <c r="AW10320" s="31"/>
      <c r="AX10320" s="31"/>
      <c r="AY10320" s="31"/>
      <c r="AZ10320" s="31"/>
      <c r="BA10320" s="31"/>
      <c r="BB10320" s="31"/>
      <c r="BC10320" s="31"/>
      <c r="BD10320" s="31"/>
      <c r="BE10320" s="31"/>
      <c r="BF10320" s="31"/>
      <c r="BG10320" s="31"/>
      <c r="BH10320" s="31"/>
      <c r="BI10320" s="31"/>
      <c r="BJ10320" s="31"/>
      <c r="BK10320" s="31"/>
      <c r="BL10320" s="31"/>
      <c r="BM10320" s="31"/>
      <c r="BN10320" s="31"/>
      <c r="BO10320" s="31"/>
      <c r="BP10320" s="31"/>
      <c r="BQ10320" s="31"/>
      <c r="BR10320" s="31"/>
      <c r="BS10320" s="31"/>
      <c r="BT10320" s="31"/>
      <c r="BU10320" s="31"/>
      <c r="BV10320" s="31"/>
      <c r="BW10320" s="31"/>
      <c r="BX10320" s="31"/>
      <c r="BY10320" s="31"/>
      <c r="BZ10320" s="31"/>
      <c r="CA10320" s="31"/>
      <c r="CB10320" s="31"/>
      <c r="CC10320" s="31"/>
    </row>
    <row r="10321" spans="5:81" customFormat="1" x14ac:dyDescent="0.25">
      <c r="E10321" s="30" t="str">
        <f t="shared" si="71"/>
        <v>update IFINOPL.dbo.AGREEMENT_ASSET set BILLING_TO_NPWP = '651887093416000', NPWP_NAME = 'PT. AMARTHA MANUNGGAL PRIMA', NPWP_ADDRESS = 'THE PROMINENCE TOWER LT 28 JL JALUR SUTERA B RT.00 RW.00 KEL.PANUNGGANGAN KEC.PINANG KOTA/KAB.KOTA TANGERANG BANTEN 15143' where AGREEMENT_NO = replace('0001163/4/08/10/2023', '/', '.');</v>
      </c>
      <c r="F10321" s="31"/>
      <c r="G10321" s="31"/>
      <c r="H10321" s="31"/>
      <c r="I10321" s="31"/>
      <c r="J10321" s="31"/>
      <c r="K10321" s="31"/>
      <c r="L10321" s="31"/>
      <c r="M10321" s="31"/>
      <c r="N10321" s="31"/>
      <c r="O10321" s="31"/>
      <c r="P10321" s="31"/>
      <c r="Q10321" s="31"/>
      <c r="R10321" s="31"/>
      <c r="S10321" s="31"/>
      <c r="T10321" s="31"/>
      <c r="U10321" s="31"/>
      <c r="V10321" s="31"/>
      <c r="W10321" s="31"/>
      <c r="X10321" s="31"/>
      <c r="Y10321" s="31"/>
      <c r="Z10321" s="31"/>
      <c r="AA10321" s="31"/>
      <c r="AB10321" s="31"/>
      <c r="AC10321" s="31"/>
      <c r="AD10321" s="31"/>
      <c r="AE10321" s="31"/>
      <c r="AF10321" s="31"/>
      <c r="AG10321" s="31"/>
      <c r="AH10321" s="31"/>
      <c r="AI10321" s="31"/>
      <c r="AJ10321" s="31"/>
      <c r="AK10321" s="31"/>
      <c r="AL10321" s="31"/>
      <c r="AM10321" s="31"/>
      <c r="AN10321" s="31"/>
      <c r="AO10321" s="31"/>
      <c r="AP10321" s="31"/>
      <c r="AQ10321" s="31"/>
      <c r="AR10321" s="31"/>
      <c r="AS10321" s="31"/>
      <c r="AT10321" s="31"/>
      <c r="AU10321" s="31"/>
      <c r="AV10321" s="31"/>
      <c r="AW10321" s="31"/>
      <c r="AX10321" s="31"/>
      <c r="AY10321" s="31"/>
      <c r="AZ10321" s="31"/>
      <c r="BA10321" s="31"/>
      <c r="BB10321" s="31"/>
      <c r="BC10321" s="31"/>
      <c r="BD10321" s="31"/>
      <c r="BE10321" s="31"/>
      <c r="BF10321" s="31"/>
      <c r="BG10321" s="31"/>
      <c r="BH10321" s="31"/>
      <c r="BI10321" s="31"/>
      <c r="BJ10321" s="31"/>
      <c r="BK10321" s="31"/>
      <c r="BL10321" s="31"/>
      <c r="BM10321" s="31"/>
      <c r="BN10321" s="31"/>
      <c r="BO10321" s="31"/>
      <c r="BP10321" s="31"/>
      <c r="BQ10321" s="31"/>
      <c r="BR10321" s="31"/>
      <c r="BS10321" s="31"/>
      <c r="BT10321" s="31"/>
      <c r="BU10321" s="31"/>
      <c r="BV10321" s="31"/>
      <c r="BW10321" s="31"/>
      <c r="BX10321" s="31"/>
      <c r="BY10321" s="31"/>
      <c r="BZ10321" s="31"/>
      <c r="CA10321" s="31"/>
      <c r="CB10321" s="31"/>
      <c r="CC10321" s="31"/>
    </row>
    <row r="10322" spans="5:81" customFormat="1" x14ac:dyDescent="0.25">
      <c r="E10322" s="30" t="str">
        <f t="shared" si="71"/>
        <v>update IFINOPL.dbo.AGREEMENT_ASSET set BILLING_TO_NPWP = '316771872003000', NPWP_NAME = 'PT. MITSUBISHI MOTORS KRAMA YUDHA SALES INDONESIA', NPWP_ADDRESS = 'JL JENDRAL AHMAD YANI PULOMAS KAYU PUTIH PULO GADUNG JAKARTA TIMUR DKI JAKARTA 13210' where AGREEMENT_NO = replace('0001164/4/08/10/2023', '/', '.');</v>
      </c>
      <c r="F10322" s="31"/>
      <c r="G10322" s="31"/>
      <c r="H10322" s="31"/>
      <c r="I10322" s="31"/>
      <c r="J10322" s="31"/>
      <c r="K10322" s="31"/>
      <c r="L10322" s="31"/>
      <c r="M10322" s="31"/>
      <c r="N10322" s="31"/>
      <c r="O10322" s="31"/>
      <c r="P10322" s="31"/>
      <c r="Q10322" s="31"/>
      <c r="R10322" s="31"/>
      <c r="S10322" s="31"/>
      <c r="T10322" s="31"/>
      <c r="U10322" s="31"/>
      <c r="V10322" s="31"/>
      <c r="W10322" s="31"/>
      <c r="X10322" s="31"/>
      <c r="Y10322" s="31"/>
      <c r="Z10322" s="31"/>
      <c r="AA10322" s="31"/>
      <c r="AB10322" s="31"/>
      <c r="AC10322" s="31"/>
      <c r="AD10322" s="31"/>
      <c r="AE10322" s="31"/>
      <c r="AF10322" s="31"/>
      <c r="AG10322" s="31"/>
      <c r="AH10322" s="31"/>
      <c r="AI10322" s="31"/>
      <c r="AJ10322" s="31"/>
      <c r="AK10322" s="31"/>
      <c r="AL10322" s="31"/>
      <c r="AM10322" s="31"/>
      <c r="AN10322" s="31"/>
      <c r="AO10322" s="31"/>
      <c r="AP10322" s="31"/>
      <c r="AQ10322" s="31"/>
      <c r="AR10322" s="31"/>
      <c r="AS10322" s="31"/>
      <c r="AT10322" s="31"/>
      <c r="AU10322" s="31"/>
      <c r="AV10322" s="31"/>
      <c r="AW10322" s="31"/>
      <c r="AX10322" s="31"/>
      <c r="AY10322" s="31"/>
      <c r="AZ10322" s="31"/>
      <c r="BA10322" s="31"/>
      <c r="BB10322" s="31"/>
      <c r="BC10322" s="31"/>
      <c r="BD10322" s="31"/>
      <c r="BE10322" s="31"/>
      <c r="BF10322" s="31"/>
      <c r="BG10322" s="31"/>
      <c r="BH10322" s="31"/>
      <c r="BI10322" s="31"/>
      <c r="BJ10322" s="31"/>
      <c r="BK10322" s="31"/>
      <c r="BL10322" s="31"/>
      <c r="BM10322" s="31"/>
      <c r="BN10322" s="31"/>
      <c r="BO10322" s="31"/>
      <c r="BP10322" s="31"/>
      <c r="BQ10322" s="31"/>
      <c r="BR10322" s="31"/>
      <c r="BS10322" s="31"/>
      <c r="BT10322" s="31"/>
      <c r="BU10322" s="31"/>
      <c r="BV10322" s="31"/>
      <c r="BW10322" s="31"/>
      <c r="BX10322" s="31"/>
      <c r="BY10322" s="31"/>
      <c r="BZ10322" s="31"/>
      <c r="CA10322" s="31"/>
      <c r="CB10322" s="31"/>
      <c r="CC10322" s="31"/>
    </row>
    <row r="10323" spans="5:81" customFormat="1" x14ac:dyDescent="0.25">
      <c r="E10323" s="30" t="str">
        <f t="shared" si="71"/>
        <v>update IFINOPL.dbo.AGREEMENT_ASSET set BILLING_TO_NPWP = '028621001727000', NPWP_NAME = 'CV. BERSAMA', NPWP_ADDRESS = 'JL. TG. LAPANG RT.013 RW.000 KEL.TANJUNG LAPANG KEC.MALINAU BARAT KOTA/KAB.MALINAU KALIMANTAN UTARA 77554' where AGREEMENT_NO = replace('0001165/4/01/10/2022', '/', '.');</v>
      </c>
      <c r="F10323" s="31"/>
      <c r="G10323" s="31"/>
      <c r="H10323" s="31"/>
      <c r="I10323" s="31"/>
      <c r="J10323" s="31"/>
      <c r="K10323" s="31"/>
      <c r="L10323" s="31"/>
      <c r="M10323" s="31"/>
      <c r="N10323" s="31"/>
      <c r="O10323" s="31"/>
      <c r="P10323" s="31"/>
      <c r="Q10323" s="31"/>
      <c r="R10323" s="31"/>
      <c r="S10323" s="31"/>
      <c r="T10323" s="31"/>
      <c r="U10323" s="31"/>
      <c r="V10323" s="31"/>
      <c r="W10323" s="31"/>
      <c r="X10323" s="31"/>
      <c r="Y10323" s="31"/>
      <c r="Z10323" s="31"/>
      <c r="AA10323" s="31"/>
      <c r="AB10323" s="31"/>
      <c r="AC10323" s="31"/>
      <c r="AD10323" s="31"/>
      <c r="AE10323" s="31"/>
      <c r="AF10323" s="31"/>
      <c r="AG10323" s="31"/>
      <c r="AH10323" s="31"/>
      <c r="AI10323" s="31"/>
      <c r="AJ10323" s="31"/>
      <c r="AK10323" s="31"/>
      <c r="AL10323" s="31"/>
      <c r="AM10323" s="31"/>
      <c r="AN10323" s="31"/>
      <c r="AO10323" s="31"/>
      <c r="AP10323" s="31"/>
      <c r="AQ10323" s="31"/>
      <c r="AR10323" s="31"/>
      <c r="AS10323" s="31"/>
      <c r="AT10323" s="31"/>
      <c r="AU10323" s="31"/>
      <c r="AV10323" s="31"/>
      <c r="AW10323" s="31"/>
      <c r="AX10323" s="31"/>
      <c r="AY10323" s="31"/>
      <c r="AZ10323" s="31"/>
      <c r="BA10323" s="31"/>
      <c r="BB10323" s="31"/>
      <c r="BC10323" s="31"/>
      <c r="BD10323" s="31"/>
      <c r="BE10323" s="31"/>
      <c r="BF10323" s="31"/>
      <c r="BG10323" s="31"/>
      <c r="BH10323" s="31"/>
      <c r="BI10323" s="31"/>
      <c r="BJ10323" s="31"/>
      <c r="BK10323" s="31"/>
      <c r="BL10323" s="31"/>
      <c r="BM10323" s="31"/>
      <c r="BN10323" s="31"/>
      <c r="BO10323" s="31"/>
      <c r="BP10323" s="31"/>
      <c r="BQ10323" s="31"/>
      <c r="BR10323" s="31"/>
      <c r="BS10323" s="31"/>
      <c r="BT10323" s="31"/>
      <c r="BU10323" s="31"/>
      <c r="BV10323" s="31"/>
      <c r="BW10323" s="31"/>
      <c r="BX10323" s="31"/>
      <c r="BY10323" s="31"/>
      <c r="BZ10323" s="31"/>
      <c r="CA10323" s="31"/>
      <c r="CB10323" s="31"/>
      <c r="CC10323" s="31"/>
    </row>
    <row r="10324" spans="5:81" customFormat="1" x14ac:dyDescent="0.25">
      <c r="E10324" s="30" t="str">
        <f t="shared" si="71"/>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replace('0001165/4/08/10/2023', '/', '.');</v>
      </c>
      <c r="F10324" s="31"/>
      <c r="G10324" s="31"/>
      <c r="H10324" s="31"/>
      <c r="I10324" s="31"/>
      <c r="J10324" s="31"/>
      <c r="K10324" s="31"/>
      <c r="L10324" s="31"/>
      <c r="M10324" s="31"/>
      <c r="N10324" s="31"/>
      <c r="O10324" s="31"/>
      <c r="P10324" s="31"/>
      <c r="Q10324" s="31"/>
      <c r="R10324" s="31"/>
      <c r="S10324" s="31"/>
      <c r="T10324" s="31"/>
      <c r="U10324" s="31"/>
      <c r="V10324" s="31"/>
      <c r="W10324" s="31"/>
      <c r="X10324" s="31"/>
      <c r="Y10324" s="31"/>
      <c r="Z10324" s="31"/>
      <c r="AA10324" s="31"/>
      <c r="AB10324" s="31"/>
      <c r="AC10324" s="31"/>
      <c r="AD10324" s="31"/>
      <c r="AE10324" s="31"/>
      <c r="AF10324" s="31"/>
      <c r="AG10324" s="31"/>
      <c r="AH10324" s="31"/>
      <c r="AI10324" s="31"/>
      <c r="AJ10324" s="31"/>
      <c r="AK10324" s="31"/>
      <c r="AL10324" s="31"/>
      <c r="AM10324" s="31"/>
      <c r="AN10324" s="31"/>
      <c r="AO10324" s="31"/>
      <c r="AP10324" s="31"/>
      <c r="AQ10324" s="31"/>
      <c r="AR10324" s="31"/>
      <c r="AS10324" s="31"/>
      <c r="AT10324" s="31"/>
      <c r="AU10324" s="31"/>
      <c r="AV10324" s="31"/>
      <c r="AW10324" s="31"/>
      <c r="AX10324" s="31"/>
      <c r="AY10324" s="31"/>
      <c r="AZ10324" s="31"/>
      <c r="BA10324" s="31"/>
      <c r="BB10324" s="31"/>
      <c r="BC10324" s="31"/>
      <c r="BD10324" s="31"/>
      <c r="BE10324" s="31"/>
      <c r="BF10324" s="31"/>
      <c r="BG10324" s="31"/>
      <c r="BH10324" s="31"/>
      <c r="BI10324" s="31"/>
      <c r="BJ10324" s="31"/>
      <c r="BK10324" s="31"/>
      <c r="BL10324" s="31"/>
      <c r="BM10324" s="31"/>
      <c r="BN10324" s="31"/>
      <c r="BO10324" s="31"/>
      <c r="BP10324" s="31"/>
      <c r="BQ10324" s="31"/>
      <c r="BR10324" s="31"/>
      <c r="BS10324" s="31"/>
      <c r="BT10324" s="31"/>
      <c r="BU10324" s="31"/>
      <c r="BV10324" s="31"/>
      <c r="BW10324" s="31"/>
      <c r="BX10324" s="31"/>
      <c r="BY10324" s="31"/>
      <c r="BZ10324" s="31"/>
      <c r="CA10324" s="31"/>
      <c r="CB10324" s="31"/>
      <c r="CC10324" s="31"/>
    </row>
    <row r="10325" spans="5:81" customFormat="1" x14ac:dyDescent="0.25">
      <c r="E10325" s="30" t="str">
        <f t="shared" si="71"/>
        <v>update IFINOPL.dbo.AGREEMENT_ASSET set BILLING_TO_NPWP = '015397102038000', NPWP_NAME = 'PT. TIKI JALUR NUGRAHA EKAKURIR', NPWP_ADDRESS = 'JALAN TOMANG RAYA NO 11 RT.000 RW.000 KEL.TOMANG KEC.GROGOL PETAMBURAN KOTA/KAB.JAKARTA BARAT DKI JAKARTA 11440' where AGREEMENT_NO = replace('0001166/4/01/11/2022', '/', '.');</v>
      </c>
      <c r="F10325" s="31"/>
      <c r="G10325" s="31"/>
      <c r="H10325" s="31"/>
      <c r="I10325" s="31"/>
      <c r="J10325" s="31"/>
      <c r="K10325" s="31"/>
      <c r="L10325" s="31"/>
      <c r="M10325" s="31"/>
      <c r="N10325" s="31"/>
      <c r="O10325" s="31"/>
      <c r="P10325" s="31"/>
      <c r="Q10325" s="31"/>
      <c r="R10325" s="31"/>
      <c r="S10325" s="31"/>
      <c r="T10325" s="31"/>
      <c r="U10325" s="31"/>
      <c r="V10325" s="31"/>
      <c r="W10325" s="31"/>
      <c r="X10325" s="31"/>
      <c r="Y10325" s="31"/>
      <c r="Z10325" s="31"/>
      <c r="AA10325" s="31"/>
      <c r="AB10325" s="31"/>
      <c r="AC10325" s="31"/>
      <c r="AD10325" s="31"/>
      <c r="AE10325" s="31"/>
      <c r="AF10325" s="31"/>
      <c r="AG10325" s="31"/>
      <c r="AH10325" s="31"/>
      <c r="AI10325" s="31"/>
      <c r="AJ10325" s="31"/>
      <c r="AK10325" s="31"/>
      <c r="AL10325" s="31"/>
      <c r="AM10325" s="31"/>
      <c r="AN10325" s="31"/>
      <c r="AO10325" s="31"/>
      <c r="AP10325" s="31"/>
      <c r="AQ10325" s="31"/>
      <c r="AR10325" s="31"/>
      <c r="AS10325" s="31"/>
      <c r="AT10325" s="31"/>
      <c r="AU10325" s="31"/>
      <c r="AV10325" s="31"/>
      <c r="AW10325" s="31"/>
      <c r="AX10325" s="31"/>
      <c r="AY10325" s="31"/>
      <c r="AZ10325" s="31"/>
      <c r="BA10325" s="31"/>
      <c r="BB10325" s="31"/>
      <c r="BC10325" s="31"/>
      <c r="BD10325" s="31"/>
      <c r="BE10325" s="31"/>
      <c r="BF10325" s="31"/>
      <c r="BG10325" s="31"/>
      <c r="BH10325" s="31"/>
      <c r="BI10325" s="31"/>
      <c r="BJ10325" s="31"/>
      <c r="BK10325" s="31"/>
      <c r="BL10325" s="31"/>
      <c r="BM10325" s="31"/>
      <c r="BN10325" s="31"/>
      <c r="BO10325" s="31"/>
      <c r="BP10325" s="31"/>
      <c r="BQ10325" s="31"/>
      <c r="BR10325" s="31"/>
      <c r="BS10325" s="31"/>
      <c r="BT10325" s="31"/>
      <c r="BU10325" s="31"/>
      <c r="BV10325" s="31"/>
      <c r="BW10325" s="31"/>
      <c r="BX10325" s="31"/>
      <c r="BY10325" s="31"/>
      <c r="BZ10325" s="31"/>
      <c r="CA10325" s="31"/>
      <c r="CB10325" s="31"/>
      <c r="CC10325" s="31"/>
    </row>
    <row r="10326" spans="5:81" customFormat="1" x14ac:dyDescent="0.25">
      <c r="E10326" s="30" t="str">
        <f t="shared" si="71"/>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replace('0001166/4/08/10/2023', '/', '.');</v>
      </c>
      <c r="F10326" s="31"/>
      <c r="G10326" s="31"/>
      <c r="H10326" s="31"/>
      <c r="I10326" s="31"/>
      <c r="J10326" s="31"/>
      <c r="K10326" s="31"/>
      <c r="L10326" s="31"/>
      <c r="M10326" s="31"/>
      <c r="N10326" s="31"/>
      <c r="O10326" s="31"/>
      <c r="P10326" s="31"/>
      <c r="Q10326" s="31"/>
      <c r="R10326" s="31"/>
      <c r="S10326" s="31"/>
      <c r="T10326" s="31"/>
      <c r="U10326" s="31"/>
      <c r="V10326" s="31"/>
      <c r="W10326" s="31"/>
      <c r="X10326" s="31"/>
      <c r="Y10326" s="31"/>
      <c r="Z10326" s="31"/>
      <c r="AA10326" s="31"/>
      <c r="AB10326" s="31"/>
      <c r="AC10326" s="31"/>
      <c r="AD10326" s="31"/>
      <c r="AE10326" s="31"/>
      <c r="AF10326" s="31"/>
      <c r="AG10326" s="31"/>
      <c r="AH10326" s="31"/>
      <c r="AI10326" s="31"/>
      <c r="AJ10326" s="31"/>
      <c r="AK10326" s="31"/>
      <c r="AL10326" s="31"/>
      <c r="AM10326" s="31"/>
      <c r="AN10326" s="31"/>
      <c r="AO10326" s="31"/>
      <c r="AP10326" s="31"/>
      <c r="AQ10326" s="31"/>
      <c r="AR10326" s="31"/>
      <c r="AS10326" s="31"/>
      <c r="AT10326" s="31"/>
      <c r="AU10326" s="31"/>
      <c r="AV10326" s="31"/>
      <c r="AW10326" s="31"/>
      <c r="AX10326" s="31"/>
      <c r="AY10326" s="31"/>
      <c r="AZ10326" s="31"/>
      <c r="BA10326" s="31"/>
      <c r="BB10326" s="31"/>
      <c r="BC10326" s="31"/>
      <c r="BD10326" s="31"/>
      <c r="BE10326" s="31"/>
      <c r="BF10326" s="31"/>
      <c r="BG10326" s="31"/>
      <c r="BH10326" s="31"/>
      <c r="BI10326" s="31"/>
      <c r="BJ10326" s="31"/>
      <c r="BK10326" s="31"/>
      <c r="BL10326" s="31"/>
      <c r="BM10326" s="31"/>
      <c r="BN10326" s="31"/>
      <c r="BO10326" s="31"/>
      <c r="BP10326" s="31"/>
      <c r="BQ10326" s="31"/>
      <c r="BR10326" s="31"/>
      <c r="BS10326" s="31"/>
      <c r="BT10326" s="31"/>
      <c r="BU10326" s="31"/>
      <c r="BV10326" s="31"/>
      <c r="BW10326" s="31"/>
      <c r="BX10326" s="31"/>
      <c r="BY10326" s="31"/>
      <c r="BZ10326" s="31"/>
      <c r="CA10326" s="31"/>
      <c r="CB10326" s="31"/>
      <c r="CC10326" s="31"/>
    </row>
    <row r="10327" spans="5:81" customFormat="1" x14ac:dyDescent="0.25">
      <c r="E10327" s="30" t="str">
        <f t="shared" si="71"/>
        <v>update IFINOPL.dbo.AGREEMENT_ASSET set BILLING_TO_NPWP = '018079814062000', NPWP_NAME = 'KOPERASI TELEKOMUNIKASI SELULAR KISEL', NPWP_ADDRESS = 'GEDUNG KISEL HUB, JL. TB SIMATUPANG, 4, CILANDAK BARAT, CILANDAK, KOTA ADM. JAKARTA SELATAN, DKI JAKARTA, 12430' where AGREEMENT_NO = replace('0001167/4/08/10/2023', '/', '.');</v>
      </c>
      <c r="F10327" s="31"/>
      <c r="G10327" s="31"/>
      <c r="H10327" s="31"/>
      <c r="I10327" s="31"/>
      <c r="J10327" s="31"/>
      <c r="K10327" s="31"/>
      <c r="L10327" s="31"/>
      <c r="M10327" s="31"/>
      <c r="N10327" s="31"/>
      <c r="O10327" s="31"/>
      <c r="P10327" s="31"/>
      <c r="Q10327" s="31"/>
      <c r="R10327" s="31"/>
      <c r="S10327" s="31"/>
      <c r="T10327" s="31"/>
      <c r="U10327" s="31"/>
      <c r="V10327" s="31"/>
      <c r="W10327" s="31"/>
      <c r="X10327" s="31"/>
      <c r="Y10327" s="31"/>
      <c r="Z10327" s="31"/>
      <c r="AA10327" s="31"/>
      <c r="AB10327" s="31"/>
      <c r="AC10327" s="31"/>
      <c r="AD10327" s="31"/>
      <c r="AE10327" s="31"/>
      <c r="AF10327" s="31"/>
      <c r="AG10327" s="31"/>
      <c r="AH10327" s="31"/>
      <c r="AI10327" s="31"/>
      <c r="AJ10327" s="31"/>
      <c r="AK10327" s="31"/>
      <c r="AL10327" s="31"/>
      <c r="AM10327" s="31"/>
      <c r="AN10327" s="31"/>
      <c r="AO10327" s="31"/>
      <c r="AP10327" s="31"/>
      <c r="AQ10327" s="31"/>
      <c r="AR10327" s="31"/>
      <c r="AS10327" s="31"/>
      <c r="AT10327" s="31"/>
      <c r="AU10327" s="31"/>
      <c r="AV10327" s="31"/>
      <c r="AW10327" s="31"/>
      <c r="AX10327" s="31"/>
      <c r="AY10327" s="31"/>
      <c r="AZ10327" s="31"/>
      <c r="BA10327" s="31"/>
      <c r="BB10327" s="31"/>
      <c r="BC10327" s="31"/>
      <c r="BD10327" s="31"/>
      <c r="BE10327" s="31"/>
      <c r="BF10327" s="31"/>
      <c r="BG10327" s="31"/>
      <c r="BH10327" s="31"/>
      <c r="BI10327" s="31"/>
      <c r="BJ10327" s="31"/>
      <c r="BK10327" s="31"/>
      <c r="BL10327" s="31"/>
      <c r="BM10327" s="31"/>
      <c r="BN10327" s="31"/>
      <c r="BO10327" s="31"/>
      <c r="BP10327" s="31"/>
      <c r="BQ10327" s="31"/>
      <c r="BR10327" s="31"/>
      <c r="BS10327" s="31"/>
      <c r="BT10327" s="31"/>
      <c r="BU10327" s="31"/>
      <c r="BV10327" s="31"/>
      <c r="BW10327" s="31"/>
      <c r="BX10327" s="31"/>
      <c r="BY10327" s="31"/>
      <c r="BZ10327" s="31"/>
      <c r="CA10327" s="31"/>
      <c r="CB10327" s="31"/>
      <c r="CC10327" s="31"/>
    </row>
    <row r="10328" spans="5:81" customFormat="1" x14ac:dyDescent="0.25">
      <c r="E10328" s="30" t="str">
        <f t="shared" si="71"/>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replace('0001168/4/01/11/2022', '/', '.');</v>
      </c>
      <c r="F10328" s="31"/>
      <c r="G10328" s="31"/>
      <c r="H10328" s="31"/>
      <c r="I10328" s="31"/>
      <c r="J10328" s="31"/>
      <c r="K10328" s="31"/>
      <c r="L10328" s="31"/>
      <c r="M10328" s="31"/>
      <c r="N10328" s="31"/>
      <c r="O10328" s="31"/>
      <c r="P10328" s="31"/>
      <c r="Q10328" s="31"/>
      <c r="R10328" s="31"/>
      <c r="S10328" s="31"/>
      <c r="T10328" s="31"/>
      <c r="U10328" s="31"/>
      <c r="V10328" s="31"/>
      <c r="W10328" s="31"/>
      <c r="X10328" s="31"/>
      <c r="Y10328" s="31"/>
      <c r="Z10328" s="31"/>
      <c r="AA10328" s="31"/>
      <c r="AB10328" s="31"/>
      <c r="AC10328" s="31"/>
      <c r="AD10328" s="31"/>
      <c r="AE10328" s="31"/>
      <c r="AF10328" s="31"/>
      <c r="AG10328" s="31"/>
      <c r="AH10328" s="31"/>
      <c r="AI10328" s="31"/>
      <c r="AJ10328" s="31"/>
      <c r="AK10328" s="31"/>
      <c r="AL10328" s="31"/>
      <c r="AM10328" s="31"/>
      <c r="AN10328" s="31"/>
      <c r="AO10328" s="31"/>
      <c r="AP10328" s="31"/>
      <c r="AQ10328" s="31"/>
      <c r="AR10328" s="31"/>
      <c r="AS10328" s="31"/>
      <c r="AT10328" s="31"/>
      <c r="AU10328" s="31"/>
      <c r="AV10328" s="31"/>
      <c r="AW10328" s="31"/>
      <c r="AX10328" s="31"/>
      <c r="AY10328" s="31"/>
      <c r="AZ10328" s="31"/>
      <c r="BA10328" s="31"/>
      <c r="BB10328" s="31"/>
      <c r="BC10328" s="31"/>
      <c r="BD10328" s="31"/>
      <c r="BE10328" s="31"/>
      <c r="BF10328" s="31"/>
      <c r="BG10328" s="31"/>
      <c r="BH10328" s="31"/>
      <c r="BI10328" s="31"/>
      <c r="BJ10328" s="31"/>
      <c r="BK10328" s="31"/>
      <c r="BL10328" s="31"/>
      <c r="BM10328" s="31"/>
      <c r="BN10328" s="31"/>
      <c r="BO10328" s="31"/>
      <c r="BP10328" s="31"/>
      <c r="BQ10328" s="31"/>
      <c r="BR10328" s="31"/>
      <c r="BS10328" s="31"/>
      <c r="BT10328" s="31"/>
      <c r="BU10328" s="31"/>
      <c r="BV10328" s="31"/>
      <c r="BW10328" s="31"/>
      <c r="BX10328" s="31"/>
      <c r="BY10328" s="31"/>
      <c r="BZ10328" s="31"/>
      <c r="CA10328" s="31"/>
      <c r="CB10328" s="31"/>
      <c r="CC10328" s="31"/>
    </row>
    <row r="10329" spans="5:81" customFormat="1" x14ac:dyDescent="0.25">
      <c r="E10329" s="30" t="str">
        <f t="shared" si="71"/>
        <v>update IFINOPL.dbo.AGREEMENT_ASSET set BILLING_TO_NPWP = '032302697072000', NPWP_NAME = 'PT. GLOBAL PAHALA RENTAL', NPWP_ADDRESS = 'GED. DIPO TOWER LANTAI 3, JL. JEND. GATOT SUBROTO KAV.50-52 RT.000 RW.000 KEL.PETAMBURAN KEC.TANAH ABANG KOTA/KAB.JAKARTA PUSAT DKI JAKARTA 10260' where AGREEMENT_NO = replace('0001168/4/01/11/2022', '/', '.');</v>
      </c>
      <c r="F10329" s="31"/>
      <c r="G10329" s="31"/>
      <c r="H10329" s="31"/>
      <c r="I10329" s="31"/>
      <c r="J10329" s="31"/>
      <c r="K10329" s="31"/>
      <c r="L10329" s="31"/>
      <c r="M10329" s="31"/>
      <c r="N10329" s="31"/>
      <c r="O10329" s="31"/>
      <c r="P10329" s="31"/>
      <c r="Q10329" s="31"/>
      <c r="R10329" s="31"/>
      <c r="S10329" s="31"/>
      <c r="T10329" s="31"/>
      <c r="U10329" s="31"/>
      <c r="V10329" s="31"/>
      <c r="W10329" s="31"/>
      <c r="X10329" s="31"/>
      <c r="Y10329" s="31"/>
      <c r="Z10329" s="31"/>
      <c r="AA10329" s="31"/>
      <c r="AB10329" s="31"/>
      <c r="AC10329" s="31"/>
      <c r="AD10329" s="31"/>
      <c r="AE10329" s="31"/>
      <c r="AF10329" s="31"/>
      <c r="AG10329" s="31"/>
      <c r="AH10329" s="31"/>
      <c r="AI10329" s="31"/>
      <c r="AJ10329" s="31"/>
      <c r="AK10329" s="31"/>
      <c r="AL10329" s="31"/>
      <c r="AM10329" s="31"/>
      <c r="AN10329" s="31"/>
      <c r="AO10329" s="31"/>
      <c r="AP10329" s="31"/>
      <c r="AQ10329" s="31"/>
      <c r="AR10329" s="31"/>
      <c r="AS10329" s="31"/>
      <c r="AT10329" s="31"/>
      <c r="AU10329" s="31"/>
      <c r="AV10329" s="31"/>
      <c r="AW10329" s="31"/>
      <c r="AX10329" s="31"/>
      <c r="AY10329" s="31"/>
      <c r="AZ10329" s="31"/>
      <c r="BA10329" s="31"/>
      <c r="BB10329" s="31"/>
      <c r="BC10329" s="31"/>
      <c r="BD10329" s="31"/>
      <c r="BE10329" s="31"/>
      <c r="BF10329" s="31"/>
      <c r="BG10329" s="31"/>
      <c r="BH10329" s="31"/>
      <c r="BI10329" s="31"/>
      <c r="BJ10329" s="31"/>
      <c r="BK10329" s="31"/>
      <c r="BL10329" s="31"/>
      <c r="BM10329" s="31"/>
      <c r="BN10329" s="31"/>
      <c r="BO10329" s="31"/>
      <c r="BP10329" s="31"/>
      <c r="BQ10329" s="31"/>
      <c r="BR10329" s="31"/>
      <c r="BS10329" s="31"/>
      <c r="BT10329" s="31"/>
      <c r="BU10329" s="31"/>
      <c r="BV10329" s="31"/>
      <c r="BW10329" s="31"/>
      <c r="BX10329" s="31"/>
      <c r="BY10329" s="31"/>
      <c r="BZ10329" s="31"/>
      <c r="CA10329" s="31"/>
      <c r="CB10329" s="31"/>
      <c r="CC10329" s="31"/>
    </row>
    <row r="10330" spans="5:81" customFormat="1" x14ac:dyDescent="0.25">
      <c r="E10330" s="30" t="str">
        <f t="shared" si="71"/>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replace('0001168/4/01/11/2022', '/', '.');</v>
      </c>
      <c r="F10330" s="31"/>
      <c r="G10330" s="31"/>
      <c r="H10330" s="31"/>
      <c r="I10330" s="31"/>
      <c r="J10330" s="31"/>
      <c r="K10330" s="31"/>
      <c r="L10330" s="31"/>
      <c r="M10330" s="31"/>
      <c r="N10330" s="31"/>
      <c r="O10330" s="31"/>
      <c r="P10330" s="31"/>
      <c r="Q10330" s="31"/>
      <c r="R10330" s="31"/>
      <c r="S10330" s="31"/>
      <c r="T10330" s="31"/>
      <c r="U10330" s="31"/>
      <c r="V10330" s="31"/>
      <c r="W10330" s="31"/>
      <c r="X10330" s="31"/>
      <c r="Y10330" s="31"/>
      <c r="Z10330" s="31"/>
      <c r="AA10330" s="31"/>
      <c r="AB10330" s="31"/>
      <c r="AC10330" s="31"/>
      <c r="AD10330" s="31"/>
      <c r="AE10330" s="31"/>
      <c r="AF10330" s="31"/>
      <c r="AG10330" s="31"/>
      <c r="AH10330" s="31"/>
      <c r="AI10330" s="31"/>
      <c r="AJ10330" s="31"/>
      <c r="AK10330" s="31"/>
      <c r="AL10330" s="31"/>
      <c r="AM10330" s="31"/>
      <c r="AN10330" s="31"/>
      <c r="AO10330" s="31"/>
      <c r="AP10330" s="31"/>
      <c r="AQ10330" s="31"/>
      <c r="AR10330" s="31"/>
      <c r="AS10330" s="31"/>
      <c r="AT10330" s="31"/>
      <c r="AU10330" s="31"/>
      <c r="AV10330" s="31"/>
      <c r="AW10330" s="31"/>
      <c r="AX10330" s="31"/>
      <c r="AY10330" s="31"/>
      <c r="AZ10330" s="31"/>
      <c r="BA10330" s="31"/>
      <c r="BB10330" s="31"/>
      <c r="BC10330" s="31"/>
      <c r="BD10330" s="31"/>
      <c r="BE10330" s="31"/>
      <c r="BF10330" s="31"/>
      <c r="BG10330" s="31"/>
      <c r="BH10330" s="31"/>
      <c r="BI10330" s="31"/>
      <c r="BJ10330" s="31"/>
      <c r="BK10330" s="31"/>
      <c r="BL10330" s="31"/>
      <c r="BM10330" s="31"/>
      <c r="BN10330" s="31"/>
      <c r="BO10330" s="31"/>
      <c r="BP10330" s="31"/>
      <c r="BQ10330" s="31"/>
      <c r="BR10330" s="31"/>
      <c r="BS10330" s="31"/>
      <c r="BT10330" s="31"/>
      <c r="BU10330" s="31"/>
      <c r="BV10330" s="31"/>
      <c r="BW10330" s="31"/>
      <c r="BX10330" s="31"/>
      <c r="BY10330" s="31"/>
      <c r="BZ10330" s="31"/>
      <c r="CA10330" s="31"/>
      <c r="CB10330" s="31"/>
      <c r="CC10330" s="31"/>
    </row>
    <row r="10331" spans="5:81" customFormat="1" x14ac:dyDescent="0.25">
      <c r="E10331" s="30" t="str">
        <f t="shared" si="71"/>
        <v>update IFINOPL.dbo.AGREEMENT_ASSET set BILLING_TO_NPWP = '032302697072000', NPWP_NAME = 'PT. GLOBAL PAHALA RENTAL', NPWP_ADDRESS = 'GED. DIPO TOWER LANTAI 3, JL. JEND. GATOT SUBROTO KAV.50-52 RT.000 RW.000 KEL.PETAMBURAN KEC.TANAH ABANG KOTA/KAB.JAKARTA PUSAT DKI JAKARTA 10260' where AGREEMENT_NO = replace('0001168/4/01/11/2022', '/', '.');</v>
      </c>
      <c r="F10331" s="31"/>
      <c r="G10331" s="31"/>
      <c r="H10331" s="31"/>
      <c r="I10331" s="31"/>
      <c r="J10331" s="31"/>
      <c r="K10331" s="31"/>
      <c r="L10331" s="31"/>
      <c r="M10331" s="31"/>
      <c r="N10331" s="31"/>
      <c r="O10331" s="31"/>
      <c r="P10331" s="31"/>
      <c r="Q10331" s="31"/>
      <c r="R10331" s="31"/>
      <c r="S10331" s="31"/>
      <c r="T10331" s="31"/>
      <c r="U10331" s="31"/>
      <c r="V10331" s="31"/>
      <c r="W10331" s="31"/>
      <c r="X10331" s="31"/>
      <c r="Y10331" s="31"/>
      <c r="Z10331" s="31"/>
      <c r="AA10331" s="31"/>
      <c r="AB10331" s="31"/>
      <c r="AC10331" s="31"/>
      <c r="AD10331" s="31"/>
      <c r="AE10331" s="31"/>
      <c r="AF10331" s="31"/>
      <c r="AG10331" s="31"/>
      <c r="AH10331" s="31"/>
      <c r="AI10331" s="31"/>
      <c r="AJ10331" s="31"/>
      <c r="AK10331" s="31"/>
      <c r="AL10331" s="31"/>
      <c r="AM10331" s="31"/>
      <c r="AN10331" s="31"/>
      <c r="AO10331" s="31"/>
      <c r="AP10331" s="31"/>
      <c r="AQ10331" s="31"/>
      <c r="AR10331" s="31"/>
      <c r="AS10331" s="31"/>
      <c r="AT10331" s="31"/>
      <c r="AU10331" s="31"/>
      <c r="AV10331" s="31"/>
      <c r="AW10331" s="31"/>
      <c r="AX10331" s="31"/>
      <c r="AY10331" s="31"/>
      <c r="AZ10331" s="31"/>
      <c r="BA10331" s="31"/>
      <c r="BB10331" s="31"/>
      <c r="BC10331" s="31"/>
      <c r="BD10331" s="31"/>
      <c r="BE10331" s="31"/>
      <c r="BF10331" s="31"/>
      <c r="BG10331" s="31"/>
      <c r="BH10331" s="31"/>
      <c r="BI10331" s="31"/>
      <c r="BJ10331" s="31"/>
      <c r="BK10331" s="31"/>
      <c r="BL10331" s="31"/>
      <c r="BM10331" s="31"/>
      <c r="BN10331" s="31"/>
      <c r="BO10331" s="31"/>
      <c r="BP10331" s="31"/>
      <c r="BQ10331" s="31"/>
      <c r="BR10331" s="31"/>
      <c r="BS10331" s="31"/>
      <c r="BT10331" s="31"/>
      <c r="BU10331" s="31"/>
      <c r="BV10331" s="31"/>
      <c r="BW10331" s="31"/>
      <c r="BX10331" s="31"/>
      <c r="BY10331" s="31"/>
      <c r="BZ10331" s="31"/>
      <c r="CA10331" s="31"/>
      <c r="CB10331" s="31"/>
      <c r="CC10331" s="31"/>
    </row>
    <row r="10332" spans="5:81" customFormat="1" x14ac:dyDescent="0.25">
      <c r="E10332" s="30" t="str">
        <f t="shared" si="71"/>
        <v>update IFINOPL.dbo.AGREEMENT_ASSET set BILLING_TO_NPWP = '020054649059000', NPWP_NAME = 'PT. DAYA KOBELCO CONSTRUCTION MACHINERY INDONESIA', NPWP_ADDRESS = 'JL MALHAMERA BLOK DD-10 KAWASAN INDUSTRI MM2100 DANAUINDAH CIKARANG BARAT KAB BEKASI JAWA BARAT 17530' where AGREEMENT_NO = replace('0001168/4/08/10/2023', '/', '.');</v>
      </c>
      <c r="F10332" s="31"/>
      <c r="G10332" s="31"/>
      <c r="H10332" s="31"/>
      <c r="I10332" s="31"/>
      <c r="J10332" s="31"/>
      <c r="K10332" s="31"/>
      <c r="L10332" s="31"/>
      <c r="M10332" s="31"/>
      <c r="N10332" s="31"/>
      <c r="O10332" s="31"/>
      <c r="P10332" s="31"/>
      <c r="Q10332" s="31"/>
      <c r="R10332" s="31"/>
      <c r="S10332" s="31"/>
      <c r="T10332" s="31"/>
      <c r="U10332" s="31"/>
      <c r="V10332" s="31"/>
      <c r="W10332" s="31"/>
      <c r="X10332" s="31"/>
      <c r="Y10332" s="31"/>
      <c r="Z10332" s="31"/>
      <c r="AA10332" s="31"/>
      <c r="AB10332" s="31"/>
      <c r="AC10332" s="31"/>
      <c r="AD10332" s="31"/>
      <c r="AE10332" s="31"/>
      <c r="AF10332" s="31"/>
      <c r="AG10332" s="31"/>
      <c r="AH10332" s="31"/>
      <c r="AI10332" s="31"/>
      <c r="AJ10332" s="31"/>
      <c r="AK10332" s="31"/>
      <c r="AL10332" s="31"/>
      <c r="AM10332" s="31"/>
      <c r="AN10332" s="31"/>
      <c r="AO10332" s="31"/>
      <c r="AP10332" s="31"/>
      <c r="AQ10332" s="31"/>
      <c r="AR10332" s="31"/>
      <c r="AS10332" s="31"/>
      <c r="AT10332" s="31"/>
      <c r="AU10332" s="31"/>
      <c r="AV10332" s="31"/>
      <c r="AW10332" s="31"/>
      <c r="AX10332" s="31"/>
      <c r="AY10332" s="31"/>
      <c r="AZ10332" s="31"/>
      <c r="BA10332" s="31"/>
      <c r="BB10332" s="31"/>
      <c r="BC10332" s="31"/>
      <c r="BD10332" s="31"/>
      <c r="BE10332" s="31"/>
      <c r="BF10332" s="31"/>
      <c r="BG10332" s="31"/>
      <c r="BH10332" s="31"/>
      <c r="BI10332" s="31"/>
      <c r="BJ10332" s="31"/>
      <c r="BK10332" s="31"/>
      <c r="BL10332" s="31"/>
      <c r="BM10332" s="31"/>
      <c r="BN10332" s="31"/>
      <c r="BO10332" s="31"/>
      <c r="BP10332" s="31"/>
      <c r="BQ10332" s="31"/>
      <c r="BR10332" s="31"/>
      <c r="BS10332" s="31"/>
      <c r="BT10332" s="31"/>
      <c r="BU10332" s="31"/>
      <c r="BV10332" s="31"/>
      <c r="BW10332" s="31"/>
      <c r="BX10332" s="31"/>
      <c r="BY10332" s="31"/>
      <c r="BZ10332" s="31"/>
      <c r="CA10332" s="31"/>
      <c r="CB10332" s="31"/>
      <c r="CC10332" s="31"/>
    </row>
    <row r="10333" spans="5:81" customFormat="1" x14ac:dyDescent="0.25">
      <c r="E10333" s="30" t="str">
        <f t="shared" si="71"/>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replace('0001169/4/01/11/2022', '/', '.');</v>
      </c>
      <c r="F10333" s="31"/>
      <c r="G10333" s="31"/>
      <c r="H10333" s="31"/>
      <c r="I10333" s="31"/>
      <c r="J10333" s="31"/>
      <c r="K10333" s="31"/>
      <c r="L10333" s="31"/>
      <c r="M10333" s="31"/>
      <c r="N10333" s="31"/>
      <c r="O10333" s="31"/>
      <c r="P10333" s="31"/>
      <c r="Q10333" s="31"/>
      <c r="R10333" s="31"/>
      <c r="S10333" s="31"/>
      <c r="T10333" s="31"/>
      <c r="U10333" s="31"/>
      <c r="V10333" s="31"/>
      <c r="W10333" s="31"/>
      <c r="X10333" s="31"/>
      <c r="Y10333" s="31"/>
      <c r="Z10333" s="31"/>
      <c r="AA10333" s="31"/>
      <c r="AB10333" s="31"/>
      <c r="AC10333" s="31"/>
      <c r="AD10333" s="31"/>
      <c r="AE10333" s="31"/>
      <c r="AF10333" s="31"/>
      <c r="AG10333" s="31"/>
      <c r="AH10333" s="31"/>
      <c r="AI10333" s="31"/>
      <c r="AJ10333" s="31"/>
      <c r="AK10333" s="31"/>
      <c r="AL10333" s="31"/>
      <c r="AM10333" s="31"/>
      <c r="AN10333" s="31"/>
      <c r="AO10333" s="31"/>
      <c r="AP10333" s="31"/>
      <c r="AQ10333" s="31"/>
      <c r="AR10333" s="31"/>
      <c r="AS10333" s="31"/>
      <c r="AT10333" s="31"/>
      <c r="AU10333" s="31"/>
      <c r="AV10333" s="31"/>
      <c r="AW10333" s="31"/>
      <c r="AX10333" s="31"/>
      <c r="AY10333" s="31"/>
      <c r="AZ10333" s="31"/>
      <c r="BA10333" s="31"/>
      <c r="BB10333" s="31"/>
      <c r="BC10333" s="31"/>
      <c r="BD10333" s="31"/>
      <c r="BE10333" s="31"/>
      <c r="BF10333" s="31"/>
      <c r="BG10333" s="31"/>
      <c r="BH10333" s="31"/>
      <c r="BI10333" s="31"/>
      <c r="BJ10333" s="31"/>
      <c r="BK10333" s="31"/>
      <c r="BL10333" s="31"/>
      <c r="BM10333" s="31"/>
      <c r="BN10333" s="31"/>
      <c r="BO10333" s="31"/>
      <c r="BP10333" s="31"/>
      <c r="BQ10333" s="31"/>
      <c r="BR10333" s="31"/>
      <c r="BS10333" s="31"/>
      <c r="BT10333" s="31"/>
      <c r="BU10333" s="31"/>
      <c r="BV10333" s="31"/>
      <c r="BW10333" s="31"/>
      <c r="BX10333" s="31"/>
      <c r="BY10333" s="31"/>
      <c r="BZ10333" s="31"/>
      <c r="CA10333" s="31"/>
      <c r="CB10333" s="31"/>
      <c r="CC10333" s="31"/>
    </row>
    <row r="10334" spans="5:81" customFormat="1" x14ac:dyDescent="0.25">
      <c r="E10334" s="30" t="str">
        <f t="shared" si="71"/>
        <v>update IFINOPL.dbo.AGREEMENT_ASSET set BILLING_TO_NPWP = '032302697072000', NPWP_NAME = 'PT. GLOBAL PAHALA RENTAL', NPWP_ADDRESS = 'GED. DIPO TOWER LANTAI 3, JL. JEND. GATOT SUBROTO KAV.50-52 RT.000 RW.000 KEL.PETAMBURAN KEC.TANAH ABANG KOTA/KAB.JAKARTA PUSAT DKI JAKARTA 10260' where AGREEMENT_NO = replace('0001169/4/01/11/2022', '/', '.');</v>
      </c>
      <c r="F10334" s="31"/>
      <c r="G10334" s="31"/>
      <c r="H10334" s="31"/>
      <c r="I10334" s="31"/>
      <c r="J10334" s="31"/>
      <c r="K10334" s="31"/>
      <c r="L10334" s="31"/>
      <c r="M10334" s="31"/>
      <c r="N10334" s="31"/>
      <c r="O10334" s="31"/>
      <c r="P10334" s="31"/>
      <c r="Q10334" s="31"/>
      <c r="R10334" s="31"/>
      <c r="S10334" s="31"/>
      <c r="T10334" s="31"/>
      <c r="U10334" s="31"/>
      <c r="V10334" s="31"/>
      <c r="W10334" s="31"/>
      <c r="X10334" s="31"/>
      <c r="Y10334" s="31"/>
      <c r="Z10334" s="31"/>
      <c r="AA10334" s="31"/>
      <c r="AB10334" s="31"/>
      <c r="AC10334" s="31"/>
      <c r="AD10334" s="31"/>
      <c r="AE10334" s="31"/>
      <c r="AF10334" s="31"/>
      <c r="AG10334" s="31"/>
      <c r="AH10334" s="31"/>
      <c r="AI10334" s="31"/>
      <c r="AJ10334" s="31"/>
      <c r="AK10334" s="31"/>
      <c r="AL10334" s="31"/>
      <c r="AM10334" s="31"/>
      <c r="AN10334" s="31"/>
      <c r="AO10334" s="31"/>
      <c r="AP10334" s="31"/>
      <c r="AQ10334" s="31"/>
      <c r="AR10334" s="31"/>
      <c r="AS10334" s="31"/>
      <c r="AT10334" s="31"/>
      <c r="AU10334" s="31"/>
      <c r="AV10334" s="31"/>
      <c r="AW10334" s="31"/>
      <c r="AX10334" s="31"/>
      <c r="AY10334" s="31"/>
      <c r="AZ10334" s="31"/>
      <c r="BA10334" s="31"/>
      <c r="BB10334" s="31"/>
      <c r="BC10334" s="31"/>
      <c r="BD10334" s="31"/>
      <c r="BE10334" s="31"/>
      <c r="BF10334" s="31"/>
      <c r="BG10334" s="31"/>
      <c r="BH10334" s="31"/>
      <c r="BI10334" s="31"/>
      <c r="BJ10334" s="31"/>
      <c r="BK10334" s="31"/>
      <c r="BL10334" s="31"/>
      <c r="BM10334" s="31"/>
      <c r="BN10334" s="31"/>
      <c r="BO10334" s="31"/>
      <c r="BP10334" s="31"/>
      <c r="BQ10334" s="31"/>
      <c r="BR10334" s="31"/>
      <c r="BS10334" s="31"/>
      <c r="BT10334" s="31"/>
      <c r="BU10334" s="31"/>
      <c r="BV10334" s="31"/>
      <c r="BW10334" s="31"/>
      <c r="BX10334" s="31"/>
      <c r="BY10334" s="31"/>
      <c r="BZ10334" s="31"/>
      <c r="CA10334" s="31"/>
      <c r="CB10334" s="31"/>
      <c r="CC10334" s="31"/>
    </row>
    <row r="10335" spans="5:81" customFormat="1" x14ac:dyDescent="0.25">
      <c r="E10335" s="30" t="str">
        <f t="shared" si="71"/>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replace('0001169/4/01/11/2022', '/', '.');</v>
      </c>
      <c r="F10335" s="31"/>
      <c r="G10335" s="31"/>
      <c r="H10335" s="31"/>
      <c r="I10335" s="31"/>
      <c r="J10335" s="31"/>
      <c r="K10335" s="31"/>
      <c r="L10335" s="31"/>
      <c r="M10335" s="31"/>
      <c r="N10335" s="31"/>
      <c r="O10335" s="31"/>
      <c r="P10335" s="31"/>
      <c r="Q10335" s="31"/>
      <c r="R10335" s="31"/>
      <c r="S10335" s="31"/>
      <c r="T10335" s="31"/>
      <c r="U10335" s="31"/>
      <c r="V10335" s="31"/>
      <c r="W10335" s="31"/>
      <c r="X10335" s="31"/>
      <c r="Y10335" s="31"/>
      <c r="Z10335" s="31"/>
      <c r="AA10335" s="31"/>
      <c r="AB10335" s="31"/>
      <c r="AC10335" s="31"/>
      <c r="AD10335" s="31"/>
      <c r="AE10335" s="31"/>
      <c r="AF10335" s="31"/>
      <c r="AG10335" s="31"/>
      <c r="AH10335" s="31"/>
      <c r="AI10335" s="31"/>
      <c r="AJ10335" s="31"/>
      <c r="AK10335" s="31"/>
      <c r="AL10335" s="31"/>
      <c r="AM10335" s="31"/>
      <c r="AN10335" s="31"/>
      <c r="AO10335" s="31"/>
      <c r="AP10335" s="31"/>
      <c r="AQ10335" s="31"/>
      <c r="AR10335" s="31"/>
      <c r="AS10335" s="31"/>
      <c r="AT10335" s="31"/>
      <c r="AU10335" s="31"/>
      <c r="AV10335" s="31"/>
      <c r="AW10335" s="31"/>
      <c r="AX10335" s="31"/>
      <c r="AY10335" s="31"/>
      <c r="AZ10335" s="31"/>
      <c r="BA10335" s="31"/>
      <c r="BB10335" s="31"/>
      <c r="BC10335" s="31"/>
      <c r="BD10335" s="31"/>
      <c r="BE10335" s="31"/>
      <c r="BF10335" s="31"/>
      <c r="BG10335" s="31"/>
      <c r="BH10335" s="31"/>
      <c r="BI10335" s="31"/>
      <c r="BJ10335" s="31"/>
      <c r="BK10335" s="31"/>
      <c r="BL10335" s="31"/>
      <c r="BM10335" s="31"/>
      <c r="BN10335" s="31"/>
      <c r="BO10335" s="31"/>
      <c r="BP10335" s="31"/>
      <c r="BQ10335" s="31"/>
      <c r="BR10335" s="31"/>
      <c r="BS10335" s="31"/>
      <c r="BT10335" s="31"/>
      <c r="BU10335" s="31"/>
      <c r="BV10335" s="31"/>
      <c r="BW10335" s="31"/>
      <c r="BX10335" s="31"/>
      <c r="BY10335" s="31"/>
      <c r="BZ10335" s="31"/>
      <c r="CA10335" s="31"/>
      <c r="CB10335" s="31"/>
      <c r="CC10335" s="31"/>
    </row>
    <row r="10336" spans="5:81" customFormat="1" x14ac:dyDescent="0.25">
      <c r="E10336" s="30" t="str">
        <f t="shared" si="71"/>
        <v>update IFINOPL.dbo.AGREEMENT_ASSET set BILLING_TO_NPWP = '032302697072000', NPWP_NAME = 'PT. GLOBAL PAHALA RENTAL', NPWP_ADDRESS = 'GED. DIPO TOWER LANTAI 3, JL. JEND. GATOT SUBROTO KAV.50-52 RT.000 RW.000 KEL.PETAMBURAN KEC.TANAH ABANG KOTA/KAB.JAKARTA PUSAT DKI JAKARTA 10260' where AGREEMENT_NO = replace('0001169/4/01/11/2022', '/', '.');</v>
      </c>
      <c r="F10336" s="31"/>
      <c r="G10336" s="31"/>
      <c r="H10336" s="31"/>
      <c r="I10336" s="31"/>
      <c r="J10336" s="31"/>
      <c r="K10336" s="31"/>
      <c r="L10336" s="31"/>
      <c r="M10336" s="31"/>
      <c r="N10336" s="31"/>
      <c r="O10336" s="31"/>
      <c r="P10336" s="31"/>
      <c r="Q10336" s="31"/>
      <c r="R10336" s="31"/>
      <c r="S10336" s="31"/>
      <c r="T10336" s="31"/>
      <c r="U10336" s="31"/>
      <c r="V10336" s="31"/>
      <c r="W10336" s="31"/>
      <c r="X10336" s="31"/>
      <c r="Y10336" s="31"/>
      <c r="Z10336" s="31"/>
      <c r="AA10336" s="31"/>
      <c r="AB10336" s="31"/>
      <c r="AC10336" s="31"/>
      <c r="AD10336" s="31"/>
      <c r="AE10336" s="31"/>
      <c r="AF10336" s="31"/>
      <c r="AG10336" s="31"/>
      <c r="AH10336" s="31"/>
      <c r="AI10336" s="31"/>
      <c r="AJ10336" s="31"/>
      <c r="AK10336" s="31"/>
      <c r="AL10336" s="31"/>
      <c r="AM10336" s="31"/>
      <c r="AN10336" s="31"/>
      <c r="AO10336" s="31"/>
      <c r="AP10336" s="31"/>
      <c r="AQ10336" s="31"/>
      <c r="AR10336" s="31"/>
      <c r="AS10336" s="31"/>
      <c r="AT10336" s="31"/>
      <c r="AU10336" s="31"/>
      <c r="AV10336" s="31"/>
      <c r="AW10336" s="31"/>
      <c r="AX10336" s="31"/>
      <c r="AY10336" s="31"/>
      <c r="AZ10336" s="31"/>
      <c r="BA10336" s="31"/>
      <c r="BB10336" s="31"/>
      <c r="BC10336" s="31"/>
      <c r="BD10336" s="31"/>
      <c r="BE10336" s="31"/>
      <c r="BF10336" s="31"/>
      <c r="BG10336" s="31"/>
      <c r="BH10336" s="31"/>
      <c r="BI10336" s="31"/>
      <c r="BJ10336" s="31"/>
      <c r="BK10336" s="31"/>
      <c r="BL10336" s="31"/>
      <c r="BM10336" s="31"/>
      <c r="BN10336" s="31"/>
      <c r="BO10336" s="31"/>
      <c r="BP10336" s="31"/>
      <c r="BQ10336" s="31"/>
      <c r="BR10336" s="31"/>
      <c r="BS10336" s="31"/>
      <c r="BT10336" s="31"/>
      <c r="BU10336" s="31"/>
      <c r="BV10336" s="31"/>
      <c r="BW10336" s="31"/>
      <c r="BX10336" s="31"/>
      <c r="BY10336" s="31"/>
      <c r="BZ10336" s="31"/>
      <c r="CA10336" s="31"/>
      <c r="CB10336" s="31"/>
      <c r="CC10336" s="31"/>
    </row>
    <row r="10337" spans="5:81" customFormat="1" x14ac:dyDescent="0.25">
      <c r="E10337" s="30" t="str">
        <f t="shared" si="71"/>
        <v>update IFINOPL.dbo.AGREEMENT_ASSET set BILLING_TO_NPWP = '020054649059000', NPWP_NAME = 'PT. DAYA KOBELCO CONSTRUCTION MACHINERY INDONESIA', NPWP_ADDRESS = 'JL MALHAMERA BLOK DD-10 KAWASAN INDUSTRI MM2100 DANAUINDAH CIKARANG BARAT KAB BEKASI JAWA BARAT 17530' where AGREEMENT_NO = replace('0001169/4/08/10/2023', '/', '.');</v>
      </c>
      <c r="F10337" s="31"/>
      <c r="G10337" s="31"/>
      <c r="H10337" s="31"/>
      <c r="I10337" s="31"/>
      <c r="J10337" s="31"/>
      <c r="K10337" s="31"/>
      <c r="L10337" s="31"/>
      <c r="M10337" s="31"/>
      <c r="N10337" s="31"/>
      <c r="O10337" s="31"/>
      <c r="P10337" s="31"/>
      <c r="Q10337" s="31"/>
      <c r="R10337" s="31"/>
      <c r="S10337" s="31"/>
      <c r="T10337" s="31"/>
      <c r="U10337" s="31"/>
      <c r="V10337" s="31"/>
      <c r="W10337" s="31"/>
      <c r="X10337" s="31"/>
      <c r="Y10337" s="31"/>
      <c r="Z10337" s="31"/>
      <c r="AA10337" s="31"/>
      <c r="AB10337" s="31"/>
      <c r="AC10337" s="31"/>
      <c r="AD10337" s="31"/>
      <c r="AE10337" s="31"/>
      <c r="AF10337" s="31"/>
      <c r="AG10337" s="31"/>
      <c r="AH10337" s="31"/>
      <c r="AI10337" s="31"/>
      <c r="AJ10337" s="31"/>
      <c r="AK10337" s="31"/>
      <c r="AL10337" s="31"/>
      <c r="AM10337" s="31"/>
      <c r="AN10337" s="31"/>
      <c r="AO10337" s="31"/>
      <c r="AP10337" s="31"/>
      <c r="AQ10337" s="31"/>
      <c r="AR10337" s="31"/>
      <c r="AS10337" s="31"/>
      <c r="AT10337" s="31"/>
      <c r="AU10337" s="31"/>
      <c r="AV10337" s="31"/>
      <c r="AW10337" s="31"/>
      <c r="AX10337" s="31"/>
      <c r="AY10337" s="31"/>
      <c r="AZ10337" s="31"/>
      <c r="BA10337" s="31"/>
      <c r="BB10337" s="31"/>
      <c r="BC10337" s="31"/>
      <c r="BD10337" s="31"/>
      <c r="BE10337" s="31"/>
      <c r="BF10337" s="31"/>
      <c r="BG10337" s="31"/>
      <c r="BH10337" s="31"/>
      <c r="BI10337" s="31"/>
      <c r="BJ10337" s="31"/>
      <c r="BK10337" s="31"/>
      <c r="BL10337" s="31"/>
      <c r="BM10337" s="31"/>
      <c r="BN10337" s="31"/>
      <c r="BO10337" s="31"/>
      <c r="BP10337" s="31"/>
      <c r="BQ10337" s="31"/>
      <c r="BR10337" s="31"/>
      <c r="BS10337" s="31"/>
      <c r="BT10337" s="31"/>
      <c r="BU10337" s="31"/>
      <c r="BV10337" s="31"/>
      <c r="BW10337" s="31"/>
      <c r="BX10337" s="31"/>
      <c r="BY10337" s="31"/>
      <c r="BZ10337" s="31"/>
      <c r="CA10337" s="31"/>
      <c r="CB10337" s="31"/>
      <c r="CC10337" s="31"/>
    </row>
    <row r="10338" spans="5:81" customFormat="1" x14ac:dyDescent="0.25">
      <c r="E10338" s="30" t="str">
        <f t="shared" si="71"/>
        <v>update IFINOPL.dbo.AGREEMENT_ASSET set BILLING_TO_NPWP = '016861569033000', NPWP_NAME = 'PT. NEBRASKA PRATAMA', NPWP_ADDRESS = 'JL. TELEPON KOTA NO. 5A RT.006 RW.002 KEL.ROA MALAKA KEC.TAMBORA KOTA/KAB.JAKARTA BARAT DKI JAKARTA 11230' where AGREEMENT_NO = replace('0001170/4/01/11/2022', '/', '.');</v>
      </c>
      <c r="F10338" s="31"/>
      <c r="G10338" s="31"/>
      <c r="H10338" s="31"/>
      <c r="I10338" s="31"/>
      <c r="J10338" s="31"/>
      <c r="K10338" s="31"/>
      <c r="L10338" s="31"/>
      <c r="M10338" s="31"/>
      <c r="N10338" s="31"/>
      <c r="O10338" s="31"/>
      <c r="P10338" s="31"/>
      <c r="Q10338" s="31"/>
      <c r="R10338" s="31"/>
      <c r="S10338" s="31"/>
      <c r="T10338" s="31"/>
      <c r="U10338" s="31"/>
      <c r="V10338" s="31"/>
      <c r="W10338" s="31"/>
      <c r="X10338" s="31"/>
      <c r="Y10338" s="31"/>
      <c r="Z10338" s="31"/>
      <c r="AA10338" s="31"/>
      <c r="AB10338" s="31"/>
      <c r="AC10338" s="31"/>
      <c r="AD10338" s="31"/>
      <c r="AE10338" s="31"/>
      <c r="AF10338" s="31"/>
      <c r="AG10338" s="31"/>
      <c r="AH10338" s="31"/>
      <c r="AI10338" s="31"/>
      <c r="AJ10338" s="31"/>
      <c r="AK10338" s="31"/>
      <c r="AL10338" s="31"/>
      <c r="AM10338" s="31"/>
      <c r="AN10338" s="31"/>
      <c r="AO10338" s="31"/>
      <c r="AP10338" s="31"/>
      <c r="AQ10338" s="31"/>
      <c r="AR10338" s="31"/>
      <c r="AS10338" s="31"/>
      <c r="AT10338" s="31"/>
      <c r="AU10338" s="31"/>
      <c r="AV10338" s="31"/>
      <c r="AW10338" s="31"/>
      <c r="AX10338" s="31"/>
      <c r="AY10338" s="31"/>
      <c r="AZ10338" s="31"/>
      <c r="BA10338" s="31"/>
      <c r="BB10338" s="31"/>
      <c r="BC10338" s="31"/>
      <c r="BD10338" s="31"/>
      <c r="BE10338" s="31"/>
      <c r="BF10338" s="31"/>
      <c r="BG10338" s="31"/>
      <c r="BH10338" s="31"/>
      <c r="BI10338" s="31"/>
      <c r="BJ10338" s="31"/>
      <c r="BK10338" s="31"/>
      <c r="BL10338" s="31"/>
      <c r="BM10338" s="31"/>
      <c r="BN10338" s="31"/>
      <c r="BO10338" s="31"/>
      <c r="BP10338" s="31"/>
      <c r="BQ10338" s="31"/>
      <c r="BR10338" s="31"/>
      <c r="BS10338" s="31"/>
      <c r="BT10338" s="31"/>
      <c r="BU10338" s="31"/>
      <c r="BV10338" s="31"/>
      <c r="BW10338" s="31"/>
      <c r="BX10338" s="31"/>
      <c r="BY10338" s="31"/>
      <c r="BZ10338" s="31"/>
      <c r="CA10338" s="31"/>
      <c r="CB10338" s="31"/>
      <c r="CC10338" s="31"/>
    </row>
    <row r="10339" spans="5:81" customFormat="1" x14ac:dyDescent="0.25">
      <c r="E10339" s="30" t="str">
        <f t="shared" si="71"/>
        <v>update IFINOPL.dbo.AGREEMENT_ASSET set BILLING_TO_NPWP = '020054649059000', NPWP_NAME = 'PT. DAYA KOBELCO CONSTRUCTION MACHINERY INDONESIA', NPWP_ADDRESS = 'JL HALMAHERA BLOK DD-10 KAWASAN INDUSTRI MM2100 DANAUINDAH CIKARANG BARAT KAB BEKASI JAWA BARAT 17530' where AGREEMENT_NO = replace('0001170/4/08/10/2023', '/', '.');</v>
      </c>
      <c r="F10339" s="31"/>
      <c r="G10339" s="31"/>
      <c r="H10339" s="31"/>
      <c r="I10339" s="31"/>
      <c r="J10339" s="31"/>
      <c r="K10339" s="31"/>
      <c r="L10339" s="31"/>
      <c r="M10339" s="31"/>
      <c r="N10339" s="31"/>
      <c r="O10339" s="31"/>
      <c r="P10339" s="31"/>
      <c r="Q10339" s="31"/>
      <c r="R10339" s="31"/>
      <c r="S10339" s="31"/>
      <c r="T10339" s="31"/>
      <c r="U10339" s="31"/>
      <c r="V10339" s="31"/>
      <c r="W10339" s="31"/>
      <c r="X10339" s="31"/>
      <c r="Y10339" s="31"/>
      <c r="Z10339" s="31"/>
      <c r="AA10339" s="31"/>
      <c r="AB10339" s="31"/>
      <c r="AC10339" s="31"/>
      <c r="AD10339" s="31"/>
      <c r="AE10339" s="31"/>
      <c r="AF10339" s="31"/>
      <c r="AG10339" s="31"/>
      <c r="AH10339" s="31"/>
      <c r="AI10339" s="31"/>
      <c r="AJ10339" s="31"/>
      <c r="AK10339" s="31"/>
      <c r="AL10339" s="31"/>
      <c r="AM10339" s="31"/>
      <c r="AN10339" s="31"/>
      <c r="AO10339" s="31"/>
      <c r="AP10339" s="31"/>
      <c r="AQ10339" s="31"/>
      <c r="AR10339" s="31"/>
      <c r="AS10339" s="31"/>
      <c r="AT10339" s="31"/>
      <c r="AU10339" s="31"/>
      <c r="AV10339" s="31"/>
      <c r="AW10339" s="31"/>
      <c r="AX10339" s="31"/>
      <c r="AY10339" s="31"/>
      <c r="AZ10339" s="31"/>
      <c r="BA10339" s="31"/>
      <c r="BB10339" s="31"/>
      <c r="BC10339" s="31"/>
      <c r="BD10339" s="31"/>
      <c r="BE10339" s="31"/>
      <c r="BF10339" s="31"/>
      <c r="BG10339" s="31"/>
      <c r="BH10339" s="31"/>
      <c r="BI10339" s="31"/>
      <c r="BJ10339" s="31"/>
      <c r="BK10339" s="31"/>
      <c r="BL10339" s="31"/>
      <c r="BM10339" s="31"/>
      <c r="BN10339" s="31"/>
      <c r="BO10339" s="31"/>
      <c r="BP10339" s="31"/>
      <c r="BQ10339" s="31"/>
      <c r="BR10339" s="31"/>
      <c r="BS10339" s="31"/>
      <c r="BT10339" s="31"/>
      <c r="BU10339" s="31"/>
      <c r="BV10339" s="31"/>
      <c r="BW10339" s="31"/>
      <c r="BX10339" s="31"/>
      <c r="BY10339" s="31"/>
      <c r="BZ10339" s="31"/>
      <c r="CA10339" s="31"/>
      <c r="CB10339" s="31"/>
      <c r="CC10339" s="31"/>
    </row>
    <row r="10340" spans="5:81" customFormat="1" x14ac:dyDescent="0.25">
      <c r="E10340" s="30" t="str">
        <f t="shared" si="71"/>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replace('0001171/4/01/11/2022', '/', '.');</v>
      </c>
      <c r="F10340" s="31"/>
      <c r="G10340" s="31"/>
      <c r="H10340" s="31"/>
      <c r="I10340" s="31"/>
      <c r="J10340" s="31"/>
      <c r="K10340" s="31"/>
      <c r="L10340" s="31"/>
      <c r="M10340" s="31"/>
      <c r="N10340" s="31"/>
      <c r="O10340" s="31"/>
      <c r="P10340" s="31"/>
      <c r="Q10340" s="31"/>
      <c r="R10340" s="31"/>
      <c r="S10340" s="31"/>
      <c r="T10340" s="31"/>
      <c r="U10340" s="31"/>
      <c r="V10340" s="31"/>
      <c r="W10340" s="31"/>
      <c r="X10340" s="31"/>
      <c r="Y10340" s="31"/>
      <c r="Z10340" s="31"/>
      <c r="AA10340" s="31"/>
      <c r="AB10340" s="31"/>
      <c r="AC10340" s="31"/>
      <c r="AD10340" s="31"/>
      <c r="AE10340" s="31"/>
      <c r="AF10340" s="31"/>
      <c r="AG10340" s="31"/>
      <c r="AH10340" s="31"/>
      <c r="AI10340" s="31"/>
      <c r="AJ10340" s="31"/>
      <c r="AK10340" s="31"/>
      <c r="AL10340" s="31"/>
      <c r="AM10340" s="31"/>
      <c r="AN10340" s="31"/>
      <c r="AO10340" s="31"/>
      <c r="AP10340" s="31"/>
      <c r="AQ10340" s="31"/>
      <c r="AR10340" s="31"/>
      <c r="AS10340" s="31"/>
      <c r="AT10340" s="31"/>
      <c r="AU10340" s="31"/>
      <c r="AV10340" s="31"/>
      <c r="AW10340" s="31"/>
      <c r="AX10340" s="31"/>
      <c r="AY10340" s="31"/>
      <c r="AZ10340" s="31"/>
      <c r="BA10340" s="31"/>
      <c r="BB10340" s="31"/>
      <c r="BC10340" s="31"/>
      <c r="BD10340" s="31"/>
      <c r="BE10340" s="31"/>
      <c r="BF10340" s="31"/>
      <c r="BG10340" s="31"/>
      <c r="BH10340" s="31"/>
      <c r="BI10340" s="31"/>
      <c r="BJ10340" s="31"/>
      <c r="BK10340" s="31"/>
      <c r="BL10340" s="31"/>
      <c r="BM10340" s="31"/>
      <c r="BN10340" s="31"/>
      <c r="BO10340" s="31"/>
      <c r="BP10340" s="31"/>
      <c r="BQ10340" s="31"/>
      <c r="BR10340" s="31"/>
      <c r="BS10340" s="31"/>
      <c r="BT10340" s="31"/>
      <c r="BU10340" s="31"/>
      <c r="BV10340" s="31"/>
      <c r="BW10340" s="31"/>
      <c r="BX10340" s="31"/>
      <c r="BY10340" s="31"/>
      <c r="BZ10340" s="31"/>
      <c r="CA10340" s="31"/>
      <c r="CB10340" s="31"/>
      <c r="CC10340" s="31"/>
    </row>
    <row r="10341" spans="5:81" customFormat="1" x14ac:dyDescent="0.25">
      <c r="E10341" s="30" t="str">
        <f t="shared" si="71"/>
        <v>update IFINOPL.dbo.AGREEMENT_ASSET set BILLING_TO_NPWP = '849546007064000', NPWP_NAME = 'PT. ROSHELINE EKSPRES INDONESIA', NPWP_ADDRESS = 'Melawai V Blok M Square Lantai Basement C No. 286 Melawai Kebayoran Baru, Jakarta Selatan, DKI Jakarta' where AGREEMENT_NO = replace('0001171/4/08/10/2023', '/', '.');</v>
      </c>
      <c r="F10341" s="31"/>
      <c r="G10341" s="31"/>
      <c r="H10341" s="31"/>
      <c r="I10341" s="31"/>
      <c r="J10341" s="31"/>
      <c r="K10341" s="31"/>
      <c r="L10341" s="31"/>
      <c r="M10341" s="31"/>
      <c r="N10341" s="31"/>
      <c r="O10341" s="31"/>
      <c r="P10341" s="31"/>
      <c r="Q10341" s="31"/>
      <c r="R10341" s="31"/>
      <c r="S10341" s="31"/>
      <c r="T10341" s="31"/>
      <c r="U10341" s="31"/>
      <c r="V10341" s="31"/>
      <c r="W10341" s="31"/>
      <c r="X10341" s="31"/>
      <c r="Y10341" s="31"/>
      <c r="Z10341" s="31"/>
      <c r="AA10341" s="31"/>
      <c r="AB10341" s="31"/>
      <c r="AC10341" s="31"/>
      <c r="AD10341" s="31"/>
      <c r="AE10341" s="31"/>
      <c r="AF10341" s="31"/>
      <c r="AG10341" s="31"/>
      <c r="AH10341" s="31"/>
      <c r="AI10341" s="31"/>
      <c r="AJ10341" s="31"/>
      <c r="AK10341" s="31"/>
      <c r="AL10341" s="31"/>
      <c r="AM10341" s="31"/>
      <c r="AN10341" s="31"/>
      <c r="AO10341" s="31"/>
      <c r="AP10341" s="31"/>
      <c r="AQ10341" s="31"/>
      <c r="AR10341" s="31"/>
      <c r="AS10341" s="31"/>
      <c r="AT10341" s="31"/>
      <c r="AU10341" s="31"/>
      <c r="AV10341" s="31"/>
      <c r="AW10341" s="31"/>
      <c r="AX10341" s="31"/>
      <c r="AY10341" s="31"/>
      <c r="AZ10341" s="31"/>
      <c r="BA10341" s="31"/>
      <c r="BB10341" s="31"/>
      <c r="BC10341" s="31"/>
      <c r="BD10341" s="31"/>
      <c r="BE10341" s="31"/>
      <c r="BF10341" s="31"/>
      <c r="BG10341" s="31"/>
      <c r="BH10341" s="31"/>
      <c r="BI10341" s="31"/>
      <c r="BJ10341" s="31"/>
      <c r="BK10341" s="31"/>
      <c r="BL10341" s="31"/>
      <c r="BM10341" s="31"/>
      <c r="BN10341" s="31"/>
      <c r="BO10341" s="31"/>
      <c r="BP10341" s="31"/>
      <c r="BQ10341" s="31"/>
      <c r="BR10341" s="31"/>
      <c r="BS10341" s="31"/>
      <c r="BT10341" s="31"/>
      <c r="BU10341" s="31"/>
      <c r="BV10341" s="31"/>
      <c r="BW10341" s="31"/>
      <c r="BX10341" s="31"/>
      <c r="BY10341" s="31"/>
      <c r="BZ10341" s="31"/>
      <c r="CA10341" s="31"/>
      <c r="CB10341" s="31"/>
      <c r="CC10341" s="31"/>
    </row>
    <row r="10342" spans="5:81" customFormat="1" x14ac:dyDescent="0.25">
      <c r="E10342" s="30" t="str">
        <f t="shared" si="71"/>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replace('0001172/4/01/11/2022', '/', '.');</v>
      </c>
      <c r="F10342" s="31"/>
      <c r="G10342" s="31"/>
      <c r="H10342" s="31"/>
      <c r="I10342" s="31"/>
      <c r="J10342" s="31"/>
      <c r="K10342" s="31"/>
      <c r="L10342" s="31"/>
      <c r="M10342" s="31"/>
      <c r="N10342" s="31"/>
      <c r="O10342" s="31"/>
      <c r="P10342" s="31"/>
      <c r="Q10342" s="31"/>
      <c r="R10342" s="31"/>
      <c r="S10342" s="31"/>
      <c r="T10342" s="31"/>
      <c r="U10342" s="31"/>
      <c r="V10342" s="31"/>
      <c r="W10342" s="31"/>
      <c r="X10342" s="31"/>
      <c r="Y10342" s="31"/>
      <c r="Z10342" s="31"/>
      <c r="AA10342" s="31"/>
      <c r="AB10342" s="31"/>
      <c r="AC10342" s="31"/>
      <c r="AD10342" s="31"/>
      <c r="AE10342" s="31"/>
      <c r="AF10342" s="31"/>
      <c r="AG10342" s="31"/>
      <c r="AH10342" s="31"/>
      <c r="AI10342" s="31"/>
      <c r="AJ10342" s="31"/>
      <c r="AK10342" s="31"/>
      <c r="AL10342" s="31"/>
      <c r="AM10342" s="31"/>
      <c r="AN10342" s="31"/>
      <c r="AO10342" s="31"/>
      <c r="AP10342" s="31"/>
      <c r="AQ10342" s="31"/>
      <c r="AR10342" s="31"/>
      <c r="AS10342" s="31"/>
      <c r="AT10342" s="31"/>
      <c r="AU10342" s="31"/>
      <c r="AV10342" s="31"/>
      <c r="AW10342" s="31"/>
      <c r="AX10342" s="31"/>
      <c r="AY10342" s="31"/>
      <c r="AZ10342" s="31"/>
      <c r="BA10342" s="31"/>
      <c r="BB10342" s="31"/>
      <c r="BC10342" s="31"/>
      <c r="BD10342" s="31"/>
      <c r="BE10342" s="31"/>
      <c r="BF10342" s="31"/>
      <c r="BG10342" s="31"/>
      <c r="BH10342" s="31"/>
      <c r="BI10342" s="31"/>
      <c r="BJ10342" s="31"/>
      <c r="BK10342" s="31"/>
      <c r="BL10342" s="31"/>
      <c r="BM10342" s="31"/>
      <c r="BN10342" s="31"/>
      <c r="BO10342" s="31"/>
      <c r="BP10342" s="31"/>
      <c r="BQ10342" s="31"/>
      <c r="BR10342" s="31"/>
      <c r="BS10342" s="31"/>
      <c r="BT10342" s="31"/>
      <c r="BU10342" s="31"/>
      <c r="BV10342" s="31"/>
      <c r="BW10342" s="31"/>
      <c r="BX10342" s="31"/>
      <c r="BY10342" s="31"/>
      <c r="BZ10342" s="31"/>
      <c r="CA10342" s="31"/>
      <c r="CB10342" s="31"/>
      <c r="CC10342" s="31"/>
    </row>
    <row r="10343" spans="5:81" customFormat="1" x14ac:dyDescent="0.25">
      <c r="E10343" s="30" t="str">
        <f t="shared" si="71"/>
        <v>update IFINOPL.dbo.AGREEMENT_ASSET set BILLING_TO_NPWP = '313388712413000', NPWP_NAME = 'PT. ARTHA MAS GRAHA ANDALAN', NPWP_ADDRESS = 'RUKO CIKARANG CENTRAL CITY BLOK B NO. 11 RT.012 RW.006 KEL.CIANTRA KEC.CIKARANG SELATAN KOTA/KAB.BEKASI JAWA BARAT 17530' where AGREEMENT_NO = replace('0001172/4/08/10/2023', '/', '.');</v>
      </c>
      <c r="F10343" s="31"/>
      <c r="G10343" s="31"/>
      <c r="H10343" s="31"/>
      <c r="I10343" s="31"/>
      <c r="J10343" s="31"/>
      <c r="K10343" s="31"/>
      <c r="L10343" s="31"/>
      <c r="M10343" s="31"/>
      <c r="N10343" s="31"/>
      <c r="O10343" s="31"/>
      <c r="P10343" s="31"/>
      <c r="Q10343" s="31"/>
      <c r="R10343" s="31"/>
      <c r="S10343" s="31"/>
      <c r="T10343" s="31"/>
      <c r="U10343" s="31"/>
      <c r="V10343" s="31"/>
      <c r="W10343" s="31"/>
      <c r="X10343" s="31"/>
      <c r="Y10343" s="31"/>
      <c r="Z10343" s="31"/>
      <c r="AA10343" s="31"/>
      <c r="AB10343" s="31"/>
      <c r="AC10343" s="31"/>
      <c r="AD10343" s="31"/>
      <c r="AE10343" s="31"/>
      <c r="AF10343" s="31"/>
      <c r="AG10343" s="31"/>
      <c r="AH10343" s="31"/>
      <c r="AI10343" s="31"/>
      <c r="AJ10343" s="31"/>
      <c r="AK10343" s="31"/>
      <c r="AL10343" s="31"/>
      <c r="AM10343" s="31"/>
      <c r="AN10343" s="31"/>
      <c r="AO10343" s="31"/>
      <c r="AP10343" s="31"/>
      <c r="AQ10343" s="31"/>
      <c r="AR10343" s="31"/>
      <c r="AS10343" s="31"/>
      <c r="AT10343" s="31"/>
      <c r="AU10343" s="31"/>
      <c r="AV10343" s="31"/>
      <c r="AW10343" s="31"/>
      <c r="AX10343" s="31"/>
      <c r="AY10343" s="31"/>
      <c r="AZ10343" s="31"/>
      <c r="BA10343" s="31"/>
      <c r="BB10343" s="31"/>
      <c r="BC10343" s="31"/>
      <c r="BD10343" s="31"/>
      <c r="BE10343" s="31"/>
      <c r="BF10343" s="31"/>
      <c r="BG10343" s="31"/>
      <c r="BH10343" s="31"/>
      <c r="BI10343" s="31"/>
      <c r="BJ10343" s="31"/>
      <c r="BK10343" s="31"/>
      <c r="BL10343" s="31"/>
      <c r="BM10343" s="31"/>
      <c r="BN10343" s="31"/>
      <c r="BO10343" s="31"/>
      <c r="BP10343" s="31"/>
      <c r="BQ10343" s="31"/>
      <c r="BR10343" s="31"/>
      <c r="BS10343" s="31"/>
      <c r="BT10343" s="31"/>
      <c r="BU10343" s="31"/>
      <c r="BV10343" s="31"/>
      <c r="BW10343" s="31"/>
      <c r="BX10343" s="31"/>
      <c r="BY10343" s="31"/>
      <c r="BZ10343" s="31"/>
      <c r="CA10343" s="31"/>
      <c r="CB10343" s="31"/>
      <c r="CC10343" s="31"/>
    </row>
    <row r="10344" spans="5:81" customFormat="1" x14ac:dyDescent="0.25">
      <c r="E10344" s="30" t="str">
        <f t="shared" si="71"/>
        <v>update IFINOPL.dbo.AGREEMENT_ASSET set BILLING_TO_NPWP = '032963084017000', NPWP_NAME = 'PT. ANDALAN DUTA EKA NUSANTARA', NPWP_ADDRESS = 'GD. HAERY 1 BUILDING LT. DASAR (GROUND FLOOR) JL KEMANG SELATAN RAYA NO 151 RT.004 RW.004 CILANDAK TIMUR, PASAR MINGGU, JAKARTA SELATAN, DKI JAKARTA 12560 INDONESIA' where AGREEMENT_NO = replace('0001173/4/01/11/2022', '/', '.');</v>
      </c>
      <c r="F10344" s="31"/>
      <c r="G10344" s="31"/>
      <c r="H10344" s="31"/>
      <c r="I10344" s="31"/>
      <c r="J10344" s="31"/>
      <c r="K10344" s="31"/>
      <c r="L10344" s="31"/>
      <c r="M10344" s="31"/>
      <c r="N10344" s="31"/>
      <c r="O10344" s="31"/>
      <c r="P10344" s="31"/>
      <c r="Q10344" s="31"/>
      <c r="R10344" s="31"/>
      <c r="S10344" s="31"/>
      <c r="T10344" s="31"/>
      <c r="U10344" s="31"/>
      <c r="V10344" s="31"/>
      <c r="W10344" s="31"/>
      <c r="X10344" s="31"/>
      <c r="Y10344" s="31"/>
      <c r="Z10344" s="31"/>
      <c r="AA10344" s="31"/>
      <c r="AB10344" s="31"/>
      <c r="AC10344" s="31"/>
      <c r="AD10344" s="31"/>
      <c r="AE10344" s="31"/>
      <c r="AF10344" s="31"/>
      <c r="AG10344" s="31"/>
      <c r="AH10344" s="31"/>
      <c r="AI10344" s="31"/>
      <c r="AJ10344" s="31"/>
      <c r="AK10344" s="31"/>
      <c r="AL10344" s="31"/>
      <c r="AM10344" s="31"/>
      <c r="AN10344" s="31"/>
      <c r="AO10344" s="31"/>
      <c r="AP10344" s="31"/>
      <c r="AQ10344" s="31"/>
      <c r="AR10344" s="31"/>
      <c r="AS10344" s="31"/>
      <c r="AT10344" s="31"/>
      <c r="AU10344" s="31"/>
      <c r="AV10344" s="31"/>
      <c r="AW10344" s="31"/>
      <c r="AX10344" s="31"/>
      <c r="AY10344" s="31"/>
      <c r="AZ10344" s="31"/>
      <c r="BA10344" s="31"/>
      <c r="BB10344" s="31"/>
      <c r="BC10344" s="31"/>
      <c r="BD10344" s="31"/>
      <c r="BE10344" s="31"/>
      <c r="BF10344" s="31"/>
      <c r="BG10344" s="31"/>
      <c r="BH10344" s="31"/>
      <c r="BI10344" s="31"/>
      <c r="BJ10344" s="31"/>
      <c r="BK10344" s="31"/>
      <c r="BL10344" s="31"/>
      <c r="BM10344" s="31"/>
      <c r="BN10344" s="31"/>
      <c r="BO10344" s="31"/>
      <c r="BP10344" s="31"/>
      <c r="BQ10344" s="31"/>
      <c r="BR10344" s="31"/>
      <c r="BS10344" s="31"/>
      <c r="BT10344" s="31"/>
      <c r="BU10344" s="31"/>
      <c r="BV10344" s="31"/>
      <c r="BW10344" s="31"/>
      <c r="BX10344" s="31"/>
      <c r="BY10344" s="31"/>
      <c r="BZ10344" s="31"/>
      <c r="CA10344" s="31"/>
      <c r="CB10344" s="31"/>
      <c r="CC10344" s="31"/>
    </row>
    <row r="10345" spans="5:81" customFormat="1" x14ac:dyDescent="0.25">
      <c r="E10345" s="30" t="str">
        <f t="shared" si="71"/>
        <v>update IFINOPL.dbo.AGREEMENT_ASSET set BILLING_TO_NPWP = '313388712413000', NPWP_NAME = 'PT. ARTHA MAS GRAHA ANDALAN', NPWP_ADDRESS = 'RUKO CIKARANG CENTRAL CITY BLOK B NO. 11 RT.012 RW.006 KEL.CIANTRA KEC.CIKARANG SELATAN KOTA/KAB.BEKASI JAWA BARAT 17530' where AGREEMENT_NO = replace('0001173/4/08/10/2023', '/', '.');</v>
      </c>
      <c r="F10345" s="31"/>
      <c r="G10345" s="31"/>
      <c r="H10345" s="31"/>
      <c r="I10345" s="31"/>
      <c r="J10345" s="31"/>
      <c r="K10345" s="31"/>
      <c r="L10345" s="31"/>
      <c r="M10345" s="31"/>
      <c r="N10345" s="31"/>
      <c r="O10345" s="31"/>
      <c r="P10345" s="31"/>
      <c r="Q10345" s="31"/>
      <c r="R10345" s="31"/>
      <c r="S10345" s="31"/>
      <c r="T10345" s="31"/>
      <c r="U10345" s="31"/>
      <c r="V10345" s="31"/>
      <c r="W10345" s="31"/>
      <c r="X10345" s="31"/>
      <c r="Y10345" s="31"/>
      <c r="Z10345" s="31"/>
      <c r="AA10345" s="31"/>
      <c r="AB10345" s="31"/>
      <c r="AC10345" s="31"/>
      <c r="AD10345" s="31"/>
      <c r="AE10345" s="31"/>
      <c r="AF10345" s="31"/>
      <c r="AG10345" s="31"/>
      <c r="AH10345" s="31"/>
      <c r="AI10345" s="31"/>
      <c r="AJ10345" s="31"/>
      <c r="AK10345" s="31"/>
      <c r="AL10345" s="31"/>
      <c r="AM10345" s="31"/>
      <c r="AN10345" s="31"/>
      <c r="AO10345" s="31"/>
      <c r="AP10345" s="31"/>
      <c r="AQ10345" s="31"/>
      <c r="AR10345" s="31"/>
      <c r="AS10345" s="31"/>
      <c r="AT10345" s="31"/>
      <c r="AU10345" s="31"/>
      <c r="AV10345" s="31"/>
      <c r="AW10345" s="31"/>
      <c r="AX10345" s="31"/>
      <c r="AY10345" s="31"/>
      <c r="AZ10345" s="31"/>
      <c r="BA10345" s="31"/>
      <c r="BB10345" s="31"/>
      <c r="BC10345" s="31"/>
      <c r="BD10345" s="31"/>
      <c r="BE10345" s="31"/>
      <c r="BF10345" s="31"/>
      <c r="BG10345" s="31"/>
      <c r="BH10345" s="31"/>
      <c r="BI10345" s="31"/>
      <c r="BJ10345" s="31"/>
      <c r="BK10345" s="31"/>
      <c r="BL10345" s="31"/>
      <c r="BM10345" s="31"/>
      <c r="BN10345" s="31"/>
      <c r="BO10345" s="31"/>
      <c r="BP10345" s="31"/>
      <c r="BQ10345" s="31"/>
      <c r="BR10345" s="31"/>
      <c r="BS10345" s="31"/>
      <c r="BT10345" s="31"/>
      <c r="BU10345" s="31"/>
      <c r="BV10345" s="31"/>
      <c r="BW10345" s="31"/>
      <c r="BX10345" s="31"/>
      <c r="BY10345" s="31"/>
      <c r="BZ10345" s="31"/>
      <c r="CA10345" s="31"/>
      <c r="CB10345" s="31"/>
      <c r="CC10345" s="31"/>
    </row>
    <row r="10346" spans="5:81" customFormat="1" x14ac:dyDescent="0.25">
      <c r="E10346" s="30" t="str">
        <f t="shared" si="71"/>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replace('0001174/4/08/10/2023', '/', '.');</v>
      </c>
      <c r="F10346" s="31"/>
      <c r="G10346" s="31"/>
      <c r="H10346" s="31"/>
      <c r="I10346" s="31"/>
      <c r="J10346" s="31"/>
      <c r="K10346" s="31"/>
      <c r="L10346" s="31"/>
      <c r="M10346" s="31"/>
      <c r="N10346" s="31"/>
      <c r="O10346" s="31"/>
      <c r="P10346" s="31"/>
      <c r="Q10346" s="31"/>
      <c r="R10346" s="31"/>
      <c r="S10346" s="31"/>
      <c r="T10346" s="31"/>
      <c r="U10346" s="31"/>
      <c r="V10346" s="31"/>
      <c r="W10346" s="31"/>
      <c r="X10346" s="31"/>
      <c r="Y10346" s="31"/>
      <c r="Z10346" s="31"/>
      <c r="AA10346" s="31"/>
      <c r="AB10346" s="31"/>
      <c r="AC10346" s="31"/>
      <c r="AD10346" s="31"/>
      <c r="AE10346" s="31"/>
      <c r="AF10346" s="31"/>
      <c r="AG10346" s="31"/>
      <c r="AH10346" s="31"/>
      <c r="AI10346" s="31"/>
      <c r="AJ10346" s="31"/>
      <c r="AK10346" s="31"/>
      <c r="AL10346" s="31"/>
      <c r="AM10346" s="31"/>
      <c r="AN10346" s="31"/>
      <c r="AO10346" s="31"/>
      <c r="AP10346" s="31"/>
      <c r="AQ10346" s="31"/>
      <c r="AR10346" s="31"/>
      <c r="AS10346" s="31"/>
      <c r="AT10346" s="31"/>
      <c r="AU10346" s="31"/>
      <c r="AV10346" s="31"/>
      <c r="AW10346" s="31"/>
      <c r="AX10346" s="31"/>
      <c r="AY10346" s="31"/>
      <c r="AZ10346" s="31"/>
      <c r="BA10346" s="31"/>
      <c r="BB10346" s="31"/>
      <c r="BC10346" s="31"/>
      <c r="BD10346" s="31"/>
      <c r="BE10346" s="31"/>
      <c r="BF10346" s="31"/>
      <c r="BG10346" s="31"/>
      <c r="BH10346" s="31"/>
      <c r="BI10346" s="31"/>
      <c r="BJ10346" s="31"/>
      <c r="BK10346" s="31"/>
      <c r="BL10346" s="31"/>
      <c r="BM10346" s="31"/>
      <c r="BN10346" s="31"/>
      <c r="BO10346" s="31"/>
      <c r="BP10346" s="31"/>
      <c r="BQ10346" s="31"/>
      <c r="BR10346" s="31"/>
      <c r="BS10346" s="31"/>
      <c r="BT10346" s="31"/>
      <c r="BU10346" s="31"/>
      <c r="BV10346" s="31"/>
      <c r="BW10346" s="31"/>
      <c r="BX10346" s="31"/>
      <c r="BY10346" s="31"/>
      <c r="BZ10346" s="31"/>
      <c r="CA10346" s="31"/>
      <c r="CB10346" s="31"/>
      <c r="CC10346" s="31"/>
    </row>
    <row r="10347" spans="5:81" customFormat="1" x14ac:dyDescent="0.25">
      <c r="E10347" s="30" t="str">
        <f t="shared" ref="E10347:E10410" si="72">"update IFINOPL.dbo.AGREEMENT_ASSET set BILLING_TO_NPWP = '" &amp; TRIM(SUBSTITUTE(BW7415, "|", "")) &amp; "', NPWP_NAME = '" &amp; TRIM(CF7415) &amp; "', NPWP_ADDRESS = '" &amp; TRIM(CX7415) &amp; "' where AGREEMENT_NO = replace('" &amp; TRIM(E7415) &amp; "', '/', '.');"</f>
        <v>update IFINOPL.dbo.AGREEMENT_ASSET set BILLING_TO_NPWP = '018079814062000', NPWP_NAME = 'KOPERASI TELEKOMUNIKASI SELULAR KISEL', NPWP_ADDRESS = 'GEDUNG KISEL HUB, JL. TB SIMATUPANG, 4, CILANDAK BARAT, CILANDAK, KOTA ADM. JAKARTA SELATAN, DKI JAKARTA, 12430' where AGREEMENT_NO = replace('0001174/4/08/10/2023', '/', '.');</v>
      </c>
      <c r="F10347" s="31"/>
      <c r="G10347" s="31"/>
      <c r="H10347" s="31"/>
      <c r="I10347" s="31"/>
      <c r="J10347" s="31"/>
      <c r="K10347" s="31"/>
      <c r="L10347" s="31"/>
      <c r="M10347" s="31"/>
      <c r="N10347" s="31"/>
      <c r="O10347" s="31"/>
      <c r="P10347" s="31"/>
      <c r="Q10347" s="31"/>
      <c r="R10347" s="31"/>
      <c r="S10347" s="31"/>
      <c r="T10347" s="31"/>
      <c r="U10347" s="31"/>
      <c r="V10347" s="31"/>
      <c r="W10347" s="31"/>
      <c r="X10347" s="31"/>
      <c r="Y10347" s="31"/>
      <c r="Z10347" s="31"/>
      <c r="AA10347" s="31"/>
      <c r="AB10347" s="31"/>
      <c r="AC10347" s="31"/>
      <c r="AD10347" s="31"/>
      <c r="AE10347" s="31"/>
      <c r="AF10347" s="31"/>
      <c r="AG10347" s="31"/>
      <c r="AH10347" s="31"/>
      <c r="AI10347" s="31"/>
      <c r="AJ10347" s="31"/>
      <c r="AK10347" s="31"/>
      <c r="AL10347" s="31"/>
      <c r="AM10347" s="31"/>
      <c r="AN10347" s="31"/>
      <c r="AO10347" s="31"/>
      <c r="AP10347" s="31"/>
      <c r="AQ10347" s="31"/>
      <c r="AR10347" s="31"/>
      <c r="AS10347" s="31"/>
      <c r="AT10347" s="31"/>
      <c r="AU10347" s="31"/>
      <c r="AV10347" s="31"/>
      <c r="AW10347" s="31"/>
      <c r="AX10347" s="31"/>
      <c r="AY10347" s="31"/>
      <c r="AZ10347" s="31"/>
      <c r="BA10347" s="31"/>
      <c r="BB10347" s="31"/>
      <c r="BC10347" s="31"/>
      <c r="BD10347" s="31"/>
      <c r="BE10347" s="31"/>
      <c r="BF10347" s="31"/>
      <c r="BG10347" s="31"/>
      <c r="BH10347" s="31"/>
      <c r="BI10347" s="31"/>
      <c r="BJ10347" s="31"/>
      <c r="BK10347" s="31"/>
      <c r="BL10347" s="31"/>
      <c r="BM10347" s="31"/>
      <c r="BN10347" s="31"/>
      <c r="BO10347" s="31"/>
      <c r="BP10347" s="31"/>
      <c r="BQ10347" s="31"/>
      <c r="BR10347" s="31"/>
      <c r="BS10347" s="31"/>
      <c r="BT10347" s="31"/>
      <c r="BU10347" s="31"/>
      <c r="BV10347" s="31"/>
      <c r="BW10347" s="31"/>
      <c r="BX10347" s="31"/>
      <c r="BY10347" s="31"/>
      <c r="BZ10347" s="31"/>
      <c r="CA10347" s="31"/>
      <c r="CB10347" s="31"/>
      <c r="CC10347" s="31"/>
    </row>
    <row r="10348" spans="5:81" customFormat="1" x14ac:dyDescent="0.25">
      <c r="E10348" s="30" t="str">
        <f t="shared" si="72"/>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replace('0001174/4/08/10/2023', '/', '.');</v>
      </c>
      <c r="F10348" s="31"/>
      <c r="G10348" s="31"/>
      <c r="H10348" s="31"/>
      <c r="I10348" s="31"/>
      <c r="J10348" s="31"/>
      <c r="K10348" s="31"/>
      <c r="L10348" s="31"/>
      <c r="M10348" s="31"/>
      <c r="N10348" s="31"/>
      <c r="O10348" s="31"/>
      <c r="P10348" s="31"/>
      <c r="Q10348" s="31"/>
      <c r="R10348" s="31"/>
      <c r="S10348" s="31"/>
      <c r="T10348" s="31"/>
      <c r="U10348" s="31"/>
      <c r="V10348" s="31"/>
      <c r="W10348" s="31"/>
      <c r="X10348" s="31"/>
      <c r="Y10348" s="31"/>
      <c r="Z10348" s="31"/>
      <c r="AA10348" s="31"/>
      <c r="AB10348" s="31"/>
      <c r="AC10348" s="31"/>
      <c r="AD10348" s="31"/>
      <c r="AE10348" s="31"/>
      <c r="AF10348" s="31"/>
      <c r="AG10348" s="31"/>
      <c r="AH10348" s="31"/>
      <c r="AI10348" s="31"/>
      <c r="AJ10348" s="31"/>
      <c r="AK10348" s="31"/>
      <c r="AL10348" s="31"/>
      <c r="AM10348" s="31"/>
      <c r="AN10348" s="31"/>
      <c r="AO10348" s="31"/>
      <c r="AP10348" s="31"/>
      <c r="AQ10348" s="31"/>
      <c r="AR10348" s="31"/>
      <c r="AS10348" s="31"/>
      <c r="AT10348" s="31"/>
      <c r="AU10348" s="31"/>
      <c r="AV10348" s="31"/>
      <c r="AW10348" s="31"/>
      <c r="AX10348" s="31"/>
      <c r="AY10348" s="31"/>
      <c r="AZ10348" s="31"/>
      <c r="BA10348" s="31"/>
      <c r="BB10348" s="31"/>
      <c r="BC10348" s="31"/>
      <c r="BD10348" s="31"/>
      <c r="BE10348" s="31"/>
      <c r="BF10348" s="31"/>
      <c r="BG10348" s="31"/>
      <c r="BH10348" s="31"/>
      <c r="BI10348" s="31"/>
      <c r="BJ10348" s="31"/>
      <c r="BK10348" s="31"/>
      <c r="BL10348" s="31"/>
      <c r="BM10348" s="31"/>
      <c r="BN10348" s="31"/>
      <c r="BO10348" s="31"/>
      <c r="BP10348" s="31"/>
      <c r="BQ10348" s="31"/>
      <c r="BR10348" s="31"/>
      <c r="BS10348" s="31"/>
      <c r="BT10348" s="31"/>
      <c r="BU10348" s="31"/>
      <c r="BV10348" s="31"/>
      <c r="BW10348" s="31"/>
      <c r="BX10348" s="31"/>
      <c r="BY10348" s="31"/>
      <c r="BZ10348" s="31"/>
      <c r="CA10348" s="31"/>
      <c r="CB10348" s="31"/>
      <c r="CC10348" s="31"/>
    </row>
    <row r="10349" spans="5:81" customFormat="1" x14ac:dyDescent="0.25">
      <c r="E10349" s="30" t="str">
        <f t="shared" si="72"/>
        <v>update IFINOPL.dbo.AGREEMENT_ASSET set BILLING_TO_NPWP = '018079814062000', NPWP_NAME = 'KOPERASI TELEKOMUNIKASI SELULAR KISEL', NPWP_ADDRESS = 'GEDUNG KISEL HUB, JL. TB SIMATUPANG, 4, CILANDAK BARAT, CILANDAK, KOTA ADM. JAKARTA SELATAN, DKI JAKARTA, 12430' where AGREEMENT_NO = replace('0001174/4/08/10/2023', '/', '.');</v>
      </c>
      <c r="F10349" s="31"/>
      <c r="G10349" s="31"/>
      <c r="H10349" s="31"/>
      <c r="I10349" s="31"/>
      <c r="J10349" s="31"/>
      <c r="K10349" s="31"/>
      <c r="L10349" s="31"/>
      <c r="M10349" s="31"/>
      <c r="N10349" s="31"/>
      <c r="O10349" s="31"/>
      <c r="P10349" s="31"/>
      <c r="Q10349" s="31"/>
      <c r="R10349" s="31"/>
      <c r="S10349" s="31"/>
      <c r="T10349" s="31"/>
      <c r="U10349" s="31"/>
      <c r="V10349" s="31"/>
      <c r="W10349" s="31"/>
      <c r="X10349" s="31"/>
      <c r="Y10349" s="31"/>
      <c r="Z10349" s="31"/>
      <c r="AA10349" s="31"/>
      <c r="AB10349" s="31"/>
      <c r="AC10349" s="31"/>
      <c r="AD10349" s="31"/>
      <c r="AE10349" s="31"/>
      <c r="AF10349" s="31"/>
      <c r="AG10349" s="31"/>
      <c r="AH10349" s="31"/>
      <c r="AI10349" s="31"/>
      <c r="AJ10349" s="31"/>
      <c r="AK10349" s="31"/>
      <c r="AL10349" s="31"/>
      <c r="AM10349" s="31"/>
      <c r="AN10349" s="31"/>
      <c r="AO10349" s="31"/>
      <c r="AP10349" s="31"/>
      <c r="AQ10349" s="31"/>
      <c r="AR10349" s="31"/>
      <c r="AS10349" s="31"/>
      <c r="AT10349" s="31"/>
      <c r="AU10349" s="31"/>
      <c r="AV10349" s="31"/>
      <c r="AW10349" s="31"/>
      <c r="AX10349" s="31"/>
      <c r="AY10349" s="31"/>
      <c r="AZ10349" s="31"/>
      <c r="BA10349" s="31"/>
      <c r="BB10349" s="31"/>
      <c r="BC10349" s="31"/>
      <c r="BD10349" s="31"/>
      <c r="BE10349" s="31"/>
      <c r="BF10349" s="31"/>
      <c r="BG10349" s="31"/>
      <c r="BH10349" s="31"/>
      <c r="BI10349" s="31"/>
      <c r="BJ10349" s="31"/>
      <c r="BK10349" s="31"/>
      <c r="BL10349" s="31"/>
      <c r="BM10349" s="31"/>
      <c r="BN10349" s="31"/>
      <c r="BO10349" s="31"/>
      <c r="BP10349" s="31"/>
      <c r="BQ10349" s="31"/>
      <c r="BR10349" s="31"/>
      <c r="BS10349" s="31"/>
      <c r="BT10349" s="31"/>
      <c r="BU10349" s="31"/>
      <c r="BV10349" s="31"/>
      <c r="BW10349" s="31"/>
      <c r="BX10349" s="31"/>
      <c r="BY10349" s="31"/>
      <c r="BZ10349" s="31"/>
      <c r="CA10349" s="31"/>
      <c r="CB10349" s="31"/>
      <c r="CC10349" s="31"/>
    </row>
    <row r="10350" spans="5:81" customFormat="1" x14ac:dyDescent="0.25">
      <c r="E10350" s="30" t="str">
        <f t="shared" si="72"/>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replace('0001175/4/01/11/2022', '/', '.');</v>
      </c>
      <c r="F10350" s="31"/>
      <c r="G10350" s="31"/>
      <c r="H10350" s="31"/>
      <c r="I10350" s="31"/>
      <c r="J10350" s="31"/>
      <c r="K10350" s="31"/>
      <c r="L10350" s="31"/>
      <c r="M10350" s="31"/>
      <c r="N10350" s="31"/>
      <c r="O10350" s="31"/>
      <c r="P10350" s="31"/>
      <c r="Q10350" s="31"/>
      <c r="R10350" s="31"/>
      <c r="S10350" s="31"/>
      <c r="T10350" s="31"/>
      <c r="U10350" s="31"/>
      <c r="V10350" s="31"/>
      <c r="W10350" s="31"/>
      <c r="X10350" s="31"/>
      <c r="Y10350" s="31"/>
      <c r="Z10350" s="31"/>
      <c r="AA10350" s="31"/>
      <c r="AB10350" s="31"/>
      <c r="AC10350" s="31"/>
      <c r="AD10350" s="31"/>
      <c r="AE10350" s="31"/>
      <c r="AF10350" s="31"/>
      <c r="AG10350" s="31"/>
      <c r="AH10350" s="31"/>
      <c r="AI10350" s="31"/>
      <c r="AJ10350" s="31"/>
      <c r="AK10350" s="31"/>
      <c r="AL10350" s="31"/>
      <c r="AM10350" s="31"/>
      <c r="AN10350" s="31"/>
      <c r="AO10350" s="31"/>
      <c r="AP10350" s="31"/>
      <c r="AQ10350" s="31"/>
      <c r="AR10350" s="31"/>
      <c r="AS10350" s="31"/>
      <c r="AT10350" s="31"/>
      <c r="AU10350" s="31"/>
      <c r="AV10350" s="31"/>
      <c r="AW10350" s="31"/>
      <c r="AX10350" s="31"/>
      <c r="AY10350" s="31"/>
      <c r="AZ10350" s="31"/>
      <c r="BA10350" s="31"/>
      <c r="BB10350" s="31"/>
      <c r="BC10350" s="31"/>
      <c r="BD10350" s="31"/>
      <c r="BE10350" s="31"/>
      <c r="BF10350" s="31"/>
      <c r="BG10350" s="31"/>
      <c r="BH10350" s="31"/>
      <c r="BI10350" s="31"/>
      <c r="BJ10350" s="31"/>
      <c r="BK10350" s="31"/>
      <c r="BL10350" s="31"/>
      <c r="BM10350" s="31"/>
      <c r="BN10350" s="31"/>
      <c r="BO10350" s="31"/>
      <c r="BP10350" s="31"/>
      <c r="BQ10350" s="31"/>
      <c r="BR10350" s="31"/>
      <c r="BS10350" s="31"/>
      <c r="BT10350" s="31"/>
      <c r="BU10350" s="31"/>
      <c r="BV10350" s="31"/>
      <c r="BW10350" s="31"/>
      <c r="BX10350" s="31"/>
      <c r="BY10350" s="31"/>
      <c r="BZ10350" s="31"/>
      <c r="CA10350" s="31"/>
      <c r="CB10350" s="31"/>
      <c r="CC10350" s="31"/>
    </row>
    <row r="10351" spans="5:81" customFormat="1" x14ac:dyDescent="0.25">
      <c r="E10351" s="30" t="str">
        <f t="shared" si="72"/>
        <v>update IFINOPL.dbo.AGREEMENT_ASSET set BILLING_TO_NPWP = '010017697092000', NPWP_NAME = 'PT. NIPSEA PAINT AND CHEMICALS', NPWP_ADDRESS = 'JL. ANCOL BARAT I A5 / C NO. 12 RT.003 RW.002 KEL.ANCOL KEC.PADEMANGAN KOTA/KAB.JAKARTA UTARA DKI JAKARTA 14430' where AGREEMENT_NO = replace('0001175/4/08/10/2023', '/', '.');</v>
      </c>
      <c r="F10351" s="31"/>
      <c r="G10351" s="31"/>
      <c r="H10351" s="31"/>
      <c r="I10351" s="31"/>
      <c r="J10351" s="31"/>
      <c r="K10351" s="31"/>
      <c r="L10351" s="31"/>
      <c r="M10351" s="31"/>
      <c r="N10351" s="31"/>
      <c r="O10351" s="31"/>
      <c r="P10351" s="31"/>
      <c r="Q10351" s="31"/>
      <c r="R10351" s="31"/>
      <c r="S10351" s="31"/>
      <c r="T10351" s="31"/>
      <c r="U10351" s="31"/>
      <c r="V10351" s="31"/>
      <c r="W10351" s="31"/>
      <c r="X10351" s="31"/>
      <c r="Y10351" s="31"/>
      <c r="Z10351" s="31"/>
      <c r="AA10351" s="31"/>
      <c r="AB10351" s="31"/>
      <c r="AC10351" s="31"/>
      <c r="AD10351" s="31"/>
      <c r="AE10351" s="31"/>
      <c r="AF10351" s="31"/>
      <c r="AG10351" s="31"/>
      <c r="AH10351" s="31"/>
      <c r="AI10351" s="31"/>
      <c r="AJ10351" s="31"/>
      <c r="AK10351" s="31"/>
      <c r="AL10351" s="31"/>
      <c r="AM10351" s="31"/>
      <c r="AN10351" s="31"/>
      <c r="AO10351" s="31"/>
      <c r="AP10351" s="31"/>
      <c r="AQ10351" s="31"/>
      <c r="AR10351" s="31"/>
      <c r="AS10351" s="31"/>
      <c r="AT10351" s="31"/>
      <c r="AU10351" s="31"/>
      <c r="AV10351" s="31"/>
      <c r="AW10351" s="31"/>
      <c r="AX10351" s="31"/>
      <c r="AY10351" s="31"/>
      <c r="AZ10351" s="31"/>
      <c r="BA10351" s="31"/>
      <c r="BB10351" s="31"/>
      <c r="BC10351" s="31"/>
      <c r="BD10351" s="31"/>
      <c r="BE10351" s="31"/>
      <c r="BF10351" s="31"/>
      <c r="BG10351" s="31"/>
      <c r="BH10351" s="31"/>
      <c r="BI10351" s="31"/>
      <c r="BJ10351" s="31"/>
      <c r="BK10351" s="31"/>
      <c r="BL10351" s="31"/>
      <c r="BM10351" s="31"/>
      <c r="BN10351" s="31"/>
      <c r="BO10351" s="31"/>
      <c r="BP10351" s="31"/>
      <c r="BQ10351" s="31"/>
      <c r="BR10351" s="31"/>
      <c r="BS10351" s="31"/>
      <c r="BT10351" s="31"/>
      <c r="BU10351" s="31"/>
      <c r="BV10351" s="31"/>
      <c r="BW10351" s="31"/>
      <c r="BX10351" s="31"/>
      <c r="BY10351" s="31"/>
      <c r="BZ10351" s="31"/>
      <c r="CA10351" s="31"/>
      <c r="CB10351" s="31"/>
      <c r="CC10351" s="31"/>
    </row>
    <row r="10352" spans="5:81" customFormat="1" x14ac:dyDescent="0.25">
      <c r="E10352" s="30" t="str">
        <f t="shared" si="72"/>
        <v>update IFINOPL.dbo.AGREEMENT_ASSET set BILLING_TO_NPWP = '010017697092000', NPWP_NAME = 'PT. NIPSEA PAINT AND CHEMICALS', NPWP_ADDRESS = 'JL. ANCOL BARAT I, A5/C NO.12 KEL.ANCOL KEC.PADEMANGAN KOTA/KAB.JAKARTA UTARA DKI JAKARTA 14430' where AGREEMENT_NO = replace('0001175/4/08/10/2023', '/', '.');</v>
      </c>
      <c r="F10352" s="31"/>
      <c r="G10352" s="31"/>
      <c r="H10352" s="31"/>
      <c r="I10352" s="31"/>
      <c r="J10352" s="31"/>
      <c r="K10352" s="31"/>
      <c r="L10352" s="31"/>
      <c r="M10352" s="31"/>
      <c r="N10352" s="31"/>
      <c r="O10352" s="31"/>
      <c r="P10352" s="31"/>
      <c r="Q10352" s="31"/>
      <c r="R10352" s="31"/>
      <c r="S10352" s="31"/>
      <c r="T10352" s="31"/>
      <c r="U10352" s="31"/>
      <c r="V10352" s="31"/>
      <c r="W10352" s="31"/>
      <c r="X10352" s="31"/>
      <c r="Y10352" s="31"/>
      <c r="Z10352" s="31"/>
      <c r="AA10352" s="31"/>
      <c r="AB10352" s="31"/>
      <c r="AC10352" s="31"/>
      <c r="AD10352" s="31"/>
      <c r="AE10352" s="31"/>
      <c r="AF10352" s="31"/>
      <c r="AG10352" s="31"/>
      <c r="AH10352" s="31"/>
      <c r="AI10352" s="31"/>
      <c r="AJ10352" s="31"/>
      <c r="AK10352" s="31"/>
      <c r="AL10352" s="31"/>
      <c r="AM10352" s="31"/>
      <c r="AN10352" s="31"/>
      <c r="AO10352" s="31"/>
      <c r="AP10352" s="31"/>
      <c r="AQ10352" s="31"/>
      <c r="AR10352" s="31"/>
      <c r="AS10352" s="31"/>
      <c r="AT10352" s="31"/>
      <c r="AU10352" s="31"/>
      <c r="AV10352" s="31"/>
      <c r="AW10352" s="31"/>
      <c r="AX10352" s="31"/>
      <c r="AY10352" s="31"/>
      <c r="AZ10352" s="31"/>
      <c r="BA10352" s="31"/>
      <c r="BB10352" s="31"/>
      <c r="BC10352" s="31"/>
      <c r="BD10352" s="31"/>
      <c r="BE10352" s="31"/>
      <c r="BF10352" s="31"/>
      <c r="BG10352" s="31"/>
      <c r="BH10352" s="31"/>
      <c r="BI10352" s="31"/>
      <c r="BJ10352" s="31"/>
      <c r="BK10352" s="31"/>
      <c r="BL10352" s="31"/>
      <c r="BM10352" s="31"/>
      <c r="BN10352" s="31"/>
      <c r="BO10352" s="31"/>
      <c r="BP10352" s="31"/>
      <c r="BQ10352" s="31"/>
      <c r="BR10352" s="31"/>
      <c r="BS10352" s="31"/>
      <c r="BT10352" s="31"/>
      <c r="BU10352" s="31"/>
      <c r="BV10352" s="31"/>
      <c r="BW10352" s="31"/>
      <c r="BX10352" s="31"/>
      <c r="BY10352" s="31"/>
      <c r="BZ10352" s="31"/>
      <c r="CA10352" s="31"/>
      <c r="CB10352" s="31"/>
      <c r="CC10352" s="31"/>
    </row>
    <row r="10353" spans="5:81" customFormat="1" x14ac:dyDescent="0.25">
      <c r="E10353" s="30" t="str">
        <f t="shared" si="72"/>
        <v>update IFINOPL.dbo.AGREEMENT_ASSET set BILLING_TO_NPWP = '010017697092000', NPWP_NAME = 'PT. NIPSEA PAINT AND CHEMICALS', NPWP_ADDRESS = 'JL. ANCOL BARAT I A5 / C NO. 12 RT.003 RW.002 KEL.ANCOL KEC.PADEMANGAN KOTA/KAB.JAKARTA UTARA DKI JAKARTA 14430' where AGREEMENT_NO = replace('0001175/4/08/10/2023', '/', '.');</v>
      </c>
      <c r="F10353" s="31"/>
      <c r="G10353" s="31"/>
      <c r="H10353" s="31"/>
      <c r="I10353" s="31"/>
      <c r="J10353" s="31"/>
      <c r="K10353" s="31"/>
      <c r="L10353" s="31"/>
      <c r="M10353" s="31"/>
      <c r="N10353" s="31"/>
      <c r="O10353" s="31"/>
      <c r="P10353" s="31"/>
      <c r="Q10353" s="31"/>
      <c r="R10353" s="31"/>
      <c r="S10353" s="31"/>
      <c r="T10353" s="31"/>
      <c r="U10353" s="31"/>
      <c r="V10353" s="31"/>
      <c r="W10353" s="31"/>
      <c r="X10353" s="31"/>
      <c r="Y10353" s="31"/>
      <c r="Z10353" s="31"/>
      <c r="AA10353" s="31"/>
      <c r="AB10353" s="31"/>
      <c r="AC10353" s="31"/>
      <c r="AD10353" s="31"/>
      <c r="AE10353" s="31"/>
      <c r="AF10353" s="31"/>
      <c r="AG10353" s="31"/>
      <c r="AH10353" s="31"/>
      <c r="AI10353" s="31"/>
      <c r="AJ10353" s="31"/>
      <c r="AK10353" s="31"/>
      <c r="AL10353" s="31"/>
      <c r="AM10353" s="31"/>
      <c r="AN10353" s="31"/>
      <c r="AO10353" s="31"/>
      <c r="AP10353" s="31"/>
      <c r="AQ10353" s="31"/>
      <c r="AR10353" s="31"/>
      <c r="AS10353" s="31"/>
      <c r="AT10353" s="31"/>
      <c r="AU10353" s="31"/>
      <c r="AV10353" s="31"/>
      <c r="AW10353" s="31"/>
      <c r="AX10353" s="31"/>
      <c r="AY10353" s="31"/>
      <c r="AZ10353" s="31"/>
      <c r="BA10353" s="31"/>
      <c r="BB10353" s="31"/>
      <c r="BC10353" s="31"/>
      <c r="BD10353" s="31"/>
      <c r="BE10353" s="31"/>
      <c r="BF10353" s="31"/>
      <c r="BG10353" s="31"/>
      <c r="BH10353" s="31"/>
      <c r="BI10353" s="31"/>
      <c r="BJ10353" s="31"/>
      <c r="BK10353" s="31"/>
      <c r="BL10353" s="31"/>
      <c r="BM10353" s="31"/>
      <c r="BN10353" s="31"/>
      <c r="BO10353" s="31"/>
      <c r="BP10353" s="31"/>
      <c r="BQ10353" s="31"/>
      <c r="BR10353" s="31"/>
      <c r="BS10353" s="31"/>
      <c r="BT10353" s="31"/>
      <c r="BU10353" s="31"/>
      <c r="BV10353" s="31"/>
      <c r="BW10353" s="31"/>
      <c r="BX10353" s="31"/>
      <c r="BY10353" s="31"/>
      <c r="BZ10353" s="31"/>
      <c r="CA10353" s="31"/>
      <c r="CB10353" s="31"/>
      <c r="CC10353" s="31"/>
    </row>
    <row r="10354" spans="5:81" customFormat="1" x14ac:dyDescent="0.25">
      <c r="E10354" s="30" t="str">
        <f t="shared" si="72"/>
        <v>update IFINOPL.dbo.AGREEMENT_ASSET set BILLING_TO_NPWP = '010017697092000', NPWP_NAME = 'PT. NIPSEA PAINT AND CHEMICALS', NPWP_ADDRESS = 'JL. ANCOL BARAT I, A5/C NO.12 KEL.ANCOL KEC.PADEMANGAN KOTA/KAB.JAKARTA UTARA DKI JAKARTA 14430' where AGREEMENT_NO = replace('0001175/4/08/10/2023', '/', '.');</v>
      </c>
      <c r="F10354" s="31"/>
      <c r="G10354" s="31"/>
      <c r="H10354" s="31"/>
      <c r="I10354" s="31"/>
      <c r="J10354" s="31"/>
      <c r="K10354" s="31"/>
      <c r="L10354" s="31"/>
      <c r="M10354" s="31"/>
      <c r="N10354" s="31"/>
      <c r="O10354" s="31"/>
      <c r="P10354" s="31"/>
      <c r="Q10354" s="31"/>
      <c r="R10354" s="31"/>
      <c r="S10354" s="31"/>
      <c r="T10354" s="31"/>
      <c r="U10354" s="31"/>
      <c r="V10354" s="31"/>
      <c r="W10354" s="31"/>
      <c r="X10354" s="31"/>
      <c r="Y10354" s="31"/>
      <c r="Z10354" s="31"/>
      <c r="AA10354" s="31"/>
      <c r="AB10354" s="31"/>
      <c r="AC10354" s="31"/>
      <c r="AD10354" s="31"/>
      <c r="AE10354" s="31"/>
      <c r="AF10354" s="31"/>
      <c r="AG10354" s="31"/>
      <c r="AH10354" s="31"/>
      <c r="AI10354" s="31"/>
      <c r="AJ10354" s="31"/>
      <c r="AK10354" s="31"/>
      <c r="AL10354" s="31"/>
      <c r="AM10354" s="31"/>
      <c r="AN10354" s="31"/>
      <c r="AO10354" s="31"/>
      <c r="AP10354" s="31"/>
      <c r="AQ10354" s="31"/>
      <c r="AR10354" s="31"/>
      <c r="AS10354" s="31"/>
      <c r="AT10354" s="31"/>
      <c r="AU10354" s="31"/>
      <c r="AV10354" s="31"/>
      <c r="AW10354" s="31"/>
      <c r="AX10354" s="31"/>
      <c r="AY10354" s="31"/>
      <c r="AZ10354" s="31"/>
      <c r="BA10354" s="31"/>
      <c r="BB10354" s="31"/>
      <c r="BC10354" s="31"/>
      <c r="BD10354" s="31"/>
      <c r="BE10354" s="31"/>
      <c r="BF10354" s="31"/>
      <c r="BG10354" s="31"/>
      <c r="BH10354" s="31"/>
      <c r="BI10354" s="31"/>
      <c r="BJ10354" s="31"/>
      <c r="BK10354" s="31"/>
      <c r="BL10354" s="31"/>
      <c r="BM10354" s="31"/>
      <c r="BN10354" s="31"/>
      <c r="BO10354" s="31"/>
      <c r="BP10354" s="31"/>
      <c r="BQ10354" s="31"/>
      <c r="BR10354" s="31"/>
      <c r="BS10354" s="31"/>
      <c r="BT10354" s="31"/>
      <c r="BU10354" s="31"/>
      <c r="BV10354" s="31"/>
      <c r="BW10354" s="31"/>
      <c r="BX10354" s="31"/>
      <c r="BY10354" s="31"/>
      <c r="BZ10354" s="31"/>
      <c r="CA10354" s="31"/>
      <c r="CB10354" s="31"/>
      <c r="CC10354" s="31"/>
    </row>
    <row r="10355" spans="5:81" customFormat="1" x14ac:dyDescent="0.25">
      <c r="E10355" s="30" t="str">
        <f t="shared" si="72"/>
        <v>update IFINOPL.dbo.AGREEMENT_ASSET set BILLING_TO_NPWP = '010001477055000', NPWP_NAME = 'PT. PANASONIC INDUSTRIAL COMPONENTS INDONESIA', NPWP_ADDRESS = 'JL RAYA JAKARTA BOGOR KM 35 RT.0 RW.0 KEL.JATIJAJAR KEC.TAPOS KOTA/KAB.DEPOK JAWA BARAT 16455' where AGREEMENT_NO = replace('0001176/4/01/11/2022', '/', '.');</v>
      </c>
      <c r="F10355" s="31"/>
      <c r="G10355" s="31"/>
      <c r="H10355" s="31"/>
      <c r="I10355" s="31"/>
      <c r="J10355" s="31"/>
      <c r="K10355" s="31"/>
      <c r="L10355" s="31"/>
      <c r="M10355" s="31"/>
      <c r="N10355" s="31"/>
      <c r="O10355" s="31"/>
      <c r="P10355" s="31"/>
      <c r="Q10355" s="31"/>
      <c r="R10355" s="31"/>
      <c r="S10355" s="31"/>
      <c r="T10355" s="31"/>
      <c r="U10355" s="31"/>
      <c r="V10355" s="31"/>
      <c r="W10355" s="31"/>
      <c r="X10355" s="31"/>
      <c r="Y10355" s="31"/>
      <c r="Z10355" s="31"/>
      <c r="AA10355" s="31"/>
      <c r="AB10355" s="31"/>
      <c r="AC10355" s="31"/>
      <c r="AD10355" s="31"/>
      <c r="AE10355" s="31"/>
      <c r="AF10355" s="31"/>
      <c r="AG10355" s="31"/>
      <c r="AH10355" s="31"/>
      <c r="AI10355" s="31"/>
      <c r="AJ10355" s="31"/>
      <c r="AK10355" s="31"/>
      <c r="AL10355" s="31"/>
      <c r="AM10355" s="31"/>
      <c r="AN10355" s="31"/>
      <c r="AO10355" s="31"/>
      <c r="AP10355" s="31"/>
      <c r="AQ10355" s="31"/>
      <c r="AR10355" s="31"/>
      <c r="AS10355" s="31"/>
      <c r="AT10355" s="31"/>
      <c r="AU10355" s="31"/>
      <c r="AV10355" s="31"/>
      <c r="AW10355" s="31"/>
      <c r="AX10355" s="31"/>
      <c r="AY10355" s="31"/>
      <c r="AZ10355" s="31"/>
      <c r="BA10355" s="31"/>
      <c r="BB10355" s="31"/>
      <c r="BC10355" s="31"/>
      <c r="BD10355" s="31"/>
      <c r="BE10355" s="31"/>
      <c r="BF10355" s="31"/>
      <c r="BG10355" s="31"/>
      <c r="BH10355" s="31"/>
      <c r="BI10355" s="31"/>
      <c r="BJ10355" s="31"/>
      <c r="BK10355" s="31"/>
      <c r="BL10355" s="31"/>
      <c r="BM10355" s="31"/>
      <c r="BN10355" s="31"/>
      <c r="BO10355" s="31"/>
      <c r="BP10355" s="31"/>
      <c r="BQ10355" s="31"/>
      <c r="BR10355" s="31"/>
      <c r="BS10355" s="31"/>
      <c r="BT10355" s="31"/>
      <c r="BU10355" s="31"/>
      <c r="BV10355" s="31"/>
      <c r="BW10355" s="31"/>
      <c r="BX10355" s="31"/>
      <c r="BY10355" s="31"/>
      <c r="BZ10355" s="31"/>
      <c r="CA10355" s="31"/>
      <c r="CB10355" s="31"/>
      <c r="CC10355" s="31"/>
    </row>
    <row r="10356" spans="5:81" customFormat="1" x14ac:dyDescent="0.25">
      <c r="E10356" s="30" t="str">
        <f t="shared" si="72"/>
        <v>update IFINOPL.dbo.AGREEMENT_ASSET set BILLING_TO_NPWP = '010017697092000', NPWP_NAME = 'PT. NIPSEA PAINT AND CHEMICALS', NPWP_ADDRESS = 'JL. ANCOL BARAT I, A5/C NO.12 KEL.ANCOL KEC.PADEMANGAN KOTA/KAB.JAKARTA UTARA DKI JAKARTA 14430' where AGREEMENT_NO = replace('0001176/4/08/10/2023', '/', '.');</v>
      </c>
      <c r="F10356" s="31"/>
      <c r="G10356" s="31"/>
      <c r="H10356" s="31"/>
      <c r="I10356" s="31"/>
      <c r="J10356" s="31"/>
      <c r="K10356" s="31"/>
      <c r="L10356" s="31"/>
      <c r="M10356" s="31"/>
      <c r="N10356" s="31"/>
      <c r="O10356" s="31"/>
      <c r="P10356" s="31"/>
      <c r="Q10356" s="31"/>
      <c r="R10356" s="31"/>
      <c r="S10356" s="31"/>
      <c r="T10356" s="31"/>
      <c r="U10356" s="31"/>
      <c r="V10356" s="31"/>
      <c r="W10356" s="31"/>
      <c r="X10356" s="31"/>
      <c r="Y10356" s="31"/>
      <c r="Z10356" s="31"/>
      <c r="AA10356" s="31"/>
      <c r="AB10356" s="31"/>
      <c r="AC10356" s="31"/>
      <c r="AD10356" s="31"/>
      <c r="AE10356" s="31"/>
      <c r="AF10356" s="31"/>
      <c r="AG10356" s="31"/>
      <c r="AH10356" s="31"/>
      <c r="AI10356" s="31"/>
      <c r="AJ10356" s="31"/>
      <c r="AK10356" s="31"/>
      <c r="AL10356" s="31"/>
      <c r="AM10356" s="31"/>
      <c r="AN10356" s="31"/>
      <c r="AO10356" s="31"/>
      <c r="AP10356" s="31"/>
      <c r="AQ10356" s="31"/>
      <c r="AR10356" s="31"/>
      <c r="AS10356" s="31"/>
      <c r="AT10356" s="31"/>
      <c r="AU10356" s="31"/>
      <c r="AV10356" s="31"/>
      <c r="AW10356" s="31"/>
      <c r="AX10356" s="31"/>
      <c r="AY10356" s="31"/>
      <c r="AZ10356" s="31"/>
      <c r="BA10356" s="31"/>
      <c r="BB10356" s="31"/>
      <c r="BC10356" s="31"/>
      <c r="BD10356" s="31"/>
      <c r="BE10356" s="31"/>
      <c r="BF10356" s="31"/>
      <c r="BG10356" s="31"/>
      <c r="BH10356" s="31"/>
      <c r="BI10356" s="31"/>
      <c r="BJ10356" s="31"/>
      <c r="BK10356" s="31"/>
      <c r="BL10356" s="31"/>
      <c r="BM10356" s="31"/>
      <c r="BN10356" s="31"/>
      <c r="BO10356" s="31"/>
      <c r="BP10356" s="31"/>
      <c r="BQ10356" s="31"/>
      <c r="BR10356" s="31"/>
      <c r="BS10356" s="31"/>
      <c r="BT10356" s="31"/>
      <c r="BU10356" s="31"/>
      <c r="BV10356" s="31"/>
      <c r="BW10356" s="31"/>
      <c r="BX10356" s="31"/>
      <c r="BY10356" s="31"/>
      <c r="BZ10356" s="31"/>
      <c r="CA10356" s="31"/>
      <c r="CB10356" s="31"/>
      <c r="CC10356" s="31"/>
    </row>
    <row r="10357" spans="5:81" customFormat="1" x14ac:dyDescent="0.25">
      <c r="E10357" s="30" t="str">
        <f t="shared" si="72"/>
        <v>update IFINOPL.dbo.AGREEMENT_ASSET set BILLING_TO_NPWP = '013132576073000', NPWP_NAME = 'PT. MERAPI UTAMA PHARMA', NPWP_ADDRESS = 'JL. CILOSARI NO.23 RT.00 RW.00 KEL.CIKINI KEC.MENTENG KOTA/KAB.JAKARTA PUSAT DKI JAKARTA 10330' where AGREEMENT_NO = replace('0001177/4/01/11/2022', '/', '.');</v>
      </c>
      <c r="F10357" s="31"/>
      <c r="G10357" s="31"/>
      <c r="H10357" s="31"/>
      <c r="I10357" s="31"/>
      <c r="J10357" s="31"/>
      <c r="K10357" s="31"/>
      <c r="L10357" s="31"/>
      <c r="M10357" s="31"/>
      <c r="N10357" s="31"/>
      <c r="O10357" s="31"/>
      <c r="P10357" s="31"/>
      <c r="Q10357" s="31"/>
      <c r="R10357" s="31"/>
      <c r="S10357" s="31"/>
      <c r="T10357" s="31"/>
      <c r="U10357" s="31"/>
      <c r="V10357" s="31"/>
      <c r="W10357" s="31"/>
      <c r="X10357" s="31"/>
      <c r="Y10357" s="31"/>
      <c r="Z10357" s="31"/>
      <c r="AA10357" s="31"/>
      <c r="AB10357" s="31"/>
      <c r="AC10357" s="31"/>
      <c r="AD10357" s="31"/>
      <c r="AE10357" s="31"/>
      <c r="AF10357" s="31"/>
      <c r="AG10357" s="31"/>
      <c r="AH10357" s="31"/>
      <c r="AI10357" s="31"/>
      <c r="AJ10357" s="31"/>
      <c r="AK10357" s="31"/>
      <c r="AL10357" s="31"/>
      <c r="AM10357" s="31"/>
      <c r="AN10357" s="31"/>
      <c r="AO10357" s="31"/>
      <c r="AP10357" s="31"/>
      <c r="AQ10357" s="31"/>
      <c r="AR10357" s="31"/>
      <c r="AS10357" s="31"/>
      <c r="AT10357" s="31"/>
      <c r="AU10357" s="31"/>
      <c r="AV10357" s="31"/>
      <c r="AW10357" s="31"/>
      <c r="AX10357" s="31"/>
      <c r="AY10357" s="31"/>
      <c r="AZ10357" s="31"/>
      <c r="BA10357" s="31"/>
      <c r="BB10357" s="31"/>
      <c r="BC10357" s="31"/>
      <c r="BD10357" s="31"/>
      <c r="BE10357" s="31"/>
      <c r="BF10357" s="31"/>
      <c r="BG10357" s="31"/>
      <c r="BH10357" s="31"/>
      <c r="BI10357" s="31"/>
      <c r="BJ10357" s="31"/>
      <c r="BK10357" s="31"/>
      <c r="BL10357" s="31"/>
      <c r="BM10357" s="31"/>
      <c r="BN10357" s="31"/>
      <c r="BO10357" s="31"/>
      <c r="BP10357" s="31"/>
      <c r="BQ10357" s="31"/>
      <c r="BR10357" s="31"/>
      <c r="BS10357" s="31"/>
      <c r="BT10357" s="31"/>
      <c r="BU10357" s="31"/>
      <c r="BV10357" s="31"/>
      <c r="BW10357" s="31"/>
      <c r="BX10357" s="31"/>
      <c r="BY10357" s="31"/>
      <c r="BZ10357" s="31"/>
      <c r="CA10357" s="31"/>
      <c r="CB10357" s="31"/>
      <c r="CC10357" s="31"/>
    </row>
    <row r="10358" spans="5:81" customFormat="1" x14ac:dyDescent="0.25">
      <c r="E10358" s="30" t="str">
        <f t="shared" si="72"/>
        <v>update IFINOPL.dbo.AGREEMENT_ASSET set BILLING_TO_NPWP = '010017697092000', NPWP_NAME = 'PT. NIPSEA PAINT AND CHEMICALS', NPWP_ADDRESS = 'JL. ANCOL BARAT I, A5/C NO.12 KEL.ANCOL KEC.PADEMANGAN KOTA/KAB.JAKARTA UTARA DKI JAKARTA 14430' where AGREEMENT_NO = replace('0001177/4/08/10/2023', '/', '.');</v>
      </c>
      <c r="F10358" s="31"/>
      <c r="G10358" s="31"/>
      <c r="H10358" s="31"/>
      <c r="I10358" s="31"/>
      <c r="J10358" s="31"/>
      <c r="K10358" s="31"/>
      <c r="L10358" s="31"/>
      <c r="M10358" s="31"/>
      <c r="N10358" s="31"/>
      <c r="O10358" s="31"/>
      <c r="P10358" s="31"/>
      <c r="Q10358" s="31"/>
      <c r="R10358" s="31"/>
      <c r="S10358" s="31"/>
      <c r="T10358" s="31"/>
      <c r="U10358" s="31"/>
      <c r="V10358" s="31"/>
      <c r="W10358" s="31"/>
      <c r="X10358" s="31"/>
      <c r="Y10358" s="31"/>
      <c r="Z10358" s="31"/>
      <c r="AA10358" s="31"/>
      <c r="AB10358" s="31"/>
      <c r="AC10358" s="31"/>
      <c r="AD10358" s="31"/>
      <c r="AE10358" s="31"/>
      <c r="AF10358" s="31"/>
      <c r="AG10358" s="31"/>
      <c r="AH10358" s="31"/>
      <c r="AI10358" s="31"/>
      <c r="AJ10358" s="31"/>
      <c r="AK10358" s="31"/>
      <c r="AL10358" s="31"/>
      <c r="AM10358" s="31"/>
      <c r="AN10358" s="31"/>
      <c r="AO10358" s="31"/>
      <c r="AP10358" s="31"/>
      <c r="AQ10358" s="31"/>
      <c r="AR10358" s="31"/>
      <c r="AS10358" s="31"/>
      <c r="AT10358" s="31"/>
      <c r="AU10358" s="31"/>
      <c r="AV10358" s="31"/>
      <c r="AW10358" s="31"/>
      <c r="AX10358" s="31"/>
      <c r="AY10358" s="31"/>
      <c r="AZ10358" s="31"/>
      <c r="BA10358" s="31"/>
      <c r="BB10358" s="31"/>
      <c r="BC10358" s="31"/>
      <c r="BD10358" s="31"/>
      <c r="BE10358" s="31"/>
      <c r="BF10358" s="31"/>
      <c r="BG10358" s="31"/>
      <c r="BH10358" s="31"/>
      <c r="BI10358" s="31"/>
      <c r="BJ10358" s="31"/>
      <c r="BK10358" s="31"/>
      <c r="BL10358" s="31"/>
      <c r="BM10358" s="31"/>
      <c r="BN10358" s="31"/>
      <c r="BO10358" s="31"/>
      <c r="BP10358" s="31"/>
      <c r="BQ10358" s="31"/>
      <c r="BR10358" s="31"/>
      <c r="BS10358" s="31"/>
      <c r="BT10358" s="31"/>
      <c r="BU10358" s="31"/>
      <c r="BV10358" s="31"/>
      <c r="BW10358" s="31"/>
      <c r="BX10358" s="31"/>
      <c r="BY10358" s="31"/>
      <c r="BZ10358" s="31"/>
      <c r="CA10358" s="31"/>
      <c r="CB10358" s="31"/>
      <c r="CC10358" s="31"/>
    </row>
    <row r="10359" spans="5:81" customFormat="1" x14ac:dyDescent="0.25">
      <c r="E10359" s="30" t="str">
        <f t="shared" si="72"/>
        <v>update IFINOPL.dbo.AGREEMENT_ASSET set BILLING_TO_NPWP = '010017697092000', NPWP_NAME = 'PT. NIPSEA PAINT AND CHEMICALS', NPWP_ADDRESS = 'JL. ANCOL BARAT I, A5/C NO.12 KEL.ANCOL KEC.PADEMANGAN KOTA/KAB.JAKARTA UTARA DKI JAKARTA 14430' where AGREEMENT_NO = replace('0001178/4/08/10/2023', '/', '.');</v>
      </c>
      <c r="F10359" s="31"/>
      <c r="G10359" s="31"/>
      <c r="H10359" s="31"/>
      <c r="I10359" s="31"/>
      <c r="J10359" s="31"/>
      <c r="K10359" s="31"/>
      <c r="L10359" s="31"/>
      <c r="M10359" s="31"/>
      <c r="N10359" s="31"/>
      <c r="O10359" s="31"/>
      <c r="P10359" s="31"/>
      <c r="Q10359" s="31"/>
      <c r="R10359" s="31"/>
      <c r="S10359" s="31"/>
      <c r="T10359" s="31"/>
      <c r="U10359" s="31"/>
      <c r="V10359" s="31"/>
      <c r="W10359" s="31"/>
      <c r="X10359" s="31"/>
      <c r="Y10359" s="31"/>
      <c r="Z10359" s="31"/>
      <c r="AA10359" s="31"/>
      <c r="AB10359" s="31"/>
      <c r="AC10359" s="31"/>
      <c r="AD10359" s="31"/>
      <c r="AE10359" s="31"/>
      <c r="AF10359" s="31"/>
      <c r="AG10359" s="31"/>
      <c r="AH10359" s="31"/>
      <c r="AI10359" s="31"/>
      <c r="AJ10359" s="31"/>
      <c r="AK10359" s="31"/>
      <c r="AL10359" s="31"/>
      <c r="AM10359" s="31"/>
      <c r="AN10359" s="31"/>
      <c r="AO10359" s="31"/>
      <c r="AP10359" s="31"/>
      <c r="AQ10359" s="31"/>
      <c r="AR10359" s="31"/>
      <c r="AS10359" s="31"/>
      <c r="AT10359" s="31"/>
      <c r="AU10359" s="31"/>
      <c r="AV10359" s="31"/>
      <c r="AW10359" s="31"/>
      <c r="AX10359" s="31"/>
      <c r="AY10359" s="31"/>
      <c r="AZ10359" s="31"/>
      <c r="BA10359" s="31"/>
      <c r="BB10359" s="31"/>
      <c r="BC10359" s="31"/>
      <c r="BD10359" s="31"/>
      <c r="BE10359" s="31"/>
      <c r="BF10359" s="31"/>
      <c r="BG10359" s="31"/>
      <c r="BH10359" s="31"/>
      <c r="BI10359" s="31"/>
      <c r="BJ10359" s="31"/>
      <c r="BK10359" s="31"/>
      <c r="BL10359" s="31"/>
      <c r="BM10359" s="31"/>
      <c r="BN10359" s="31"/>
      <c r="BO10359" s="31"/>
      <c r="BP10359" s="31"/>
      <c r="BQ10359" s="31"/>
      <c r="BR10359" s="31"/>
      <c r="BS10359" s="31"/>
      <c r="BT10359" s="31"/>
      <c r="BU10359" s="31"/>
      <c r="BV10359" s="31"/>
      <c r="BW10359" s="31"/>
      <c r="BX10359" s="31"/>
      <c r="BY10359" s="31"/>
      <c r="BZ10359" s="31"/>
      <c r="CA10359" s="31"/>
      <c r="CB10359" s="31"/>
      <c r="CC10359" s="31"/>
    </row>
    <row r="10360" spans="5:81" customFormat="1" x14ac:dyDescent="0.25">
      <c r="E10360" s="30" t="str">
        <f t="shared" si="72"/>
        <v>update IFINOPL.dbo.AGREEMENT_ASSET set BILLING_TO_NPWP = '022705586043000', NPWP_NAME = 'PT. ANUGERAH BERLIAN MOTORS', NPWP_ADDRESS = 'Jl. Raya Bukit Gading Indah Blok A No. 23, Kelapa Gading Barat, Jakarta Utara' where AGREEMENT_NO = replace('0001179/4/08/10/2023', '/', '.');</v>
      </c>
      <c r="F10360" s="31"/>
      <c r="G10360" s="31"/>
      <c r="H10360" s="31"/>
      <c r="I10360" s="31"/>
      <c r="J10360" s="31"/>
      <c r="K10360" s="31"/>
      <c r="L10360" s="31"/>
      <c r="M10360" s="31"/>
      <c r="N10360" s="31"/>
      <c r="O10360" s="31"/>
      <c r="P10360" s="31"/>
      <c r="Q10360" s="31"/>
      <c r="R10360" s="31"/>
      <c r="S10360" s="31"/>
      <c r="T10360" s="31"/>
      <c r="U10360" s="31"/>
      <c r="V10360" s="31"/>
      <c r="W10360" s="31"/>
      <c r="X10360" s="31"/>
      <c r="Y10360" s="31"/>
      <c r="Z10360" s="31"/>
      <c r="AA10360" s="31"/>
      <c r="AB10360" s="31"/>
      <c r="AC10360" s="31"/>
      <c r="AD10360" s="31"/>
      <c r="AE10360" s="31"/>
      <c r="AF10360" s="31"/>
      <c r="AG10360" s="31"/>
      <c r="AH10360" s="31"/>
      <c r="AI10360" s="31"/>
      <c r="AJ10360" s="31"/>
      <c r="AK10360" s="31"/>
      <c r="AL10360" s="31"/>
      <c r="AM10360" s="31"/>
      <c r="AN10360" s="31"/>
      <c r="AO10360" s="31"/>
      <c r="AP10360" s="31"/>
      <c r="AQ10360" s="31"/>
      <c r="AR10360" s="31"/>
      <c r="AS10360" s="31"/>
      <c r="AT10360" s="31"/>
      <c r="AU10360" s="31"/>
      <c r="AV10360" s="31"/>
      <c r="AW10360" s="31"/>
      <c r="AX10360" s="31"/>
      <c r="AY10360" s="31"/>
      <c r="AZ10360" s="31"/>
      <c r="BA10360" s="31"/>
      <c r="BB10360" s="31"/>
      <c r="BC10360" s="31"/>
      <c r="BD10360" s="31"/>
      <c r="BE10360" s="31"/>
      <c r="BF10360" s="31"/>
      <c r="BG10360" s="31"/>
      <c r="BH10360" s="31"/>
      <c r="BI10360" s="31"/>
      <c r="BJ10360" s="31"/>
      <c r="BK10360" s="31"/>
      <c r="BL10360" s="31"/>
      <c r="BM10360" s="31"/>
      <c r="BN10360" s="31"/>
      <c r="BO10360" s="31"/>
      <c r="BP10360" s="31"/>
      <c r="BQ10360" s="31"/>
      <c r="BR10360" s="31"/>
      <c r="BS10360" s="31"/>
      <c r="BT10360" s="31"/>
      <c r="BU10360" s="31"/>
      <c r="BV10360" s="31"/>
      <c r="BW10360" s="31"/>
      <c r="BX10360" s="31"/>
      <c r="BY10360" s="31"/>
      <c r="BZ10360" s="31"/>
      <c r="CA10360" s="31"/>
      <c r="CB10360" s="31"/>
      <c r="CC10360" s="31"/>
    </row>
    <row r="10361" spans="5:81" customFormat="1" x14ac:dyDescent="0.25">
      <c r="E10361" s="30" t="str">
        <f t="shared" si="72"/>
        <v>update IFINOPL.dbo.AGREEMENT_ASSET set BILLING_TO_NPWP = '010601185055000', NPWP_NAME = 'PT. STEEL CENTER INDONESIA', NPWP_ADDRESS = 'JL. AGUNG KARYA VI/A1 PAPANGGO - TANJUNG PRIOK JAKARTA UTARA 14340' where AGREEMENT_NO = replace('0001180/4/08/10/2023', '/', '.');</v>
      </c>
      <c r="F10361" s="31"/>
      <c r="G10361" s="31"/>
      <c r="H10361" s="31"/>
      <c r="I10361" s="31"/>
      <c r="J10361" s="31"/>
      <c r="K10361" s="31"/>
      <c r="L10361" s="31"/>
      <c r="M10361" s="31"/>
      <c r="N10361" s="31"/>
      <c r="O10361" s="31"/>
      <c r="P10361" s="31"/>
      <c r="Q10361" s="31"/>
      <c r="R10361" s="31"/>
      <c r="S10361" s="31"/>
      <c r="T10361" s="31"/>
      <c r="U10361" s="31"/>
      <c r="V10361" s="31"/>
      <c r="W10361" s="31"/>
      <c r="X10361" s="31"/>
      <c r="Y10361" s="31"/>
      <c r="Z10361" s="31"/>
      <c r="AA10361" s="31"/>
      <c r="AB10361" s="31"/>
      <c r="AC10361" s="31"/>
      <c r="AD10361" s="31"/>
      <c r="AE10361" s="31"/>
      <c r="AF10361" s="31"/>
      <c r="AG10361" s="31"/>
      <c r="AH10361" s="31"/>
      <c r="AI10361" s="31"/>
      <c r="AJ10361" s="31"/>
      <c r="AK10361" s="31"/>
      <c r="AL10361" s="31"/>
      <c r="AM10361" s="31"/>
      <c r="AN10361" s="31"/>
      <c r="AO10361" s="31"/>
      <c r="AP10361" s="31"/>
      <c r="AQ10361" s="31"/>
      <c r="AR10361" s="31"/>
      <c r="AS10361" s="31"/>
      <c r="AT10361" s="31"/>
      <c r="AU10361" s="31"/>
      <c r="AV10361" s="31"/>
      <c r="AW10361" s="31"/>
      <c r="AX10361" s="31"/>
      <c r="AY10361" s="31"/>
      <c r="AZ10361" s="31"/>
      <c r="BA10361" s="31"/>
      <c r="BB10361" s="31"/>
      <c r="BC10361" s="31"/>
      <c r="BD10361" s="31"/>
      <c r="BE10361" s="31"/>
      <c r="BF10361" s="31"/>
      <c r="BG10361" s="31"/>
      <c r="BH10361" s="31"/>
      <c r="BI10361" s="31"/>
      <c r="BJ10361" s="31"/>
      <c r="BK10361" s="31"/>
      <c r="BL10361" s="31"/>
      <c r="BM10361" s="31"/>
      <c r="BN10361" s="31"/>
      <c r="BO10361" s="31"/>
      <c r="BP10361" s="31"/>
      <c r="BQ10361" s="31"/>
      <c r="BR10361" s="31"/>
      <c r="BS10361" s="31"/>
      <c r="BT10361" s="31"/>
      <c r="BU10361" s="31"/>
      <c r="BV10361" s="31"/>
      <c r="BW10361" s="31"/>
      <c r="BX10361" s="31"/>
      <c r="BY10361" s="31"/>
      <c r="BZ10361" s="31"/>
      <c r="CA10361" s="31"/>
      <c r="CB10361" s="31"/>
      <c r="CC10361" s="31"/>
    </row>
    <row r="10362" spans="5:81" customFormat="1" x14ac:dyDescent="0.25">
      <c r="E10362" s="30" t="str">
        <f t="shared" si="72"/>
        <v>update IFINOPL.dbo.AGREEMENT_ASSET set BILLING_TO_NPWP = '639296565017000', NPWP_NAME = 'PT. CMS MAJU SEJAHTRA', NPWP_ADDRESS = 'JL GUNUK NO 15 RT.01 RW.03 KEL.PEJATEN BARAT KEC.PASAR MINGGU KOTA/KAB.JAKARTA SELATAN DKI JAKARTA 12510' where AGREEMENT_NO = replace('0001181/4/01/11/2022', '/', '.');</v>
      </c>
      <c r="F10362" s="31"/>
      <c r="G10362" s="31"/>
      <c r="H10362" s="31"/>
      <c r="I10362" s="31"/>
      <c r="J10362" s="31"/>
      <c r="K10362" s="31"/>
      <c r="L10362" s="31"/>
      <c r="M10362" s="31"/>
      <c r="N10362" s="31"/>
      <c r="O10362" s="31"/>
      <c r="P10362" s="31"/>
      <c r="Q10362" s="31"/>
      <c r="R10362" s="31"/>
      <c r="S10362" s="31"/>
      <c r="T10362" s="31"/>
      <c r="U10362" s="31"/>
      <c r="V10362" s="31"/>
      <c r="W10362" s="31"/>
      <c r="X10362" s="31"/>
      <c r="Y10362" s="31"/>
      <c r="Z10362" s="31"/>
      <c r="AA10362" s="31"/>
      <c r="AB10362" s="31"/>
      <c r="AC10362" s="31"/>
      <c r="AD10362" s="31"/>
      <c r="AE10362" s="31"/>
      <c r="AF10362" s="31"/>
      <c r="AG10362" s="31"/>
      <c r="AH10362" s="31"/>
      <c r="AI10362" s="31"/>
      <c r="AJ10362" s="31"/>
      <c r="AK10362" s="31"/>
      <c r="AL10362" s="31"/>
      <c r="AM10362" s="31"/>
      <c r="AN10362" s="31"/>
      <c r="AO10362" s="31"/>
      <c r="AP10362" s="31"/>
      <c r="AQ10362" s="31"/>
      <c r="AR10362" s="31"/>
      <c r="AS10362" s="31"/>
      <c r="AT10362" s="31"/>
      <c r="AU10362" s="31"/>
      <c r="AV10362" s="31"/>
      <c r="AW10362" s="31"/>
      <c r="AX10362" s="31"/>
      <c r="AY10362" s="31"/>
      <c r="AZ10362" s="31"/>
      <c r="BA10362" s="31"/>
      <c r="BB10362" s="31"/>
      <c r="BC10362" s="31"/>
      <c r="BD10362" s="31"/>
      <c r="BE10362" s="31"/>
      <c r="BF10362" s="31"/>
      <c r="BG10362" s="31"/>
      <c r="BH10362" s="31"/>
      <c r="BI10362" s="31"/>
      <c r="BJ10362" s="31"/>
      <c r="BK10362" s="31"/>
      <c r="BL10362" s="31"/>
      <c r="BM10362" s="31"/>
      <c r="BN10362" s="31"/>
      <c r="BO10362" s="31"/>
      <c r="BP10362" s="31"/>
      <c r="BQ10362" s="31"/>
      <c r="BR10362" s="31"/>
      <c r="BS10362" s="31"/>
      <c r="BT10362" s="31"/>
      <c r="BU10362" s="31"/>
      <c r="BV10362" s="31"/>
      <c r="BW10362" s="31"/>
      <c r="BX10362" s="31"/>
      <c r="BY10362" s="31"/>
      <c r="BZ10362" s="31"/>
      <c r="CA10362" s="31"/>
      <c r="CB10362" s="31"/>
      <c r="CC10362" s="31"/>
    </row>
    <row r="10363" spans="5:81" customFormat="1" x14ac:dyDescent="0.25">
      <c r="E10363" s="30" t="str">
        <f t="shared" si="72"/>
        <v>update IFINOPL.dbo.AGREEMENT_ASSET set BILLING_TO_NPWP = '651887093416000', NPWP_NAME = 'PT. AMARTHA MANUNGGAL PRIMA', NPWP_ADDRESS = 'THE PROMINENCE TOWER LT. 28 JL. JALUR SUTERA B PANUNGGANGAN TIMUR , PINANG KOTA TANGERANG BANTEN' where AGREEMENT_NO = replace('0001181/4/08/10/2023', '/', '.');</v>
      </c>
      <c r="F10363" s="31"/>
      <c r="G10363" s="31"/>
      <c r="H10363" s="31"/>
      <c r="I10363" s="31"/>
      <c r="J10363" s="31"/>
      <c r="K10363" s="31"/>
      <c r="L10363" s="31"/>
      <c r="M10363" s="31"/>
      <c r="N10363" s="31"/>
      <c r="O10363" s="31"/>
      <c r="P10363" s="31"/>
      <c r="Q10363" s="31"/>
      <c r="R10363" s="31"/>
      <c r="S10363" s="31"/>
      <c r="T10363" s="31"/>
      <c r="U10363" s="31"/>
      <c r="V10363" s="31"/>
      <c r="W10363" s="31"/>
      <c r="X10363" s="31"/>
      <c r="Y10363" s="31"/>
      <c r="Z10363" s="31"/>
      <c r="AA10363" s="31"/>
      <c r="AB10363" s="31"/>
      <c r="AC10363" s="31"/>
      <c r="AD10363" s="31"/>
      <c r="AE10363" s="31"/>
      <c r="AF10363" s="31"/>
      <c r="AG10363" s="31"/>
      <c r="AH10363" s="31"/>
      <c r="AI10363" s="31"/>
      <c r="AJ10363" s="31"/>
      <c r="AK10363" s="31"/>
      <c r="AL10363" s="31"/>
      <c r="AM10363" s="31"/>
      <c r="AN10363" s="31"/>
      <c r="AO10363" s="31"/>
      <c r="AP10363" s="31"/>
      <c r="AQ10363" s="31"/>
      <c r="AR10363" s="31"/>
      <c r="AS10363" s="31"/>
      <c r="AT10363" s="31"/>
      <c r="AU10363" s="31"/>
      <c r="AV10363" s="31"/>
      <c r="AW10363" s="31"/>
      <c r="AX10363" s="31"/>
      <c r="AY10363" s="31"/>
      <c r="AZ10363" s="31"/>
      <c r="BA10363" s="31"/>
      <c r="BB10363" s="31"/>
      <c r="BC10363" s="31"/>
      <c r="BD10363" s="31"/>
      <c r="BE10363" s="31"/>
      <c r="BF10363" s="31"/>
      <c r="BG10363" s="31"/>
      <c r="BH10363" s="31"/>
      <c r="BI10363" s="31"/>
      <c r="BJ10363" s="31"/>
      <c r="BK10363" s="31"/>
      <c r="BL10363" s="31"/>
      <c r="BM10363" s="31"/>
      <c r="BN10363" s="31"/>
      <c r="BO10363" s="31"/>
      <c r="BP10363" s="31"/>
      <c r="BQ10363" s="31"/>
      <c r="BR10363" s="31"/>
      <c r="BS10363" s="31"/>
      <c r="BT10363" s="31"/>
      <c r="BU10363" s="31"/>
      <c r="BV10363" s="31"/>
      <c r="BW10363" s="31"/>
      <c r="BX10363" s="31"/>
      <c r="BY10363" s="31"/>
      <c r="BZ10363" s="31"/>
      <c r="CA10363" s="31"/>
      <c r="CB10363" s="31"/>
      <c r="CC10363" s="31"/>
    </row>
    <row r="10364" spans="5:81" customFormat="1" x14ac:dyDescent="0.25">
      <c r="E10364" s="30" t="str">
        <f t="shared" si="72"/>
        <v>update IFINOPL.dbo.AGREEMENT_ASSET set BILLING_TO_NPWP = '651887093416000', NPWP_NAME = 'PT. AMARTHA MANUNGGAL PRIMA', NPWP_ADDRESS = 'THE PROMINENCE TOWER LT. 28 JALUR SUTERA B PANUNGGANGAN TIMUR. PINANG KOTA TANGERANG, BANTEN' where AGREEMENT_NO = replace('0001182/4/08/10/2023', '/', '.');</v>
      </c>
      <c r="F10364" s="31"/>
      <c r="G10364" s="31"/>
      <c r="H10364" s="31"/>
      <c r="I10364" s="31"/>
      <c r="J10364" s="31"/>
      <c r="K10364" s="31"/>
      <c r="L10364" s="31"/>
      <c r="M10364" s="31"/>
      <c r="N10364" s="31"/>
      <c r="O10364" s="31"/>
      <c r="P10364" s="31"/>
      <c r="Q10364" s="31"/>
      <c r="R10364" s="31"/>
      <c r="S10364" s="31"/>
      <c r="T10364" s="31"/>
      <c r="U10364" s="31"/>
      <c r="V10364" s="31"/>
      <c r="W10364" s="31"/>
      <c r="X10364" s="31"/>
      <c r="Y10364" s="31"/>
      <c r="Z10364" s="31"/>
      <c r="AA10364" s="31"/>
      <c r="AB10364" s="31"/>
      <c r="AC10364" s="31"/>
      <c r="AD10364" s="31"/>
      <c r="AE10364" s="31"/>
      <c r="AF10364" s="31"/>
      <c r="AG10364" s="31"/>
      <c r="AH10364" s="31"/>
      <c r="AI10364" s="31"/>
      <c r="AJ10364" s="31"/>
      <c r="AK10364" s="31"/>
      <c r="AL10364" s="31"/>
      <c r="AM10364" s="31"/>
      <c r="AN10364" s="31"/>
      <c r="AO10364" s="31"/>
      <c r="AP10364" s="31"/>
      <c r="AQ10364" s="31"/>
      <c r="AR10364" s="31"/>
      <c r="AS10364" s="31"/>
      <c r="AT10364" s="31"/>
      <c r="AU10364" s="31"/>
      <c r="AV10364" s="31"/>
      <c r="AW10364" s="31"/>
      <c r="AX10364" s="31"/>
      <c r="AY10364" s="31"/>
      <c r="AZ10364" s="31"/>
      <c r="BA10364" s="31"/>
      <c r="BB10364" s="31"/>
      <c r="BC10364" s="31"/>
      <c r="BD10364" s="31"/>
      <c r="BE10364" s="31"/>
      <c r="BF10364" s="31"/>
      <c r="BG10364" s="31"/>
      <c r="BH10364" s="31"/>
      <c r="BI10364" s="31"/>
      <c r="BJ10364" s="31"/>
      <c r="BK10364" s="31"/>
      <c r="BL10364" s="31"/>
      <c r="BM10364" s="31"/>
      <c r="BN10364" s="31"/>
      <c r="BO10364" s="31"/>
      <c r="BP10364" s="31"/>
      <c r="BQ10364" s="31"/>
      <c r="BR10364" s="31"/>
      <c r="BS10364" s="31"/>
      <c r="BT10364" s="31"/>
      <c r="BU10364" s="31"/>
      <c r="BV10364" s="31"/>
      <c r="BW10364" s="31"/>
      <c r="BX10364" s="31"/>
      <c r="BY10364" s="31"/>
      <c r="BZ10364" s="31"/>
      <c r="CA10364" s="31"/>
      <c r="CB10364" s="31"/>
      <c r="CC10364" s="31"/>
    </row>
    <row r="10365" spans="5:81" customFormat="1" x14ac:dyDescent="0.25">
      <c r="E10365" s="30" t="str">
        <f t="shared" si="72"/>
        <v>update IFINOPL.dbo.AGREEMENT_ASSET set BILLING_TO_NPWP = '651887093416000', NPWP_NAME = 'PT. AMARTHA MANUNGGAL PRIMA', NPWP_ADDRESS = 'THE PROMINENCE TOWER LT.28 JL. JALUR SUTERA B PANUNGGANGAN TIMUR, PINANG KOTA TANGERANG, BANTEN' where AGREEMENT_NO = replace('0001182/4/08/10/2023', '/', '.');</v>
      </c>
      <c r="F10365" s="31"/>
      <c r="G10365" s="31"/>
      <c r="H10365" s="31"/>
      <c r="I10365" s="31"/>
      <c r="J10365" s="31"/>
      <c r="K10365" s="31"/>
      <c r="L10365" s="31"/>
      <c r="M10365" s="31"/>
      <c r="N10365" s="31"/>
      <c r="O10365" s="31"/>
      <c r="P10365" s="31"/>
      <c r="Q10365" s="31"/>
      <c r="R10365" s="31"/>
      <c r="S10365" s="31"/>
      <c r="T10365" s="31"/>
      <c r="U10365" s="31"/>
      <c r="V10365" s="31"/>
      <c r="W10365" s="31"/>
      <c r="X10365" s="31"/>
      <c r="Y10365" s="31"/>
      <c r="Z10365" s="31"/>
      <c r="AA10365" s="31"/>
      <c r="AB10365" s="31"/>
      <c r="AC10365" s="31"/>
      <c r="AD10365" s="31"/>
      <c r="AE10365" s="31"/>
      <c r="AF10365" s="31"/>
      <c r="AG10365" s="31"/>
      <c r="AH10365" s="31"/>
      <c r="AI10365" s="31"/>
      <c r="AJ10365" s="31"/>
      <c r="AK10365" s="31"/>
      <c r="AL10365" s="31"/>
      <c r="AM10365" s="31"/>
      <c r="AN10365" s="31"/>
      <c r="AO10365" s="31"/>
      <c r="AP10365" s="31"/>
      <c r="AQ10365" s="31"/>
      <c r="AR10365" s="31"/>
      <c r="AS10365" s="31"/>
      <c r="AT10365" s="31"/>
      <c r="AU10365" s="31"/>
      <c r="AV10365" s="31"/>
      <c r="AW10365" s="31"/>
      <c r="AX10365" s="31"/>
      <c r="AY10365" s="31"/>
      <c r="AZ10365" s="31"/>
      <c r="BA10365" s="31"/>
      <c r="BB10365" s="31"/>
      <c r="BC10365" s="31"/>
      <c r="BD10365" s="31"/>
      <c r="BE10365" s="31"/>
      <c r="BF10365" s="31"/>
      <c r="BG10365" s="31"/>
      <c r="BH10365" s="31"/>
      <c r="BI10365" s="31"/>
      <c r="BJ10365" s="31"/>
      <c r="BK10365" s="31"/>
      <c r="BL10365" s="31"/>
      <c r="BM10365" s="31"/>
      <c r="BN10365" s="31"/>
      <c r="BO10365" s="31"/>
      <c r="BP10365" s="31"/>
      <c r="BQ10365" s="31"/>
      <c r="BR10365" s="31"/>
      <c r="BS10365" s="31"/>
      <c r="BT10365" s="31"/>
      <c r="BU10365" s="31"/>
      <c r="BV10365" s="31"/>
      <c r="BW10365" s="31"/>
      <c r="BX10365" s="31"/>
      <c r="BY10365" s="31"/>
      <c r="BZ10365" s="31"/>
      <c r="CA10365" s="31"/>
      <c r="CB10365" s="31"/>
      <c r="CC10365" s="31"/>
    </row>
    <row r="10366" spans="5:81" customFormat="1" x14ac:dyDescent="0.25">
      <c r="E10366" s="30" t="str">
        <f t="shared" si="72"/>
        <v>update IFINOPL.dbo.AGREEMENT_ASSET set BILLING_TO_NPWP = '651887093416000', NPWP_NAME = 'PT. AMARTHA MANUNGGAL PRIMA', NPWP_ADDRESS = 'THE PROMINENCE TOWER LT. 28 JALUR SUTERA B PANUNGGANGAN TIMUR. PINANG KOTA TANGERANG, BANTEN' where AGREEMENT_NO = replace('0001182/4/08/10/2023', '/', '.');</v>
      </c>
      <c r="F10366" s="31"/>
      <c r="G10366" s="31"/>
      <c r="H10366" s="31"/>
      <c r="I10366" s="31"/>
      <c r="J10366" s="31"/>
      <c r="K10366" s="31"/>
      <c r="L10366" s="31"/>
      <c r="M10366" s="31"/>
      <c r="N10366" s="31"/>
      <c r="O10366" s="31"/>
      <c r="P10366" s="31"/>
      <c r="Q10366" s="31"/>
      <c r="R10366" s="31"/>
      <c r="S10366" s="31"/>
      <c r="T10366" s="31"/>
      <c r="U10366" s="31"/>
      <c r="V10366" s="31"/>
      <c r="W10366" s="31"/>
      <c r="X10366" s="31"/>
      <c r="Y10366" s="31"/>
      <c r="Z10366" s="31"/>
      <c r="AA10366" s="31"/>
      <c r="AB10366" s="31"/>
      <c r="AC10366" s="31"/>
      <c r="AD10366" s="31"/>
      <c r="AE10366" s="31"/>
      <c r="AF10366" s="31"/>
      <c r="AG10366" s="31"/>
      <c r="AH10366" s="31"/>
      <c r="AI10366" s="31"/>
      <c r="AJ10366" s="31"/>
      <c r="AK10366" s="31"/>
      <c r="AL10366" s="31"/>
      <c r="AM10366" s="31"/>
      <c r="AN10366" s="31"/>
      <c r="AO10366" s="31"/>
      <c r="AP10366" s="31"/>
      <c r="AQ10366" s="31"/>
      <c r="AR10366" s="31"/>
      <c r="AS10366" s="31"/>
      <c r="AT10366" s="31"/>
      <c r="AU10366" s="31"/>
      <c r="AV10366" s="31"/>
      <c r="AW10366" s="31"/>
      <c r="AX10366" s="31"/>
      <c r="AY10366" s="31"/>
      <c r="AZ10366" s="31"/>
      <c r="BA10366" s="31"/>
      <c r="BB10366" s="31"/>
      <c r="BC10366" s="31"/>
      <c r="BD10366" s="31"/>
      <c r="BE10366" s="31"/>
      <c r="BF10366" s="31"/>
      <c r="BG10366" s="31"/>
      <c r="BH10366" s="31"/>
      <c r="BI10366" s="31"/>
      <c r="BJ10366" s="31"/>
      <c r="BK10366" s="31"/>
      <c r="BL10366" s="31"/>
      <c r="BM10366" s="31"/>
      <c r="BN10366" s="31"/>
      <c r="BO10366" s="31"/>
      <c r="BP10366" s="31"/>
      <c r="BQ10366" s="31"/>
      <c r="BR10366" s="31"/>
      <c r="BS10366" s="31"/>
      <c r="BT10366" s="31"/>
      <c r="BU10366" s="31"/>
      <c r="BV10366" s="31"/>
      <c r="BW10366" s="31"/>
      <c r="BX10366" s="31"/>
      <c r="BY10366" s="31"/>
      <c r="BZ10366" s="31"/>
      <c r="CA10366" s="31"/>
      <c r="CB10366" s="31"/>
      <c r="CC10366" s="31"/>
    </row>
    <row r="10367" spans="5:81" customFormat="1" x14ac:dyDescent="0.25">
      <c r="E10367" s="30" t="str">
        <f t="shared" si="72"/>
        <v>update IFINOPL.dbo.AGREEMENT_ASSET set BILLING_TO_NPWP = '651887093416000', NPWP_NAME = 'PT. AMARTHA MANUNGGAL PRIMA', NPWP_ADDRESS = 'THE PROMINENCE TOWER LT.28 JL. JALUR SUTERA B PANUNGGANGAN TIMUR, PINANG KOTA TANGERANG, BANTEN' where AGREEMENT_NO = replace('0001182/4/08/10/2023', '/', '.');</v>
      </c>
      <c r="F10367" s="31"/>
      <c r="G10367" s="31"/>
      <c r="H10367" s="31"/>
      <c r="I10367" s="31"/>
      <c r="J10367" s="31"/>
      <c r="K10367" s="31"/>
      <c r="L10367" s="31"/>
      <c r="M10367" s="31"/>
      <c r="N10367" s="31"/>
      <c r="O10367" s="31"/>
      <c r="P10367" s="31"/>
      <c r="Q10367" s="31"/>
      <c r="R10367" s="31"/>
      <c r="S10367" s="31"/>
      <c r="T10367" s="31"/>
      <c r="U10367" s="31"/>
      <c r="V10367" s="31"/>
      <c r="W10367" s="31"/>
      <c r="X10367" s="31"/>
      <c r="Y10367" s="31"/>
      <c r="Z10367" s="31"/>
      <c r="AA10367" s="31"/>
      <c r="AB10367" s="31"/>
      <c r="AC10367" s="31"/>
      <c r="AD10367" s="31"/>
      <c r="AE10367" s="31"/>
      <c r="AF10367" s="31"/>
      <c r="AG10367" s="31"/>
      <c r="AH10367" s="31"/>
      <c r="AI10367" s="31"/>
      <c r="AJ10367" s="31"/>
      <c r="AK10367" s="31"/>
      <c r="AL10367" s="31"/>
      <c r="AM10367" s="31"/>
      <c r="AN10367" s="31"/>
      <c r="AO10367" s="31"/>
      <c r="AP10367" s="31"/>
      <c r="AQ10367" s="31"/>
      <c r="AR10367" s="31"/>
      <c r="AS10367" s="31"/>
      <c r="AT10367" s="31"/>
      <c r="AU10367" s="31"/>
      <c r="AV10367" s="31"/>
      <c r="AW10367" s="31"/>
      <c r="AX10367" s="31"/>
      <c r="AY10367" s="31"/>
      <c r="AZ10367" s="31"/>
      <c r="BA10367" s="31"/>
      <c r="BB10367" s="31"/>
      <c r="BC10367" s="31"/>
      <c r="BD10367" s="31"/>
      <c r="BE10367" s="31"/>
      <c r="BF10367" s="31"/>
      <c r="BG10367" s="31"/>
      <c r="BH10367" s="31"/>
      <c r="BI10367" s="31"/>
      <c r="BJ10367" s="31"/>
      <c r="BK10367" s="31"/>
      <c r="BL10367" s="31"/>
      <c r="BM10367" s="31"/>
      <c r="BN10367" s="31"/>
      <c r="BO10367" s="31"/>
      <c r="BP10367" s="31"/>
      <c r="BQ10367" s="31"/>
      <c r="BR10367" s="31"/>
      <c r="BS10367" s="31"/>
      <c r="BT10367" s="31"/>
      <c r="BU10367" s="31"/>
      <c r="BV10367" s="31"/>
      <c r="BW10367" s="31"/>
      <c r="BX10367" s="31"/>
      <c r="BY10367" s="31"/>
      <c r="BZ10367" s="31"/>
      <c r="CA10367" s="31"/>
      <c r="CB10367" s="31"/>
      <c r="CC10367" s="31"/>
    </row>
    <row r="10368" spans="5:81" customFormat="1" x14ac:dyDescent="0.25">
      <c r="E10368" s="30" t="str">
        <f t="shared" si="72"/>
        <v>update IFINOPL.dbo.AGREEMENT_ASSET set BILLING_TO_NPWP = '951712363624000', NPWP_NAME = 'PT. KALIURANG BUMI LESTARI', NPWP_ADDRESS = 'JL KALIURANG 1 NO 12 A . RT 01 RW 07 . TEMBOKREJO, PURWOREJO' where AGREEMENT_NO = replace('0001183/4/08/10/2023', '/', '.');</v>
      </c>
      <c r="F10368" s="31"/>
      <c r="G10368" s="31"/>
      <c r="H10368" s="31"/>
      <c r="I10368" s="31"/>
      <c r="J10368" s="31"/>
      <c r="K10368" s="31"/>
      <c r="L10368" s="31"/>
      <c r="M10368" s="31"/>
      <c r="N10368" s="31"/>
      <c r="O10368" s="31"/>
      <c r="P10368" s="31"/>
      <c r="Q10368" s="31"/>
      <c r="R10368" s="31"/>
      <c r="S10368" s="31"/>
      <c r="T10368" s="31"/>
      <c r="U10368" s="31"/>
      <c r="V10368" s="31"/>
      <c r="W10368" s="31"/>
      <c r="X10368" s="31"/>
      <c r="Y10368" s="31"/>
      <c r="Z10368" s="31"/>
      <c r="AA10368" s="31"/>
      <c r="AB10368" s="31"/>
      <c r="AC10368" s="31"/>
      <c r="AD10368" s="31"/>
      <c r="AE10368" s="31"/>
      <c r="AF10368" s="31"/>
      <c r="AG10368" s="31"/>
      <c r="AH10368" s="31"/>
      <c r="AI10368" s="31"/>
      <c r="AJ10368" s="31"/>
      <c r="AK10368" s="31"/>
      <c r="AL10368" s="31"/>
      <c r="AM10368" s="31"/>
      <c r="AN10368" s="31"/>
      <c r="AO10368" s="31"/>
      <c r="AP10368" s="31"/>
      <c r="AQ10368" s="31"/>
      <c r="AR10368" s="31"/>
      <c r="AS10368" s="31"/>
      <c r="AT10368" s="31"/>
      <c r="AU10368" s="31"/>
      <c r="AV10368" s="31"/>
      <c r="AW10368" s="31"/>
      <c r="AX10368" s="31"/>
      <c r="AY10368" s="31"/>
      <c r="AZ10368" s="31"/>
      <c r="BA10368" s="31"/>
      <c r="BB10368" s="31"/>
      <c r="BC10368" s="31"/>
      <c r="BD10368" s="31"/>
      <c r="BE10368" s="31"/>
      <c r="BF10368" s="31"/>
      <c r="BG10368" s="31"/>
      <c r="BH10368" s="31"/>
      <c r="BI10368" s="31"/>
      <c r="BJ10368" s="31"/>
      <c r="BK10368" s="31"/>
      <c r="BL10368" s="31"/>
      <c r="BM10368" s="31"/>
      <c r="BN10368" s="31"/>
      <c r="BO10368" s="31"/>
      <c r="BP10368" s="31"/>
      <c r="BQ10368" s="31"/>
      <c r="BR10368" s="31"/>
      <c r="BS10368" s="31"/>
      <c r="BT10368" s="31"/>
      <c r="BU10368" s="31"/>
      <c r="BV10368" s="31"/>
      <c r="BW10368" s="31"/>
      <c r="BX10368" s="31"/>
      <c r="BY10368" s="31"/>
      <c r="BZ10368" s="31"/>
      <c r="CA10368" s="31"/>
      <c r="CB10368" s="31"/>
      <c r="CC10368" s="31"/>
    </row>
    <row r="10369" spans="5:81" customFormat="1" x14ac:dyDescent="0.25">
      <c r="E10369" s="30" t="str">
        <f t="shared" si="72"/>
        <v>update IFINOPL.dbo.AGREEMENT_ASSET set BILLING_TO_NPWP = '013735303007000', NPWP_NAME = 'PT. MARGA NUSANTARA JAYA', NPWP_ADDRESS = 'JL. PULO KAMBING KAV. II E/9 KIP. JATINEGARA . CAKUNG. JAKARTA TIMUR.' where AGREEMENT_NO = replace('0001184/4/08/10/2023', '/', '.');</v>
      </c>
      <c r="F10369" s="31"/>
      <c r="G10369" s="31"/>
      <c r="H10369" s="31"/>
      <c r="I10369" s="31"/>
      <c r="J10369" s="31"/>
      <c r="K10369" s="31"/>
      <c r="L10369" s="31"/>
      <c r="M10369" s="31"/>
      <c r="N10369" s="31"/>
      <c r="O10369" s="31"/>
      <c r="P10369" s="31"/>
      <c r="Q10369" s="31"/>
      <c r="R10369" s="31"/>
      <c r="S10369" s="31"/>
      <c r="T10369" s="31"/>
      <c r="U10369" s="31"/>
      <c r="V10369" s="31"/>
      <c r="W10369" s="31"/>
      <c r="X10369" s="31"/>
      <c r="Y10369" s="31"/>
      <c r="Z10369" s="31"/>
      <c r="AA10369" s="31"/>
      <c r="AB10369" s="31"/>
      <c r="AC10369" s="31"/>
      <c r="AD10369" s="31"/>
      <c r="AE10369" s="31"/>
      <c r="AF10369" s="31"/>
      <c r="AG10369" s="31"/>
      <c r="AH10369" s="31"/>
      <c r="AI10369" s="31"/>
      <c r="AJ10369" s="31"/>
      <c r="AK10369" s="31"/>
      <c r="AL10369" s="31"/>
      <c r="AM10369" s="31"/>
      <c r="AN10369" s="31"/>
      <c r="AO10369" s="31"/>
      <c r="AP10369" s="31"/>
      <c r="AQ10369" s="31"/>
      <c r="AR10369" s="31"/>
      <c r="AS10369" s="31"/>
      <c r="AT10369" s="31"/>
      <c r="AU10369" s="31"/>
      <c r="AV10369" s="31"/>
      <c r="AW10369" s="31"/>
      <c r="AX10369" s="31"/>
      <c r="AY10369" s="31"/>
      <c r="AZ10369" s="31"/>
      <c r="BA10369" s="31"/>
      <c r="BB10369" s="31"/>
      <c r="BC10369" s="31"/>
      <c r="BD10369" s="31"/>
      <c r="BE10369" s="31"/>
      <c r="BF10369" s="31"/>
      <c r="BG10369" s="31"/>
      <c r="BH10369" s="31"/>
      <c r="BI10369" s="31"/>
      <c r="BJ10369" s="31"/>
      <c r="BK10369" s="31"/>
      <c r="BL10369" s="31"/>
      <c r="BM10369" s="31"/>
      <c r="BN10369" s="31"/>
      <c r="BO10369" s="31"/>
      <c r="BP10369" s="31"/>
      <c r="BQ10369" s="31"/>
      <c r="BR10369" s="31"/>
      <c r="BS10369" s="31"/>
      <c r="BT10369" s="31"/>
      <c r="BU10369" s="31"/>
      <c r="BV10369" s="31"/>
      <c r="BW10369" s="31"/>
      <c r="BX10369" s="31"/>
      <c r="BY10369" s="31"/>
      <c r="BZ10369" s="31"/>
      <c r="CA10369" s="31"/>
      <c r="CB10369" s="31"/>
      <c r="CC10369" s="31"/>
    </row>
    <row r="10370" spans="5:81" customFormat="1" x14ac:dyDescent="0.25">
      <c r="E10370" s="30" t="str">
        <f t="shared" si="72"/>
        <v>update IFINOPL.dbo.AGREEMENT_ASSET set BILLING_TO_NPWP = '011210341511000', NPWP_NAME = 'PT NUFARINDO', NPWP_ADDRESS = 'JL RAYA MANGKANG KULON KM.16.5 MANGKANG KULON, TUGU, SEMARANG, JAWA TENGAH' where AGREEMENT_NO = replace('0001185/4/08/10/2023', '/', '.');</v>
      </c>
      <c r="F10370" s="31"/>
      <c r="G10370" s="31"/>
      <c r="H10370" s="31"/>
      <c r="I10370" s="31"/>
      <c r="J10370" s="31"/>
      <c r="K10370" s="31"/>
      <c r="L10370" s="31"/>
      <c r="M10370" s="31"/>
      <c r="N10370" s="31"/>
      <c r="O10370" s="31"/>
      <c r="P10370" s="31"/>
      <c r="Q10370" s="31"/>
      <c r="R10370" s="31"/>
      <c r="S10370" s="31"/>
      <c r="T10370" s="31"/>
      <c r="U10370" s="31"/>
      <c r="V10370" s="31"/>
      <c r="W10370" s="31"/>
      <c r="X10370" s="31"/>
      <c r="Y10370" s="31"/>
      <c r="Z10370" s="31"/>
      <c r="AA10370" s="31"/>
      <c r="AB10370" s="31"/>
      <c r="AC10370" s="31"/>
      <c r="AD10370" s="31"/>
      <c r="AE10370" s="31"/>
      <c r="AF10370" s="31"/>
      <c r="AG10370" s="31"/>
      <c r="AH10370" s="31"/>
      <c r="AI10370" s="31"/>
      <c r="AJ10370" s="31"/>
      <c r="AK10370" s="31"/>
      <c r="AL10370" s="31"/>
      <c r="AM10370" s="31"/>
      <c r="AN10370" s="31"/>
      <c r="AO10370" s="31"/>
      <c r="AP10370" s="31"/>
      <c r="AQ10370" s="31"/>
      <c r="AR10370" s="31"/>
      <c r="AS10370" s="31"/>
      <c r="AT10370" s="31"/>
      <c r="AU10370" s="31"/>
      <c r="AV10370" s="31"/>
      <c r="AW10370" s="31"/>
      <c r="AX10370" s="31"/>
      <c r="AY10370" s="31"/>
      <c r="AZ10370" s="31"/>
      <c r="BA10370" s="31"/>
      <c r="BB10370" s="31"/>
      <c r="BC10370" s="31"/>
      <c r="BD10370" s="31"/>
      <c r="BE10370" s="31"/>
      <c r="BF10370" s="31"/>
      <c r="BG10370" s="31"/>
      <c r="BH10370" s="31"/>
      <c r="BI10370" s="31"/>
      <c r="BJ10370" s="31"/>
      <c r="BK10370" s="31"/>
      <c r="BL10370" s="31"/>
      <c r="BM10370" s="31"/>
      <c r="BN10370" s="31"/>
      <c r="BO10370" s="31"/>
      <c r="BP10370" s="31"/>
      <c r="BQ10370" s="31"/>
      <c r="BR10370" s="31"/>
      <c r="BS10370" s="31"/>
      <c r="BT10370" s="31"/>
      <c r="BU10370" s="31"/>
      <c r="BV10370" s="31"/>
      <c r="BW10370" s="31"/>
      <c r="BX10370" s="31"/>
      <c r="BY10370" s="31"/>
      <c r="BZ10370" s="31"/>
      <c r="CA10370" s="31"/>
      <c r="CB10370" s="31"/>
      <c r="CC10370" s="31"/>
    </row>
    <row r="10371" spans="5:81" customFormat="1" x14ac:dyDescent="0.25">
      <c r="E10371" s="30" t="str">
        <f t="shared" si="72"/>
        <v>update IFINOPL.dbo.AGREEMENT_ASSET set BILLING_TO_NPWP = '663326312008000', NPWP_NAME = 'CV. GEMILANG ABADI SEJAHTERA', NPWP_ADDRESS = 'Jl Cipinang Muara 3 No 5 RT 05 RW 04 Kelurahan Klender Kec Duren Sawit, Jakarta Timur' where AGREEMENT_NO = replace('0001186/4/08/10/2023', '/', '.');</v>
      </c>
      <c r="F10371" s="31"/>
      <c r="G10371" s="31"/>
      <c r="H10371" s="31"/>
      <c r="I10371" s="31"/>
      <c r="J10371" s="31"/>
      <c r="K10371" s="31"/>
      <c r="L10371" s="31"/>
      <c r="M10371" s="31"/>
      <c r="N10371" s="31"/>
      <c r="O10371" s="31"/>
      <c r="P10371" s="31"/>
      <c r="Q10371" s="31"/>
      <c r="R10371" s="31"/>
      <c r="S10371" s="31"/>
      <c r="T10371" s="31"/>
      <c r="U10371" s="31"/>
      <c r="V10371" s="31"/>
      <c r="W10371" s="31"/>
      <c r="X10371" s="31"/>
      <c r="Y10371" s="31"/>
      <c r="Z10371" s="31"/>
      <c r="AA10371" s="31"/>
      <c r="AB10371" s="31"/>
      <c r="AC10371" s="31"/>
      <c r="AD10371" s="31"/>
      <c r="AE10371" s="31"/>
      <c r="AF10371" s="31"/>
      <c r="AG10371" s="31"/>
      <c r="AH10371" s="31"/>
      <c r="AI10371" s="31"/>
      <c r="AJ10371" s="31"/>
      <c r="AK10371" s="31"/>
      <c r="AL10371" s="31"/>
      <c r="AM10371" s="31"/>
      <c r="AN10371" s="31"/>
      <c r="AO10371" s="31"/>
      <c r="AP10371" s="31"/>
      <c r="AQ10371" s="31"/>
      <c r="AR10371" s="31"/>
      <c r="AS10371" s="31"/>
      <c r="AT10371" s="31"/>
      <c r="AU10371" s="31"/>
      <c r="AV10371" s="31"/>
      <c r="AW10371" s="31"/>
      <c r="AX10371" s="31"/>
      <c r="AY10371" s="31"/>
      <c r="AZ10371" s="31"/>
      <c r="BA10371" s="31"/>
      <c r="BB10371" s="31"/>
      <c r="BC10371" s="31"/>
      <c r="BD10371" s="31"/>
      <c r="BE10371" s="31"/>
      <c r="BF10371" s="31"/>
      <c r="BG10371" s="31"/>
      <c r="BH10371" s="31"/>
      <c r="BI10371" s="31"/>
      <c r="BJ10371" s="31"/>
      <c r="BK10371" s="31"/>
      <c r="BL10371" s="31"/>
      <c r="BM10371" s="31"/>
      <c r="BN10371" s="31"/>
      <c r="BO10371" s="31"/>
      <c r="BP10371" s="31"/>
      <c r="BQ10371" s="31"/>
      <c r="BR10371" s="31"/>
      <c r="BS10371" s="31"/>
      <c r="BT10371" s="31"/>
      <c r="BU10371" s="31"/>
      <c r="BV10371" s="31"/>
      <c r="BW10371" s="31"/>
      <c r="BX10371" s="31"/>
      <c r="BY10371" s="31"/>
      <c r="BZ10371" s="31"/>
      <c r="CA10371" s="31"/>
      <c r="CB10371" s="31"/>
      <c r="CC10371" s="31"/>
    </row>
    <row r="10372" spans="5:81" customFormat="1" x14ac:dyDescent="0.25">
      <c r="E10372" s="30" t="str">
        <f t="shared" si="72"/>
        <v>update IFINOPL.dbo.AGREEMENT_ASSET set BILLING_TO_NPWP = '663326312008000', NPWP_NAME = 'CV. GEMILANG ABADI SEJAHTERA', NPWP_ADDRESS = 'JL RADIN INTEN II NO. 150 C RT.008 RW. 005 DUREN SAWIT DUREN SAWIT JAKARTA TIMUR DKI JAKARTA 13440' where AGREEMENT_NO = replace('0001186/4/08/10/2023', '/', '.');</v>
      </c>
      <c r="F10372" s="31"/>
      <c r="G10372" s="31"/>
      <c r="H10372" s="31"/>
      <c r="I10372" s="31"/>
      <c r="J10372" s="31"/>
      <c r="K10372" s="31"/>
      <c r="L10372" s="31"/>
      <c r="M10372" s="31"/>
      <c r="N10372" s="31"/>
      <c r="O10372" s="31"/>
      <c r="P10372" s="31"/>
      <c r="Q10372" s="31"/>
      <c r="R10372" s="31"/>
      <c r="S10372" s="31"/>
      <c r="T10372" s="31"/>
      <c r="U10372" s="31"/>
      <c r="V10372" s="31"/>
      <c r="W10372" s="31"/>
      <c r="X10372" s="31"/>
      <c r="Y10372" s="31"/>
      <c r="Z10372" s="31"/>
      <c r="AA10372" s="31"/>
      <c r="AB10372" s="31"/>
      <c r="AC10372" s="31"/>
      <c r="AD10372" s="31"/>
      <c r="AE10372" s="31"/>
      <c r="AF10372" s="31"/>
      <c r="AG10372" s="31"/>
      <c r="AH10372" s="31"/>
      <c r="AI10372" s="31"/>
      <c r="AJ10372" s="31"/>
      <c r="AK10372" s="31"/>
      <c r="AL10372" s="31"/>
      <c r="AM10372" s="31"/>
      <c r="AN10372" s="31"/>
      <c r="AO10372" s="31"/>
      <c r="AP10372" s="31"/>
      <c r="AQ10372" s="31"/>
      <c r="AR10372" s="31"/>
      <c r="AS10372" s="31"/>
      <c r="AT10372" s="31"/>
      <c r="AU10372" s="31"/>
      <c r="AV10372" s="31"/>
      <c r="AW10372" s="31"/>
      <c r="AX10372" s="31"/>
      <c r="AY10372" s="31"/>
      <c r="AZ10372" s="31"/>
      <c r="BA10372" s="31"/>
      <c r="BB10372" s="31"/>
      <c r="BC10372" s="31"/>
      <c r="BD10372" s="31"/>
      <c r="BE10372" s="31"/>
      <c r="BF10372" s="31"/>
      <c r="BG10372" s="31"/>
      <c r="BH10372" s="31"/>
      <c r="BI10372" s="31"/>
      <c r="BJ10372" s="31"/>
      <c r="BK10372" s="31"/>
      <c r="BL10372" s="31"/>
      <c r="BM10372" s="31"/>
      <c r="BN10372" s="31"/>
      <c r="BO10372" s="31"/>
      <c r="BP10372" s="31"/>
      <c r="BQ10372" s="31"/>
      <c r="BR10372" s="31"/>
      <c r="BS10372" s="31"/>
      <c r="BT10372" s="31"/>
      <c r="BU10372" s="31"/>
      <c r="BV10372" s="31"/>
      <c r="BW10372" s="31"/>
      <c r="BX10372" s="31"/>
      <c r="BY10372" s="31"/>
      <c r="BZ10372" s="31"/>
      <c r="CA10372" s="31"/>
      <c r="CB10372" s="31"/>
      <c r="CC10372" s="31"/>
    </row>
    <row r="10373" spans="5:81" customFormat="1" x14ac:dyDescent="0.25">
      <c r="E10373" s="30" t="str">
        <f t="shared" si="72"/>
        <v>update IFINOPL.dbo.AGREEMENT_ASSET set BILLING_TO_NPWP = '663326312008000', NPWP_NAME = 'CV. GEMILANG ABADI SEJAHTERA', NPWP_ADDRESS = 'Jl Cipinang Muara 3 No 5 RT 05 RW 04 Kelurahan Klender Kec Duren Sawit, Jakarta Timur' where AGREEMENT_NO = replace('0001186/4/08/10/2023', '/', '.');</v>
      </c>
      <c r="F10373" s="31"/>
      <c r="G10373" s="31"/>
      <c r="H10373" s="31"/>
      <c r="I10373" s="31"/>
      <c r="J10373" s="31"/>
      <c r="K10373" s="31"/>
      <c r="L10373" s="31"/>
      <c r="M10373" s="31"/>
      <c r="N10373" s="31"/>
      <c r="O10373" s="31"/>
      <c r="P10373" s="31"/>
      <c r="Q10373" s="31"/>
      <c r="R10373" s="31"/>
      <c r="S10373" s="31"/>
      <c r="T10373" s="31"/>
      <c r="U10373" s="31"/>
      <c r="V10373" s="31"/>
      <c r="W10373" s="31"/>
      <c r="X10373" s="31"/>
      <c r="Y10373" s="31"/>
      <c r="Z10373" s="31"/>
      <c r="AA10373" s="31"/>
      <c r="AB10373" s="31"/>
      <c r="AC10373" s="31"/>
      <c r="AD10373" s="31"/>
      <c r="AE10373" s="31"/>
      <c r="AF10373" s="31"/>
      <c r="AG10373" s="31"/>
      <c r="AH10373" s="31"/>
      <c r="AI10373" s="31"/>
      <c r="AJ10373" s="31"/>
      <c r="AK10373" s="31"/>
      <c r="AL10373" s="31"/>
      <c r="AM10373" s="31"/>
      <c r="AN10373" s="31"/>
      <c r="AO10373" s="31"/>
      <c r="AP10373" s="31"/>
      <c r="AQ10373" s="31"/>
      <c r="AR10373" s="31"/>
      <c r="AS10373" s="31"/>
      <c r="AT10373" s="31"/>
      <c r="AU10373" s="31"/>
      <c r="AV10373" s="31"/>
      <c r="AW10373" s="31"/>
      <c r="AX10373" s="31"/>
      <c r="AY10373" s="31"/>
      <c r="AZ10373" s="31"/>
      <c r="BA10373" s="31"/>
      <c r="BB10373" s="31"/>
      <c r="BC10373" s="31"/>
      <c r="BD10373" s="31"/>
      <c r="BE10373" s="31"/>
      <c r="BF10373" s="31"/>
      <c r="BG10373" s="31"/>
      <c r="BH10373" s="31"/>
      <c r="BI10373" s="31"/>
      <c r="BJ10373" s="31"/>
      <c r="BK10373" s="31"/>
      <c r="BL10373" s="31"/>
      <c r="BM10373" s="31"/>
      <c r="BN10373" s="31"/>
      <c r="BO10373" s="31"/>
      <c r="BP10373" s="31"/>
      <c r="BQ10373" s="31"/>
      <c r="BR10373" s="31"/>
      <c r="BS10373" s="31"/>
      <c r="BT10373" s="31"/>
      <c r="BU10373" s="31"/>
      <c r="BV10373" s="31"/>
      <c r="BW10373" s="31"/>
      <c r="BX10373" s="31"/>
      <c r="BY10373" s="31"/>
      <c r="BZ10373" s="31"/>
      <c r="CA10373" s="31"/>
      <c r="CB10373" s="31"/>
      <c r="CC10373" s="31"/>
    </row>
    <row r="10374" spans="5:81" customFormat="1" x14ac:dyDescent="0.25">
      <c r="E10374" s="30" t="str">
        <f t="shared" si="72"/>
        <v>update IFINOPL.dbo.AGREEMENT_ASSET set BILLING_TO_NPWP = '663326312008000', NPWP_NAME = 'CV. GEMILANG ABADI SEJAHTERA', NPWP_ADDRESS = 'JL RADIN INTEN II NO. 150 C RT.008 RW. 005 DUREN SAWIT DUREN SAWIT JAKARTA TIMUR DKI JAKARTA 13440' where AGREEMENT_NO = replace('0001186/4/08/10/2023', '/', '.');</v>
      </c>
      <c r="F10374" s="31"/>
      <c r="G10374" s="31"/>
      <c r="H10374" s="31"/>
      <c r="I10374" s="31"/>
      <c r="J10374" s="31"/>
      <c r="K10374" s="31"/>
      <c r="L10374" s="31"/>
      <c r="M10374" s="31"/>
      <c r="N10374" s="31"/>
      <c r="O10374" s="31"/>
      <c r="P10374" s="31"/>
      <c r="Q10374" s="31"/>
      <c r="R10374" s="31"/>
      <c r="S10374" s="31"/>
      <c r="T10374" s="31"/>
      <c r="U10374" s="31"/>
      <c r="V10374" s="31"/>
      <c r="W10374" s="31"/>
      <c r="X10374" s="31"/>
      <c r="Y10374" s="31"/>
      <c r="Z10374" s="31"/>
      <c r="AA10374" s="31"/>
      <c r="AB10374" s="31"/>
      <c r="AC10374" s="31"/>
      <c r="AD10374" s="31"/>
      <c r="AE10374" s="31"/>
      <c r="AF10374" s="31"/>
      <c r="AG10374" s="31"/>
      <c r="AH10374" s="31"/>
      <c r="AI10374" s="31"/>
      <c r="AJ10374" s="31"/>
      <c r="AK10374" s="31"/>
      <c r="AL10374" s="31"/>
      <c r="AM10374" s="31"/>
      <c r="AN10374" s="31"/>
      <c r="AO10374" s="31"/>
      <c r="AP10374" s="31"/>
      <c r="AQ10374" s="31"/>
      <c r="AR10374" s="31"/>
      <c r="AS10374" s="31"/>
      <c r="AT10374" s="31"/>
      <c r="AU10374" s="31"/>
      <c r="AV10374" s="31"/>
      <c r="AW10374" s="31"/>
      <c r="AX10374" s="31"/>
      <c r="AY10374" s="31"/>
      <c r="AZ10374" s="31"/>
      <c r="BA10374" s="31"/>
      <c r="BB10374" s="31"/>
      <c r="BC10374" s="31"/>
      <c r="BD10374" s="31"/>
      <c r="BE10374" s="31"/>
      <c r="BF10374" s="31"/>
      <c r="BG10374" s="31"/>
      <c r="BH10374" s="31"/>
      <c r="BI10374" s="31"/>
      <c r="BJ10374" s="31"/>
      <c r="BK10374" s="31"/>
      <c r="BL10374" s="31"/>
      <c r="BM10374" s="31"/>
      <c r="BN10374" s="31"/>
      <c r="BO10374" s="31"/>
      <c r="BP10374" s="31"/>
      <c r="BQ10374" s="31"/>
      <c r="BR10374" s="31"/>
      <c r="BS10374" s="31"/>
      <c r="BT10374" s="31"/>
      <c r="BU10374" s="31"/>
      <c r="BV10374" s="31"/>
      <c r="BW10374" s="31"/>
      <c r="BX10374" s="31"/>
      <c r="BY10374" s="31"/>
      <c r="BZ10374" s="31"/>
      <c r="CA10374" s="31"/>
      <c r="CB10374" s="31"/>
      <c r="CC10374" s="31"/>
    </row>
    <row r="10375" spans="5:81" customFormat="1" x14ac:dyDescent="0.25">
      <c r="E10375" s="30" t="str">
        <f t="shared" si="72"/>
        <v>update IFINOPL.dbo.AGREEMENT_ASSET set BILLING_TO_NPWP = '663326312008000', NPWP_NAME = 'CV. GEMILANG ABADI SEJAHTERA', NPWP_ADDRESS = 'Jl Cipinang Muara 3 No 5 RT 05 RW 04 Kelurahan Klender Kec Duren Sawit, Jakarta Timur' where AGREEMENT_NO = replace('0001186/4/08/10/2023', '/', '.');</v>
      </c>
      <c r="F10375" s="31"/>
      <c r="G10375" s="31"/>
      <c r="H10375" s="31"/>
      <c r="I10375" s="31"/>
      <c r="J10375" s="31"/>
      <c r="K10375" s="31"/>
      <c r="L10375" s="31"/>
      <c r="M10375" s="31"/>
      <c r="N10375" s="31"/>
      <c r="O10375" s="31"/>
      <c r="P10375" s="31"/>
      <c r="Q10375" s="31"/>
      <c r="R10375" s="31"/>
      <c r="S10375" s="31"/>
      <c r="T10375" s="31"/>
      <c r="U10375" s="31"/>
      <c r="V10375" s="31"/>
      <c r="W10375" s="31"/>
      <c r="X10375" s="31"/>
      <c r="Y10375" s="31"/>
      <c r="Z10375" s="31"/>
      <c r="AA10375" s="31"/>
      <c r="AB10375" s="31"/>
      <c r="AC10375" s="31"/>
      <c r="AD10375" s="31"/>
      <c r="AE10375" s="31"/>
      <c r="AF10375" s="31"/>
      <c r="AG10375" s="31"/>
      <c r="AH10375" s="31"/>
      <c r="AI10375" s="31"/>
      <c r="AJ10375" s="31"/>
      <c r="AK10375" s="31"/>
      <c r="AL10375" s="31"/>
      <c r="AM10375" s="31"/>
      <c r="AN10375" s="31"/>
      <c r="AO10375" s="31"/>
      <c r="AP10375" s="31"/>
      <c r="AQ10375" s="31"/>
      <c r="AR10375" s="31"/>
      <c r="AS10375" s="31"/>
      <c r="AT10375" s="31"/>
      <c r="AU10375" s="31"/>
      <c r="AV10375" s="31"/>
      <c r="AW10375" s="31"/>
      <c r="AX10375" s="31"/>
      <c r="AY10375" s="31"/>
      <c r="AZ10375" s="31"/>
      <c r="BA10375" s="31"/>
      <c r="BB10375" s="31"/>
      <c r="BC10375" s="31"/>
      <c r="BD10375" s="31"/>
      <c r="BE10375" s="31"/>
      <c r="BF10375" s="31"/>
      <c r="BG10375" s="31"/>
      <c r="BH10375" s="31"/>
      <c r="BI10375" s="31"/>
      <c r="BJ10375" s="31"/>
      <c r="BK10375" s="31"/>
      <c r="BL10375" s="31"/>
      <c r="BM10375" s="31"/>
      <c r="BN10375" s="31"/>
      <c r="BO10375" s="31"/>
      <c r="BP10375" s="31"/>
      <c r="BQ10375" s="31"/>
      <c r="BR10375" s="31"/>
      <c r="BS10375" s="31"/>
      <c r="BT10375" s="31"/>
      <c r="BU10375" s="31"/>
      <c r="BV10375" s="31"/>
      <c r="BW10375" s="31"/>
      <c r="BX10375" s="31"/>
      <c r="BY10375" s="31"/>
      <c r="BZ10375" s="31"/>
      <c r="CA10375" s="31"/>
      <c r="CB10375" s="31"/>
      <c r="CC10375" s="31"/>
    </row>
    <row r="10376" spans="5:81" customFormat="1" x14ac:dyDescent="0.25">
      <c r="E10376" s="30" t="str">
        <f t="shared" si="72"/>
        <v>update IFINOPL.dbo.AGREEMENT_ASSET set BILLING_TO_NPWP = '663326312008000', NPWP_NAME = 'CV. GEMILANG ABADI SEJAHTERA', NPWP_ADDRESS = 'JL RADIN INTEN II NO. 150 C RT.008 RW. 005 DUREN SAWIT DUREN SAWIT JAKARTA TIMUR DKI JAKARTA 13440' where AGREEMENT_NO = replace('0001186/4/08/10/2023', '/', '.');</v>
      </c>
      <c r="F10376" s="31"/>
      <c r="G10376" s="31"/>
      <c r="H10376" s="31"/>
      <c r="I10376" s="31"/>
      <c r="J10376" s="31"/>
      <c r="K10376" s="31"/>
      <c r="L10376" s="31"/>
      <c r="M10376" s="31"/>
      <c r="N10376" s="31"/>
      <c r="O10376" s="31"/>
      <c r="P10376" s="31"/>
      <c r="Q10376" s="31"/>
      <c r="R10376" s="31"/>
      <c r="S10376" s="31"/>
      <c r="T10376" s="31"/>
      <c r="U10376" s="31"/>
      <c r="V10376" s="31"/>
      <c r="W10376" s="31"/>
      <c r="X10376" s="31"/>
      <c r="Y10376" s="31"/>
      <c r="Z10376" s="31"/>
      <c r="AA10376" s="31"/>
      <c r="AB10376" s="31"/>
      <c r="AC10376" s="31"/>
      <c r="AD10376" s="31"/>
      <c r="AE10376" s="31"/>
      <c r="AF10376" s="31"/>
      <c r="AG10376" s="31"/>
      <c r="AH10376" s="31"/>
      <c r="AI10376" s="31"/>
      <c r="AJ10376" s="31"/>
      <c r="AK10376" s="31"/>
      <c r="AL10376" s="31"/>
      <c r="AM10376" s="31"/>
      <c r="AN10376" s="31"/>
      <c r="AO10376" s="31"/>
      <c r="AP10376" s="31"/>
      <c r="AQ10376" s="31"/>
      <c r="AR10376" s="31"/>
      <c r="AS10376" s="31"/>
      <c r="AT10376" s="31"/>
      <c r="AU10376" s="31"/>
      <c r="AV10376" s="31"/>
      <c r="AW10376" s="31"/>
      <c r="AX10376" s="31"/>
      <c r="AY10376" s="31"/>
      <c r="AZ10376" s="31"/>
      <c r="BA10376" s="31"/>
      <c r="BB10376" s="31"/>
      <c r="BC10376" s="31"/>
      <c r="BD10376" s="31"/>
      <c r="BE10376" s="31"/>
      <c r="BF10376" s="31"/>
      <c r="BG10376" s="31"/>
      <c r="BH10376" s="31"/>
      <c r="BI10376" s="31"/>
      <c r="BJ10376" s="31"/>
      <c r="BK10376" s="31"/>
      <c r="BL10376" s="31"/>
      <c r="BM10376" s="31"/>
      <c r="BN10376" s="31"/>
      <c r="BO10376" s="31"/>
      <c r="BP10376" s="31"/>
      <c r="BQ10376" s="31"/>
      <c r="BR10376" s="31"/>
      <c r="BS10376" s="31"/>
      <c r="BT10376" s="31"/>
      <c r="BU10376" s="31"/>
      <c r="BV10376" s="31"/>
      <c r="BW10376" s="31"/>
      <c r="BX10376" s="31"/>
      <c r="BY10376" s="31"/>
      <c r="BZ10376" s="31"/>
      <c r="CA10376" s="31"/>
      <c r="CB10376" s="31"/>
      <c r="CC10376" s="31"/>
    </row>
    <row r="10377" spans="5:81" customFormat="1" x14ac:dyDescent="0.25">
      <c r="E10377" s="30" t="str">
        <f t="shared" si="72"/>
        <v>update IFINOPL.dbo.AGREEMENT_ASSET set BILLING_TO_NPWP = '705439826063000', NPWP_NAME = 'PT. PRIMA ARMADA RAYA', NPWP_ADDRESS = 'GD. PATRA JASA OFFICE TOWER LT.1 JL. JEND. GATOT SUBROTO KAV. 32-34 KUNINGAN TIMUR SETIA BUDI JAKARTA SELATAN DKI JAKARTA' where AGREEMENT_NO = replace('0001187/4/08/10/2023', '/', '.');</v>
      </c>
      <c r="F10377" s="31"/>
      <c r="G10377" s="31"/>
      <c r="H10377" s="31"/>
      <c r="I10377" s="31"/>
      <c r="J10377" s="31"/>
      <c r="K10377" s="31"/>
      <c r="L10377" s="31"/>
      <c r="M10377" s="31"/>
      <c r="N10377" s="31"/>
      <c r="O10377" s="31"/>
      <c r="P10377" s="31"/>
      <c r="Q10377" s="31"/>
      <c r="R10377" s="31"/>
      <c r="S10377" s="31"/>
      <c r="T10377" s="31"/>
      <c r="U10377" s="31"/>
      <c r="V10377" s="31"/>
      <c r="W10377" s="31"/>
      <c r="X10377" s="31"/>
      <c r="Y10377" s="31"/>
      <c r="Z10377" s="31"/>
      <c r="AA10377" s="31"/>
      <c r="AB10377" s="31"/>
      <c r="AC10377" s="31"/>
      <c r="AD10377" s="31"/>
      <c r="AE10377" s="31"/>
      <c r="AF10377" s="31"/>
      <c r="AG10377" s="31"/>
      <c r="AH10377" s="31"/>
      <c r="AI10377" s="31"/>
      <c r="AJ10377" s="31"/>
      <c r="AK10377" s="31"/>
      <c r="AL10377" s="31"/>
      <c r="AM10377" s="31"/>
      <c r="AN10377" s="31"/>
      <c r="AO10377" s="31"/>
      <c r="AP10377" s="31"/>
      <c r="AQ10377" s="31"/>
      <c r="AR10377" s="31"/>
      <c r="AS10377" s="31"/>
      <c r="AT10377" s="31"/>
      <c r="AU10377" s="31"/>
      <c r="AV10377" s="31"/>
      <c r="AW10377" s="31"/>
      <c r="AX10377" s="31"/>
      <c r="AY10377" s="31"/>
      <c r="AZ10377" s="31"/>
      <c r="BA10377" s="31"/>
      <c r="BB10377" s="31"/>
      <c r="BC10377" s="31"/>
      <c r="BD10377" s="31"/>
      <c r="BE10377" s="31"/>
      <c r="BF10377" s="31"/>
      <c r="BG10377" s="31"/>
      <c r="BH10377" s="31"/>
      <c r="BI10377" s="31"/>
      <c r="BJ10377" s="31"/>
      <c r="BK10377" s="31"/>
      <c r="BL10377" s="31"/>
      <c r="BM10377" s="31"/>
      <c r="BN10377" s="31"/>
      <c r="BO10377" s="31"/>
      <c r="BP10377" s="31"/>
      <c r="BQ10377" s="31"/>
      <c r="BR10377" s="31"/>
      <c r="BS10377" s="31"/>
      <c r="BT10377" s="31"/>
      <c r="BU10377" s="31"/>
      <c r="BV10377" s="31"/>
      <c r="BW10377" s="31"/>
      <c r="BX10377" s="31"/>
      <c r="BY10377" s="31"/>
      <c r="BZ10377" s="31"/>
      <c r="CA10377" s="31"/>
      <c r="CB10377" s="31"/>
      <c r="CC10377" s="31"/>
    </row>
    <row r="10378" spans="5:81" customFormat="1" x14ac:dyDescent="0.25">
      <c r="E10378" s="30" t="str">
        <f t="shared" si="72"/>
        <v>update IFINOPL.dbo.AGREEMENT_ASSET set BILLING_TO_NPWP = '705439826063000', NPWP_NAME = 'PT. PRIMA ARMADA RAYA', NPWP_ADDRESS = 'GD PATRA JASA OFFICE TOWER LT.1 JL JEND GATOT SUBROTO KAV 32-34, KUNINGAN TIMUR SETIABUDI, JAKARTA SELATAN' where AGREEMENT_NO = replace('0001188/4/08/10/2023', '/', '.');</v>
      </c>
      <c r="F10378" s="31"/>
      <c r="G10378" s="31"/>
      <c r="H10378" s="31"/>
      <c r="I10378" s="31"/>
      <c r="J10378" s="31"/>
      <c r="K10378" s="31"/>
      <c r="L10378" s="31"/>
      <c r="M10378" s="31"/>
      <c r="N10378" s="31"/>
      <c r="O10378" s="31"/>
      <c r="P10378" s="31"/>
      <c r="Q10378" s="31"/>
      <c r="R10378" s="31"/>
      <c r="S10378" s="31"/>
      <c r="T10378" s="31"/>
      <c r="U10378" s="31"/>
      <c r="V10378" s="31"/>
      <c r="W10378" s="31"/>
      <c r="X10378" s="31"/>
      <c r="Y10378" s="31"/>
      <c r="Z10378" s="31"/>
      <c r="AA10378" s="31"/>
      <c r="AB10378" s="31"/>
      <c r="AC10378" s="31"/>
      <c r="AD10378" s="31"/>
      <c r="AE10378" s="31"/>
      <c r="AF10378" s="31"/>
      <c r="AG10378" s="31"/>
      <c r="AH10378" s="31"/>
      <c r="AI10378" s="31"/>
      <c r="AJ10378" s="31"/>
      <c r="AK10378" s="31"/>
      <c r="AL10378" s="31"/>
      <c r="AM10378" s="31"/>
      <c r="AN10378" s="31"/>
      <c r="AO10378" s="31"/>
      <c r="AP10378" s="31"/>
      <c r="AQ10378" s="31"/>
      <c r="AR10378" s="31"/>
      <c r="AS10378" s="31"/>
      <c r="AT10378" s="31"/>
      <c r="AU10378" s="31"/>
      <c r="AV10378" s="31"/>
      <c r="AW10378" s="31"/>
      <c r="AX10378" s="31"/>
      <c r="AY10378" s="31"/>
      <c r="AZ10378" s="31"/>
      <c r="BA10378" s="31"/>
      <c r="BB10378" s="31"/>
      <c r="BC10378" s="31"/>
      <c r="BD10378" s="31"/>
      <c r="BE10378" s="31"/>
      <c r="BF10378" s="31"/>
      <c r="BG10378" s="31"/>
      <c r="BH10378" s="31"/>
      <c r="BI10378" s="31"/>
      <c r="BJ10378" s="31"/>
      <c r="BK10378" s="31"/>
      <c r="BL10378" s="31"/>
      <c r="BM10378" s="31"/>
      <c r="BN10378" s="31"/>
      <c r="BO10378" s="31"/>
      <c r="BP10378" s="31"/>
      <c r="BQ10378" s="31"/>
      <c r="BR10378" s="31"/>
      <c r="BS10378" s="31"/>
      <c r="BT10378" s="31"/>
      <c r="BU10378" s="31"/>
      <c r="BV10378" s="31"/>
      <c r="BW10378" s="31"/>
      <c r="BX10378" s="31"/>
      <c r="BY10378" s="31"/>
      <c r="BZ10378" s="31"/>
      <c r="CA10378" s="31"/>
      <c r="CB10378" s="31"/>
      <c r="CC10378" s="31"/>
    </row>
    <row r="10379" spans="5:81" customFormat="1" x14ac:dyDescent="0.25">
      <c r="E10379" s="30" t="str">
        <f t="shared" si="72"/>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replace('0001189/4/01/12/2022', '/', '.');</v>
      </c>
      <c r="F10379" s="31"/>
      <c r="G10379" s="31"/>
      <c r="H10379" s="31"/>
      <c r="I10379" s="31"/>
      <c r="J10379" s="31"/>
      <c r="K10379" s="31"/>
      <c r="L10379" s="31"/>
      <c r="M10379" s="31"/>
      <c r="N10379" s="31"/>
      <c r="O10379" s="31"/>
      <c r="P10379" s="31"/>
      <c r="Q10379" s="31"/>
      <c r="R10379" s="31"/>
      <c r="S10379" s="31"/>
      <c r="T10379" s="31"/>
      <c r="U10379" s="31"/>
      <c r="V10379" s="31"/>
      <c r="W10379" s="31"/>
      <c r="X10379" s="31"/>
      <c r="Y10379" s="31"/>
      <c r="Z10379" s="31"/>
      <c r="AA10379" s="31"/>
      <c r="AB10379" s="31"/>
      <c r="AC10379" s="31"/>
      <c r="AD10379" s="31"/>
      <c r="AE10379" s="31"/>
      <c r="AF10379" s="31"/>
      <c r="AG10379" s="31"/>
      <c r="AH10379" s="31"/>
      <c r="AI10379" s="31"/>
      <c r="AJ10379" s="31"/>
      <c r="AK10379" s="31"/>
      <c r="AL10379" s="31"/>
      <c r="AM10379" s="31"/>
      <c r="AN10379" s="31"/>
      <c r="AO10379" s="31"/>
      <c r="AP10379" s="31"/>
      <c r="AQ10379" s="31"/>
      <c r="AR10379" s="31"/>
      <c r="AS10379" s="31"/>
      <c r="AT10379" s="31"/>
      <c r="AU10379" s="31"/>
      <c r="AV10379" s="31"/>
      <c r="AW10379" s="31"/>
      <c r="AX10379" s="31"/>
      <c r="AY10379" s="31"/>
      <c r="AZ10379" s="31"/>
      <c r="BA10379" s="31"/>
      <c r="BB10379" s="31"/>
      <c r="BC10379" s="31"/>
      <c r="BD10379" s="31"/>
      <c r="BE10379" s="31"/>
      <c r="BF10379" s="31"/>
      <c r="BG10379" s="31"/>
      <c r="BH10379" s="31"/>
      <c r="BI10379" s="31"/>
      <c r="BJ10379" s="31"/>
      <c r="BK10379" s="31"/>
      <c r="BL10379" s="31"/>
      <c r="BM10379" s="31"/>
      <c r="BN10379" s="31"/>
      <c r="BO10379" s="31"/>
      <c r="BP10379" s="31"/>
      <c r="BQ10379" s="31"/>
      <c r="BR10379" s="31"/>
      <c r="BS10379" s="31"/>
      <c r="BT10379" s="31"/>
      <c r="BU10379" s="31"/>
      <c r="BV10379" s="31"/>
      <c r="BW10379" s="31"/>
      <c r="BX10379" s="31"/>
      <c r="BY10379" s="31"/>
      <c r="BZ10379" s="31"/>
      <c r="CA10379" s="31"/>
      <c r="CB10379" s="31"/>
      <c r="CC10379" s="31"/>
    </row>
    <row r="10380" spans="5:81" customFormat="1" x14ac:dyDescent="0.25">
      <c r="E10380" s="30" t="str">
        <f t="shared" si="72"/>
        <v>update IFINOPL.dbo.AGREEMENT_ASSET set BILLING_TO_NPWP = '013446133054000', NPWP_NAME = 'PT. BANK SINARMAS TBK', NPWP_ADDRESS = 'Gedung Sinarmas Land Plaza Menara 1, Lantai 1 Dan 2 . Jl MH. Thamrin no 51. Gondangdia Menteng. Jakarta Pusat . Dki Jakarta . 10350' where AGREEMENT_NO = replace('0001189/4/08/11/2023', '/', '.');</v>
      </c>
      <c r="F10380" s="31"/>
      <c r="G10380" s="31"/>
      <c r="H10380" s="31"/>
      <c r="I10380" s="31"/>
      <c r="J10380" s="31"/>
      <c r="K10380" s="31"/>
      <c r="L10380" s="31"/>
      <c r="M10380" s="31"/>
      <c r="N10380" s="31"/>
      <c r="O10380" s="31"/>
      <c r="P10380" s="31"/>
      <c r="Q10380" s="31"/>
      <c r="R10380" s="31"/>
      <c r="S10380" s="31"/>
      <c r="T10380" s="31"/>
      <c r="U10380" s="31"/>
      <c r="V10380" s="31"/>
      <c r="W10380" s="31"/>
      <c r="X10380" s="31"/>
      <c r="Y10380" s="31"/>
      <c r="Z10380" s="31"/>
      <c r="AA10380" s="31"/>
      <c r="AB10380" s="31"/>
      <c r="AC10380" s="31"/>
      <c r="AD10380" s="31"/>
      <c r="AE10380" s="31"/>
      <c r="AF10380" s="31"/>
      <c r="AG10380" s="31"/>
      <c r="AH10380" s="31"/>
      <c r="AI10380" s="31"/>
      <c r="AJ10380" s="31"/>
      <c r="AK10380" s="31"/>
      <c r="AL10380" s="31"/>
      <c r="AM10380" s="31"/>
      <c r="AN10380" s="31"/>
      <c r="AO10380" s="31"/>
      <c r="AP10380" s="31"/>
      <c r="AQ10380" s="31"/>
      <c r="AR10380" s="31"/>
      <c r="AS10380" s="31"/>
      <c r="AT10380" s="31"/>
      <c r="AU10380" s="31"/>
      <c r="AV10380" s="31"/>
      <c r="AW10380" s="31"/>
      <c r="AX10380" s="31"/>
      <c r="AY10380" s="31"/>
      <c r="AZ10380" s="31"/>
      <c r="BA10380" s="31"/>
      <c r="BB10380" s="31"/>
      <c r="BC10380" s="31"/>
      <c r="BD10380" s="31"/>
      <c r="BE10380" s="31"/>
      <c r="BF10380" s="31"/>
      <c r="BG10380" s="31"/>
      <c r="BH10380" s="31"/>
      <c r="BI10380" s="31"/>
      <c r="BJ10380" s="31"/>
      <c r="BK10380" s="31"/>
      <c r="BL10380" s="31"/>
      <c r="BM10380" s="31"/>
      <c r="BN10380" s="31"/>
      <c r="BO10380" s="31"/>
      <c r="BP10380" s="31"/>
      <c r="BQ10380" s="31"/>
      <c r="BR10380" s="31"/>
      <c r="BS10380" s="31"/>
      <c r="BT10380" s="31"/>
      <c r="BU10380" s="31"/>
      <c r="BV10380" s="31"/>
      <c r="BW10380" s="31"/>
      <c r="BX10380" s="31"/>
      <c r="BY10380" s="31"/>
      <c r="BZ10380" s="31"/>
      <c r="CA10380" s="31"/>
      <c r="CB10380" s="31"/>
      <c r="CC10380" s="31"/>
    </row>
    <row r="10381" spans="5:81" customFormat="1" x14ac:dyDescent="0.25">
      <c r="E10381" s="30" t="str">
        <f t="shared" si="72"/>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replace('0001190/4/01/12/2022', '/', '.');</v>
      </c>
      <c r="F10381" s="31"/>
      <c r="G10381" s="31"/>
      <c r="H10381" s="31"/>
      <c r="I10381" s="31"/>
      <c r="J10381" s="31"/>
      <c r="K10381" s="31"/>
      <c r="L10381" s="31"/>
      <c r="M10381" s="31"/>
      <c r="N10381" s="31"/>
      <c r="O10381" s="31"/>
      <c r="P10381" s="31"/>
      <c r="Q10381" s="31"/>
      <c r="R10381" s="31"/>
      <c r="S10381" s="31"/>
      <c r="T10381" s="31"/>
      <c r="U10381" s="31"/>
      <c r="V10381" s="31"/>
      <c r="W10381" s="31"/>
      <c r="X10381" s="31"/>
      <c r="Y10381" s="31"/>
      <c r="Z10381" s="31"/>
      <c r="AA10381" s="31"/>
      <c r="AB10381" s="31"/>
      <c r="AC10381" s="31"/>
      <c r="AD10381" s="31"/>
      <c r="AE10381" s="31"/>
      <c r="AF10381" s="31"/>
      <c r="AG10381" s="31"/>
      <c r="AH10381" s="31"/>
      <c r="AI10381" s="31"/>
      <c r="AJ10381" s="31"/>
      <c r="AK10381" s="31"/>
      <c r="AL10381" s="31"/>
      <c r="AM10381" s="31"/>
      <c r="AN10381" s="31"/>
      <c r="AO10381" s="31"/>
      <c r="AP10381" s="31"/>
      <c r="AQ10381" s="31"/>
      <c r="AR10381" s="31"/>
      <c r="AS10381" s="31"/>
      <c r="AT10381" s="31"/>
      <c r="AU10381" s="31"/>
      <c r="AV10381" s="31"/>
      <c r="AW10381" s="31"/>
      <c r="AX10381" s="31"/>
      <c r="AY10381" s="31"/>
      <c r="AZ10381" s="31"/>
      <c r="BA10381" s="31"/>
      <c r="BB10381" s="31"/>
      <c r="BC10381" s="31"/>
      <c r="BD10381" s="31"/>
      <c r="BE10381" s="31"/>
      <c r="BF10381" s="31"/>
      <c r="BG10381" s="31"/>
      <c r="BH10381" s="31"/>
      <c r="BI10381" s="31"/>
      <c r="BJ10381" s="31"/>
      <c r="BK10381" s="31"/>
      <c r="BL10381" s="31"/>
      <c r="BM10381" s="31"/>
      <c r="BN10381" s="31"/>
      <c r="BO10381" s="31"/>
      <c r="BP10381" s="31"/>
      <c r="BQ10381" s="31"/>
      <c r="BR10381" s="31"/>
      <c r="BS10381" s="31"/>
      <c r="BT10381" s="31"/>
      <c r="BU10381" s="31"/>
      <c r="BV10381" s="31"/>
      <c r="BW10381" s="31"/>
      <c r="BX10381" s="31"/>
      <c r="BY10381" s="31"/>
      <c r="BZ10381" s="31"/>
      <c r="CA10381" s="31"/>
      <c r="CB10381" s="31"/>
      <c r="CC10381" s="31"/>
    </row>
    <row r="10382" spans="5:81" customFormat="1" x14ac:dyDescent="0.25">
      <c r="E10382" s="30" t="str">
        <f t="shared" si="72"/>
        <v>update IFINOPL.dbo.AGREEMENT_ASSET set BILLING_TO_NPWP = '010017697092000', NPWP_NAME = 'PT. NIPSEA PAINT AND CHEMICALS', NPWP_ADDRESS = 'JL. ANCOL BARAT I, A5/C NO.12 KEL.ANCOL KEC.PADEMANGAN KOTA/KAB.JAKARTA UTARA DKI JAKARTA 14430' where AGREEMENT_NO = replace('0001190/4/08/11/2023', '/', '.');</v>
      </c>
      <c r="F10382" s="31"/>
      <c r="G10382" s="31"/>
      <c r="H10382" s="31"/>
      <c r="I10382" s="31"/>
      <c r="J10382" s="31"/>
      <c r="K10382" s="31"/>
      <c r="L10382" s="31"/>
      <c r="M10382" s="31"/>
      <c r="N10382" s="31"/>
      <c r="O10382" s="31"/>
      <c r="P10382" s="31"/>
      <c r="Q10382" s="31"/>
      <c r="R10382" s="31"/>
      <c r="S10382" s="31"/>
      <c r="T10382" s="31"/>
      <c r="U10382" s="31"/>
      <c r="V10382" s="31"/>
      <c r="W10382" s="31"/>
      <c r="X10382" s="31"/>
      <c r="Y10382" s="31"/>
      <c r="Z10382" s="31"/>
      <c r="AA10382" s="31"/>
      <c r="AB10382" s="31"/>
      <c r="AC10382" s="31"/>
      <c r="AD10382" s="31"/>
      <c r="AE10382" s="31"/>
      <c r="AF10382" s="31"/>
      <c r="AG10382" s="31"/>
      <c r="AH10382" s="31"/>
      <c r="AI10382" s="31"/>
      <c r="AJ10382" s="31"/>
      <c r="AK10382" s="31"/>
      <c r="AL10382" s="31"/>
      <c r="AM10382" s="31"/>
      <c r="AN10382" s="31"/>
      <c r="AO10382" s="31"/>
      <c r="AP10382" s="31"/>
      <c r="AQ10382" s="31"/>
      <c r="AR10382" s="31"/>
      <c r="AS10382" s="31"/>
      <c r="AT10382" s="31"/>
      <c r="AU10382" s="31"/>
      <c r="AV10382" s="31"/>
      <c r="AW10382" s="31"/>
      <c r="AX10382" s="31"/>
      <c r="AY10382" s="31"/>
      <c r="AZ10382" s="31"/>
      <c r="BA10382" s="31"/>
      <c r="BB10382" s="31"/>
      <c r="BC10382" s="31"/>
      <c r="BD10382" s="31"/>
      <c r="BE10382" s="31"/>
      <c r="BF10382" s="31"/>
      <c r="BG10382" s="31"/>
      <c r="BH10382" s="31"/>
      <c r="BI10382" s="31"/>
      <c r="BJ10382" s="31"/>
      <c r="BK10382" s="31"/>
      <c r="BL10382" s="31"/>
      <c r="BM10382" s="31"/>
      <c r="BN10382" s="31"/>
      <c r="BO10382" s="31"/>
      <c r="BP10382" s="31"/>
      <c r="BQ10382" s="31"/>
      <c r="BR10382" s="31"/>
      <c r="BS10382" s="31"/>
      <c r="BT10382" s="31"/>
      <c r="BU10382" s="31"/>
      <c r="BV10382" s="31"/>
      <c r="BW10382" s="31"/>
      <c r="BX10382" s="31"/>
      <c r="BY10382" s="31"/>
      <c r="BZ10382" s="31"/>
      <c r="CA10382" s="31"/>
      <c r="CB10382" s="31"/>
      <c r="CC10382" s="31"/>
    </row>
    <row r="10383" spans="5:81" customFormat="1" x14ac:dyDescent="0.25">
      <c r="E10383" s="30" t="str">
        <f t="shared" si="72"/>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replace('0001191/4/01/12/2022', '/', '.');</v>
      </c>
      <c r="F10383" s="31"/>
      <c r="G10383" s="31"/>
      <c r="H10383" s="31"/>
      <c r="I10383" s="31"/>
      <c r="J10383" s="31"/>
      <c r="K10383" s="31"/>
      <c r="L10383" s="31"/>
      <c r="M10383" s="31"/>
      <c r="N10383" s="31"/>
      <c r="O10383" s="31"/>
      <c r="P10383" s="31"/>
      <c r="Q10383" s="31"/>
      <c r="R10383" s="31"/>
      <c r="S10383" s="31"/>
      <c r="T10383" s="31"/>
      <c r="U10383" s="31"/>
      <c r="V10383" s="31"/>
      <c r="W10383" s="31"/>
      <c r="X10383" s="31"/>
      <c r="Y10383" s="31"/>
      <c r="Z10383" s="31"/>
      <c r="AA10383" s="31"/>
      <c r="AB10383" s="31"/>
      <c r="AC10383" s="31"/>
      <c r="AD10383" s="31"/>
      <c r="AE10383" s="31"/>
      <c r="AF10383" s="31"/>
      <c r="AG10383" s="31"/>
      <c r="AH10383" s="31"/>
      <c r="AI10383" s="31"/>
      <c r="AJ10383" s="31"/>
      <c r="AK10383" s="31"/>
      <c r="AL10383" s="31"/>
      <c r="AM10383" s="31"/>
      <c r="AN10383" s="31"/>
      <c r="AO10383" s="31"/>
      <c r="AP10383" s="31"/>
      <c r="AQ10383" s="31"/>
      <c r="AR10383" s="31"/>
      <c r="AS10383" s="31"/>
      <c r="AT10383" s="31"/>
      <c r="AU10383" s="31"/>
      <c r="AV10383" s="31"/>
      <c r="AW10383" s="31"/>
      <c r="AX10383" s="31"/>
      <c r="AY10383" s="31"/>
      <c r="AZ10383" s="31"/>
      <c r="BA10383" s="31"/>
      <c r="BB10383" s="31"/>
      <c r="BC10383" s="31"/>
      <c r="BD10383" s="31"/>
      <c r="BE10383" s="31"/>
      <c r="BF10383" s="31"/>
      <c r="BG10383" s="31"/>
      <c r="BH10383" s="31"/>
      <c r="BI10383" s="31"/>
      <c r="BJ10383" s="31"/>
      <c r="BK10383" s="31"/>
      <c r="BL10383" s="31"/>
      <c r="BM10383" s="31"/>
      <c r="BN10383" s="31"/>
      <c r="BO10383" s="31"/>
      <c r="BP10383" s="31"/>
      <c r="BQ10383" s="31"/>
      <c r="BR10383" s="31"/>
      <c r="BS10383" s="31"/>
      <c r="BT10383" s="31"/>
      <c r="BU10383" s="31"/>
      <c r="BV10383" s="31"/>
      <c r="BW10383" s="31"/>
      <c r="BX10383" s="31"/>
      <c r="BY10383" s="31"/>
      <c r="BZ10383" s="31"/>
      <c r="CA10383" s="31"/>
      <c r="CB10383" s="31"/>
      <c r="CC10383" s="31"/>
    </row>
    <row r="10384" spans="5:81" customFormat="1" x14ac:dyDescent="0.25">
      <c r="E10384" s="30" t="str">
        <f t="shared" si="72"/>
        <v>update IFINOPL.dbo.AGREEMENT_ASSET set BILLING_TO_NPWP = '013315965046000', NPWP_NAME = 'PT. INDOTRUCK UTAMA', NPWP_ADDRESS = 'JL RAYA CAKUNG CILINCING KAV.3A SEMPER TIMUR-CILINCING JAKARTA UTARA 14130' where AGREEMENT_NO = replace('0001191/4/08/11/2023', '/', '.');</v>
      </c>
      <c r="F10384" s="31"/>
      <c r="G10384" s="31"/>
      <c r="H10384" s="31"/>
      <c r="I10384" s="31"/>
      <c r="J10384" s="31"/>
      <c r="K10384" s="31"/>
      <c r="L10384" s="31"/>
      <c r="M10384" s="31"/>
      <c r="N10384" s="31"/>
      <c r="O10384" s="31"/>
      <c r="P10384" s="31"/>
      <c r="Q10384" s="31"/>
      <c r="R10384" s="31"/>
      <c r="S10384" s="31"/>
      <c r="T10384" s="31"/>
      <c r="U10384" s="31"/>
      <c r="V10384" s="31"/>
      <c r="W10384" s="31"/>
      <c r="X10384" s="31"/>
      <c r="Y10384" s="31"/>
      <c r="Z10384" s="31"/>
      <c r="AA10384" s="31"/>
      <c r="AB10384" s="31"/>
      <c r="AC10384" s="31"/>
      <c r="AD10384" s="31"/>
      <c r="AE10384" s="31"/>
      <c r="AF10384" s="31"/>
      <c r="AG10384" s="31"/>
      <c r="AH10384" s="31"/>
      <c r="AI10384" s="31"/>
      <c r="AJ10384" s="31"/>
      <c r="AK10384" s="31"/>
      <c r="AL10384" s="31"/>
      <c r="AM10384" s="31"/>
      <c r="AN10384" s="31"/>
      <c r="AO10384" s="31"/>
      <c r="AP10384" s="31"/>
      <c r="AQ10384" s="31"/>
      <c r="AR10384" s="31"/>
      <c r="AS10384" s="31"/>
      <c r="AT10384" s="31"/>
      <c r="AU10384" s="31"/>
      <c r="AV10384" s="31"/>
      <c r="AW10384" s="31"/>
      <c r="AX10384" s="31"/>
      <c r="AY10384" s="31"/>
      <c r="AZ10384" s="31"/>
      <c r="BA10384" s="31"/>
      <c r="BB10384" s="31"/>
      <c r="BC10384" s="31"/>
      <c r="BD10384" s="31"/>
      <c r="BE10384" s="31"/>
      <c r="BF10384" s="31"/>
      <c r="BG10384" s="31"/>
      <c r="BH10384" s="31"/>
      <c r="BI10384" s="31"/>
      <c r="BJ10384" s="31"/>
      <c r="BK10384" s="31"/>
      <c r="BL10384" s="31"/>
      <c r="BM10384" s="31"/>
      <c r="BN10384" s="31"/>
      <c r="BO10384" s="31"/>
      <c r="BP10384" s="31"/>
      <c r="BQ10384" s="31"/>
      <c r="BR10384" s="31"/>
      <c r="BS10384" s="31"/>
      <c r="BT10384" s="31"/>
      <c r="BU10384" s="31"/>
      <c r="BV10384" s="31"/>
      <c r="BW10384" s="31"/>
      <c r="BX10384" s="31"/>
      <c r="BY10384" s="31"/>
      <c r="BZ10384" s="31"/>
      <c r="CA10384" s="31"/>
      <c r="CB10384" s="31"/>
      <c r="CC10384" s="31"/>
    </row>
    <row r="10385" spans="5:81" customFormat="1" x14ac:dyDescent="0.25">
      <c r="E10385" s="30" t="str">
        <f t="shared" si="72"/>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replace('0001192/4/01/12/2022', '/', '.');</v>
      </c>
      <c r="F10385" s="31"/>
      <c r="G10385" s="31"/>
      <c r="H10385" s="31"/>
      <c r="I10385" s="31"/>
      <c r="J10385" s="31"/>
      <c r="K10385" s="31"/>
      <c r="L10385" s="31"/>
      <c r="M10385" s="31"/>
      <c r="N10385" s="31"/>
      <c r="O10385" s="31"/>
      <c r="P10385" s="31"/>
      <c r="Q10385" s="31"/>
      <c r="R10385" s="31"/>
      <c r="S10385" s="31"/>
      <c r="T10385" s="31"/>
      <c r="U10385" s="31"/>
      <c r="V10385" s="31"/>
      <c r="W10385" s="31"/>
      <c r="X10385" s="31"/>
      <c r="Y10385" s="31"/>
      <c r="Z10385" s="31"/>
      <c r="AA10385" s="31"/>
      <c r="AB10385" s="31"/>
      <c r="AC10385" s="31"/>
      <c r="AD10385" s="31"/>
      <c r="AE10385" s="31"/>
      <c r="AF10385" s="31"/>
      <c r="AG10385" s="31"/>
      <c r="AH10385" s="31"/>
      <c r="AI10385" s="31"/>
      <c r="AJ10385" s="31"/>
      <c r="AK10385" s="31"/>
      <c r="AL10385" s="31"/>
      <c r="AM10385" s="31"/>
      <c r="AN10385" s="31"/>
      <c r="AO10385" s="31"/>
      <c r="AP10385" s="31"/>
      <c r="AQ10385" s="31"/>
      <c r="AR10385" s="31"/>
      <c r="AS10385" s="31"/>
      <c r="AT10385" s="31"/>
      <c r="AU10385" s="31"/>
      <c r="AV10385" s="31"/>
      <c r="AW10385" s="31"/>
      <c r="AX10385" s="31"/>
      <c r="AY10385" s="31"/>
      <c r="AZ10385" s="31"/>
      <c r="BA10385" s="31"/>
      <c r="BB10385" s="31"/>
      <c r="BC10385" s="31"/>
      <c r="BD10385" s="31"/>
      <c r="BE10385" s="31"/>
      <c r="BF10385" s="31"/>
      <c r="BG10385" s="31"/>
      <c r="BH10385" s="31"/>
      <c r="BI10385" s="31"/>
      <c r="BJ10385" s="31"/>
      <c r="BK10385" s="31"/>
      <c r="BL10385" s="31"/>
      <c r="BM10385" s="31"/>
      <c r="BN10385" s="31"/>
      <c r="BO10385" s="31"/>
      <c r="BP10385" s="31"/>
      <c r="BQ10385" s="31"/>
      <c r="BR10385" s="31"/>
      <c r="BS10385" s="31"/>
      <c r="BT10385" s="31"/>
      <c r="BU10385" s="31"/>
      <c r="BV10385" s="31"/>
      <c r="BW10385" s="31"/>
      <c r="BX10385" s="31"/>
      <c r="BY10385" s="31"/>
      <c r="BZ10385" s="31"/>
      <c r="CA10385" s="31"/>
      <c r="CB10385" s="31"/>
      <c r="CC10385" s="31"/>
    </row>
    <row r="10386" spans="5:81" customFormat="1" x14ac:dyDescent="0.25">
      <c r="E10386" s="30" t="str">
        <f t="shared" si="72"/>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replace('0001192/4/08/11/2023', '/', '.');</v>
      </c>
      <c r="F10386" s="31"/>
      <c r="G10386" s="31"/>
      <c r="H10386" s="31"/>
      <c r="I10386" s="31"/>
      <c r="J10386" s="31"/>
      <c r="K10386" s="31"/>
      <c r="L10386" s="31"/>
      <c r="M10386" s="31"/>
      <c r="N10386" s="31"/>
      <c r="O10386" s="31"/>
      <c r="P10386" s="31"/>
      <c r="Q10386" s="31"/>
      <c r="R10386" s="31"/>
      <c r="S10386" s="31"/>
      <c r="T10386" s="31"/>
      <c r="U10386" s="31"/>
      <c r="V10386" s="31"/>
      <c r="W10386" s="31"/>
      <c r="X10386" s="31"/>
      <c r="Y10386" s="31"/>
      <c r="Z10386" s="31"/>
      <c r="AA10386" s="31"/>
      <c r="AB10386" s="31"/>
      <c r="AC10386" s="31"/>
      <c r="AD10386" s="31"/>
      <c r="AE10386" s="31"/>
      <c r="AF10386" s="31"/>
      <c r="AG10386" s="31"/>
      <c r="AH10386" s="31"/>
      <c r="AI10386" s="31"/>
      <c r="AJ10386" s="31"/>
      <c r="AK10386" s="31"/>
      <c r="AL10386" s="31"/>
      <c r="AM10386" s="31"/>
      <c r="AN10386" s="31"/>
      <c r="AO10386" s="31"/>
      <c r="AP10386" s="31"/>
      <c r="AQ10386" s="31"/>
      <c r="AR10386" s="31"/>
      <c r="AS10386" s="31"/>
      <c r="AT10386" s="31"/>
      <c r="AU10386" s="31"/>
      <c r="AV10386" s="31"/>
      <c r="AW10386" s="31"/>
      <c r="AX10386" s="31"/>
      <c r="AY10386" s="31"/>
      <c r="AZ10386" s="31"/>
      <c r="BA10386" s="31"/>
      <c r="BB10386" s="31"/>
      <c r="BC10386" s="31"/>
      <c r="BD10386" s="31"/>
      <c r="BE10386" s="31"/>
      <c r="BF10386" s="31"/>
      <c r="BG10386" s="31"/>
      <c r="BH10386" s="31"/>
      <c r="BI10386" s="31"/>
      <c r="BJ10386" s="31"/>
      <c r="BK10386" s="31"/>
      <c r="BL10386" s="31"/>
      <c r="BM10386" s="31"/>
      <c r="BN10386" s="31"/>
      <c r="BO10386" s="31"/>
      <c r="BP10386" s="31"/>
      <c r="BQ10386" s="31"/>
      <c r="BR10386" s="31"/>
      <c r="BS10386" s="31"/>
      <c r="BT10386" s="31"/>
      <c r="BU10386" s="31"/>
      <c r="BV10386" s="31"/>
      <c r="BW10386" s="31"/>
      <c r="BX10386" s="31"/>
      <c r="BY10386" s="31"/>
      <c r="BZ10386" s="31"/>
      <c r="CA10386" s="31"/>
      <c r="CB10386" s="31"/>
      <c r="CC10386" s="31"/>
    </row>
    <row r="10387" spans="5:81" customFormat="1" x14ac:dyDescent="0.25">
      <c r="E10387" s="30" t="str">
        <f t="shared" si="72"/>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replace('0001193/4/01/12/2022', '/', '.');</v>
      </c>
      <c r="F10387" s="31"/>
      <c r="G10387" s="31"/>
      <c r="H10387" s="31"/>
      <c r="I10387" s="31"/>
      <c r="J10387" s="31"/>
      <c r="K10387" s="31"/>
      <c r="L10387" s="31"/>
      <c r="M10387" s="31"/>
      <c r="N10387" s="31"/>
      <c r="O10387" s="31"/>
      <c r="P10387" s="31"/>
      <c r="Q10387" s="31"/>
      <c r="R10387" s="31"/>
      <c r="S10387" s="31"/>
      <c r="T10387" s="31"/>
      <c r="U10387" s="31"/>
      <c r="V10387" s="31"/>
      <c r="W10387" s="31"/>
      <c r="X10387" s="31"/>
      <c r="Y10387" s="31"/>
      <c r="Z10387" s="31"/>
      <c r="AA10387" s="31"/>
      <c r="AB10387" s="31"/>
      <c r="AC10387" s="31"/>
      <c r="AD10387" s="31"/>
      <c r="AE10387" s="31"/>
      <c r="AF10387" s="31"/>
      <c r="AG10387" s="31"/>
      <c r="AH10387" s="31"/>
      <c r="AI10387" s="31"/>
      <c r="AJ10387" s="31"/>
      <c r="AK10387" s="31"/>
      <c r="AL10387" s="31"/>
      <c r="AM10387" s="31"/>
      <c r="AN10387" s="31"/>
      <c r="AO10387" s="31"/>
      <c r="AP10387" s="31"/>
      <c r="AQ10387" s="31"/>
      <c r="AR10387" s="31"/>
      <c r="AS10387" s="31"/>
      <c r="AT10387" s="31"/>
      <c r="AU10387" s="31"/>
      <c r="AV10387" s="31"/>
      <c r="AW10387" s="31"/>
      <c r="AX10387" s="31"/>
      <c r="AY10387" s="31"/>
      <c r="AZ10387" s="31"/>
      <c r="BA10387" s="31"/>
      <c r="BB10387" s="31"/>
      <c r="BC10387" s="31"/>
      <c r="BD10387" s="31"/>
      <c r="BE10387" s="31"/>
      <c r="BF10387" s="31"/>
      <c r="BG10387" s="31"/>
      <c r="BH10387" s="31"/>
      <c r="BI10387" s="31"/>
      <c r="BJ10387" s="31"/>
      <c r="BK10387" s="31"/>
      <c r="BL10387" s="31"/>
      <c r="BM10387" s="31"/>
      <c r="BN10387" s="31"/>
      <c r="BO10387" s="31"/>
      <c r="BP10387" s="31"/>
      <c r="BQ10387" s="31"/>
      <c r="BR10387" s="31"/>
      <c r="BS10387" s="31"/>
      <c r="BT10387" s="31"/>
      <c r="BU10387" s="31"/>
      <c r="BV10387" s="31"/>
      <c r="BW10387" s="31"/>
      <c r="BX10387" s="31"/>
      <c r="BY10387" s="31"/>
      <c r="BZ10387" s="31"/>
      <c r="CA10387" s="31"/>
      <c r="CB10387" s="31"/>
      <c r="CC10387" s="31"/>
    </row>
    <row r="10388" spans="5:81" customFormat="1" x14ac:dyDescent="0.25">
      <c r="E10388" s="30" t="str">
        <f t="shared" si="72"/>
        <v>update IFINOPL.dbo.AGREEMENT_ASSET set BILLING_TO_NPWP = '027182278059000', NPWP_NAME = 'PT. DOOSAN HEAVY INDUSTRIES INDONESIA', NPWP_ADDRESS = 'GEDUNG PLAZA KEBON JERUK JL RAYA PEJUANGAN D7-D8 KEBON JERUK KEBON JERUK KOTA ADM. JAKARTA BARAT DKI JAKARTA 11530' where AGREEMENT_NO = replace('0001193/4/08/11/2023', '/', '.');</v>
      </c>
      <c r="F10388" s="31"/>
      <c r="G10388" s="31"/>
      <c r="H10388" s="31"/>
      <c r="I10388" s="31"/>
      <c r="J10388" s="31"/>
      <c r="K10388" s="31"/>
      <c r="L10388" s="31"/>
      <c r="M10388" s="31"/>
      <c r="N10388" s="31"/>
      <c r="O10388" s="31"/>
      <c r="P10388" s="31"/>
      <c r="Q10388" s="31"/>
      <c r="R10388" s="31"/>
      <c r="S10388" s="31"/>
      <c r="T10388" s="31"/>
      <c r="U10388" s="31"/>
      <c r="V10388" s="31"/>
      <c r="W10388" s="31"/>
      <c r="X10388" s="31"/>
      <c r="Y10388" s="31"/>
      <c r="Z10388" s="31"/>
      <c r="AA10388" s="31"/>
      <c r="AB10388" s="31"/>
      <c r="AC10388" s="31"/>
      <c r="AD10388" s="31"/>
      <c r="AE10388" s="31"/>
      <c r="AF10388" s="31"/>
      <c r="AG10388" s="31"/>
      <c r="AH10388" s="31"/>
      <c r="AI10388" s="31"/>
      <c r="AJ10388" s="31"/>
      <c r="AK10388" s="31"/>
      <c r="AL10388" s="31"/>
      <c r="AM10388" s="31"/>
      <c r="AN10388" s="31"/>
      <c r="AO10388" s="31"/>
      <c r="AP10388" s="31"/>
      <c r="AQ10388" s="31"/>
      <c r="AR10388" s="31"/>
      <c r="AS10388" s="31"/>
      <c r="AT10388" s="31"/>
      <c r="AU10388" s="31"/>
      <c r="AV10388" s="31"/>
      <c r="AW10388" s="31"/>
      <c r="AX10388" s="31"/>
      <c r="AY10388" s="31"/>
      <c r="AZ10388" s="31"/>
      <c r="BA10388" s="31"/>
      <c r="BB10388" s="31"/>
      <c r="BC10388" s="31"/>
      <c r="BD10388" s="31"/>
      <c r="BE10388" s="31"/>
      <c r="BF10388" s="31"/>
      <c r="BG10388" s="31"/>
      <c r="BH10388" s="31"/>
      <c r="BI10388" s="31"/>
      <c r="BJ10388" s="31"/>
      <c r="BK10388" s="31"/>
      <c r="BL10388" s="31"/>
      <c r="BM10388" s="31"/>
      <c r="BN10388" s="31"/>
      <c r="BO10388" s="31"/>
      <c r="BP10388" s="31"/>
      <c r="BQ10388" s="31"/>
      <c r="BR10388" s="31"/>
      <c r="BS10388" s="31"/>
      <c r="BT10388" s="31"/>
      <c r="BU10388" s="31"/>
      <c r="BV10388" s="31"/>
      <c r="BW10388" s="31"/>
      <c r="BX10388" s="31"/>
      <c r="BY10388" s="31"/>
      <c r="BZ10388" s="31"/>
      <c r="CA10388" s="31"/>
      <c r="CB10388" s="31"/>
      <c r="CC10388" s="31"/>
    </row>
    <row r="10389" spans="5:81" customFormat="1" x14ac:dyDescent="0.25">
      <c r="E10389" s="30" t="str">
        <f t="shared" si="72"/>
        <v>update IFINOPL.dbo.AGREEMENT_ASSET set BILLING_TO_NPWP = '032561706021000', NPWP_NAME = 'PT. MITSUBISHI ELECTRIC INDONESIA', NPWP_ADDRESS = 'GEDUNG JAYA LANTAI 8 JL MH THAMRIN NO 12 RT.000 RW.000 KEBON SIRIH, MENTENG, JAKARTA PUSAT, DKI JAKARTA 10340 INDONESIA' where AGREEMENT_NO = replace('0001194/4/01/12/2022', '/', '.');</v>
      </c>
      <c r="F10389" s="31"/>
      <c r="G10389" s="31"/>
      <c r="H10389" s="31"/>
      <c r="I10389" s="31"/>
      <c r="J10389" s="31"/>
      <c r="K10389" s="31"/>
      <c r="L10389" s="31"/>
      <c r="M10389" s="31"/>
      <c r="N10389" s="31"/>
      <c r="O10389" s="31"/>
      <c r="P10389" s="31"/>
      <c r="Q10389" s="31"/>
      <c r="R10389" s="31"/>
      <c r="S10389" s="31"/>
      <c r="T10389" s="31"/>
      <c r="U10389" s="31"/>
      <c r="V10389" s="31"/>
      <c r="W10389" s="31"/>
      <c r="X10389" s="31"/>
      <c r="Y10389" s="31"/>
      <c r="Z10389" s="31"/>
      <c r="AA10389" s="31"/>
      <c r="AB10389" s="31"/>
      <c r="AC10389" s="31"/>
      <c r="AD10389" s="31"/>
      <c r="AE10389" s="31"/>
      <c r="AF10389" s="31"/>
      <c r="AG10389" s="31"/>
      <c r="AH10389" s="31"/>
      <c r="AI10389" s="31"/>
      <c r="AJ10389" s="31"/>
      <c r="AK10389" s="31"/>
      <c r="AL10389" s="31"/>
      <c r="AM10389" s="31"/>
      <c r="AN10389" s="31"/>
      <c r="AO10389" s="31"/>
      <c r="AP10389" s="31"/>
      <c r="AQ10389" s="31"/>
      <c r="AR10389" s="31"/>
      <c r="AS10389" s="31"/>
      <c r="AT10389" s="31"/>
      <c r="AU10389" s="31"/>
      <c r="AV10389" s="31"/>
      <c r="AW10389" s="31"/>
      <c r="AX10389" s="31"/>
      <c r="AY10389" s="31"/>
      <c r="AZ10389" s="31"/>
      <c r="BA10389" s="31"/>
      <c r="BB10389" s="31"/>
      <c r="BC10389" s="31"/>
      <c r="BD10389" s="31"/>
      <c r="BE10389" s="31"/>
      <c r="BF10389" s="31"/>
      <c r="BG10389" s="31"/>
      <c r="BH10389" s="31"/>
      <c r="BI10389" s="31"/>
      <c r="BJ10389" s="31"/>
      <c r="BK10389" s="31"/>
      <c r="BL10389" s="31"/>
      <c r="BM10389" s="31"/>
      <c r="BN10389" s="31"/>
      <c r="BO10389" s="31"/>
      <c r="BP10389" s="31"/>
      <c r="BQ10389" s="31"/>
      <c r="BR10389" s="31"/>
      <c r="BS10389" s="31"/>
      <c r="BT10389" s="31"/>
      <c r="BU10389" s="31"/>
      <c r="BV10389" s="31"/>
      <c r="BW10389" s="31"/>
      <c r="BX10389" s="31"/>
      <c r="BY10389" s="31"/>
      <c r="BZ10389" s="31"/>
      <c r="CA10389" s="31"/>
      <c r="CB10389" s="31"/>
      <c r="CC10389" s="31"/>
    </row>
    <row r="10390" spans="5:81" customFormat="1" x14ac:dyDescent="0.25">
      <c r="E10390" s="30" t="str">
        <f t="shared" si="72"/>
        <v>update IFINOPL.dbo.AGREEMENT_ASSET set BILLING_TO_NPWP = '027182278059000', NPWP_NAME = 'PT. DOOSAN HEAVY INDUSTRIES INDONESIA', NPWP_ADDRESS = 'GEDUNG PLAZA KEBON JERUK JL. RAYA PERJUANGAN D7-D8 KEBON JERUK KEBON JERUK KOTA ADM JAKARTA BARAT DKI JAKARTA 11530' where AGREEMENT_NO = replace('0001194/4/08/11/2023', '/', '.');</v>
      </c>
      <c r="F10390" s="31"/>
      <c r="G10390" s="31"/>
      <c r="H10390" s="31"/>
      <c r="I10390" s="31"/>
      <c r="J10390" s="31"/>
      <c r="K10390" s="31"/>
      <c r="L10390" s="31"/>
      <c r="M10390" s="31"/>
      <c r="N10390" s="31"/>
      <c r="O10390" s="31"/>
      <c r="P10390" s="31"/>
      <c r="Q10390" s="31"/>
      <c r="R10390" s="31"/>
      <c r="S10390" s="31"/>
      <c r="T10390" s="31"/>
      <c r="U10390" s="31"/>
      <c r="V10390" s="31"/>
      <c r="W10390" s="31"/>
      <c r="X10390" s="31"/>
      <c r="Y10390" s="31"/>
      <c r="Z10390" s="31"/>
      <c r="AA10390" s="31"/>
      <c r="AB10390" s="31"/>
      <c r="AC10390" s="31"/>
      <c r="AD10390" s="31"/>
      <c r="AE10390" s="31"/>
      <c r="AF10390" s="31"/>
      <c r="AG10390" s="31"/>
      <c r="AH10390" s="31"/>
      <c r="AI10390" s="31"/>
      <c r="AJ10390" s="31"/>
      <c r="AK10390" s="31"/>
      <c r="AL10390" s="31"/>
      <c r="AM10390" s="31"/>
      <c r="AN10390" s="31"/>
      <c r="AO10390" s="31"/>
      <c r="AP10390" s="31"/>
      <c r="AQ10390" s="31"/>
      <c r="AR10390" s="31"/>
      <c r="AS10390" s="31"/>
      <c r="AT10390" s="31"/>
      <c r="AU10390" s="31"/>
      <c r="AV10390" s="31"/>
      <c r="AW10390" s="31"/>
      <c r="AX10390" s="31"/>
      <c r="AY10390" s="31"/>
      <c r="AZ10390" s="31"/>
      <c r="BA10390" s="31"/>
      <c r="BB10390" s="31"/>
      <c r="BC10390" s="31"/>
      <c r="BD10390" s="31"/>
      <c r="BE10390" s="31"/>
      <c r="BF10390" s="31"/>
      <c r="BG10390" s="31"/>
      <c r="BH10390" s="31"/>
      <c r="BI10390" s="31"/>
      <c r="BJ10390" s="31"/>
      <c r="BK10390" s="31"/>
      <c r="BL10390" s="31"/>
      <c r="BM10390" s="31"/>
      <c r="BN10390" s="31"/>
      <c r="BO10390" s="31"/>
      <c r="BP10390" s="31"/>
      <c r="BQ10390" s="31"/>
      <c r="BR10390" s="31"/>
      <c r="BS10390" s="31"/>
      <c r="BT10390" s="31"/>
      <c r="BU10390" s="31"/>
      <c r="BV10390" s="31"/>
      <c r="BW10390" s="31"/>
      <c r="BX10390" s="31"/>
      <c r="BY10390" s="31"/>
      <c r="BZ10390" s="31"/>
      <c r="CA10390" s="31"/>
      <c r="CB10390" s="31"/>
      <c r="CC10390" s="31"/>
    </row>
    <row r="10391" spans="5:81" customFormat="1" x14ac:dyDescent="0.25">
      <c r="E10391" s="30" t="str">
        <f t="shared" si="72"/>
        <v>update IFINOPL.dbo.AGREEMENT_ASSET set BILLING_TO_NPWP = '651300972016000', NPWP_NAME = 'PT. BERKAH AUTO RAYA', NPWP_ADDRESS = 'SOUTH QUARTER BUILDING, TOWER A LEVEL 18, JL CILANDAK BARAT RT.0 RW.0 KEL.CILANDAK BARAT KEC.CILANDAK KOTA/KAB.JAKARTA SELATAN DKI JAKARTA 12430' where AGREEMENT_NO = replace('0001195/4/01/12/2022', '/', '.');</v>
      </c>
      <c r="F10391" s="31"/>
      <c r="G10391" s="31"/>
      <c r="H10391" s="31"/>
      <c r="I10391" s="31"/>
      <c r="J10391" s="31"/>
      <c r="K10391" s="31"/>
      <c r="L10391" s="31"/>
      <c r="M10391" s="31"/>
      <c r="N10391" s="31"/>
      <c r="O10391" s="31"/>
      <c r="P10391" s="31"/>
      <c r="Q10391" s="31"/>
      <c r="R10391" s="31"/>
      <c r="S10391" s="31"/>
      <c r="T10391" s="31"/>
      <c r="U10391" s="31"/>
      <c r="V10391" s="31"/>
      <c r="W10391" s="31"/>
      <c r="X10391" s="31"/>
      <c r="Y10391" s="31"/>
      <c r="Z10391" s="31"/>
      <c r="AA10391" s="31"/>
      <c r="AB10391" s="31"/>
      <c r="AC10391" s="31"/>
      <c r="AD10391" s="31"/>
      <c r="AE10391" s="31"/>
      <c r="AF10391" s="31"/>
      <c r="AG10391" s="31"/>
      <c r="AH10391" s="31"/>
      <c r="AI10391" s="31"/>
      <c r="AJ10391" s="31"/>
      <c r="AK10391" s="31"/>
      <c r="AL10391" s="31"/>
      <c r="AM10391" s="31"/>
      <c r="AN10391" s="31"/>
      <c r="AO10391" s="31"/>
      <c r="AP10391" s="31"/>
      <c r="AQ10391" s="31"/>
      <c r="AR10391" s="31"/>
      <c r="AS10391" s="31"/>
      <c r="AT10391" s="31"/>
      <c r="AU10391" s="31"/>
      <c r="AV10391" s="31"/>
      <c r="AW10391" s="31"/>
      <c r="AX10391" s="31"/>
      <c r="AY10391" s="31"/>
      <c r="AZ10391" s="31"/>
      <c r="BA10391" s="31"/>
      <c r="BB10391" s="31"/>
      <c r="BC10391" s="31"/>
      <c r="BD10391" s="31"/>
      <c r="BE10391" s="31"/>
      <c r="BF10391" s="31"/>
      <c r="BG10391" s="31"/>
      <c r="BH10391" s="31"/>
      <c r="BI10391" s="31"/>
      <c r="BJ10391" s="31"/>
      <c r="BK10391" s="31"/>
      <c r="BL10391" s="31"/>
      <c r="BM10391" s="31"/>
      <c r="BN10391" s="31"/>
      <c r="BO10391" s="31"/>
      <c r="BP10391" s="31"/>
      <c r="BQ10391" s="31"/>
      <c r="BR10391" s="31"/>
      <c r="BS10391" s="31"/>
      <c r="BT10391" s="31"/>
      <c r="BU10391" s="31"/>
      <c r="BV10391" s="31"/>
      <c r="BW10391" s="31"/>
      <c r="BX10391" s="31"/>
      <c r="BY10391" s="31"/>
      <c r="BZ10391" s="31"/>
      <c r="CA10391" s="31"/>
      <c r="CB10391" s="31"/>
      <c r="CC10391" s="31"/>
    </row>
    <row r="10392" spans="5:81" customFormat="1" x14ac:dyDescent="0.25">
      <c r="E10392" s="30" t="str">
        <f t="shared" si="72"/>
        <v>update IFINOPL.dbo.AGREEMENT_ASSET set BILLING_TO_NPWP = '027182278059000', NPWP_NAME = 'PT. DOOSAN HEAVY INDUSTRIES INDONESIA', NPWP_ADDRESS = 'Gd. Plaza Kebun Jeruk, Jl. Raya Perjuangan D7-D8, Kebun Jeruk, Jakarta Barat, DKI Jakarta 11530' where AGREEMENT_NO = replace('0001195/4/08/12/2023', '/', '.');</v>
      </c>
      <c r="F10392" s="31"/>
      <c r="G10392" s="31"/>
      <c r="H10392" s="31"/>
      <c r="I10392" s="31"/>
      <c r="J10392" s="31"/>
      <c r="K10392" s="31"/>
      <c r="L10392" s="31"/>
      <c r="M10392" s="31"/>
      <c r="N10392" s="31"/>
      <c r="O10392" s="31"/>
      <c r="P10392" s="31"/>
      <c r="Q10392" s="31"/>
      <c r="R10392" s="31"/>
      <c r="S10392" s="31"/>
      <c r="T10392" s="31"/>
      <c r="U10392" s="31"/>
      <c r="V10392" s="31"/>
      <c r="W10392" s="31"/>
      <c r="X10392" s="31"/>
      <c r="Y10392" s="31"/>
      <c r="Z10392" s="31"/>
      <c r="AA10392" s="31"/>
      <c r="AB10392" s="31"/>
      <c r="AC10392" s="31"/>
      <c r="AD10392" s="31"/>
      <c r="AE10392" s="31"/>
      <c r="AF10392" s="31"/>
      <c r="AG10392" s="31"/>
      <c r="AH10392" s="31"/>
      <c r="AI10392" s="31"/>
      <c r="AJ10392" s="31"/>
      <c r="AK10392" s="31"/>
      <c r="AL10392" s="31"/>
      <c r="AM10392" s="31"/>
      <c r="AN10392" s="31"/>
      <c r="AO10392" s="31"/>
      <c r="AP10392" s="31"/>
      <c r="AQ10392" s="31"/>
      <c r="AR10392" s="31"/>
      <c r="AS10392" s="31"/>
      <c r="AT10392" s="31"/>
      <c r="AU10392" s="31"/>
      <c r="AV10392" s="31"/>
      <c r="AW10392" s="31"/>
      <c r="AX10392" s="31"/>
      <c r="AY10392" s="31"/>
      <c r="AZ10392" s="31"/>
      <c r="BA10392" s="31"/>
      <c r="BB10392" s="31"/>
      <c r="BC10392" s="31"/>
      <c r="BD10392" s="31"/>
      <c r="BE10392" s="31"/>
      <c r="BF10392" s="31"/>
      <c r="BG10392" s="31"/>
      <c r="BH10392" s="31"/>
      <c r="BI10392" s="31"/>
      <c r="BJ10392" s="31"/>
      <c r="BK10392" s="31"/>
      <c r="BL10392" s="31"/>
      <c r="BM10392" s="31"/>
      <c r="BN10392" s="31"/>
      <c r="BO10392" s="31"/>
      <c r="BP10392" s="31"/>
      <c r="BQ10392" s="31"/>
      <c r="BR10392" s="31"/>
      <c r="BS10392" s="31"/>
      <c r="BT10392" s="31"/>
      <c r="BU10392" s="31"/>
      <c r="BV10392" s="31"/>
      <c r="BW10392" s="31"/>
      <c r="BX10392" s="31"/>
      <c r="BY10392" s="31"/>
      <c r="BZ10392" s="31"/>
      <c r="CA10392" s="31"/>
      <c r="CB10392" s="31"/>
      <c r="CC10392" s="31"/>
    </row>
    <row r="10393" spans="5:81" customFormat="1" x14ac:dyDescent="0.25">
      <c r="E10393" s="30" t="str">
        <f t="shared" si="72"/>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replace('0001196/4/01/12/2022', '/', '.');</v>
      </c>
      <c r="F10393" s="31"/>
      <c r="G10393" s="31"/>
      <c r="H10393" s="31"/>
      <c r="I10393" s="31"/>
      <c r="J10393" s="31"/>
      <c r="K10393" s="31"/>
      <c r="L10393" s="31"/>
      <c r="M10393" s="31"/>
      <c r="N10393" s="31"/>
      <c r="O10393" s="31"/>
      <c r="P10393" s="31"/>
      <c r="Q10393" s="31"/>
      <c r="R10393" s="31"/>
      <c r="S10393" s="31"/>
      <c r="T10393" s="31"/>
      <c r="U10393" s="31"/>
      <c r="V10393" s="31"/>
      <c r="W10393" s="31"/>
      <c r="X10393" s="31"/>
      <c r="Y10393" s="31"/>
      <c r="Z10393" s="31"/>
      <c r="AA10393" s="31"/>
      <c r="AB10393" s="31"/>
      <c r="AC10393" s="31"/>
      <c r="AD10393" s="31"/>
      <c r="AE10393" s="31"/>
      <c r="AF10393" s="31"/>
      <c r="AG10393" s="31"/>
      <c r="AH10393" s="31"/>
      <c r="AI10393" s="31"/>
      <c r="AJ10393" s="31"/>
      <c r="AK10393" s="31"/>
      <c r="AL10393" s="31"/>
      <c r="AM10393" s="31"/>
      <c r="AN10393" s="31"/>
      <c r="AO10393" s="31"/>
      <c r="AP10393" s="31"/>
      <c r="AQ10393" s="31"/>
      <c r="AR10393" s="31"/>
      <c r="AS10393" s="31"/>
      <c r="AT10393" s="31"/>
      <c r="AU10393" s="31"/>
      <c r="AV10393" s="31"/>
      <c r="AW10393" s="31"/>
      <c r="AX10393" s="31"/>
      <c r="AY10393" s="31"/>
      <c r="AZ10393" s="31"/>
      <c r="BA10393" s="31"/>
      <c r="BB10393" s="31"/>
      <c r="BC10393" s="31"/>
      <c r="BD10393" s="31"/>
      <c r="BE10393" s="31"/>
      <c r="BF10393" s="31"/>
      <c r="BG10393" s="31"/>
      <c r="BH10393" s="31"/>
      <c r="BI10393" s="31"/>
      <c r="BJ10393" s="31"/>
      <c r="BK10393" s="31"/>
      <c r="BL10393" s="31"/>
      <c r="BM10393" s="31"/>
      <c r="BN10393" s="31"/>
      <c r="BO10393" s="31"/>
      <c r="BP10393" s="31"/>
      <c r="BQ10393" s="31"/>
      <c r="BR10393" s="31"/>
      <c r="BS10393" s="31"/>
      <c r="BT10393" s="31"/>
      <c r="BU10393" s="31"/>
      <c r="BV10393" s="31"/>
      <c r="BW10393" s="31"/>
      <c r="BX10393" s="31"/>
      <c r="BY10393" s="31"/>
      <c r="BZ10393" s="31"/>
      <c r="CA10393" s="31"/>
      <c r="CB10393" s="31"/>
      <c r="CC10393" s="31"/>
    </row>
    <row r="10394" spans="5:81" customFormat="1" x14ac:dyDescent="0.25">
      <c r="E10394" s="30" t="str">
        <f t="shared" si="72"/>
        <v>update IFINOPL.dbo.AGREEMENT_ASSET set BILLING_TO_NPWP = '013315965046000', NPWP_NAME = 'PT. INDOTRUCK UTAMA', NPWP_ADDRESS = 'JL RAYA CAKUNG CILINCING KAV 3A SEMPER TIMUR - CILINCING JAKARTA UTARA 14130' where AGREEMENT_NO = replace('0001196/4/08/10/2023', '/', '.');</v>
      </c>
      <c r="F10394" s="31"/>
      <c r="G10394" s="31"/>
      <c r="H10394" s="31"/>
      <c r="I10394" s="31"/>
      <c r="J10394" s="31"/>
      <c r="K10394" s="31"/>
      <c r="L10394" s="31"/>
      <c r="M10394" s="31"/>
      <c r="N10394" s="31"/>
      <c r="O10394" s="31"/>
      <c r="P10394" s="31"/>
      <c r="Q10394" s="31"/>
      <c r="R10394" s="31"/>
      <c r="S10394" s="31"/>
      <c r="T10394" s="31"/>
      <c r="U10394" s="31"/>
      <c r="V10394" s="31"/>
      <c r="W10394" s="31"/>
      <c r="X10394" s="31"/>
      <c r="Y10394" s="31"/>
      <c r="Z10394" s="31"/>
      <c r="AA10394" s="31"/>
      <c r="AB10394" s="31"/>
      <c r="AC10394" s="31"/>
      <c r="AD10394" s="31"/>
      <c r="AE10394" s="31"/>
      <c r="AF10394" s="31"/>
      <c r="AG10394" s="31"/>
      <c r="AH10394" s="31"/>
      <c r="AI10394" s="31"/>
      <c r="AJ10394" s="31"/>
      <c r="AK10394" s="31"/>
      <c r="AL10394" s="31"/>
      <c r="AM10394" s="31"/>
      <c r="AN10394" s="31"/>
      <c r="AO10394" s="31"/>
      <c r="AP10394" s="31"/>
      <c r="AQ10394" s="31"/>
      <c r="AR10394" s="31"/>
      <c r="AS10394" s="31"/>
      <c r="AT10394" s="31"/>
      <c r="AU10394" s="31"/>
      <c r="AV10394" s="31"/>
      <c r="AW10394" s="31"/>
      <c r="AX10394" s="31"/>
      <c r="AY10394" s="31"/>
      <c r="AZ10394" s="31"/>
      <c r="BA10394" s="31"/>
      <c r="BB10394" s="31"/>
      <c r="BC10394" s="31"/>
      <c r="BD10394" s="31"/>
      <c r="BE10394" s="31"/>
      <c r="BF10394" s="31"/>
      <c r="BG10394" s="31"/>
      <c r="BH10394" s="31"/>
      <c r="BI10394" s="31"/>
      <c r="BJ10394" s="31"/>
      <c r="BK10394" s="31"/>
      <c r="BL10394" s="31"/>
      <c r="BM10394" s="31"/>
      <c r="BN10394" s="31"/>
      <c r="BO10394" s="31"/>
      <c r="BP10394" s="31"/>
      <c r="BQ10394" s="31"/>
      <c r="BR10394" s="31"/>
      <c r="BS10394" s="31"/>
      <c r="BT10394" s="31"/>
      <c r="BU10394" s="31"/>
      <c r="BV10394" s="31"/>
      <c r="BW10394" s="31"/>
      <c r="BX10394" s="31"/>
      <c r="BY10394" s="31"/>
      <c r="BZ10394" s="31"/>
      <c r="CA10394" s="31"/>
      <c r="CB10394" s="31"/>
      <c r="CC10394" s="31"/>
    </row>
    <row r="10395" spans="5:81" customFormat="1" x14ac:dyDescent="0.25">
      <c r="E10395" s="30" t="str">
        <f t="shared" si="72"/>
        <v>update IFINOPL.dbo.AGREEMENT_ASSET set BILLING_TO_NPWP = '013315965046000', NPWP_NAME = 'PT. INDOTRUCK UTAMA', NPWP_ADDRESS = 'JL RAYA CAKUNG CILINCING KAV 3A SEMPER TIMUR - CILINCING JAKARTA UTARA 14130' where AGREEMENT_NO = replace('0001197/4/08/10/2023', '/', '.');</v>
      </c>
      <c r="F10395" s="31"/>
      <c r="G10395" s="31"/>
      <c r="H10395" s="31"/>
      <c r="I10395" s="31"/>
      <c r="J10395" s="31"/>
      <c r="K10395" s="31"/>
      <c r="L10395" s="31"/>
      <c r="M10395" s="31"/>
      <c r="N10395" s="31"/>
      <c r="O10395" s="31"/>
      <c r="P10395" s="31"/>
      <c r="Q10395" s="31"/>
      <c r="R10395" s="31"/>
      <c r="S10395" s="31"/>
      <c r="T10395" s="31"/>
      <c r="U10395" s="31"/>
      <c r="V10395" s="31"/>
      <c r="W10395" s="31"/>
      <c r="X10395" s="31"/>
      <c r="Y10395" s="31"/>
      <c r="Z10395" s="31"/>
      <c r="AA10395" s="31"/>
      <c r="AB10395" s="31"/>
      <c r="AC10395" s="31"/>
      <c r="AD10395" s="31"/>
      <c r="AE10395" s="31"/>
      <c r="AF10395" s="31"/>
      <c r="AG10395" s="31"/>
      <c r="AH10395" s="31"/>
      <c r="AI10395" s="31"/>
      <c r="AJ10395" s="31"/>
      <c r="AK10395" s="31"/>
      <c r="AL10395" s="31"/>
      <c r="AM10395" s="31"/>
      <c r="AN10395" s="31"/>
      <c r="AO10395" s="31"/>
      <c r="AP10395" s="31"/>
      <c r="AQ10395" s="31"/>
      <c r="AR10395" s="31"/>
      <c r="AS10395" s="31"/>
      <c r="AT10395" s="31"/>
      <c r="AU10395" s="31"/>
      <c r="AV10395" s="31"/>
      <c r="AW10395" s="31"/>
      <c r="AX10395" s="31"/>
      <c r="AY10395" s="31"/>
      <c r="AZ10395" s="31"/>
      <c r="BA10395" s="31"/>
      <c r="BB10395" s="31"/>
      <c r="BC10395" s="31"/>
      <c r="BD10395" s="31"/>
      <c r="BE10395" s="31"/>
      <c r="BF10395" s="31"/>
      <c r="BG10395" s="31"/>
      <c r="BH10395" s="31"/>
      <c r="BI10395" s="31"/>
      <c r="BJ10395" s="31"/>
      <c r="BK10395" s="31"/>
      <c r="BL10395" s="31"/>
      <c r="BM10395" s="31"/>
      <c r="BN10395" s="31"/>
      <c r="BO10395" s="31"/>
      <c r="BP10395" s="31"/>
      <c r="BQ10395" s="31"/>
      <c r="BR10395" s="31"/>
      <c r="BS10395" s="31"/>
      <c r="BT10395" s="31"/>
      <c r="BU10395" s="31"/>
      <c r="BV10395" s="31"/>
      <c r="BW10395" s="31"/>
      <c r="BX10395" s="31"/>
      <c r="BY10395" s="31"/>
      <c r="BZ10395" s="31"/>
      <c r="CA10395" s="31"/>
      <c r="CB10395" s="31"/>
      <c r="CC10395" s="31"/>
    </row>
    <row r="10396" spans="5:81" customFormat="1" x14ac:dyDescent="0.25">
      <c r="E10396" s="30" t="str">
        <f t="shared" si="72"/>
        <v>update IFINOPL.dbo.AGREEMENT_ASSET set BILLING_TO_NPWP = '013315965046000', NPWP_NAME = 'PT. INDOTRUCK UTAMA', NPWP_ADDRESS = 'JL RAYA CAKUNG CILINCING KAV 3A SEMPER TIMUR - CILINCING JAKARTA UTARA 14130' where AGREEMENT_NO = replace('0001198/4/08/10/2023', '/', '.');</v>
      </c>
      <c r="F10396" s="31"/>
      <c r="G10396" s="31"/>
      <c r="H10396" s="31"/>
      <c r="I10396" s="31"/>
      <c r="J10396" s="31"/>
      <c r="K10396" s="31"/>
      <c r="L10396" s="31"/>
      <c r="M10396" s="31"/>
      <c r="N10396" s="31"/>
      <c r="O10396" s="31"/>
      <c r="P10396" s="31"/>
      <c r="Q10396" s="31"/>
      <c r="R10396" s="31"/>
      <c r="S10396" s="31"/>
      <c r="T10396" s="31"/>
      <c r="U10396" s="31"/>
      <c r="V10396" s="31"/>
      <c r="W10396" s="31"/>
      <c r="X10396" s="31"/>
      <c r="Y10396" s="31"/>
      <c r="Z10396" s="31"/>
      <c r="AA10396" s="31"/>
      <c r="AB10396" s="31"/>
      <c r="AC10396" s="31"/>
      <c r="AD10396" s="31"/>
      <c r="AE10396" s="31"/>
      <c r="AF10396" s="31"/>
      <c r="AG10396" s="31"/>
      <c r="AH10396" s="31"/>
      <c r="AI10396" s="31"/>
      <c r="AJ10396" s="31"/>
      <c r="AK10396" s="31"/>
      <c r="AL10396" s="31"/>
      <c r="AM10396" s="31"/>
      <c r="AN10396" s="31"/>
      <c r="AO10396" s="31"/>
      <c r="AP10396" s="31"/>
      <c r="AQ10396" s="31"/>
      <c r="AR10396" s="31"/>
      <c r="AS10396" s="31"/>
      <c r="AT10396" s="31"/>
      <c r="AU10396" s="31"/>
      <c r="AV10396" s="31"/>
      <c r="AW10396" s="31"/>
      <c r="AX10396" s="31"/>
      <c r="AY10396" s="31"/>
      <c r="AZ10396" s="31"/>
      <c r="BA10396" s="31"/>
      <c r="BB10396" s="31"/>
      <c r="BC10396" s="31"/>
      <c r="BD10396" s="31"/>
      <c r="BE10396" s="31"/>
      <c r="BF10396" s="31"/>
      <c r="BG10396" s="31"/>
      <c r="BH10396" s="31"/>
      <c r="BI10396" s="31"/>
      <c r="BJ10396" s="31"/>
      <c r="BK10396" s="31"/>
      <c r="BL10396" s="31"/>
      <c r="BM10396" s="31"/>
      <c r="BN10396" s="31"/>
      <c r="BO10396" s="31"/>
      <c r="BP10396" s="31"/>
      <c r="BQ10396" s="31"/>
      <c r="BR10396" s="31"/>
      <c r="BS10396" s="31"/>
      <c r="BT10396" s="31"/>
      <c r="BU10396" s="31"/>
      <c r="BV10396" s="31"/>
      <c r="BW10396" s="31"/>
      <c r="BX10396" s="31"/>
      <c r="BY10396" s="31"/>
      <c r="BZ10396" s="31"/>
      <c r="CA10396" s="31"/>
      <c r="CB10396" s="31"/>
      <c r="CC10396" s="31"/>
    </row>
    <row r="10397" spans="5:81" customFormat="1" x14ac:dyDescent="0.25">
      <c r="E10397" s="30" t="str">
        <f t="shared" si="72"/>
        <v>update IFINOPL.dbo.AGREEMENT_ASSET set BILLING_TO_NPWP = '639296565017000', NPWP_NAME = 'PT. CMS MAJU SEJAHTRA', NPWP_ADDRESS = 'JL GUNUK NO 15 RT.01 RW.03 KEL.PEJATEN BARAT KEC.PASAR MINGGU KOTA/KAB.JAKARTA SELATAN DKI JAKARTA 12510' where AGREEMENT_NO = replace('0001199/4/01/12/2022', '/', '.');</v>
      </c>
      <c r="F10397" s="31"/>
      <c r="G10397" s="31"/>
      <c r="H10397" s="31"/>
      <c r="I10397" s="31"/>
      <c r="J10397" s="31"/>
      <c r="K10397" s="31"/>
      <c r="L10397" s="31"/>
      <c r="M10397" s="31"/>
      <c r="N10397" s="31"/>
      <c r="O10397" s="31"/>
      <c r="P10397" s="31"/>
      <c r="Q10397" s="31"/>
      <c r="R10397" s="31"/>
      <c r="S10397" s="31"/>
      <c r="T10397" s="31"/>
      <c r="U10397" s="31"/>
      <c r="V10397" s="31"/>
      <c r="W10397" s="31"/>
      <c r="X10397" s="31"/>
      <c r="Y10397" s="31"/>
      <c r="Z10397" s="31"/>
      <c r="AA10397" s="31"/>
      <c r="AB10397" s="31"/>
      <c r="AC10397" s="31"/>
      <c r="AD10397" s="31"/>
      <c r="AE10397" s="31"/>
      <c r="AF10397" s="31"/>
      <c r="AG10397" s="31"/>
      <c r="AH10397" s="31"/>
      <c r="AI10397" s="31"/>
      <c r="AJ10397" s="31"/>
      <c r="AK10397" s="31"/>
      <c r="AL10397" s="31"/>
      <c r="AM10397" s="31"/>
      <c r="AN10397" s="31"/>
      <c r="AO10397" s="31"/>
      <c r="AP10397" s="31"/>
      <c r="AQ10397" s="31"/>
      <c r="AR10397" s="31"/>
      <c r="AS10397" s="31"/>
      <c r="AT10397" s="31"/>
      <c r="AU10397" s="31"/>
      <c r="AV10397" s="31"/>
      <c r="AW10397" s="31"/>
      <c r="AX10397" s="31"/>
      <c r="AY10397" s="31"/>
      <c r="AZ10397" s="31"/>
      <c r="BA10397" s="31"/>
      <c r="BB10397" s="31"/>
      <c r="BC10397" s="31"/>
      <c r="BD10397" s="31"/>
      <c r="BE10397" s="31"/>
      <c r="BF10397" s="31"/>
      <c r="BG10397" s="31"/>
      <c r="BH10397" s="31"/>
      <c r="BI10397" s="31"/>
      <c r="BJ10397" s="31"/>
      <c r="BK10397" s="31"/>
      <c r="BL10397" s="31"/>
      <c r="BM10397" s="31"/>
      <c r="BN10397" s="31"/>
      <c r="BO10397" s="31"/>
      <c r="BP10397" s="31"/>
      <c r="BQ10397" s="31"/>
      <c r="BR10397" s="31"/>
      <c r="BS10397" s="31"/>
      <c r="BT10397" s="31"/>
      <c r="BU10397" s="31"/>
      <c r="BV10397" s="31"/>
      <c r="BW10397" s="31"/>
      <c r="BX10397" s="31"/>
      <c r="BY10397" s="31"/>
      <c r="BZ10397" s="31"/>
      <c r="CA10397" s="31"/>
      <c r="CB10397" s="31"/>
      <c r="CC10397" s="31"/>
    </row>
    <row r="10398" spans="5:81" customFormat="1" x14ac:dyDescent="0.25">
      <c r="E10398" s="30" t="str">
        <f t="shared" si="72"/>
        <v>update IFINOPL.dbo.AGREEMENT_ASSET set BILLING_TO_NPWP = '013315965046000', NPWP_NAME = 'PT. INDOTRUCK UTAMA', NPWP_ADDRESS = 'JL RAYA CAKUNG CILINCING KAV 3A SEMPER TIMUR - CILINCING JAKARTA UTARA 14130' where AGREEMENT_NO = replace('0001199/4/08/10/2023', '/', '.');</v>
      </c>
      <c r="F10398" s="31"/>
      <c r="G10398" s="31"/>
      <c r="H10398" s="31"/>
      <c r="I10398" s="31"/>
      <c r="J10398" s="31"/>
      <c r="K10398" s="31"/>
      <c r="L10398" s="31"/>
      <c r="M10398" s="31"/>
      <c r="N10398" s="31"/>
      <c r="O10398" s="31"/>
      <c r="P10398" s="31"/>
      <c r="Q10398" s="31"/>
      <c r="R10398" s="31"/>
      <c r="S10398" s="31"/>
      <c r="T10398" s="31"/>
      <c r="U10398" s="31"/>
      <c r="V10398" s="31"/>
      <c r="W10398" s="31"/>
      <c r="X10398" s="31"/>
      <c r="Y10398" s="31"/>
      <c r="Z10398" s="31"/>
      <c r="AA10398" s="31"/>
      <c r="AB10398" s="31"/>
      <c r="AC10398" s="31"/>
      <c r="AD10398" s="31"/>
      <c r="AE10398" s="31"/>
      <c r="AF10398" s="31"/>
      <c r="AG10398" s="31"/>
      <c r="AH10398" s="31"/>
      <c r="AI10398" s="31"/>
      <c r="AJ10398" s="31"/>
      <c r="AK10398" s="31"/>
      <c r="AL10398" s="31"/>
      <c r="AM10398" s="31"/>
      <c r="AN10398" s="31"/>
      <c r="AO10398" s="31"/>
      <c r="AP10398" s="31"/>
      <c r="AQ10398" s="31"/>
      <c r="AR10398" s="31"/>
      <c r="AS10398" s="31"/>
      <c r="AT10398" s="31"/>
      <c r="AU10398" s="31"/>
      <c r="AV10398" s="31"/>
      <c r="AW10398" s="31"/>
      <c r="AX10398" s="31"/>
      <c r="AY10398" s="31"/>
      <c r="AZ10398" s="31"/>
      <c r="BA10398" s="31"/>
      <c r="BB10398" s="31"/>
      <c r="BC10398" s="31"/>
      <c r="BD10398" s="31"/>
      <c r="BE10398" s="31"/>
      <c r="BF10398" s="31"/>
      <c r="BG10398" s="31"/>
      <c r="BH10398" s="31"/>
      <c r="BI10398" s="31"/>
      <c r="BJ10398" s="31"/>
      <c r="BK10398" s="31"/>
      <c r="BL10398" s="31"/>
      <c r="BM10398" s="31"/>
      <c r="BN10398" s="31"/>
      <c r="BO10398" s="31"/>
      <c r="BP10398" s="31"/>
      <c r="BQ10398" s="31"/>
      <c r="BR10398" s="31"/>
      <c r="BS10398" s="31"/>
      <c r="BT10398" s="31"/>
      <c r="BU10398" s="31"/>
      <c r="BV10398" s="31"/>
      <c r="BW10398" s="31"/>
      <c r="BX10398" s="31"/>
      <c r="BY10398" s="31"/>
      <c r="BZ10398" s="31"/>
      <c r="CA10398" s="31"/>
      <c r="CB10398" s="31"/>
      <c r="CC10398" s="31"/>
    </row>
    <row r="10399" spans="5:81" customFormat="1" x14ac:dyDescent="0.25">
      <c r="E10399" s="30" t="str">
        <f t="shared" si="72"/>
        <v>update IFINOPL.dbo.AGREEMENT_ASSET set BILLING_TO_NPWP = '013315965046000', NPWP_NAME = 'PT. INDOTRUCK UTAMA', NPWP_ADDRESS = 'JL RAYA CAKUNG CILINCING KAV 3A SEMPER TIMUR - CILINCING JAKARTA UTARA 14130' where AGREEMENT_NO = replace('0001200/4/08/10/2023', '/', '.');</v>
      </c>
      <c r="F10399" s="31"/>
      <c r="G10399" s="31"/>
      <c r="H10399" s="31"/>
      <c r="I10399" s="31"/>
      <c r="J10399" s="31"/>
      <c r="K10399" s="31"/>
      <c r="L10399" s="31"/>
      <c r="M10399" s="31"/>
      <c r="N10399" s="31"/>
      <c r="O10399" s="31"/>
      <c r="P10399" s="31"/>
      <c r="Q10399" s="31"/>
      <c r="R10399" s="31"/>
      <c r="S10399" s="31"/>
      <c r="T10399" s="31"/>
      <c r="U10399" s="31"/>
      <c r="V10399" s="31"/>
      <c r="W10399" s="31"/>
      <c r="X10399" s="31"/>
      <c r="Y10399" s="31"/>
      <c r="Z10399" s="31"/>
      <c r="AA10399" s="31"/>
      <c r="AB10399" s="31"/>
      <c r="AC10399" s="31"/>
      <c r="AD10399" s="31"/>
      <c r="AE10399" s="31"/>
      <c r="AF10399" s="31"/>
      <c r="AG10399" s="31"/>
      <c r="AH10399" s="31"/>
      <c r="AI10399" s="31"/>
      <c r="AJ10399" s="31"/>
      <c r="AK10399" s="31"/>
      <c r="AL10399" s="31"/>
      <c r="AM10399" s="31"/>
      <c r="AN10399" s="31"/>
      <c r="AO10399" s="31"/>
      <c r="AP10399" s="31"/>
      <c r="AQ10399" s="31"/>
      <c r="AR10399" s="31"/>
      <c r="AS10399" s="31"/>
      <c r="AT10399" s="31"/>
      <c r="AU10399" s="31"/>
      <c r="AV10399" s="31"/>
      <c r="AW10399" s="31"/>
      <c r="AX10399" s="31"/>
      <c r="AY10399" s="31"/>
      <c r="AZ10399" s="31"/>
      <c r="BA10399" s="31"/>
      <c r="BB10399" s="31"/>
      <c r="BC10399" s="31"/>
      <c r="BD10399" s="31"/>
      <c r="BE10399" s="31"/>
      <c r="BF10399" s="31"/>
      <c r="BG10399" s="31"/>
      <c r="BH10399" s="31"/>
      <c r="BI10399" s="31"/>
      <c r="BJ10399" s="31"/>
      <c r="BK10399" s="31"/>
      <c r="BL10399" s="31"/>
      <c r="BM10399" s="31"/>
      <c r="BN10399" s="31"/>
      <c r="BO10399" s="31"/>
      <c r="BP10399" s="31"/>
      <c r="BQ10399" s="31"/>
      <c r="BR10399" s="31"/>
      <c r="BS10399" s="31"/>
      <c r="BT10399" s="31"/>
      <c r="BU10399" s="31"/>
      <c r="BV10399" s="31"/>
      <c r="BW10399" s="31"/>
      <c r="BX10399" s="31"/>
      <c r="BY10399" s="31"/>
      <c r="BZ10399" s="31"/>
      <c r="CA10399" s="31"/>
      <c r="CB10399" s="31"/>
      <c r="CC10399" s="31"/>
    </row>
    <row r="10400" spans="5:81" customFormat="1" x14ac:dyDescent="0.25">
      <c r="E10400" s="30" t="str">
        <f t="shared" si="72"/>
        <v>update IFINOPL.dbo.AGREEMENT_ASSET set BILLING_TO_NPWP = '013315965046000', NPWP_NAME = 'PT. INDOTRUCK UTAMA', NPWP_ADDRESS = 'JL RAYA CAKUNG CILINCING KAV 3A SEMPER TIMUR - CILINCING JAKARTA UTARA 14130' where AGREEMENT_NO = replace('0001201/4/08/10/2023', '/', '.');</v>
      </c>
      <c r="F10400" s="31"/>
      <c r="G10400" s="31"/>
      <c r="H10400" s="31"/>
      <c r="I10400" s="31"/>
      <c r="J10400" s="31"/>
      <c r="K10400" s="31"/>
      <c r="L10400" s="31"/>
      <c r="M10400" s="31"/>
      <c r="N10400" s="31"/>
      <c r="O10400" s="31"/>
      <c r="P10400" s="31"/>
      <c r="Q10400" s="31"/>
      <c r="R10400" s="31"/>
      <c r="S10400" s="31"/>
      <c r="T10400" s="31"/>
      <c r="U10400" s="31"/>
      <c r="V10400" s="31"/>
      <c r="W10400" s="31"/>
      <c r="X10400" s="31"/>
      <c r="Y10400" s="31"/>
      <c r="Z10400" s="31"/>
      <c r="AA10400" s="31"/>
      <c r="AB10400" s="31"/>
      <c r="AC10400" s="31"/>
      <c r="AD10400" s="31"/>
      <c r="AE10400" s="31"/>
      <c r="AF10400" s="31"/>
      <c r="AG10400" s="31"/>
      <c r="AH10400" s="31"/>
      <c r="AI10400" s="31"/>
      <c r="AJ10400" s="31"/>
      <c r="AK10400" s="31"/>
      <c r="AL10400" s="31"/>
      <c r="AM10400" s="31"/>
      <c r="AN10400" s="31"/>
      <c r="AO10400" s="31"/>
      <c r="AP10400" s="31"/>
      <c r="AQ10400" s="31"/>
      <c r="AR10400" s="31"/>
      <c r="AS10400" s="31"/>
      <c r="AT10400" s="31"/>
      <c r="AU10400" s="31"/>
      <c r="AV10400" s="31"/>
      <c r="AW10400" s="31"/>
      <c r="AX10400" s="31"/>
      <c r="AY10400" s="31"/>
      <c r="AZ10400" s="31"/>
      <c r="BA10400" s="31"/>
      <c r="BB10400" s="31"/>
      <c r="BC10400" s="31"/>
      <c r="BD10400" s="31"/>
      <c r="BE10400" s="31"/>
      <c r="BF10400" s="31"/>
      <c r="BG10400" s="31"/>
      <c r="BH10400" s="31"/>
      <c r="BI10400" s="31"/>
      <c r="BJ10400" s="31"/>
      <c r="BK10400" s="31"/>
      <c r="BL10400" s="31"/>
      <c r="BM10400" s="31"/>
      <c r="BN10400" s="31"/>
      <c r="BO10400" s="31"/>
      <c r="BP10400" s="31"/>
      <c r="BQ10400" s="31"/>
      <c r="BR10400" s="31"/>
      <c r="BS10400" s="31"/>
      <c r="BT10400" s="31"/>
      <c r="BU10400" s="31"/>
      <c r="BV10400" s="31"/>
      <c r="BW10400" s="31"/>
      <c r="BX10400" s="31"/>
      <c r="BY10400" s="31"/>
      <c r="BZ10400" s="31"/>
      <c r="CA10400" s="31"/>
      <c r="CB10400" s="31"/>
      <c r="CC10400" s="31"/>
    </row>
    <row r="10401" spans="5:81" customFormat="1" x14ac:dyDescent="0.25">
      <c r="E10401" s="30" t="str">
        <f t="shared" si="72"/>
        <v>update IFINOPL.dbo.AGREEMENT_ASSET set BILLING_TO_NPWP = '639296565017000', NPWP_NAME = 'PT. CMS MAJU SEJAHTRA', NPWP_ADDRESS = 'JL GUNUK NO 15 RT.01 RW.03 KEL.PEJATEN BARAT KEC.PASAR MINGGU KOTA/KAB.JAKARTA SELATAN DKI JAKARTA 12510' where AGREEMENT_NO = replace('0001202/4/01/12/2022', '/', '.');</v>
      </c>
      <c r="F10401" s="31"/>
      <c r="G10401" s="31"/>
      <c r="H10401" s="31"/>
      <c r="I10401" s="31"/>
      <c r="J10401" s="31"/>
      <c r="K10401" s="31"/>
      <c r="L10401" s="31"/>
      <c r="M10401" s="31"/>
      <c r="N10401" s="31"/>
      <c r="O10401" s="31"/>
      <c r="P10401" s="31"/>
      <c r="Q10401" s="31"/>
      <c r="R10401" s="31"/>
      <c r="S10401" s="31"/>
      <c r="T10401" s="31"/>
      <c r="U10401" s="31"/>
      <c r="V10401" s="31"/>
      <c r="W10401" s="31"/>
      <c r="X10401" s="31"/>
      <c r="Y10401" s="31"/>
      <c r="Z10401" s="31"/>
      <c r="AA10401" s="31"/>
      <c r="AB10401" s="31"/>
      <c r="AC10401" s="31"/>
      <c r="AD10401" s="31"/>
      <c r="AE10401" s="31"/>
      <c r="AF10401" s="31"/>
      <c r="AG10401" s="31"/>
      <c r="AH10401" s="31"/>
      <c r="AI10401" s="31"/>
      <c r="AJ10401" s="31"/>
      <c r="AK10401" s="31"/>
      <c r="AL10401" s="31"/>
      <c r="AM10401" s="31"/>
      <c r="AN10401" s="31"/>
      <c r="AO10401" s="31"/>
      <c r="AP10401" s="31"/>
      <c r="AQ10401" s="31"/>
      <c r="AR10401" s="31"/>
      <c r="AS10401" s="31"/>
      <c r="AT10401" s="31"/>
      <c r="AU10401" s="31"/>
      <c r="AV10401" s="31"/>
      <c r="AW10401" s="31"/>
      <c r="AX10401" s="31"/>
      <c r="AY10401" s="31"/>
      <c r="AZ10401" s="31"/>
      <c r="BA10401" s="31"/>
      <c r="BB10401" s="31"/>
      <c r="BC10401" s="31"/>
      <c r="BD10401" s="31"/>
      <c r="BE10401" s="31"/>
      <c r="BF10401" s="31"/>
      <c r="BG10401" s="31"/>
      <c r="BH10401" s="31"/>
      <c r="BI10401" s="31"/>
      <c r="BJ10401" s="31"/>
      <c r="BK10401" s="31"/>
      <c r="BL10401" s="31"/>
      <c r="BM10401" s="31"/>
      <c r="BN10401" s="31"/>
      <c r="BO10401" s="31"/>
      <c r="BP10401" s="31"/>
      <c r="BQ10401" s="31"/>
      <c r="BR10401" s="31"/>
      <c r="BS10401" s="31"/>
      <c r="BT10401" s="31"/>
      <c r="BU10401" s="31"/>
      <c r="BV10401" s="31"/>
      <c r="BW10401" s="31"/>
      <c r="BX10401" s="31"/>
      <c r="BY10401" s="31"/>
      <c r="BZ10401" s="31"/>
      <c r="CA10401" s="31"/>
      <c r="CB10401" s="31"/>
      <c r="CC10401" s="31"/>
    </row>
    <row r="10402" spans="5:81" customFormat="1" x14ac:dyDescent="0.25">
      <c r="E10402" s="30" t="str">
        <f t="shared" si="72"/>
        <v>update IFINOPL.dbo.AGREEMENT_ASSET set BILLING_TO_NPWP = '013315965046000', NPWP_NAME = 'PT. INDOTRUCK UTAMA', NPWP_ADDRESS = 'JL RAYA CAKUNG CILINCING KAV. 3A SEMPER TIMUR - CILINCING JAKARTA UTARA 14130' where AGREEMENT_NO = replace('0001202/4/08/10/2023', '/', '.');</v>
      </c>
      <c r="F10402" s="31"/>
      <c r="G10402" s="31"/>
      <c r="H10402" s="31"/>
      <c r="I10402" s="31"/>
      <c r="J10402" s="31"/>
      <c r="K10402" s="31"/>
      <c r="L10402" s="31"/>
      <c r="M10402" s="31"/>
      <c r="N10402" s="31"/>
      <c r="O10402" s="31"/>
      <c r="P10402" s="31"/>
      <c r="Q10402" s="31"/>
      <c r="R10402" s="31"/>
      <c r="S10402" s="31"/>
      <c r="T10402" s="31"/>
      <c r="U10402" s="31"/>
      <c r="V10402" s="31"/>
      <c r="W10402" s="31"/>
      <c r="X10402" s="31"/>
      <c r="Y10402" s="31"/>
      <c r="Z10402" s="31"/>
      <c r="AA10402" s="31"/>
      <c r="AB10402" s="31"/>
      <c r="AC10402" s="31"/>
      <c r="AD10402" s="31"/>
      <c r="AE10402" s="31"/>
      <c r="AF10402" s="31"/>
      <c r="AG10402" s="31"/>
      <c r="AH10402" s="31"/>
      <c r="AI10402" s="31"/>
      <c r="AJ10402" s="31"/>
      <c r="AK10402" s="31"/>
      <c r="AL10402" s="31"/>
      <c r="AM10402" s="31"/>
      <c r="AN10402" s="31"/>
      <c r="AO10402" s="31"/>
      <c r="AP10402" s="31"/>
      <c r="AQ10402" s="31"/>
      <c r="AR10402" s="31"/>
      <c r="AS10402" s="31"/>
      <c r="AT10402" s="31"/>
      <c r="AU10402" s="31"/>
      <c r="AV10402" s="31"/>
      <c r="AW10402" s="31"/>
      <c r="AX10402" s="31"/>
      <c r="AY10402" s="31"/>
      <c r="AZ10402" s="31"/>
      <c r="BA10402" s="31"/>
      <c r="BB10402" s="31"/>
      <c r="BC10402" s="31"/>
      <c r="BD10402" s="31"/>
      <c r="BE10402" s="31"/>
      <c r="BF10402" s="31"/>
      <c r="BG10402" s="31"/>
      <c r="BH10402" s="31"/>
      <c r="BI10402" s="31"/>
      <c r="BJ10402" s="31"/>
      <c r="BK10402" s="31"/>
      <c r="BL10402" s="31"/>
      <c r="BM10402" s="31"/>
      <c r="BN10402" s="31"/>
      <c r="BO10402" s="31"/>
      <c r="BP10402" s="31"/>
      <c r="BQ10402" s="31"/>
      <c r="BR10402" s="31"/>
      <c r="BS10402" s="31"/>
      <c r="BT10402" s="31"/>
      <c r="BU10402" s="31"/>
      <c r="BV10402" s="31"/>
      <c r="BW10402" s="31"/>
      <c r="BX10402" s="31"/>
      <c r="BY10402" s="31"/>
      <c r="BZ10402" s="31"/>
      <c r="CA10402" s="31"/>
      <c r="CB10402" s="31"/>
      <c r="CC10402" s="31"/>
    </row>
    <row r="10403" spans="5:81" customFormat="1" x14ac:dyDescent="0.25">
      <c r="E10403" s="30" t="str">
        <f t="shared" si="72"/>
        <v>update IFINOPL.dbo.AGREEMENT_ASSET set BILLING_TO_NPWP = '023689078064000', NPWP_NAME = 'PT. BIMA SAKTI UTAMA', NPWP_ADDRESS = 'JL. PANGLIMA POLIM RAYA NO. 49 B RT.00 RW.00 MELAWAI, KEBAYORAN BARU, JAKARTA SELATAN, DKI JAKARTA 12160 INDONESIA' where AGREEMENT_NO = replace('0001203/4/01/12/2022', '/', '.');</v>
      </c>
      <c r="F10403" s="31"/>
      <c r="G10403" s="31"/>
      <c r="H10403" s="31"/>
      <c r="I10403" s="31"/>
      <c r="J10403" s="31"/>
      <c r="K10403" s="31"/>
      <c r="L10403" s="31"/>
      <c r="M10403" s="31"/>
      <c r="N10403" s="31"/>
      <c r="O10403" s="31"/>
      <c r="P10403" s="31"/>
      <c r="Q10403" s="31"/>
      <c r="R10403" s="31"/>
      <c r="S10403" s="31"/>
      <c r="T10403" s="31"/>
      <c r="U10403" s="31"/>
      <c r="V10403" s="31"/>
      <c r="W10403" s="31"/>
      <c r="X10403" s="31"/>
      <c r="Y10403" s="31"/>
      <c r="Z10403" s="31"/>
      <c r="AA10403" s="31"/>
      <c r="AB10403" s="31"/>
      <c r="AC10403" s="31"/>
      <c r="AD10403" s="31"/>
      <c r="AE10403" s="31"/>
      <c r="AF10403" s="31"/>
      <c r="AG10403" s="31"/>
      <c r="AH10403" s="31"/>
      <c r="AI10403" s="31"/>
      <c r="AJ10403" s="31"/>
      <c r="AK10403" s="31"/>
      <c r="AL10403" s="31"/>
      <c r="AM10403" s="31"/>
      <c r="AN10403" s="31"/>
      <c r="AO10403" s="31"/>
      <c r="AP10403" s="31"/>
      <c r="AQ10403" s="31"/>
      <c r="AR10403" s="31"/>
      <c r="AS10403" s="31"/>
      <c r="AT10403" s="31"/>
      <c r="AU10403" s="31"/>
      <c r="AV10403" s="31"/>
      <c r="AW10403" s="31"/>
      <c r="AX10403" s="31"/>
      <c r="AY10403" s="31"/>
      <c r="AZ10403" s="31"/>
      <c r="BA10403" s="31"/>
      <c r="BB10403" s="31"/>
      <c r="BC10403" s="31"/>
      <c r="BD10403" s="31"/>
      <c r="BE10403" s="31"/>
      <c r="BF10403" s="31"/>
      <c r="BG10403" s="31"/>
      <c r="BH10403" s="31"/>
      <c r="BI10403" s="31"/>
      <c r="BJ10403" s="31"/>
      <c r="BK10403" s="31"/>
      <c r="BL10403" s="31"/>
      <c r="BM10403" s="31"/>
      <c r="BN10403" s="31"/>
      <c r="BO10403" s="31"/>
      <c r="BP10403" s="31"/>
      <c r="BQ10403" s="31"/>
      <c r="BR10403" s="31"/>
      <c r="BS10403" s="31"/>
      <c r="BT10403" s="31"/>
      <c r="BU10403" s="31"/>
      <c r="BV10403" s="31"/>
      <c r="BW10403" s="31"/>
      <c r="BX10403" s="31"/>
      <c r="BY10403" s="31"/>
      <c r="BZ10403" s="31"/>
      <c r="CA10403" s="31"/>
      <c r="CB10403" s="31"/>
      <c r="CC10403" s="31"/>
    </row>
    <row r="10404" spans="5:81" customFormat="1" x14ac:dyDescent="0.25">
      <c r="E10404" s="30" t="str">
        <f t="shared" si="72"/>
        <v>update IFINOPL.dbo.AGREEMENT_ASSET set BILLING_TO_NPWP = '013315965046000', NPWP_NAME = 'PT. INDOTRUCK UTAMA', NPWP_ADDRESS = 'JL RAYA CAKUNG CILINCING KAV. 3A SEMPER TIMUR - CILINCING JAKARTA UTARA 14130' where AGREEMENT_NO = replace('0001203/4/08/10/2023', '/', '.');</v>
      </c>
      <c r="F10404" s="31"/>
      <c r="G10404" s="31"/>
      <c r="H10404" s="31"/>
      <c r="I10404" s="31"/>
      <c r="J10404" s="31"/>
      <c r="K10404" s="31"/>
      <c r="L10404" s="31"/>
      <c r="M10404" s="31"/>
      <c r="N10404" s="31"/>
      <c r="O10404" s="31"/>
      <c r="P10404" s="31"/>
      <c r="Q10404" s="31"/>
      <c r="R10404" s="31"/>
      <c r="S10404" s="31"/>
      <c r="T10404" s="31"/>
      <c r="U10404" s="31"/>
      <c r="V10404" s="31"/>
      <c r="W10404" s="31"/>
      <c r="X10404" s="31"/>
      <c r="Y10404" s="31"/>
      <c r="Z10404" s="31"/>
      <c r="AA10404" s="31"/>
      <c r="AB10404" s="31"/>
      <c r="AC10404" s="31"/>
      <c r="AD10404" s="31"/>
      <c r="AE10404" s="31"/>
      <c r="AF10404" s="31"/>
      <c r="AG10404" s="31"/>
      <c r="AH10404" s="31"/>
      <c r="AI10404" s="31"/>
      <c r="AJ10404" s="31"/>
      <c r="AK10404" s="31"/>
      <c r="AL10404" s="31"/>
      <c r="AM10404" s="31"/>
      <c r="AN10404" s="31"/>
      <c r="AO10404" s="31"/>
      <c r="AP10404" s="31"/>
      <c r="AQ10404" s="31"/>
      <c r="AR10404" s="31"/>
      <c r="AS10404" s="31"/>
      <c r="AT10404" s="31"/>
      <c r="AU10404" s="31"/>
      <c r="AV10404" s="31"/>
      <c r="AW10404" s="31"/>
      <c r="AX10404" s="31"/>
      <c r="AY10404" s="31"/>
      <c r="AZ10404" s="31"/>
      <c r="BA10404" s="31"/>
      <c r="BB10404" s="31"/>
      <c r="BC10404" s="31"/>
      <c r="BD10404" s="31"/>
      <c r="BE10404" s="31"/>
      <c r="BF10404" s="31"/>
      <c r="BG10404" s="31"/>
      <c r="BH10404" s="31"/>
      <c r="BI10404" s="31"/>
      <c r="BJ10404" s="31"/>
      <c r="BK10404" s="31"/>
      <c r="BL10404" s="31"/>
      <c r="BM10404" s="31"/>
      <c r="BN10404" s="31"/>
      <c r="BO10404" s="31"/>
      <c r="BP10404" s="31"/>
      <c r="BQ10404" s="31"/>
      <c r="BR10404" s="31"/>
      <c r="BS10404" s="31"/>
      <c r="BT10404" s="31"/>
      <c r="BU10404" s="31"/>
      <c r="BV10404" s="31"/>
      <c r="BW10404" s="31"/>
      <c r="BX10404" s="31"/>
      <c r="BY10404" s="31"/>
      <c r="BZ10404" s="31"/>
      <c r="CA10404" s="31"/>
      <c r="CB10404" s="31"/>
      <c r="CC10404" s="31"/>
    </row>
    <row r="10405" spans="5:81" customFormat="1" x14ac:dyDescent="0.25">
      <c r="E10405" s="30" t="str">
        <f t="shared" si="72"/>
        <v>update IFINOPL.dbo.AGREEMENT_ASSET set BILLING_TO_NPWP = '023689078064000', NPWP_NAME = 'PT. BIMA SAKTI UTAMA', NPWP_ADDRESS = 'JL. PANGLIMA POLIM RAYA NO. 49 B RT.00 RW.00 MELAWAI, KEBAYORAN BARU, JAKARTA SELATAN, DKI JAKARTA 12160 INDONESIA' where AGREEMENT_NO = replace('0001204/4/01/12/2022', '/', '.');</v>
      </c>
      <c r="F10405" s="31"/>
      <c r="G10405" s="31"/>
      <c r="H10405" s="31"/>
      <c r="I10405" s="31"/>
      <c r="J10405" s="31"/>
      <c r="K10405" s="31"/>
      <c r="L10405" s="31"/>
      <c r="M10405" s="31"/>
      <c r="N10405" s="31"/>
      <c r="O10405" s="31"/>
      <c r="P10405" s="31"/>
      <c r="Q10405" s="31"/>
      <c r="R10405" s="31"/>
      <c r="S10405" s="31"/>
      <c r="T10405" s="31"/>
      <c r="U10405" s="31"/>
      <c r="V10405" s="31"/>
      <c r="W10405" s="31"/>
      <c r="X10405" s="31"/>
      <c r="Y10405" s="31"/>
      <c r="Z10405" s="31"/>
      <c r="AA10405" s="31"/>
      <c r="AB10405" s="31"/>
      <c r="AC10405" s="31"/>
      <c r="AD10405" s="31"/>
      <c r="AE10405" s="31"/>
      <c r="AF10405" s="31"/>
      <c r="AG10405" s="31"/>
      <c r="AH10405" s="31"/>
      <c r="AI10405" s="31"/>
      <c r="AJ10405" s="31"/>
      <c r="AK10405" s="31"/>
      <c r="AL10405" s="31"/>
      <c r="AM10405" s="31"/>
      <c r="AN10405" s="31"/>
      <c r="AO10405" s="31"/>
      <c r="AP10405" s="31"/>
      <c r="AQ10405" s="31"/>
      <c r="AR10405" s="31"/>
      <c r="AS10405" s="31"/>
      <c r="AT10405" s="31"/>
      <c r="AU10405" s="31"/>
      <c r="AV10405" s="31"/>
      <c r="AW10405" s="31"/>
      <c r="AX10405" s="31"/>
      <c r="AY10405" s="31"/>
      <c r="AZ10405" s="31"/>
      <c r="BA10405" s="31"/>
      <c r="BB10405" s="31"/>
      <c r="BC10405" s="31"/>
      <c r="BD10405" s="31"/>
      <c r="BE10405" s="31"/>
      <c r="BF10405" s="31"/>
      <c r="BG10405" s="31"/>
      <c r="BH10405" s="31"/>
      <c r="BI10405" s="31"/>
      <c r="BJ10405" s="31"/>
      <c r="BK10405" s="31"/>
      <c r="BL10405" s="31"/>
      <c r="BM10405" s="31"/>
      <c r="BN10405" s="31"/>
      <c r="BO10405" s="31"/>
      <c r="BP10405" s="31"/>
      <c r="BQ10405" s="31"/>
      <c r="BR10405" s="31"/>
      <c r="BS10405" s="31"/>
      <c r="BT10405" s="31"/>
      <c r="BU10405" s="31"/>
      <c r="BV10405" s="31"/>
      <c r="BW10405" s="31"/>
      <c r="BX10405" s="31"/>
      <c r="BY10405" s="31"/>
      <c r="BZ10405" s="31"/>
      <c r="CA10405" s="31"/>
      <c r="CB10405" s="31"/>
      <c r="CC10405" s="31"/>
    </row>
    <row r="10406" spans="5:81" customFormat="1" x14ac:dyDescent="0.25">
      <c r="E10406" s="30" t="str">
        <f t="shared" si="72"/>
        <v>update IFINOPL.dbo.AGREEMENT_ASSET set BILLING_TO_NPWP = '010008068007000', NPWP_NAME = 'PT. KRAMA YUDHA RATU MOTOR', NPWP_ADDRESS = 'JL RAYA BEKASI KM 21-22, RAWA TERATE, CAKUNG, JAKARTA 13920' where AGREEMENT_NO = replace('0001204/4/08/11/2023', '/', '.');</v>
      </c>
      <c r="F10406" s="31"/>
      <c r="G10406" s="31"/>
      <c r="H10406" s="31"/>
      <c r="I10406" s="31"/>
      <c r="J10406" s="31"/>
      <c r="K10406" s="31"/>
      <c r="L10406" s="31"/>
      <c r="M10406" s="31"/>
      <c r="N10406" s="31"/>
      <c r="O10406" s="31"/>
      <c r="P10406" s="31"/>
      <c r="Q10406" s="31"/>
      <c r="R10406" s="31"/>
      <c r="S10406" s="31"/>
      <c r="T10406" s="31"/>
      <c r="U10406" s="31"/>
      <c r="V10406" s="31"/>
      <c r="W10406" s="31"/>
      <c r="X10406" s="31"/>
      <c r="Y10406" s="31"/>
      <c r="Z10406" s="31"/>
      <c r="AA10406" s="31"/>
      <c r="AB10406" s="31"/>
      <c r="AC10406" s="31"/>
      <c r="AD10406" s="31"/>
      <c r="AE10406" s="31"/>
      <c r="AF10406" s="31"/>
      <c r="AG10406" s="31"/>
      <c r="AH10406" s="31"/>
      <c r="AI10406" s="31"/>
      <c r="AJ10406" s="31"/>
      <c r="AK10406" s="31"/>
      <c r="AL10406" s="31"/>
      <c r="AM10406" s="31"/>
      <c r="AN10406" s="31"/>
      <c r="AO10406" s="31"/>
      <c r="AP10406" s="31"/>
      <c r="AQ10406" s="31"/>
      <c r="AR10406" s="31"/>
      <c r="AS10406" s="31"/>
      <c r="AT10406" s="31"/>
      <c r="AU10406" s="31"/>
      <c r="AV10406" s="31"/>
      <c r="AW10406" s="31"/>
      <c r="AX10406" s="31"/>
      <c r="AY10406" s="31"/>
      <c r="AZ10406" s="31"/>
      <c r="BA10406" s="31"/>
      <c r="BB10406" s="31"/>
      <c r="BC10406" s="31"/>
      <c r="BD10406" s="31"/>
      <c r="BE10406" s="31"/>
      <c r="BF10406" s="31"/>
      <c r="BG10406" s="31"/>
      <c r="BH10406" s="31"/>
      <c r="BI10406" s="31"/>
      <c r="BJ10406" s="31"/>
      <c r="BK10406" s="31"/>
      <c r="BL10406" s="31"/>
      <c r="BM10406" s="31"/>
      <c r="BN10406" s="31"/>
      <c r="BO10406" s="31"/>
      <c r="BP10406" s="31"/>
      <c r="BQ10406" s="31"/>
      <c r="BR10406" s="31"/>
      <c r="BS10406" s="31"/>
      <c r="BT10406" s="31"/>
      <c r="BU10406" s="31"/>
      <c r="BV10406" s="31"/>
      <c r="BW10406" s="31"/>
      <c r="BX10406" s="31"/>
      <c r="BY10406" s="31"/>
      <c r="BZ10406" s="31"/>
      <c r="CA10406" s="31"/>
      <c r="CB10406" s="31"/>
      <c r="CC10406" s="31"/>
    </row>
    <row r="10407" spans="5:81" customFormat="1" x14ac:dyDescent="0.25">
      <c r="E10407" s="30" t="str">
        <f t="shared" si="72"/>
        <v>update IFINOPL.dbo.AGREEMENT_ASSET set BILLING_TO_NPWP = '023689078064000', NPWP_NAME = 'PT. BIMA SAKTI UTAMA', NPWP_ADDRESS = 'JL. PANGLIMA POLIM RAYA NO. 49 B RT.00 RW.00 MELAWAI, KEBAYORAN BARU, JAKARTA SELATAN, DKI JAKARTA 12160 INDONESIA' where AGREEMENT_NO = replace('0001205/4/01/12/2022', '/', '.');</v>
      </c>
      <c r="F10407" s="31"/>
      <c r="G10407" s="31"/>
      <c r="H10407" s="31"/>
      <c r="I10407" s="31"/>
      <c r="J10407" s="31"/>
      <c r="K10407" s="31"/>
      <c r="L10407" s="31"/>
      <c r="M10407" s="31"/>
      <c r="N10407" s="31"/>
      <c r="O10407" s="31"/>
      <c r="P10407" s="31"/>
      <c r="Q10407" s="31"/>
      <c r="R10407" s="31"/>
      <c r="S10407" s="31"/>
      <c r="T10407" s="31"/>
      <c r="U10407" s="31"/>
      <c r="V10407" s="31"/>
      <c r="W10407" s="31"/>
      <c r="X10407" s="31"/>
      <c r="Y10407" s="31"/>
      <c r="Z10407" s="31"/>
      <c r="AA10407" s="31"/>
      <c r="AB10407" s="31"/>
      <c r="AC10407" s="31"/>
      <c r="AD10407" s="31"/>
      <c r="AE10407" s="31"/>
      <c r="AF10407" s="31"/>
      <c r="AG10407" s="31"/>
      <c r="AH10407" s="31"/>
      <c r="AI10407" s="31"/>
      <c r="AJ10407" s="31"/>
      <c r="AK10407" s="31"/>
      <c r="AL10407" s="31"/>
      <c r="AM10407" s="31"/>
      <c r="AN10407" s="31"/>
      <c r="AO10407" s="31"/>
      <c r="AP10407" s="31"/>
      <c r="AQ10407" s="31"/>
      <c r="AR10407" s="31"/>
      <c r="AS10407" s="31"/>
      <c r="AT10407" s="31"/>
      <c r="AU10407" s="31"/>
      <c r="AV10407" s="31"/>
      <c r="AW10407" s="31"/>
      <c r="AX10407" s="31"/>
      <c r="AY10407" s="31"/>
      <c r="AZ10407" s="31"/>
      <c r="BA10407" s="31"/>
      <c r="BB10407" s="31"/>
      <c r="BC10407" s="31"/>
      <c r="BD10407" s="31"/>
      <c r="BE10407" s="31"/>
      <c r="BF10407" s="31"/>
      <c r="BG10407" s="31"/>
      <c r="BH10407" s="31"/>
      <c r="BI10407" s="31"/>
      <c r="BJ10407" s="31"/>
      <c r="BK10407" s="31"/>
      <c r="BL10407" s="31"/>
      <c r="BM10407" s="31"/>
      <c r="BN10407" s="31"/>
      <c r="BO10407" s="31"/>
      <c r="BP10407" s="31"/>
      <c r="BQ10407" s="31"/>
      <c r="BR10407" s="31"/>
      <c r="BS10407" s="31"/>
      <c r="BT10407" s="31"/>
      <c r="BU10407" s="31"/>
      <c r="BV10407" s="31"/>
      <c r="BW10407" s="31"/>
      <c r="BX10407" s="31"/>
      <c r="BY10407" s="31"/>
      <c r="BZ10407" s="31"/>
      <c r="CA10407" s="31"/>
      <c r="CB10407" s="31"/>
      <c r="CC10407" s="31"/>
    </row>
    <row r="10408" spans="5:81" customFormat="1" x14ac:dyDescent="0.25">
      <c r="E10408" s="30" t="str">
        <f t="shared" si="72"/>
        <v>update IFINOPL.dbo.AGREEMENT_ASSET set BILLING_TO_NPWP = '029309358022000', NPWP_NAME = 'PT. NTT DATA INDONESIA', NPWP_ADDRESS = 'Gedung Wisma 46 Kota BNI LT 5, JL. Jend/ Sudirman KAV 1' where AGREEMENT_NO = replace('0001205/4/08/11/2023', '/', '.');</v>
      </c>
      <c r="F10408" s="31"/>
      <c r="G10408" s="31"/>
      <c r="H10408" s="31"/>
      <c r="I10408" s="31"/>
      <c r="J10408" s="31"/>
      <c r="K10408" s="31"/>
      <c r="L10408" s="31"/>
      <c r="M10408" s="31"/>
      <c r="N10408" s="31"/>
      <c r="O10408" s="31"/>
      <c r="P10408" s="31"/>
      <c r="Q10408" s="31"/>
      <c r="R10408" s="31"/>
      <c r="S10408" s="31"/>
      <c r="T10408" s="31"/>
      <c r="U10408" s="31"/>
      <c r="V10408" s="31"/>
      <c r="W10408" s="31"/>
      <c r="X10408" s="31"/>
      <c r="Y10408" s="31"/>
      <c r="Z10408" s="31"/>
      <c r="AA10408" s="31"/>
      <c r="AB10408" s="31"/>
      <c r="AC10408" s="31"/>
      <c r="AD10408" s="31"/>
      <c r="AE10408" s="31"/>
      <c r="AF10408" s="31"/>
      <c r="AG10408" s="31"/>
      <c r="AH10408" s="31"/>
      <c r="AI10408" s="31"/>
      <c r="AJ10408" s="31"/>
      <c r="AK10408" s="31"/>
      <c r="AL10408" s="31"/>
      <c r="AM10408" s="31"/>
      <c r="AN10408" s="31"/>
      <c r="AO10408" s="31"/>
      <c r="AP10408" s="31"/>
      <c r="AQ10408" s="31"/>
      <c r="AR10408" s="31"/>
      <c r="AS10408" s="31"/>
      <c r="AT10408" s="31"/>
      <c r="AU10408" s="31"/>
      <c r="AV10408" s="31"/>
      <c r="AW10408" s="31"/>
      <c r="AX10408" s="31"/>
      <c r="AY10408" s="31"/>
      <c r="AZ10408" s="31"/>
      <c r="BA10408" s="31"/>
      <c r="BB10408" s="31"/>
      <c r="BC10408" s="31"/>
      <c r="BD10408" s="31"/>
      <c r="BE10408" s="31"/>
      <c r="BF10408" s="31"/>
      <c r="BG10408" s="31"/>
      <c r="BH10408" s="31"/>
      <c r="BI10408" s="31"/>
      <c r="BJ10408" s="31"/>
      <c r="BK10408" s="31"/>
      <c r="BL10408" s="31"/>
      <c r="BM10408" s="31"/>
      <c r="BN10408" s="31"/>
      <c r="BO10408" s="31"/>
      <c r="BP10408" s="31"/>
      <c r="BQ10408" s="31"/>
      <c r="BR10408" s="31"/>
      <c r="BS10408" s="31"/>
      <c r="BT10408" s="31"/>
      <c r="BU10408" s="31"/>
      <c r="BV10408" s="31"/>
      <c r="BW10408" s="31"/>
      <c r="BX10408" s="31"/>
      <c r="BY10408" s="31"/>
      <c r="BZ10408" s="31"/>
      <c r="CA10408" s="31"/>
      <c r="CB10408" s="31"/>
      <c r="CC10408" s="31"/>
    </row>
    <row r="10409" spans="5:81" customFormat="1" x14ac:dyDescent="0.25">
      <c r="E10409" s="30" t="str">
        <f t="shared" si="72"/>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replace('0001206/4/01/12/2022', '/', '.');</v>
      </c>
      <c r="F10409" s="31"/>
      <c r="G10409" s="31"/>
      <c r="H10409" s="31"/>
      <c r="I10409" s="31"/>
      <c r="J10409" s="31"/>
      <c r="K10409" s="31"/>
      <c r="L10409" s="31"/>
      <c r="M10409" s="31"/>
      <c r="N10409" s="31"/>
      <c r="O10409" s="31"/>
      <c r="P10409" s="31"/>
      <c r="Q10409" s="31"/>
      <c r="R10409" s="31"/>
      <c r="S10409" s="31"/>
      <c r="T10409" s="31"/>
      <c r="U10409" s="31"/>
      <c r="V10409" s="31"/>
      <c r="W10409" s="31"/>
      <c r="X10409" s="31"/>
      <c r="Y10409" s="31"/>
      <c r="Z10409" s="31"/>
      <c r="AA10409" s="31"/>
      <c r="AB10409" s="31"/>
      <c r="AC10409" s="31"/>
      <c r="AD10409" s="31"/>
      <c r="AE10409" s="31"/>
      <c r="AF10409" s="31"/>
      <c r="AG10409" s="31"/>
      <c r="AH10409" s="31"/>
      <c r="AI10409" s="31"/>
      <c r="AJ10409" s="31"/>
      <c r="AK10409" s="31"/>
      <c r="AL10409" s="31"/>
      <c r="AM10409" s="31"/>
      <c r="AN10409" s="31"/>
      <c r="AO10409" s="31"/>
      <c r="AP10409" s="31"/>
      <c r="AQ10409" s="31"/>
      <c r="AR10409" s="31"/>
      <c r="AS10409" s="31"/>
      <c r="AT10409" s="31"/>
      <c r="AU10409" s="31"/>
      <c r="AV10409" s="31"/>
      <c r="AW10409" s="31"/>
      <c r="AX10409" s="31"/>
      <c r="AY10409" s="31"/>
      <c r="AZ10409" s="31"/>
      <c r="BA10409" s="31"/>
      <c r="BB10409" s="31"/>
      <c r="BC10409" s="31"/>
      <c r="BD10409" s="31"/>
      <c r="BE10409" s="31"/>
      <c r="BF10409" s="31"/>
      <c r="BG10409" s="31"/>
      <c r="BH10409" s="31"/>
      <c r="BI10409" s="31"/>
      <c r="BJ10409" s="31"/>
      <c r="BK10409" s="31"/>
      <c r="BL10409" s="31"/>
      <c r="BM10409" s="31"/>
      <c r="BN10409" s="31"/>
      <c r="BO10409" s="31"/>
      <c r="BP10409" s="31"/>
      <c r="BQ10409" s="31"/>
      <c r="BR10409" s="31"/>
      <c r="BS10409" s="31"/>
      <c r="BT10409" s="31"/>
      <c r="BU10409" s="31"/>
      <c r="BV10409" s="31"/>
      <c r="BW10409" s="31"/>
      <c r="BX10409" s="31"/>
      <c r="BY10409" s="31"/>
      <c r="BZ10409" s="31"/>
      <c r="CA10409" s="31"/>
      <c r="CB10409" s="31"/>
      <c r="CC10409" s="31"/>
    </row>
    <row r="10410" spans="5:81" customFormat="1" x14ac:dyDescent="0.25">
      <c r="E10410" s="30" t="str">
        <f t="shared" si="72"/>
        <v>update IFINOPL.dbo.AGREEMENT_ASSET set BILLING_TO_NPWP = '027182278059000', NPWP_NAME = 'PT. DOOSAN HEAVY INDUSTRIES INDONESIA', NPWP_ADDRESS = 'Gd. Plaza Kebon Jeruk, Jl. Raya Perjuangan D7-D8, Kebon Jeruk, Jakarta Barat, DKI Jakarta, 11530' where AGREEMENT_NO = replace('0001206/4/08/11/2023', '/', '.');</v>
      </c>
      <c r="F10410" s="31"/>
      <c r="G10410" s="31"/>
      <c r="H10410" s="31"/>
      <c r="I10410" s="31"/>
      <c r="J10410" s="31"/>
      <c r="K10410" s="31"/>
      <c r="L10410" s="31"/>
      <c r="M10410" s="31"/>
      <c r="N10410" s="31"/>
      <c r="O10410" s="31"/>
      <c r="P10410" s="31"/>
      <c r="Q10410" s="31"/>
      <c r="R10410" s="31"/>
      <c r="S10410" s="31"/>
      <c r="T10410" s="31"/>
      <c r="U10410" s="31"/>
      <c r="V10410" s="31"/>
      <c r="W10410" s="31"/>
      <c r="X10410" s="31"/>
      <c r="Y10410" s="31"/>
      <c r="Z10410" s="31"/>
      <c r="AA10410" s="31"/>
      <c r="AB10410" s="31"/>
      <c r="AC10410" s="31"/>
      <c r="AD10410" s="31"/>
      <c r="AE10410" s="31"/>
      <c r="AF10410" s="31"/>
      <c r="AG10410" s="31"/>
      <c r="AH10410" s="31"/>
      <c r="AI10410" s="31"/>
      <c r="AJ10410" s="31"/>
      <c r="AK10410" s="31"/>
      <c r="AL10410" s="31"/>
      <c r="AM10410" s="31"/>
      <c r="AN10410" s="31"/>
      <c r="AO10410" s="31"/>
      <c r="AP10410" s="31"/>
      <c r="AQ10410" s="31"/>
      <c r="AR10410" s="31"/>
      <c r="AS10410" s="31"/>
      <c r="AT10410" s="31"/>
      <c r="AU10410" s="31"/>
      <c r="AV10410" s="31"/>
      <c r="AW10410" s="31"/>
      <c r="AX10410" s="31"/>
      <c r="AY10410" s="31"/>
      <c r="AZ10410" s="31"/>
      <c r="BA10410" s="31"/>
      <c r="BB10410" s="31"/>
      <c r="BC10410" s="31"/>
      <c r="BD10410" s="31"/>
      <c r="BE10410" s="31"/>
      <c r="BF10410" s="31"/>
      <c r="BG10410" s="31"/>
      <c r="BH10410" s="31"/>
      <c r="BI10410" s="31"/>
      <c r="BJ10410" s="31"/>
      <c r="BK10410" s="31"/>
      <c r="BL10410" s="31"/>
      <c r="BM10410" s="31"/>
      <c r="BN10410" s="31"/>
      <c r="BO10410" s="31"/>
      <c r="BP10410" s="31"/>
      <c r="BQ10410" s="31"/>
      <c r="BR10410" s="31"/>
      <c r="BS10410" s="31"/>
      <c r="BT10410" s="31"/>
      <c r="BU10410" s="31"/>
      <c r="BV10410" s="31"/>
      <c r="BW10410" s="31"/>
      <c r="BX10410" s="31"/>
      <c r="BY10410" s="31"/>
      <c r="BZ10410" s="31"/>
      <c r="CA10410" s="31"/>
      <c r="CB10410" s="31"/>
      <c r="CC10410" s="31"/>
    </row>
    <row r="10411" spans="5:81" customFormat="1" x14ac:dyDescent="0.25">
      <c r="E10411" s="30" t="str">
        <f t="shared" ref="E10411:E10474" si="73">"update IFINOPL.dbo.AGREEMENT_ASSET set BILLING_TO_NPWP = '" &amp; TRIM(SUBSTITUTE(BW7479, "|", "")) &amp; "', NPWP_NAME = '" &amp; TRIM(CF7479) &amp; "', NPWP_ADDRESS = '" &amp; TRIM(CX7479) &amp; "' where AGREEMENT_NO = replace('" &amp; TRIM(E7479) &amp; "', '/', '.');"</f>
        <v>update IFINOPL.dbo.AGREEMENT_ASSET set BILLING_TO_NPWP = '013132576073000', NPWP_NAME = 'PT. MERAPI UTAMA PHARMA', NPWP_ADDRESS = 'JL. CILOSARI NO.23 RT.00 RW.00 KEL.CIKINI KEC.MENTENG KOTA/KAB.JAKARTA PUSAT DKI JAKARTA 10330' where AGREEMENT_NO = replace('0001207/4/01/12/2022', '/', '.');</v>
      </c>
      <c r="F10411" s="31"/>
      <c r="G10411" s="31"/>
      <c r="H10411" s="31"/>
      <c r="I10411" s="31"/>
      <c r="J10411" s="31"/>
      <c r="K10411" s="31"/>
      <c r="L10411" s="31"/>
      <c r="M10411" s="31"/>
      <c r="N10411" s="31"/>
      <c r="O10411" s="31"/>
      <c r="P10411" s="31"/>
      <c r="Q10411" s="31"/>
      <c r="R10411" s="31"/>
      <c r="S10411" s="31"/>
      <c r="T10411" s="31"/>
      <c r="U10411" s="31"/>
      <c r="V10411" s="31"/>
      <c r="W10411" s="31"/>
      <c r="X10411" s="31"/>
      <c r="Y10411" s="31"/>
      <c r="Z10411" s="31"/>
      <c r="AA10411" s="31"/>
      <c r="AB10411" s="31"/>
      <c r="AC10411" s="31"/>
      <c r="AD10411" s="31"/>
      <c r="AE10411" s="31"/>
      <c r="AF10411" s="31"/>
      <c r="AG10411" s="31"/>
      <c r="AH10411" s="31"/>
      <c r="AI10411" s="31"/>
      <c r="AJ10411" s="31"/>
      <c r="AK10411" s="31"/>
      <c r="AL10411" s="31"/>
      <c r="AM10411" s="31"/>
      <c r="AN10411" s="31"/>
      <c r="AO10411" s="31"/>
      <c r="AP10411" s="31"/>
      <c r="AQ10411" s="31"/>
      <c r="AR10411" s="31"/>
      <c r="AS10411" s="31"/>
      <c r="AT10411" s="31"/>
      <c r="AU10411" s="31"/>
      <c r="AV10411" s="31"/>
      <c r="AW10411" s="31"/>
      <c r="AX10411" s="31"/>
      <c r="AY10411" s="31"/>
      <c r="AZ10411" s="31"/>
      <c r="BA10411" s="31"/>
      <c r="BB10411" s="31"/>
      <c r="BC10411" s="31"/>
      <c r="BD10411" s="31"/>
      <c r="BE10411" s="31"/>
      <c r="BF10411" s="31"/>
      <c r="BG10411" s="31"/>
      <c r="BH10411" s="31"/>
      <c r="BI10411" s="31"/>
      <c r="BJ10411" s="31"/>
      <c r="BK10411" s="31"/>
      <c r="BL10411" s="31"/>
      <c r="BM10411" s="31"/>
      <c r="BN10411" s="31"/>
      <c r="BO10411" s="31"/>
      <c r="BP10411" s="31"/>
      <c r="BQ10411" s="31"/>
      <c r="BR10411" s="31"/>
      <c r="BS10411" s="31"/>
      <c r="BT10411" s="31"/>
      <c r="BU10411" s="31"/>
      <c r="BV10411" s="31"/>
      <c r="BW10411" s="31"/>
      <c r="BX10411" s="31"/>
      <c r="BY10411" s="31"/>
      <c r="BZ10411" s="31"/>
      <c r="CA10411" s="31"/>
      <c r="CB10411" s="31"/>
      <c r="CC10411" s="31"/>
    </row>
    <row r="10412" spans="5:81" customFormat="1" x14ac:dyDescent="0.25">
      <c r="E10412" s="30" t="str">
        <f t="shared" si="73"/>
        <v>update IFINOPL.dbo.AGREEMENT_ASSET set BILLING_TO_NPWP = '013132576073000', NPWP_NAME = 'PT. MERAPI UTAMA PHARMA', NPWP_ADDRESS = 'JL. CILOSARI NO.23 RT.00 RW.00 KEL.CIKINI KEC.MENTENG KOTA/KAB.JAKARTA PUSAT DKI JAKARTA 10330' where AGREEMENT_NO = replace('0001208/4/01/12/2022', '/', '.');</v>
      </c>
      <c r="F10412" s="31"/>
      <c r="G10412" s="31"/>
      <c r="H10412" s="31"/>
      <c r="I10412" s="31"/>
      <c r="J10412" s="31"/>
      <c r="K10412" s="31"/>
      <c r="L10412" s="31"/>
      <c r="M10412" s="31"/>
      <c r="N10412" s="31"/>
      <c r="O10412" s="31"/>
      <c r="P10412" s="31"/>
      <c r="Q10412" s="31"/>
      <c r="R10412" s="31"/>
      <c r="S10412" s="31"/>
      <c r="T10412" s="31"/>
      <c r="U10412" s="31"/>
      <c r="V10412" s="31"/>
      <c r="W10412" s="31"/>
      <c r="X10412" s="31"/>
      <c r="Y10412" s="31"/>
      <c r="Z10412" s="31"/>
      <c r="AA10412" s="31"/>
      <c r="AB10412" s="31"/>
      <c r="AC10412" s="31"/>
      <c r="AD10412" s="31"/>
      <c r="AE10412" s="31"/>
      <c r="AF10412" s="31"/>
      <c r="AG10412" s="31"/>
      <c r="AH10412" s="31"/>
      <c r="AI10412" s="31"/>
      <c r="AJ10412" s="31"/>
      <c r="AK10412" s="31"/>
      <c r="AL10412" s="31"/>
      <c r="AM10412" s="31"/>
      <c r="AN10412" s="31"/>
      <c r="AO10412" s="31"/>
      <c r="AP10412" s="31"/>
      <c r="AQ10412" s="31"/>
      <c r="AR10412" s="31"/>
      <c r="AS10412" s="31"/>
      <c r="AT10412" s="31"/>
      <c r="AU10412" s="31"/>
      <c r="AV10412" s="31"/>
      <c r="AW10412" s="31"/>
      <c r="AX10412" s="31"/>
      <c r="AY10412" s="31"/>
      <c r="AZ10412" s="31"/>
      <c r="BA10412" s="31"/>
      <c r="BB10412" s="31"/>
      <c r="BC10412" s="31"/>
      <c r="BD10412" s="31"/>
      <c r="BE10412" s="31"/>
      <c r="BF10412" s="31"/>
      <c r="BG10412" s="31"/>
      <c r="BH10412" s="31"/>
      <c r="BI10412" s="31"/>
      <c r="BJ10412" s="31"/>
      <c r="BK10412" s="31"/>
      <c r="BL10412" s="31"/>
      <c r="BM10412" s="31"/>
      <c r="BN10412" s="31"/>
      <c r="BO10412" s="31"/>
      <c r="BP10412" s="31"/>
      <c r="BQ10412" s="31"/>
      <c r="BR10412" s="31"/>
      <c r="BS10412" s="31"/>
      <c r="BT10412" s="31"/>
      <c r="BU10412" s="31"/>
      <c r="BV10412" s="31"/>
      <c r="BW10412" s="31"/>
      <c r="BX10412" s="31"/>
      <c r="BY10412" s="31"/>
      <c r="BZ10412" s="31"/>
      <c r="CA10412" s="31"/>
      <c r="CB10412" s="31"/>
      <c r="CC10412" s="31"/>
    </row>
    <row r="10413" spans="5:81" customFormat="1" x14ac:dyDescent="0.25">
      <c r="E10413" s="30" t="str">
        <f t="shared" si="73"/>
        <v>update IFINOPL.dbo.AGREEMENT_ASSET set BILLING_TO_NPWP = '013132576073000', NPWP_NAME = 'PT. MERAPI UTAMA PHARMA', NPWP_ADDRESS = 'JL. CILOSARI NO.23 RT.00 RW.00 KEL.CIKINI KEC.MENTENG KOTA/KAB.JAKARTA PUSAT DKI JAKARTA 10330' where AGREEMENT_NO = replace('0001209/4/01/12/2022', '/', '.');</v>
      </c>
      <c r="F10413" s="31"/>
      <c r="G10413" s="31"/>
      <c r="H10413" s="31"/>
      <c r="I10413" s="31"/>
      <c r="J10413" s="31"/>
      <c r="K10413" s="31"/>
      <c r="L10413" s="31"/>
      <c r="M10413" s="31"/>
      <c r="N10413" s="31"/>
      <c r="O10413" s="31"/>
      <c r="P10413" s="31"/>
      <c r="Q10413" s="31"/>
      <c r="R10413" s="31"/>
      <c r="S10413" s="31"/>
      <c r="T10413" s="31"/>
      <c r="U10413" s="31"/>
      <c r="V10413" s="31"/>
      <c r="W10413" s="31"/>
      <c r="X10413" s="31"/>
      <c r="Y10413" s="31"/>
      <c r="Z10413" s="31"/>
      <c r="AA10413" s="31"/>
      <c r="AB10413" s="31"/>
      <c r="AC10413" s="31"/>
      <c r="AD10413" s="31"/>
      <c r="AE10413" s="31"/>
      <c r="AF10413" s="31"/>
      <c r="AG10413" s="31"/>
      <c r="AH10413" s="31"/>
      <c r="AI10413" s="31"/>
      <c r="AJ10413" s="31"/>
      <c r="AK10413" s="31"/>
      <c r="AL10413" s="31"/>
      <c r="AM10413" s="31"/>
      <c r="AN10413" s="31"/>
      <c r="AO10413" s="31"/>
      <c r="AP10413" s="31"/>
      <c r="AQ10413" s="31"/>
      <c r="AR10413" s="31"/>
      <c r="AS10413" s="31"/>
      <c r="AT10413" s="31"/>
      <c r="AU10413" s="31"/>
      <c r="AV10413" s="31"/>
      <c r="AW10413" s="31"/>
      <c r="AX10413" s="31"/>
      <c r="AY10413" s="31"/>
      <c r="AZ10413" s="31"/>
      <c r="BA10413" s="31"/>
      <c r="BB10413" s="31"/>
      <c r="BC10413" s="31"/>
      <c r="BD10413" s="31"/>
      <c r="BE10413" s="31"/>
      <c r="BF10413" s="31"/>
      <c r="BG10413" s="31"/>
      <c r="BH10413" s="31"/>
      <c r="BI10413" s="31"/>
      <c r="BJ10413" s="31"/>
      <c r="BK10413" s="31"/>
      <c r="BL10413" s="31"/>
      <c r="BM10413" s="31"/>
      <c r="BN10413" s="31"/>
      <c r="BO10413" s="31"/>
      <c r="BP10413" s="31"/>
      <c r="BQ10413" s="31"/>
      <c r="BR10413" s="31"/>
      <c r="BS10413" s="31"/>
      <c r="BT10413" s="31"/>
      <c r="BU10413" s="31"/>
      <c r="BV10413" s="31"/>
      <c r="BW10413" s="31"/>
      <c r="BX10413" s="31"/>
      <c r="BY10413" s="31"/>
      <c r="BZ10413" s="31"/>
      <c r="CA10413" s="31"/>
      <c r="CB10413" s="31"/>
      <c r="CC10413" s="31"/>
    </row>
    <row r="10414" spans="5:81" customFormat="1" x14ac:dyDescent="0.25">
      <c r="E10414" s="30" t="str">
        <f t="shared" si="73"/>
        <v>update IFINOPL.dbo.AGREEMENT_ASSET set BILLING_TO_NPWP = '720506757413000', NPWP_NAME = 'PT. MITSUBISHI MOTORS KRAMA YUDHA INDONESIA', NPWP_ADDRESS = 'KAWASAN GREENLAND INTERNATIONAL INDUSTRIAL CENTER (GIIC) BLOK CH NO.01 DAN BLOK CH NO. 02 PASIR RANJI CIKARANG PUSAT BEKASI JAWABARAT' where AGREEMENT_NO = replace('0001209/4/08/11/2023', '/', '.');</v>
      </c>
      <c r="F10414" s="31"/>
      <c r="G10414" s="31"/>
      <c r="H10414" s="31"/>
      <c r="I10414" s="31"/>
      <c r="J10414" s="31"/>
      <c r="K10414" s="31"/>
      <c r="L10414" s="31"/>
      <c r="M10414" s="31"/>
      <c r="N10414" s="31"/>
      <c r="O10414" s="31"/>
      <c r="P10414" s="31"/>
      <c r="Q10414" s="31"/>
      <c r="R10414" s="31"/>
      <c r="S10414" s="31"/>
      <c r="T10414" s="31"/>
      <c r="U10414" s="31"/>
      <c r="V10414" s="31"/>
      <c r="W10414" s="31"/>
      <c r="X10414" s="31"/>
      <c r="Y10414" s="31"/>
      <c r="Z10414" s="31"/>
      <c r="AA10414" s="31"/>
      <c r="AB10414" s="31"/>
      <c r="AC10414" s="31"/>
      <c r="AD10414" s="31"/>
      <c r="AE10414" s="31"/>
      <c r="AF10414" s="31"/>
      <c r="AG10414" s="31"/>
      <c r="AH10414" s="31"/>
      <c r="AI10414" s="31"/>
      <c r="AJ10414" s="31"/>
      <c r="AK10414" s="31"/>
      <c r="AL10414" s="31"/>
      <c r="AM10414" s="31"/>
      <c r="AN10414" s="31"/>
      <c r="AO10414" s="31"/>
      <c r="AP10414" s="31"/>
      <c r="AQ10414" s="31"/>
      <c r="AR10414" s="31"/>
      <c r="AS10414" s="31"/>
      <c r="AT10414" s="31"/>
      <c r="AU10414" s="31"/>
      <c r="AV10414" s="31"/>
      <c r="AW10414" s="31"/>
      <c r="AX10414" s="31"/>
      <c r="AY10414" s="31"/>
      <c r="AZ10414" s="31"/>
      <c r="BA10414" s="31"/>
      <c r="BB10414" s="31"/>
      <c r="BC10414" s="31"/>
      <c r="BD10414" s="31"/>
      <c r="BE10414" s="31"/>
      <c r="BF10414" s="31"/>
      <c r="BG10414" s="31"/>
      <c r="BH10414" s="31"/>
      <c r="BI10414" s="31"/>
      <c r="BJ10414" s="31"/>
      <c r="BK10414" s="31"/>
      <c r="BL10414" s="31"/>
      <c r="BM10414" s="31"/>
      <c r="BN10414" s="31"/>
      <c r="BO10414" s="31"/>
      <c r="BP10414" s="31"/>
      <c r="BQ10414" s="31"/>
      <c r="BR10414" s="31"/>
      <c r="BS10414" s="31"/>
      <c r="BT10414" s="31"/>
      <c r="BU10414" s="31"/>
      <c r="BV10414" s="31"/>
      <c r="BW10414" s="31"/>
      <c r="BX10414" s="31"/>
      <c r="BY10414" s="31"/>
      <c r="BZ10414" s="31"/>
      <c r="CA10414" s="31"/>
      <c r="CB10414" s="31"/>
      <c r="CC10414" s="31"/>
    </row>
    <row r="10415" spans="5:81" customFormat="1" x14ac:dyDescent="0.25">
      <c r="E10415" s="30" t="str">
        <f t="shared" si="73"/>
        <v>update IFINOPL.dbo.AGREEMENT_ASSET set BILLING_TO_NPWP = '013006572092000', NPWP_NAME = 'PT. KRAMA YUDHA TIGA BERLIAN MOTORS', NPWP_ADDRESS = 'JL. JENDRAL AHMAD YANI PULOMAS RT.000 RW.000 KEL.KAYU PUTIH KEC.PULO GADUNG KOTA/KAB. ADM JAKARTA TIMUR DKI JAKARTA 13210' where AGREEMENT_NO = replace('0001210/4/08/12/2023', '/', '.');</v>
      </c>
      <c r="F10415" s="31"/>
      <c r="G10415" s="31"/>
      <c r="H10415" s="31"/>
      <c r="I10415" s="31"/>
      <c r="J10415" s="31"/>
      <c r="K10415" s="31"/>
      <c r="L10415" s="31"/>
      <c r="M10415" s="31"/>
      <c r="N10415" s="31"/>
      <c r="O10415" s="31"/>
      <c r="P10415" s="31"/>
      <c r="Q10415" s="31"/>
      <c r="R10415" s="31"/>
      <c r="S10415" s="31"/>
      <c r="T10415" s="31"/>
      <c r="U10415" s="31"/>
      <c r="V10415" s="31"/>
      <c r="W10415" s="31"/>
      <c r="X10415" s="31"/>
      <c r="Y10415" s="31"/>
      <c r="Z10415" s="31"/>
      <c r="AA10415" s="31"/>
      <c r="AB10415" s="31"/>
      <c r="AC10415" s="31"/>
      <c r="AD10415" s="31"/>
      <c r="AE10415" s="31"/>
      <c r="AF10415" s="31"/>
      <c r="AG10415" s="31"/>
      <c r="AH10415" s="31"/>
      <c r="AI10415" s="31"/>
      <c r="AJ10415" s="31"/>
      <c r="AK10415" s="31"/>
      <c r="AL10415" s="31"/>
      <c r="AM10415" s="31"/>
      <c r="AN10415" s="31"/>
      <c r="AO10415" s="31"/>
      <c r="AP10415" s="31"/>
      <c r="AQ10415" s="31"/>
      <c r="AR10415" s="31"/>
      <c r="AS10415" s="31"/>
      <c r="AT10415" s="31"/>
      <c r="AU10415" s="31"/>
      <c r="AV10415" s="31"/>
      <c r="AW10415" s="31"/>
      <c r="AX10415" s="31"/>
      <c r="AY10415" s="31"/>
      <c r="AZ10415" s="31"/>
      <c r="BA10415" s="31"/>
      <c r="BB10415" s="31"/>
      <c r="BC10415" s="31"/>
      <c r="BD10415" s="31"/>
      <c r="BE10415" s="31"/>
      <c r="BF10415" s="31"/>
      <c r="BG10415" s="31"/>
      <c r="BH10415" s="31"/>
      <c r="BI10415" s="31"/>
      <c r="BJ10415" s="31"/>
      <c r="BK10415" s="31"/>
      <c r="BL10415" s="31"/>
      <c r="BM10415" s="31"/>
      <c r="BN10415" s="31"/>
      <c r="BO10415" s="31"/>
      <c r="BP10415" s="31"/>
      <c r="BQ10415" s="31"/>
      <c r="BR10415" s="31"/>
      <c r="BS10415" s="31"/>
      <c r="BT10415" s="31"/>
      <c r="BU10415" s="31"/>
      <c r="BV10415" s="31"/>
      <c r="BW10415" s="31"/>
      <c r="BX10415" s="31"/>
      <c r="BY10415" s="31"/>
      <c r="BZ10415" s="31"/>
      <c r="CA10415" s="31"/>
      <c r="CB10415" s="31"/>
      <c r="CC10415" s="31"/>
    </row>
    <row r="10416" spans="5:81" customFormat="1" x14ac:dyDescent="0.25">
      <c r="E10416" s="30" t="str">
        <f t="shared" si="73"/>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replace('0001211/4/08/10/2023', '/', '.');</v>
      </c>
      <c r="F10416" s="31"/>
      <c r="G10416" s="31"/>
      <c r="H10416" s="31"/>
      <c r="I10416" s="31"/>
      <c r="J10416" s="31"/>
      <c r="K10416" s="31"/>
      <c r="L10416" s="31"/>
      <c r="M10416" s="31"/>
      <c r="N10416" s="31"/>
      <c r="O10416" s="31"/>
      <c r="P10416" s="31"/>
      <c r="Q10416" s="31"/>
      <c r="R10416" s="31"/>
      <c r="S10416" s="31"/>
      <c r="T10416" s="31"/>
      <c r="U10416" s="31"/>
      <c r="V10416" s="31"/>
      <c r="W10416" s="31"/>
      <c r="X10416" s="31"/>
      <c r="Y10416" s="31"/>
      <c r="Z10416" s="31"/>
      <c r="AA10416" s="31"/>
      <c r="AB10416" s="31"/>
      <c r="AC10416" s="31"/>
      <c r="AD10416" s="31"/>
      <c r="AE10416" s="31"/>
      <c r="AF10416" s="31"/>
      <c r="AG10416" s="31"/>
      <c r="AH10416" s="31"/>
      <c r="AI10416" s="31"/>
      <c r="AJ10416" s="31"/>
      <c r="AK10416" s="31"/>
      <c r="AL10416" s="31"/>
      <c r="AM10416" s="31"/>
      <c r="AN10416" s="31"/>
      <c r="AO10416" s="31"/>
      <c r="AP10416" s="31"/>
      <c r="AQ10416" s="31"/>
      <c r="AR10416" s="31"/>
      <c r="AS10416" s="31"/>
      <c r="AT10416" s="31"/>
      <c r="AU10416" s="31"/>
      <c r="AV10416" s="31"/>
      <c r="AW10416" s="31"/>
      <c r="AX10416" s="31"/>
      <c r="AY10416" s="31"/>
      <c r="AZ10416" s="31"/>
      <c r="BA10416" s="31"/>
      <c r="BB10416" s="31"/>
      <c r="BC10416" s="31"/>
      <c r="BD10416" s="31"/>
      <c r="BE10416" s="31"/>
      <c r="BF10416" s="31"/>
      <c r="BG10416" s="31"/>
      <c r="BH10416" s="31"/>
      <c r="BI10416" s="31"/>
      <c r="BJ10416" s="31"/>
      <c r="BK10416" s="31"/>
      <c r="BL10416" s="31"/>
      <c r="BM10416" s="31"/>
      <c r="BN10416" s="31"/>
      <c r="BO10416" s="31"/>
      <c r="BP10416" s="31"/>
      <c r="BQ10416" s="31"/>
      <c r="BR10416" s="31"/>
      <c r="BS10416" s="31"/>
      <c r="BT10416" s="31"/>
      <c r="BU10416" s="31"/>
      <c r="BV10416" s="31"/>
      <c r="BW10416" s="31"/>
      <c r="BX10416" s="31"/>
      <c r="BY10416" s="31"/>
      <c r="BZ10416" s="31"/>
      <c r="CA10416" s="31"/>
      <c r="CB10416" s="31"/>
      <c r="CC10416" s="31"/>
    </row>
    <row r="10417" spans="5:81" customFormat="1" x14ac:dyDescent="0.25">
      <c r="E10417" s="30" t="str">
        <f t="shared" si="73"/>
        <v>update IFINOPL.dbo.AGREEMENT_ASSET set BILLING_TO_NPWP = '011407574028001', NPWP_NAME = 'PT. ASURANSI RAKSA PRATIKARA', NPWP_ADDRESS = 'JL. ABDUL MUIS NO.40 WISMA BSG LT.3 RT.00 RW.00 PETOJO SELATAN, GAMBIR, JAKARTA PUSAT, DKI JAKARTA 10160 INDONESIA' where AGREEMENT_NO = replace('0001212/4/01/12/2022', '/', '.');</v>
      </c>
      <c r="F10417" s="31"/>
      <c r="G10417" s="31"/>
      <c r="H10417" s="31"/>
      <c r="I10417" s="31"/>
      <c r="J10417" s="31"/>
      <c r="K10417" s="31"/>
      <c r="L10417" s="31"/>
      <c r="M10417" s="31"/>
      <c r="N10417" s="31"/>
      <c r="O10417" s="31"/>
      <c r="P10417" s="31"/>
      <c r="Q10417" s="31"/>
      <c r="R10417" s="31"/>
      <c r="S10417" s="31"/>
      <c r="T10417" s="31"/>
      <c r="U10417" s="31"/>
      <c r="V10417" s="31"/>
      <c r="W10417" s="31"/>
      <c r="X10417" s="31"/>
      <c r="Y10417" s="31"/>
      <c r="Z10417" s="31"/>
      <c r="AA10417" s="31"/>
      <c r="AB10417" s="31"/>
      <c r="AC10417" s="31"/>
      <c r="AD10417" s="31"/>
      <c r="AE10417" s="31"/>
      <c r="AF10417" s="31"/>
      <c r="AG10417" s="31"/>
      <c r="AH10417" s="31"/>
      <c r="AI10417" s="31"/>
      <c r="AJ10417" s="31"/>
      <c r="AK10417" s="31"/>
      <c r="AL10417" s="31"/>
      <c r="AM10417" s="31"/>
      <c r="AN10417" s="31"/>
      <c r="AO10417" s="31"/>
      <c r="AP10417" s="31"/>
      <c r="AQ10417" s="31"/>
      <c r="AR10417" s="31"/>
      <c r="AS10417" s="31"/>
      <c r="AT10417" s="31"/>
      <c r="AU10417" s="31"/>
      <c r="AV10417" s="31"/>
      <c r="AW10417" s="31"/>
      <c r="AX10417" s="31"/>
      <c r="AY10417" s="31"/>
      <c r="AZ10417" s="31"/>
      <c r="BA10417" s="31"/>
      <c r="BB10417" s="31"/>
      <c r="BC10417" s="31"/>
      <c r="BD10417" s="31"/>
      <c r="BE10417" s="31"/>
      <c r="BF10417" s="31"/>
      <c r="BG10417" s="31"/>
      <c r="BH10417" s="31"/>
      <c r="BI10417" s="31"/>
      <c r="BJ10417" s="31"/>
      <c r="BK10417" s="31"/>
      <c r="BL10417" s="31"/>
      <c r="BM10417" s="31"/>
      <c r="BN10417" s="31"/>
      <c r="BO10417" s="31"/>
      <c r="BP10417" s="31"/>
      <c r="BQ10417" s="31"/>
      <c r="BR10417" s="31"/>
      <c r="BS10417" s="31"/>
      <c r="BT10417" s="31"/>
      <c r="BU10417" s="31"/>
      <c r="BV10417" s="31"/>
      <c r="BW10417" s="31"/>
      <c r="BX10417" s="31"/>
      <c r="BY10417" s="31"/>
      <c r="BZ10417" s="31"/>
      <c r="CA10417" s="31"/>
      <c r="CB10417" s="31"/>
      <c r="CC10417" s="31"/>
    </row>
    <row r="10418" spans="5:81" customFormat="1" x14ac:dyDescent="0.25">
      <c r="E10418" s="30" t="str">
        <f t="shared" si="73"/>
        <v>update IFINOPL.dbo.AGREEMENT_ASSET set BILLING_TO_NPWP = '013446133054000', NPWP_NAME = 'PT. BANK SINARMAS TBK', NPWP_ADDRESS = 'GEDUNG SINARMAS LAND PLAZA MENARA 1 LANTAI 1 DAN 2 JL. MH THAMRIN NO.51 GONDANGDIA, MENTENG, JAKARTA PUSAT' where AGREEMENT_NO = replace('0001212/4/08/12/2023', '/', '.');</v>
      </c>
      <c r="F10418" s="31"/>
      <c r="G10418" s="31"/>
      <c r="H10418" s="31"/>
      <c r="I10418" s="31"/>
      <c r="J10418" s="31"/>
      <c r="K10418" s="31"/>
      <c r="L10418" s="31"/>
      <c r="M10418" s="31"/>
      <c r="N10418" s="31"/>
      <c r="O10418" s="31"/>
      <c r="P10418" s="31"/>
      <c r="Q10418" s="31"/>
      <c r="R10418" s="31"/>
      <c r="S10418" s="31"/>
      <c r="T10418" s="31"/>
      <c r="U10418" s="31"/>
      <c r="V10418" s="31"/>
      <c r="W10418" s="31"/>
      <c r="X10418" s="31"/>
      <c r="Y10418" s="31"/>
      <c r="Z10418" s="31"/>
      <c r="AA10418" s="31"/>
      <c r="AB10418" s="31"/>
      <c r="AC10418" s="31"/>
      <c r="AD10418" s="31"/>
      <c r="AE10418" s="31"/>
      <c r="AF10418" s="31"/>
      <c r="AG10418" s="31"/>
      <c r="AH10418" s="31"/>
      <c r="AI10418" s="31"/>
      <c r="AJ10418" s="31"/>
      <c r="AK10418" s="31"/>
      <c r="AL10418" s="31"/>
      <c r="AM10418" s="31"/>
      <c r="AN10418" s="31"/>
      <c r="AO10418" s="31"/>
      <c r="AP10418" s="31"/>
      <c r="AQ10418" s="31"/>
      <c r="AR10418" s="31"/>
      <c r="AS10418" s="31"/>
      <c r="AT10418" s="31"/>
      <c r="AU10418" s="31"/>
      <c r="AV10418" s="31"/>
      <c r="AW10418" s="31"/>
      <c r="AX10418" s="31"/>
      <c r="AY10418" s="31"/>
      <c r="AZ10418" s="31"/>
      <c r="BA10418" s="31"/>
      <c r="BB10418" s="31"/>
      <c r="BC10418" s="31"/>
      <c r="BD10418" s="31"/>
      <c r="BE10418" s="31"/>
      <c r="BF10418" s="31"/>
      <c r="BG10418" s="31"/>
      <c r="BH10418" s="31"/>
      <c r="BI10418" s="31"/>
      <c r="BJ10418" s="31"/>
      <c r="BK10418" s="31"/>
      <c r="BL10418" s="31"/>
      <c r="BM10418" s="31"/>
      <c r="BN10418" s="31"/>
      <c r="BO10418" s="31"/>
      <c r="BP10418" s="31"/>
      <c r="BQ10418" s="31"/>
      <c r="BR10418" s="31"/>
      <c r="BS10418" s="31"/>
      <c r="BT10418" s="31"/>
      <c r="BU10418" s="31"/>
      <c r="BV10418" s="31"/>
      <c r="BW10418" s="31"/>
      <c r="BX10418" s="31"/>
      <c r="BY10418" s="31"/>
      <c r="BZ10418" s="31"/>
      <c r="CA10418" s="31"/>
      <c r="CB10418" s="31"/>
      <c r="CC10418" s="31"/>
    </row>
    <row r="10419" spans="5:81" customFormat="1" x14ac:dyDescent="0.25">
      <c r="E10419" s="30" t="str">
        <f t="shared" si="73"/>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replace('0001213/4/01/12/2022', '/', '.');</v>
      </c>
      <c r="F10419" s="31"/>
      <c r="G10419" s="31"/>
      <c r="H10419" s="31"/>
      <c r="I10419" s="31"/>
      <c r="J10419" s="31"/>
      <c r="K10419" s="31"/>
      <c r="L10419" s="31"/>
      <c r="M10419" s="31"/>
      <c r="N10419" s="31"/>
      <c r="O10419" s="31"/>
      <c r="P10419" s="31"/>
      <c r="Q10419" s="31"/>
      <c r="R10419" s="31"/>
      <c r="S10419" s="31"/>
      <c r="T10419" s="31"/>
      <c r="U10419" s="31"/>
      <c r="V10419" s="31"/>
      <c r="W10419" s="31"/>
      <c r="X10419" s="31"/>
      <c r="Y10419" s="31"/>
      <c r="Z10419" s="31"/>
      <c r="AA10419" s="31"/>
      <c r="AB10419" s="31"/>
      <c r="AC10419" s="31"/>
      <c r="AD10419" s="31"/>
      <c r="AE10419" s="31"/>
      <c r="AF10419" s="31"/>
      <c r="AG10419" s="31"/>
      <c r="AH10419" s="31"/>
      <c r="AI10419" s="31"/>
      <c r="AJ10419" s="31"/>
      <c r="AK10419" s="31"/>
      <c r="AL10419" s="31"/>
      <c r="AM10419" s="31"/>
      <c r="AN10419" s="31"/>
      <c r="AO10419" s="31"/>
      <c r="AP10419" s="31"/>
      <c r="AQ10419" s="31"/>
      <c r="AR10419" s="31"/>
      <c r="AS10419" s="31"/>
      <c r="AT10419" s="31"/>
      <c r="AU10419" s="31"/>
      <c r="AV10419" s="31"/>
      <c r="AW10419" s="31"/>
      <c r="AX10419" s="31"/>
      <c r="AY10419" s="31"/>
      <c r="AZ10419" s="31"/>
      <c r="BA10419" s="31"/>
      <c r="BB10419" s="31"/>
      <c r="BC10419" s="31"/>
      <c r="BD10419" s="31"/>
      <c r="BE10419" s="31"/>
      <c r="BF10419" s="31"/>
      <c r="BG10419" s="31"/>
      <c r="BH10419" s="31"/>
      <c r="BI10419" s="31"/>
      <c r="BJ10419" s="31"/>
      <c r="BK10419" s="31"/>
      <c r="BL10419" s="31"/>
      <c r="BM10419" s="31"/>
      <c r="BN10419" s="31"/>
      <c r="BO10419" s="31"/>
      <c r="BP10419" s="31"/>
      <c r="BQ10419" s="31"/>
      <c r="BR10419" s="31"/>
      <c r="BS10419" s="31"/>
      <c r="BT10419" s="31"/>
      <c r="BU10419" s="31"/>
      <c r="BV10419" s="31"/>
      <c r="BW10419" s="31"/>
      <c r="BX10419" s="31"/>
      <c r="BY10419" s="31"/>
      <c r="BZ10419" s="31"/>
      <c r="CA10419" s="31"/>
      <c r="CB10419" s="31"/>
      <c r="CC10419" s="31"/>
    </row>
    <row r="10420" spans="5:81" customFormat="1" x14ac:dyDescent="0.25">
      <c r="E10420" s="30" t="str">
        <f t="shared" si="73"/>
        <v>update IFINOPL.dbo.AGREEMENT_ASSET set BILLING_TO_NPWP = '013315965046000', NPWP_NAME = 'PT. INDOTRUCK UTAMA', NPWP_ADDRESS = 'JL. RAYA CAKUNG CILINCING RAYA KAV. 3A SEMPER TIMUR CILINCING JAKARTA UTARA 14130' where AGREEMENT_NO = replace('0001213/4/08/11/2023', '/', '.');</v>
      </c>
      <c r="F10420" s="31"/>
      <c r="G10420" s="31"/>
      <c r="H10420" s="31"/>
      <c r="I10420" s="31"/>
      <c r="J10420" s="31"/>
      <c r="K10420" s="31"/>
      <c r="L10420" s="31"/>
      <c r="M10420" s="31"/>
      <c r="N10420" s="31"/>
      <c r="O10420" s="31"/>
      <c r="P10420" s="31"/>
      <c r="Q10420" s="31"/>
      <c r="R10420" s="31"/>
      <c r="S10420" s="31"/>
      <c r="T10420" s="31"/>
      <c r="U10420" s="31"/>
      <c r="V10420" s="31"/>
      <c r="W10420" s="31"/>
      <c r="X10420" s="31"/>
      <c r="Y10420" s="31"/>
      <c r="Z10420" s="31"/>
      <c r="AA10420" s="31"/>
      <c r="AB10420" s="31"/>
      <c r="AC10420" s="31"/>
      <c r="AD10420" s="31"/>
      <c r="AE10420" s="31"/>
      <c r="AF10420" s="31"/>
      <c r="AG10420" s="31"/>
      <c r="AH10420" s="31"/>
      <c r="AI10420" s="31"/>
      <c r="AJ10420" s="31"/>
      <c r="AK10420" s="31"/>
      <c r="AL10420" s="31"/>
      <c r="AM10420" s="31"/>
      <c r="AN10420" s="31"/>
      <c r="AO10420" s="31"/>
      <c r="AP10420" s="31"/>
      <c r="AQ10420" s="31"/>
      <c r="AR10420" s="31"/>
      <c r="AS10420" s="31"/>
      <c r="AT10420" s="31"/>
      <c r="AU10420" s="31"/>
      <c r="AV10420" s="31"/>
      <c r="AW10420" s="31"/>
      <c r="AX10420" s="31"/>
      <c r="AY10420" s="31"/>
      <c r="AZ10420" s="31"/>
      <c r="BA10420" s="31"/>
      <c r="BB10420" s="31"/>
      <c r="BC10420" s="31"/>
      <c r="BD10420" s="31"/>
      <c r="BE10420" s="31"/>
      <c r="BF10420" s="31"/>
      <c r="BG10420" s="31"/>
      <c r="BH10420" s="31"/>
      <c r="BI10420" s="31"/>
      <c r="BJ10420" s="31"/>
      <c r="BK10420" s="31"/>
      <c r="BL10420" s="31"/>
      <c r="BM10420" s="31"/>
      <c r="BN10420" s="31"/>
      <c r="BO10420" s="31"/>
      <c r="BP10420" s="31"/>
      <c r="BQ10420" s="31"/>
      <c r="BR10420" s="31"/>
      <c r="BS10420" s="31"/>
      <c r="BT10420" s="31"/>
      <c r="BU10420" s="31"/>
      <c r="BV10420" s="31"/>
      <c r="BW10420" s="31"/>
      <c r="BX10420" s="31"/>
      <c r="BY10420" s="31"/>
      <c r="BZ10420" s="31"/>
      <c r="CA10420" s="31"/>
      <c r="CB10420" s="31"/>
      <c r="CC10420" s="31"/>
    </row>
    <row r="10421" spans="5:81" customFormat="1" x14ac:dyDescent="0.25">
      <c r="E10421" s="30" t="str">
        <f t="shared" si="73"/>
        <v>update IFINOPL.dbo.AGREEMENT_ASSET set BILLING_TO_NPWP = '032561706021000', NPWP_NAME = 'PT. MITSUBISHI ELECTRIC INDONESIA', NPWP_ADDRESS = 'GEDUNG JAYA LANTAI 8 JL MH THAMRIN NO 12 RT.000 RW.000 KEBON SIRIH, MENTENG, JAKARTA PUSAT, DKI JAKARTA 10340 INDONESIA' where AGREEMENT_NO = replace('0001214/4/01/01/2023', '/', '.');</v>
      </c>
      <c r="F10421" s="31"/>
      <c r="G10421" s="31"/>
      <c r="H10421" s="31"/>
      <c r="I10421" s="31"/>
      <c r="J10421" s="31"/>
      <c r="K10421" s="31"/>
      <c r="L10421" s="31"/>
      <c r="M10421" s="31"/>
      <c r="N10421" s="31"/>
      <c r="O10421" s="31"/>
      <c r="P10421" s="31"/>
      <c r="Q10421" s="31"/>
      <c r="R10421" s="31"/>
      <c r="S10421" s="31"/>
      <c r="T10421" s="31"/>
      <c r="U10421" s="31"/>
      <c r="V10421" s="31"/>
      <c r="W10421" s="31"/>
      <c r="X10421" s="31"/>
      <c r="Y10421" s="31"/>
      <c r="Z10421" s="31"/>
      <c r="AA10421" s="31"/>
      <c r="AB10421" s="31"/>
      <c r="AC10421" s="31"/>
      <c r="AD10421" s="31"/>
      <c r="AE10421" s="31"/>
      <c r="AF10421" s="31"/>
      <c r="AG10421" s="31"/>
      <c r="AH10421" s="31"/>
      <c r="AI10421" s="31"/>
      <c r="AJ10421" s="31"/>
      <c r="AK10421" s="31"/>
      <c r="AL10421" s="31"/>
      <c r="AM10421" s="31"/>
      <c r="AN10421" s="31"/>
      <c r="AO10421" s="31"/>
      <c r="AP10421" s="31"/>
      <c r="AQ10421" s="31"/>
      <c r="AR10421" s="31"/>
      <c r="AS10421" s="31"/>
      <c r="AT10421" s="31"/>
      <c r="AU10421" s="31"/>
      <c r="AV10421" s="31"/>
      <c r="AW10421" s="31"/>
      <c r="AX10421" s="31"/>
      <c r="AY10421" s="31"/>
      <c r="AZ10421" s="31"/>
      <c r="BA10421" s="31"/>
      <c r="BB10421" s="31"/>
      <c r="BC10421" s="31"/>
      <c r="BD10421" s="31"/>
      <c r="BE10421" s="31"/>
      <c r="BF10421" s="31"/>
      <c r="BG10421" s="31"/>
      <c r="BH10421" s="31"/>
      <c r="BI10421" s="31"/>
      <c r="BJ10421" s="31"/>
      <c r="BK10421" s="31"/>
      <c r="BL10421" s="31"/>
      <c r="BM10421" s="31"/>
      <c r="BN10421" s="31"/>
      <c r="BO10421" s="31"/>
      <c r="BP10421" s="31"/>
      <c r="BQ10421" s="31"/>
      <c r="BR10421" s="31"/>
      <c r="BS10421" s="31"/>
      <c r="BT10421" s="31"/>
      <c r="BU10421" s="31"/>
      <c r="BV10421" s="31"/>
      <c r="BW10421" s="31"/>
      <c r="BX10421" s="31"/>
      <c r="BY10421" s="31"/>
      <c r="BZ10421" s="31"/>
      <c r="CA10421" s="31"/>
      <c r="CB10421" s="31"/>
      <c r="CC10421" s="31"/>
    </row>
    <row r="10422" spans="5:81" customFormat="1" x14ac:dyDescent="0.25">
      <c r="E10422" s="30" t="str">
        <f t="shared" si="73"/>
        <v>update IFINOPL.dbo.AGREEMENT_ASSET set BILLING_TO_NPWP = '018079814062000', NPWP_NAME = 'KOPERASI TELEKOMUNIKASI SELULAR KISEL', NPWP_ADDRESS = 'GEDUNG KISEL HUB, JL. TB SIMATUPANG, 4, CILANDAK BARAT, CILANDAK, KOTA ADM. JAKARTA SELATAN, DKI JAKARTA, 12430' where AGREEMENT_NO = replace('0001214/4/08/11/2023', '/', '.');</v>
      </c>
      <c r="F10422" s="31"/>
      <c r="G10422" s="31"/>
      <c r="H10422" s="31"/>
      <c r="I10422" s="31"/>
      <c r="J10422" s="31"/>
      <c r="K10422" s="31"/>
      <c r="L10422" s="31"/>
      <c r="M10422" s="31"/>
      <c r="N10422" s="31"/>
      <c r="O10422" s="31"/>
      <c r="P10422" s="31"/>
      <c r="Q10422" s="31"/>
      <c r="R10422" s="31"/>
      <c r="S10422" s="31"/>
      <c r="T10422" s="31"/>
      <c r="U10422" s="31"/>
      <c r="V10422" s="31"/>
      <c r="W10422" s="31"/>
      <c r="X10422" s="31"/>
      <c r="Y10422" s="31"/>
      <c r="Z10422" s="31"/>
      <c r="AA10422" s="31"/>
      <c r="AB10422" s="31"/>
      <c r="AC10422" s="31"/>
      <c r="AD10422" s="31"/>
      <c r="AE10422" s="31"/>
      <c r="AF10422" s="31"/>
      <c r="AG10422" s="31"/>
      <c r="AH10422" s="31"/>
      <c r="AI10422" s="31"/>
      <c r="AJ10422" s="31"/>
      <c r="AK10422" s="31"/>
      <c r="AL10422" s="31"/>
      <c r="AM10422" s="31"/>
      <c r="AN10422" s="31"/>
      <c r="AO10422" s="31"/>
      <c r="AP10422" s="31"/>
      <c r="AQ10422" s="31"/>
      <c r="AR10422" s="31"/>
      <c r="AS10422" s="31"/>
      <c r="AT10422" s="31"/>
      <c r="AU10422" s="31"/>
      <c r="AV10422" s="31"/>
      <c r="AW10422" s="31"/>
      <c r="AX10422" s="31"/>
      <c r="AY10422" s="31"/>
      <c r="AZ10422" s="31"/>
      <c r="BA10422" s="31"/>
      <c r="BB10422" s="31"/>
      <c r="BC10422" s="31"/>
      <c r="BD10422" s="31"/>
      <c r="BE10422" s="31"/>
      <c r="BF10422" s="31"/>
      <c r="BG10422" s="31"/>
      <c r="BH10422" s="31"/>
      <c r="BI10422" s="31"/>
      <c r="BJ10422" s="31"/>
      <c r="BK10422" s="31"/>
      <c r="BL10422" s="31"/>
      <c r="BM10422" s="31"/>
      <c r="BN10422" s="31"/>
      <c r="BO10422" s="31"/>
      <c r="BP10422" s="31"/>
      <c r="BQ10422" s="31"/>
      <c r="BR10422" s="31"/>
      <c r="BS10422" s="31"/>
      <c r="BT10422" s="31"/>
      <c r="BU10422" s="31"/>
      <c r="BV10422" s="31"/>
      <c r="BW10422" s="31"/>
      <c r="BX10422" s="31"/>
      <c r="BY10422" s="31"/>
      <c r="BZ10422" s="31"/>
      <c r="CA10422" s="31"/>
      <c r="CB10422" s="31"/>
      <c r="CC10422" s="31"/>
    </row>
    <row r="10423" spans="5:81" customFormat="1" x14ac:dyDescent="0.25">
      <c r="E10423" s="30" t="str">
        <f t="shared" si="73"/>
        <v>update IFINOPL.dbo.AGREEMENT_ASSET set BILLING_TO_NPWP = '013342597028000', NPWP_NAME = 'PT. ANDIARTA MUZIZAT', NPWP_ADDRESS = 'MENARA BIDAKARA 2 LANTAI 5,JL, JENDRAL GATOT SUBROTO RT.000 RW.000 KEL.MENTENG DALAM KEC.TEBET KOTA/KAB.JAKARTA SELATAN DKI JAKARTA 12870' where AGREEMENT_NO = replace('0001215/4/01/01/2023', '/', '.');</v>
      </c>
      <c r="F10423" s="31"/>
      <c r="G10423" s="31"/>
      <c r="H10423" s="31"/>
      <c r="I10423" s="31"/>
      <c r="J10423" s="31"/>
      <c r="K10423" s="31"/>
      <c r="L10423" s="31"/>
      <c r="M10423" s="31"/>
      <c r="N10423" s="31"/>
      <c r="O10423" s="31"/>
      <c r="P10423" s="31"/>
      <c r="Q10423" s="31"/>
      <c r="R10423" s="31"/>
      <c r="S10423" s="31"/>
      <c r="T10423" s="31"/>
      <c r="U10423" s="31"/>
      <c r="V10423" s="31"/>
      <c r="W10423" s="31"/>
      <c r="X10423" s="31"/>
      <c r="Y10423" s="31"/>
      <c r="Z10423" s="31"/>
      <c r="AA10423" s="31"/>
      <c r="AB10423" s="31"/>
      <c r="AC10423" s="31"/>
      <c r="AD10423" s="31"/>
      <c r="AE10423" s="31"/>
      <c r="AF10423" s="31"/>
      <c r="AG10423" s="31"/>
      <c r="AH10423" s="31"/>
      <c r="AI10423" s="31"/>
      <c r="AJ10423" s="31"/>
      <c r="AK10423" s="31"/>
      <c r="AL10423" s="31"/>
      <c r="AM10423" s="31"/>
      <c r="AN10423" s="31"/>
      <c r="AO10423" s="31"/>
      <c r="AP10423" s="31"/>
      <c r="AQ10423" s="31"/>
      <c r="AR10423" s="31"/>
      <c r="AS10423" s="31"/>
      <c r="AT10423" s="31"/>
      <c r="AU10423" s="31"/>
      <c r="AV10423" s="31"/>
      <c r="AW10423" s="31"/>
      <c r="AX10423" s="31"/>
      <c r="AY10423" s="31"/>
      <c r="AZ10423" s="31"/>
      <c r="BA10423" s="31"/>
      <c r="BB10423" s="31"/>
      <c r="BC10423" s="31"/>
      <c r="BD10423" s="31"/>
      <c r="BE10423" s="31"/>
      <c r="BF10423" s="31"/>
      <c r="BG10423" s="31"/>
      <c r="BH10423" s="31"/>
      <c r="BI10423" s="31"/>
      <c r="BJ10423" s="31"/>
      <c r="BK10423" s="31"/>
      <c r="BL10423" s="31"/>
      <c r="BM10423" s="31"/>
      <c r="BN10423" s="31"/>
      <c r="BO10423" s="31"/>
      <c r="BP10423" s="31"/>
      <c r="BQ10423" s="31"/>
      <c r="BR10423" s="31"/>
      <c r="BS10423" s="31"/>
      <c r="BT10423" s="31"/>
      <c r="BU10423" s="31"/>
      <c r="BV10423" s="31"/>
      <c r="BW10423" s="31"/>
      <c r="BX10423" s="31"/>
      <c r="BY10423" s="31"/>
      <c r="BZ10423" s="31"/>
      <c r="CA10423" s="31"/>
      <c r="CB10423" s="31"/>
      <c r="CC10423" s="31"/>
    </row>
    <row r="10424" spans="5:81" customFormat="1" x14ac:dyDescent="0.25">
      <c r="E10424" s="30" t="str">
        <f t="shared" si="73"/>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replace('0001215/4/08/12/2023', '/', '.');</v>
      </c>
      <c r="F10424" s="31"/>
      <c r="G10424" s="31"/>
      <c r="H10424" s="31"/>
      <c r="I10424" s="31"/>
      <c r="J10424" s="31"/>
      <c r="K10424" s="31"/>
      <c r="L10424" s="31"/>
      <c r="M10424" s="31"/>
      <c r="N10424" s="31"/>
      <c r="O10424" s="31"/>
      <c r="P10424" s="31"/>
      <c r="Q10424" s="31"/>
      <c r="R10424" s="31"/>
      <c r="S10424" s="31"/>
      <c r="T10424" s="31"/>
      <c r="U10424" s="31"/>
      <c r="V10424" s="31"/>
      <c r="W10424" s="31"/>
      <c r="X10424" s="31"/>
      <c r="Y10424" s="31"/>
      <c r="Z10424" s="31"/>
      <c r="AA10424" s="31"/>
      <c r="AB10424" s="31"/>
      <c r="AC10424" s="31"/>
      <c r="AD10424" s="31"/>
      <c r="AE10424" s="31"/>
      <c r="AF10424" s="31"/>
      <c r="AG10424" s="31"/>
      <c r="AH10424" s="31"/>
      <c r="AI10424" s="31"/>
      <c r="AJ10424" s="31"/>
      <c r="AK10424" s="31"/>
      <c r="AL10424" s="31"/>
      <c r="AM10424" s="31"/>
      <c r="AN10424" s="31"/>
      <c r="AO10424" s="31"/>
      <c r="AP10424" s="31"/>
      <c r="AQ10424" s="31"/>
      <c r="AR10424" s="31"/>
      <c r="AS10424" s="31"/>
      <c r="AT10424" s="31"/>
      <c r="AU10424" s="31"/>
      <c r="AV10424" s="31"/>
      <c r="AW10424" s="31"/>
      <c r="AX10424" s="31"/>
      <c r="AY10424" s="31"/>
      <c r="AZ10424" s="31"/>
      <c r="BA10424" s="31"/>
      <c r="BB10424" s="31"/>
      <c r="BC10424" s="31"/>
      <c r="BD10424" s="31"/>
      <c r="BE10424" s="31"/>
      <c r="BF10424" s="31"/>
      <c r="BG10424" s="31"/>
      <c r="BH10424" s="31"/>
      <c r="BI10424" s="31"/>
      <c r="BJ10424" s="31"/>
      <c r="BK10424" s="31"/>
      <c r="BL10424" s="31"/>
      <c r="BM10424" s="31"/>
      <c r="BN10424" s="31"/>
      <c r="BO10424" s="31"/>
      <c r="BP10424" s="31"/>
      <c r="BQ10424" s="31"/>
      <c r="BR10424" s="31"/>
      <c r="BS10424" s="31"/>
      <c r="BT10424" s="31"/>
      <c r="BU10424" s="31"/>
      <c r="BV10424" s="31"/>
      <c r="BW10424" s="31"/>
      <c r="BX10424" s="31"/>
      <c r="BY10424" s="31"/>
      <c r="BZ10424" s="31"/>
      <c r="CA10424" s="31"/>
      <c r="CB10424" s="31"/>
      <c r="CC10424" s="31"/>
    </row>
    <row r="10425" spans="5:81" customFormat="1" x14ac:dyDescent="0.25">
      <c r="E10425" s="30" t="str">
        <f t="shared" si="73"/>
        <v>update IFINOPL.dbo.AGREEMENT_ASSET set BILLING_TO_NPWP = '013342597028000', NPWP_NAME = 'PT. ANDIARTA MUZIZAT', NPWP_ADDRESS = 'MENARA BIDAKARA 2 LANTAI 5,JL, JENDRAL GATOT SUBROTO RT.000 RW.000 KEL.MENTENG DALAM KEC.TEBET KOTA/KAB.JAKARTA SELATAN DKI JAKARTA 12870' where AGREEMENT_NO = replace('0001216/4/01/01/2023', '/', '.');</v>
      </c>
      <c r="F10425" s="31"/>
      <c r="G10425" s="31"/>
      <c r="H10425" s="31"/>
      <c r="I10425" s="31"/>
      <c r="J10425" s="31"/>
      <c r="K10425" s="31"/>
      <c r="L10425" s="31"/>
      <c r="M10425" s="31"/>
      <c r="N10425" s="31"/>
      <c r="O10425" s="31"/>
      <c r="P10425" s="31"/>
      <c r="Q10425" s="31"/>
      <c r="R10425" s="31"/>
      <c r="S10425" s="31"/>
      <c r="T10425" s="31"/>
      <c r="U10425" s="31"/>
      <c r="V10425" s="31"/>
      <c r="W10425" s="31"/>
      <c r="X10425" s="31"/>
      <c r="Y10425" s="31"/>
      <c r="Z10425" s="31"/>
      <c r="AA10425" s="31"/>
      <c r="AB10425" s="31"/>
      <c r="AC10425" s="31"/>
      <c r="AD10425" s="31"/>
      <c r="AE10425" s="31"/>
      <c r="AF10425" s="31"/>
      <c r="AG10425" s="31"/>
      <c r="AH10425" s="31"/>
      <c r="AI10425" s="31"/>
      <c r="AJ10425" s="31"/>
      <c r="AK10425" s="31"/>
      <c r="AL10425" s="31"/>
      <c r="AM10425" s="31"/>
      <c r="AN10425" s="31"/>
      <c r="AO10425" s="31"/>
      <c r="AP10425" s="31"/>
      <c r="AQ10425" s="31"/>
      <c r="AR10425" s="31"/>
      <c r="AS10425" s="31"/>
      <c r="AT10425" s="31"/>
      <c r="AU10425" s="31"/>
      <c r="AV10425" s="31"/>
      <c r="AW10425" s="31"/>
      <c r="AX10425" s="31"/>
      <c r="AY10425" s="31"/>
      <c r="AZ10425" s="31"/>
      <c r="BA10425" s="31"/>
      <c r="BB10425" s="31"/>
      <c r="BC10425" s="31"/>
      <c r="BD10425" s="31"/>
      <c r="BE10425" s="31"/>
      <c r="BF10425" s="31"/>
      <c r="BG10425" s="31"/>
      <c r="BH10425" s="31"/>
      <c r="BI10425" s="31"/>
      <c r="BJ10425" s="31"/>
      <c r="BK10425" s="31"/>
      <c r="BL10425" s="31"/>
      <c r="BM10425" s="31"/>
      <c r="BN10425" s="31"/>
      <c r="BO10425" s="31"/>
      <c r="BP10425" s="31"/>
      <c r="BQ10425" s="31"/>
      <c r="BR10425" s="31"/>
      <c r="BS10425" s="31"/>
      <c r="BT10425" s="31"/>
      <c r="BU10425" s="31"/>
      <c r="BV10425" s="31"/>
      <c r="BW10425" s="31"/>
      <c r="BX10425" s="31"/>
      <c r="BY10425" s="31"/>
      <c r="BZ10425" s="31"/>
      <c r="CA10425" s="31"/>
      <c r="CB10425" s="31"/>
      <c r="CC10425" s="31"/>
    </row>
    <row r="10426" spans="5:81" customFormat="1" x14ac:dyDescent="0.25">
      <c r="E10426" s="30" t="str">
        <f t="shared" si="73"/>
        <v>update IFINOPL.dbo.AGREEMENT_ASSET set BILLING_TO_NPWP = '013342597028000', NPWP_NAME = 'PT. ANDIARTA MUZIZAT', NPWP_ADDRESS = 'MENARA BIDAKARA 2 LANTAI 5,JL, JENDRAL GATOT SUBROTO RT.000 RW.000 KEL.MENTENG DALAM KEC.TEBET KOTA/KAB.JAKARTA SELATAN DKI JAKARTA 12870' where AGREEMENT_NO = replace('0001217/4/01/01/2023', '/', '.');</v>
      </c>
      <c r="F10426" s="31"/>
      <c r="G10426" s="31"/>
      <c r="H10426" s="31"/>
      <c r="I10426" s="31"/>
      <c r="J10426" s="31"/>
      <c r="K10426" s="31"/>
      <c r="L10426" s="31"/>
      <c r="M10426" s="31"/>
      <c r="N10426" s="31"/>
      <c r="O10426" s="31"/>
      <c r="P10426" s="31"/>
      <c r="Q10426" s="31"/>
      <c r="R10426" s="31"/>
      <c r="S10426" s="31"/>
      <c r="T10426" s="31"/>
      <c r="U10426" s="31"/>
      <c r="V10426" s="31"/>
      <c r="W10426" s="31"/>
      <c r="X10426" s="31"/>
      <c r="Y10426" s="31"/>
      <c r="Z10426" s="31"/>
      <c r="AA10426" s="31"/>
      <c r="AB10426" s="31"/>
      <c r="AC10426" s="31"/>
      <c r="AD10426" s="31"/>
      <c r="AE10426" s="31"/>
      <c r="AF10426" s="31"/>
      <c r="AG10426" s="31"/>
      <c r="AH10426" s="31"/>
      <c r="AI10426" s="31"/>
      <c r="AJ10426" s="31"/>
      <c r="AK10426" s="31"/>
      <c r="AL10426" s="31"/>
      <c r="AM10426" s="31"/>
      <c r="AN10426" s="31"/>
      <c r="AO10426" s="31"/>
      <c r="AP10426" s="31"/>
      <c r="AQ10426" s="31"/>
      <c r="AR10426" s="31"/>
      <c r="AS10426" s="31"/>
      <c r="AT10426" s="31"/>
      <c r="AU10426" s="31"/>
      <c r="AV10426" s="31"/>
      <c r="AW10426" s="31"/>
      <c r="AX10426" s="31"/>
      <c r="AY10426" s="31"/>
      <c r="AZ10426" s="31"/>
      <c r="BA10426" s="31"/>
      <c r="BB10426" s="31"/>
      <c r="BC10426" s="31"/>
      <c r="BD10426" s="31"/>
      <c r="BE10426" s="31"/>
      <c r="BF10426" s="31"/>
      <c r="BG10426" s="31"/>
      <c r="BH10426" s="31"/>
      <c r="BI10426" s="31"/>
      <c r="BJ10426" s="31"/>
      <c r="BK10426" s="31"/>
      <c r="BL10426" s="31"/>
      <c r="BM10426" s="31"/>
      <c r="BN10426" s="31"/>
      <c r="BO10426" s="31"/>
      <c r="BP10426" s="31"/>
      <c r="BQ10426" s="31"/>
      <c r="BR10426" s="31"/>
      <c r="BS10426" s="31"/>
      <c r="BT10426" s="31"/>
      <c r="BU10426" s="31"/>
      <c r="BV10426" s="31"/>
      <c r="BW10426" s="31"/>
      <c r="BX10426" s="31"/>
      <c r="BY10426" s="31"/>
      <c r="BZ10426" s="31"/>
      <c r="CA10426" s="31"/>
      <c r="CB10426" s="31"/>
      <c r="CC10426" s="31"/>
    </row>
    <row r="10427" spans="5:81" customFormat="1" x14ac:dyDescent="0.25">
      <c r="E10427" s="30" t="str">
        <f t="shared" si="73"/>
        <v>update IFINOPL.dbo.AGREEMENT_ASSET set BILLING_TO_NPWP = '651300972016000', NPWP_NAME = 'PT. BERKAH AUTO RAYA', NPWP_ADDRESS = 'SOUTH QUARTER BUILDING, TOWER A LEVEL 18, JL CILANDAK BARAT RT.0 RW.0 KEL.CILANDAK BARAT KEC.CILANDAK KOTA/KAB.JAKARTA SELATAN DKI JAKARTA 12430' where AGREEMENT_NO = replace('0001220/4/01/01/2023', '/', '.');</v>
      </c>
      <c r="F10427" s="31"/>
      <c r="G10427" s="31"/>
      <c r="H10427" s="31"/>
      <c r="I10427" s="31"/>
      <c r="J10427" s="31"/>
      <c r="K10427" s="31"/>
      <c r="L10427" s="31"/>
      <c r="M10427" s="31"/>
      <c r="N10427" s="31"/>
      <c r="O10427" s="31"/>
      <c r="P10427" s="31"/>
      <c r="Q10427" s="31"/>
      <c r="R10427" s="31"/>
      <c r="S10427" s="31"/>
      <c r="T10427" s="31"/>
      <c r="U10427" s="31"/>
      <c r="V10427" s="31"/>
      <c r="W10427" s="31"/>
      <c r="X10427" s="31"/>
      <c r="Y10427" s="31"/>
      <c r="Z10427" s="31"/>
      <c r="AA10427" s="31"/>
      <c r="AB10427" s="31"/>
      <c r="AC10427" s="31"/>
      <c r="AD10427" s="31"/>
      <c r="AE10427" s="31"/>
      <c r="AF10427" s="31"/>
      <c r="AG10427" s="31"/>
      <c r="AH10427" s="31"/>
      <c r="AI10427" s="31"/>
      <c r="AJ10427" s="31"/>
      <c r="AK10427" s="31"/>
      <c r="AL10427" s="31"/>
      <c r="AM10427" s="31"/>
      <c r="AN10427" s="31"/>
      <c r="AO10427" s="31"/>
      <c r="AP10427" s="31"/>
      <c r="AQ10427" s="31"/>
      <c r="AR10427" s="31"/>
      <c r="AS10427" s="31"/>
      <c r="AT10427" s="31"/>
      <c r="AU10427" s="31"/>
      <c r="AV10427" s="31"/>
      <c r="AW10427" s="31"/>
      <c r="AX10427" s="31"/>
      <c r="AY10427" s="31"/>
      <c r="AZ10427" s="31"/>
      <c r="BA10427" s="31"/>
      <c r="BB10427" s="31"/>
      <c r="BC10427" s="31"/>
      <c r="BD10427" s="31"/>
      <c r="BE10427" s="31"/>
      <c r="BF10427" s="31"/>
      <c r="BG10427" s="31"/>
      <c r="BH10427" s="31"/>
      <c r="BI10427" s="31"/>
      <c r="BJ10427" s="31"/>
      <c r="BK10427" s="31"/>
      <c r="BL10427" s="31"/>
      <c r="BM10427" s="31"/>
      <c r="BN10427" s="31"/>
      <c r="BO10427" s="31"/>
      <c r="BP10427" s="31"/>
      <c r="BQ10427" s="31"/>
      <c r="BR10427" s="31"/>
      <c r="BS10427" s="31"/>
      <c r="BT10427" s="31"/>
      <c r="BU10427" s="31"/>
      <c r="BV10427" s="31"/>
      <c r="BW10427" s="31"/>
      <c r="BX10427" s="31"/>
      <c r="BY10427" s="31"/>
      <c r="BZ10427" s="31"/>
      <c r="CA10427" s="31"/>
      <c r="CB10427" s="31"/>
      <c r="CC10427" s="31"/>
    </row>
    <row r="10428" spans="5:81" customFormat="1" x14ac:dyDescent="0.25">
      <c r="E10428" s="30" t="str">
        <f t="shared" si="73"/>
        <v>update IFINOPL.dbo.AGREEMENT_ASSET set BILLING_TO_NPWP = '639296565017000', NPWP_NAME = 'PT. CMS MAJU SEJAHTRA', NPWP_ADDRESS = 'JL GUNUK NO 15 RT.01 RW.03 KEL.PEJATEN BARAT KEC.PASAR MINGGU KOTA/KAB.JAKARTA SELATAN DKI JAKARTA 12510' where AGREEMENT_NO = replace('0001222/4/01/01/2023', '/', '.');</v>
      </c>
      <c r="F10428" s="31"/>
      <c r="G10428" s="31"/>
      <c r="H10428" s="31"/>
      <c r="I10428" s="31"/>
      <c r="J10428" s="31"/>
      <c r="K10428" s="31"/>
      <c r="L10428" s="31"/>
      <c r="M10428" s="31"/>
      <c r="N10428" s="31"/>
      <c r="O10428" s="31"/>
      <c r="P10428" s="31"/>
      <c r="Q10428" s="31"/>
      <c r="R10428" s="31"/>
      <c r="S10428" s="31"/>
      <c r="T10428" s="31"/>
      <c r="U10428" s="31"/>
      <c r="V10428" s="31"/>
      <c r="W10428" s="31"/>
      <c r="X10428" s="31"/>
      <c r="Y10428" s="31"/>
      <c r="Z10428" s="31"/>
      <c r="AA10428" s="31"/>
      <c r="AB10428" s="31"/>
      <c r="AC10428" s="31"/>
      <c r="AD10428" s="31"/>
      <c r="AE10428" s="31"/>
      <c r="AF10428" s="31"/>
      <c r="AG10428" s="31"/>
      <c r="AH10428" s="31"/>
      <c r="AI10428" s="31"/>
      <c r="AJ10428" s="31"/>
      <c r="AK10428" s="31"/>
      <c r="AL10428" s="31"/>
      <c r="AM10428" s="31"/>
      <c r="AN10428" s="31"/>
      <c r="AO10428" s="31"/>
      <c r="AP10428" s="31"/>
      <c r="AQ10428" s="31"/>
      <c r="AR10428" s="31"/>
      <c r="AS10428" s="31"/>
      <c r="AT10428" s="31"/>
      <c r="AU10428" s="31"/>
      <c r="AV10428" s="31"/>
      <c r="AW10428" s="31"/>
      <c r="AX10428" s="31"/>
      <c r="AY10428" s="31"/>
      <c r="AZ10428" s="31"/>
      <c r="BA10428" s="31"/>
      <c r="BB10428" s="31"/>
      <c r="BC10428" s="31"/>
      <c r="BD10428" s="31"/>
      <c r="BE10428" s="31"/>
      <c r="BF10428" s="31"/>
      <c r="BG10428" s="31"/>
      <c r="BH10428" s="31"/>
      <c r="BI10428" s="31"/>
      <c r="BJ10428" s="31"/>
      <c r="BK10428" s="31"/>
      <c r="BL10428" s="31"/>
      <c r="BM10428" s="31"/>
      <c r="BN10428" s="31"/>
      <c r="BO10428" s="31"/>
      <c r="BP10428" s="31"/>
      <c r="BQ10428" s="31"/>
      <c r="BR10428" s="31"/>
      <c r="BS10428" s="31"/>
      <c r="BT10428" s="31"/>
      <c r="BU10428" s="31"/>
      <c r="BV10428" s="31"/>
      <c r="BW10428" s="31"/>
      <c r="BX10428" s="31"/>
      <c r="BY10428" s="31"/>
      <c r="BZ10428" s="31"/>
      <c r="CA10428" s="31"/>
      <c r="CB10428" s="31"/>
      <c r="CC10428" s="31"/>
    </row>
    <row r="10429" spans="5:81" customFormat="1" x14ac:dyDescent="0.25">
      <c r="E10429" s="30" t="str">
        <f t="shared" si="73"/>
        <v>update IFINOPL.dbo.AGREEMENT_ASSET set BILLING_TO_NPWP = '017181496012000', NPWP_NAME = 'PT. TOKIO MARINE LIFE INSURANCE INDONESIA', NPWP_ADDRESS = 'International Financial Centre Tower 2, Lt. 33A Jl. Jend. Sudirman Kv. 22 - 23 Jakarta 12920' where AGREEMENT_NO = replace('0001226/4/01/01/2023', '/', '.');</v>
      </c>
      <c r="F10429" s="31"/>
      <c r="G10429" s="31"/>
      <c r="H10429" s="31"/>
      <c r="I10429" s="31"/>
      <c r="J10429" s="31"/>
      <c r="K10429" s="31"/>
      <c r="L10429" s="31"/>
      <c r="M10429" s="31"/>
      <c r="N10429" s="31"/>
      <c r="O10429" s="31"/>
      <c r="P10429" s="31"/>
      <c r="Q10429" s="31"/>
      <c r="R10429" s="31"/>
      <c r="S10429" s="31"/>
      <c r="T10429" s="31"/>
      <c r="U10429" s="31"/>
      <c r="V10429" s="31"/>
      <c r="W10429" s="31"/>
      <c r="X10429" s="31"/>
      <c r="Y10429" s="31"/>
      <c r="Z10429" s="31"/>
      <c r="AA10429" s="31"/>
      <c r="AB10429" s="31"/>
      <c r="AC10429" s="31"/>
      <c r="AD10429" s="31"/>
      <c r="AE10429" s="31"/>
      <c r="AF10429" s="31"/>
      <c r="AG10429" s="31"/>
      <c r="AH10429" s="31"/>
      <c r="AI10429" s="31"/>
      <c r="AJ10429" s="31"/>
      <c r="AK10429" s="31"/>
      <c r="AL10429" s="31"/>
      <c r="AM10429" s="31"/>
      <c r="AN10429" s="31"/>
      <c r="AO10429" s="31"/>
      <c r="AP10429" s="31"/>
      <c r="AQ10429" s="31"/>
      <c r="AR10429" s="31"/>
      <c r="AS10429" s="31"/>
      <c r="AT10429" s="31"/>
      <c r="AU10429" s="31"/>
      <c r="AV10429" s="31"/>
      <c r="AW10429" s="31"/>
      <c r="AX10429" s="31"/>
      <c r="AY10429" s="31"/>
      <c r="AZ10429" s="31"/>
      <c r="BA10429" s="31"/>
      <c r="BB10429" s="31"/>
      <c r="BC10429" s="31"/>
      <c r="BD10429" s="31"/>
      <c r="BE10429" s="31"/>
      <c r="BF10429" s="31"/>
      <c r="BG10429" s="31"/>
      <c r="BH10429" s="31"/>
      <c r="BI10429" s="31"/>
      <c r="BJ10429" s="31"/>
      <c r="BK10429" s="31"/>
      <c r="BL10429" s="31"/>
      <c r="BM10429" s="31"/>
      <c r="BN10429" s="31"/>
      <c r="BO10429" s="31"/>
      <c r="BP10429" s="31"/>
      <c r="BQ10429" s="31"/>
      <c r="BR10429" s="31"/>
      <c r="BS10429" s="31"/>
      <c r="BT10429" s="31"/>
      <c r="BU10429" s="31"/>
      <c r="BV10429" s="31"/>
      <c r="BW10429" s="31"/>
      <c r="BX10429" s="31"/>
      <c r="BY10429" s="31"/>
      <c r="BZ10429" s="31"/>
      <c r="CA10429" s="31"/>
      <c r="CB10429" s="31"/>
      <c r="CC10429" s="31"/>
    </row>
    <row r="10430" spans="5:81" customFormat="1" x14ac:dyDescent="0.25">
      <c r="E10430" s="30" t="str">
        <f t="shared" si="73"/>
        <v>update IFINOPL.dbo.AGREEMENT_ASSET set BILLING_TO_NPWP = '947537007022000', NPWP_NAME = 'PT. NABTESCO CORPORATION', NPWP_ADDRESS = 'WISMA 46 JSO SUITE 50. 03-04 JL JEND SUDIRMAN KAV 1 RT.00 RW.00 KEL.KARET TENGSIN KEC.TANAH ABANG KOTA/KAB.JAKARTA PUSAT DKI JAKARTA 10220' where AGREEMENT_NO = replace('0001227/4/01/01/2023', '/', '.');</v>
      </c>
      <c r="F10430" s="31"/>
      <c r="G10430" s="31"/>
      <c r="H10430" s="31"/>
      <c r="I10430" s="31"/>
      <c r="J10430" s="31"/>
      <c r="K10430" s="31"/>
      <c r="L10430" s="31"/>
      <c r="M10430" s="31"/>
      <c r="N10430" s="31"/>
      <c r="O10430" s="31"/>
      <c r="P10430" s="31"/>
      <c r="Q10430" s="31"/>
      <c r="R10430" s="31"/>
      <c r="S10430" s="31"/>
      <c r="T10430" s="31"/>
      <c r="U10430" s="31"/>
      <c r="V10430" s="31"/>
      <c r="W10430" s="31"/>
      <c r="X10430" s="31"/>
      <c r="Y10430" s="31"/>
      <c r="Z10430" s="31"/>
      <c r="AA10430" s="31"/>
      <c r="AB10430" s="31"/>
      <c r="AC10430" s="31"/>
      <c r="AD10430" s="31"/>
      <c r="AE10430" s="31"/>
      <c r="AF10430" s="31"/>
      <c r="AG10430" s="31"/>
      <c r="AH10430" s="31"/>
      <c r="AI10430" s="31"/>
      <c r="AJ10430" s="31"/>
      <c r="AK10430" s="31"/>
      <c r="AL10430" s="31"/>
      <c r="AM10430" s="31"/>
      <c r="AN10430" s="31"/>
      <c r="AO10430" s="31"/>
      <c r="AP10430" s="31"/>
      <c r="AQ10430" s="31"/>
      <c r="AR10430" s="31"/>
      <c r="AS10430" s="31"/>
      <c r="AT10430" s="31"/>
      <c r="AU10430" s="31"/>
      <c r="AV10430" s="31"/>
      <c r="AW10430" s="31"/>
      <c r="AX10430" s="31"/>
      <c r="AY10430" s="31"/>
      <c r="AZ10430" s="31"/>
      <c r="BA10430" s="31"/>
      <c r="BB10430" s="31"/>
      <c r="BC10430" s="31"/>
      <c r="BD10430" s="31"/>
      <c r="BE10430" s="31"/>
      <c r="BF10430" s="31"/>
      <c r="BG10430" s="31"/>
      <c r="BH10430" s="31"/>
      <c r="BI10430" s="31"/>
      <c r="BJ10430" s="31"/>
      <c r="BK10430" s="31"/>
      <c r="BL10430" s="31"/>
      <c r="BM10430" s="31"/>
      <c r="BN10430" s="31"/>
      <c r="BO10430" s="31"/>
      <c r="BP10430" s="31"/>
      <c r="BQ10430" s="31"/>
      <c r="BR10430" s="31"/>
      <c r="BS10430" s="31"/>
      <c r="BT10430" s="31"/>
      <c r="BU10430" s="31"/>
      <c r="BV10430" s="31"/>
      <c r="BW10430" s="31"/>
      <c r="BX10430" s="31"/>
      <c r="BY10430" s="31"/>
      <c r="BZ10430" s="31"/>
      <c r="CA10430" s="31"/>
      <c r="CB10430" s="31"/>
      <c r="CC10430" s="31"/>
    </row>
    <row r="10431" spans="5:81" customFormat="1" x14ac:dyDescent="0.25">
      <c r="E10431" s="30" t="str">
        <f t="shared" si="73"/>
        <v>update IFINOPL.dbo.AGREEMENT_ASSET set BILLING_TO_NPWP = '639296565017000', NPWP_NAME = 'PT. CMS MAJU SEJAHTRA', NPWP_ADDRESS = 'JL GUNUK NO 15 RT.01 RW.03 KEL.PEJATEN BARAT KEC.PASAR MINGGU KOTA/KAB.JAKARTA SELATAN DKI JAKARTA 12510' where AGREEMENT_NO = replace('0001231/4/01/01/2023', '/', '.');</v>
      </c>
      <c r="F10431" s="31"/>
      <c r="G10431" s="31"/>
      <c r="H10431" s="31"/>
      <c r="I10431" s="31"/>
      <c r="J10431" s="31"/>
      <c r="K10431" s="31"/>
      <c r="L10431" s="31"/>
      <c r="M10431" s="31"/>
      <c r="N10431" s="31"/>
      <c r="O10431" s="31"/>
      <c r="P10431" s="31"/>
      <c r="Q10431" s="31"/>
      <c r="R10431" s="31"/>
      <c r="S10431" s="31"/>
      <c r="T10431" s="31"/>
      <c r="U10431" s="31"/>
      <c r="V10431" s="31"/>
      <c r="W10431" s="31"/>
      <c r="X10431" s="31"/>
      <c r="Y10431" s="31"/>
      <c r="Z10431" s="31"/>
      <c r="AA10431" s="31"/>
      <c r="AB10431" s="31"/>
      <c r="AC10431" s="31"/>
      <c r="AD10431" s="31"/>
      <c r="AE10431" s="31"/>
      <c r="AF10431" s="31"/>
      <c r="AG10431" s="31"/>
      <c r="AH10431" s="31"/>
      <c r="AI10431" s="31"/>
      <c r="AJ10431" s="31"/>
      <c r="AK10431" s="31"/>
      <c r="AL10431" s="31"/>
      <c r="AM10431" s="31"/>
      <c r="AN10431" s="31"/>
      <c r="AO10431" s="31"/>
      <c r="AP10431" s="31"/>
      <c r="AQ10431" s="31"/>
      <c r="AR10431" s="31"/>
      <c r="AS10431" s="31"/>
      <c r="AT10431" s="31"/>
      <c r="AU10431" s="31"/>
      <c r="AV10431" s="31"/>
      <c r="AW10431" s="31"/>
      <c r="AX10431" s="31"/>
      <c r="AY10431" s="31"/>
      <c r="AZ10431" s="31"/>
      <c r="BA10431" s="31"/>
      <c r="BB10431" s="31"/>
      <c r="BC10431" s="31"/>
      <c r="BD10431" s="31"/>
      <c r="BE10431" s="31"/>
      <c r="BF10431" s="31"/>
      <c r="BG10431" s="31"/>
      <c r="BH10431" s="31"/>
      <c r="BI10431" s="31"/>
      <c r="BJ10431" s="31"/>
      <c r="BK10431" s="31"/>
      <c r="BL10431" s="31"/>
      <c r="BM10431" s="31"/>
      <c r="BN10431" s="31"/>
      <c r="BO10431" s="31"/>
      <c r="BP10431" s="31"/>
      <c r="BQ10431" s="31"/>
      <c r="BR10431" s="31"/>
      <c r="BS10431" s="31"/>
      <c r="BT10431" s="31"/>
      <c r="BU10431" s="31"/>
      <c r="BV10431" s="31"/>
      <c r="BW10431" s="31"/>
      <c r="BX10431" s="31"/>
      <c r="BY10431" s="31"/>
      <c r="BZ10431" s="31"/>
      <c r="CA10431" s="31"/>
      <c r="CB10431" s="31"/>
      <c r="CC10431" s="31"/>
    </row>
    <row r="10432" spans="5:81" customFormat="1" x14ac:dyDescent="0.25">
      <c r="E10432" s="30" t="str">
        <f t="shared" si="73"/>
        <v>update IFINOPL.dbo.AGREEMENT_ASSET set BILLING_TO_NPWP = '924045404727000', NPWP_NAME = 'CV. SEMI JAYA BERSAMA', NPWP_ADDRESS = 'TANJUNG LAPANG RT.000 RW.000 KEL.TANJUNG LAPANG KEC.MALINAU BARAT KOTA/KAB.MALINAU KALIMANTAN UTARA 77554' where AGREEMENT_NO = replace('0001253/4/01/01/2023', '/', '.');</v>
      </c>
      <c r="F10432" s="31"/>
      <c r="G10432" s="31"/>
      <c r="H10432" s="31"/>
      <c r="I10432" s="31"/>
      <c r="J10432" s="31"/>
      <c r="K10432" s="31"/>
      <c r="L10432" s="31"/>
      <c r="M10432" s="31"/>
      <c r="N10432" s="31"/>
      <c r="O10432" s="31"/>
      <c r="P10432" s="31"/>
      <c r="Q10432" s="31"/>
      <c r="R10432" s="31"/>
      <c r="S10432" s="31"/>
      <c r="T10432" s="31"/>
      <c r="U10432" s="31"/>
      <c r="V10432" s="31"/>
      <c r="W10432" s="31"/>
      <c r="X10432" s="31"/>
      <c r="Y10432" s="31"/>
      <c r="Z10432" s="31"/>
      <c r="AA10432" s="31"/>
      <c r="AB10432" s="31"/>
      <c r="AC10432" s="31"/>
      <c r="AD10432" s="31"/>
      <c r="AE10432" s="31"/>
      <c r="AF10432" s="31"/>
      <c r="AG10432" s="31"/>
      <c r="AH10432" s="31"/>
      <c r="AI10432" s="31"/>
      <c r="AJ10432" s="31"/>
      <c r="AK10432" s="31"/>
      <c r="AL10432" s="31"/>
      <c r="AM10432" s="31"/>
      <c r="AN10432" s="31"/>
      <c r="AO10432" s="31"/>
      <c r="AP10432" s="31"/>
      <c r="AQ10432" s="31"/>
      <c r="AR10432" s="31"/>
      <c r="AS10432" s="31"/>
      <c r="AT10432" s="31"/>
      <c r="AU10432" s="31"/>
      <c r="AV10432" s="31"/>
      <c r="AW10432" s="31"/>
      <c r="AX10432" s="31"/>
      <c r="AY10432" s="31"/>
      <c r="AZ10432" s="31"/>
      <c r="BA10432" s="31"/>
      <c r="BB10432" s="31"/>
      <c r="BC10432" s="31"/>
      <c r="BD10432" s="31"/>
      <c r="BE10432" s="31"/>
      <c r="BF10432" s="31"/>
      <c r="BG10432" s="31"/>
      <c r="BH10432" s="31"/>
      <c r="BI10432" s="31"/>
      <c r="BJ10432" s="31"/>
      <c r="BK10432" s="31"/>
      <c r="BL10432" s="31"/>
      <c r="BM10432" s="31"/>
      <c r="BN10432" s="31"/>
      <c r="BO10432" s="31"/>
      <c r="BP10432" s="31"/>
      <c r="BQ10432" s="31"/>
      <c r="BR10432" s="31"/>
      <c r="BS10432" s="31"/>
      <c r="BT10432" s="31"/>
      <c r="BU10432" s="31"/>
      <c r="BV10432" s="31"/>
      <c r="BW10432" s="31"/>
      <c r="BX10432" s="31"/>
      <c r="BY10432" s="31"/>
      <c r="BZ10432" s="31"/>
      <c r="CA10432" s="31"/>
      <c r="CB10432" s="31"/>
      <c r="CC10432" s="31"/>
    </row>
    <row r="10433" spans="5:81" customFormat="1" x14ac:dyDescent="0.25">
      <c r="E10433" s="30" t="str">
        <f t="shared" si="73"/>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replace('0001256/4/01/01/2023', '/', '.');</v>
      </c>
      <c r="F10433" s="31"/>
      <c r="G10433" s="31"/>
      <c r="H10433" s="31"/>
      <c r="I10433" s="31"/>
      <c r="J10433" s="31"/>
      <c r="K10433" s="31"/>
      <c r="L10433" s="31"/>
      <c r="M10433" s="31"/>
      <c r="N10433" s="31"/>
      <c r="O10433" s="31"/>
      <c r="P10433" s="31"/>
      <c r="Q10433" s="31"/>
      <c r="R10433" s="31"/>
      <c r="S10433" s="31"/>
      <c r="T10433" s="31"/>
      <c r="U10433" s="31"/>
      <c r="V10433" s="31"/>
      <c r="W10433" s="31"/>
      <c r="X10433" s="31"/>
      <c r="Y10433" s="31"/>
      <c r="Z10433" s="31"/>
      <c r="AA10433" s="31"/>
      <c r="AB10433" s="31"/>
      <c r="AC10433" s="31"/>
      <c r="AD10433" s="31"/>
      <c r="AE10433" s="31"/>
      <c r="AF10433" s="31"/>
      <c r="AG10433" s="31"/>
      <c r="AH10433" s="31"/>
      <c r="AI10433" s="31"/>
      <c r="AJ10433" s="31"/>
      <c r="AK10433" s="31"/>
      <c r="AL10433" s="31"/>
      <c r="AM10433" s="31"/>
      <c r="AN10433" s="31"/>
      <c r="AO10433" s="31"/>
      <c r="AP10433" s="31"/>
      <c r="AQ10433" s="31"/>
      <c r="AR10433" s="31"/>
      <c r="AS10433" s="31"/>
      <c r="AT10433" s="31"/>
      <c r="AU10433" s="31"/>
      <c r="AV10433" s="31"/>
      <c r="AW10433" s="31"/>
      <c r="AX10433" s="31"/>
      <c r="AY10433" s="31"/>
      <c r="AZ10433" s="31"/>
      <c r="BA10433" s="31"/>
      <c r="BB10433" s="31"/>
      <c r="BC10433" s="31"/>
      <c r="BD10433" s="31"/>
      <c r="BE10433" s="31"/>
      <c r="BF10433" s="31"/>
      <c r="BG10433" s="31"/>
      <c r="BH10433" s="31"/>
      <c r="BI10433" s="31"/>
      <c r="BJ10433" s="31"/>
      <c r="BK10433" s="31"/>
      <c r="BL10433" s="31"/>
      <c r="BM10433" s="31"/>
      <c r="BN10433" s="31"/>
      <c r="BO10433" s="31"/>
      <c r="BP10433" s="31"/>
      <c r="BQ10433" s="31"/>
      <c r="BR10433" s="31"/>
      <c r="BS10433" s="31"/>
      <c r="BT10433" s="31"/>
      <c r="BU10433" s="31"/>
      <c r="BV10433" s="31"/>
      <c r="BW10433" s="31"/>
      <c r="BX10433" s="31"/>
      <c r="BY10433" s="31"/>
      <c r="BZ10433" s="31"/>
      <c r="CA10433" s="31"/>
      <c r="CB10433" s="31"/>
      <c r="CC10433" s="31"/>
    </row>
    <row r="10434" spans="5:81" customFormat="1" x14ac:dyDescent="0.25">
      <c r="E10434" s="30" t="str">
        <f t="shared" si="73"/>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replace('0001257/4/01/01/2023', '/', '.');</v>
      </c>
      <c r="F10434" s="31"/>
      <c r="G10434" s="31"/>
      <c r="H10434" s="31"/>
      <c r="I10434" s="31"/>
      <c r="J10434" s="31"/>
      <c r="K10434" s="31"/>
      <c r="L10434" s="31"/>
      <c r="M10434" s="31"/>
      <c r="N10434" s="31"/>
      <c r="O10434" s="31"/>
      <c r="P10434" s="31"/>
      <c r="Q10434" s="31"/>
      <c r="R10434" s="31"/>
      <c r="S10434" s="31"/>
      <c r="T10434" s="31"/>
      <c r="U10434" s="31"/>
      <c r="V10434" s="31"/>
      <c r="W10434" s="31"/>
      <c r="X10434" s="31"/>
      <c r="Y10434" s="31"/>
      <c r="Z10434" s="31"/>
      <c r="AA10434" s="31"/>
      <c r="AB10434" s="31"/>
      <c r="AC10434" s="31"/>
      <c r="AD10434" s="31"/>
      <c r="AE10434" s="31"/>
      <c r="AF10434" s="31"/>
      <c r="AG10434" s="31"/>
      <c r="AH10434" s="31"/>
      <c r="AI10434" s="31"/>
      <c r="AJ10434" s="31"/>
      <c r="AK10434" s="31"/>
      <c r="AL10434" s="31"/>
      <c r="AM10434" s="31"/>
      <c r="AN10434" s="31"/>
      <c r="AO10434" s="31"/>
      <c r="AP10434" s="31"/>
      <c r="AQ10434" s="31"/>
      <c r="AR10434" s="31"/>
      <c r="AS10434" s="31"/>
      <c r="AT10434" s="31"/>
      <c r="AU10434" s="31"/>
      <c r="AV10434" s="31"/>
      <c r="AW10434" s="31"/>
      <c r="AX10434" s="31"/>
      <c r="AY10434" s="31"/>
      <c r="AZ10434" s="31"/>
      <c r="BA10434" s="31"/>
      <c r="BB10434" s="31"/>
      <c r="BC10434" s="31"/>
      <c r="BD10434" s="31"/>
      <c r="BE10434" s="31"/>
      <c r="BF10434" s="31"/>
      <c r="BG10434" s="31"/>
      <c r="BH10434" s="31"/>
      <c r="BI10434" s="31"/>
      <c r="BJ10434" s="31"/>
      <c r="BK10434" s="31"/>
      <c r="BL10434" s="31"/>
      <c r="BM10434" s="31"/>
      <c r="BN10434" s="31"/>
      <c r="BO10434" s="31"/>
      <c r="BP10434" s="31"/>
      <c r="BQ10434" s="31"/>
      <c r="BR10434" s="31"/>
      <c r="BS10434" s="31"/>
      <c r="BT10434" s="31"/>
      <c r="BU10434" s="31"/>
      <c r="BV10434" s="31"/>
      <c r="BW10434" s="31"/>
      <c r="BX10434" s="31"/>
      <c r="BY10434" s="31"/>
      <c r="BZ10434" s="31"/>
      <c r="CA10434" s="31"/>
      <c r="CB10434" s="31"/>
      <c r="CC10434" s="31"/>
    </row>
    <row r="10435" spans="5:81" customFormat="1" x14ac:dyDescent="0.25">
      <c r="E10435" s="30" t="str">
        <f t="shared" si="73"/>
        <v>update IFINOPL.dbo.AGREEMENT_ASSET set BILLING_TO_NPWP = '639296565017000', NPWP_NAME = 'PT. CMS MAJU SEJAHTRA', NPWP_ADDRESS = 'JL GUNUK NO 15 RT.01 RW.03 KEL.PEJATEN BARAT KEC.PASAR MINGGU KOTA/KAB.JAKARTA SELATAN DKI JAKARTA 12510' where AGREEMENT_NO = replace('0001267/4/01/02/2023', '/', '.');</v>
      </c>
      <c r="F10435" s="31"/>
      <c r="G10435" s="31"/>
      <c r="H10435" s="31"/>
      <c r="I10435" s="31"/>
      <c r="J10435" s="31"/>
      <c r="K10435" s="31"/>
      <c r="L10435" s="31"/>
      <c r="M10435" s="31"/>
      <c r="N10435" s="31"/>
      <c r="O10435" s="31"/>
      <c r="P10435" s="31"/>
      <c r="Q10435" s="31"/>
      <c r="R10435" s="31"/>
      <c r="S10435" s="31"/>
      <c r="T10435" s="31"/>
      <c r="U10435" s="31"/>
      <c r="V10435" s="31"/>
      <c r="W10435" s="31"/>
      <c r="X10435" s="31"/>
      <c r="Y10435" s="31"/>
      <c r="Z10435" s="31"/>
      <c r="AA10435" s="31"/>
      <c r="AB10435" s="31"/>
      <c r="AC10435" s="31"/>
      <c r="AD10435" s="31"/>
      <c r="AE10435" s="31"/>
      <c r="AF10435" s="31"/>
      <c r="AG10435" s="31"/>
      <c r="AH10435" s="31"/>
      <c r="AI10435" s="31"/>
      <c r="AJ10435" s="31"/>
      <c r="AK10435" s="31"/>
      <c r="AL10435" s="31"/>
      <c r="AM10435" s="31"/>
      <c r="AN10435" s="31"/>
      <c r="AO10435" s="31"/>
      <c r="AP10435" s="31"/>
      <c r="AQ10435" s="31"/>
      <c r="AR10435" s="31"/>
      <c r="AS10435" s="31"/>
      <c r="AT10435" s="31"/>
      <c r="AU10435" s="31"/>
      <c r="AV10435" s="31"/>
      <c r="AW10435" s="31"/>
      <c r="AX10435" s="31"/>
      <c r="AY10435" s="31"/>
      <c r="AZ10435" s="31"/>
      <c r="BA10435" s="31"/>
      <c r="BB10435" s="31"/>
      <c r="BC10435" s="31"/>
      <c r="BD10435" s="31"/>
      <c r="BE10435" s="31"/>
      <c r="BF10435" s="31"/>
      <c r="BG10435" s="31"/>
      <c r="BH10435" s="31"/>
      <c r="BI10435" s="31"/>
      <c r="BJ10435" s="31"/>
      <c r="BK10435" s="31"/>
      <c r="BL10435" s="31"/>
      <c r="BM10435" s="31"/>
      <c r="BN10435" s="31"/>
      <c r="BO10435" s="31"/>
      <c r="BP10435" s="31"/>
      <c r="BQ10435" s="31"/>
      <c r="BR10435" s="31"/>
      <c r="BS10435" s="31"/>
      <c r="BT10435" s="31"/>
      <c r="BU10435" s="31"/>
      <c r="BV10435" s="31"/>
      <c r="BW10435" s="31"/>
      <c r="BX10435" s="31"/>
      <c r="BY10435" s="31"/>
      <c r="BZ10435" s="31"/>
      <c r="CA10435" s="31"/>
      <c r="CB10435" s="31"/>
      <c r="CC10435" s="31"/>
    </row>
    <row r="10436" spans="5:81" customFormat="1" x14ac:dyDescent="0.25">
      <c r="E10436" s="30" t="str">
        <f t="shared" si="73"/>
        <v>update IFINOPL.dbo.AGREEMENT_ASSET set BILLING_TO_NPWP = '015397102038000', NPWP_NAME = 'PT. TIKI JALUR NUGRAHA EKAKURIR', NPWP_ADDRESS = 'JALAN TOMANG RAYA NO 11 RT.000 RW.000 KEL.TOMANG KEC.GROGOL PETAMBURAN KOTA/KAB.JAKARTA BARAT DKI JAKARTA 11440' where AGREEMENT_NO = replace('0001270/4/01/02/2023', '/', '.');</v>
      </c>
      <c r="F10436" s="31"/>
      <c r="G10436" s="31"/>
      <c r="H10436" s="31"/>
      <c r="I10436" s="31"/>
      <c r="J10436" s="31"/>
      <c r="K10436" s="31"/>
      <c r="L10436" s="31"/>
      <c r="M10436" s="31"/>
      <c r="N10436" s="31"/>
      <c r="O10436" s="31"/>
      <c r="P10436" s="31"/>
      <c r="Q10436" s="31"/>
      <c r="R10436" s="31"/>
      <c r="S10436" s="31"/>
      <c r="T10436" s="31"/>
      <c r="U10436" s="31"/>
      <c r="V10436" s="31"/>
      <c r="W10436" s="31"/>
      <c r="X10436" s="31"/>
      <c r="Y10436" s="31"/>
      <c r="Z10436" s="31"/>
      <c r="AA10436" s="31"/>
      <c r="AB10436" s="31"/>
      <c r="AC10436" s="31"/>
      <c r="AD10436" s="31"/>
      <c r="AE10436" s="31"/>
      <c r="AF10436" s="31"/>
      <c r="AG10436" s="31"/>
      <c r="AH10436" s="31"/>
      <c r="AI10436" s="31"/>
      <c r="AJ10436" s="31"/>
      <c r="AK10436" s="31"/>
      <c r="AL10436" s="31"/>
      <c r="AM10436" s="31"/>
      <c r="AN10436" s="31"/>
      <c r="AO10436" s="31"/>
      <c r="AP10436" s="31"/>
      <c r="AQ10436" s="31"/>
      <c r="AR10436" s="31"/>
      <c r="AS10436" s="31"/>
      <c r="AT10436" s="31"/>
      <c r="AU10436" s="31"/>
      <c r="AV10436" s="31"/>
      <c r="AW10436" s="31"/>
      <c r="AX10436" s="31"/>
      <c r="AY10436" s="31"/>
      <c r="AZ10436" s="31"/>
      <c r="BA10436" s="31"/>
      <c r="BB10436" s="31"/>
      <c r="BC10436" s="31"/>
      <c r="BD10436" s="31"/>
      <c r="BE10436" s="31"/>
      <c r="BF10436" s="31"/>
      <c r="BG10436" s="31"/>
      <c r="BH10436" s="31"/>
      <c r="BI10436" s="31"/>
      <c r="BJ10436" s="31"/>
      <c r="BK10436" s="31"/>
      <c r="BL10436" s="31"/>
      <c r="BM10436" s="31"/>
      <c r="BN10436" s="31"/>
      <c r="BO10436" s="31"/>
      <c r="BP10436" s="31"/>
      <c r="BQ10436" s="31"/>
      <c r="BR10436" s="31"/>
      <c r="BS10436" s="31"/>
      <c r="BT10436" s="31"/>
      <c r="BU10436" s="31"/>
      <c r="BV10436" s="31"/>
      <c r="BW10436" s="31"/>
      <c r="BX10436" s="31"/>
      <c r="BY10436" s="31"/>
      <c r="BZ10436" s="31"/>
      <c r="CA10436" s="31"/>
      <c r="CB10436" s="31"/>
      <c r="CC10436" s="31"/>
    </row>
    <row r="10437" spans="5:81" customFormat="1" x14ac:dyDescent="0.25">
      <c r="E10437" s="30" t="str">
        <f t="shared" si="73"/>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replace('0001271/4/01/02/2023', '/', '.');</v>
      </c>
      <c r="F10437" s="31"/>
      <c r="G10437" s="31"/>
      <c r="H10437" s="31"/>
      <c r="I10437" s="31"/>
      <c r="J10437" s="31"/>
      <c r="K10437" s="31"/>
      <c r="L10437" s="31"/>
      <c r="M10437" s="31"/>
      <c r="N10437" s="31"/>
      <c r="O10437" s="31"/>
      <c r="P10437" s="31"/>
      <c r="Q10437" s="31"/>
      <c r="R10437" s="31"/>
      <c r="S10437" s="31"/>
      <c r="T10437" s="31"/>
      <c r="U10437" s="31"/>
      <c r="V10437" s="31"/>
      <c r="W10437" s="31"/>
      <c r="X10437" s="31"/>
      <c r="Y10437" s="31"/>
      <c r="Z10437" s="31"/>
      <c r="AA10437" s="31"/>
      <c r="AB10437" s="31"/>
      <c r="AC10437" s="31"/>
      <c r="AD10437" s="31"/>
      <c r="AE10437" s="31"/>
      <c r="AF10437" s="31"/>
      <c r="AG10437" s="31"/>
      <c r="AH10437" s="31"/>
      <c r="AI10437" s="31"/>
      <c r="AJ10437" s="31"/>
      <c r="AK10437" s="31"/>
      <c r="AL10437" s="31"/>
      <c r="AM10437" s="31"/>
      <c r="AN10437" s="31"/>
      <c r="AO10437" s="31"/>
      <c r="AP10437" s="31"/>
      <c r="AQ10437" s="31"/>
      <c r="AR10437" s="31"/>
      <c r="AS10437" s="31"/>
      <c r="AT10437" s="31"/>
      <c r="AU10437" s="31"/>
      <c r="AV10437" s="31"/>
      <c r="AW10437" s="31"/>
      <c r="AX10437" s="31"/>
      <c r="AY10437" s="31"/>
      <c r="AZ10437" s="31"/>
      <c r="BA10437" s="31"/>
      <c r="BB10437" s="31"/>
      <c r="BC10437" s="31"/>
      <c r="BD10437" s="31"/>
      <c r="BE10437" s="31"/>
      <c r="BF10437" s="31"/>
      <c r="BG10437" s="31"/>
      <c r="BH10437" s="31"/>
      <c r="BI10437" s="31"/>
      <c r="BJ10437" s="31"/>
      <c r="BK10437" s="31"/>
      <c r="BL10437" s="31"/>
      <c r="BM10437" s="31"/>
      <c r="BN10437" s="31"/>
      <c r="BO10437" s="31"/>
      <c r="BP10437" s="31"/>
      <c r="BQ10437" s="31"/>
      <c r="BR10437" s="31"/>
      <c r="BS10437" s="31"/>
      <c r="BT10437" s="31"/>
      <c r="BU10437" s="31"/>
      <c r="BV10437" s="31"/>
      <c r="BW10437" s="31"/>
      <c r="BX10437" s="31"/>
      <c r="BY10437" s="31"/>
      <c r="BZ10437" s="31"/>
      <c r="CA10437" s="31"/>
      <c r="CB10437" s="31"/>
      <c r="CC10437" s="31"/>
    </row>
    <row r="10438" spans="5:81" customFormat="1" x14ac:dyDescent="0.25">
      <c r="E10438" s="30" t="str">
        <f t="shared" si="73"/>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replace('0001272/4/01/02/2023', '/', '.');</v>
      </c>
      <c r="F10438" s="31"/>
      <c r="G10438" s="31"/>
      <c r="H10438" s="31"/>
      <c r="I10438" s="31"/>
      <c r="J10438" s="31"/>
      <c r="K10438" s="31"/>
      <c r="L10438" s="31"/>
      <c r="M10438" s="31"/>
      <c r="N10438" s="31"/>
      <c r="O10438" s="31"/>
      <c r="P10438" s="31"/>
      <c r="Q10438" s="31"/>
      <c r="R10438" s="31"/>
      <c r="S10438" s="31"/>
      <c r="T10438" s="31"/>
      <c r="U10438" s="31"/>
      <c r="V10438" s="31"/>
      <c r="W10438" s="31"/>
      <c r="X10438" s="31"/>
      <c r="Y10438" s="31"/>
      <c r="Z10438" s="31"/>
      <c r="AA10438" s="31"/>
      <c r="AB10438" s="31"/>
      <c r="AC10438" s="31"/>
      <c r="AD10438" s="31"/>
      <c r="AE10438" s="31"/>
      <c r="AF10438" s="31"/>
      <c r="AG10438" s="31"/>
      <c r="AH10438" s="31"/>
      <c r="AI10438" s="31"/>
      <c r="AJ10438" s="31"/>
      <c r="AK10438" s="31"/>
      <c r="AL10438" s="31"/>
      <c r="AM10438" s="31"/>
      <c r="AN10438" s="31"/>
      <c r="AO10438" s="31"/>
      <c r="AP10438" s="31"/>
      <c r="AQ10438" s="31"/>
      <c r="AR10438" s="31"/>
      <c r="AS10438" s="31"/>
      <c r="AT10438" s="31"/>
      <c r="AU10438" s="31"/>
      <c r="AV10438" s="31"/>
      <c r="AW10438" s="31"/>
      <c r="AX10438" s="31"/>
      <c r="AY10438" s="31"/>
      <c r="AZ10438" s="31"/>
      <c r="BA10438" s="31"/>
      <c r="BB10438" s="31"/>
      <c r="BC10438" s="31"/>
      <c r="BD10438" s="31"/>
      <c r="BE10438" s="31"/>
      <c r="BF10438" s="31"/>
      <c r="BG10438" s="31"/>
      <c r="BH10438" s="31"/>
      <c r="BI10438" s="31"/>
      <c r="BJ10438" s="31"/>
      <c r="BK10438" s="31"/>
      <c r="BL10438" s="31"/>
      <c r="BM10438" s="31"/>
      <c r="BN10438" s="31"/>
      <c r="BO10438" s="31"/>
      <c r="BP10438" s="31"/>
      <c r="BQ10438" s="31"/>
      <c r="BR10438" s="31"/>
      <c r="BS10438" s="31"/>
      <c r="BT10438" s="31"/>
      <c r="BU10438" s="31"/>
      <c r="BV10438" s="31"/>
      <c r="BW10438" s="31"/>
      <c r="BX10438" s="31"/>
      <c r="BY10438" s="31"/>
      <c r="BZ10438" s="31"/>
      <c r="CA10438" s="31"/>
      <c r="CB10438" s="31"/>
      <c r="CC10438" s="31"/>
    </row>
    <row r="10439" spans="5:81" customFormat="1" x14ac:dyDescent="0.25">
      <c r="E10439" s="30" t="str">
        <f t="shared" si="73"/>
        <v>update IFINOPL.dbo.AGREEMENT_ASSET set BILLING_TO_NPWP = '639296565017000', NPWP_NAME = 'PT. CMS MAJU SEJAHTRA', NPWP_ADDRESS = 'JL GUNUK NO 15 RT.01 RW.03 KEL.PEJATEN BARAT KEC.PASAR MINGGU KOTA/KAB.JAKARTA SELATAN DKI JAKARTA 12510' where AGREEMENT_NO = replace('0001274/4/01/02/2023', '/', '.');</v>
      </c>
      <c r="F10439" s="31"/>
      <c r="G10439" s="31"/>
      <c r="H10439" s="31"/>
      <c r="I10439" s="31"/>
      <c r="J10439" s="31"/>
      <c r="K10439" s="31"/>
      <c r="L10439" s="31"/>
      <c r="M10439" s="31"/>
      <c r="N10439" s="31"/>
      <c r="O10439" s="31"/>
      <c r="P10439" s="31"/>
      <c r="Q10439" s="31"/>
      <c r="R10439" s="31"/>
      <c r="S10439" s="31"/>
      <c r="T10439" s="31"/>
      <c r="U10439" s="31"/>
      <c r="V10439" s="31"/>
      <c r="W10439" s="31"/>
      <c r="X10439" s="31"/>
      <c r="Y10439" s="31"/>
      <c r="Z10439" s="31"/>
      <c r="AA10439" s="31"/>
      <c r="AB10439" s="31"/>
      <c r="AC10439" s="31"/>
      <c r="AD10439" s="31"/>
      <c r="AE10439" s="31"/>
      <c r="AF10439" s="31"/>
      <c r="AG10439" s="31"/>
      <c r="AH10439" s="31"/>
      <c r="AI10439" s="31"/>
      <c r="AJ10439" s="31"/>
      <c r="AK10439" s="31"/>
      <c r="AL10439" s="31"/>
      <c r="AM10439" s="31"/>
      <c r="AN10439" s="31"/>
      <c r="AO10439" s="31"/>
      <c r="AP10439" s="31"/>
      <c r="AQ10439" s="31"/>
      <c r="AR10439" s="31"/>
      <c r="AS10439" s="31"/>
      <c r="AT10439" s="31"/>
      <c r="AU10439" s="31"/>
      <c r="AV10439" s="31"/>
      <c r="AW10439" s="31"/>
      <c r="AX10439" s="31"/>
      <c r="AY10439" s="31"/>
      <c r="AZ10439" s="31"/>
      <c r="BA10439" s="31"/>
      <c r="BB10439" s="31"/>
      <c r="BC10439" s="31"/>
      <c r="BD10439" s="31"/>
      <c r="BE10439" s="31"/>
      <c r="BF10439" s="31"/>
      <c r="BG10439" s="31"/>
      <c r="BH10439" s="31"/>
      <c r="BI10439" s="31"/>
      <c r="BJ10439" s="31"/>
      <c r="BK10439" s="31"/>
      <c r="BL10439" s="31"/>
      <c r="BM10439" s="31"/>
      <c r="BN10439" s="31"/>
      <c r="BO10439" s="31"/>
      <c r="BP10439" s="31"/>
      <c r="BQ10439" s="31"/>
      <c r="BR10439" s="31"/>
      <c r="BS10439" s="31"/>
      <c r="BT10439" s="31"/>
      <c r="BU10439" s="31"/>
      <c r="BV10439" s="31"/>
      <c r="BW10439" s="31"/>
      <c r="BX10439" s="31"/>
      <c r="BY10439" s="31"/>
      <c r="BZ10439" s="31"/>
      <c r="CA10439" s="31"/>
      <c r="CB10439" s="31"/>
      <c r="CC10439" s="31"/>
    </row>
    <row r="10440" spans="5:81" customFormat="1" x14ac:dyDescent="0.25">
      <c r="E10440" s="30" t="str">
        <f t="shared" si="73"/>
        <v>update IFINOPL.dbo.AGREEMENT_ASSET set BILLING_TO_NPWP = '015397102038000', NPWP_NAME = 'PT. TIKI JALUR NUGRAHA EKAKURIR', NPWP_ADDRESS = 'JALAN TOMANG RAYA NO 11 RT.000 RW.000 KEL.TOMANG KEC.GROGOL PETAMBURAN KOTA/KAB.JAKARTA BARAT DKI JAKARTA 11440' where AGREEMENT_NO = replace('0001278/4/01/02/2023', '/', '.');</v>
      </c>
      <c r="F10440" s="31"/>
      <c r="G10440" s="31"/>
      <c r="H10440" s="31"/>
      <c r="I10440" s="31"/>
      <c r="J10440" s="31"/>
      <c r="K10440" s="31"/>
      <c r="L10440" s="31"/>
      <c r="M10440" s="31"/>
      <c r="N10440" s="31"/>
      <c r="O10440" s="31"/>
      <c r="P10440" s="31"/>
      <c r="Q10440" s="31"/>
      <c r="R10440" s="31"/>
      <c r="S10440" s="31"/>
      <c r="T10440" s="31"/>
      <c r="U10440" s="31"/>
      <c r="V10440" s="31"/>
      <c r="W10440" s="31"/>
      <c r="X10440" s="31"/>
      <c r="Y10440" s="31"/>
      <c r="Z10440" s="31"/>
      <c r="AA10440" s="31"/>
      <c r="AB10440" s="31"/>
      <c r="AC10440" s="31"/>
      <c r="AD10440" s="31"/>
      <c r="AE10440" s="31"/>
      <c r="AF10440" s="31"/>
      <c r="AG10440" s="31"/>
      <c r="AH10440" s="31"/>
      <c r="AI10440" s="31"/>
      <c r="AJ10440" s="31"/>
      <c r="AK10440" s="31"/>
      <c r="AL10440" s="31"/>
      <c r="AM10440" s="31"/>
      <c r="AN10440" s="31"/>
      <c r="AO10440" s="31"/>
      <c r="AP10440" s="31"/>
      <c r="AQ10440" s="31"/>
      <c r="AR10440" s="31"/>
      <c r="AS10440" s="31"/>
      <c r="AT10440" s="31"/>
      <c r="AU10440" s="31"/>
      <c r="AV10440" s="31"/>
      <c r="AW10440" s="31"/>
      <c r="AX10440" s="31"/>
      <c r="AY10440" s="31"/>
      <c r="AZ10440" s="31"/>
      <c r="BA10440" s="31"/>
      <c r="BB10440" s="31"/>
      <c r="BC10440" s="31"/>
      <c r="BD10440" s="31"/>
      <c r="BE10440" s="31"/>
      <c r="BF10440" s="31"/>
      <c r="BG10440" s="31"/>
      <c r="BH10440" s="31"/>
      <c r="BI10440" s="31"/>
      <c r="BJ10440" s="31"/>
      <c r="BK10440" s="31"/>
      <c r="BL10440" s="31"/>
      <c r="BM10440" s="31"/>
      <c r="BN10440" s="31"/>
      <c r="BO10440" s="31"/>
      <c r="BP10440" s="31"/>
      <c r="BQ10440" s="31"/>
      <c r="BR10440" s="31"/>
      <c r="BS10440" s="31"/>
      <c r="BT10440" s="31"/>
      <c r="BU10440" s="31"/>
      <c r="BV10440" s="31"/>
      <c r="BW10440" s="31"/>
      <c r="BX10440" s="31"/>
      <c r="BY10440" s="31"/>
      <c r="BZ10440" s="31"/>
      <c r="CA10440" s="31"/>
      <c r="CB10440" s="31"/>
      <c r="CC10440" s="31"/>
    </row>
    <row r="10441" spans="5:81" customFormat="1" x14ac:dyDescent="0.25">
      <c r="E10441" s="30" t="str">
        <f t="shared" si="73"/>
        <v>update IFINOPL.dbo.AGREEMENT_ASSET set BILLING_TO_NPWP = '013342597028000', NPWP_NAME = 'PT. ANDIARTA MUZIZAT', NPWP_ADDRESS = 'MENARA BIDAKARA 2 LANTAI 5,JL, JENDRAL GATOT SUBROTO RT.000 RW.000 KEL.MENTENG DALAM KEC.TEBET KOTA/KAB.JAKARTA SELATAN DKI JAKARTA 12870' where AGREEMENT_NO = replace('0001279/4/01/01/2023', '/', '.');</v>
      </c>
      <c r="F10441" s="31"/>
      <c r="G10441" s="31"/>
      <c r="H10441" s="31"/>
      <c r="I10441" s="31"/>
      <c r="J10441" s="31"/>
      <c r="K10441" s="31"/>
      <c r="L10441" s="31"/>
      <c r="M10441" s="31"/>
      <c r="N10441" s="31"/>
      <c r="O10441" s="31"/>
      <c r="P10441" s="31"/>
      <c r="Q10441" s="31"/>
      <c r="R10441" s="31"/>
      <c r="S10441" s="31"/>
      <c r="T10441" s="31"/>
      <c r="U10441" s="31"/>
      <c r="V10441" s="31"/>
      <c r="W10441" s="31"/>
      <c r="X10441" s="31"/>
      <c r="Y10441" s="31"/>
      <c r="Z10441" s="31"/>
      <c r="AA10441" s="31"/>
      <c r="AB10441" s="31"/>
      <c r="AC10441" s="31"/>
      <c r="AD10441" s="31"/>
      <c r="AE10441" s="31"/>
      <c r="AF10441" s="31"/>
      <c r="AG10441" s="31"/>
      <c r="AH10441" s="31"/>
      <c r="AI10441" s="31"/>
      <c r="AJ10441" s="31"/>
      <c r="AK10441" s="31"/>
      <c r="AL10441" s="31"/>
      <c r="AM10441" s="31"/>
      <c r="AN10441" s="31"/>
      <c r="AO10441" s="31"/>
      <c r="AP10441" s="31"/>
      <c r="AQ10441" s="31"/>
      <c r="AR10441" s="31"/>
      <c r="AS10441" s="31"/>
      <c r="AT10441" s="31"/>
      <c r="AU10441" s="31"/>
      <c r="AV10441" s="31"/>
      <c r="AW10441" s="31"/>
      <c r="AX10441" s="31"/>
      <c r="AY10441" s="31"/>
      <c r="AZ10441" s="31"/>
      <c r="BA10441" s="31"/>
      <c r="BB10441" s="31"/>
      <c r="BC10441" s="31"/>
      <c r="BD10441" s="31"/>
      <c r="BE10441" s="31"/>
      <c r="BF10441" s="31"/>
      <c r="BG10441" s="31"/>
      <c r="BH10441" s="31"/>
      <c r="BI10441" s="31"/>
      <c r="BJ10441" s="31"/>
      <c r="BK10441" s="31"/>
      <c r="BL10441" s="31"/>
      <c r="BM10441" s="31"/>
      <c r="BN10441" s="31"/>
      <c r="BO10441" s="31"/>
      <c r="BP10441" s="31"/>
      <c r="BQ10441" s="31"/>
      <c r="BR10441" s="31"/>
      <c r="BS10441" s="31"/>
      <c r="BT10441" s="31"/>
      <c r="BU10441" s="31"/>
      <c r="BV10441" s="31"/>
      <c r="BW10441" s="31"/>
      <c r="BX10441" s="31"/>
      <c r="BY10441" s="31"/>
      <c r="BZ10441" s="31"/>
      <c r="CA10441" s="31"/>
      <c r="CB10441" s="31"/>
      <c r="CC10441" s="31"/>
    </row>
    <row r="10442" spans="5:81" customFormat="1" x14ac:dyDescent="0.25">
      <c r="E10442" s="30" t="str">
        <f t="shared" si="73"/>
        <v>update IFINOPL.dbo.AGREEMENT_ASSET set BILLING_TO_NPWP = '639296565017000', NPWP_NAME = 'PT. CMS MAJU SEJAHTRA', NPWP_ADDRESS = 'JL GUNUK NO 15 RT.01 RW.03 KEL.PEJATEN BARAT KEC.PASAR MINGGU KOTA/KAB.JAKARTA SELATAN DKI JAKARTA 12510' where AGREEMENT_NO = replace('0001280/4/01/02/2023', '/', '.');</v>
      </c>
      <c r="F10442" s="31"/>
      <c r="G10442" s="31"/>
      <c r="H10442" s="31"/>
      <c r="I10442" s="31"/>
      <c r="J10442" s="31"/>
      <c r="K10442" s="31"/>
      <c r="L10442" s="31"/>
      <c r="M10442" s="31"/>
      <c r="N10442" s="31"/>
      <c r="O10442" s="31"/>
      <c r="P10442" s="31"/>
      <c r="Q10442" s="31"/>
      <c r="R10442" s="31"/>
      <c r="S10442" s="31"/>
      <c r="T10442" s="31"/>
      <c r="U10442" s="31"/>
      <c r="V10442" s="31"/>
      <c r="W10442" s="31"/>
      <c r="X10442" s="31"/>
      <c r="Y10442" s="31"/>
      <c r="Z10442" s="31"/>
      <c r="AA10442" s="31"/>
      <c r="AB10442" s="31"/>
      <c r="AC10442" s="31"/>
      <c r="AD10442" s="31"/>
      <c r="AE10442" s="31"/>
      <c r="AF10442" s="31"/>
      <c r="AG10442" s="31"/>
      <c r="AH10442" s="31"/>
      <c r="AI10442" s="31"/>
      <c r="AJ10442" s="31"/>
      <c r="AK10442" s="31"/>
      <c r="AL10442" s="31"/>
      <c r="AM10442" s="31"/>
      <c r="AN10442" s="31"/>
      <c r="AO10442" s="31"/>
      <c r="AP10442" s="31"/>
      <c r="AQ10442" s="31"/>
      <c r="AR10442" s="31"/>
      <c r="AS10442" s="31"/>
      <c r="AT10442" s="31"/>
      <c r="AU10442" s="31"/>
      <c r="AV10442" s="31"/>
      <c r="AW10442" s="31"/>
      <c r="AX10442" s="31"/>
      <c r="AY10442" s="31"/>
      <c r="AZ10442" s="31"/>
      <c r="BA10442" s="31"/>
      <c r="BB10442" s="31"/>
      <c r="BC10442" s="31"/>
      <c r="BD10442" s="31"/>
      <c r="BE10442" s="31"/>
      <c r="BF10442" s="31"/>
      <c r="BG10442" s="31"/>
      <c r="BH10442" s="31"/>
      <c r="BI10442" s="31"/>
      <c r="BJ10442" s="31"/>
      <c r="BK10442" s="31"/>
      <c r="BL10442" s="31"/>
      <c r="BM10442" s="31"/>
      <c r="BN10442" s="31"/>
      <c r="BO10442" s="31"/>
      <c r="BP10442" s="31"/>
      <c r="BQ10442" s="31"/>
      <c r="BR10442" s="31"/>
      <c r="BS10442" s="31"/>
      <c r="BT10442" s="31"/>
      <c r="BU10442" s="31"/>
      <c r="BV10442" s="31"/>
      <c r="BW10442" s="31"/>
      <c r="BX10442" s="31"/>
      <c r="BY10442" s="31"/>
      <c r="BZ10442" s="31"/>
      <c r="CA10442" s="31"/>
      <c r="CB10442" s="31"/>
      <c r="CC10442" s="31"/>
    </row>
    <row r="10443" spans="5:81" customFormat="1" x14ac:dyDescent="0.25">
      <c r="E10443" s="30" t="str">
        <f t="shared" si="73"/>
        <v>update IFINOPL.dbo.AGREEMENT_ASSET set BILLING_TO_NPWP = '013631320002000', NPWP_NAME = 'PT. HARPA SEKAWAN', NPWP_ADDRESS = 'JL. CIPINANG MUARA NO.47 RT.002 RW.03 KEL.CIPINANG MUARA KEC.JATINEGARA KOTA/KAB.JAKARTA TIMUR DKI JAKARTA 13420' where AGREEMENT_NO = replace('0001281/4/01/02/2023', '/', '.');</v>
      </c>
      <c r="F10443" s="31"/>
      <c r="G10443" s="31"/>
      <c r="H10443" s="31"/>
      <c r="I10443" s="31"/>
      <c r="J10443" s="31"/>
      <c r="K10443" s="31"/>
      <c r="L10443" s="31"/>
      <c r="M10443" s="31"/>
      <c r="N10443" s="31"/>
      <c r="O10443" s="31"/>
      <c r="P10443" s="31"/>
      <c r="Q10443" s="31"/>
      <c r="R10443" s="31"/>
      <c r="S10443" s="31"/>
      <c r="T10443" s="31"/>
      <c r="U10443" s="31"/>
      <c r="V10443" s="31"/>
      <c r="W10443" s="31"/>
      <c r="X10443" s="31"/>
      <c r="Y10443" s="31"/>
      <c r="Z10443" s="31"/>
      <c r="AA10443" s="31"/>
      <c r="AB10443" s="31"/>
      <c r="AC10443" s="31"/>
      <c r="AD10443" s="31"/>
      <c r="AE10443" s="31"/>
      <c r="AF10443" s="31"/>
      <c r="AG10443" s="31"/>
      <c r="AH10443" s="31"/>
      <c r="AI10443" s="31"/>
      <c r="AJ10443" s="31"/>
      <c r="AK10443" s="31"/>
      <c r="AL10443" s="31"/>
      <c r="AM10443" s="31"/>
      <c r="AN10443" s="31"/>
      <c r="AO10443" s="31"/>
      <c r="AP10443" s="31"/>
      <c r="AQ10443" s="31"/>
      <c r="AR10443" s="31"/>
      <c r="AS10443" s="31"/>
      <c r="AT10443" s="31"/>
      <c r="AU10443" s="31"/>
      <c r="AV10443" s="31"/>
      <c r="AW10443" s="31"/>
      <c r="AX10443" s="31"/>
      <c r="AY10443" s="31"/>
      <c r="AZ10443" s="31"/>
      <c r="BA10443" s="31"/>
      <c r="BB10443" s="31"/>
      <c r="BC10443" s="31"/>
      <c r="BD10443" s="31"/>
      <c r="BE10443" s="31"/>
      <c r="BF10443" s="31"/>
      <c r="BG10443" s="31"/>
      <c r="BH10443" s="31"/>
      <c r="BI10443" s="31"/>
      <c r="BJ10443" s="31"/>
      <c r="BK10443" s="31"/>
      <c r="BL10443" s="31"/>
      <c r="BM10443" s="31"/>
      <c r="BN10443" s="31"/>
      <c r="BO10443" s="31"/>
      <c r="BP10443" s="31"/>
      <c r="BQ10443" s="31"/>
      <c r="BR10443" s="31"/>
      <c r="BS10443" s="31"/>
      <c r="BT10443" s="31"/>
      <c r="BU10443" s="31"/>
      <c r="BV10443" s="31"/>
      <c r="BW10443" s="31"/>
      <c r="BX10443" s="31"/>
      <c r="BY10443" s="31"/>
      <c r="BZ10443" s="31"/>
      <c r="CA10443" s="31"/>
      <c r="CB10443" s="31"/>
      <c r="CC10443" s="31"/>
    </row>
    <row r="10444" spans="5:81" customFormat="1" x14ac:dyDescent="0.25">
      <c r="E10444" s="30" t="str">
        <f t="shared" si="73"/>
        <v>update IFINOPL.dbo.AGREEMENT_ASSET set BILLING_TO_NPWP = '639296565017000', NPWP_NAME = 'PT. CMS MAJU SEJAHTRA', NPWP_ADDRESS = 'JL GUNUK NO 15 RT.01 RW.03 KEL.PEJATEN BARAT KEC.PASAR MINGGU KOTA/KAB.JAKARTA SELATAN DKI JAKARTA 12510' where AGREEMENT_NO = replace('0001282/4/01/02/2023', '/', '.');</v>
      </c>
      <c r="F10444" s="31"/>
      <c r="G10444" s="31"/>
      <c r="H10444" s="31"/>
      <c r="I10444" s="31"/>
      <c r="J10444" s="31"/>
      <c r="K10444" s="31"/>
      <c r="L10444" s="31"/>
      <c r="M10444" s="31"/>
      <c r="N10444" s="31"/>
      <c r="O10444" s="31"/>
      <c r="P10444" s="31"/>
      <c r="Q10444" s="31"/>
      <c r="R10444" s="31"/>
      <c r="S10444" s="31"/>
      <c r="T10444" s="31"/>
      <c r="U10444" s="31"/>
      <c r="V10444" s="31"/>
      <c r="W10444" s="31"/>
      <c r="X10444" s="31"/>
      <c r="Y10444" s="31"/>
      <c r="Z10444" s="31"/>
      <c r="AA10444" s="31"/>
      <c r="AB10444" s="31"/>
      <c r="AC10444" s="31"/>
      <c r="AD10444" s="31"/>
      <c r="AE10444" s="31"/>
      <c r="AF10444" s="31"/>
      <c r="AG10444" s="31"/>
      <c r="AH10444" s="31"/>
      <c r="AI10444" s="31"/>
      <c r="AJ10444" s="31"/>
      <c r="AK10444" s="31"/>
      <c r="AL10444" s="31"/>
      <c r="AM10444" s="31"/>
      <c r="AN10444" s="31"/>
      <c r="AO10444" s="31"/>
      <c r="AP10444" s="31"/>
      <c r="AQ10444" s="31"/>
      <c r="AR10444" s="31"/>
      <c r="AS10444" s="31"/>
      <c r="AT10444" s="31"/>
      <c r="AU10444" s="31"/>
      <c r="AV10444" s="31"/>
      <c r="AW10444" s="31"/>
      <c r="AX10444" s="31"/>
      <c r="AY10444" s="31"/>
      <c r="AZ10444" s="31"/>
      <c r="BA10444" s="31"/>
      <c r="BB10444" s="31"/>
      <c r="BC10444" s="31"/>
      <c r="BD10444" s="31"/>
      <c r="BE10444" s="31"/>
      <c r="BF10444" s="31"/>
      <c r="BG10444" s="31"/>
      <c r="BH10444" s="31"/>
      <c r="BI10444" s="31"/>
      <c r="BJ10444" s="31"/>
      <c r="BK10444" s="31"/>
      <c r="BL10444" s="31"/>
      <c r="BM10444" s="31"/>
      <c r="BN10444" s="31"/>
      <c r="BO10444" s="31"/>
      <c r="BP10444" s="31"/>
      <c r="BQ10444" s="31"/>
      <c r="BR10444" s="31"/>
      <c r="BS10444" s="31"/>
      <c r="BT10444" s="31"/>
      <c r="BU10444" s="31"/>
      <c r="BV10444" s="31"/>
      <c r="BW10444" s="31"/>
      <c r="BX10444" s="31"/>
      <c r="BY10444" s="31"/>
      <c r="BZ10444" s="31"/>
      <c r="CA10444" s="31"/>
      <c r="CB10444" s="31"/>
      <c r="CC10444" s="31"/>
    </row>
    <row r="10445" spans="5:81" customFormat="1" x14ac:dyDescent="0.25">
      <c r="E10445" s="30" t="str">
        <f t="shared" si="73"/>
        <v>update IFINOPL.dbo.AGREEMENT_ASSET set BILLING_TO_NPWP = '639296565017000', NPWP_NAME = 'PT. CMS MAJU SEJAHTRA', NPWP_ADDRESS = 'JL GUNUK NO 15 RT.01 RW.03 KEL.PEJATEN BARAT KEC.PASAR MINGGU KOTA/KAB.JAKARTA SELATAN DKI JAKARTA 12510' where AGREEMENT_NO = replace('0001286/4/01/02/2023', '/', '.');</v>
      </c>
      <c r="F10445" s="31"/>
      <c r="G10445" s="31"/>
      <c r="H10445" s="31"/>
      <c r="I10445" s="31"/>
      <c r="J10445" s="31"/>
      <c r="K10445" s="31"/>
      <c r="L10445" s="31"/>
      <c r="M10445" s="31"/>
      <c r="N10445" s="31"/>
      <c r="O10445" s="31"/>
      <c r="P10445" s="31"/>
      <c r="Q10445" s="31"/>
      <c r="R10445" s="31"/>
      <c r="S10445" s="31"/>
      <c r="T10445" s="31"/>
      <c r="U10445" s="31"/>
      <c r="V10445" s="31"/>
      <c r="W10445" s="31"/>
      <c r="X10445" s="31"/>
      <c r="Y10445" s="31"/>
      <c r="Z10445" s="31"/>
      <c r="AA10445" s="31"/>
      <c r="AB10445" s="31"/>
      <c r="AC10445" s="31"/>
      <c r="AD10445" s="31"/>
      <c r="AE10445" s="31"/>
      <c r="AF10445" s="31"/>
      <c r="AG10445" s="31"/>
      <c r="AH10445" s="31"/>
      <c r="AI10445" s="31"/>
      <c r="AJ10445" s="31"/>
      <c r="AK10445" s="31"/>
      <c r="AL10445" s="31"/>
      <c r="AM10445" s="31"/>
      <c r="AN10445" s="31"/>
      <c r="AO10445" s="31"/>
      <c r="AP10445" s="31"/>
      <c r="AQ10445" s="31"/>
      <c r="AR10445" s="31"/>
      <c r="AS10445" s="31"/>
      <c r="AT10445" s="31"/>
      <c r="AU10445" s="31"/>
      <c r="AV10445" s="31"/>
      <c r="AW10445" s="31"/>
      <c r="AX10445" s="31"/>
      <c r="AY10445" s="31"/>
      <c r="AZ10445" s="31"/>
      <c r="BA10445" s="31"/>
      <c r="BB10445" s="31"/>
      <c r="BC10445" s="31"/>
      <c r="BD10445" s="31"/>
      <c r="BE10445" s="31"/>
      <c r="BF10445" s="31"/>
      <c r="BG10445" s="31"/>
      <c r="BH10445" s="31"/>
      <c r="BI10445" s="31"/>
      <c r="BJ10445" s="31"/>
      <c r="BK10445" s="31"/>
      <c r="BL10445" s="31"/>
      <c r="BM10445" s="31"/>
      <c r="BN10445" s="31"/>
      <c r="BO10445" s="31"/>
      <c r="BP10445" s="31"/>
      <c r="BQ10445" s="31"/>
      <c r="BR10445" s="31"/>
      <c r="BS10445" s="31"/>
      <c r="BT10445" s="31"/>
      <c r="BU10445" s="31"/>
      <c r="BV10445" s="31"/>
      <c r="BW10445" s="31"/>
      <c r="BX10445" s="31"/>
      <c r="BY10445" s="31"/>
      <c r="BZ10445" s="31"/>
      <c r="CA10445" s="31"/>
      <c r="CB10445" s="31"/>
      <c r="CC10445" s="31"/>
    </row>
    <row r="10446" spans="5:81" customFormat="1" x14ac:dyDescent="0.25">
      <c r="E10446" s="30" t="str">
        <f t="shared" si="73"/>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replace('0001292/4/01/02/2023', '/', '.');</v>
      </c>
      <c r="F10446" s="31"/>
      <c r="G10446" s="31"/>
      <c r="H10446" s="31"/>
      <c r="I10446" s="31"/>
      <c r="J10446" s="31"/>
      <c r="K10446" s="31"/>
      <c r="L10446" s="31"/>
      <c r="M10446" s="31"/>
      <c r="N10446" s="31"/>
      <c r="O10446" s="31"/>
      <c r="P10446" s="31"/>
      <c r="Q10446" s="31"/>
      <c r="R10446" s="31"/>
      <c r="S10446" s="31"/>
      <c r="T10446" s="31"/>
      <c r="U10446" s="31"/>
      <c r="V10446" s="31"/>
      <c r="W10446" s="31"/>
      <c r="X10446" s="31"/>
      <c r="Y10446" s="31"/>
      <c r="Z10446" s="31"/>
      <c r="AA10446" s="31"/>
      <c r="AB10446" s="31"/>
      <c r="AC10446" s="31"/>
      <c r="AD10446" s="31"/>
      <c r="AE10446" s="31"/>
      <c r="AF10446" s="31"/>
      <c r="AG10446" s="31"/>
      <c r="AH10446" s="31"/>
      <c r="AI10446" s="31"/>
      <c r="AJ10446" s="31"/>
      <c r="AK10446" s="31"/>
      <c r="AL10446" s="31"/>
      <c r="AM10446" s="31"/>
      <c r="AN10446" s="31"/>
      <c r="AO10446" s="31"/>
      <c r="AP10446" s="31"/>
      <c r="AQ10446" s="31"/>
      <c r="AR10446" s="31"/>
      <c r="AS10446" s="31"/>
      <c r="AT10446" s="31"/>
      <c r="AU10446" s="31"/>
      <c r="AV10446" s="31"/>
      <c r="AW10446" s="31"/>
      <c r="AX10446" s="31"/>
      <c r="AY10446" s="31"/>
      <c r="AZ10446" s="31"/>
      <c r="BA10446" s="31"/>
      <c r="BB10446" s="31"/>
      <c r="BC10446" s="31"/>
      <c r="BD10446" s="31"/>
      <c r="BE10446" s="31"/>
      <c r="BF10446" s="31"/>
      <c r="BG10446" s="31"/>
      <c r="BH10446" s="31"/>
      <c r="BI10446" s="31"/>
      <c r="BJ10446" s="31"/>
      <c r="BK10446" s="31"/>
      <c r="BL10446" s="31"/>
      <c r="BM10446" s="31"/>
      <c r="BN10446" s="31"/>
      <c r="BO10446" s="31"/>
      <c r="BP10446" s="31"/>
      <c r="BQ10446" s="31"/>
      <c r="BR10446" s="31"/>
      <c r="BS10446" s="31"/>
      <c r="BT10446" s="31"/>
      <c r="BU10446" s="31"/>
      <c r="BV10446" s="31"/>
      <c r="BW10446" s="31"/>
      <c r="BX10446" s="31"/>
      <c r="BY10446" s="31"/>
      <c r="BZ10446" s="31"/>
      <c r="CA10446" s="31"/>
      <c r="CB10446" s="31"/>
      <c r="CC10446" s="31"/>
    </row>
    <row r="10447" spans="5:81" customFormat="1" x14ac:dyDescent="0.25">
      <c r="E10447" s="30" t="str">
        <f t="shared" si="73"/>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replace('0001293/4/01/03/2023', '/', '.');</v>
      </c>
      <c r="F10447" s="31"/>
      <c r="G10447" s="31"/>
      <c r="H10447" s="31"/>
      <c r="I10447" s="31"/>
      <c r="J10447" s="31"/>
      <c r="K10447" s="31"/>
      <c r="L10447" s="31"/>
      <c r="M10447" s="31"/>
      <c r="N10447" s="31"/>
      <c r="O10447" s="31"/>
      <c r="P10447" s="31"/>
      <c r="Q10447" s="31"/>
      <c r="R10447" s="31"/>
      <c r="S10447" s="31"/>
      <c r="T10447" s="31"/>
      <c r="U10447" s="31"/>
      <c r="V10447" s="31"/>
      <c r="W10447" s="31"/>
      <c r="X10447" s="31"/>
      <c r="Y10447" s="31"/>
      <c r="Z10447" s="31"/>
      <c r="AA10447" s="31"/>
      <c r="AB10447" s="31"/>
      <c r="AC10447" s="31"/>
      <c r="AD10447" s="31"/>
      <c r="AE10447" s="31"/>
      <c r="AF10447" s="31"/>
      <c r="AG10447" s="31"/>
      <c r="AH10447" s="31"/>
      <c r="AI10447" s="31"/>
      <c r="AJ10447" s="31"/>
      <c r="AK10447" s="31"/>
      <c r="AL10447" s="31"/>
      <c r="AM10447" s="31"/>
      <c r="AN10447" s="31"/>
      <c r="AO10447" s="31"/>
      <c r="AP10447" s="31"/>
      <c r="AQ10447" s="31"/>
      <c r="AR10447" s="31"/>
      <c r="AS10447" s="31"/>
      <c r="AT10447" s="31"/>
      <c r="AU10447" s="31"/>
      <c r="AV10447" s="31"/>
      <c r="AW10447" s="31"/>
      <c r="AX10447" s="31"/>
      <c r="AY10447" s="31"/>
      <c r="AZ10447" s="31"/>
      <c r="BA10447" s="31"/>
      <c r="BB10447" s="31"/>
      <c r="BC10447" s="31"/>
      <c r="BD10447" s="31"/>
      <c r="BE10447" s="31"/>
      <c r="BF10447" s="31"/>
      <c r="BG10447" s="31"/>
      <c r="BH10447" s="31"/>
      <c r="BI10447" s="31"/>
      <c r="BJ10447" s="31"/>
      <c r="BK10447" s="31"/>
      <c r="BL10447" s="31"/>
      <c r="BM10447" s="31"/>
      <c r="BN10447" s="31"/>
      <c r="BO10447" s="31"/>
      <c r="BP10447" s="31"/>
      <c r="BQ10447" s="31"/>
      <c r="BR10447" s="31"/>
      <c r="BS10447" s="31"/>
      <c r="BT10447" s="31"/>
      <c r="BU10447" s="31"/>
      <c r="BV10447" s="31"/>
      <c r="BW10447" s="31"/>
      <c r="BX10447" s="31"/>
      <c r="BY10447" s="31"/>
      <c r="BZ10447" s="31"/>
      <c r="CA10447" s="31"/>
      <c r="CB10447" s="31"/>
      <c r="CC10447" s="31"/>
    </row>
    <row r="10448" spans="5:81" customFormat="1" x14ac:dyDescent="0.25">
      <c r="E10448" s="30" t="str">
        <f t="shared" si="73"/>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replace('0001294/4/01/03/2023', '/', '.');</v>
      </c>
      <c r="F10448" s="31"/>
      <c r="G10448" s="31"/>
      <c r="H10448" s="31"/>
      <c r="I10448" s="31"/>
      <c r="J10448" s="31"/>
      <c r="K10448" s="31"/>
      <c r="L10448" s="31"/>
      <c r="M10448" s="31"/>
      <c r="N10448" s="31"/>
      <c r="O10448" s="31"/>
      <c r="P10448" s="31"/>
      <c r="Q10448" s="31"/>
      <c r="R10448" s="31"/>
      <c r="S10448" s="31"/>
      <c r="T10448" s="31"/>
      <c r="U10448" s="31"/>
      <c r="V10448" s="31"/>
      <c r="W10448" s="31"/>
      <c r="X10448" s="31"/>
      <c r="Y10448" s="31"/>
      <c r="Z10448" s="31"/>
      <c r="AA10448" s="31"/>
      <c r="AB10448" s="31"/>
      <c r="AC10448" s="31"/>
      <c r="AD10448" s="31"/>
      <c r="AE10448" s="31"/>
      <c r="AF10448" s="31"/>
      <c r="AG10448" s="31"/>
      <c r="AH10448" s="31"/>
      <c r="AI10448" s="31"/>
      <c r="AJ10448" s="31"/>
      <c r="AK10448" s="31"/>
      <c r="AL10448" s="31"/>
      <c r="AM10448" s="31"/>
      <c r="AN10448" s="31"/>
      <c r="AO10448" s="31"/>
      <c r="AP10448" s="31"/>
      <c r="AQ10448" s="31"/>
      <c r="AR10448" s="31"/>
      <c r="AS10448" s="31"/>
      <c r="AT10448" s="31"/>
      <c r="AU10448" s="31"/>
      <c r="AV10448" s="31"/>
      <c r="AW10448" s="31"/>
      <c r="AX10448" s="31"/>
      <c r="AY10448" s="31"/>
      <c r="AZ10448" s="31"/>
      <c r="BA10448" s="31"/>
      <c r="BB10448" s="31"/>
      <c r="BC10448" s="31"/>
      <c r="BD10448" s="31"/>
      <c r="BE10448" s="31"/>
      <c r="BF10448" s="31"/>
      <c r="BG10448" s="31"/>
      <c r="BH10448" s="31"/>
      <c r="BI10448" s="31"/>
      <c r="BJ10448" s="31"/>
      <c r="BK10448" s="31"/>
      <c r="BL10448" s="31"/>
      <c r="BM10448" s="31"/>
      <c r="BN10448" s="31"/>
      <c r="BO10448" s="31"/>
      <c r="BP10448" s="31"/>
      <c r="BQ10448" s="31"/>
      <c r="BR10448" s="31"/>
      <c r="BS10448" s="31"/>
      <c r="BT10448" s="31"/>
      <c r="BU10448" s="31"/>
      <c r="BV10448" s="31"/>
      <c r="BW10448" s="31"/>
      <c r="BX10448" s="31"/>
      <c r="BY10448" s="31"/>
      <c r="BZ10448" s="31"/>
      <c r="CA10448" s="31"/>
      <c r="CB10448" s="31"/>
      <c r="CC10448" s="31"/>
    </row>
    <row r="10449" spans="5:81" customFormat="1" x14ac:dyDescent="0.25">
      <c r="E10449" s="30" t="str">
        <f t="shared" si="73"/>
        <v>update IFINOPL.dbo.AGREEMENT_ASSET set BILLING_TO_NPWP = '013401443063000', NPWP_NAME = 'KARYAWAN PT. ASURANSI EKSPOR INDONESIA. KOPERASI', NPWP_ADDRESS = 'MENARA KADIN INDONESIA LT 22 JL. HR. RASUNA SAID BLOK X-5 NO. KAV 2-3 RT.00 RW.00 KUNINGAN TIMUR, SETIA BUDI, JAKARTA SELATAN, DKI JAKARTA 12950 INDONESIA' where AGREEMENT_NO = replace('0001295/4/01/03/2023', '/', '.');</v>
      </c>
      <c r="F10449" s="31"/>
      <c r="G10449" s="31"/>
      <c r="H10449" s="31"/>
      <c r="I10449" s="31"/>
      <c r="J10449" s="31"/>
      <c r="K10449" s="31"/>
      <c r="L10449" s="31"/>
      <c r="M10449" s="31"/>
      <c r="N10449" s="31"/>
      <c r="O10449" s="31"/>
      <c r="P10449" s="31"/>
      <c r="Q10449" s="31"/>
      <c r="R10449" s="31"/>
      <c r="S10449" s="31"/>
      <c r="T10449" s="31"/>
      <c r="U10449" s="31"/>
      <c r="V10449" s="31"/>
      <c r="W10449" s="31"/>
      <c r="X10449" s="31"/>
      <c r="Y10449" s="31"/>
      <c r="Z10449" s="31"/>
      <c r="AA10449" s="31"/>
      <c r="AB10449" s="31"/>
      <c r="AC10449" s="31"/>
      <c r="AD10449" s="31"/>
      <c r="AE10449" s="31"/>
      <c r="AF10449" s="31"/>
      <c r="AG10449" s="31"/>
      <c r="AH10449" s="31"/>
      <c r="AI10449" s="31"/>
      <c r="AJ10449" s="31"/>
      <c r="AK10449" s="31"/>
      <c r="AL10449" s="31"/>
      <c r="AM10449" s="31"/>
      <c r="AN10449" s="31"/>
      <c r="AO10449" s="31"/>
      <c r="AP10449" s="31"/>
      <c r="AQ10449" s="31"/>
      <c r="AR10449" s="31"/>
      <c r="AS10449" s="31"/>
      <c r="AT10449" s="31"/>
      <c r="AU10449" s="31"/>
      <c r="AV10449" s="31"/>
      <c r="AW10449" s="31"/>
      <c r="AX10449" s="31"/>
      <c r="AY10449" s="31"/>
      <c r="AZ10449" s="31"/>
      <c r="BA10449" s="31"/>
      <c r="BB10449" s="31"/>
      <c r="BC10449" s="31"/>
      <c r="BD10449" s="31"/>
      <c r="BE10449" s="31"/>
      <c r="BF10449" s="31"/>
      <c r="BG10449" s="31"/>
      <c r="BH10449" s="31"/>
      <c r="BI10449" s="31"/>
      <c r="BJ10449" s="31"/>
      <c r="BK10449" s="31"/>
      <c r="BL10449" s="31"/>
      <c r="BM10449" s="31"/>
      <c r="BN10449" s="31"/>
      <c r="BO10449" s="31"/>
      <c r="BP10449" s="31"/>
      <c r="BQ10449" s="31"/>
      <c r="BR10449" s="31"/>
      <c r="BS10449" s="31"/>
      <c r="BT10449" s="31"/>
      <c r="BU10449" s="31"/>
      <c r="BV10449" s="31"/>
      <c r="BW10449" s="31"/>
      <c r="BX10449" s="31"/>
      <c r="BY10449" s="31"/>
      <c r="BZ10449" s="31"/>
      <c r="CA10449" s="31"/>
      <c r="CB10449" s="31"/>
      <c r="CC10449" s="31"/>
    </row>
    <row r="10450" spans="5:81" customFormat="1" x14ac:dyDescent="0.25">
      <c r="E10450" s="30" t="str">
        <f t="shared" si="73"/>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replace('0001297/4/01/03/2023', '/', '.');</v>
      </c>
      <c r="F10450" s="31"/>
      <c r="G10450" s="31"/>
      <c r="H10450" s="31"/>
      <c r="I10450" s="31"/>
      <c r="J10450" s="31"/>
      <c r="K10450" s="31"/>
      <c r="L10450" s="31"/>
      <c r="M10450" s="31"/>
      <c r="N10450" s="31"/>
      <c r="O10450" s="31"/>
      <c r="P10450" s="31"/>
      <c r="Q10450" s="31"/>
      <c r="R10450" s="31"/>
      <c r="S10450" s="31"/>
      <c r="T10450" s="31"/>
      <c r="U10450" s="31"/>
      <c r="V10450" s="31"/>
      <c r="W10450" s="31"/>
      <c r="X10450" s="31"/>
      <c r="Y10450" s="31"/>
      <c r="Z10450" s="31"/>
      <c r="AA10450" s="31"/>
      <c r="AB10450" s="31"/>
      <c r="AC10450" s="31"/>
      <c r="AD10450" s="31"/>
      <c r="AE10450" s="31"/>
      <c r="AF10450" s="31"/>
      <c r="AG10450" s="31"/>
      <c r="AH10450" s="31"/>
      <c r="AI10450" s="31"/>
      <c r="AJ10450" s="31"/>
      <c r="AK10450" s="31"/>
      <c r="AL10450" s="31"/>
      <c r="AM10450" s="31"/>
      <c r="AN10450" s="31"/>
      <c r="AO10450" s="31"/>
      <c r="AP10450" s="31"/>
      <c r="AQ10450" s="31"/>
      <c r="AR10450" s="31"/>
      <c r="AS10450" s="31"/>
      <c r="AT10450" s="31"/>
      <c r="AU10450" s="31"/>
      <c r="AV10450" s="31"/>
      <c r="AW10450" s="31"/>
      <c r="AX10450" s="31"/>
      <c r="AY10450" s="31"/>
      <c r="AZ10450" s="31"/>
      <c r="BA10450" s="31"/>
      <c r="BB10450" s="31"/>
      <c r="BC10450" s="31"/>
      <c r="BD10450" s="31"/>
      <c r="BE10450" s="31"/>
      <c r="BF10450" s="31"/>
      <c r="BG10450" s="31"/>
      <c r="BH10450" s="31"/>
      <c r="BI10450" s="31"/>
      <c r="BJ10450" s="31"/>
      <c r="BK10450" s="31"/>
      <c r="BL10450" s="31"/>
      <c r="BM10450" s="31"/>
      <c r="BN10450" s="31"/>
      <c r="BO10450" s="31"/>
      <c r="BP10450" s="31"/>
      <c r="BQ10450" s="31"/>
      <c r="BR10450" s="31"/>
      <c r="BS10450" s="31"/>
      <c r="BT10450" s="31"/>
      <c r="BU10450" s="31"/>
      <c r="BV10450" s="31"/>
      <c r="BW10450" s="31"/>
      <c r="BX10450" s="31"/>
      <c r="BY10450" s="31"/>
      <c r="BZ10450" s="31"/>
      <c r="CA10450" s="31"/>
      <c r="CB10450" s="31"/>
      <c r="CC10450" s="31"/>
    </row>
    <row r="10451" spans="5:81" customFormat="1" x14ac:dyDescent="0.25">
      <c r="E10451" s="30" t="str">
        <f t="shared" si="73"/>
        <v>update IFINOPL.dbo.AGREEMENT_ASSET set BILLING_TO_NPWP = '013466040058000', NPWP_NAME = 'PT. PASIFIK SATELIT NUSANTARA', NPWP_ADDRESS = 'KAWASAN KARYADEKA PANCAMURNI BLOK A KAV. 3 L-A RT.00 RW.00 KEL.PASIRSARI KEC.CIKARANG SELATAN KOTA/KAB.BEKASI JAWA BARAT 17530' where AGREEMENT_NO = replace('0001298/4/01/01/2023', '/', '.');</v>
      </c>
      <c r="F10451" s="31"/>
      <c r="G10451" s="31"/>
      <c r="H10451" s="31"/>
      <c r="I10451" s="31"/>
      <c r="J10451" s="31"/>
      <c r="K10451" s="31"/>
      <c r="L10451" s="31"/>
      <c r="M10451" s="31"/>
      <c r="N10451" s="31"/>
      <c r="O10451" s="31"/>
      <c r="P10451" s="31"/>
      <c r="Q10451" s="31"/>
      <c r="R10451" s="31"/>
      <c r="S10451" s="31"/>
      <c r="T10451" s="31"/>
      <c r="U10451" s="31"/>
      <c r="V10451" s="31"/>
      <c r="W10451" s="31"/>
      <c r="X10451" s="31"/>
      <c r="Y10451" s="31"/>
      <c r="Z10451" s="31"/>
      <c r="AA10451" s="31"/>
      <c r="AB10451" s="31"/>
      <c r="AC10451" s="31"/>
      <c r="AD10451" s="31"/>
      <c r="AE10451" s="31"/>
      <c r="AF10451" s="31"/>
      <c r="AG10451" s="31"/>
      <c r="AH10451" s="31"/>
      <c r="AI10451" s="31"/>
      <c r="AJ10451" s="31"/>
      <c r="AK10451" s="31"/>
      <c r="AL10451" s="31"/>
      <c r="AM10451" s="31"/>
      <c r="AN10451" s="31"/>
      <c r="AO10451" s="31"/>
      <c r="AP10451" s="31"/>
      <c r="AQ10451" s="31"/>
      <c r="AR10451" s="31"/>
      <c r="AS10451" s="31"/>
      <c r="AT10451" s="31"/>
      <c r="AU10451" s="31"/>
      <c r="AV10451" s="31"/>
      <c r="AW10451" s="31"/>
      <c r="AX10451" s="31"/>
      <c r="AY10451" s="31"/>
      <c r="AZ10451" s="31"/>
      <c r="BA10451" s="31"/>
      <c r="BB10451" s="31"/>
      <c r="BC10451" s="31"/>
      <c r="BD10451" s="31"/>
      <c r="BE10451" s="31"/>
      <c r="BF10451" s="31"/>
      <c r="BG10451" s="31"/>
      <c r="BH10451" s="31"/>
      <c r="BI10451" s="31"/>
      <c r="BJ10451" s="31"/>
      <c r="BK10451" s="31"/>
      <c r="BL10451" s="31"/>
      <c r="BM10451" s="31"/>
      <c r="BN10451" s="31"/>
      <c r="BO10451" s="31"/>
      <c r="BP10451" s="31"/>
      <c r="BQ10451" s="31"/>
      <c r="BR10451" s="31"/>
      <c r="BS10451" s="31"/>
      <c r="BT10451" s="31"/>
      <c r="BU10451" s="31"/>
      <c r="BV10451" s="31"/>
      <c r="BW10451" s="31"/>
      <c r="BX10451" s="31"/>
      <c r="BY10451" s="31"/>
      <c r="BZ10451" s="31"/>
      <c r="CA10451" s="31"/>
      <c r="CB10451" s="31"/>
      <c r="CC10451" s="31"/>
    </row>
    <row r="10452" spans="5:81" customFormat="1" x14ac:dyDescent="0.25">
      <c r="E10452" s="30" t="str">
        <f t="shared" si="73"/>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replace('0001299/4/01/03/2023', '/', '.');</v>
      </c>
      <c r="F10452" s="31"/>
      <c r="G10452" s="31"/>
      <c r="H10452" s="31"/>
      <c r="I10452" s="31"/>
      <c r="J10452" s="31"/>
      <c r="K10452" s="31"/>
      <c r="L10452" s="31"/>
      <c r="M10452" s="31"/>
      <c r="N10452" s="31"/>
      <c r="O10452" s="31"/>
      <c r="P10452" s="31"/>
      <c r="Q10452" s="31"/>
      <c r="R10452" s="31"/>
      <c r="S10452" s="31"/>
      <c r="T10452" s="31"/>
      <c r="U10452" s="31"/>
      <c r="V10452" s="31"/>
      <c r="W10452" s="31"/>
      <c r="X10452" s="31"/>
      <c r="Y10452" s="31"/>
      <c r="Z10452" s="31"/>
      <c r="AA10452" s="31"/>
      <c r="AB10452" s="31"/>
      <c r="AC10452" s="31"/>
      <c r="AD10452" s="31"/>
      <c r="AE10452" s="31"/>
      <c r="AF10452" s="31"/>
      <c r="AG10452" s="31"/>
      <c r="AH10452" s="31"/>
      <c r="AI10452" s="31"/>
      <c r="AJ10452" s="31"/>
      <c r="AK10452" s="31"/>
      <c r="AL10452" s="31"/>
      <c r="AM10452" s="31"/>
      <c r="AN10452" s="31"/>
      <c r="AO10452" s="31"/>
      <c r="AP10452" s="31"/>
      <c r="AQ10452" s="31"/>
      <c r="AR10452" s="31"/>
      <c r="AS10452" s="31"/>
      <c r="AT10452" s="31"/>
      <c r="AU10452" s="31"/>
      <c r="AV10452" s="31"/>
      <c r="AW10452" s="31"/>
      <c r="AX10452" s="31"/>
      <c r="AY10452" s="31"/>
      <c r="AZ10452" s="31"/>
      <c r="BA10452" s="31"/>
      <c r="BB10452" s="31"/>
      <c r="BC10452" s="31"/>
      <c r="BD10452" s="31"/>
      <c r="BE10452" s="31"/>
      <c r="BF10452" s="31"/>
      <c r="BG10452" s="31"/>
      <c r="BH10452" s="31"/>
      <c r="BI10452" s="31"/>
      <c r="BJ10452" s="31"/>
      <c r="BK10452" s="31"/>
      <c r="BL10452" s="31"/>
      <c r="BM10452" s="31"/>
      <c r="BN10452" s="31"/>
      <c r="BO10452" s="31"/>
      <c r="BP10452" s="31"/>
      <c r="BQ10452" s="31"/>
      <c r="BR10452" s="31"/>
      <c r="BS10452" s="31"/>
      <c r="BT10452" s="31"/>
      <c r="BU10452" s="31"/>
      <c r="BV10452" s="31"/>
      <c r="BW10452" s="31"/>
      <c r="BX10452" s="31"/>
      <c r="BY10452" s="31"/>
      <c r="BZ10452" s="31"/>
      <c r="CA10452" s="31"/>
      <c r="CB10452" s="31"/>
      <c r="CC10452" s="31"/>
    </row>
    <row r="10453" spans="5:81" customFormat="1" x14ac:dyDescent="0.25">
      <c r="E10453" s="30" t="str">
        <f t="shared" si="73"/>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replace('0001300/4/01/03/2023', '/', '.');</v>
      </c>
      <c r="F10453" s="31"/>
      <c r="G10453" s="31"/>
      <c r="H10453" s="31"/>
      <c r="I10453" s="31"/>
      <c r="J10453" s="31"/>
      <c r="K10453" s="31"/>
      <c r="L10453" s="31"/>
      <c r="M10453" s="31"/>
      <c r="N10453" s="31"/>
      <c r="O10453" s="31"/>
      <c r="P10453" s="31"/>
      <c r="Q10453" s="31"/>
      <c r="R10453" s="31"/>
      <c r="S10453" s="31"/>
      <c r="T10453" s="31"/>
      <c r="U10453" s="31"/>
      <c r="V10453" s="31"/>
      <c r="W10453" s="31"/>
      <c r="X10453" s="31"/>
      <c r="Y10453" s="31"/>
      <c r="Z10453" s="31"/>
      <c r="AA10453" s="31"/>
      <c r="AB10453" s="31"/>
      <c r="AC10453" s="31"/>
      <c r="AD10453" s="31"/>
      <c r="AE10453" s="31"/>
      <c r="AF10453" s="31"/>
      <c r="AG10453" s="31"/>
      <c r="AH10453" s="31"/>
      <c r="AI10453" s="31"/>
      <c r="AJ10453" s="31"/>
      <c r="AK10453" s="31"/>
      <c r="AL10453" s="31"/>
      <c r="AM10453" s="31"/>
      <c r="AN10453" s="31"/>
      <c r="AO10453" s="31"/>
      <c r="AP10453" s="31"/>
      <c r="AQ10453" s="31"/>
      <c r="AR10453" s="31"/>
      <c r="AS10453" s="31"/>
      <c r="AT10453" s="31"/>
      <c r="AU10453" s="31"/>
      <c r="AV10453" s="31"/>
      <c r="AW10453" s="31"/>
      <c r="AX10453" s="31"/>
      <c r="AY10453" s="31"/>
      <c r="AZ10453" s="31"/>
      <c r="BA10453" s="31"/>
      <c r="BB10453" s="31"/>
      <c r="BC10453" s="31"/>
      <c r="BD10453" s="31"/>
      <c r="BE10453" s="31"/>
      <c r="BF10453" s="31"/>
      <c r="BG10453" s="31"/>
      <c r="BH10453" s="31"/>
      <c r="BI10453" s="31"/>
      <c r="BJ10453" s="31"/>
      <c r="BK10453" s="31"/>
      <c r="BL10453" s="31"/>
      <c r="BM10453" s="31"/>
      <c r="BN10453" s="31"/>
      <c r="BO10453" s="31"/>
      <c r="BP10453" s="31"/>
      <c r="BQ10453" s="31"/>
      <c r="BR10453" s="31"/>
      <c r="BS10453" s="31"/>
      <c r="BT10453" s="31"/>
      <c r="BU10453" s="31"/>
      <c r="BV10453" s="31"/>
      <c r="BW10453" s="31"/>
      <c r="BX10453" s="31"/>
      <c r="BY10453" s="31"/>
      <c r="BZ10453" s="31"/>
      <c r="CA10453" s="31"/>
      <c r="CB10453" s="31"/>
      <c r="CC10453" s="31"/>
    </row>
    <row r="10454" spans="5:81" customFormat="1" x14ac:dyDescent="0.25">
      <c r="E10454"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replace('0001306/4/01/03/2023', '/', '.');</v>
      </c>
      <c r="F10454" s="31"/>
      <c r="G10454" s="31"/>
      <c r="H10454" s="31"/>
      <c r="I10454" s="31"/>
      <c r="J10454" s="31"/>
      <c r="K10454" s="31"/>
      <c r="L10454" s="31"/>
      <c r="M10454" s="31"/>
      <c r="N10454" s="31"/>
      <c r="O10454" s="31"/>
      <c r="P10454" s="31"/>
      <c r="Q10454" s="31"/>
      <c r="R10454" s="31"/>
      <c r="S10454" s="31"/>
      <c r="T10454" s="31"/>
      <c r="U10454" s="31"/>
      <c r="V10454" s="31"/>
      <c r="W10454" s="31"/>
      <c r="X10454" s="31"/>
      <c r="Y10454" s="31"/>
      <c r="Z10454" s="31"/>
      <c r="AA10454" s="31"/>
      <c r="AB10454" s="31"/>
      <c r="AC10454" s="31"/>
      <c r="AD10454" s="31"/>
      <c r="AE10454" s="31"/>
      <c r="AF10454" s="31"/>
      <c r="AG10454" s="31"/>
      <c r="AH10454" s="31"/>
      <c r="AI10454" s="31"/>
      <c r="AJ10454" s="31"/>
      <c r="AK10454" s="31"/>
      <c r="AL10454" s="31"/>
      <c r="AM10454" s="31"/>
      <c r="AN10454" s="31"/>
      <c r="AO10454" s="31"/>
      <c r="AP10454" s="31"/>
      <c r="AQ10454" s="31"/>
      <c r="AR10454" s="31"/>
      <c r="AS10454" s="31"/>
      <c r="AT10454" s="31"/>
      <c r="AU10454" s="31"/>
      <c r="AV10454" s="31"/>
      <c r="AW10454" s="31"/>
      <c r="AX10454" s="31"/>
      <c r="AY10454" s="31"/>
      <c r="AZ10454" s="31"/>
      <c r="BA10454" s="31"/>
      <c r="BB10454" s="31"/>
      <c r="BC10454" s="31"/>
      <c r="BD10454" s="31"/>
      <c r="BE10454" s="31"/>
      <c r="BF10454" s="31"/>
      <c r="BG10454" s="31"/>
      <c r="BH10454" s="31"/>
      <c r="BI10454" s="31"/>
      <c r="BJ10454" s="31"/>
      <c r="BK10454" s="31"/>
      <c r="BL10454" s="31"/>
      <c r="BM10454" s="31"/>
      <c r="BN10454" s="31"/>
      <c r="BO10454" s="31"/>
      <c r="BP10454" s="31"/>
      <c r="BQ10454" s="31"/>
      <c r="BR10454" s="31"/>
      <c r="BS10454" s="31"/>
      <c r="BT10454" s="31"/>
      <c r="BU10454" s="31"/>
      <c r="BV10454" s="31"/>
      <c r="BW10454" s="31"/>
      <c r="BX10454" s="31"/>
      <c r="BY10454" s="31"/>
      <c r="BZ10454" s="31"/>
      <c r="CA10454" s="31"/>
      <c r="CB10454" s="31"/>
      <c r="CC10454" s="31"/>
    </row>
    <row r="10455" spans="5:81" customFormat="1" x14ac:dyDescent="0.25">
      <c r="E10455"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replace('0001307/4/01/03/2023', '/', '.');</v>
      </c>
      <c r="F10455" s="31"/>
      <c r="G10455" s="31"/>
      <c r="H10455" s="31"/>
      <c r="I10455" s="31"/>
      <c r="J10455" s="31"/>
      <c r="K10455" s="31"/>
      <c r="L10455" s="31"/>
      <c r="M10455" s="31"/>
      <c r="N10455" s="31"/>
      <c r="O10455" s="31"/>
      <c r="P10455" s="31"/>
      <c r="Q10455" s="31"/>
      <c r="R10455" s="31"/>
      <c r="S10455" s="31"/>
      <c r="T10455" s="31"/>
      <c r="U10455" s="31"/>
      <c r="V10455" s="31"/>
      <c r="W10455" s="31"/>
      <c r="X10455" s="31"/>
      <c r="Y10455" s="31"/>
      <c r="Z10455" s="31"/>
      <c r="AA10455" s="31"/>
      <c r="AB10455" s="31"/>
      <c r="AC10455" s="31"/>
      <c r="AD10455" s="31"/>
      <c r="AE10455" s="31"/>
      <c r="AF10455" s="31"/>
      <c r="AG10455" s="31"/>
      <c r="AH10455" s="31"/>
      <c r="AI10455" s="31"/>
      <c r="AJ10455" s="31"/>
      <c r="AK10455" s="31"/>
      <c r="AL10455" s="31"/>
      <c r="AM10455" s="31"/>
      <c r="AN10455" s="31"/>
      <c r="AO10455" s="31"/>
      <c r="AP10455" s="31"/>
      <c r="AQ10455" s="31"/>
      <c r="AR10455" s="31"/>
      <c r="AS10455" s="31"/>
      <c r="AT10455" s="31"/>
      <c r="AU10455" s="31"/>
      <c r="AV10455" s="31"/>
      <c r="AW10455" s="31"/>
      <c r="AX10455" s="31"/>
      <c r="AY10455" s="31"/>
      <c r="AZ10455" s="31"/>
      <c r="BA10455" s="31"/>
      <c r="BB10455" s="31"/>
      <c r="BC10455" s="31"/>
      <c r="BD10455" s="31"/>
      <c r="BE10455" s="31"/>
      <c r="BF10455" s="31"/>
      <c r="BG10455" s="31"/>
      <c r="BH10455" s="31"/>
      <c r="BI10455" s="31"/>
      <c r="BJ10455" s="31"/>
      <c r="BK10455" s="31"/>
      <c r="BL10455" s="31"/>
      <c r="BM10455" s="31"/>
      <c r="BN10455" s="31"/>
      <c r="BO10455" s="31"/>
      <c r="BP10455" s="31"/>
      <c r="BQ10455" s="31"/>
      <c r="BR10455" s="31"/>
      <c r="BS10455" s="31"/>
      <c r="BT10455" s="31"/>
      <c r="BU10455" s="31"/>
      <c r="BV10455" s="31"/>
      <c r="BW10455" s="31"/>
      <c r="BX10455" s="31"/>
      <c r="BY10455" s="31"/>
      <c r="BZ10455" s="31"/>
      <c r="CA10455" s="31"/>
      <c r="CB10455" s="31"/>
      <c r="CC10455" s="31"/>
    </row>
    <row r="10456" spans="5:81" customFormat="1" x14ac:dyDescent="0.25">
      <c r="E10456"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replace('0001308/4/01/04/2023', '/', '.');</v>
      </c>
      <c r="F10456" s="31"/>
      <c r="G10456" s="31"/>
      <c r="H10456" s="31"/>
      <c r="I10456" s="31"/>
      <c r="J10456" s="31"/>
      <c r="K10456" s="31"/>
      <c r="L10456" s="31"/>
      <c r="M10456" s="31"/>
      <c r="N10456" s="31"/>
      <c r="O10456" s="31"/>
      <c r="P10456" s="31"/>
      <c r="Q10456" s="31"/>
      <c r="R10456" s="31"/>
      <c r="S10456" s="31"/>
      <c r="T10456" s="31"/>
      <c r="U10456" s="31"/>
      <c r="V10456" s="31"/>
      <c r="W10456" s="31"/>
      <c r="X10456" s="31"/>
      <c r="Y10456" s="31"/>
      <c r="Z10456" s="31"/>
      <c r="AA10456" s="31"/>
      <c r="AB10456" s="31"/>
      <c r="AC10456" s="31"/>
      <c r="AD10456" s="31"/>
      <c r="AE10456" s="31"/>
      <c r="AF10456" s="31"/>
      <c r="AG10456" s="31"/>
      <c r="AH10456" s="31"/>
      <c r="AI10456" s="31"/>
      <c r="AJ10456" s="31"/>
      <c r="AK10456" s="31"/>
      <c r="AL10456" s="31"/>
      <c r="AM10456" s="31"/>
      <c r="AN10456" s="31"/>
      <c r="AO10456" s="31"/>
      <c r="AP10456" s="31"/>
      <c r="AQ10456" s="31"/>
      <c r="AR10456" s="31"/>
      <c r="AS10456" s="31"/>
      <c r="AT10456" s="31"/>
      <c r="AU10456" s="31"/>
      <c r="AV10456" s="31"/>
      <c r="AW10456" s="31"/>
      <c r="AX10456" s="31"/>
      <c r="AY10456" s="31"/>
      <c r="AZ10456" s="31"/>
      <c r="BA10456" s="31"/>
      <c r="BB10456" s="31"/>
      <c r="BC10456" s="31"/>
      <c r="BD10456" s="31"/>
      <c r="BE10456" s="31"/>
      <c r="BF10456" s="31"/>
      <c r="BG10456" s="31"/>
      <c r="BH10456" s="31"/>
      <c r="BI10456" s="31"/>
      <c r="BJ10456" s="31"/>
      <c r="BK10456" s="31"/>
      <c r="BL10456" s="31"/>
      <c r="BM10456" s="31"/>
      <c r="BN10456" s="31"/>
      <c r="BO10456" s="31"/>
      <c r="BP10456" s="31"/>
      <c r="BQ10456" s="31"/>
      <c r="BR10456" s="31"/>
      <c r="BS10456" s="31"/>
      <c r="BT10456" s="31"/>
      <c r="BU10456" s="31"/>
      <c r="BV10456" s="31"/>
      <c r="BW10456" s="31"/>
      <c r="BX10456" s="31"/>
      <c r="BY10456" s="31"/>
      <c r="BZ10456" s="31"/>
      <c r="CA10456" s="31"/>
      <c r="CB10456" s="31"/>
      <c r="CC10456" s="31"/>
    </row>
    <row r="10457" spans="5:81" customFormat="1" x14ac:dyDescent="0.25">
      <c r="E10457" s="30" t="str">
        <f t="shared" si="73"/>
        <v>update IFINOPL.dbo.AGREEMENT_ASSET set BILLING_TO_NPWP = '924045404727000', NPWP_NAME = 'CV. SEMI JAYA BERSAMA', NPWP_ADDRESS = 'TANJUNG LAPANG RT.000 RW.000 KEL.TANJUNG LAPANG KEC.MALINAU BARAT KOTA/KAB.MALINAU KALIMANTAN UTARA 77554' where AGREEMENT_NO = replace('0001309/4/01/03/2023', '/', '.');</v>
      </c>
      <c r="F10457" s="31"/>
      <c r="G10457" s="31"/>
      <c r="H10457" s="31"/>
      <c r="I10457" s="31"/>
      <c r="J10457" s="31"/>
      <c r="K10457" s="31"/>
      <c r="L10457" s="31"/>
      <c r="M10457" s="31"/>
      <c r="N10457" s="31"/>
      <c r="O10457" s="31"/>
      <c r="P10457" s="31"/>
      <c r="Q10457" s="31"/>
      <c r="R10457" s="31"/>
      <c r="S10457" s="31"/>
      <c r="T10457" s="31"/>
      <c r="U10457" s="31"/>
      <c r="V10457" s="31"/>
      <c r="W10457" s="31"/>
      <c r="X10457" s="31"/>
      <c r="Y10457" s="31"/>
      <c r="Z10457" s="31"/>
      <c r="AA10457" s="31"/>
      <c r="AB10457" s="31"/>
      <c r="AC10457" s="31"/>
      <c r="AD10457" s="31"/>
      <c r="AE10457" s="31"/>
      <c r="AF10457" s="31"/>
      <c r="AG10457" s="31"/>
      <c r="AH10457" s="31"/>
      <c r="AI10457" s="31"/>
      <c r="AJ10457" s="31"/>
      <c r="AK10457" s="31"/>
      <c r="AL10457" s="31"/>
      <c r="AM10457" s="31"/>
      <c r="AN10457" s="31"/>
      <c r="AO10457" s="31"/>
      <c r="AP10457" s="31"/>
      <c r="AQ10457" s="31"/>
      <c r="AR10457" s="31"/>
      <c r="AS10457" s="31"/>
      <c r="AT10457" s="31"/>
      <c r="AU10457" s="31"/>
      <c r="AV10457" s="31"/>
      <c r="AW10457" s="31"/>
      <c r="AX10457" s="31"/>
      <c r="AY10457" s="31"/>
      <c r="AZ10457" s="31"/>
      <c r="BA10457" s="31"/>
      <c r="BB10457" s="31"/>
      <c r="BC10457" s="31"/>
      <c r="BD10457" s="31"/>
      <c r="BE10457" s="31"/>
      <c r="BF10457" s="31"/>
      <c r="BG10457" s="31"/>
      <c r="BH10457" s="31"/>
      <c r="BI10457" s="31"/>
      <c r="BJ10457" s="31"/>
      <c r="BK10457" s="31"/>
      <c r="BL10457" s="31"/>
      <c r="BM10457" s="31"/>
      <c r="BN10457" s="31"/>
      <c r="BO10457" s="31"/>
      <c r="BP10457" s="31"/>
      <c r="BQ10457" s="31"/>
      <c r="BR10457" s="31"/>
      <c r="BS10457" s="31"/>
      <c r="BT10457" s="31"/>
      <c r="BU10457" s="31"/>
      <c r="BV10457" s="31"/>
      <c r="BW10457" s="31"/>
      <c r="BX10457" s="31"/>
      <c r="BY10457" s="31"/>
      <c r="BZ10457" s="31"/>
      <c r="CA10457" s="31"/>
      <c r="CB10457" s="31"/>
      <c r="CC10457" s="31"/>
    </row>
    <row r="10458" spans="5:81" customFormat="1" x14ac:dyDescent="0.25">
      <c r="E10458" s="30" t="str">
        <f t="shared" si="73"/>
        <v>update IFINOPL.dbo.AGREEMENT_ASSET set BILLING_TO_NPWP = '924045404727000', NPWP_NAME = 'CV. SEMI JAYA BERSAMA', NPWP_ADDRESS = 'TANJUNG LAPANG RT.000 RW.000 KEL.TANJUNG LAPANG KEC.MALINAU BARAT KOTA/KAB.MALINAU KALIMANTAN UTARA 77554' where AGREEMENT_NO = replace('0001310/4/01/03/2023', '/', '.');</v>
      </c>
      <c r="F10458" s="31"/>
      <c r="G10458" s="31"/>
      <c r="H10458" s="31"/>
      <c r="I10458" s="31"/>
      <c r="J10458" s="31"/>
      <c r="K10458" s="31"/>
      <c r="L10458" s="31"/>
      <c r="M10458" s="31"/>
      <c r="N10458" s="31"/>
      <c r="O10458" s="31"/>
      <c r="P10458" s="31"/>
      <c r="Q10458" s="31"/>
      <c r="R10458" s="31"/>
      <c r="S10458" s="31"/>
      <c r="T10458" s="31"/>
      <c r="U10458" s="31"/>
      <c r="V10458" s="31"/>
      <c r="W10458" s="31"/>
      <c r="X10458" s="31"/>
      <c r="Y10458" s="31"/>
      <c r="Z10458" s="31"/>
      <c r="AA10458" s="31"/>
      <c r="AB10458" s="31"/>
      <c r="AC10458" s="31"/>
      <c r="AD10458" s="31"/>
      <c r="AE10458" s="31"/>
      <c r="AF10458" s="31"/>
      <c r="AG10458" s="31"/>
      <c r="AH10458" s="31"/>
      <c r="AI10458" s="31"/>
      <c r="AJ10458" s="31"/>
      <c r="AK10458" s="31"/>
      <c r="AL10458" s="31"/>
      <c r="AM10458" s="31"/>
      <c r="AN10458" s="31"/>
      <c r="AO10458" s="31"/>
      <c r="AP10458" s="31"/>
      <c r="AQ10458" s="31"/>
      <c r="AR10458" s="31"/>
      <c r="AS10458" s="31"/>
      <c r="AT10458" s="31"/>
      <c r="AU10458" s="31"/>
      <c r="AV10458" s="31"/>
      <c r="AW10458" s="31"/>
      <c r="AX10458" s="31"/>
      <c r="AY10458" s="31"/>
      <c r="AZ10458" s="31"/>
      <c r="BA10458" s="31"/>
      <c r="BB10458" s="31"/>
      <c r="BC10458" s="31"/>
      <c r="BD10458" s="31"/>
      <c r="BE10458" s="31"/>
      <c r="BF10458" s="31"/>
      <c r="BG10458" s="31"/>
      <c r="BH10458" s="31"/>
      <c r="BI10458" s="31"/>
      <c r="BJ10458" s="31"/>
      <c r="BK10458" s="31"/>
      <c r="BL10458" s="31"/>
      <c r="BM10458" s="31"/>
      <c r="BN10458" s="31"/>
      <c r="BO10458" s="31"/>
      <c r="BP10458" s="31"/>
      <c r="BQ10458" s="31"/>
      <c r="BR10458" s="31"/>
      <c r="BS10458" s="31"/>
      <c r="BT10458" s="31"/>
      <c r="BU10458" s="31"/>
      <c r="BV10458" s="31"/>
      <c r="BW10458" s="31"/>
      <c r="BX10458" s="31"/>
      <c r="BY10458" s="31"/>
      <c r="BZ10458" s="31"/>
      <c r="CA10458" s="31"/>
      <c r="CB10458" s="31"/>
      <c r="CC10458" s="31"/>
    </row>
    <row r="10459" spans="5:81" customFormat="1" x14ac:dyDescent="0.25">
      <c r="E10459" s="30" t="str">
        <f t="shared" si="73"/>
        <v>update IFINOPL.dbo.AGREEMENT_ASSET set BILLING_TO_NPWP = '013466040058000', NPWP_NAME = 'PT. PASIFIK SATELIT NUSANTARA', NPWP_ADDRESS = 'KAWASAN KARYADEKA PANCAMURNI BLOK A KAV. 3 L-A RT.00 RW.00 KEL.PASIRSARI KEC.CIKARANG SELATAN KOTA/KAB.BEKASI JAWA BARAT 17530' where AGREEMENT_NO = replace('0001312/4/01/03/2023', '/', '.');</v>
      </c>
      <c r="F10459" s="31"/>
      <c r="G10459" s="31"/>
      <c r="H10459" s="31"/>
      <c r="I10459" s="31"/>
      <c r="J10459" s="31"/>
      <c r="K10459" s="31"/>
      <c r="L10459" s="31"/>
      <c r="M10459" s="31"/>
      <c r="N10459" s="31"/>
      <c r="O10459" s="31"/>
      <c r="P10459" s="31"/>
      <c r="Q10459" s="31"/>
      <c r="R10459" s="31"/>
      <c r="S10459" s="31"/>
      <c r="T10459" s="31"/>
      <c r="U10459" s="31"/>
      <c r="V10459" s="31"/>
      <c r="W10459" s="31"/>
      <c r="X10459" s="31"/>
      <c r="Y10459" s="31"/>
      <c r="Z10459" s="31"/>
      <c r="AA10459" s="31"/>
      <c r="AB10459" s="31"/>
      <c r="AC10459" s="31"/>
      <c r="AD10459" s="31"/>
      <c r="AE10459" s="31"/>
      <c r="AF10459" s="31"/>
      <c r="AG10459" s="31"/>
      <c r="AH10459" s="31"/>
      <c r="AI10459" s="31"/>
      <c r="AJ10459" s="31"/>
      <c r="AK10459" s="31"/>
      <c r="AL10459" s="31"/>
      <c r="AM10459" s="31"/>
      <c r="AN10459" s="31"/>
      <c r="AO10459" s="31"/>
      <c r="AP10459" s="31"/>
      <c r="AQ10459" s="31"/>
      <c r="AR10459" s="31"/>
      <c r="AS10459" s="31"/>
      <c r="AT10459" s="31"/>
      <c r="AU10459" s="31"/>
      <c r="AV10459" s="31"/>
      <c r="AW10459" s="31"/>
      <c r="AX10459" s="31"/>
      <c r="AY10459" s="31"/>
      <c r="AZ10459" s="31"/>
      <c r="BA10459" s="31"/>
      <c r="BB10459" s="31"/>
      <c r="BC10459" s="31"/>
      <c r="BD10459" s="31"/>
      <c r="BE10459" s="31"/>
      <c r="BF10459" s="31"/>
      <c r="BG10459" s="31"/>
      <c r="BH10459" s="31"/>
      <c r="BI10459" s="31"/>
      <c r="BJ10459" s="31"/>
      <c r="BK10459" s="31"/>
      <c r="BL10459" s="31"/>
      <c r="BM10459" s="31"/>
      <c r="BN10459" s="31"/>
      <c r="BO10459" s="31"/>
      <c r="BP10459" s="31"/>
      <c r="BQ10459" s="31"/>
      <c r="BR10459" s="31"/>
      <c r="BS10459" s="31"/>
      <c r="BT10459" s="31"/>
      <c r="BU10459" s="31"/>
      <c r="BV10459" s="31"/>
      <c r="BW10459" s="31"/>
      <c r="BX10459" s="31"/>
      <c r="BY10459" s="31"/>
      <c r="BZ10459" s="31"/>
      <c r="CA10459" s="31"/>
      <c r="CB10459" s="31"/>
      <c r="CC10459" s="31"/>
    </row>
    <row r="10460" spans="5:81" customFormat="1" x14ac:dyDescent="0.25">
      <c r="E10460" s="30" t="str">
        <f t="shared" si="73"/>
        <v>update IFINOPL.dbo.AGREEMENT_ASSET set BILLING_TO_NPWP = '013631320002000', NPWP_NAME = 'PT. HARPA SEKAWAN', NPWP_ADDRESS = 'JL. CIPINANG MUARA NO.47 RT.002 RW.03 KEL.CIPINANG MUARA KEC.JATINEGARA KOTA/KAB.JAKARTA TIMUR DKI JAKARTA 13420' where AGREEMENT_NO = replace('0001313/4/01/03/2023', '/', '.');</v>
      </c>
      <c r="F10460" s="31"/>
      <c r="G10460" s="31"/>
      <c r="H10460" s="31"/>
      <c r="I10460" s="31"/>
      <c r="J10460" s="31"/>
      <c r="K10460" s="31"/>
      <c r="L10460" s="31"/>
      <c r="M10460" s="31"/>
      <c r="N10460" s="31"/>
      <c r="O10460" s="31"/>
      <c r="P10460" s="31"/>
      <c r="Q10460" s="31"/>
      <c r="R10460" s="31"/>
      <c r="S10460" s="31"/>
      <c r="T10460" s="31"/>
      <c r="U10460" s="31"/>
      <c r="V10460" s="31"/>
      <c r="W10460" s="31"/>
      <c r="X10460" s="31"/>
      <c r="Y10460" s="31"/>
      <c r="Z10460" s="31"/>
      <c r="AA10460" s="31"/>
      <c r="AB10460" s="31"/>
      <c r="AC10460" s="31"/>
      <c r="AD10460" s="31"/>
      <c r="AE10460" s="31"/>
      <c r="AF10460" s="31"/>
      <c r="AG10460" s="31"/>
      <c r="AH10460" s="31"/>
      <c r="AI10460" s="31"/>
      <c r="AJ10460" s="31"/>
      <c r="AK10460" s="31"/>
      <c r="AL10460" s="31"/>
      <c r="AM10460" s="31"/>
      <c r="AN10460" s="31"/>
      <c r="AO10460" s="31"/>
      <c r="AP10460" s="31"/>
      <c r="AQ10460" s="31"/>
      <c r="AR10460" s="31"/>
      <c r="AS10460" s="31"/>
      <c r="AT10460" s="31"/>
      <c r="AU10460" s="31"/>
      <c r="AV10460" s="31"/>
      <c r="AW10460" s="31"/>
      <c r="AX10460" s="31"/>
      <c r="AY10460" s="31"/>
      <c r="AZ10460" s="31"/>
      <c r="BA10460" s="31"/>
      <c r="BB10460" s="31"/>
      <c r="BC10460" s="31"/>
      <c r="BD10460" s="31"/>
      <c r="BE10460" s="31"/>
      <c r="BF10460" s="31"/>
      <c r="BG10460" s="31"/>
      <c r="BH10460" s="31"/>
      <c r="BI10460" s="31"/>
      <c r="BJ10460" s="31"/>
      <c r="BK10460" s="31"/>
      <c r="BL10460" s="31"/>
      <c r="BM10460" s="31"/>
      <c r="BN10460" s="31"/>
      <c r="BO10460" s="31"/>
      <c r="BP10460" s="31"/>
      <c r="BQ10460" s="31"/>
      <c r="BR10460" s="31"/>
      <c r="BS10460" s="31"/>
      <c r="BT10460" s="31"/>
      <c r="BU10460" s="31"/>
      <c r="BV10460" s="31"/>
      <c r="BW10460" s="31"/>
      <c r="BX10460" s="31"/>
      <c r="BY10460" s="31"/>
      <c r="BZ10460" s="31"/>
      <c r="CA10460" s="31"/>
      <c r="CB10460" s="31"/>
      <c r="CC10460" s="31"/>
    </row>
    <row r="10461" spans="5:81" customFormat="1" x14ac:dyDescent="0.25">
      <c r="E10461" s="30" t="str">
        <f t="shared" si="73"/>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replace('0001315/4/01/03/2023', '/', '.');</v>
      </c>
      <c r="F10461" s="31"/>
      <c r="G10461" s="31"/>
      <c r="H10461" s="31"/>
      <c r="I10461" s="31"/>
      <c r="J10461" s="31"/>
      <c r="K10461" s="31"/>
      <c r="L10461" s="31"/>
      <c r="M10461" s="31"/>
      <c r="N10461" s="31"/>
      <c r="O10461" s="31"/>
      <c r="P10461" s="31"/>
      <c r="Q10461" s="31"/>
      <c r="R10461" s="31"/>
      <c r="S10461" s="31"/>
      <c r="T10461" s="31"/>
      <c r="U10461" s="31"/>
      <c r="V10461" s="31"/>
      <c r="W10461" s="31"/>
      <c r="X10461" s="31"/>
      <c r="Y10461" s="31"/>
      <c r="Z10461" s="31"/>
      <c r="AA10461" s="31"/>
      <c r="AB10461" s="31"/>
      <c r="AC10461" s="31"/>
      <c r="AD10461" s="31"/>
      <c r="AE10461" s="31"/>
      <c r="AF10461" s="31"/>
      <c r="AG10461" s="31"/>
      <c r="AH10461" s="31"/>
      <c r="AI10461" s="31"/>
      <c r="AJ10461" s="31"/>
      <c r="AK10461" s="31"/>
      <c r="AL10461" s="31"/>
      <c r="AM10461" s="31"/>
      <c r="AN10461" s="31"/>
      <c r="AO10461" s="31"/>
      <c r="AP10461" s="31"/>
      <c r="AQ10461" s="31"/>
      <c r="AR10461" s="31"/>
      <c r="AS10461" s="31"/>
      <c r="AT10461" s="31"/>
      <c r="AU10461" s="31"/>
      <c r="AV10461" s="31"/>
      <c r="AW10461" s="31"/>
      <c r="AX10461" s="31"/>
      <c r="AY10461" s="31"/>
      <c r="AZ10461" s="31"/>
      <c r="BA10461" s="31"/>
      <c r="BB10461" s="31"/>
      <c r="BC10461" s="31"/>
      <c r="BD10461" s="31"/>
      <c r="BE10461" s="31"/>
      <c r="BF10461" s="31"/>
      <c r="BG10461" s="31"/>
      <c r="BH10461" s="31"/>
      <c r="BI10461" s="31"/>
      <c r="BJ10461" s="31"/>
      <c r="BK10461" s="31"/>
      <c r="BL10461" s="31"/>
      <c r="BM10461" s="31"/>
      <c r="BN10461" s="31"/>
      <c r="BO10461" s="31"/>
      <c r="BP10461" s="31"/>
      <c r="BQ10461" s="31"/>
      <c r="BR10461" s="31"/>
      <c r="BS10461" s="31"/>
      <c r="BT10461" s="31"/>
      <c r="BU10461" s="31"/>
      <c r="BV10461" s="31"/>
      <c r="BW10461" s="31"/>
      <c r="BX10461" s="31"/>
      <c r="BY10461" s="31"/>
      <c r="BZ10461" s="31"/>
      <c r="CA10461" s="31"/>
      <c r="CB10461" s="31"/>
      <c r="CC10461" s="31"/>
    </row>
    <row r="10462" spans="5:81" customFormat="1" x14ac:dyDescent="0.25">
      <c r="E10462" s="30" t="str">
        <f t="shared" si="73"/>
        <v>update IFINOPL.dbo.AGREEMENT_ASSET set BILLING_TO_NPWP = '018246629091000', NPWP_NAME = 'PT. ORICA MINING SERVICES', NPWP_ADDRESS = 'PONDOK INDAH OFFICE TOWER 3 LANTAI 12, JL. SULTAN ISKANDAR MUDA KAV. V -TA RT.004 RW.003 KEL.PONDOK PINANG KEC.KEBAYORAN LAMA KOTA/KAB.JAKARTA SELATAN DKI JAKARTA 12310' where AGREEMENT_NO = replace('0001316/4/01/03/2023', '/', '.');</v>
      </c>
      <c r="F10462" s="31"/>
      <c r="G10462" s="31"/>
      <c r="H10462" s="31"/>
      <c r="I10462" s="31"/>
      <c r="J10462" s="31"/>
      <c r="K10462" s="31"/>
      <c r="L10462" s="31"/>
      <c r="M10462" s="31"/>
      <c r="N10462" s="31"/>
      <c r="O10462" s="31"/>
      <c r="P10462" s="31"/>
      <c r="Q10462" s="31"/>
      <c r="R10462" s="31"/>
      <c r="S10462" s="31"/>
      <c r="T10462" s="31"/>
      <c r="U10462" s="31"/>
      <c r="V10462" s="31"/>
      <c r="W10462" s="31"/>
      <c r="X10462" s="31"/>
      <c r="Y10462" s="31"/>
      <c r="Z10462" s="31"/>
      <c r="AA10462" s="31"/>
      <c r="AB10462" s="31"/>
      <c r="AC10462" s="31"/>
      <c r="AD10462" s="31"/>
      <c r="AE10462" s="31"/>
      <c r="AF10462" s="31"/>
      <c r="AG10462" s="31"/>
      <c r="AH10462" s="31"/>
      <c r="AI10462" s="31"/>
      <c r="AJ10462" s="31"/>
      <c r="AK10462" s="31"/>
      <c r="AL10462" s="31"/>
      <c r="AM10462" s="31"/>
      <c r="AN10462" s="31"/>
      <c r="AO10462" s="31"/>
      <c r="AP10462" s="31"/>
      <c r="AQ10462" s="31"/>
      <c r="AR10462" s="31"/>
      <c r="AS10462" s="31"/>
      <c r="AT10462" s="31"/>
      <c r="AU10462" s="31"/>
      <c r="AV10462" s="31"/>
      <c r="AW10462" s="31"/>
      <c r="AX10462" s="31"/>
      <c r="AY10462" s="31"/>
      <c r="AZ10462" s="31"/>
      <c r="BA10462" s="31"/>
      <c r="BB10462" s="31"/>
      <c r="BC10462" s="31"/>
      <c r="BD10462" s="31"/>
      <c r="BE10462" s="31"/>
      <c r="BF10462" s="31"/>
      <c r="BG10462" s="31"/>
      <c r="BH10462" s="31"/>
      <c r="BI10462" s="31"/>
      <c r="BJ10462" s="31"/>
      <c r="BK10462" s="31"/>
      <c r="BL10462" s="31"/>
      <c r="BM10462" s="31"/>
      <c r="BN10462" s="31"/>
      <c r="BO10462" s="31"/>
      <c r="BP10462" s="31"/>
      <c r="BQ10462" s="31"/>
      <c r="BR10462" s="31"/>
      <c r="BS10462" s="31"/>
      <c r="BT10462" s="31"/>
      <c r="BU10462" s="31"/>
      <c r="BV10462" s="31"/>
      <c r="BW10462" s="31"/>
      <c r="BX10462" s="31"/>
      <c r="BY10462" s="31"/>
      <c r="BZ10462" s="31"/>
      <c r="CA10462" s="31"/>
      <c r="CB10462" s="31"/>
      <c r="CC10462" s="31"/>
    </row>
    <row r="10463" spans="5:81" customFormat="1" x14ac:dyDescent="0.25">
      <c r="E10463" s="30" t="str">
        <f t="shared" si="73"/>
        <v>update IFINOPL.dbo.AGREEMENT_ASSET set BILLING_TO_NPWP = '018246629091000', NPWP_NAME = 'PT. ORICA MINING SERVICES', NPWP_ADDRESS = 'PONDOK INDAH OFFICE TOWER 3 LANTAI 12, JL SULTAN ISKANDAR MUDA KAV. V - TA RT.004 RW.003 KEL.PONDOK PINANG KEC.KEBAYORAN LAMA KOTA/KAB.JAKARTA SELATAN DKI JAKARTA 12310' where AGREEMENT_NO = replace('0001317/4/01/03/2023', '/', '.');</v>
      </c>
      <c r="F10463" s="31"/>
      <c r="G10463" s="31"/>
      <c r="H10463" s="31"/>
      <c r="I10463" s="31"/>
      <c r="J10463" s="31"/>
      <c r="K10463" s="31"/>
      <c r="L10463" s="31"/>
      <c r="M10463" s="31"/>
      <c r="N10463" s="31"/>
      <c r="O10463" s="31"/>
      <c r="P10463" s="31"/>
      <c r="Q10463" s="31"/>
      <c r="R10463" s="31"/>
      <c r="S10463" s="31"/>
      <c r="T10463" s="31"/>
      <c r="U10463" s="31"/>
      <c r="V10463" s="31"/>
      <c r="W10463" s="31"/>
      <c r="X10463" s="31"/>
      <c r="Y10463" s="31"/>
      <c r="Z10463" s="31"/>
      <c r="AA10463" s="31"/>
      <c r="AB10463" s="31"/>
      <c r="AC10463" s="31"/>
      <c r="AD10463" s="31"/>
      <c r="AE10463" s="31"/>
      <c r="AF10463" s="31"/>
      <c r="AG10463" s="31"/>
      <c r="AH10463" s="31"/>
      <c r="AI10463" s="31"/>
      <c r="AJ10463" s="31"/>
      <c r="AK10463" s="31"/>
      <c r="AL10463" s="31"/>
      <c r="AM10463" s="31"/>
      <c r="AN10463" s="31"/>
      <c r="AO10463" s="31"/>
      <c r="AP10463" s="31"/>
      <c r="AQ10463" s="31"/>
      <c r="AR10463" s="31"/>
      <c r="AS10463" s="31"/>
      <c r="AT10463" s="31"/>
      <c r="AU10463" s="31"/>
      <c r="AV10463" s="31"/>
      <c r="AW10463" s="31"/>
      <c r="AX10463" s="31"/>
      <c r="AY10463" s="31"/>
      <c r="AZ10463" s="31"/>
      <c r="BA10463" s="31"/>
      <c r="BB10463" s="31"/>
      <c r="BC10463" s="31"/>
      <c r="BD10463" s="31"/>
      <c r="BE10463" s="31"/>
      <c r="BF10463" s="31"/>
      <c r="BG10463" s="31"/>
      <c r="BH10463" s="31"/>
      <c r="BI10463" s="31"/>
      <c r="BJ10463" s="31"/>
      <c r="BK10463" s="31"/>
      <c r="BL10463" s="31"/>
      <c r="BM10463" s="31"/>
      <c r="BN10463" s="31"/>
      <c r="BO10463" s="31"/>
      <c r="BP10463" s="31"/>
      <c r="BQ10463" s="31"/>
      <c r="BR10463" s="31"/>
      <c r="BS10463" s="31"/>
      <c r="BT10463" s="31"/>
      <c r="BU10463" s="31"/>
      <c r="BV10463" s="31"/>
      <c r="BW10463" s="31"/>
      <c r="BX10463" s="31"/>
      <c r="BY10463" s="31"/>
      <c r="BZ10463" s="31"/>
      <c r="CA10463" s="31"/>
      <c r="CB10463" s="31"/>
      <c r="CC10463" s="31"/>
    </row>
    <row r="10464" spans="5:81" customFormat="1" x14ac:dyDescent="0.25">
      <c r="E10464" s="30" t="str">
        <f t="shared" si="73"/>
        <v>update IFINOPL.dbo.AGREEMENT_ASSET set BILLING_TO_NPWP = '316483148422000', NPWP_NAME = 'PT PINUS MERAH ABADI', NPWP_ADDRESS = 'JL. SOEKARNO HATTA NO. 112 RT.07 RW.05 BABAKAN CIPARAY, BABAKAN CIPARAY, BANDUNG, JAWA BARAT 40223 INDONESIA' where AGREEMENT_NO = replace('0001318/4/01/03/2023', '/', '.');</v>
      </c>
      <c r="F10464" s="31"/>
      <c r="G10464" s="31"/>
      <c r="H10464" s="31"/>
      <c r="I10464" s="31"/>
      <c r="J10464" s="31"/>
      <c r="K10464" s="31"/>
      <c r="L10464" s="31"/>
      <c r="M10464" s="31"/>
      <c r="N10464" s="31"/>
      <c r="O10464" s="31"/>
      <c r="P10464" s="31"/>
      <c r="Q10464" s="31"/>
      <c r="R10464" s="31"/>
      <c r="S10464" s="31"/>
      <c r="T10464" s="31"/>
      <c r="U10464" s="31"/>
      <c r="V10464" s="31"/>
      <c r="W10464" s="31"/>
      <c r="X10464" s="31"/>
      <c r="Y10464" s="31"/>
      <c r="Z10464" s="31"/>
      <c r="AA10464" s="31"/>
      <c r="AB10464" s="31"/>
      <c r="AC10464" s="31"/>
      <c r="AD10464" s="31"/>
      <c r="AE10464" s="31"/>
      <c r="AF10464" s="31"/>
      <c r="AG10464" s="31"/>
      <c r="AH10464" s="31"/>
      <c r="AI10464" s="31"/>
      <c r="AJ10464" s="31"/>
      <c r="AK10464" s="31"/>
      <c r="AL10464" s="31"/>
      <c r="AM10464" s="31"/>
      <c r="AN10464" s="31"/>
      <c r="AO10464" s="31"/>
      <c r="AP10464" s="31"/>
      <c r="AQ10464" s="31"/>
      <c r="AR10464" s="31"/>
      <c r="AS10464" s="31"/>
      <c r="AT10464" s="31"/>
      <c r="AU10464" s="31"/>
      <c r="AV10464" s="31"/>
      <c r="AW10464" s="31"/>
      <c r="AX10464" s="31"/>
      <c r="AY10464" s="31"/>
      <c r="AZ10464" s="31"/>
      <c r="BA10464" s="31"/>
      <c r="BB10464" s="31"/>
      <c r="BC10464" s="31"/>
      <c r="BD10464" s="31"/>
      <c r="BE10464" s="31"/>
      <c r="BF10464" s="31"/>
      <c r="BG10464" s="31"/>
      <c r="BH10464" s="31"/>
      <c r="BI10464" s="31"/>
      <c r="BJ10464" s="31"/>
      <c r="BK10464" s="31"/>
      <c r="BL10464" s="31"/>
      <c r="BM10464" s="31"/>
      <c r="BN10464" s="31"/>
      <c r="BO10464" s="31"/>
      <c r="BP10464" s="31"/>
      <c r="BQ10464" s="31"/>
      <c r="BR10464" s="31"/>
      <c r="BS10464" s="31"/>
      <c r="BT10464" s="31"/>
      <c r="BU10464" s="31"/>
      <c r="BV10464" s="31"/>
      <c r="BW10464" s="31"/>
      <c r="BX10464" s="31"/>
      <c r="BY10464" s="31"/>
      <c r="BZ10464" s="31"/>
      <c r="CA10464" s="31"/>
      <c r="CB10464" s="31"/>
      <c r="CC10464" s="31"/>
    </row>
    <row r="10465" spans="5:81" customFormat="1" x14ac:dyDescent="0.25">
      <c r="E10465" s="30" t="str">
        <f t="shared" si="73"/>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replace('0001319/4/01/04/2023', '/', '.');</v>
      </c>
      <c r="F10465" s="31"/>
      <c r="G10465" s="31"/>
      <c r="H10465" s="31"/>
      <c r="I10465" s="31"/>
      <c r="J10465" s="31"/>
      <c r="K10465" s="31"/>
      <c r="L10465" s="31"/>
      <c r="M10465" s="31"/>
      <c r="N10465" s="31"/>
      <c r="O10465" s="31"/>
      <c r="P10465" s="31"/>
      <c r="Q10465" s="31"/>
      <c r="R10465" s="31"/>
      <c r="S10465" s="31"/>
      <c r="T10465" s="31"/>
      <c r="U10465" s="31"/>
      <c r="V10465" s="31"/>
      <c r="W10465" s="31"/>
      <c r="X10465" s="31"/>
      <c r="Y10465" s="31"/>
      <c r="Z10465" s="31"/>
      <c r="AA10465" s="31"/>
      <c r="AB10465" s="31"/>
      <c r="AC10465" s="31"/>
      <c r="AD10465" s="31"/>
      <c r="AE10465" s="31"/>
      <c r="AF10465" s="31"/>
      <c r="AG10465" s="31"/>
      <c r="AH10465" s="31"/>
      <c r="AI10465" s="31"/>
      <c r="AJ10465" s="31"/>
      <c r="AK10465" s="31"/>
      <c r="AL10465" s="31"/>
      <c r="AM10465" s="31"/>
      <c r="AN10465" s="31"/>
      <c r="AO10465" s="31"/>
      <c r="AP10465" s="31"/>
      <c r="AQ10465" s="31"/>
      <c r="AR10465" s="31"/>
      <c r="AS10465" s="31"/>
      <c r="AT10465" s="31"/>
      <c r="AU10465" s="31"/>
      <c r="AV10465" s="31"/>
      <c r="AW10465" s="31"/>
      <c r="AX10465" s="31"/>
      <c r="AY10465" s="31"/>
      <c r="AZ10465" s="31"/>
      <c r="BA10465" s="31"/>
      <c r="BB10465" s="31"/>
      <c r="BC10465" s="31"/>
      <c r="BD10465" s="31"/>
      <c r="BE10465" s="31"/>
      <c r="BF10465" s="31"/>
      <c r="BG10465" s="31"/>
      <c r="BH10465" s="31"/>
      <c r="BI10465" s="31"/>
      <c r="BJ10465" s="31"/>
      <c r="BK10465" s="31"/>
      <c r="BL10465" s="31"/>
      <c r="BM10465" s="31"/>
      <c r="BN10465" s="31"/>
      <c r="BO10465" s="31"/>
      <c r="BP10465" s="31"/>
      <c r="BQ10465" s="31"/>
      <c r="BR10465" s="31"/>
      <c r="BS10465" s="31"/>
      <c r="BT10465" s="31"/>
      <c r="BU10465" s="31"/>
      <c r="BV10465" s="31"/>
      <c r="BW10465" s="31"/>
      <c r="BX10465" s="31"/>
      <c r="BY10465" s="31"/>
      <c r="BZ10465" s="31"/>
      <c r="CA10465" s="31"/>
      <c r="CB10465" s="31"/>
      <c r="CC10465" s="31"/>
    </row>
    <row r="10466" spans="5:81" customFormat="1" x14ac:dyDescent="0.25">
      <c r="E10466" s="30" t="str">
        <f t="shared" si="73"/>
        <v>update IFINOPL.dbo.AGREEMENT_ASSET set BILLING_TO_NPWP = '013925961038000', NPWP_NAME = 'PT. TUMBAKMAS NIAGASAKTI', NPWP_ADDRESS = 'LETJEN S PARMAN NO 32-34 RT.00 RW.00 KEMANGGISAN, PALMERAH, JAKARTA BARAT, DKI JAKARTA 11480 INDONESIA' where AGREEMENT_NO = replace('0001320/4/01/03/2023', '/', '.');</v>
      </c>
      <c r="F10466" s="31"/>
      <c r="G10466" s="31"/>
      <c r="H10466" s="31"/>
      <c r="I10466" s="31"/>
      <c r="J10466" s="31"/>
      <c r="K10466" s="31"/>
      <c r="L10466" s="31"/>
      <c r="M10466" s="31"/>
      <c r="N10466" s="31"/>
      <c r="O10466" s="31"/>
      <c r="P10466" s="31"/>
      <c r="Q10466" s="31"/>
      <c r="R10466" s="31"/>
      <c r="S10466" s="31"/>
      <c r="T10466" s="31"/>
      <c r="U10466" s="31"/>
      <c r="V10466" s="31"/>
      <c r="W10466" s="31"/>
      <c r="X10466" s="31"/>
      <c r="Y10466" s="31"/>
      <c r="Z10466" s="31"/>
      <c r="AA10466" s="31"/>
      <c r="AB10466" s="31"/>
      <c r="AC10466" s="31"/>
      <c r="AD10466" s="31"/>
      <c r="AE10466" s="31"/>
      <c r="AF10466" s="31"/>
      <c r="AG10466" s="31"/>
      <c r="AH10466" s="31"/>
      <c r="AI10466" s="31"/>
      <c r="AJ10466" s="31"/>
      <c r="AK10466" s="31"/>
      <c r="AL10466" s="31"/>
      <c r="AM10466" s="31"/>
      <c r="AN10466" s="31"/>
      <c r="AO10466" s="31"/>
      <c r="AP10466" s="31"/>
      <c r="AQ10466" s="31"/>
      <c r="AR10466" s="31"/>
      <c r="AS10466" s="31"/>
      <c r="AT10466" s="31"/>
      <c r="AU10466" s="31"/>
      <c r="AV10466" s="31"/>
      <c r="AW10466" s="31"/>
      <c r="AX10466" s="31"/>
      <c r="AY10466" s="31"/>
      <c r="AZ10466" s="31"/>
      <c r="BA10466" s="31"/>
      <c r="BB10466" s="31"/>
      <c r="BC10466" s="31"/>
      <c r="BD10466" s="31"/>
      <c r="BE10466" s="31"/>
      <c r="BF10466" s="31"/>
      <c r="BG10466" s="31"/>
      <c r="BH10466" s="31"/>
      <c r="BI10466" s="31"/>
      <c r="BJ10466" s="31"/>
      <c r="BK10466" s="31"/>
      <c r="BL10466" s="31"/>
      <c r="BM10466" s="31"/>
      <c r="BN10466" s="31"/>
      <c r="BO10466" s="31"/>
      <c r="BP10466" s="31"/>
      <c r="BQ10466" s="31"/>
      <c r="BR10466" s="31"/>
      <c r="BS10466" s="31"/>
      <c r="BT10466" s="31"/>
      <c r="BU10466" s="31"/>
      <c r="BV10466" s="31"/>
      <c r="BW10466" s="31"/>
      <c r="BX10466" s="31"/>
      <c r="BY10466" s="31"/>
      <c r="BZ10466" s="31"/>
      <c r="CA10466" s="31"/>
      <c r="CB10466" s="31"/>
      <c r="CC10466" s="31"/>
    </row>
    <row r="10467" spans="5:81" customFormat="1" x14ac:dyDescent="0.25">
      <c r="E10467" s="30" t="str">
        <f t="shared" si="73"/>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replace('0001321/4/01/04/2023', '/', '.');</v>
      </c>
      <c r="F10467" s="31"/>
      <c r="G10467" s="31"/>
      <c r="H10467" s="31"/>
      <c r="I10467" s="31"/>
      <c r="J10467" s="31"/>
      <c r="K10467" s="31"/>
      <c r="L10467" s="31"/>
      <c r="M10467" s="31"/>
      <c r="N10467" s="31"/>
      <c r="O10467" s="31"/>
      <c r="P10467" s="31"/>
      <c r="Q10467" s="31"/>
      <c r="R10467" s="31"/>
      <c r="S10467" s="31"/>
      <c r="T10467" s="31"/>
      <c r="U10467" s="31"/>
      <c r="V10467" s="31"/>
      <c r="W10467" s="31"/>
      <c r="X10467" s="31"/>
      <c r="Y10467" s="31"/>
      <c r="Z10467" s="31"/>
      <c r="AA10467" s="31"/>
      <c r="AB10467" s="31"/>
      <c r="AC10467" s="31"/>
      <c r="AD10467" s="31"/>
      <c r="AE10467" s="31"/>
      <c r="AF10467" s="31"/>
      <c r="AG10467" s="31"/>
      <c r="AH10467" s="31"/>
      <c r="AI10467" s="31"/>
      <c r="AJ10467" s="31"/>
      <c r="AK10467" s="31"/>
      <c r="AL10467" s="31"/>
      <c r="AM10467" s="31"/>
      <c r="AN10467" s="31"/>
      <c r="AO10467" s="31"/>
      <c r="AP10467" s="31"/>
      <c r="AQ10467" s="31"/>
      <c r="AR10467" s="31"/>
      <c r="AS10467" s="31"/>
      <c r="AT10467" s="31"/>
      <c r="AU10467" s="31"/>
      <c r="AV10467" s="31"/>
      <c r="AW10467" s="31"/>
      <c r="AX10467" s="31"/>
      <c r="AY10467" s="31"/>
      <c r="AZ10467" s="31"/>
      <c r="BA10467" s="31"/>
      <c r="BB10467" s="31"/>
      <c r="BC10467" s="31"/>
      <c r="BD10467" s="31"/>
      <c r="BE10467" s="31"/>
      <c r="BF10467" s="31"/>
      <c r="BG10467" s="31"/>
      <c r="BH10467" s="31"/>
      <c r="BI10467" s="31"/>
      <c r="BJ10467" s="31"/>
      <c r="BK10467" s="31"/>
      <c r="BL10467" s="31"/>
      <c r="BM10467" s="31"/>
      <c r="BN10467" s="31"/>
      <c r="BO10467" s="31"/>
      <c r="BP10467" s="31"/>
      <c r="BQ10467" s="31"/>
      <c r="BR10467" s="31"/>
      <c r="BS10467" s="31"/>
      <c r="BT10467" s="31"/>
      <c r="BU10467" s="31"/>
      <c r="BV10467" s="31"/>
      <c r="BW10467" s="31"/>
      <c r="BX10467" s="31"/>
      <c r="BY10467" s="31"/>
      <c r="BZ10467" s="31"/>
      <c r="CA10467" s="31"/>
      <c r="CB10467" s="31"/>
      <c r="CC10467" s="31"/>
    </row>
    <row r="10468" spans="5:81" customFormat="1" x14ac:dyDescent="0.25">
      <c r="E10468" s="30" t="str">
        <f t="shared" si="73"/>
        <v>update IFINOPL.dbo.AGREEMENT_ASSET set BILLING_TO_NPWP = '013085097062000', NPWP_NAME = 'PT. SOMPO INSURANCE INDONESIA', NPWP_ADDRESS = 'GD MAYAPADA TOWET II LANTAI 19 JL JEND SUDIRMAN KAV 27 RT.00 RW.00 SETIABUDI, SETIA BUDI, JAKARTA SELATAN, DKI JAKARTA 12910 INDONESIA' where AGREEMENT_NO = replace('0001322/4/01/04/2023', '/', '.');</v>
      </c>
      <c r="F10468" s="31"/>
      <c r="G10468" s="31"/>
      <c r="H10468" s="31"/>
      <c r="I10468" s="31"/>
      <c r="J10468" s="31"/>
      <c r="K10468" s="31"/>
      <c r="L10468" s="31"/>
      <c r="M10468" s="31"/>
      <c r="N10468" s="31"/>
      <c r="O10468" s="31"/>
      <c r="P10468" s="31"/>
      <c r="Q10468" s="31"/>
      <c r="R10468" s="31"/>
      <c r="S10468" s="31"/>
      <c r="T10468" s="31"/>
      <c r="U10468" s="31"/>
      <c r="V10468" s="31"/>
      <c r="W10468" s="31"/>
      <c r="X10468" s="31"/>
      <c r="Y10468" s="31"/>
      <c r="Z10468" s="31"/>
      <c r="AA10468" s="31"/>
      <c r="AB10468" s="31"/>
      <c r="AC10468" s="31"/>
      <c r="AD10468" s="31"/>
      <c r="AE10468" s="31"/>
      <c r="AF10468" s="31"/>
      <c r="AG10468" s="31"/>
      <c r="AH10468" s="31"/>
      <c r="AI10468" s="31"/>
      <c r="AJ10468" s="31"/>
      <c r="AK10468" s="31"/>
      <c r="AL10468" s="31"/>
      <c r="AM10468" s="31"/>
      <c r="AN10468" s="31"/>
      <c r="AO10468" s="31"/>
      <c r="AP10468" s="31"/>
      <c r="AQ10468" s="31"/>
      <c r="AR10468" s="31"/>
      <c r="AS10468" s="31"/>
      <c r="AT10468" s="31"/>
      <c r="AU10468" s="31"/>
      <c r="AV10468" s="31"/>
      <c r="AW10468" s="31"/>
      <c r="AX10468" s="31"/>
      <c r="AY10468" s="31"/>
      <c r="AZ10468" s="31"/>
      <c r="BA10468" s="31"/>
      <c r="BB10468" s="31"/>
      <c r="BC10468" s="31"/>
      <c r="BD10468" s="31"/>
      <c r="BE10468" s="31"/>
      <c r="BF10468" s="31"/>
      <c r="BG10468" s="31"/>
      <c r="BH10468" s="31"/>
      <c r="BI10468" s="31"/>
      <c r="BJ10468" s="31"/>
      <c r="BK10468" s="31"/>
      <c r="BL10468" s="31"/>
      <c r="BM10468" s="31"/>
      <c r="BN10468" s="31"/>
      <c r="BO10468" s="31"/>
      <c r="BP10468" s="31"/>
      <c r="BQ10468" s="31"/>
      <c r="BR10468" s="31"/>
      <c r="BS10468" s="31"/>
      <c r="BT10468" s="31"/>
      <c r="BU10468" s="31"/>
      <c r="BV10468" s="31"/>
      <c r="BW10468" s="31"/>
      <c r="BX10468" s="31"/>
      <c r="BY10468" s="31"/>
      <c r="BZ10468" s="31"/>
      <c r="CA10468" s="31"/>
      <c r="CB10468" s="31"/>
      <c r="CC10468" s="31"/>
    </row>
    <row r="10469" spans="5:81" customFormat="1" x14ac:dyDescent="0.25">
      <c r="E10469" s="30" t="str">
        <f t="shared" si="73"/>
        <v>update IFINOPL.dbo.AGREEMENT_ASSET set BILLING_TO_NPWP = '023689078064000', NPWP_NAME = 'PT. BIMA SAKTI UTAMA', NPWP_ADDRESS = 'JL. PANGLIMA POLIM RAYA NO. 49 B RT.00 RW.00 MELAWAI, KEBAYORAN BARU, JAKARTA SELATAN, DKI JAKARTA 12160 INDONESIA' where AGREEMENT_NO = replace('0001323/4/01/04/2023', '/', '.');</v>
      </c>
      <c r="F10469" s="31"/>
      <c r="G10469" s="31"/>
      <c r="H10469" s="31"/>
      <c r="I10469" s="31"/>
      <c r="J10469" s="31"/>
      <c r="K10469" s="31"/>
      <c r="L10469" s="31"/>
      <c r="M10469" s="31"/>
      <c r="N10469" s="31"/>
      <c r="O10469" s="31"/>
      <c r="P10469" s="31"/>
      <c r="Q10469" s="31"/>
      <c r="R10469" s="31"/>
      <c r="S10469" s="31"/>
      <c r="T10469" s="31"/>
      <c r="U10469" s="31"/>
      <c r="V10469" s="31"/>
      <c r="W10469" s="31"/>
      <c r="X10469" s="31"/>
      <c r="Y10469" s="31"/>
      <c r="Z10469" s="31"/>
      <c r="AA10469" s="31"/>
      <c r="AB10469" s="31"/>
      <c r="AC10469" s="31"/>
      <c r="AD10469" s="31"/>
      <c r="AE10469" s="31"/>
      <c r="AF10469" s="31"/>
      <c r="AG10469" s="31"/>
      <c r="AH10469" s="31"/>
      <c r="AI10469" s="31"/>
      <c r="AJ10469" s="31"/>
      <c r="AK10469" s="31"/>
      <c r="AL10469" s="31"/>
      <c r="AM10469" s="31"/>
      <c r="AN10469" s="31"/>
      <c r="AO10469" s="31"/>
      <c r="AP10469" s="31"/>
      <c r="AQ10469" s="31"/>
      <c r="AR10469" s="31"/>
      <c r="AS10469" s="31"/>
      <c r="AT10469" s="31"/>
      <c r="AU10469" s="31"/>
      <c r="AV10469" s="31"/>
      <c r="AW10469" s="31"/>
      <c r="AX10469" s="31"/>
      <c r="AY10469" s="31"/>
      <c r="AZ10469" s="31"/>
      <c r="BA10469" s="31"/>
      <c r="BB10469" s="31"/>
      <c r="BC10469" s="31"/>
      <c r="BD10469" s="31"/>
      <c r="BE10469" s="31"/>
      <c r="BF10469" s="31"/>
      <c r="BG10469" s="31"/>
      <c r="BH10469" s="31"/>
      <c r="BI10469" s="31"/>
      <c r="BJ10469" s="31"/>
      <c r="BK10469" s="31"/>
      <c r="BL10469" s="31"/>
      <c r="BM10469" s="31"/>
      <c r="BN10469" s="31"/>
      <c r="BO10469" s="31"/>
      <c r="BP10469" s="31"/>
      <c r="BQ10469" s="31"/>
      <c r="BR10469" s="31"/>
      <c r="BS10469" s="31"/>
      <c r="BT10469" s="31"/>
      <c r="BU10469" s="31"/>
      <c r="BV10469" s="31"/>
      <c r="BW10469" s="31"/>
      <c r="BX10469" s="31"/>
      <c r="BY10469" s="31"/>
      <c r="BZ10469" s="31"/>
      <c r="CA10469" s="31"/>
      <c r="CB10469" s="31"/>
      <c r="CC10469" s="31"/>
    </row>
    <row r="10470" spans="5:81" customFormat="1" x14ac:dyDescent="0.25">
      <c r="E10470" s="30" t="str">
        <f t="shared" si="73"/>
        <v>update IFINOPL.dbo.AGREEMENT_ASSET set BILLING_TO_NPWP = '023689078064000', NPWP_NAME = 'PT. BIMA SAKTI UTAMA', NPWP_ADDRESS = 'JL. PANGLIMA POLIM RAYA NO. 49 B RT.00 RW.00 MELAWAI, KEBAYORAN BARU, JAKARTA SELATAN, DKI JAKARTA 12160 INDONESIA' where AGREEMENT_NO = replace('0001324/4/01/05/2023', '/', '.');</v>
      </c>
      <c r="F10470" s="31"/>
      <c r="G10470" s="31"/>
      <c r="H10470" s="31"/>
      <c r="I10470" s="31"/>
      <c r="J10470" s="31"/>
      <c r="K10470" s="31"/>
      <c r="L10470" s="31"/>
      <c r="M10470" s="31"/>
      <c r="N10470" s="31"/>
      <c r="O10470" s="31"/>
      <c r="P10470" s="31"/>
      <c r="Q10470" s="31"/>
      <c r="R10470" s="31"/>
      <c r="S10470" s="31"/>
      <c r="T10470" s="31"/>
      <c r="U10470" s="31"/>
      <c r="V10470" s="31"/>
      <c r="W10470" s="31"/>
      <c r="X10470" s="31"/>
      <c r="Y10470" s="31"/>
      <c r="Z10470" s="31"/>
      <c r="AA10470" s="31"/>
      <c r="AB10470" s="31"/>
      <c r="AC10470" s="31"/>
      <c r="AD10470" s="31"/>
      <c r="AE10470" s="31"/>
      <c r="AF10470" s="31"/>
      <c r="AG10470" s="31"/>
      <c r="AH10470" s="31"/>
      <c r="AI10470" s="31"/>
      <c r="AJ10470" s="31"/>
      <c r="AK10470" s="31"/>
      <c r="AL10470" s="31"/>
      <c r="AM10470" s="31"/>
      <c r="AN10470" s="31"/>
      <c r="AO10470" s="31"/>
      <c r="AP10470" s="31"/>
      <c r="AQ10470" s="31"/>
      <c r="AR10470" s="31"/>
      <c r="AS10470" s="31"/>
      <c r="AT10470" s="31"/>
      <c r="AU10470" s="31"/>
      <c r="AV10470" s="31"/>
      <c r="AW10470" s="31"/>
      <c r="AX10470" s="31"/>
      <c r="AY10470" s="31"/>
      <c r="AZ10470" s="31"/>
      <c r="BA10470" s="31"/>
      <c r="BB10470" s="31"/>
      <c r="BC10470" s="31"/>
      <c r="BD10470" s="31"/>
      <c r="BE10470" s="31"/>
      <c r="BF10470" s="31"/>
      <c r="BG10470" s="31"/>
      <c r="BH10470" s="31"/>
      <c r="BI10470" s="31"/>
      <c r="BJ10470" s="31"/>
      <c r="BK10470" s="31"/>
      <c r="BL10470" s="31"/>
      <c r="BM10470" s="31"/>
      <c r="BN10470" s="31"/>
      <c r="BO10470" s="31"/>
      <c r="BP10470" s="31"/>
      <c r="BQ10470" s="31"/>
      <c r="BR10470" s="31"/>
      <c r="BS10470" s="31"/>
      <c r="BT10470" s="31"/>
      <c r="BU10470" s="31"/>
      <c r="BV10470" s="31"/>
      <c r="BW10470" s="31"/>
      <c r="BX10470" s="31"/>
      <c r="BY10470" s="31"/>
      <c r="BZ10470" s="31"/>
      <c r="CA10470" s="31"/>
      <c r="CB10470" s="31"/>
      <c r="CC10470" s="31"/>
    </row>
    <row r="10471" spans="5:81" customFormat="1" x14ac:dyDescent="0.25">
      <c r="E10471"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replace('0001325/4/01/04/2023', '/', '.');</v>
      </c>
      <c r="F10471" s="31"/>
      <c r="G10471" s="31"/>
      <c r="H10471" s="31"/>
      <c r="I10471" s="31"/>
      <c r="J10471" s="31"/>
      <c r="K10471" s="31"/>
      <c r="L10471" s="31"/>
      <c r="M10471" s="31"/>
      <c r="N10471" s="31"/>
      <c r="O10471" s="31"/>
      <c r="P10471" s="31"/>
      <c r="Q10471" s="31"/>
      <c r="R10471" s="31"/>
      <c r="S10471" s="31"/>
      <c r="T10471" s="31"/>
      <c r="U10471" s="31"/>
      <c r="V10471" s="31"/>
      <c r="W10471" s="31"/>
      <c r="X10471" s="31"/>
      <c r="Y10471" s="31"/>
      <c r="Z10471" s="31"/>
      <c r="AA10471" s="31"/>
      <c r="AB10471" s="31"/>
      <c r="AC10471" s="31"/>
      <c r="AD10471" s="31"/>
      <c r="AE10471" s="31"/>
      <c r="AF10471" s="31"/>
      <c r="AG10471" s="31"/>
      <c r="AH10471" s="31"/>
      <c r="AI10471" s="31"/>
      <c r="AJ10471" s="31"/>
      <c r="AK10471" s="31"/>
      <c r="AL10471" s="31"/>
      <c r="AM10471" s="31"/>
      <c r="AN10471" s="31"/>
      <c r="AO10471" s="31"/>
      <c r="AP10471" s="31"/>
      <c r="AQ10471" s="31"/>
      <c r="AR10471" s="31"/>
      <c r="AS10471" s="31"/>
      <c r="AT10471" s="31"/>
      <c r="AU10471" s="31"/>
      <c r="AV10471" s="31"/>
      <c r="AW10471" s="31"/>
      <c r="AX10471" s="31"/>
      <c r="AY10471" s="31"/>
      <c r="AZ10471" s="31"/>
      <c r="BA10471" s="31"/>
      <c r="BB10471" s="31"/>
      <c r="BC10471" s="31"/>
      <c r="BD10471" s="31"/>
      <c r="BE10471" s="31"/>
      <c r="BF10471" s="31"/>
      <c r="BG10471" s="31"/>
      <c r="BH10471" s="31"/>
      <c r="BI10471" s="31"/>
      <c r="BJ10471" s="31"/>
      <c r="BK10471" s="31"/>
      <c r="BL10471" s="31"/>
      <c r="BM10471" s="31"/>
      <c r="BN10471" s="31"/>
      <c r="BO10471" s="31"/>
      <c r="BP10471" s="31"/>
      <c r="BQ10471" s="31"/>
      <c r="BR10471" s="31"/>
      <c r="BS10471" s="31"/>
      <c r="BT10471" s="31"/>
      <c r="BU10471" s="31"/>
      <c r="BV10471" s="31"/>
      <c r="BW10471" s="31"/>
      <c r="BX10471" s="31"/>
      <c r="BY10471" s="31"/>
      <c r="BZ10471" s="31"/>
      <c r="CA10471" s="31"/>
      <c r="CB10471" s="31"/>
      <c r="CC10471" s="31"/>
    </row>
    <row r="10472" spans="5:81" customFormat="1" x14ac:dyDescent="0.25">
      <c r="E10472"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replace('0001326/4/01/04/2023', '/', '.');</v>
      </c>
      <c r="F10472" s="31"/>
      <c r="G10472" s="31"/>
      <c r="H10472" s="31"/>
      <c r="I10472" s="31"/>
      <c r="J10472" s="31"/>
      <c r="K10472" s="31"/>
      <c r="L10472" s="31"/>
      <c r="M10472" s="31"/>
      <c r="N10472" s="31"/>
      <c r="O10472" s="31"/>
      <c r="P10472" s="31"/>
      <c r="Q10472" s="31"/>
      <c r="R10472" s="31"/>
      <c r="S10472" s="31"/>
      <c r="T10472" s="31"/>
      <c r="U10472" s="31"/>
      <c r="V10472" s="31"/>
      <c r="W10472" s="31"/>
      <c r="X10472" s="31"/>
      <c r="Y10472" s="31"/>
      <c r="Z10472" s="31"/>
      <c r="AA10472" s="31"/>
      <c r="AB10472" s="31"/>
      <c r="AC10472" s="31"/>
      <c r="AD10472" s="31"/>
      <c r="AE10472" s="31"/>
      <c r="AF10472" s="31"/>
      <c r="AG10472" s="31"/>
      <c r="AH10472" s="31"/>
      <c r="AI10472" s="31"/>
      <c r="AJ10472" s="31"/>
      <c r="AK10472" s="31"/>
      <c r="AL10472" s="31"/>
      <c r="AM10472" s="31"/>
      <c r="AN10472" s="31"/>
      <c r="AO10472" s="31"/>
      <c r="AP10472" s="31"/>
      <c r="AQ10472" s="31"/>
      <c r="AR10472" s="31"/>
      <c r="AS10472" s="31"/>
      <c r="AT10472" s="31"/>
      <c r="AU10472" s="31"/>
      <c r="AV10472" s="31"/>
      <c r="AW10472" s="31"/>
      <c r="AX10472" s="31"/>
      <c r="AY10472" s="31"/>
      <c r="AZ10472" s="31"/>
      <c r="BA10472" s="31"/>
      <c r="BB10472" s="31"/>
      <c r="BC10472" s="31"/>
      <c r="BD10472" s="31"/>
      <c r="BE10472" s="31"/>
      <c r="BF10472" s="31"/>
      <c r="BG10472" s="31"/>
      <c r="BH10472" s="31"/>
      <c r="BI10472" s="31"/>
      <c r="BJ10472" s="31"/>
      <c r="BK10472" s="31"/>
      <c r="BL10472" s="31"/>
      <c r="BM10472" s="31"/>
      <c r="BN10472" s="31"/>
      <c r="BO10472" s="31"/>
      <c r="BP10472" s="31"/>
      <c r="BQ10472" s="31"/>
      <c r="BR10472" s="31"/>
      <c r="BS10472" s="31"/>
      <c r="BT10472" s="31"/>
      <c r="BU10472" s="31"/>
      <c r="BV10472" s="31"/>
      <c r="BW10472" s="31"/>
      <c r="BX10472" s="31"/>
      <c r="BY10472" s="31"/>
      <c r="BZ10472" s="31"/>
      <c r="CA10472" s="31"/>
      <c r="CB10472" s="31"/>
      <c r="CC10472" s="31"/>
    </row>
    <row r="10473" spans="5:81" customFormat="1" x14ac:dyDescent="0.25">
      <c r="E10473"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replace('0001327/4/01/04/2023', '/', '.');</v>
      </c>
      <c r="F10473" s="31"/>
      <c r="G10473" s="31"/>
      <c r="H10473" s="31"/>
      <c r="I10473" s="31"/>
      <c r="J10473" s="31"/>
      <c r="K10473" s="31"/>
      <c r="L10473" s="31"/>
      <c r="M10473" s="31"/>
      <c r="N10473" s="31"/>
      <c r="O10473" s="31"/>
      <c r="P10473" s="31"/>
      <c r="Q10473" s="31"/>
      <c r="R10473" s="31"/>
      <c r="S10473" s="31"/>
      <c r="T10473" s="31"/>
      <c r="U10473" s="31"/>
      <c r="V10473" s="31"/>
      <c r="W10473" s="31"/>
      <c r="X10473" s="31"/>
      <c r="Y10473" s="31"/>
      <c r="Z10473" s="31"/>
      <c r="AA10473" s="31"/>
      <c r="AB10473" s="31"/>
      <c r="AC10473" s="31"/>
      <c r="AD10473" s="31"/>
      <c r="AE10473" s="31"/>
      <c r="AF10473" s="31"/>
      <c r="AG10473" s="31"/>
      <c r="AH10473" s="31"/>
      <c r="AI10473" s="31"/>
      <c r="AJ10473" s="31"/>
      <c r="AK10473" s="31"/>
      <c r="AL10473" s="31"/>
      <c r="AM10473" s="31"/>
      <c r="AN10473" s="31"/>
      <c r="AO10473" s="31"/>
      <c r="AP10473" s="31"/>
      <c r="AQ10473" s="31"/>
      <c r="AR10473" s="31"/>
      <c r="AS10473" s="31"/>
      <c r="AT10473" s="31"/>
      <c r="AU10473" s="31"/>
      <c r="AV10473" s="31"/>
      <c r="AW10473" s="31"/>
      <c r="AX10473" s="31"/>
      <c r="AY10473" s="31"/>
      <c r="AZ10473" s="31"/>
      <c r="BA10473" s="31"/>
      <c r="BB10473" s="31"/>
      <c r="BC10473" s="31"/>
      <c r="BD10473" s="31"/>
      <c r="BE10473" s="31"/>
      <c r="BF10473" s="31"/>
      <c r="BG10473" s="31"/>
      <c r="BH10473" s="31"/>
      <c r="BI10473" s="31"/>
      <c r="BJ10473" s="31"/>
      <c r="BK10473" s="31"/>
      <c r="BL10473" s="31"/>
      <c r="BM10473" s="31"/>
      <c r="BN10473" s="31"/>
      <c r="BO10473" s="31"/>
      <c r="BP10473" s="31"/>
      <c r="BQ10473" s="31"/>
      <c r="BR10473" s="31"/>
      <c r="BS10473" s="31"/>
      <c r="BT10473" s="31"/>
      <c r="BU10473" s="31"/>
      <c r="BV10473" s="31"/>
      <c r="BW10473" s="31"/>
      <c r="BX10473" s="31"/>
      <c r="BY10473" s="31"/>
      <c r="BZ10473" s="31"/>
      <c r="CA10473" s="31"/>
      <c r="CB10473" s="31"/>
      <c r="CC10473" s="31"/>
    </row>
    <row r="10474" spans="5:81" customFormat="1" x14ac:dyDescent="0.25">
      <c r="E10474" s="30" t="str">
        <f t="shared" si="73"/>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replace('0001328/4/01/04/2023', '/', '.');</v>
      </c>
      <c r="F10474" s="31"/>
      <c r="G10474" s="31"/>
      <c r="H10474" s="31"/>
      <c r="I10474" s="31"/>
      <c r="J10474" s="31"/>
      <c r="K10474" s="31"/>
      <c r="L10474" s="31"/>
      <c r="M10474" s="31"/>
      <c r="N10474" s="31"/>
      <c r="O10474" s="31"/>
      <c r="P10474" s="31"/>
      <c r="Q10474" s="31"/>
      <c r="R10474" s="31"/>
      <c r="S10474" s="31"/>
      <c r="T10474" s="31"/>
      <c r="U10474" s="31"/>
      <c r="V10474" s="31"/>
      <c r="W10474" s="31"/>
      <c r="X10474" s="31"/>
      <c r="Y10474" s="31"/>
      <c r="Z10474" s="31"/>
      <c r="AA10474" s="31"/>
      <c r="AB10474" s="31"/>
      <c r="AC10474" s="31"/>
      <c r="AD10474" s="31"/>
      <c r="AE10474" s="31"/>
      <c r="AF10474" s="31"/>
      <c r="AG10474" s="31"/>
      <c r="AH10474" s="31"/>
      <c r="AI10474" s="31"/>
      <c r="AJ10474" s="31"/>
      <c r="AK10474" s="31"/>
      <c r="AL10474" s="31"/>
      <c r="AM10474" s="31"/>
      <c r="AN10474" s="31"/>
      <c r="AO10474" s="31"/>
      <c r="AP10474" s="31"/>
      <c r="AQ10474" s="31"/>
      <c r="AR10474" s="31"/>
      <c r="AS10474" s="31"/>
      <c r="AT10474" s="31"/>
      <c r="AU10474" s="31"/>
      <c r="AV10474" s="31"/>
      <c r="AW10474" s="31"/>
      <c r="AX10474" s="31"/>
      <c r="AY10474" s="31"/>
      <c r="AZ10474" s="31"/>
      <c r="BA10474" s="31"/>
      <c r="BB10474" s="31"/>
      <c r="BC10474" s="31"/>
      <c r="BD10474" s="31"/>
      <c r="BE10474" s="31"/>
      <c r="BF10474" s="31"/>
      <c r="BG10474" s="31"/>
      <c r="BH10474" s="31"/>
      <c r="BI10474" s="31"/>
      <c r="BJ10474" s="31"/>
      <c r="BK10474" s="31"/>
      <c r="BL10474" s="31"/>
      <c r="BM10474" s="31"/>
      <c r="BN10474" s="31"/>
      <c r="BO10474" s="31"/>
      <c r="BP10474" s="31"/>
      <c r="BQ10474" s="31"/>
      <c r="BR10474" s="31"/>
      <c r="BS10474" s="31"/>
      <c r="BT10474" s="31"/>
      <c r="BU10474" s="31"/>
      <c r="BV10474" s="31"/>
      <c r="BW10474" s="31"/>
      <c r="BX10474" s="31"/>
      <c r="BY10474" s="31"/>
      <c r="BZ10474" s="31"/>
      <c r="CA10474" s="31"/>
      <c r="CB10474" s="31"/>
      <c r="CC10474" s="31"/>
    </row>
    <row r="10475" spans="5:81" customFormat="1" x14ac:dyDescent="0.25">
      <c r="E10475" s="30" t="str">
        <f t="shared" ref="E10475:E10538" si="74">"update IFINOPL.dbo.AGREEMENT_ASSET set BILLING_TO_NPWP = '" &amp; TRIM(SUBSTITUTE(BW7543, "|", "")) &amp; "', NPWP_NAME = '" &amp; TRIM(CF7543) &amp; "', NPWP_ADDRESS = '" &amp; TRIM(CX7543) &amp; "' where AGREEMENT_NO = replace('" &amp; TRIM(E7543) &amp; "', '/', '.');"</f>
        <v>update IFINOPL.dbo.AGREEMENT_ASSET set BILLING_TO_NPWP = '018532077441000', NPWP_NAME = 'PT. KINO INDONESIA Tbk', NPWP_ADDRESS = 'KINO TOWER LT. 17 JL. JALUR SUTERA BOULEVARD NO. 1 ALAM SUTERA RT.00 RW.00 KEL.PANUNGGANGAN TIMUR KEC.PINANG KOTA/KAB.KOTA TANGERANG BANTEN 15143' where AGREEMENT_NO = replace('0001329/4/01/04/2023', '/', '.');</v>
      </c>
      <c r="F10475" s="31"/>
      <c r="G10475" s="31"/>
      <c r="H10475" s="31"/>
      <c r="I10475" s="31"/>
      <c r="J10475" s="31"/>
      <c r="K10475" s="31"/>
      <c r="L10475" s="31"/>
      <c r="M10475" s="31"/>
      <c r="N10475" s="31"/>
      <c r="O10475" s="31"/>
      <c r="P10475" s="31"/>
      <c r="Q10475" s="31"/>
      <c r="R10475" s="31"/>
      <c r="S10475" s="31"/>
      <c r="T10475" s="31"/>
      <c r="U10475" s="31"/>
      <c r="V10475" s="31"/>
      <c r="W10475" s="31"/>
      <c r="X10475" s="31"/>
      <c r="Y10475" s="31"/>
      <c r="Z10475" s="31"/>
      <c r="AA10475" s="31"/>
      <c r="AB10475" s="31"/>
      <c r="AC10475" s="31"/>
      <c r="AD10475" s="31"/>
      <c r="AE10475" s="31"/>
      <c r="AF10475" s="31"/>
      <c r="AG10475" s="31"/>
      <c r="AH10475" s="31"/>
      <c r="AI10475" s="31"/>
      <c r="AJ10475" s="31"/>
      <c r="AK10475" s="31"/>
      <c r="AL10475" s="31"/>
      <c r="AM10475" s="31"/>
      <c r="AN10475" s="31"/>
      <c r="AO10475" s="31"/>
      <c r="AP10475" s="31"/>
      <c r="AQ10475" s="31"/>
      <c r="AR10475" s="31"/>
      <c r="AS10475" s="31"/>
      <c r="AT10475" s="31"/>
      <c r="AU10475" s="31"/>
      <c r="AV10475" s="31"/>
      <c r="AW10475" s="31"/>
      <c r="AX10475" s="31"/>
      <c r="AY10475" s="31"/>
      <c r="AZ10475" s="31"/>
      <c r="BA10475" s="31"/>
      <c r="BB10475" s="31"/>
      <c r="BC10475" s="31"/>
      <c r="BD10475" s="31"/>
      <c r="BE10475" s="31"/>
      <c r="BF10475" s="31"/>
      <c r="BG10475" s="31"/>
      <c r="BH10475" s="31"/>
      <c r="BI10475" s="31"/>
      <c r="BJ10475" s="31"/>
      <c r="BK10475" s="31"/>
      <c r="BL10475" s="31"/>
      <c r="BM10475" s="31"/>
      <c r="BN10475" s="31"/>
      <c r="BO10475" s="31"/>
      <c r="BP10475" s="31"/>
      <c r="BQ10475" s="31"/>
      <c r="BR10475" s="31"/>
      <c r="BS10475" s="31"/>
      <c r="BT10475" s="31"/>
      <c r="BU10475" s="31"/>
      <c r="BV10475" s="31"/>
      <c r="BW10475" s="31"/>
      <c r="BX10475" s="31"/>
      <c r="BY10475" s="31"/>
      <c r="BZ10475" s="31"/>
      <c r="CA10475" s="31"/>
      <c r="CB10475" s="31"/>
      <c r="CC10475" s="31"/>
    </row>
    <row r="10476" spans="5:81" customFormat="1" x14ac:dyDescent="0.25">
      <c r="E10476" s="30" t="str">
        <f t="shared" si="74"/>
        <v>update IFINOPL.dbo.AGREEMENT_ASSET set BILLING_TO_NPWP = '013040100073000', NPWP_NAME = 'PT. DATASCRIP', NPWP_ADDRESS = 'JALAN SELAPARANG B-15 KAV.9 GUNUNG SAHARI SELATAN, KEMAYORAN.' where AGREEMENT_NO = replace('0001330/4/01/04/2023', '/', '.');</v>
      </c>
      <c r="F10476" s="31"/>
      <c r="G10476" s="31"/>
      <c r="H10476" s="31"/>
      <c r="I10476" s="31"/>
      <c r="J10476" s="31"/>
      <c r="K10476" s="31"/>
      <c r="L10476" s="31"/>
      <c r="M10476" s="31"/>
      <c r="N10476" s="31"/>
      <c r="O10476" s="31"/>
      <c r="P10476" s="31"/>
      <c r="Q10476" s="31"/>
      <c r="R10476" s="31"/>
      <c r="S10476" s="31"/>
      <c r="T10476" s="31"/>
      <c r="U10476" s="31"/>
      <c r="V10476" s="31"/>
      <c r="W10476" s="31"/>
      <c r="X10476" s="31"/>
      <c r="Y10476" s="31"/>
      <c r="Z10476" s="31"/>
      <c r="AA10476" s="31"/>
      <c r="AB10476" s="31"/>
      <c r="AC10476" s="31"/>
      <c r="AD10476" s="31"/>
      <c r="AE10476" s="31"/>
      <c r="AF10476" s="31"/>
      <c r="AG10476" s="31"/>
      <c r="AH10476" s="31"/>
      <c r="AI10476" s="31"/>
      <c r="AJ10476" s="31"/>
      <c r="AK10476" s="31"/>
      <c r="AL10476" s="31"/>
      <c r="AM10476" s="31"/>
      <c r="AN10476" s="31"/>
      <c r="AO10476" s="31"/>
      <c r="AP10476" s="31"/>
      <c r="AQ10476" s="31"/>
      <c r="AR10476" s="31"/>
      <c r="AS10476" s="31"/>
      <c r="AT10476" s="31"/>
      <c r="AU10476" s="31"/>
      <c r="AV10476" s="31"/>
      <c r="AW10476" s="31"/>
      <c r="AX10476" s="31"/>
      <c r="AY10476" s="31"/>
      <c r="AZ10476" s="31"/>
      <c r="BA10476" s="31"/>
      <c r="BB10476" s="31"/>
      <c r="BC10476" s="31"/>
      <c r="BD10476" s="31"/>
      <c r="BE10476" s="31"/>
      <c r="BF10476" s="31"/>
      <c r="BG10476" s="31"/>
      <c r="BH10476" s="31"/>
      <c r="BI10476" s="31"/>
      <c r="BJ10476" s="31"/>
      <c r="BK10476" s="31"/>
      <c r="BL10476" s="31"/>
      <c r="BM10476" s="31"/>
      <c r="BN10476" s="31"/>
      <c r="BO10476" s="31"/>
      <c r="BP10476" s="31"/>
      <c r="BQ10476" s="31"/>
      <c r="BR10476" s="31"/>
      <c r="BS10476" s="31"/>
      <c r="BT10476" s="31"/>
      <c r="BU10476" s="31"/>
      <c r="BV10476" s="31"/>
      <c r="BW10476" s="31"/>
      <c r="BX10476" s="31"/>
      <c r="BY10476" s="31"/>
      <c r="BZ10476" s="31"/>
      <c r="CA10476" s="31"/>
      <c r="CB10476" s="31"/>
      <c r="CC10476" s="31"/>
    </row>
    <row r="10477" spans="5:81" customFormat="1" x14ac:dyDescent="0.25">
      <c r="E10477" s="30" t="str">
        <f t="shared" si="74"/>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replace('0001332/4/01/04/2023', '/', '.');</v>
      </c>
      <c r="F10477" s="31"/>
      <c r="G10477" s="31"/>
      <c r="H10477" s="31"/>
      <c r="I10477" s="31"/>
      <c r="J10477" s="31"/>
      <c r="K10477" s="31"/>
      <c r="L10477" s="31"/>
      <c r="M10477" s="31"/>
      <c r="N10477" s="31"/>
      <c r="O10477" s="31"/>
      <c r="P10477" s="31"/>
      <c r="Q10477" s="31"/>
      <c r="R10477" s="31"/>
      <c r="S10477" s="31"/>
      <c r="T10477" s="31"/>
      <c r="U10477" s="31"/>
      <c r="V10477" s="31"/>
      <c r="W10477" s="31"/>
      <c r="X10477" s="31"/>
      <c r="Y10477" s="31"/>
      <c r="Z10477" s="31"/>
      <c r="AA10477" s="31"/>
      <c r="AB10477" s="31"/>
      <c r="AC10477" s="31"/>
      <c r="AD10477" s="31"/>
      <c r="AE10477" s="31"/>
      <c r="AF10477" s="31"/>
      <c r="AG10477" s="31"/>
      <c r="AH10477" s="31"/>
      <c r="AI10477" s="31"/>
      <c r="AJ10477" s="31"/>
      <c r="AK10477" s="31"/>
      <c r="AL10477" s="31"/>
      <c r="AM10477" s="31"/>
      <c r="AN10477" s="31"/>
      <c r="AO10477" s="31"/>
      <c r="AP10477" s="31"/>
      <c r="AQ10477" s="31"/>
      <c r="AR10477" s="31"/>
      <c r="AS10477" s="31"/>
      <c r="AT10477" s="31"/>
      <c r="AU10477" s="31"/>
      <c r="AV10477" s="31"/>
      <c r="AW10477" s="31"/>
      <c r="AX10477" s="31"/>
      <c r="AY10477" s="31"/>
      <c r="AZ10477" s="31"/>
      <c r="BA10477" s="31"/>
      <c r="BB10477" s="31"/>
      <c r="BC10477" s="31"/>
      <c r="BD10477" s="31"/>
      <c r="BE10477" s="31"/>
      <c r="BF10477" s="31"/>
      <c r="BG10477" s="31"/>
      <c r="BH10477" s="31"/>
      <c r="BI10477" s="31"/>
      <c r="BJ10477" s="31"/>
      <c r="BK10477" s="31"/>
      <c r="BL10477" s="31"/>
      <c r="BM10477" s="31"/>
      <c r="BN10477" s="31"/>
      <c r="BO10477" s="31"/>
      <c r="BP10477" s="31"/>
      <c r="BQ10477" s="31"/>
      <c r="BR10477" s="31"/>
      <c r="BS10477" s="31"/>
      <c r="BT10477" s="31"/>
      <c r="BU10477" s="31"/>
      <c r="BV10477" s="31"/>
      <c r="BW10477" s="31"/>
      <c r="BX10477" s="31"/>
      <c r="BY10477" s="31"/>
      <c r="BZ10477" s="31"/>
      <c r="CA10477" s="31"/>
      <c r="CB10477" s="31"/>
      <c r="CC10477" s="31"/>
    </row>
    <row r="10478" spans="5:81" customFormat="1" x14ac:dyDescent="0.25">
      <c r="E10478" s="30" t="str">
        <f t="shared" si="74"/>
        <v>update IFINOPL.dbo.AGREEMENT_ASSET set BILLING_TO_NPWP = '016825721641000', NPWP_NAME = 'PT. BORWITA CITRA PRIMA', NPWP_ADDRESS = 'JALAN RAYA TAMAN NO. 48 A RT.005 RW.001 TAMAN, TAMAN, SIDOARJO, JAWA TIMUR 61257 INDONESIA' where AGREEMENT_NO = replace('0001333/4/01/05/2023', '/', '.');</v>
      </c>
      <c r="F10478" s="31"/>
      <c r="G10478" s="31"/>
      <c r="H10478" s="31"/>
      <c r="I10478" s="31"/>
      <c r="J10478" s="31"/>
      <c r="K10478" s="31"/>
      <c r="L10478" s="31"/>
      <c r="M10478" s="31"/>
      <c r="N10478" s="31"/>
      <c r="O10478" s="31"/>
      <c r="P10478" s="31"/>
      <c r="Q10478" s="31"/>
      <c r="R10478" s="31"/>
      <c r="S10478" s="31"/>
      <c r="T10478" s="31"/>
      <c r="U10478" s="31"/>
      <c r="V10478" s="31"/>
      <c r="W10478" s="31"/>
      <c r="X10478" s="31"/>
      <c r="Y10478" s="31"/>
      <c r="Z10478" s="31"/>
      <c r="AA10478" s="31"/>
      <c r="AB10478" s="31"/>
      <c r="AC10478" s="31"/>
      <c r="AD10478" s="31"/>
      <c r="AE10478" s="31"/>
      <c r="AF10478" s="31"/>
      <c r="AG10478" s="31"/>
      <c r="AH10478" s="31"/>
      <c r="AI10478" s="31"/>
      <c r="AJ10478" s="31"/>
      <c r="AK10478" s="31"/>
      <c r="AL10478" s="31"/>
      <c r="AM10478" s="31"/>
      <c r="AN10478" s="31"/>
      <c r="AO10478" s="31"/>
      <c r="AP10478" s="31"/>
      <c r="AQ10478" s="31"/>
      <c r="AR10478" s="31"/>
      <c r="AS10478" s="31"/>
      <c r="AT10478" s="31"/>
      <c r="AU10478" s="31"/>
      <c r="AV10478" s="31"/>
      <c r="AW10478" s="31"/>
      <c r="AX10478" s="31"/>
      <c r="AY10478" s="31"/>
      <c r="AZ10478" s="31"/>
      <c r="BA10478" s="31"/>
      <c r="BB10478" s="31"/>
      <c r="BC10478" s="31"/>
      <c r="BD10478" s="31"/>
      <c r="BE10478" s="31"/>
      <c r="BF10478" s="31"/>
      <c r="BG10478" s="31"/>
      <c r="BH10478" s="31"/>
      <c r="BI10478" s="31"/>
      <c r="BJ10478" s="31"/>
      <c r="BK10478" s="31"/>
      <c r="BL10478" s="31"/>
      <c r="BM10478" s="31"/>
      <c r="BN10478" s="31"/>
      <c r="BO10478" s="31"/>
      <c r="BP10478" s="31"/>
      <c r="BQ10478" s="31"/>
      <c r="BR10478" s="31"/>
      <c r="BS10478" s="31"/>
      <c r="BT10478" s="31"/>
      <c r="BU10478" s="31"/>
      <c r="BV10478" s="31"/>
      <c r="BW10478" s="31"/>
      <c r="BX10478" s="31"/>
      <c r="BY10478" s="31"/>
      <c r="BZ10478" s="31"/>
      <c r="CA10478" s="31"/>
      <c r="CB10478" s="31"/>
      <c r="CC10478" s="31"/>
    </row>
    <row r="10479" spans="5:81" customFormat="1" x14ac:dyDescent="0.25">
      <c r="E10479" s="30" t="str">
        <f t="shared" si="74"/>
        <v>update IFINOPL.dbo.AGREEMENT_ASSET set BILLING_TO_NPWP = '924045404727000', NPWP_NAME = 'CV. SEMI JAYA BERSAMA', NPWP_ADDRESS = 'TANJUNG LAPANG RT.000 RW.000 KEL.TANJUNG LAPANG KEC.MALINAU BARAT KOTA/KAB.MALINAU KALIMANTAN UTARA 77554' where AGREEMENT_NO = replace('0001334/4/01/05/2023', '/', '.');</v>
      </c>
      <c r="F10479" s="31"/>
      <c r="G10479" s="31"/>
      <c r="H10479" s="31"/>
      <c r="I10479" s="31"/>
      <c r="J10479" s="31"/>
      <c r="K10479" s="31"/>
      <c r="L10479" s="31"/>
      <c r="M10479" s="31"/>
      <c r="N10479" s="31"/>
      <c r="O10479" s="31"/>
      <c r="P10479" s="31"/>
      <c r="Q10479" s="31"/>
      <c r="R10479" s="31"/>
      <c r="S10479" s="31"/>
      <c r="T10479" s="31"/>
      <c r="U10479" s="31"/>
      <c r="V10479" s="31"/>
      <c r="W10479" s="31"/>
      <c r="X10479" s="31"/>
      <c r="Y10479" s="31"/>
      <c r="Z10479" s="31"/>
      <c r="AA10479" s="31"/>
      <c r="AB10479" s="31"/>
      <c r="AC10479" s="31"/>
      <c r="AD10479" s="31"/>
      <c r="AE10479" s="31"/>
      <c r="AF10479" s="31"/>
      <c r="AG10479" s="31"/>
      <c r="AH10479" s="31"/>
      <c r="AI10479" s="31"/>
      <c r="AJ10479" s="31"/>
      <c r="AK10479" s="31"/>
      <c r="AL10479" s="31"/>
      <c r="AM10479" s="31"/>
      <c r="AN10479" s="31"/>
      <c r="AO10479" s="31"/>
      <c r="AP10479" s="31"/>
      <c r="AQ10479" s="31"/>
      <c r="AR10479" s="31"/>
      <c r="AS10479" s="31"/>
      <c r="AT10479" s="31"/>
      <c r="AU10479" s="31"/>
      <c r="AV10479" s="31"/>
      <c r="AW10479" s="31"/>
      <c r="AX10479" s="31"/>
      <c r="AY10479" s="31"/>
      <c r="AZ10479" s="31"/>
      <c r="BA10479" s="31"/>
      <c r="BB10479" s="31"/>
      <c r="BC10479" s="31"/>
      <c r="BD10479" s="31"/>
      <c r="BE10479" s="31"/>
      <c r="BF10479" s="31"/>
      <c r="BG10479" s="31"/>
      <c r="BH10479" s="31"/>
      <c r="BI10479" s="31"/>
      <c r="BJ10479" s="31"/>
      <c r="BK10479" s="31"/>
      <c r="BL10479" s="31"/>
      <c r="BM10479" s="31"/>
      <c r="BN10479" s="31"/>
      <c r="BO10479" s="31"/>
      <c r="BP10479" s="31"/>
      <c r="BQ10479" s="31"/>
      <c r="BR10479" s="31"/>
      <c r="BS10479" s="31"/>
      <c r="BT10479" s="31"/>
      <c r="BU10479" s="31"/>
      <c r="BV10479" s="31"/>
      <c r="BW10479" s="31"/>
      <c r="BX10479" s="31"/>
      <c r="BY10479" s="31"/>
      <c r="BZ10479" s="31"/>
      <c r="CA10479" s="31"/>
      <c r="CB10479" s="31"/>
      <c r="CC10479" s="31"/>
    </row>
    <row r="10480" spans="5:81" customFormat="1" x14ac:dyDescent="0.25">
      <c r="E10480" s="30" t="str">
        <f t="shared" si="74"/>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replace('0001335/4/01/05/2023', '/', '.');</v>
      </c>
      <c r="F10480" s="31"/>
      <c r="G10480" s="31"/>
      <c r="H10480" s="31"/>
      <c r="I10480" s="31"/>
      <c r="J10480" s="31"/>
      <c r="K10480" s="31"/>
      <c r="L10480" s="31"/>
      <c r="M10480" s="31"/>
      <c r="N10480" s="31"/>
      <c r="O10480" s="31"/>
      <c r="P10480" s="31"/>
      <c r="Q10480" s="31"/>
      <c r="R10480" s="31"/>
      <c r="S10480" s="31"/>
      <c r="T10480" s="31"/>
      <c r="U10480" s="31"/>
      <c r="V10480" s="31"/>
      <c r="W10480" s="31"/>
      <c r="X10480" s="31"/>
      <c r="Y10480" s="31"/>
      <c r="Z10480" s="31"/>
      <c r="AA10480" s="31"/>
      <c r="AB10480" s="31"/>
      <c r="AC10480" s="31"/>
      <c r="AD10480" s="31"/>
      <c r="AE10480" s="31"/>
      <c r="AF10480" s="31"/>
      <c r="AG10480" s="31"/>
      <c r="AH10480" s="31"/>
      <c r="AI10480" s="31"/>
      <c r="AJ10480" s="31"/>
      <c r="AK10480" s="31"/>
      <c r="AL10480" s="31"/>
      <c r="AM10480" s="31"/>
      <c r="AN10480" s="31"/>
      <c r="AO10480" s="31"/>
      <c r="AP10480" s="31"/>
      <c r="AQ10480" s="31"/>
      <c r="AR10480" s="31"/>
      <c r="AS10480" s="31"/>
      <c r="AT10480" s="31"/>
      <c r="AU10480" s="31"/>
      <c r="AV10480" s="31"/>
      <c r="AW10480" s="31"/>
      <c r="AX10480" s="31"/>
      <c r="AY10480" s="31"/>
      <c r="AZ10480" s="31"/>
      <c r="BA10480" s="31"/>
      <c r="BB10480" s="31"/>
      <c r="BC10480" s="31"/>
      <c r="BD10480" s="31"/>
      <c r="BE10480" s="31"/>
      <c r="BF10480" s="31"/>
      <c r="BG10480" s="31"/>
      <c r="BH10480" s="31"/>
      <c r="BI10480" s="31"/>
      <c r="BJ10480" s="31"/>
      <c r="BK10480" s="31"/>
      <c r="BL10480" s="31"/>
      <c r="BM10480" s="31"/>
      <c r="BN10480" s="31"/>
      <c r="BO10480" s="31"/>
      <c r="BP10480" s="31"/>
      <c r="BQ10480" s="31"/>
      <c r="BR10480" s="31"/>
      <c r="BS10480" s="31"/>
      <c r="BT10480" s="31"/>
      <c r="BU10480" s="31"/>
      <c r="BV10480" s="31"/>
      <c r="BW10480" s="31"/>
      <c r="BX10480" s="31"/>
      <c r="BY10480" s="31"/>
      <c r="BZ10480" s="31"/>
      <c r="CA10480" s="31"/>
      <c r="CB10480" s="31"/>
      <c r="CC10480" s="31"/>
    </row>
    <row r="10481" spans="5:81" customFormat="1" x14ac:dyDescent="0.25">
      <c r="E10481" s="30" t="str">
        <f t="shared" si="74"/>
        <v>update IFINOPL.dbo.AGREEMENT_ASSET set BILLING_TO_NPWP = '024920902064000', NPWP_NAME = 'PT. CAHAYA MUTIARA SENTOSA', NPWP_ADDRESS = 'JL PANGLIMA POLIM RAYA NO 49B RT.00 RW.00 KEL.MELAWAI KEC.KEBAYORAN BARU KOTA/KAB.JAKARTA SELATAN DKI JAKARTA 12160' where AGREEMENT_NO = replace('0001336/4/01/05/2023', '/', '.');</v>
      </c>
      <c r="F10481" s="31"/>
      <c r="G10481" s="31"/>
      <c r="H10481" s="31"/>
      <c r="I10481" s="31"/>
      <c r="J10481" s="31"/>
      <c r="K10481" s="31"/>
      <c r="L10481" s="31"/>
      <c r="M10481" s="31"/>
      <c r="N10481" s="31"/>
      <c r="O10481" s="31"/>
      <c r="P10481" s="31"/>
      <c r="Q10481" s="31"/>
      <c r="R10481" s="31"/>
      <c r="S10481" s="31"/>
      <c r="T10481" s="31"/>
      <c r="U10481" s="31"/>
      <c r="V10481" s="31"/>
      <c r="W10481" s="31"/>
      <c r="X10481" s="31"/>
      <c r="Y10481" s="31"/>
      <c r="Z10481" s="31"/>
      <c r="AA10481" s="31"/>
      <c r="AB10481" s="31"/>
      <c r="AC10481" s="31"/>
      <c r="AD10481" s="31"/>
      <c r="AE10481" s="31"/>
      <c r="AF10481" s="31"/>
      <c r="AG10481" s="31"/>
      <c r="AH10481" s="31"/>
      <c r="AI10481" s="31"/>
      <c r="AJ10481" s="31"/>
      <c r="AK10481" s="31"/>
      <c r="AL10481" s="31"/>
      <c r="AM10481" s="31"/>
      <c r="AN10481" s="31"/>
      <c r="AO10481" s="31"/>
      <c r="AP10481" s="31"/>
      <c r="AQ10481" s="31"/>
      <c r="AR10481" s="31"/>
      <c r="AS10481" s="31"/>
      <c r="AT10481" s="31"/>
      <c r="AU10481" s="31"/>
      <c r="AV10481" s="31"/>
      <c r="AW10481" s="31"/>
      <c r="AX10481" s="31"/>
      <c r="AY10481" s="31"/>
      <c r="AZ10481" s="31"/>
      <c r="BA10481" s="31"/>
      <c r="BB10481" s="31"/>
      <c r="BC10481" s="31"/>
      <c r="BD10481" s="31"/>
      <c r="BE10481" s="31"/>
      <c r="BF10481" s="31"/>
      <c r="BG10481" s="31"/>
      <c r="BH10481" s="31"/>
      <c r="BI10481" s="31"/>
      <c r="BJ10481" s="31"/>
      <c r="BK10481" s="31"/>
      <c r="BL10481" s="31"/>
      <c r="BM10481" s="31"/>
      <c r="BN10481" s="31"/>
      <c r="BO10481" s="31"/>
      <c r="BP10481" s="31"/>
      <c r="BQ10481" s="31"/>
      <c r="BR10481" s="31"/>
      <c r="BS10481" s="31"/>
      <c r="BT10481" s="31"/>
      <c r="BU10481" s="31"/>
      <c r="BV10481" s="31"/>
      <c r="BW10481" s="31"/>
      <c r="BX10481" s="31"/>
      <c r="BY10481" s="31"/>
      <c r="BZ10481" s="31"/>
      <c r="CA10481" s="31"/>
      <c r="CB10481" s="31"/>
      <c r="CC10481" s="31"/>
    </row>
    <row r="10482" spans="5:81" customFormat="1" x14ac:dyDescent="0.25">
      <c r="E10482" s="30" t="str">
        <f t="shared" si="74"/>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replace('0001337/4/01/05/2023', '/', '.');</v>
      </c>
      <c r="F10482" s="31"/>
      <c r="G10482" s="31"/>
      <c r="H10482" s="31"/>
      <c r="I10482" s="31"/>
      <c r="J10482" s="31"/>
      <c r="K10482" s="31"/>
      <c r="L10482" s="31"/>
      <c r="M10482" s="31"/>
      <c r="N10482" s="31"/>
      <c r="O10482" s="31"/>
      <c r="P10482" s="31"/>
      <c r="Q10482" s="31"/>
      <c r="R10482" s="31"/>
      <c r="S10482" s="31"/>
      <c r="T10482" s="31"/>
      <c r="U10482" s="31"/>
      <c r="V10482" s="31"/>
      <c r="W10482" s="31"/>
      <c r="X10482" s="31"/>
      <c r="Y10482" s="31"/>
      <c r="Z10482" s="31"/>
      <c r="AA10482" s="31"/>
      <c r="AB10482" s="31"/>
      <c r="AC10482" s="31"/>
      <c r="AD10482" s="31"/>
      <c r="AE10482" s="31"/>
      <c r="AF10482" s="31"/>
      <c r="AG10482" s="31"/>
      <c r="AH10482" s="31"/>
      <c r="AI10482" s="31"/>
      <c r="AJ10482" s="31"/>
      <c r="AK10482" s="31"/>
      <c r="AL10482" s="31"/>
      <c r="AM10482" s="31"/>
      <c r="AN10482" s="31"/>
      <c r="AO10482" s="31"/>
      <c r="AP10482" s="31"/>
      <c r="AQ10482" s="31"/>
      <c r="AR10482" s="31"/>
      <c r="AS10482" s="31"/>
      <c r="AT10482" s="31"/>
      <c r="AU10482" s="31"/>
      <c r="AV10482" s="31"/>
      <c r="AW10482" s="31"/>
      <c r="AX10482" s="31"/>
      <c r="AY10482" s="31"/>
      <c r="AZ10482" s="31"/>
      <c r="BA10482" s="31"/>
      <c r="BB10482" s="31"/>
      <c r="BC10482" s="31"/>
      <c r="BD10482" s="31"/>
      <c r="BE10482" s="31"/>
      <c r="BF10482" s="31"/>
      <c r="BG10482" s="31"/>
      <c r="BH10482" s="31"/>
      <c r="BI10482" s="31"/>
      <c r="BJ10482" s="31"/>
      <c r="BK10482" s="31"/>
      <c r="BL10482" s="31"/>
      <c r="BM10482" s="31"/>
      <c r="BN10482" s="31"/>
      <c r="BO10482" s="31"/>
      <c r="BP10482" s="31"/>
      <c r="BQ10482" s="31"/>
      <c r="BR10482" s="31"/>
      <c r="BS10482" s="31"/>
      <c r="BT10482" s="31"/>
      <c r="BU10482" s="31"/>
      <c r="BV10482" s="31"/>
      <c r="BW10482" s="31"/>
      <c r="BX10482" s="31"/>
      <c r="BY10482" s="31"/>
      <c r="BZ10482" s="31"/>
      <c r="CA10482" s="31"/>
      <c r="CB10482" s="31"/>
      <c r="CC10482" s="31"/>
    </row>
    <row r="10483" spans="5:81" customFormat="1" x14ac:dyDescent="0.25">
      <c r="E10483" s="30" t="str">
        <f t="shared" si="74"/>
        <v>update IFINOPL.dbo.AGREEMENT_ASSET set BILLING_TO_NPWP = '639296565017000', NPWP_NAME = 'PT. CMS MAJU SEJAHTRA', NPWP_ADDRESS = 'JL GUNUK NO 15 RT.01 RW.03 KEL.PEJATEN BARAT KEC.PASAR MINGGU KOTA/KAB.JAKARTA SELATAN DKI JAKARTA 12510' where AGREEMENT_NO = replace('0001338/4/01/05/2023', '/', '.');</v>
      </c>
      <c r="F10483" s="31"/>
      <c r="G10483" s="31"/>
      <c r="H10483" s="31"/>
      <c r="I10483" s="31"/>
      <c r="J10483" s="31"/>
      <c r="K10483" s="31"/>
      <c r="L10483" s="31"/>
      <c r="M10483" s="31"/>
      <c r="N10483" s="31"/>
      <c r="O10483" s="31"/>
      <c r="P10483" s="31"/>
      <c r="Q10483" s="31"/>
      <c r="R10483" s="31"/>
      <c r="S10483" s="31"/>
      <c r="T10483" s="31"/>
      <c r="U10483" s="31"/>
      <c r="V10483" s="31"/>
      <c r="W10483" s="31"/>
      <c r="X10483" s="31"/>
      <c r="Y10483" s="31"/>
      <c r="Z10483" s="31"/>
      <c r="AA10483" s="31"/>
      <c r="AB10483" s="31"/>
      <c r="AC10483" s="31"/>
      <c r="AD10483" s="31"/>
      <c r="AE10483" s="31"/>
      <c r="AF10483" s="31"/>
      <c r="AG10483" s="31"/>
      <c r="AH10483" s="31"/>
      <c r="AI10483" s="31"/>
      <c r="AJ10483" s="31"/>
      <c r="AK10483" s="31"/>
      <c r="AL10483" s="31"/>
      <c r="AM10483" s="31"/>
      <c r="AN10483" s="31"/>
      <c r="AO10483" s="31"/>
      <c r="AP10483" s="31"/>
      <c r="AQ10483" s="31"/>
      <c r="AR10483" s="31"/>
      <c r="AS10483" s="31"/>
      <c r="AT10483" s="31"/>
      <c r="AU10483" s="31"/>
      <c r="AV10483" s="31"/>
      <c r="AW10483" s="31"/>
      <c r="AX10483" s="31"/>
      <c r="AY10483" s="31"/>
      <c r="AZ10483" s="31"/>
      <c r="BA10483" s="31"/>
      <c r="BB10483" s="31"/>
      <c r="BC10483" s="31"/>
      <c r="BD10483" s="31"/>
      <c r="BE10483" s="31"/>
      <c r="BF10483" s="31"/>
      <c r="BG10483" s="31"/>
      <c r="BH10483" s="31"/>
      <c r="BI10483" s="31"/>
      <c r="BJ10483" s="31"/>
      <c r="BK10483" s="31"/>
      <c r="BL10483" s="31"/>
      <c r="BM10483" s="31"/>
      <c r="BN10483" s="31"/>
      <c r="BO10483" s="31"/>
      <c r="BP10483" s="31"/>
      <c r="BQ10483" s="31"/>
      <c r="BR10483" s="31"/>
      <c r="BS10483" s="31"/>
      <c r="BT10483" s="31"/>
      <c r="BU10483" s="31"/>
      <c r="BV10483" s="31"/>
      <c r="BW10483" s="31"/>
      <c r="BX10483" s="31"/>
      <c r="BY10483" s="31"/>
      <c r="BZ10483" s="31"/>
      <c r="CA10483" s="31"/>
      <c r="CB10483" s="31"/>
      <c r="CC10483" s="31"/>
    </row>
    <row r="10484" spans="5:81" customFormat="1" x14ac:dyDescent="0.25">
      <c r="E10484" s="30" t="str">
        <f t="shared" si="74"/>
        <v>update IFINOPL.dbo.AGREEMENT_ASSET set BILLING_TO_NPWP = '010615979052000', NPWP_NAME = 'PT. ECOLAB INTERNATIONAL INDONESIA', NPWP_ADDRESS = 'JL. PAHLAWAN RT.004 RW.007 KARANG ASEM TIMUR, CITEUREUP, KAB. BOGOR, JAWA BARAT 16810 INDONESIA' where AGREEMENT_NO = replace('0001339/4/01/05/2023', '/', '.');</v>
      </c>
      <c r="F10484" s="31"/>
      <c r="G10484" s="31"/>
      <c r="H10484" s="31"/>
      <c r="I10484" s="31"/>
      <c r="J10484" s="31"/>
      <c r="K10484" s="31"/>
      <c r="L10484" s="31"/>
      <c r="M10484" s="31"/>
      <c r="N10484" s="31"/>
      <c r="O10484" s="31"/>
      <c r="P10484" s="31"/>
      <c r="Q10484" s="31"/>
      <c r="R10484" s="31"/>
      <c r="S10484" s="31"/>
      <c r="T10484" s="31"/>
      <c r="U10484" s="31"/>
      <c r="V10484" s="31"/>
      <c r="W10484" s="31"/>
      <c r="X10484" s="31"/>
      <c r="Y10484" s="31"/>
      <c r="Z10484" s="31"/>
      <c r="AA10484" s="31"/>
      <c r="AB10484" s="31"/>
      <c r="AC10484" s="31"/>
      <c r="AD10484" s="31"/>
      <c r="AE10484" s="31"/>
      <c r="AF10484" s="31"/>
      <c r="AG10484" s="31"/>
      <c r="AH10484" s="31"/>
      <c r="AI10484" s="31"/>
      <c r="AJ10484" s="31"/>
      <c r="AK10484" s="31"/>
      <c r="AL10484" s="31"/>
      <c r="AM10484" s="31"/>
      <c r="AN10484" s="31"/>
      <c r="AO10484" s="31"/>
      <c r="AP10484" s="31"/>
      <c r="AQ10484" s="31"/>
      <c r="AR10484" s="31"/>
      <c r="AS10484" s="31"/>
      <c r="AT10484" s="31"/>
      <c r="AU10484" s="31"/>
      <c r="AV10484" s="31"/>
      <c r="AW10484" s="31"/>
      <c r="AX10484" s="31"/>
      <c r="AY10484" s="31"/>
      <c r="AZ10484" s="31"/>
      <c r="BA10484" s="31"/>
      <c r="BB10484" s="31"/>
      <c r="BC10484" s="31"/>
      <c r="BD10484" s="31"/>
      <c r="BE10484" s="31"/>
      <c r="BF10484" s="31"/>
      <c r="BG10484" s="31"/>
      <c r="BH10484" s="31"/>
      <c r="BI10484" s="31"/>
      <c r="BJ10484" s="31"/>
      <c r="BK10484" s="31"/>
      <c r="BL10484" s="31"/>
      <c r="BM10484" s="31"/>
      <c r="BN10484" s="31"/>
      <c r="BO10484" s="31"/>
      <c r="BP10484" s="31"/>
      <c r="BQ10484" s="31"/>
      <c r="BR10484" s="31"/>
      <c r="BS10484" s="31"/>
      <c r="BT10484" s="31"/>
      <c r="BU10484" s="31"/>
      <c r="BV10484" s="31"/>
      <c r="BW10484" s="31"/>
      <c r="BX10484" s="31"/>
      <c r="BY10484" s="31"/>
      <c r="BZ10484" s="31"/>
      <c r="CA10484" s="31"/>
      <c r="CB10484" s="31"/>
      <c r="CC10484" s="31"/>
    </row>
    <row r="10485" spans="5:81" customFormat="1" x14ac:dyDescent="0.25">
      <c r="E10485" s="30" t="str">
        <f t="shared" si="74"/>
        <v>update IFINOPL.dbo.AGREEMENT_ASSET set BILLING_TO_NPWP = '639296565017000', NPWP_NAME = 'PT. CMS MAJU SEJAHTRA', NPWP_ADDRESS = 'JL GUNUK NO 15 RT.01 RW.03 KEL.PEJATEN BARAT KEC.PASAR MINGGU KOTA/KAB.JAKARTA SELATAN DKI JAKARTA 12510' where AGREEMENT_NO = replace('0001340/4/01/05/2023', '/', '.');</v>
      </c>
      <c r="F10485" s="31"/>
      <c r="G10485" s="31"/>
      <c r="H10485" s="31"/>
      <c r="I10485" s="31"/>
      <c r="J10485" s="31"/>
      <c r="K10485" s="31"/>
      <c r="L10485" s="31"/>
      <c r="M10485" s="31"/>
      <c r="N10485" s="31"/>
      <c r="O10485" s="31"/>
      <c r="P10485" s="31"/>
      <c r="Q10485" s="31"/>
      <c r="R10485" s="31"/>
      <c r="S10485" s="31"/>
      <c r="T10485" s="31"/>
      <c r="U10485" s="31"/>
      <c r="V10485" s="31"/>
      <c r="W10485" s="31"/>
      <c r="X10485" s="31"/>
      <c r="Y10485" s="31"/>
      <c r="Z10485" s="31"/>
      <c r="AA10485" s="31"/>
      <c r="AB10485" s="31"/>
      <c r="AC10485" s="31"/>
      <c r="AD10485" s="31"/>
      <c r="AE10485" s="31"/>
      <c r="AF10485" s="31"/>
      <c r="AG10485" s="31"/>
      <c r="AH10485" s="31"/>
      <c r="AI10485" s="31"/>
      <c r="AJ10485" s="31"/>
      <c r="AK10485" s="31"/>
      <c r="AL10485" s="31"/>
      <c r="AM10485" s="31"/>
      <c r="AN10485" s="31"/>
      <c r="AO10485" s="31"/>
      <c r="AP10485" s="31"/>
      <c r="AQ10485" s="31"/>
      <c r="AR10485" s="31"/>
      <c r="AS10485" s="31"/>
      <c r="AT10485" s="31"/>
      <c r="AU10485" s="31"/>
      <c r="AV10485" s="31"/>
      <c r="AW10485" s="31"/>
      <c r="AX10485" s="31"/>
      <c r="AY10485" s="31"/>
      <c r="AZ10485" s="31"/>
      <c r="BA10485" s="31"/>
      <c r="BB10485" s="31"/>
      <c r="BC10485" s="31"/>
      <c r="BD10485" s="31"/>
      <c r="BE10485" s="31"/>
      <c r="BF10485" s="31"/>
      <c r="BG10485" s="31"/>
      <c r="BH10485" s="31"/>
      <c r="BI10485" s="31"/>
      <c r="BJ10485" s="31"/>
      <c r="BK10485" s="31"/>
      <c r="BL10485" s="31"/>
      <c r="BM10485" s="31"/>
      <c r="BN10485" s="31"/>
      <c r="BO10485" s="31"/>
      <c r="BP10485" s="31"/>
      <c r="BQ10485" s="31"/>
      <c r="BR10485" s="31"/>
      <c r="BS10485" s="31"/>
      <c r="BT10485" s="31"/>
      <c r="BU10485" s="31"/>
      <c r="BV10485" s="31"/>
      <c r="BW10485" s="31"/>
      <c r="BX10485" s="31"/>
      <c r="BY10485" s="31"/>
      <c r="BZ10485" s="31"/>
      <c r="CA10485" s="31"/>
      <c r="CB10485" s="31"/>
      <c r="CC10485" s="31"/>
    </row>
    <row r="10486" spans="5:81" customFormat="1" x14ac:dyDescent="0.25">
      <c r="E10486" s="30" t="str">
        <f t="shared" si="74"/>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replace('0001344/4/01/05/2023', '/', '.');</v>
      </c>
      <c r="F10486" s="31"/>
      <c r="G10486" s="31"/>
      <c r="H10486" s="31"/>
      <c r="I10486" s="31"/>
      <c r="J10486" s="31"/>
      <c r="K10486" s="31"/>
      <c r="L10486" s="31"/>
      <c r="M10486" s="31"/>
      <c r="N10486" s="31"/>
      <c r="O10486" s="31"/>
      <c r="P10486" s="31"/>
      <c r="Q10486" s="31"/>
      <c r="R10486" s="31"/>
      <c r="S10486" s="31"/>
      <c r="T10486" s="31"/>
      <c r="U10486" s="31"/>
      <c r="V10486" s="31"/>
      <c r="W10486" s="31"/>
      <c r="X10486" s="31"/>
      <c r="Y10486" s="31"/>
      <c r="Z10486" s="31"/>
      <c r="AA10486" s="31"/>
      <c r="AB10486" s="31"/>
      <c r="AC10486" s="31"/>
      <c r="AD10486" s="31"/>
      <c r="AE10486" s="31"/>
      <c r="AF10486" s="31"/>
      <c r="AG10486" s="31"/>
      <c r="AH10486" s="31"/>
      <c r="AI10486" s="31"/>
      <c r="AJ10486" s="31"/>
      <c r="AK10486" s="31"/>
      <c r="AL10486" s="31"/>
      <c r="AM10486" s="31"/>
      <c r="AN10486" s="31"/>
      <c r="AO10486" s="31"/>
      <c r="AP10486" s="31"/>
      <c r="AQ10486" s="31"/>
      <c r="AR10486" s="31"/>
      <c r="AS10486" s="31"/>
      <c r="AT10486" s="31"/>
      <c r="AU10486" s="31"/>
      <c r="AV10486" s="31"/>
      <c r="AW10486" s="31"/>
      <c r="AX10486" s="31"/>
      <c r="AY10486" s="31"/>
      <c r="AZ10486" s="31"/>
      <c r="BA10486" s="31"/>
      <c r="BB10486" s="31"/>
      <c r="BC10486" s="31"/>
      <c r="BD10486" s="31"/>
      <c r="BE10486" s="31"/>
      <c r="BF10486" s="31"/>
      <c r="BG10486" s="31"/>
      <c r="BH10486" s="31"/>
      <c r="BI10486" s="31"/>
      <c r="BJ10486" s="31"/>
      <c r="BK10486" s="31"/>
      <c r="BL10486" s="31"/>
      <c r="BM10486" s="31"/>
      <c r="BN10486" s="31"/>
      <c r="BO10486" s="31"/>
      <c r="BP10486" s="31"/>
      <c r="BQ10486" s="31"/>
      <c r="BR10486" s="31"/>
      <c r="BS10486" s="31"/>
      <c r="BT10486" s="31"/>
      <c r="BU10486" s="31"/>
      <c r="BV10486" s="31"/>
      <c r="BW10486" s="31"/>
      <c r="BX10486" s="31"/>
      <c r="BY10486" s="31"/>
      <c r="BZ10486" s="31"/>
      <c r="CA10486" s="31"/>
      <c r="CB10486" s="31"/>
      <c r="CC10486" s="31"/>
    </row>
    <row r="10487" spans="5:81" customFormat="1" x14ac:dyDescent="0.25">
      <c r="E10487" s="30" t="str">
        <f t="shared" si="74"/>
        <v>update IFINOPL.dbo.AGREEMENT_ASSET set BILLING_TO_NPWP = '013077490062000', NPWP_NAME = 'PT. ASURANSI MSIG INDONESIA', NPWP_ADDRESS = 'GD. SUMMITMAS II LT. 15 JL. JEND. SUDIRMAN KAV. 61-62 Blok - No.- RT:000 RW:000 Kel.GUNUNG Kec.KEBAYORAN BARU Kota/Kab.JAKARTA SELATAN DKI JAKARTA 00000' where AGREEMENT_NO = replace('0001345/4/01/05/2023', '/', '.');</v>
      </c>
      <c r="F10487" s="31"/>
      <c r="G10487" s="31"/>
      <c r="H10487" s="31"/>
      <c r="I10487" s="31"/>
      <c r="J10487" s="31"/>
      <c r="K10487" s="31"/>
      <c r="L10487" s="31"/>
      <c r="M10487" s="31"/>
      <c r="N10487" s="31"/>
      <c r="O10487" s="31"/>
      <c r="P10487" s="31"/>
      <c r="Q10487" s="31"/>
      <c r="R10487" s="31"/>
      <c r="S10487" s="31"/>
      <c r="T10487" s="31"/>
      <c r="U10487" s="31"/>
      <c r="V10487" s="31"/>
      <c r="W10487" s="31"/>
      <c r="X10487" s="31"/>
      <c r="Y10487" s="31"/>
      <c r="Z10487" s="31"/>
      <c r="AA10487" s="31"/>
      <c r="AB10487" s="31"/>
      <c r="AC10487" s="31"/>
      <c r="AD10487" s="31"/>
      <c r="AE10487" s="31"/>
      <c r="AF10487" s="31"/>
      <c r="AG10487" s="31"/>
      <c r="AH10487" s="31"/>
      <c r="AI10487" s="31"/>
      <c r="AJ10487" s="31"/>
      <c r="AK10487" s="31"/>
      <c r="AL10487" s="31"/>
      <c r="AM10487" s="31"/>
      <c r="AN10487" s="31"/>
      <c r="AO10487" s="31"/>
      <c r="AP10487" s="31"/>
      <c r="AQ10487" s="31"/>
      <c r="AR10487" s="31"/>
      <c r="AS10487" s="31"/>
      <c r="AT10487" s="31"/>
      <c r="AU10487" s="31"/>
      <c r="AV10487" s="31"/>
      <c r="AW10487" s="31"/>
      <c r="AX10487" s="31"/>
      <c r="AY10487" s="31"/>
      <c r="AZ10487" s="31"/>
      <c r="BA10487" s="31"/>
      <c r="BB10487" s="31"/>
      <c r="BC10487" s="31"/>
      <c r="BD10487" s="31"/>
      <c r="BE10487" s="31"/>
      <c r="BF10487" s="31"/>
      <c r="BG10487" s="31"/>
      <c r="BH10487" s="31"/>
      <c r="BI10487" s="31"/>
      <c r="BJ10487" s="31"/>
      <c r="BK10487" s="31"/>
      <c r="BL10487" s="31"/>
      <c r="BM10487" s="31"/>
      <c r="BN10487" s="31"/>
      <c r="BO10487" s="31"/>
      <c r="BP10487" s="31"/>
      <c r="BQ10487" s="31"/>
      <c r="BR10487" s="31"/>
      <c r="BS10487" s="31"/>
      <c r="BT10487" s="31"/>
      <c r="BU10487" s="31"/>
      <c r="BV10487" s="31"/>
      <c r="BW10487" s="31"/>
      <c r="BX10487" s="31"/>
      <c r="BY10487" s="31"/>
      <c r="BZ10487" s="31"/>
      <c r="CA10487" s="31"/>
      <c r="CB10487" s="31"/>
      <c r="CC10487" s="31"/>
    </row>
    <row r="10488" spans="5:81" customFormat="1" x14ac:dyDescent="0.25">
      <c r="E10488" s="30" t="str">
        <f t="shared" si="74"/>
        <v>update IFINOPL.dbo.AGREEMENT_ASSET set BILLING_TO_NPWP = '013040100073000', NPWP_NAME = 'PT. DATASCRIP', NPWP_ADDRESS = 'JALAN SELAPARANG B-15 KAV.9 GUNUNG SAHARI SELATAN, KEMAYORAN.' where AGREEMENT_NO = replace('0001346/4/01/05/2023', '/', '.');</v>
      </c>
      <c r="F10488" s="31"/>
      <c r="G10488" s="31"/>
      <c r="H10488" s="31"/>
      <c r="I10488" s="31"/>
      <c r="J10488" s="31"/>
      <c r="K10488" s="31"/>
      <c r="L10488" s="31"/>
      <c r="M10488" s="31"/>
      <c r="N10488" s="31"/>
      <c r="O10488" s="31"/>
      <c r="P10488" s="31"/>
      <c r="Q10488" s="31"/>
      <c r="R10488" s="31"/>
      <c r="S10488" s="31"/>
      <c r="T10488" s="31"/>
      <c r="U10488" s="31"/>
      <c r="V10488" s="31"/>
      <c r="W10488" s="31"/>
      <c r="X10488" s="31"/>
      <c r="Y10488" s="31"/>
      <c r="Z10488" s="31"/>
      <c r="AA10488" s="31"/>
      <c r="AB10488" s="31"/>
      <c r="AC10488" s="31"/>
      <c r="AD10488" s="31"/>
      <c r="AE10488" s="31"/>
      <c r="AF10488" s="31"/>
      <c r="AG10488" s="31"/>
      <c r="AH10488" s="31"/>
      <c r="AI10488" s="31"/>
      <c r="AJ10488" s="31"/>
      <c r="AK10488" s="31"/>
      <c r="AL10488" s="31"/>
      <c r="AM10488" s="31"/>
      <c r="AN10488" s="31"/>
      <c r="AO10488" s="31"/>
      <c r="AP10488" s="31"/>
      <c r="AQ10488" s="31"/>
      <c r="AR10488" s="31"/>
      <c r="AS10488" s="31"/>
      <c r="AT10488" s="31"/>
      <c r="AU10488" s="31"/>
      <c r="AV10488" s="31"/>
      <c r="AW10488" s="31"/>
      <c r="AX10488" s="31"/>
      <c r="AY10488" s="31"/>
      <c r="AZ10488" s="31"/>
      <c r="BA10488" s="31"/>
      <c r="BB10488" s="31"/>
      <c r="BC10488" s="31"/>
      <c r="BD10488" s="31"/>
      <c r="BE10488" s="31"/>
      <c r="BF10488" s="31"/>
      <c r="BG10488" s="31"/>
      <c r="BH10488" s="31"/>
      <c r="BI10488" s="31"/>
      <c r="BJ10488" s="31"/>
      <c r="BK10488" s="31"/>
      <c r="BL10488" s="31"/>
      <c r="BM10488" s="31"/>
      <c r="BN10488" s="31"/>
      <c r="BO10488" s="31"/>
      <c r="BP10488" s="31"/>
      <c r="BQ10488" s="31"/>
      <c r="BR10488" s="31"/>
      <c r="BS10488" s="31"/>
      <c r="BT10488" s="31"/>
      <c r="BU10488" s="31"/>
      <c r="BV10488" s="31"/>
      <c r="BW10488" s="31"/>
      <c r="BX10488" s="31"/>
      <c r="BY10488" s="31"/>
      <c r="BZ10488" s="31"/>
      <c r="CA10488" s="31"/>
      <c r="CB10488" s="31"/>
      <c r="CC10488" s="31"/>
    </row>
    <row r="10489" spans="5:81" customFormat="1" x14ac:dyDescent="0.25">
      <c r="E10489" s="30" t="str">
        <f t="shared" si="74"/>
        <v>update IFINOPL.dbo.AGREEMENT_ASSET set BILLING_TO_NPWP = '024537979401000', NPWP_NAME = 'CV. TITIPAN KILAT SERANG', NPWP_ADDRESS = 'JL. JENDRAL AHMAD YANI NO.234 RT.002 RW.003 KEL.SUMURPECUNG KEC.SERANG KOTA/KAB.KOTA SERANG BANTEN 42118' where AGREEMENT_NO = replace('0001347/4/01/05/2023', '/', '.');</v>
      </c>
      <c r="F10489" s="31"/>
      <c r="G10489" s="31"/>
      <c r="H10489" s="31"/>
      <c r="I10489" s="31"/>
      <c r="J10489" s="31"/>
      <c r="K10489" s="31"/>
      <c r="L10489" s="31"/>
      <c r="M10489" s="31"/>
      <c r="N10489" s="31"/>
      <c r="O10489" s="31"/>
      <c r="P10489" s="31"/>
      <c r="Q10489" s="31"/>
      <c r="R10489" s="31"/>
      <c r="S10489" s="31"/>
      <c r="T10489" s="31"/>
      <c r="U10489" s="31"/>
      <c r="V10489" s="31"/>
      <c r="W10489" s="31"/>
      <c r="X10489" s="31"/>
      <c r="Y10489" s="31"/>
      <c r="Z10489" s="31"/>
      <c r="AA10489" s="31"/>
      <c r="AB10489" s="31"/>
      <c r="AC10489" s="31"/>
      <c r="AD10489" s="31"/>
      <c r="AE10489" s="31"/>
      <c r="AF10489" s="31"/>
      <c r="AG10489" s="31"/>
      <c r="AH10489" s="31"/>
      <c r="AI10489" s="31"/>
      <c r="AJ10489" s="31"/>
      <c r="AK10489" s="31"/>
      <c r="AL10489" s="31"/>
      <c r="AM10489" s="31"/>
      <c r="AN10489" s="31"/>
      <c r="AO10489" s="31"/>
      <c r="AP10489" s="31"/>
      <c r="AQ10489" s="31"/>
      <c r="AR10489" s="31"/>
      <c r="AS10489" s="31"/>
      <c r="AT10489" s="31"/>
      <c r="AU10489" s="31"/>
      <c r="AV10489" s="31"/>
      <c r="AW10489" s="31"/>
      <c r="AX10489" s="31"/>
      <c r="AY10489" s="31"/>
      <c r="AZ10489" s="31"/>
      <c r="BA10489" s="31"/>
      <c r="BB10489" s="31"/>
      <c r="BC10489" s="31"/>
      <c r="BD10489" s="31"/>
      <c r="BE10489" s="31"/>
      <c r="BF10489" s="31"/>
      <c r="BG10489" s="31"/>
      <c r="BH10489" s="31"/>
      <c r="BI10489" s="31"/>
      <c r="BJ10489" s="31"/>
      <c r="BK10489" s="31"/>
      <c r="BL10489" s="31"/>
      <c r="BM10489" s="31"/>
      <c r="BN10489" s="31"/>
      <c r="BO10489" s="31"/>
      <c r="BP10489" s="31"/>
      <c r="BQ10489" s="31"/>
      <c r="BR10489" s="31"/>
      <c r="BS10489" s="31"/>
      <c r="BT10489" s="31"/>
      <c r="BU10489" s="31"/>
      <c r="BV10489" s="31"/>
      <c r="BW10489" s="31"/>
      <c r="BX10489" s="31"/>
      <c r="BY10489" s="31"/>
      <c r="BZ10489" s="31"/>
      <c r="CA10489" s="31"/>
      <c r="CB10489" s="31"/>
      <c r="CC10489" s="31"/>
    </row>
    <row r="10490" spans="5:81" customFormat="1" x14ac:dyDescent="0.25">
      <c r="E10490" s="30" t="str">
        <f t="shared" si="74"/>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replace('0001351/4/01/05/2023', '/', '.');</v>
      </c>
      <c r="F10490" s="31"/>
      <c r="G10490" s="31"/>
      <c r="H10490" s="31"/>
      <c r="I10490" s="31"/>
      <c r="J10490" s="31"/>
      <c r="K10490" s="31"/>
      <c r="L10490" s="31"/>
      <c r="M10490" s="31"/>
      <c r="N10490" s="31"/>
      <c r="O10490" s="31"/>
      <c r="P10490" s="31"/>
      <c r="Q10490" s="31"/>
      <c r="R10490" s="31"/>
      <c r="S10490" s="31"/>
      <c r="T10490" s="31"/>
      <c r="U10490" s="31"/>
      <c r="V10490" s="31"/>
      <c r="W10490" s="31"/>
      <c r="X10490" s="31"/>
      <c r="Y10490" s="31"/>
      <c r="Z10490" s="31"/>
      <c r="AA10490" s="31"/>
      <c r="AB10490" s="31"/>
      <c r="AC10490" s="31"/>
      <c r="AD10490" s="31"/>
      <c r="AE10490" s="31"/>
      <c r="AF10490" s="31"/>
      <c r="AG10490" s="31"/>
      <c r="AH10490" s="31"/>
      <c r="AI10490" s="31"/>
      <c r="AJ10490" s="31"/>
      <c r="AK10490" s="31"/>
      <c r="AL10490" s="31"/>
      <c r="AM10490" s="31"/>
      <c r="AN10490" s="31"/>
      <c r="AO10490" s="31"/>
      <c r="AP10490" s="31"/>
      <c r="AQ10490" s="31"/>
      <c r="AR10490" s="31"/>
      <c r="AS10490" s="31"/>
      <c r="AT10490" s="31"/>
      <c r="AU10490" s="31"/>
      <c r="AV10490" s="31"/>
      <c r="AW10490" s="31"/>
      <c r="AX10490" s="31"/>
      <c r="AY10490" s="31"/>
      <c r="AZ10490" s="31"/>
      <c r="BA10490" s="31"/>
      <c r="BB10490" s="31"/>
      <c r="BC10490" s="31"/>
      <c r="BD10490" s="31"/>
      <c r="BE10490" s="31"/>
      <c r="BF10490" s="31"/>
      <c r="BG10490" s="31"/>
      <c r="BH10490" s="31"/>
      <c r="BI10490" s="31"/>
      <c r="BJ10490" s="31"/>
      <c r="BK10490" s="31"/>
      <c r="BL10490" s="31"/>
      <c r="BM10490" s="31"/>
      <c r="BN10490" s="31"/>
      <c r="BO10490" s="31"/>
      <c r="BP10490" s="31"/>
      <c r="BQ10490" s="31"/>
      <c r="BR10490" s="31"/>
      <c r="BS10490" s="31"/>
      <c r="BT10490" s="31"/>
      <c r="BU10490" s="31"/>
      <c r="BV10490" s="31"/>
      <c r="BW10490" s="31"/>
      <c r="BX10490" s="31"/>
      <c r="BY10490" s="31"/>
      <c r="BZ10490" s="31"/>
      <c r="CA10490" s="31"/>
      <c r="CB10490" s="31"/>
      <c r="CC10490" s="31"/>
    </row>
    <row r="10491" spans="5:81" customFormat="1" x14ac:dyDescent="0.25">
      <c r="E10491" s="30" t="str">
        <f t="shared" si="74"/>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replace('0001352/4/01/05/2023', '/', '.');</v>
      </c>
      <c r="F10491" s="31"/>
      <c r="G10491" s="31"/>
      <c r="H10491" s="31"/>
      <c r="I10491" s="31"/>
      <c r="J10491" s="31"/>
      <c r="K10491" s="31"/>
      <c r="L10491" s="31"/>
      <c r="M10491" s="31"/>
      <c r="N10491" s="31"/>
      <c r="O10491" s="31"/>
      <c r="P10491" s="31"/>
      <c r="Q10491" s="31"/>
      <c r="R10491" s="31"/>
      <c r="S10491" s="31"/>
      <c r="T10491" s="31"/>
      <c r="U10491" s="31"/>
      <c r="V10491" s="31"/>
      <c r="W10491" s="31"/>
      <c r="X10491" s="31"/>
      <c r="Y10491" s="31"/>
      <c r="Z10491" s="31"/>
      <c r="AA10491" s="31"/>
      <c r="AB10491" s="31"/>
      <c r="AC10491" s="31"/>
      <c r="AD10491" s="31"/>
      <c r="AE10491" s="31"/>
      <c r="AF10491" s="31"/>
      <c r="AG10491" s="31"/>
      <c r="AH10491" s="31"/>
      <c r="AI10491" s="31"/>
      <c r="AJ10491" s="31"/>
      <c r="AK10491" s="31"/>
      <c r="AL10491" s="31"/>
      <c r="AM10491" s="31"/>
      <c r="AN10491" s="31"/>
      <c r="AO10491" s="31"/>
      <c r="AP10491" s="31"/>
      <c r="AQ10491" s="31"/>
      <c r="AR10491" s="31"/>
      <c r="AS10491" s="31"/>
      <c r="AT10491" s="31"/>
      <c r="AU10491" s="31"/>
      <c r="AV10491" s="31"/>
      <c r="AW10491" s="31"/>
      <c r="AX10491" s="31"/>
      <c r="AY10491" s="31"/>
      <c r="AZ10491" s="31"/>
      <c r="BA10491" s="31"/>
      <c r="BB10491" s="31"/>
      <c r="BC10491" s="31"/>
      <c r="BD10491" s="31"/>
      <c r="BE10491" s="31"/>
      <c r="BF10491" s="31"/>
      <c r="BG10491" s="31"/>
      <c r="BH10491" s="31"/>
      <c r="BI10491" s="31"/>
      <c r="BJ10491" s="31"/>
      <c r="BK10491" s="31"/>
      <c r="BL10491" s="31"/>
      <c r="BM10491" s="31"/>
      <c r="BN10491" s="31"/>
      <c r="BO10491" s="31"/>
      <c r="BP10491" s="31"/>
      <c r="BQ10491" s="31"/>
      <c r="BR10491" s="31"/>
      <c r="BS10491" s="31"/>
      <c r="BT10491" s="31"/>
      <c r="BU10491" s="31"/>
      <c r="BV10491" s="31"/>
      <c r="BW10491" s="31"/>
      <c r="BX10491" s="31"/>
      <c r="BY10491" s="31"/>
      <c r="BZ10491" s="31"/>
      <c r="CA10491" s="31"/>
      <c r="CB10491" s="31"/>
      <c r="CC10491" s="31"/>
    </row>
    <row r="10492" spans="5:81" customFormat="1" x14ac:dyDescent="0.25">
      <c r="E10492" s="30" t="str">
        <f t="shared" si="7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replace('0001353/4/01/05/2023', '/', '.');</v>
      </c>
      <c r="F10492" s="31"/>
      <c r="G10492" s="31"/>
      <c r="H10492" s="31"/>
      <c r="I10492" s="31"/>
      <c r="J10492" s="31"/>
      <c r="K10492" s="31"/>
      <c r="L10492" s="31"/>
      <c r="M10492" s="31"/>
      <c r="N10492" s="31"/>
      <c r="O10492" s="31"/>
      <c r="P10492" s="31"/>
      <c r="Q10492" s="31"/>
      <c r="R10492" s="31"/>
      <c r="S10492" s="31"/>
      <c r="T10492" s="31"/>
      <c r="U10492" s="31"/>
      <c r="V10492" s="31"/>
      <c r="W10492" s="31"/>
      <c r="X10492" s="31"/>
      <c r="Y10492" s="31"/>
      <c r="Z10492" s="31"/>
      <c r="AA10492" s="31"/>
      <c r="AB10492" s="31"/>
      <c r="AC10492" s="31"/>
      <c r="AD10492" s="31"/>
      <c r="AE10492" s="31"/>
      <c r="AF10492" s="31"/>
      <c r="AG10492" s="31"/>
      <c r="AH10492" s="31"/>
      <c r="AI10492" s="31"/>
      <c r="AJ10492" s="31"/>
      <c r="AK10492" s="31"/>
      <c r="AL10492" s="31"/>
      <c r="AM10492" s="31"/>
      <c r="AN10492" s="31"/>
      <c r="AO10492" s="31"/>
      <c r="AP10492" s="31"/>
      <c r="AQ10492" s="31"/>
      <c r="AR10492" s="31"/>
      <c r="AS10492" s="31"/>
      <c r="AT10492" s="31"/>
      <c r="AU10492" s="31"/>
      <c r="AV10492" s="31"/>
      <c r="AW10492" s="31"/>
      <c r="AX10492" s="31"/>
      <c r="AY10492" s="31"/>
      <c r="AZ10492" s="31"/>
      <c r="BA10492" s="31"/>
      <c r="BB10492" s="31"/>
      <c r="BC10492" s="31"/>
      <c r="BD10492" s="31"/>
      <c r="BE10492" s="31"/>
      <c r="BF10492" s="31"/>
      <c r="BG10492" s="31"/>
      <c r="BH10492" s="31"/>
      <c r="BI10492" s="31"/>
      <c r="BJ10492" s="31"/>
      <c r="BK10492" s="31"/>
      <c r="BL10492" s="31"/>
      <c r="BM10492" s="31"/>
      <c r="BN10492" s="31"/>
      <c r="BO10492" s="31"/>
      <c r="BP10492" s="31"/>
      <c r="BQ10492" s="31"/>
      <c r="BR10492" s="31"/>
      <c r="BS10492" s="31"/>
      <c r="BT10492" s="31"/>
      <c r="BU10492" s="31"/>
      <c r="BV10492" s="31"/>
      <c r="BW10492" s="31"/>
      <c r="BX10492" s="31"/>
      <c r="BY10492" s="31"/>
      <c r="BZ10492" s="31"/>
      <c r="CA10492" s="31"/>
      <c r="CB10492" s="31"/>
      <c r="CC10492" s="31"/>
    </row>
    <row r="10493" spans="5:81" customFormat="1" x14ac:dyDescent="0.25">
      <c r="E10493" s="30" t="str">
        <f t="shared" si="74"/>
        <v>update IFINOPL.dbo.AGREEMENT_ASSET set BILLING_TO_NPWP = '022754634725000', NPWP_NAME = 'PT. ACACIA ANDALAN UTAMA', NPWP_ADDRESS = 'JL LETJEN SUPRAPTO RUKAN GREND SAMARINDA BLOK A07 NO.11 RT.009 RW.000 KEL.GUNUNG KELUA KEC.SAMARINDA ULU KOTA/KAB.SAMARINDA KALIMANTAN TIMUR 75123' where AGREEMENT_NO = replace('0001354/4/01/05/2023', '/', '.');</v>
      </c>
      <c r="F10493" s="31"/>
      <c r="G10493" s="31"/>
      <c r="H10493" s="31"/>
      <c r="I10493" s="31"/>
      <c r="J10493" s="31"/>
      <c r="K10493" s="31"/>
      <c r="L10493" s="31"/>
      <c r="M10493" s="31"/>
      <c r="N10493" s="31"/>
      <c r="O10493" s="31"/>
      <c r="P10493" s="31"/>
      <c r="Q10493" s="31"/>
      <c r="R10493" s="31"/>
      <c r="S10493" s="31"/>
      <c r="T10493" s="31"/>
      <c r="U10493" s="31"/>
      <c r="V10493" s="31"/>
      <c r="W10493" s="31"/>
      <c r="X10493" s="31"/>
      <c r="Y10493" s="31"/>
      <c r="Z10493" s="31"/>
      <c r="AA10493" s="31"/>
      <c r="AB10493" s="31"/>
      <c r="AC10493" s="31"/>
      <c r="AD10493" s="31"/>
      <c r="AE10493" s="31"/>
      <c r="AF10493" s="31"/>
      <c r="AG10493" s="31"/>
      <c r="AH10493" s="31"/>
      <c r="AI10493" s="31"/>
      <c r="AJ10493" s="31"/>
      <c r="AK10493" s="31"/>
      <c r="AL10493" s="31"/>
      <c r="AM10493" s="31"/>
      <c r="AN10493" s="31"/>
      <c r="AO10493" s="31"/>
      <c r="AP10493" s="31"/>
      <c r="AQ10493" s="31"/>
      <c r="AR10493" s="31"/>
      <c r="AS10493" s="31"/>
      <c r="AT10493" s="31"/>
      <c r="AU10493" s="31"/>
      <c r="AV10493" s="31"/>
      <c r="AW10493" s="31"/>
      <c r="AX10493" s="31"/>
      <c r="AY10493" s="31"/>
      <c r="AZ10493" s="31"/>
      <c r="BA10493" s="31"/>
      <c r="BB10493" s="31"/>
      <c r="BC10493" s="31"/>
      <c r="BD10493" s="31"/>
      <c r="BE10493" s="31"/>
      <c r="BF10493" s="31"/>
      <c r="BG10493" s="31"/>
      <c r="BH10493" s="31"/>
      <c r="BI10493" s="31"/>
      <c r="BJ10493" s="31"/>
      <c r="BK10493" s="31"/>
      <c r="BL10493" s="31"/>
      <c r="BM10493" s="31"/>
      <c r="BN10493" s="31"/>
      <c r="BO10493" s="31"/>
      <c r="BP10493" s="31"/>
      <c r="BQ10493" s="31"/>
      <c r="BR10493" s="31"/>
      <c r="BS10493" s="31"/>
      <c r="BT10493" s="31"/>
      <c r="BU10493" s="31"/>
      <c r="BV10493" s="31"/>
      <c r="BW10493" s="31"/>
      <c r="BX10493" s="31"/>
      <c r="BY10493" s="31"/>
      <c r="BZ10493" s="31"/>
      <c r="CA10493" s="31"/>
      <c r="CB10493" s="31"/>
      <c r="CC10493" s="31"/>
    </row>
    <row r="10494" spans="5:81" customFormat="1" x14ac:dyDescent="0.25">
      <c r="E10494" s="30" t="str">
        <f t="shared" si="74"/>
        <v>update IFINOPL.dbo.AGREEMENT_ASSET set BILLING_TO_NPWP = '015855745728000', NPWP_NAME = 'PT. SURYA HUTANI JAYA', NPWP_ADDRESS = 'JL HTI CAMP 38 DESA PUAN CEPAK RT.001 RW.001 KEL.SIDO MUKTI KEC.MUARA KAMAN KOTA/KAB.KUTAI KARTANEGARA KALIMANTAN TIMUR 75553' where AGREEMENT_NO = replace('0001355/4/01/05/2023', '/', '.');</v>
      </c>
      <c r="F10494" s="31"/>
      <c r="G10494" s="31"/>
      <c r="H10494" s="31"/>
      <c r="I10494" s="31"/>
      <c r="J10494" s="31"/>
      <c r="K10494" s="31"/>
      <c r="L10494" s="31"/>
      <c r="M10494" s="31"/>
      <c r="N10494" s="31"/>
      <c r="O10494" s="31"/>
      <c r="P10494" s="31"/>
      <c r="Q10494" s="31"/>
      <c r="R10494" s="31"/>
      <c r="S10494" s="31"/>
      <c r="T10494" s="31"/>
      <c r="U10494" s="31"/>
      <c r="V10494" s="31"/>
      <c r="W10494" s="31"/>
      <c r="X10494" s="31"/>
      <c r="Y10494" s="31"/>
      <c r="Z10494" s="31"/>
      <c r="AA10494" s="31"/>
      <c r="AB10494" s="31"/>
      <c r="AC10494" s="31"/>
      <c r="AD10494" s="31"/>
      <c r="AE10494" s="31"/>
      <c r="AF10494" s="31"/>
      <c r="AG10494" s="31"/>
      <c r="AH10494" s="31"/>
      <c r="AI10494" s="31"/>
      <c r="AJ10494" s="31"/>
      <c r="AK10494" s="31"/>
      <c r="AL10494" s="31"/>
      <c r="AM10494" s="31"/>
      <c r="AN10494" s="31"/>
      <c r="AO10494" s="31"/>
      <c r="AP10494" s="31"/>
      <c r="AQ10494" s="31"/>
      <c r="AR10494" s="31"/>
      <c r="AS10494" s="31"/>
      <c r="AT10494" s="31"/>
      <c r="AU10494" s="31"/>
      <c r="AV10494" s="31"/>
      <c r="AW10494" s="31"/>
      <c r="AX10494" s="31"/>
      <c r="AY10494" s="31"/>
      <c r="AZ10494" s="31"/>
      <c r="BA10494" s="31"/>
      <c r="BB10494" s="31"/>
      <c r="BC10494" s="31"/>
      <c r="BD10494" s="31"/>
      <c r="BE10494" s="31"/>
      <c r="BF10494" s="31"/>
      <c r="BG10494" s="31"/>
      <c r="BH10494" s="31"/>
      <c r="BI10494" s="31"/>
      <c r="BJ10494" s="31"/>
      <c r="BK10494" s="31"/>
      <c r="BL10494" s="31"/>
      <c r="BM10494" s="31"/>
      <c r="BN10494" s="31"/>
      <c r="BO10494" s="31"/>
      <c r="BP10494" s="31"/>
      <c r="BQ10494" s="31"/>
      <c r="BR10494" s="31"/>
      <c r="BS10494" s="31"/>
      <c r="BT10494" s="31"/>
      <c r="BU10494" s="31"/>
      <c r="BV10494" s="31"/>
      <c r="BW10494" s="31"/>
      <c r="BX10494" s="31"/>
      <c r="BY10494" s="31"/>
      <c r="BZ10494" s="31"/>
      <c r="CA10494" s="31"/>
      <c r="CB10494" s="31"/>
      <c r="CC10494" s="31"/>
    </row>
    <row r="10495" spans="5:81" customFormat="1" x14ac:dyDescent="0.25">
      <c r="E10495" s="30" t="str">
        <f t="shared" si="74"/>
        <v>update IFINOPL.dbo.AGREEMENT_ASSET set BILLING_TO_NPWP = '015855745728000', NPWP_NAME = 'PT. SURYA HUTANI JAYA', NPWP_ADDRESS = 'JL HTI CAMP 38 DESA PUAN CEPAK RT.001 RW.001 KEL.SIDO MUKTI KEC.MUARA KAMAN KOTA/KAB.KUTAI KARTANEGARA KALIMANTAN TIMUR 75553' where AGREEMENT_NO = replace('0001356/4/01/05/2023', '/', '.');</v>
      </c>
      <c r="F10495" s="31"/>
      <c r="G10495" s="31"/>
      <c r="H10495" s="31"/>
      <c r="I10495" s="31"/>
      <c r="J10495" s="31"/>
      <c r="K10495" s="31"/>
      <c r="L10495" s="31"/>
      <c r="M10495" s="31"/>
      <c r="N10495" s="31"/>
      <c r="O10495" s="31"/>
      <c r="P10495" s="31"/>
      <c r="Q10495" s="31"/>
      <c r="R10495" s="31"/>
      <c r="S10495" s="31"/>
      <c r="T10495" s="31"/>
      <c r="U10495" s="31"/>
      <c r="V10495" s="31"/>
      <c r="W10495" s="31"/>
      <c r="X10495" s="31"/>
      <c r="Y10495" s="31"/>
      <c r="Z10495" s="31"/>
      <c r="AA10495" s="31"/>
      <c r="AB10495" s="31"/>
      <c r="AC10495" s="31"/>
      <c r="AD10495" s="31"/>
      <c r="AE10495" s="31"/>
      <c r="AF10495" s="31"/>
      <c r="AG10495" s="31"/>
      <c r="AH10495" s="31"/>
      <c r="AI10495" s="31"/>
      <c r="AJ10495" s="31"/>
      <c r="AK10495" s="31"/>
      <c r="AL10495" s="31"/>
      <c r="AM10495" s="31"/>
      <c r="AN10495" s="31"/>
      <c r="AO10495" s="31"/>
      <c r="AP10495" s="31"/>
      <c r="AQ10495" s="31"/>
      <c r="AR10495" s="31"/>
      <c r="AS10495" s="31"/>
      <c r="AT10495" s="31"/>
      <c r="AU10495" s="31"/>
      <c r="AV10495" s="31"/>
      <c r="AW10495" s="31"/>
      <c r="AX10495" s="31"/>
      <c r="AY10495" s="31"/>
      <c r="AZ10495" s="31"/>
      <c r="BA10495" s="31"/>
      <c r="BB10495" s="31"/>
      <c r="BC10495" s="31"/>
      <c r="BD10495" s="31"/>
      <c r="BE10495" s="31"/>
      <c r="BF10495" s="31"/>
      <c r="BG10495" s="31"/>
      <c r="BH10495" s="31"/>
      <c r="BI10495" s="31"/>
      <c r="BJ10495" s="31"/>
      <c r="BK10495" s="31"/>
      <c r="BL10495" s="31"/>
      <c r="BM10495" s="31"/>
      <c r="BN10495" s="31"/>
      <c r="BO10495" s="31"/>
      <c r="BP10495" s="31"/>
      <c r="BQ10495" s="31"/>
      <c r="BR10495" s="31"/>
      <c r="BS10495" s="31"/>
      <c r="BT10495" s="31"/>
      <c r="BU10495" s="31"/>
      <c r="BV10495" s="31"/>
      <c r="BW10495" s="31"/>
      <c r="BX10495" s="31"/>
      <c r="BY10495" s="31"/>
      <c r="BZ10495" s="31"/>
      <c r="CA10495" s="31"/>
      <c r="CB10495" s="31"/>
      <c r="CC10495" s="31"/>
    </row>
    <row r="10496" spans="5:81" customFormat="1" x14ac:dyDescent="0.25">
      <c r="E10496" s="30" t="str">
        <f t="shared" si="74"/>
        <v>update IFINOPL.dbo.AGREEMENT_ASSET set BILLING_TO_NPWP = '015855752722001', NPWP_NAME = 'PT. SUMALINDO HUTANI JAYA', NPWP_ADDRESS = 'JL HM.ARDAN (EX RING ROAD II) NO. 65 RT.001 RW.002 KEL.SEMPAJA UTARA KEC.SAMARINDA UTARA KOTA/KAB.SAMARINDA KALIMANTAN TIMUR 75119' where AGREEMENT_NO = replace('0001357/4/01/05/2023', '/', '.');</v>
      </c>
      <c r="F10496" s="31"/>
      <c r="G10496" s="31"/>
      <c r="H10496" s="31"/>
      <c r="I10496" s="31"/>
      <c r="J10496" s="31"/>
      <c r="K10496" s="31"/>
      <c r="L10496" s="31"/>
      <c r="M10496" s="31"/>
      <c r="N10496" s="31"/>
      <c r="O10496" s="31"/>
      <c r="P10496" s="31"/>
      <c r="Q10496" s="31"/>
      <c r="R10496" s="31"/>
      <c r="S10496" s="31"/>
      <c r="T10496" s="31"/>
      <c r="U10496" s="31"/>
      <c r="V10496" s="31"/>
      <c r="W10496" s="31"/>
      <c r="X10496" s="31"/>
      <c r="Y10496" s="31"/>
      <c r="Z10496" s="31"/>
      <c r="AA10496" s="31"/>
      <c r="AB10496" s="31"/>
      <c r="AC10496" s="31"/>
      <c r="AD10496" s="31"/>
      <c r="AE10496" s="31"/>
      <c r="AF10496" s="31"/>
      <c r="AG10496" s="31"/>
      <c r="AH10496" s="31"/>
      <c r="AI10496" s="31"/>
      <c r="AJ10496" s="31"/>
      <c r="AK10496" s="31"/>
      <c r="AL10496" s="31"/>
      <c r="AM10496" s="31"/>
      <c r="AN10496" s="31"/>
      <c r="AO10496" s="31"/>
      <c r="AP10496" s="31"/>
      <c r="AQ10496" s="31"/>
      <c r="AR10496" s="31"/>
      <c r="AS10496" s="31"/>
      <c r="AT10496" s="31"/>
      <c r="AU10496" s="31"/>
      <c r="AV10496" s="31"/>
      <c r="AW10496" s="31"/>
      <c r="AX10496" s="31"/>
      <c r="AY10496" s="31"/>
      <c r="AZ10496" s="31"/>
      <c r="BA10496" s="31"/>
      <c r="BB10496" s="31"/>
      <c r="BC10496" s="31"/>
      <c r="BD10496" s="31"/>
      <c r="BE10496" s="31"/>
      <c r="BF10496" s="31"/>
      <c r="BG10496" s="31"/>
      <c r="BH10496" s="31"/>
      <c r="BI10496" s="31"/>
      <c r="BJ10496" s="31"/>
      <c r="BK10496" s="31"/>
      <c r="BL10496" s="31"/>
      <c r="BM10496" s="31"/>
      <c r="BN10496" s="31"/>
      <c r="BO10496" s="31"/>
      <c r="BP10496" s="31"/>
      <c r="BQ10496" s="31"/>
      <c r="BR10496" s="31"/>
      <c r="BS10496" s="31"/>
      <c r="BT10496" s="31"/>
      <c r="BU10496" s="31"/>
      <c r="BV10496" s="31"/>
      <c r="BW10496" s="31"/>
      <c r="BX10496" s="31"/>
      <c r="BY10496" s="31"/>
      <c r="BZ10496" s="31"/>
      <c r="CA10496" s="31"/>
      <c r="CB10496" s="31"/>
      <c r="CC10496" s="31"/>
    </row>
    <row r="10497" spans="5:81" customFormat="1" x14ac:dyDescent="0.25">
      <c r="E10497" s="30" t="str">
        <f t="shared" si="74"/>
        <v>update IFINOPL.dbo.AGREEMENT_ASSET set BILLING_TO_NPWP = '014670723722000', NPWP_NAME = 'PT. KELAWIT WANALESTARI', NPWP_ADDRESS = 'JL. HM ARDAN (RING ROAD III) NO. 065 RT.001 RW.002 KEL.SEMPAJA UTARA KEC.SAMARINDA UTARA KOTA/KAB.SAMARINDA KALIMANTAN TIMUR 75119' where AGREEMENT_NO = replace('0001358/4/01/05/2023', '/', '.');</v>
      </c>
      <c r="F10497" s="31"/>
      <c r="G10497" s="31"/>
      <c r="H10497" s="31"/>
      <c r="I10497" s="31"/>
      <c r="J10497" s="31"/>
      <c r="K10497" s="31"/>
      <c r="L10497" s="31"/>
      <c r="M10497" s="31"/>
      <c r="N10497" s="31"/>
      <c r="O10497" s="31"/>
      <c r="P10497" s="31"/>
      <c r="Q10497" s="31"/>
      <c r="R10497" s="31"/>
      <c r="S10497" s="31"/>
      <c r="T10497" s="31"/>
      <c r="U10497" s="31"/>
      <c r="V10497" s="31"/>
      <c r="W10497" s="31"/>
      <c r="X10497" s="31"/>
      <c r="Y10497" s="31"/>
      <c r="Z10497" s="31"/>
      <c r="AA10497" s="31"/>
      <c r="AB10497" s="31"/>
      <c r="AC10497" s="31"/>
      <c r="AD10497" s="31"/>
      <c r="AE10497" s="31"/>
      <c r="AF10497" s="31"/>
      <c r="AG10497" s="31"/>
      <c r="AH10497" s="31"/>
      <c r="AI10497" s="31"/>
      <c r="AJ10497" s="31"/>
      <c r="AK10497" s="31"/>
      <c r="AL10497" s="31"/>
      <c r="AM10497" s="31"/>
      <c r="AN10497" s="31"/>
      <c r="AO10497" s="31"/>
      <c r="AP10497" s="31"/>
      <c r="AQ10497" s="31"/>
      <c r="AR10497" s="31"/>
      <c r="AS10497" s="31"/>
      <c r="AT10497" s="31"/>
      <c r="AU10497" s="31"/>
      <c r="AV10497" s="31"/>
      <c r="AW10497" s="31"/>
      <c r="AX10497" s="31"/>
      <c r="AY10497" s="31"/>
      <c r="AZ10497" s="31"/>
      <c r="BA10497" s="31"/>
      <c r="BB10497" s="31"/>
      <c r="BC10497" s="31"/>
      <c r="BD10497" s="31"/>
      <c r="BE10497" s="31"/>
      <c r="BF10497" s="31"/>
      <c r="BG10497" s="31"/>
      <c r="BH10497" s="31"/>
      <c r="BI10497" s="31"/>
      <c r="BJ10497" s="31"/>
      <c r="BK10497" s="31"/>
      <c r="BL10497" s="31"/>
      <c r="BM10497" s="31"/>
      <c r="BN10497" s="31"/>
      <c r="BO10497" s="31"/>
      <c r="BP10497" s="31"/>
      <c r="BQ10497" s="31"/>
      <c r="BR10497" s="31"/>
      <c r="BS10497" s="31"/>
      <c r="BT10497" s="31"/>
      <c r="BU10497" s="31"/>
      <c r="BV10497" s="31"/>
      <c r="BW10497" s="31"/>
      <c r="BX10497" s="31"/>
      <c r="BY10497" s="31"/>
      <c r="BZ10497" s="31"/>
      <c r="CA10497" s="31"/>
      <c r="CB10497" s="31"/>
      <c r="CC10497" s="31"/>
    </row>
    <row r="10498" spans="5:81" customFormat="1" x14ac:dyDescent="0.25">
      <c r="E10498" s="30" t="str">
        <f t="shared" si="74"/>
        <v>update IFINOPL.dbo.AGREEMENT_ASSET set BILLING_TO_NPWP = '019362805062000', NPWP_NAME = 'PT. ALSOK BASS INDONESIA SECURITY SERVICES', NPWP_ADDRESS = 'JL ASIA AFRIKA NO 8 SENTRAL SENAYAN II LANTAI 22 RT.000 RW.000 GELORA, TANAH ABANG, JAKARTA PUSAT, DKI JAKARTA 10270 INDONESIA' where AGREEMENT_NO = replace('0001359/4/01/05/2023', '/', '.');</v>
      </c>
      <c r="F10498" s="31"/>
      <c r="G10498" s="31"/>
      <c r="H10498" s="31"/>
      <c r="I10498" s="31"/>
      <c r="J10498" s="31"/>
      <c r="K10498" s="31"/>
      <c r="L10498" s="31"/>
      <c r="M10498" s="31"/>
      <c r="N10498" s="31"/>
      <c r="O10498" s="31"/>
      <c r="P10498" s="31"/>
      <c r="Q10498" s="31"/>
      <c r="R10498" s="31"/>
      <c r="S10498" s="31"/>
      <c r="T10498" s="31"/>
      <c r="U10498" s="31"/>
      <c r="V10498" s="31"/>
      <c r="W10498" s="31"/>
      <c r="X10498" s="31"/>
      <c r="Y10498" s="31"/>
      <c r="Z10498" s="31"/>
      <c r="AA10498" s="31"/>
      <c r="AB10498" s="31"/>
      <c r="AC10498" s="31"/>
      <c r="AD10498" s="31"/>
      <c r="AE10498" s="31"/>
      <c r="AF10498" s="31"/>
      <c r="AG10498" s="31"/>
      <c r="AH10498" s="31"/>
      <c r="AI10498" s="31"/>
      <c r="AJ10498" s="31"/>
      <c r="AK10498" s="31"/>
      <c r="AL10498" s="31"/>
      <c r="AM10498" s="31"/>
      <c r="AN10498" s="31"/>
      <c r="AO10498" s="31"/>
      <c r="AP10498" s="31"/>
      <c r="AQ10498" s="31"/>
      <c r="AR10498" s="31"/>
      <c r="AS10498" s="31"/>
      <c r="AT10498" s="31"/>
      <c r="AU10498" s="31"/>
      <c r="AV10498" s="31"/>
      <c r="AW10498" s="31"/>
      <c r="AX10498" s="31"/>
      <c r="AY10498" s="31"/>
      <c r="AZ10498" s="31"/>
      <c r="BA10498" s="31"/>
      <c r="BB10498" s="31"/>
      <c r="BC10498" s="31"/>
      <c r="BD10498" s="31"/>
      <c r="BE10498" s="31"/>
      <c r="BF10498" s="31"/>
      <c r="BG10498" s="31"/>
      <c r="BH10498" s="31"/>
      <c r="BI10498" s="31"/>
      <c r="BJ10498" s="31"/>
      <c r="BK10498" s="31"/>
      <c r="BL10498" s="31"/>
      <c r="BM10498" s="31"/>
      <c r="BN10498" s="31"/>
      <c r="BO10498" s="31"/>
      <c r="BP10498" s="31"/>
      <c r="BQ10498" s="31"/>
      <c r="BR10498" s="31"/>
      <c r="BS10498" s="31"/>
      <c r="BT10498" s="31"/>
      <c r="BU10498" s="31"/>
      <c r="BV10498" s="31"/>
      <c r="BW10498" s="31"/>
      <c r="BX10498" s="31"/>
      <c r="BY10498" s="31"/>
      <c r="BZ10498" s="31"/>
      <c r="CA10498" s="31"/>
      <c r="CB10498" s="31"/>
      <c r="CC10498" s="31"/>
    </row>
    <row r="10499" spans="5:81" customFormat="1" x14ac:dyDescent="0.25">
      <c r="E10499" s="30" t="str">
        <f t="shared" si="74"/>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replace('0001360/4/01/05/2023', '/', '.');</v>
      </c>
      <c r="F10499" s="31"/>
      <c r="G10499" s="31"/>
      <c r="H10499" s="31"/>
      <c r="I10499" s="31"/>
      <c r="J10499" s="31"/>
      <c r="K10499" s="31"/>
      <c r="L10499" s="31"/>
      <c r="M10499" s="31"/>
      <c r="N10499" s="31"/>
      <c r="O10499" s="31"/>
      <c r="P10499" s="31"/>
      <c r="Q10499" s="31"/>
      <c r="R10499" s="31"/>
      <c r="S10499" s="31"/>
      <c r="T10499" s="31"/>
      <c r="U10499" s="31"/>
      <c r="V10499" s="31"/>
      <c r="W10499" s="31"/>
      <c r="X10499" s="31"/>
      <c r="Y10499" s="31"/>
      <c r="Z10499" s="31"/>
      <c r="AA10499" s="31"/>
      <c r="AB10499" s="31"/>
      <c r="AC10499" s="31"/>
      <c r="AD10499" s="31"/>
      <c r="AE10499" s="31"/>
      <c r="AF10499" s="31"/>
      <c r="AG10499" s="31"/>
      <c r="AH10499" s="31"/>
      <c r="AI10499" s="31"/>
      <c r="AJ10499" s="31"/>
      <c r="AK10499" s="31"/>
      <c r="AL10499" s="31"/>
      <c r="AM10499" s="31"/>
      <c r="AN10499" s="31"/>
      <c r="AO10499" s="31"/>
      <c r="AP10499" s="31"/>
      <c r="AQ10499" s="31"/>
      <c r="AR10499" s="31"/>
      <c r="AS10499" s="31"/>
      <c r="AT10499" s="31"/>
      <c r="AU10499" s="31"/>
      <c r="AV10499" s="31"/>
      <c r="AW10499" s="31"/>
      <c r="AX10499" s="31"/>
      <c r="AY10499" s="31"/>
      <c r="AZ10499" s="31"/>
      <c r="BA10499" s="31"/>
      <c r="BB10499" s="31"/>
      <c r="BC10499" s="31"/>
      <c r="BD10499" s="31"/>
      <c r="BE10499" s="31"/>
      <c r="BF10499" s="31"/>
      <c r="BG10499" s="31"/>
      <c r="BH10499" s="31"/>
      <c r="BI10499" s="31"/>
      <c r="BJ10499" s="31"/>
      <c r="BK10499" s="31"/>
      <c r="BL10499" s="31"/>
      <c r="BM10499" s="31"/>
      <c r="BN10499" s="31"/>
      <c r="BO10499" s="31"/>
      <c r="BP10499" s="31"/>
      <c r="BQ10499" s="31"/>
      <c r="BR10499" s="31"/>
      <c r="BS10499" s="31"/>
      <c r="BT10499" s="31"/>
      <c r="BU10499" s="31"/>
      <c r="BV10499" s="31"/>
      <c r="BW10499" s="31"/>
      <c r="BX10499" s="31"/>
      <c r="BY10499" s="31"/>
      <c r="BZ10499" s="31"/>
      <c r="CA10499" s="31"/>
      <c r="CB10499" s="31"/>
      <c r="CC10499" s="31"/>
    </row>
    <row r="10500" spans="5:81" customFormat="1" x14ac:dyDescent="0.25">
      <c r="E10500" s="30" t="str">
        <f t="shared" si="74"/>
        <v>update IFINOPL.dbo.AGREEMENT_ASSET set BILLING_TO_NPWP = '011370657605000', NPWP_NAME = 'PT. BORWITA INDAH', NPWP_ADDRESS = 'GEDUNG AIA CENTRAL LT. 40 ZONA 5&amp;6, JL. JEN. SUDIRMAN NO.48A, KARET SEMANGGI, SETIABUDI, KOTA ADM. JAKARTA SELATAN, DKI JAKARTA' where AGREEMENT_NO = replace('0001361/4/01/05/2023', '/', '.');</v>
      </c>
      <c r="F10500" s="31"/>
      <c r="G10500" s="31"/>
      <c r="H10500" s="31"/>
      <c r="I10500" s="31"/>
      <c r="J10500" s="31"/>
      <c r="K10500" s="31"/>
      <c r="L10500" s="31"/>
      <c r="M10500" s="31"/>
      <c r="N10500" s="31"/>
      <c r="O10500" s="31"/>
      <c r="P10500" s="31"/>
      <c r="Q10500" s="31"/>
      <c r="R10500" s="31"/>
      <c r="S10500" s="31"/>
      <c r="T10500" s="31"/>
      <c r="U10500" s="31"/>
      <c r="V10500" s="31"/>
      <c r="W10500" s="31"/>
      <c r="X10500" s="31"/>
      <c r="Y10500" s="31"/>
      <c r="Z10500" s="31"/>
      <c r="AA10500" s="31"/>
      <c r="AB10500" s="31"/>
      <c r="AC10500" s="31"/>
      <c r="AD10500" s="31"/>
      <c r="AE10500" s="31"/>
      <c r="AF10500" s="31"/>
      <c r="AG10500" s="31"/>
      <c r="AH10500" s="31"/>
      <c r="AI10500" s="31"/>
      <c r="AJ10500" s="31"/>
      <c r="AK10500" s="31"/>
      <c r="AL10500" s="31"/>
      <c r="AM10500" s="31"/>
      <c r="AN10500" s="31"/>
      <c r="AO10500" s="31"/>
      <c r="AP10500" s="31"/>
      <c r="AQ10500" s="31"/>
      <c r="AR10500" s="31"/>
      <c r="AS10500" s="31"/>
      <c r="AT10500" s="31"/>
      <c r="AU10500" s="31"/>
      <c r="AV10500" s="31"/>
      <c r="AW10500" s="31"/>
      <c r="AX10500" s="31"/>
      <c r="AY10500" s="31"/>
      <c r="AZ10500" s="31"/>
      <c r="BA10500" s="31"/>
      <c r="BB10500" s="31"/>
      <c r="BC10500" s="31"/>
      <c r="BD10500" s="31"/>
      <c r="BE10500" s="31"/>
      <c r="BF10500" s="31"/>
      <c r="BG10500" s="31"/>
      <c r="BH10500" s="31"/>
      <c r="BI10500" s="31"/>
      <c r="BJ10500" s="31"/>
      <c r="BK10500" s="31"/>
      <c r="BL10500" s="31"/>
      <c r="BM10500" s="31"/>
      <c r="BN10500" s="31"/>
      <c r="BO10500" s="31"/>
      <c r="BP10500" s="31"/>
      <c r="BQ10500" s="31"/>
      <c r="BR10500" s="31"/>
      <c r="BS10500" s="31"/>
      <c r="BT10500" s="31"/>
      <c r="BU10500" s="31"/>
      <c r="BV10500" s="31"/>
      <c r="BW10500" s="31"/>
      <c r="BX10500" s="31"/>
      <c r="BY10500" s="31"/>
      <c r="BZ10500" s="31"/>
      <c r="CA10500" s="31"/>
      <c r="CB10500" s="31"/>
      <c r="CC10500" s="31"/>
    </row>
    <row r="10501" spans="5:81" customFormat="1" x14ac:dyDescent="0.25">
      <c r="E10501" s="30" t="str">
        <f t="shared" si="74"/>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replace('0001362/4/01/05/2023', '/', '.');</v>
      </c>
      <c r="F10501" s="31"/>
      <c r="G10501" s="31"/>
      <c r="H10501" s="31"/>
      <c r="I10501" s="31"/>
      <c r="J10501" s="31"/>
      <c r="K10501" s="31"/>
      <c r="L10501" s="31"/>
      <c r="M10501" s="31"/>
      <c r="N10501" s="31"/>
      <c r="O10501" s="31"/>
      <c r="P10501" s="31"/>
      <c r="Q10501" s="31"/>
      <c r="R10501" s="31"/>
      <c r="S10501" s="31"/>
      <c r="T10501" s="31"/>
      <c r="U10501" s="31"/>
      <c r="V10501" s="31"/>
      <c r="W10501" s="31"/>
      <c r="X10501" s="31"/>
      <c r="Y10501" s="31"/>
      <c r="Z10501" s="31"/>
      <c r="AA10501" s="31"/>
      <c r="AB10501" s="31"/>
      <c r="AC10501" s="31"/>
      <c r="AD10501" s="31"/>
      <c r="AE10501" s="31"/>
      <c r="AF10501" s="31"/>
      <c r="AG10501" s="31"/>
      <c r="AH10501" s="31"/>
      <c r="AI10501" s="31"/>
      <c r="AJ10501" s="31"/>
      <c r="AK10501" s="31"/>
      <c r="AL10501" s="31"/>
      <c r="AM10501" s="31"/>
      <c r="AN10501" s="31"/>
      <c r="AO10501" s="31"/>
      <c r="AP10501" s="31"/>
      <c r="AQ10501" s="31"/>
      <c r="AR10501" s="31"/>
      <c r="AS10501" s="31"/>
      <c r="AT10501" s="31"/>
      <c r="AU10501" s="31"/>
      <c r="AV10501" s="31"/>
      <c r="AW10501" s="31"/>
      <c r="AX10501" s="31"/>
      <c r="AY10501" s="31"/>
      <c r="AZ10501" s="31"/>
      <c r="BA10501" s="31"/>
      <c r="BB10501" s="31"/>
      <c r="BC10501" s="31"/>
      <c r="BD10501" s="31"/>
      <c r="BE10501" s="31"/>
      <c r="BF10501" s="31"/>
      <c r="BG10501" s="31"/>
      <c r="BH10501" s="31"/>
      <c r="BI10501" s="31"/>
      <c r="BJ10501" s="31"/>
      <c r="BK10501" s="31"/>
      <c r="BL10501" s="31"/>
      <c r="BM10501" s="31"/>
      <c r="BN10501" s="31"/>
      <c r="BO10501" s="31"/>
      <c r="BP10501" s="31"/>
      <c r="BQ10501" s="31"/>
      <c r="BR10501" s="31"/>
      <c r="BS10501" s="31"/>
      <c r="BT10501" s="31"/>
      <c r="BU10501" s="31"/>
      <c r="BV10501" s="31"/>
      <c r="BW10501" s="31"/>
      <c r="BX10501" s="31"/>
      <c r="BY10501" s="31"/>
      <c r="BZ10501" s="31"/>
      <c r="CA10501" s="31"/>
      <c r="CB10501" s="31"/>
      <c r="CC10501" s="31"/>
    </row>
    <row r="10502" spans="5:81" customFormat="1" x14ac:dyDescent="0.25">
      <c r="E10502" s="30" t="str">
        <f t="shared" si="74"/>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replace('0001365/4/01/05/2023', '/', '.');</v>
      </c>
      <c r="F10502" s="31"/>
      <c r="G10502" s="31"/>
      <c r="H10502" s="31"/>
      <c r="I10502" s="31"/>
      <c r="J10502" s="31"/>
      <c r="K10502" s="31"/>
      <c r="L10502" s="31"/>
      <c r="M10502" s="31"/>
      <c r="N10502" s="31"/>
      <c r="O10502" s="31"/>
      <c r="P10502" s="31"/>
      <c r="Q10502" s="31"/>
      <c r="R10502" s="31"/>
      <c r="S10502" s="31"/>
      <c r="T10502" s="31"/>
      <c r="U10502" s="31"/>
      <c r="V10502" s="31"/>
      <c r="W10502" s="31"/>
      <c r="X10502" s="31"/>
      <c r="Y10502" s="31"/>
      <c r="Z10502" s="31"/>
      <c r="AA10502" s="31"/>
      <c r="AB10502" s="31"/>
      <c r="AC10502" s="31"/>
      <c r="AD10502" s="31"/>
      <c r="AE10502" s="31"/>
      <c r="AF10502" s="31"/>
      <c r="AG10502" s="31"/>
      <c r="AH10502" s="31"/>
      <c r="AI10502" s="31"/>
      <c r="AJ10502" s="31"/>
      <c r="AK10502" s="31"/>
      <c r="AL10502" s="31"/>
      <c r="AM10502" s="31"/>
      <c r="AN10502" s="31"/>
      <c r="AO10502" s="31"/>
      <c r="AP10502" s="31"/>
      <c r="AQ10502" s="31"/>
      <c r="AR10502" s="31"/>
      <c r="AS10502" s="31"/>
      <c r="AT10502" s="31"/>
      <c r="AU10502" s="31"/>
      <c r="AV10502" s="31"/>
      <c r="AW10502" s="31"/>
      <c r="AX10502" s="31"/>
      <c r="AY10502" s="31"/>
      <c r="AZ10502" s="31"/>
      <c r="BA10502" s="31"/>
      <c r="BB10502" s="31"/>
      <c r="BC10502" s="31"/>
      <c r="BD10502" s="31"/>
      <c r="BE10502" s="31"/>
      <c r="BF10502" s="31"/>
      <c r="BG10502" s="31"/>
      <c r="BH10502" s="31"/>
      <c r="BI10502" s="31"/>
      <c r="BJ10502" s="31"/>
      <c r="BK10502" s="31"/>
      <c r="BL10502" s="31"/>
      <c r="BM10502" s="31"/>
      <c r="BN10502" s="31"/>
      <c r="BO10502" s="31"/>
      <c r="BP10502" s="31"/>
      <c r="BQ10502" s="31"/>
      <c r="BR10502" s="31"/>
      <c r="BS10502" s="31"/>
      <c r="BT10502" s="31"/>
      <c r="BU10502" s="31"/>
      <c r="BV10502" s="31"/>
      <c r="BW10502" s="31"/>
      <c r="BX10502" s="31"/>
      <c r="BY10502" s="31"/>
      <c r="BZ10502" s="31"/>
      <c r="CA10502" s="31"/>
      <c r="CB10502" s="31"/>
      <c r="CC10502" s="31"/>
    </row>
    <row r="10503" spans="5:81" customFormat="1" x14ac:dyDescent="0.25">
      <c r="E10503" s="30" t="str">
        <f t="shared" si="74"/>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replace('0001366/4/01/05/2023', '/', '.');</v>
      </c>
      <c r="F10503" s="31"/>
      <c r="G10503" s="31"/>
      <c r="H10503" s="31"/>
      <c r="I10503" s="31"/>
      <c r="J10503" s="31"/>
      <c r="K10503" s="31"/>
      <c r="L10503" s="31"/>
      <c r="M10503" s="31"/>
      <c r="N10503" s="31"/>
      <c r="O10503" s="31"/>
      <c r="P10503" s="31"/>
      <c r="Q10503" s="31"/>
      <c r="R10503" s="31"/>
      <c r="S10503" s="31"/>
      <c r="T10503" s="31"/>
      <c r="U10503" s="31"/>
      <c r="V10503" s="31"/>
      <c r="W10503" s="31"/>
      <c r="X10503" s="31"/>
      <c r="Y10503" s="31"/>
      <c r="Z10503" s="31"/>
      <c r="AA10503" s="31"/>
      <c r="AB10503" s="31"/>
      <c r="AC10503" s="31"/>
      <c r="AD10503" s="31"/>
      <c r="AE10503" s="31"/>
      <c r="AF10503" s="31"/>
      <c r="AG10503" s="31"/>
      <c r="AH10503" s="31"/>
      <c r="AI10503" s="31"/>
      <c r="AJ10503" s="31"/>
      <c r="AK10503" s="31"/>
      <c r="AL10503" s="31"/>
      <c r="AM10503" s="31"/>
      <c r="AN10503" s="31"/>
      <c r="AO10503" s="31"/>
      <c r="AP10503" s="31"/>
      <c r="AQ10503" s="31"/>
      <c r="AR10503" s="31"/>
      <c r="AS10503" s="31"/>
      <c r="AT10503" s="31"/>
      <c r="AU10503" s="31"/>
      <c r="AV10503" s="31"/>
      <c r="AW10503" s="31"/>
      <c r="AX10503" s="31"/>
      <c r="AY10503" s="31"/>
      <c r="AZ10503" s="31"/>
      <c r="BA10503" s="31"/>
      <c r="BB10503" s="31"/>
      <c r="BC10503" s="31"/>
      <c r="BD10503" s="31"/>
      <c r="BE10503" s="31"/>
      <c r="BF10503" s="31"/>
      <c r="BG10503" s="31"/>
      <c r="BH10503" s="31"/>
      <c r="BI10503" s="31"/>
      <c r="BJ10503" s="31"/>
      <c r="BK10503" s="31"/>
      <c r="BL10503" s="31"/>
      <c r="BM10503" s="31"/>
      <c r="BN10503" s="31"/>
      <c r="BO10503" s="31"/>
      <c r="BP10503" s="31"/>
      <c r="BQ10503" s="31"/>
      <c r="BR10503" s="31"/>
      <c r="BS10503" s="31"/>
      <c r="BT10503" s="31"/>
      <c r="BU10503" s="31"/>
      <c r="BV10503" s="31"/>
      <c r="BW10503" s="31"/>
      <c r="BX10503" s="31"/>
      <c r="BY10503" s="31"/>
      <c r="BZ10503" s="31"/>
      <c r="CA10503" s="31"/>
      <c r="CB10503" s="31"/>
      <c r="CC10503" s="31"/>
    </row>
    <row r="10504" spans="5:81" customFormat="1" x14ac:dyDescent="0.25">
      <c r="E10504" s="30" t="str">
        <f t="shared" si="74"/>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replace('0001368/4/01/05/2023', '/', '.');</v>
      </c>
      <c r="F10504" s="31"/>
      <c r="G10504" s="31"/>
      <c r="H10504" s="31"/>
      <c r="I10504" s="31"/>
      <c r="J10504" s="31"/>
      <c r="K10504" s="31"/>
      <c r="L10504" s="31"/>
      <c r="M10504" s="31"/>
      <c r="N10504" s="31"/>
      <c r="O10504" s="31"/>
      <c r="P10504" s="31"/>
      <c r="Q10504" s="31"/>
      <c r="R10504" s="31"/>
      <c r="S10504" s="31"/>
      <c r="T10504" s="31"/>
      <c r="U10504" s="31"/>
      <c r="V10504" s="31"/>
      <c r="W10504" s="31"/>
      <c r="X10504" s="31"/>
      <c r="Y10504" s="31"/>
      <c r="Z10504" s="31"/>
      <c r="AA10504" s="31"/>
      <c r="AB10504" s="31"/>
      <c r="AC10504" s="31"/>
      <c r="AD10504" s="31"/>
      <c r="AE10504" s="31"/>
      <c r="AF10504" s="31"/>
      <c r="AG10504" s="31"/>
      <c r="AH10504" s="31"/>
      <c r="AI10504" s="31"/>
      <c r="AJ10504" s="31"/>
      <c r="AK10504" s="31"/>
      <c r="AL10504" s="31"/>
      <c r="AM10504" s="31"/>
      <c r="AN10504" s="31"/>
      <c r="AO10504" s="31"/>
      <c r="AP10504" s="31"/>
      <c r="AQ10504" s="31"/>
      <c r="AR10504" s="31"/>
      <c r="AS10504" s="31"/>
      <c r="AT10504" s="31"/>
      <c r="AU10504" s="31"/>
      <c r="AV10504" s="31"/>
      <c r="AW10504" s="31"/>
      <c r="AX10504" s="31"/>
      <c r="AY10504" s="31"/>
      <c r="AZ10504" s="31"/>
      <c r="BA10504" s="31"/>
      <c r="BB10504" s="31"/>
      <c r="BC10504" s="31"/>
      <c r="BD10504" s="31"/>
      <c r="BE10504" s="31"/>
      <c r="BF10504" s="31"/>
      <c r="BG10504" s="31"/>
      <c r="BH10504" s="31"/>
      <c r="BI10504" s="31"/>
      <c r="BJ10504" s="31"/>
      <c r="BK10504" s="31"/>
      <c r="BL10504" s="31"/>
      <c r="BM10504" s="31"/>
      <c r="BN10504" s="31"/>
      <c r="BO10504" s="31"/>
      <c r="BP10504" s="31"/>
      <c r="BQ10504" s="31"/>
      <c r="BR10504" s="31"/>
      <c r="BS10504" s="31"/>
      <c r="BT10504" s="31"/>
      <c r="BU10504" s="31"/>
      <c r="BV10504" s="31"/>
      <c r="BW10504" s="31"/>
      <c r="BX10504" s="31"/>
      <c r="BY10504" s="31"/>
      <c r="BZ10504" s="31"/>
      <c r="CA10504" s="31"/>
      <c r="CB10504" s="31"/>
      <c r="CC10504" s="31"/>
    </row>
    <row r="10505" spans="5:81" customFormat="1" x14ac:dyDescent="0.25">
      <c r="E10505" s="30" t="str">
        <f t="shared" si="74"/>
        <v>update IFINOPL.dbo.AGREEMENT_ASSET set BILLING_TO_NPWP = '626166201043000', NPWP_NAME = 'PT. HARIZKIA JAYA TRANS', NPWP_ADDRESS = 'JL GADING KIRANA TIMUR A-11/15 RT.001 RW.008 KEL.KELAPA GADING BARAT KEC.KELAPA GADING KOTA/KAB.JAKARTA UTARA DKI JAKARTA 14240' where AGREEMENT_NO = replace('0001369/4/01/05/2023', '/', '.');</v>
      </c>
      <c r="F10505" s="31"/>
      <c r="G10505" s="31"/>
      <c r="H10505" s="31"/>
      <c r="I10505" s="31"/>
      <c r="J10505" s="31"/>
      <c r="K10505" s="31"/>
      <c r="L10505" s="31"/>
      <c r="M10505" s="31"/>
      <c r="N10505" s="31"/>
      <c r="O10505" s="31"/>
      <c r="P10505" s="31"/>
      <c r="Q10505" s="31"/>
      <c r="R10505" s="31"/>
      <c r="S10505" s="31"/>
      <c r="T10505" s="31"/>
      <c r="U10505" s="31"/>
      <c r="V10505" s="31"/>
      <c r="W10505" s="31"/>
      <c r="X10505" s="31"/>
      <c r="Y10505" s="31"/>
      <c r="Z10505" s="31"/>
      <c r="AA10505" s="31"/>
      <c r="AB10505" s="31"/>
      <c r="AC10505" s="31"/>
      <c r="AD10505" s="31"/>
      <c r="AE10505" s="31"/>
      <c r="AF10505" s="31"/>
      <c r="AG10505" s="31"/>
      <c r="AH10505" s="31"/>
      <c r="AI10505" s="31"/>
      <c r="AJ10505" s="31"/>
      <c r="AK10505" s="31"/>
      <c r="AL10505" s="31"/>
      <c r="AM10505" s="31"/>
      <c r="AN10505" s="31"/>
      <c r="AO10505" s="31"/>
      <c r="AP10505" s="31"/>
      <c r="AQ10505" s="31"/>
      <c r="AR10505" s="31"/>
      <c r="AS10505" s="31"/>
      <c r="AT10505" s="31"/>
      <c r="AU10505" s="31"/>
      <c r="AV10505" s="31"/>
      <c r="AW10505" s="31"/>
      <c r="AX10505" s="31"/>
      <c r="AY10505" s="31"/>
      <c r="AZ10505" s="31"/>
      <c r="BA10505" s="31"/>
      <c r="BB10505" s="31"/>
      <c r="BC10505" s="31"/>
      <c r="BD10505" s="31"/>
      <c r="BE10505" s="31"/>
      <c r="BF10505" s="31"/>
      <c r="BG10505" s="31"/>
      <c r="BH10505" s="31"/>
      <c r="BI10505" s="31"/>
      <c r="BJ10505" s="31"/>
      <c r="BK10505" s="31"/>
      <c r="BL10505" s="31"/>
      <c r="BM10505" s="31"/>
      <c r="BN10505" s="31"/>
      <c r="BO10505" s="31"/>
      <c r="BP10505" s="31"/>
      <c r="BQ10505" s="31"/>
      <c r="BR10505" s="31"/>
      <c r="BS10505" s="31"/>
      <c r="BT10505" s="31"/>
      <c r="BU10505" s="31"/>
      <c r="BV10505" s="31"/>
      <c r="BW10505" s="31"/>
      <c r="BX10505" s="31"/>
      <c r="BY10505" s="31"/>
      <c r="BZ10505" s="31"/>
      <c r="CA10505" s="31"/>
      <c r="CB10505" s="31"/>
      <c r="CC10505" s="31"/>
    </row>
    <row r="10506" spans="5:81" customFormat="1" x14ac:dyDescent="0.25">
      <c r="E10506" s="30" t="str">
        <f t="shared" si="74"/>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replace('0001372/4/01/06/2023', '/', '.');</v>
      </c>
      <c r="F10506" s="31"/>
      <c r="G10506" s="31"/>
      <c r="H10506" s="31"/>
      <c r="I10506" s="31"/>
      <c r="J10506" s="31"/>
      <c r="K10506" s="31"/>
      <c r="L10506" s="31"/>
      <c r="M10506" s="31"/>
      <c r="N10506" s="31"/>
      <c r="O10506" s="31"/>
      <c r="P10506" s="31"/>
      <c r="Q10506" s="31"/>
      <c r="R10506" s="31"/>
      <c r="S10506" s="31"/>
      <c r="T10506" s="31"/>
      <c r="U10506" s="31"/>
      <c r="V10506" s="31"/>
      <c r="W10506" s="31"/>
      <c r="X10506" s="31"/>
      <c r="Y10506" s="31"/>
      <c r="Z10506" s="31"/>
      <c r="AA10506" s="31"/>
      <c r="AB10506" s="31"/>
      <c r="AC10506" s="31"/>
      <c r="AD10506" s="31"/>
      <c r="AE10506" s="31"/>
      <c r="AF10506" s="31"/>
      <c r="AG10506" s="31"/>
      <c r="AH10506" s="31"/>
      <c r="AI10506" s="31"/>
      <c r="AJ10506" s="31"/>
      <c r="AK10506" s="31"/>
      <c r="AL10506" s="31"/>
      <c r="AM10506" s="31"/>
      <c r="AN10506" s="31"/>
      <c r="AO10506" s="31"/>
      <c r="AP10506" s="31"/>
      <c r="AQ10506" s="31"/>
      <c r="AR10506" s="31"/>
      <c r="AS10506" s="31"/>
      <c r="AT10506" s="31"/>
      <c r="AU10506" s="31"/>
      <c r="AV10506" s="31"/>
      <c r="AW10506" s="31"/>
      <c r="AX10506" s="31"/>
      <c r="AY10506" s="31"/>
      <c r="AZ10506" s="31"/>
      <c r="BA10506" s="31"/>
      <c r="BB10506" s="31"/>
      <c r="BC10506" s="31"/>
      <c r="BD10506" s="31"/>
      <c r="BE10506" s="31"/>
      <c r="BF10506" s="31"/>
      <c r="BG10506" s="31"/>
      <c r="BH10506" s="31"/>
      <c r="BI10506" s="31"/>
      <c r="BJ10506" s="31"/>
      <c r="BK10506" s="31"/>
      <c r="BL10506" s="31"/>
      <c r="BM10506" s="31"/>
      <c r="BN10506" s="31"/>
      <c r="BO10506" s="31"/>
      <c r="BP10506" s="31"/>
      <c r="BQ10506" s="31"/>
      <c r="BR10506" s="31"/>
      <c r="BS10506" s="31"/>
      <c r="BT10506" s="31"/>
      <c r="BU10506" s="31"/>
      <c r="BV10506" s="31"/>
      <c r="BW10506" s="31"/>
      <c r="BX10506" s="31"/>
      <c r="BY10506" s="31"/>
      <c r="BZ10506" s="31"/>
      <c r="CA10506" s="31"/>
      <c r="CB10506" s="31"/>
      <c r="CC10506" s="31"/>
    </row>
    <row r="10507" spans="5:81" customFormat="1" x14ac:dyDescent="0.25">
      <c r="E10507" s="30" t="str">
        <f t="shared" si="74"/>
        <v>update IFINOPL.dbo.AGREEMENT_ASSET set BILLING_TO_NPWP = '023132723004000', NPWP_NAME = 'CV. MARHADI', NPWP_ADDRESS = 'JL. PENGANGGASAN I RT 02 RW 03, RAWA TERATE CAKUNG, JAKARTA TIMUR' where AGREEMENT_NO = replace('0001373/4/01/06/2023', '/', '.');</v>
      </c>
      <c r="F10507" s="31"/>
      <c r="G10507" s="31"/>
      <c r="H10507" s="31"/>
      <c r="I10507" s="31"/>
      <c r="J10507" s="31"/>
      <c r="K10507" s="31"/>
      <c r="L10507" s="31"/>
      <c r="M10507" s="31"/>
      <c r="N10507" s="31"/>
      <c r="O10507" s="31"/>
      <c r="P10507" s="31"/>
      <c r="Q10507" s="31"/>
      <c r="R10507" s="31"/>
      <c r="S10507" s="31"/>
      <c r="T10507" s="31"/>
      <c r="U10507" s="31"/>
      <c r="V10507" s="31"/>
      <c r="W10507" s="31"/>
      <c r="X10507" s="31"/>
      <c r="Y10507" s="31"/>
      <c r="Z10507" s="31"/>
      <c r="AA10507" s="31"/>
      <c r="AB10507" s="31"/>
      <c r="AC10507" s="31"/>
      <c r="AD10507" s="31"/>
      <c r="AE10507" s="31"/>
      <c r="AF10507" s="31"/>
      <c r="AG10507" s="31"/>
      <c r="AH10507" s="31"/>
      <c r="AI10507" s="31"/>
      <c r="AJ10507" s="31"/>
      <c r="AK10507" s="31"/>
      <c r="AL10507" s="31"/>
      <c r="AM10507" s="31"/>
      <c r="AN10507" s="31"/>
      <c r="AO10507" s="31"/>
      <c r="AP10507" s="31"/>
      <c r="AQ10507" s="31"/>
      <c r="AR10507" s="31"/>
      <c r="AS10507" s="31"/>
      <c r="AT10507" s="31"/>
      <c r="AU10507" s="31"/>
      <c r="AV10507" s="31"/>
      <c r="AW10507" s="31"/>
      <c r="AX10507" s="31"/>
      <c r="AY10507" s="31"/>
      <c r="AZ10507" s="31"/>
      <c r="BA10507" s="31"/>
      <c r="BB10507" s="31"/>
      <c r="BC10507" s="31"/>
      <c r="BD10507" s="31"/>
      <c r="BE10507" s="31"/>
      <c r="BF10507" s="31"/>
      <c r="BG10507" s="31"/>
      <c r="BH10507" s="31"/>
      <c r="BI10507" s="31"/>
      <c r="BJ10507" s="31"/>
      <c r="BK10507" s="31"/>
      <c r="BL10507" s="31"/>
      <c r="BM10507" s="31"/>
      <c r="BN10507" s="31"/>
      <c r="BO10507" s="31"/>
      <c r="BP10507" s="31"/>
      <c r="BQ10507" s="31"/>
      <c r="BR10507" s="31"/>
      <c r="BS10507" s="31"/>
      <c r="BT10507" s="31"/>
      <c r="BU10507" s="31"/>
      <c r="BV10507" s="31"/>
      <c r="BW10507" s="31"/>
      <c r="BX10507" s="31"/>
      <c r="BY10507" s="31"/>
      <c r="BZ10507" s="31"/>
      <c r="CA10507" s="31"/>
      <c r="CB10507" s="31"/>
      <c r="CC10507" s="31"/>
    </row>
    <row r="10508" spans="5:81" customFormat="1" x14ac:dyDescent="0.25">
      <c r="E10508" s="30" t="str">
        <f t="shared" si="74"/>
        <v>update IFINOPL.dbo.AGREEMENT_ASSET set BILLING_TO_NPWP = '032963084017000', NPWP_NAME = 'PT. ANDALAN DUTA EKA NUSANTARA', NPWP_ADDRESS = 'GD. HAERY 1 BUILDING LT. DASAR (GROUND FLOOR) JL KEMANG SELATAN RAYA NO 151 RT.004 RW.004 CILANDAK TIMUR, PASAR MINGGU, JAKARTA SELATAN, DKI JAKARTA 12560 INDONESIA' where AGREEMENT_NO = replace('0001374/4/01/06/2023', '/', '.');</v>
      </c>
      <c r="F10508" s="31"/>
      <c r="G10508" s="31"/>
      <c r="H10508" s="31"/>
      <c r="I10508" s="31"/>
      <c r="J10508" s="31"/>
      <c r="K10508" s="31"/>
      <c r="L10508" s="31"/>
      <c r="M10508" s="31"/>
      <c r="N10508" s="31"/>
      <c r="O10508" s="31"/>
      <c r="P10508" s="31"/>
      <c r="Q10508" s="31"/>
      <c r="R10508" s="31"/>
      <c r="S10508" s="31"/>
      <c r="T10508" s="31"/>
      <c r="U10508" s="31"/>
      <c r="V10508" s="31"/>
      <c r="W10508" s="31"/>
      <c r="X10508" s="31"/>
      <c r="Y10508" s="31"/>
      <c r="Z10508" s="31"/>
      <c r="AA10508" s="31"/>
      <c r="AB10508" s="31"/>
      <c r="AC10508" s="31"/>
      <c r="AD10508" s="31"/>
      <c r="AE10508" s="31"/>
      <c r="AF10508" s="31"/>
      <c r="AG10508" s="31"/>
      <c r="AH10508" s="31"/>
      <c r="AI10508" s="31"/>
      <c r="AJ10508" s="31"/>
      <c r="AK10508" s="31"/>
      <c r="AL10508" s="31"/>
      <c r="AM10508" s="31"/>
      <c r="AN10508" s="31"/>
      <c r="AO10508" s="31"/>
      <c r="AP10508" s="31"/>
      <c r="AQ10508" s="31"/>
      <c r="AR10508" s="31"/>
      <c r="AS10508" s="31"/>
      <c r="AT10508" s="31"/>
      <c r="AU10508" s="31"/>
      <c r="AV10508" s="31"/>
      <c r="AW10508" s="31"/>
      <c r="AX10508" s="31"/>
      <c r="AY10508" s="31"/>
      <c r="AZ10508" s="31"/>
      <c r="BA10508" s="31"/>
      <c r="BB10508" s="31"/>
      <c r="BC10508" s="31"/>
      <c r="BD10508" s="31"/>
      <c r="BE10508" s="31"/>
      <c r="BF10508" s="31"/>
      <c r="BG10508" s="31"/>
      <c r="BH10508" s="31"/>
      <c r="BI10508" s="31"/>
      <c r="BJ10508" s="31"/>
      <c r="BK10508" s="31"/>
      <c r="BL10508" s="31"/>
      <c r="BM10508" s="31"/>
      <c r="BN10508" s="31"/>
      <c r="BO10508" s="31"/>
      <c r="BP10508" s="31"/>
      <c r="BQ10508" s="31"/>
      <c r="BR10508" s="31"/>
      <c r="BS10508" s="31"/>
      <c r="BT10508" s="31"/>
      <c r="BU10508" s="31"/>
      <c r="BV10508" s="31"/>
      <c r="BW10508" s="31"/>
      <c r="BX10508" s="31"/>
      <c r="BY10508" s="31"/>
      <c r="BZ10508" s="31"/>
      <c r="CA10508" s="31"/>
      <c r="CB10508" s="31"/>
      <c r="CC10508" s="31"/>
    </row>
    <row r="10509" spans="5:81" customFormat="1" x14ac:dyDescent="0.25">
      <c r="E10509" s="30" t="str">
        <f t="shared" si="74"/>
        <v>update IFINOPL.dbo.AGREEMENT_ASSET set BILLING_TO_NPWP = '016384422062000', NPWP_NAME = 'PT. BELFOODS INDONESIA', NPWP_ADDRESS = 'SEQUIS TOWER LANTAI 40, JL JENDERAL SUDIRMAN KAV. 71 RT.005 RW.003 KEL.SENAYAN KEC.KEBAYORAN BARU KOTA/KAB.JAKARTA SELATAN DKI JAKARTA 12190' where AGREEMENT_NO = replace('0001375/4/01/06/2023', '/', '.');</v>
      </c>
      <c r="F10509" s="31"/>
      <c r="G10509" s="31"/>
      <c r="H10509" s="31"/>
      <c r="I10509" s="31"/>
      <c r="J10509" s="31"/>
      <c r="K10509" s="31"/>
      <c r="L10509" s="31"/>
      <c r="M10509" s="31"/>
      <c r="N10509" s="31"/>
      <c r="O10509" s="31"/>
      <c r="P10509" s="31"/>
      <c r="Q10509" s="31"/>
      <c r="R10509" s="31"/>
      <c r="S10509" s="31"/>
      <c r="T10509" s="31"/>
      <c r="U10509" s="31"/>
      <c r="V10509" s="31"/>
      <c r="W10509" s="31"/>
      <c r="X10509" s="31"/>
      <c r="Y10509" s="31"/>
      <c r="Z10509" s="31"/>
      <c r="AA10509" s="31"/>
      <c r="AB10509" s="31"/>
      <c r="AC10509" s="31"/>
      <c r="AD10509" s="31"/>
      <c r="AE10509" s="31"/>
      <c r="AF10509" s="31"/>
      <c r="AG10509" s="31"/>
      <c r="AH10509" s="31"/>
      <c r="AI10509" s="31"/>
      <c r="AJ10509" s="31"/>
      <c r="AK10509" s="31"/>
      <c r="AL10509" s="31"/>
      <c r="AM10509" s="31"/>
      <c r="AN10509" s="31"/>
      <c r="AO10509" s="31"/>
      <c r="AP10509" s="31"/>
      <c r="AQ10509" s="31"/>
      <c r="AR10509" s="31"/>
      <c r="AS10509" s="31"/>
      <c r="AT10509" s="31"/>
      <c r="AU10509" s="31"/>
      <c r="AV10509" s="31"/>
      <c r="AW10509" s="31"/>
      <c r="AX10509" s="31"/>
      <c r="AY10509" s="31"/>
      <c r="AZ10509" s="31"/>
      <c r="BA10509" s="31"/>
      <c r="BB10509" s="31"/>
      <c r="BC10509" s="31"/>
      <c r="BD10509" s="31"/>
      <c r="BE10509" s="31"/>
      <c r="BF10509" s="31"/>
      <c r="BG10509" s="31"/>
      <c r="BH10509" s="31"/>
      <c r="BI10509" s="31"/>
      <c r="BJ10509" s="31"/>
      <c r="BK10509" s="31"/>
      <c r="BL10509" s="31"/>
      <c r="BM10509" s="31"/>
      <c r="BN10509" s="31"/>
      <c r="BO10509" s="31"/>
      <c r="BP10509" s="31"/>
      <c r="BQ10509" s="31"/>
      <c r="BR10509" s="31"/>
      <c r="BS10509" s="31"/>
      <c r="BT10509" s="31"/>
      <c r="BU10509" s="31"/>
      <c r="BV10509" s="31"/>
      <c r="BW10509" s="31"/>
      <c r="BX10509" s="31"/>
      <c r="BY10509" s="31"/>
      <c r="BZ10509" s="31"/>
      <c r="CA10509" s="31"/>
      <c r="CB10509" s="31"/>
      <c r="CC10509" s="31"/>
    </row>
    <row r="10510" spans="5:81" customFormat="1" x14ac:dyDescent="0.25">
      <c r="E10510" s="30" t="str">
        <f t="shared" si="74"/>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replace('0001376/4/01/06/2023', '/', '.');</v>
      </c>
      <c r="F10510" s="31"/>
      <c r="G10510" s="31"/>
      <c r="H10510" s="31"/>
      <c r="I10510" s="31"/>
      <c r="J10510" s="31"/>
      <c r="K10510" s="31"/>
      <c r="L10510" s="31"/>
      <c r="M10510" s="31"/>
      <c r="N10510" s="31"/>
      <c r="O10510" s="31"/>
      <c r="P10510" s="31"/>
      <c r="Q10510" s="31"/>
      <c r="R10510" s="31"/>
      <c r="S10510" s="31"/>
      <c r="T10510" s="31"/>
      <c r="U10510" s="31"/>
      <c r="V10510" s="31"/>
      <c r="W10510" s="31"/>
      <c r="X10510" s="31"/>
      <c r="Y10510" s="31"/>
      <c r="Z10510" s="31"/>
      <c r="AA10510" s="31"/>
      <c r="AB10510" s="31"/>
      <c r="AC10510" s="31"/>
      <c r="AD10510" s="31"/>
      <c r="AE10510" s="31"/>
      <c r="AF10510" s="31"/>
      <c r="AG10510" s="31"/>
      <c r="AH10510" s="31"/>
      <c r="AI10510" s="31"/>
      <c r="AJ10510" s="31"/>
      <c r="AK10510" s="31"/>
      <c r="AL10510" s="31"/>
      <c r="AM10510" s="31"/>
      <c r="AN10510" s="31"/>
      <c r="AO10510" s="31"/>
      <c r="AP10510" s="31"/>
      <c r="AQ10510" s="31"/>
      <c r="AR10510" s="31"/>
      <c r="AS10510" s="31"/>
      <c r="AT10510" s="31"/>
      <c r="AU10510" s="31"/>
      <c r="AV10510" s="31"/>
      <c r="AW10510" s="31"/>
      <c r="AX10510" s="31"/>
      <c r="AY10510" s="31"/>
      <c r="AZ10510" s="31"/>
      <c r="BA10510" s="31"/>
      <c r="BB10510" s="31"/>
      <c r="BC10510" s="31"/>
      <c r="BD10510" s="31"/>
      <c r="BE10510" s="31"/>
      <c r="BF10510" s="31"/>
      <c r="BG10510" s="31"/>
      <c r="BH10510" s="31"/>
      <c r="BI10510" s="31"/>
      <c r="BJ10510" s="31"/>
      <c r="BK10510" s="31"/>
      <c r="BL10510" s="31"/>
      <c r="BM10510" s="31"/>
      <c r="BN10510" s="31"/>
      <c r="BO10510" s="31"/>
      <c r="BP10510" s="31"/>
      <c r="BQ10510" s="31"/>
      <c r="BR10510" s="31"/>
      <c r="BS10510" s="31"/>
      <c r="BT10510" s="31"/>
      <c r="BU10510" s="31"/>
      <c r="BV10510" s="31"/>
      <c r="BW10510" s="31"/>
      <c r="BX10510" s="31"/>
      <c r="BY10510" s="31"/>
      <c r="BZ10510" s="31"/>
      <c r="CA10510" s="31"/>
      <c r="CB10510" s="31"/>
      <c r="CC10510" s="31"/>
    </row>
    <row r="10511" spans="5:81" customFormat="1" x14ac:dyDescent="0.25">
      <c r="E10511" s="30" t="str">
        <f t="shared" si="74"/>
        <v>update IFINOPL.dbo.AGREEMENT_ASSET set BILLING_TO_NPWP = '028674794005000', NPWP_NAME = 'PT. SECO TOOLS INDONESIA', NPWP_ADDRESS = 'JALAN KRANJI DELTA SILICON LIPPO CIKARANG BLOK F 18 NO. 170 CICAU CIKARANG PUSAT KAB. BEKASI JAWA BARAT' where AGREEMENT_NO = replace('0001377/4/01/06/2023', '/', '.');</v>
      </c>
      <c r="F10511" s="31"/>
      <c r="G10511" s="31"/>
      <c r="H10511" s="31"/>
      <c r="I10511" s="31"/>
      <c r="J10511" s="31"/>
      <c r="K10511" s="31"/>
      <c r="L10511" s="31"/>
      <c r="M10511" s="31"/>
      <c r="N10511" s="31"/>
      <c r="O10511" s="31"/>
      <c r="P10511" s="31"/>
      <c r="Q10511" s="31"/>
      <c r="R10511" s="31"/>
      <c r="S10511" s="31"/>
      <c r="T10511" s="31"/>
      <c r="U10511" s="31"/>
      <c r="V10511" s="31"/>
      <c r="W10511" s="31"/>
      <c r="X10511" s="31"/>
      <c r="Y10511" s="31"/>
      <c r="Z10511" s="31"/>
      <c r="AA10511" s="31"/>
      <c r="AB10511" s="31"/>
      <c r="AC10511" s="31"/>
      <c r="AD10511" s="31"/>
      <c r="AE10511" s="31"/>
      <c r="AF10511" s="31"/>
      <c r="AG10511" s="31"/>
      <c r="AH10511" s="31"/>
      <c r="AI10511" s="31"/>
      <c r="AJ10511" s="31"/>
      <c r="AK10511" s="31"/>
      <c r="AL10511" s="31"/>
      <c r="AM10511" s="31"/>
      <c r="AN10511" s="31"/>
      <c r="AO10511" s="31"/>
      <c r="AP10511" s="31"/>
      <c r="AQ10511" s="31"/>
      <c r="AR10511" s="31"/>
      <c r="AS10511" s="31"/>
      <c r="AT10511" s="31"/>
      <c r="AU10511" s="31"/>
      <c r="AV10511" s="31"/>
      <c r="AW10511" s="31"/>
      <c r="AX10511" s="31"/>
      <c r="AY10511" s="31"/>
      <c r="AZ10511" s="31"/>
      <c r="BA10511" s="31"/>
      <c r="BB10511" s="31"/>
      <c r="BC10511" s="31"/>
      <c r="BD10511" s="31"/>
      <c r="BE10511" s="31"/>
      <c r="BF10511" s="31"/>
      <c r="BG10511" s="31"/>
      <c r="BH10511" s="31"/>
      <c r="BI10511" s="31"/>
      <c r="BJ10511" s="31"/>
      <c r="BK10511" s="31"/>
      <c r="BL10511" s="31"/>
      <c r="BM10511" s="31"/>
      <c r="BN10511" s="31"/>
      <c r="BO10511" s="31"/>
      <c r="BP10511" s="31"/>
      <c r="BQ10511" s="31"/>
      <c r="BR10511" s="31"/>
      <c r="BS10511" s="31"/>
      <c r="BT10511" s="31"/>
      <c r="BU10511" s="31"/>
      <c r="BV10511" s="31"/>
      <c r="BW10511" s="31"/>
      <c r="BX10511" s="31"/>
      <c r="BY10511" s="31"/>
      <c r="BZ10511" s="31"/>
      <c r="CA10511" s="31"/>
      <c r="CB10511" s="31"/>
      <c r="CC10511" s="31"/>
    </row>
    <row r="10512" spans="5:81" customFormat="1" x14ac:dyDescent="0.25">
      <c r="E10512" s="30" t="str">
        <f t="shared" si="74"/>
        <v>update IFINOPL.dbo.AGREEMENT_ASSET set BILLING_TO_NPWP = '632145702418000', NPWP_NAME = 'PT. EMPAT ANGKASA EKSPRESS', NPWP_ADDRESS = 'JL. OTONOM CIKUPA PASAR KEMIS RT.04 RW.01 KEL.SUKA ASIH KEC.PASAR KEMIS KOTA/KAB.TANGERANG BANTEN 15560' where AGREEMENT_NO = replace('0001379/4/01/06/2023', '/', '.');</v>
      </c>
      <c r="F10512" s="31"/>
      <c r="G10512" s="31"/>
      <c r="H10512" s="31"/>
      <c r="I10512" s="31"/>
      <c r="J10512" s="31"/>
      <c r="K10512" s="31"/>
      <c r="L10512" s="31"/>
      <c r="M10512" s="31"/>
      <c r="N10512" s="31"/>
      <c r="O10512" s="31"/>
      <c r="P10512" s="31"/>
      <c r="Q10512" s="31"/>
      <c r="R10512" s="31"/>
      <c r="S10512" s="31"/>
      <c r="T10512" s="31"/>
      <c r="U10512" s="31"/>
      <c r="V10512" s="31"/>
      <c r="W10512" s="31"/>
      <c r="X10512" s="31"/>
      <c r="Y10512" s="31"/>
      <c r="Z10512" s="31"/>
      <c r="AA10512" s="31"/>
      <c r="AB10512" s="31"/>
      <c r="AC10512" s="31"/>
      <c r="AD10512" s="31"/>
      <c r="AE10512" s="31"/>
      <c r="AF10512" s="31"/>
      <c r="AG10512" s="31"/>
      <c r="AH10512" s="31"/>
      <c r="AI10512" s="31"/>
      <c r="AJ10512" s="31"/>
      <c r="AK10512" s="31"/>
      <c r="AL10512" s="31"/>
      <c r="AM10512" s="31"/>
      <c r="AN10512" s="31"/>
      <c r="AO10512" s="31"/>
      <c r="AP10512" s="31"/>
      <c r="AQ10512" s="31"/>
      <c r="AR10512" s="31"/>
      <c r="AS10512" s="31"/>
      <c r="AT10512" s="31"/>
      <c r="AU10512" s="31"/>
      <c r="AV10512" s="31"/>
      <c r="AW10512" s="31"/>
      <c r="AX10512" s="31"/>
      <c r="AY10512" s="31"/>
      <c r="AZ10512" s="31"/>
      <c r="BA10512" s="31"/>
      <c r="BB10512" s="31"/>
      <c r="BC10512" s="31"/>
      <c r="BD10512" s="31"/>
      <c r="BE10512" s="31"/>
      <c r="BF10512" s="31"/>
      <c r="BG10512" s="31"/>
      <c r="BH10512" s="31"/>
      <c r="BI10512" s="31"/>
      <c r="BJ10512" s="31"/>
      <c r="BK10512" s="31"/>
      <c r="BL10512" s="31"/>
      <c r="BM10512" s="31"/>
      <c r="BN10512" s="31"/>
      <c r="BO10512" s="31"/>
      <c r="BP10512" s="31"/>
      <c r="BQ10512" s="31"/>
      <c r="BR10512" s="31"/>
      <c r="BS10512" s="31"/>
      <c r="BT10512" s="31"/>
      <c r="BU10512" s="31"/>
      <c r="BV10512" s="31"/>
      <c r="BW10512" s="31"/>
      <c r="BX10512" s="31"/>
      <c r="BY10512" s="31"/>
      <c r="BZ10512" s="31"/>
      <c r="CA10512" s="31"/>
      <c r="CB10512" s="31"/>
      <c r="CC10512" s="31"/>
    </row>
    <row r="10513" spans="5:81" customFormat="1" x14ac:dyDescent="0.25">
      <c r="E10513" s="30" t="str">
        <f t="shared" si="74"/>
        <v>update IFINOPL.dbo.AGREEMENT_ASSET set BILLING_TO_NPWP = '703345272022000', NPWP_NAME = 'PT. CKD TRADING INDONESIA', NPWP_ADDRESS = 'JALAN JEND GATOT SUBROTO KAV 71-73 MENARA BIDAKARA 2 LT 18 UNIT 5 KOMPLEK BIDAKARA RT.010 RW.001 MENTENG DALAM, TEBET, JAKARTA SELATAN, DKI JAKARTA 12870 INDONESIA' where AGREEMENT_NO = replace('0001380/4/01/06/2023', '/', '.');</v>
      </c>
      <c r="F10513" s="31"/>
      <c r="G10513" s="31"/>
      <c r="H10513" s="31"/>
      <c r="I10513" s="31"/>
      <c r="J10513" s="31"/>
      <c r="K10513" s="31"/>
      <c r="L10513" s="31"/>
      <c r="M10513" s="31"/>
      <c r="N10513" s="31"/>
      <c r="O10513" s="31"/>
      <c r="P10513" s="31"/>
      <c r="Q10513" s="31"/>
      <c r="R10513" s="31"/>
      <c r="S10513" s="31"/>
      <c r="T10513" s="31"/>
      <c r="U10513" s="31"/>
      <c r="V10513" s="31"/>
      <c r="W10513" s="31"/>
      <c r="X10513" s="31"/>
      <c r="Y10513" s="31"/>
      <c r="Z10513" s="31"/>
      <c r="AA10513" s="31"/>
      <c r="AB10513" s="31"/>
      <c r="AC10513" s="31"/>
      <c r="AD10513" s="31"/>
      <c r="AE10513" s="31"/>
      <c r="AF10513" s="31"/>
      <c r="AG10513" s="31"/>
      <c r="AH10513" s="31"/>
      <c r="AI10513" s="31"/>
      <c r="AJ10513" s="31"/>
      <c r="AK10513" s="31"/>
      <c r="AL10513" s="31"/>
      <c r="AM10513" s="31"/>
      <c r="AN10513" s="31"/>
      <c r="AO10513" s="31"/>
      <c r="AP10513" s="31"/>
      <c r="AQ10513" s="31"/>
      <c r="AR10513" s="31"/>
      <c r="AS10513" s="31"/>
      <c r="AT10513" s="31"/>
      <c r="AU10513" s="31"/>
      <c r="AV10513" s="31"/>
      <c r="AW10513" s="31"/>
      <c r="AX10513" s="31"/>
      <c r="AY10513" s="31"/>
      <c r="AZ10513" s="31"/>
      <c r="BA10513" s="31"/>
      <c r="BB10513" s="31"/>
      <c r="BC10513" s="31"/>
      <c r="BD10513" s="31"/>
      <c r="BE10513" s="31"/>
      <c r="BF10513" s="31"/>
      <c r="BG10513" s="31"/>
      <c r="BH10513" s="31"/>
      <c r="BI10513" s="31"/>
      <c r="BJ10513" s="31"/>
      <c r="BK10513" s="31"/>
      <c r="BL10513" s="31"/>
      <c r="BM10513" s="31"/>
      <c r="BN10513" s="31"/>
      <c r="BO10513" s="31"/>
      <c r="BP10513" s="31"/>
      <c r="BQ10513" s="31"/>
      <c r="BR10513" s="31"/>
      <c r="BS10513" s="31"/>
      <c r="BT10513" s="31"/>
      <c r="BU10513" s="31"/>
      <c r="BV10513" s="31"/>
      <c r="BW10513" s="31"/>
      <c r="BX10513" s="31"/>
      <c r="BY10513" s="31"/>
      <c r="BZ10513" s="31"/>
      <c r="CA10513" s="31"/>
      <c r="CB10513" s="31"/>
      <c r="CC10513" s="31"/>
    </row>
    <row r="10514" spans="5:81" customFormat="1" x14ac:dyDescent="0.25">
      <c r="E10514" s="30" t="str">
        <f t="shared" si="74"/>
        <v>update IFINOPL.dbo.AGREEMENT_ASSET set BILLING_TO_NPWP = '013925961038000', NPWP_NAME = 'PT. TUMBAKMAS NIAGASAKTI', NPWP_ADDRESS = 'LETJEN S PARMAN NO 32-34 RT.00 RW.00 KEMANGGISAN, PALMERAH, JAKARTA BARAT, DKI JAKARTA 11480 INDONESIA' where AGREEMENT_NO = replace('0001381/4/01/06/2023', '/', '.');</v>
      </c>
      <c r="F10514" s="31"/>
      <c r="G10514" s="31"/>
      <c r="H10514" s="31"/>
      <c r="I10514" s="31"/>
      <c r="J10514" s="31"/>
      <c r="K10514" s="31"/>
      <c r="L10514" s="31"/>
      <c r="M10514" s="31"/>
      <c r="N10514" s="31"/>
      <c r="O10514" s="31"/>
      <c r="P10514" s="31"/>
      <c r="Q10514" s="31"/>
      <c r="R10514" s="31"/>
      <c r="S10514" s="31"/>
      <c r="T10514" s="31"/>
      <c r="U10514" s="31"/>
      <c r="V10514" s="31"/>
      <c r="W10514" s="31"/>
      <c r="X10514" s="31"/>
      <c r="Y10514" s="31"/>
      <c r="Z10514" s="31"/>
      <c r="AA10514" s="31"/>
      <c r="AB10514" s="31"/>
      <c r="AC10514" s="31"/>
      <c r="AD10514" s="31"/>
      <c r="AE10514" s="31"/>
      <c r="AF10514" s="31"/>
      <c r="AG10514" s="31"/>
      <c r="AH10514" s="31"/>
      <c r="AI10514" s="31"/>
      <c r="AJ10514" s="31"/>
      <c r="AK10514" s="31"/>
      <c r="AL10514" s="31"/>
      <c r="AM10514" s="31"/>
      <c r="AN10514" s="31"/>
      <c r="AO10514" s="31"/>
      <c r="AP10514" s="31"/>
      <c r="AQ10514" s="31"/>
      <c r="AR10514" s="31"/>
      <c r="AS10514" s="31"/>
      <c r="AT10514" s="31"/>
      <c r="AU10514" s="31"/>
      <c r="AV10514" s="31"/>
      <c r="AW10514" s="31"/>
      <c r="AX10514" s="31"/>
      <c r="AY10514" s="31"/>
      <c r="AZ10514" s="31"/>
      <c r="BA10514" s="31"/>
      <c r="BB10514" s="31"/>
      <c r="BC10514" s="31"/>
      <c r="BD10514" s="31"/>
      <c r="BE10514" s="31"/>
      <c r="BF10514" s="31"/>
      <c r="BG10514" s="31"/>
      <c r="BH10514" s="31"/>
      <c r="BI10514" s="31"/>
      <c r="BJ10514" s="31"/>
      <c r="BK10514" s="31"/>
      <c r="BL10514" s="31"/>
      <c r="BM10514" s="31"/>
      <c r="BN10514" s="31"/>
      <c r="BO10514" s="31"/>
      <c r="BP10514" s="31"/>
      <c r="BQ10514" s="31"/>
      <c r="BR10514" s="31"/>
      <c r="BS10514" s="31"/>
      <c r="BT10514" s="31"/>
      <c r="BU10514" s="31"/>
      <c r="BV10514" s="31"/>
      <c r="BW10514" s="31"/>
      <c r="BX10514" s="31"/>
      <c r="BY10514" s="31"/>
      <c r="BZ10514" s="31"/>
      <c r="CA10514" s="31"/>
      <c r="CB10514" s="31"/>
      <c r="CC10514" s="31"/>
    </row>
    <row r="10515" spans="5:81" customFormat="1" x14ac:dyDescent="0.25">
      <c r="E10515" s="30" t="str">
        <f t="shared" si="74"/>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replace('0001382/4/01/06/2023', '/', '.');</v>
      </c>
      <c r="F10515" s="31"/>
      <c r="G10515" s="31"/>
      <c r="H10515" s="31"/>
      <c r="I10515" s="31"/>
      <c r="J10515" s="31"/>
      <c r="K10515" s="31"/>
      <c r="L10515" s="31"/>
      <c r="M10515" s="31"/>
      <c r="N10515" s="31"/>
      <c r="O10515" s="31"/>
      <c r="P10515" s="31"/>
      <c r="Q10515" s="31"/>
      <c r="R10515" s="31"/>
      <c r="S10515" s="31"/>
      <c r="T10515" s="31"/>
      <c r="U10515" s="31"/>
      <c r="V10515" s="31"/>
      <c r="W10515" s="31"/>
      <c r="X10515" s="31"/>
      <c r="Y10515" s="31"/>
      <c r="Z10515" s="31"/>
      <c r="AA10515" s="31"/>
      <c r="AB10515" s="31"/>
      <c r="AC10515" s="31"/>
      <c r="AD10515" s="31"/>
      <c r="AE10515" s="31"/>
      <c r="AF10515" s="31"/>
      <c r="AG10515" s="31"/>
      <c r="AH10515" s="31"/>
      <c r="AI10515" s="31"/>
      <c r="AJ10515" s="31"/>
      <c r="AK10515" s="31"/>
      <c r="AL10515" s="31"/>
      <c r="AM10515" s="31"/>
      <c r="AN10515" s="31"/>
      <c r="AO10515" s="31"/>
      <c r="AP10515" s="31"/>
      <c r="AQ10515" s="31"/>
      <c r="AR10515" s="31"/>
      <c r="AS10515" s="31"/>
      <c r="AT10515" s="31"/>
      <c r="AU10515" s="31"/>
      <c r="AV10515" s="31"/>
      <c r="AW10515" s="31"/>
      <c r="AX10515" s="31"/>
      <c r="AY10515" s="31"/>
      <c r="AZ10515" s="31"/>
      <c r="BA10515" s="31"/>
      <c r="BB10515" s="31"/>
      <c r="BC10515" s="31"/>
      <c r="BD10515" s="31"/>
      <c r="BE10515" s="31"/>
      <c r="BF10515" s="31"/>
      <c r="BG10515" s="31"/>
      <c r="BH10515" s="31"/>
      <c r="BI10515" s="31"/>
      <c r="BJ10515" s="31"/>
      <c r="BK10515" s="31"/>
      <c r="BL10515" s="31"/>
      <c r="BM10515" s="31"/>
      <c r="BN10515" s="31"/>
      <c r="BO10515" s="31"/>
      <c r="BP10515" s="31"/>
      <c r="BQ10515" s="31"/>
      <c r="BR10515" s="31"/>
      <c r="BS10515" s="31"/>
      <c r="BT10515" s="31"/>
      <c r="BU10515" s="31"/>
      <c r="BV10515" s="31"/>
      <c r="BW10515" s="31"/>
      <c r="BX10515" s="31"/>
      <c r="BY10515" s="31"/>
      <c r="BZ10515" s="31"/>
      <c r="CA10515" s="31"/>
      <c r="CB10515" s="31"/>
      <c r="CC10515" s="31"/>
    </row>
    <row r="10516" spans="5:81" customFormat="1" x14ac:dyDescent="0.25">
      <c r="E10516" s="30" t="str">
        <f t="shared" si="74"/>
        <v>update IFINOPL.dbo.AGREEMENT_ASSET set BILLING_TO_NPWP = '437220601434000', NPWP_NAME = 'PT. NATA SUKSES INDONESIA', NPWP_ADDRESS = 'PINTU 3 SIRKUIT SENTUL GANG PUSKESMAS RT.000 RW.000 KEL.SENTUL KEC.BABAKAN MADANG KOTA/KAB.KAB. BOGOR JAWA BARAT 16810' where AGREEMENT_NO = replace('0001383/4/01/06/2023', '/', '.');</v>
      </c>
      <c r="F10516" s="31"/>
      <c r="G10516" s="31"/>
      <c r="H10516" s="31"/>
      <c r="I10516" s="31"/>
      <c r="J10516" s="31"/>
      <c r="K10516" s="31"/>
      <c r="L10516" s="31"/>
      <c r="M10516" s="31"/>
      <c r="N10516" s="31"/>
      <c r="O10516" s="31"/>
      <c r="P10516" s="31"/>
      <c r="Q10516" s="31"/>
      <c r="R10516" s="31"/>
      <c r="S10516" s="31"/>
      <c r="T10516" s="31"/>
      <c r="U10516" s="31"/>
      <c r="V10516" s="31"/>
      <c r="W10516" s="31"/>
      <c r="X10516" s="31"/>
      <c r="Y10516" s="31"/>
      <c r="Z10516" s="31"/>
      <c r="AA10516" s="31"/>
      <c r="AB10516" s="31"/>
      <c r="AC10516" s="31"/>
      <c r="AD10516" s="31"/>
      <c r="AE10516" s="31"/>
      <c r="AF10516" s="31"/>
      <c r="AG10516" s="31"/>
      <c r="AH10516" s="31"/>
      <c r="AI10516" s="31"/>
      <c r="AJ10516" s="31"/>
      <c r="AK10516" s="31"/>
      <c r="AL10516" s="31"/>
      <c r="AM10516" s="31"/>
      <c r="AN10516" s="31"/>
      <c r="AO10516" s="31"/>
      <c r="AP10516" s="31"/>
      <c r="AQ10516" s="31"/>
      <c r="AR10516" s="31"/>
      <c r="AS10516" s="31"/>
      <c r="AT10516" s="31"/>
      <c r="AU10516" s="31"/>
      <c r="AV10516" s="31"/>
      <c r="AW10516" s="31"/>
      <c r="AX10516" s="31"/>
      <c r="AY10516" s="31"/>
      <c r="AZ10516" s="31"/>
      <c r="BA10516" s="31"/>
      <c r="BB10516" s="31"/>
      <c r="BC10516" s="31"/>
      <c r="BD10516" s="31"/>
      <c r="BE10516" s="31"/>
      <c r="BF10516" s="31"/>
      <c r="BG10516" s="31"/>
      <c r="BH10516" s="31"/>
      <c r="BI10516" s="31"/>
      <c r="BJ10516" s="31"/>
      <c r="BK10516" s="31"/>
      <c r="BL10516" s="31"/>
      <c r="BM10516" s="31"/>
      <c r="BN10516" s="31"/>
      <c r="BO10516" s="31"/>
      <c r="BP10516" s="31"/>
      <c r="BQ10516" s="31"/>
      <c r="BR10516" s="31"/>
      <c r="BS10516" s="31"/>
      <c r="BT10516" s="31"/>
      <c r="BU10516" s="31"/>
      <c r="BV10516" s="31"/>
      <c r="BW10516" s="31"/>
      <c r="BX10516" s="31"/>
      <c r="BY10516" s="31"/>
      <c r="BZ10516" s="31"/>
      <c r="CA10516" s="31"/>
      <c r="CB10516" s="31"/>
      <c r="CC10516" s="31"/>
    </row>
    <row r="10517" spans="5:81" customFormat="1" x14ac:dyDescent="0.25">
      <c r="E10517" s="30" t="str">
        <f t="shared" si="74"/>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replace('0001385/4/01/05/2023', '/', '.');</v>
      </c>
      <c r="F10517" s="31"/>
      <c r="G10517" s="31"/>
      <c r="H10517" s="31"/>
      <c r="I10517" s="31"/>
      <c r="J10517" s="31"/>
      <c r="K10517" s="31"/>
      <c r="L10517" s="31"/>
      <c r="M10517" s="31"/>
      <c r="N10517" s="31"/>
      <c r="O10517" s="31"/>
      <c r="P10517" s="31"/>
      <c r="Q10517" s="31"/>
      <c r="R10517" s="31"/>
      <c r="S10517" s="31"/>
      <c r="T10517" s="31"/>
      <c r="U10517" s="31"/>
      <c r="V10517" s="31"/>
      <c r="W10517" s="31"/>
      <c r="X10517" s="31"/>
      <c r="Y10517" s="31"/>
      <c r="Z10517" s="31"/>
      <c r="AA10517" s="31"/>
      <c r="AB10517" s="31"/>
      <c r="AC10517" s="31"/>
      <c r="AD10517" s="31"/>
      <c r="AE10517" s="31"/>
      <c r="AF10517" s="31"/>
      <c r="AG10517" s="31"/>
      <c r="AH10517" s="31"/>
      <c r="AI10517" s="31"/>
      <c r="AJ10517" s="31"/>
      <c r="AK10517" s="31"/>
      <c r="AL10517" s="31"/>
      <c r="AM10517" s="31"/>
      <c r="AN10517" s="31"/>
      <c r="AO10517" s="31"/>
      <c r="AP10517" s="31"/>
      <c r="AQ10517" s="31"/>
      <c r="AR10517" s="31"/>
      <c r="AS10517" s="31"/>
      <c r="AT10517" s="31"/>
      <c r="AU10517" s="31"/>
      <c r="AV10517" s="31"/>
      <c r="AW10517" s="31"/>
      <c r="AX10517" s="31"/>
      <c r="AY10517" s="31"/>
      <c r="AZ10517" s="31"/>
      <c r="BA10517" s="31"/>
      <c r="BB10517" s="31"/>
      <c r="BC10517" s="31"/>
      <c r="BD10517" s="31"/>
      <c r="BE10517" s="31"/>
      <c r="BF10517" s="31"/>
      <c r="BG10517" s="31"/>
      <c r="BH10517" s="31"/>
      <c r="BI10517" s="31"/>
      <c r="BJ10517" s="31"/>
      <c r="BK10517" s="31"/>
      <c r="BL10517" s="31"/>
      <c r="BM10517" s="31"/>
      <c r="BN10517" s="31"/>
      <c r="BO10517" s="31"/>
      <c r="BP10517" s="31"/>
      <c r="BQ10517" s="31"/>
      <c r="BR10517" s="31"/>
      <c r="BS10517" s="31"/>
      <c r="BT10517" s="31"/>
      <c r="BU10517" s="31"/>
      <c r="BV10517" s="31"/>
      <c r="BW10517" s="31"/>
      <c r="BX10517" s="31"/>
      <c r="BY10517" s="31"/>
      <c r="BZ10517" s="31"/>
      <c r="CA10517" s="31"/>
      <c r="CB10517" s="31"/>
      <c r="CC10517" s="31"/>
    </row>
    <row r="10518" spans="5:81" customFormat="1" x14ac:dyDescent="0.25">
      <c r="E10518" s="30" t="str">
        <f t="shared" si="74"/>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replace('0001386/4/01/06/2023', '/', '.');</v>
      </c>
      <c r="F10518" s="31"/>
      <c r="G10518" s="31"/>
      <c r="H10518" s="31"/>
      <c r="I10518" s="31"/>
      <c r="J10518" s="31"/>
      <c r="K10518" s="31"/>
      <c r="L10518" s="31"/>
      <c r="M10518" s="31"/>
      <c r="N10518" s="31"/>
      <c r="O10518" s="31"/>
      <c r="P10518" s="31"/>
      <c r="Q10518" s="31"/>
      <c r="R10518" s="31"/>
      <c r="S10518" s="31"/>
      <c r="T10518" s="31"/>
      <c r="U10518" s="31"/>
      <c r="V10518" s="31"/>
      <c r="W10518" s="31"/>
      <c r="X10518" s="31"/>
      <c r="Y10518" s="31"/>
      <c r="Z10518" s="31"/>
      <c r="AA10518" s="31"/>
      <c r="AB10518" s="31"/>
      <c r="AC10518" s="31"/>
      <c r="AD10518" s="31"/>
      <c r="AE10518" s="31"/>
      <c r="AF10518" s="31"/>
      <c r="AG10518" s="31"/>
      <c r="AH10518" s="31"/>
      <c r="AI10518" s="31"/>
      <c r="AJ10518" s="31"/>
      <c r="AK10518" s="31"/>
      <c r="AL10518" s="31"/>
      <c r="AM10518" s="31"/>
      <c r="AN10518" s="31"/>
      <c r="AO10518" s="31"/>
      <c r="AP10518" s="31"/>
      <c r="AQ10518" s="31"/>
      <c r="AR10518" s="31"/>
      <c r="AS10518" s="31"/>
      <c r="AT10518" s="31"/>
      <c r="AU10518" s="31"/>
      <c r="AV10518" s="31"/>
      <c r="AW10518" s="31"/>
      <c r="AX10518" s="31"/>
      <c r="AY10518" s="31"/>
      <c r="AZ10518" s="31"/>
      <c r="BA10518" s="31"/>
      <c r="BB10518" s="31"/>
      <c r="BC10518" s="31"/>
      <c r="BD10518" s="31"/>
      <c r="BE10518" s="31"/>
      <c r="BF10518" s="31"/>
      <c r="BG10518" s="31"/>
      <c r="BH10518" s="31"/>
      <c r="BI10518" s="31"/>
      <c r="BJ10518" s="31"/>
      <c r="BK10518" s="31"/>
      <c r="BL10518" s="31"/>
      <c r="BM10518" s="31"/>
      <c r="BN10518" s="31"/>
      <c r="BO10518" s="31"/>
      <c r="BP10518" s="31"/>
      <c r="BQ10518" s="31"/>
      <c r="BR10518" s="31"/>
      <c r="BS10518" s="31"/>
      <c r="BT10518" s="31"/>
      <c r="BU10518" s="31"/>
      <c r="BV10518" s="31"/>
      <c r="BW10518" s="31"/>
      <c r="BX10518" s="31"/>
      <c r="BY10518" s="31"/>
      <c r="BZ10518" s="31"/>
      <c r="CA10518" s="31"/>
      <c r="CB10518" s="31"/>
      <c r="CC10518" s="31"/>
    </row>
    <row r="10519" spans="5:81" customFormat="1" x14ac:dyDescent="0.25">
      <c r="E10519" s="30" t="str">
        <f t="shared" si="74"/>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replace('0001387/4/01/06/2023', '/', '.');</v>
      </c>
      <c r="F10519" s="31"/>
      <c r="G10519" s="31"/>
      <c r="H10519" s="31"/>
      <c r="I10519" s="31"/>
      <c r="J10519" s="31"/>
      <c r="K10519" s="31"/>
      <c r="L10519" s="31"/>
      <c r="M10519" s="31"/>
      <c r="N10519" s="31"/>
      <c r="O10519" s="31"/>
      <c r="P10519" s="31"/>
      <c r="Q10519" s="31"/>
      <c r="R10519" s="31"/>
      <c r="S10519" s="31"/>
      <c r="T10519" s="31"/>
      <c r="U10519" s="31"/>
      <c r="V10519" s="31"/>
      <c r="W10519" s="31"/>
      <c r="X10519" s="31"/>
      <c r="Y10519" s="31"/>
      <c r="Z10519" s="31"/>
      <c r="AA10519" s="31"/>
      <c r="AB10519" s="31"/>
      <c r="AC10519" s="31"/>
      <c r="AD10519" s="31"/>
      <c r="AE10519" s="31"/>
      <c r="AF10519" s="31"/>
      <c r="AG10519" s="31"/>
      <c r="AH10519" s="31"/>
      <c r="AI10519" s="31"/>
      <c r="AJ10519" s="31"/>
      <c r="AK10519" s="31"/>
      <c r="AL10519" s="31"/>
      <c r="AM10519" s="31"/>
      <c r="AN10519" s="31"/>
      <c r="AO10519" s="31"/>
      <c r="AP10519" s="31"/>
      <c r="AQ10519" s="31"/>
      <c r="AR10519" s="31"/>
      <c r="AS10519" s="31"/>
      <c r="AT10519" s="31"/>
      <c r="AU10519" s="31"/>
      <c r="AV10519" s="31"/>
      <c r="AW10519" s="31"/>
      <c r="AX10519" s="31"/>
      <c r="AY10519" s="31"/>
      <c r="AZ10519" s="31"/>
      <c r="BA10519" s="31"/>
      <c r="BB10519" s="31"/>
      <c r="BC10519" s="31"/>
      <c r="BD10519" s="31"/>
      <c r="BE10519" s="31"/>
      <c r="BF10519" s="31"/>
      <c r="BG10519" s="31"/>
      <c r="BH10519" s="31"/>
      <c r="BI10519" s="31"/>
      <c r="BJ10519" s="31"/>
      <c r="BK10519" s="31"/>
      <c r="BL10519" s="31"/>
      <c r="BM10519" s="31"/>
      <c r="BN10519" s="31"/>
      <c r="BO10519" s="31"/>
      <c r="BP10519" s="31"/>
      <c r="BQ10519" s="31"/>
      <c r="BR10519" s="31"/>
      <c r="BS10519" s="31"/>
      <c r="BT10519" s="31"/>
      <c r="BU10519" s="31"/>
      <c r="BV10519" s="31"/>
      <c r="BW10519" s="31"/>
      <c r="BX10519" s="31"/>
      <c r="BY10519" s="31"/>
      <c r="BZ10519" s="31"/>
      <c r="CA10519" s="31"/>
      <c r="CB10519" s="31"/>
      <c r="CC10519" s="31"/>
    </row>
    <row r="10520" spans="5:81" customFormat="1" x14ac:dyDescent="0.25">
      <c r="E10520" s="30" t="str">
        <f t="shared" si="74"/>
        <v>update IFINOPL.dbo.AGREEMENT_ASSET set BILLING_TO_NPWP = '023689078064000', NPWP_NAME = 'PT. BIMA SAKTI UTAMA', NPWP_ADDRESS = 'JL. PANGLIMA POLIM RAYA NO. 49.B MELAWAI - KEBAYORAN BARU JAKARTA SELATAN - DKI JAKARTA' where AGREEMENT_NO = replace('0001388/4/01/06/2023', '/', '.');</v>
      </c>
      <c r="F10520" s="31"/>
      <c r="G10520" s="31"/>
      <c r="H10520" s="31"/>
      <c r="I10520" s="31"/>
      <c r="J10520" s="31"/>
      <c r="K10520" s="31"/>
      <c r="L10520" s="31"/>
      <c r="M10520" s="31"/>
      <c r="N10520" s="31"/>
      <c r="O10520" s="31"/>
      <c r="P10520" s="31"/>
      <c r="Q10520" s="31"/>
      <c r="R10520" s="31"/>
      <c r="S10520" s="31"/>
      <c r="T10520" s="31"/>
      <c r="U10520" s="31"/>
      <c r="V10520" s="31"/>
      <c r="W10520" s="31"/>
      <c r="X10520" s="31"/>
      <c r="Y10520" s="31"/>
      <c r="Z10520" s="31"/>
      <c r="AA10520" s="31"/>
      <c r="AB10520" s="31"/>
      <c r="AC10520" s="31"/>
      <c r="AD10520" s="31"/>
      <c r="AE10520" s="31"/>
      <c r="AF10520" s="31"/>
      <c r="AG10520" s="31"/>
      <c r="AH10520" s="31"/>
      <c r="AI10520" s="31"/>
      <c r="AJ10520" s="31"/>
      <c r="AK10520" s="31"/>
      <c r="AL10520" s="31"/>
      <c r="AM10520" s="31"/>
      <c r="AN10520" s="31"/>
      <c r="AO10520" s="31"/>
      <c r="AP10520" s="31"/>
      <c r="AQ10520" s="31"/>
      <c r="AR10520" s="31"/>
      <c r="AS10520" s="31"/>
      <c r="AT10520" s="31"/>
      <c r="AU10520" s="31"/>
      <c r="AV10520" s="31"/>
      <c r="AW10520" s="31"/>
      <c r="AX10520" s="31"/>
      <c r="AY10520" s="31"/>
      <c r="AZ10520" s="31"/>
      <c r="BA10520" s="31"/>
      <c r="BB10520" s="31"/>
      <c r="BC10520" s="31"/>
      <c r="BD10520" s="31"/>
      <c r="BE10520" s="31"/>
      <c r="BF10520" s="31"/>
      <c r="BG10520" s="31"/>
      <c r="BH10520" s="31"/>
      <c r="BI10520" s="31"/>
      <c r="BJ10520" s="31"/>
      <c r="BK10520" s="31"/>
      <c r="BL10520" s="31"/>
      <c r="BM10520" s="31"/>
      <c r="BN10520" s="31"/>
      <c r="BO10520" s="31"/>
      <c r="BP10520" s="31"/>
      <c r="BQ10520" s="31"/>
      <c r="BR10520" s="31"/>
      <c r="BS10520" s="31"/>
      <c r="BT10520" s="31"/>
      <c r="BU10520" s="31"/>
      <c r="BV10520" s="31"/>
      <c r="BW10520" s="31"/>
      <c r="BX10520" s="31"/>
      <c r="BY10520" s="31"/>
      <c r="BZ10520" s="31"/>
      <c r="CA10520" s="31"/>
      <c r="CB10520" s="31"/>
      <c r="CC10520" s="31"/>
    </row>
    <row r="10521" spans="5:81" customFormat="1" x14ac:dyDescent="0.25">
      <c r="E10521" s="30" t="str">
        <f t="shared" si="74"/>
        <v>update IFINOPL.dbo.AGREEMENT_ASSET set BILLING_TO_NPWP = '023689078064000', NPWP_NAME = 'PT. BIMA SAKTI UTAMA', NPWP_ADDRESS = 'JL. PANGLIMA POLIM RAYA NO. 49 B RT.00 RW.00 MELAWAI, KEBAYORAN BARU, JAKARTA SELATAN, DKI JAKARTA 12160 INDONESIA' where AGREEMENT_NO = replace('0001389/4/01/06/2023', '/', '.');</v>
      </c>
      <c r="F10521" s="31"/>
      <c r="G10521" s="31"/>
      <c r="H10521" s="31"/>
      <c r="I10521" s="31"/>
      <c r="J10521" s="31"/>
      <c r="K10521" s="31"/>
      <c r="L10521" s="31"/>
      <c r="M10521" s="31"/>
      <c r="N10521" s="31"/>
      <c r="O10521" s="31"/>
      <c r="P10521" s="31"/>
      <c r="Q10521" s="31"/>
      <c r="R10521" s="31"/>
      <c r="S10521" s="31"/>
      <c r="T10521" s="31"/>
      <c r="U10521" s="31"/>
      <c r="V10521" s="31"/>
      <c r="W10521" s="31"/>
      <c r="X10521" s="31"/>
      <c r="Y10521" s="31"/>
      <c r="Z10521" s="31"/>
      <c r="AA10521" s="31"/>
      <c r="AB10521" s="31"/>
      <c r="AC10521" s="31"/>
      <c r="AD10521" s="31"/>
      <c r="AE10521" s="31"/>
      <c r="AF10521" s="31"/>
      <c r="AG10521" s="31"/>
      <c r="AH10521" s="31"/>
      <c r="AI10521" s="31"/>
      <c r="AJ10521" s="31"/>
      <c r="AK10521" s="31"/>
      <c r="AL10521" s="31"/>
      <c r="AM10521" s="31"/>
      <c r="AN10521" s="31"/>
      <c r="AO10521" s="31"/>
      <c r="AP10521" s="31"/>
      <c r="AQ10521" s="31"/>
      <c r="AR10521" s="31"/>
      <c r="AS10521" s="31"/>
      <c r="AT10521" s="31"/>
      <c r="AU10521" s="31"/>
      <c r="AV10521" s="31"/>
      <c r="AW10521" s="31"/>
      <c r="AX10521" s="31"/>
      <c r="AY10521" s="31"/>
      <c r="AZ10521" s="31"/>
      <c r="BA10521" s="31"/>
      <c r="BB10521" s="31"/>
      <c r="BC10521" s="31"/>
      <c r="BD10521" s="31"/>
      <c r="BE10521" s="31"/>
      <c r="BF10521" s="31"/>
      <c r="BG10521" s="31"/>
      <c r="BH10521" s="31"/>
      <c r="BI10521" s="31"/>
      <c r="BJ10521" s="31"/>
      <c r="BK10521" s="31"/>
      <c r="BL10521" s="31"/>
      <c r="BM10521" s="31"/>
      <c r="BN10521" s="31"/>
      <c r="BO10521" s="31"/>
      <c r="BP10521" s="31"/>
      <c r="BQ10521" s="31"/>
      <c r="BR10521" s="31"/>
      <c r="BS10521" s="31"/>
      <c r="BT10521" s="31"/>
      <c r="BU10521" s="31"/>
      <c r="BV10521" s="31"/>
      <c r="BW10521" s="31"/>
      <c r="BX10521" s="31"/>
      <c r="BY10521" s="31"/>
      <c r="BZ10521" s="31"/>
      <c r="CA10521" s="31"/>
      <c r="CB10521" s="31"/>
      <c r="CC10521" s="31"/>
    </row>
    <row r="10522" spans="5:81" customFormat="1" x14ac:dyDescent="0.25">
      <c r="E10522" s="30" t="str">
        <f t="shared" si="74"/>
        <v>update IFINOPL.dbo.AGREEMENT_ASSET set BILLING_TO_NPWP = '858858137452000', NPWP_NAME = 'PT. PARIS TOBACCO INTERNATIONAL', NPWP_ADDRESS = 'PLAZA SUMMARECON SERPONG LT. 3 R. 305 JL. GADING SERPONG BOULEVARD BLOK M.5 NO.3 RT.000 RW.000 KEL.PAKULONAN BARAT KEC.KELAPA DUA KOTA/KAB.KAB. TANGERANG BANTEN 15810' where AGREEMENT_NO = replace('0001391/4/01/06/2023', '/', '.');</v>
      </c>
      <c r="F10522" s="31"/>
      <c r="G10522" s="31"/>
      <c r="H10522" s="31"/>
      <c r="I10522" s="31"/>
      <c r="J10522" s="31"/>
      <c r="K10522" s="31"/>
      <c r="L10522" s="31"/>
      <c r="M10522" s="31"/>
      <c r="N10522" s="31"/>
      <c r="O10522" s="31"/>
      <c r="P10522" s="31"/>
      <c r="Q10522" s="31"/>
      <c r="R10522" s="31"/>
      <c r="S10522" s="31"/>
      <c r="T10522" s="31"/>
      <c r="U10522" s="31"/>
      <c r="V10522" s="31"/>
      <c r="W10522" s="31"/>
      <c r="X10522" s="31"/>
      <c r="Y10522" s="31"/>
      <c r="Z10522" s="31"/>
      <c r="AA10522" s="31"/>
      <c r="AB10522" s="31"/>
      <c r="AC10522" s="31"/>
      <c r="AD10522" s="31"/>
      <c r="AE10522" s="31"/>
      <c r="AF10522" s="31"/>
      <c r="AG10522" s="31"/>
      <c r="AH10522" s="31"/>
      <c r="AI10522" s="31"/>
      <c r="AJ10522" s="31"/>
      <c r="AK10522" s="31"/>
      <c r="AL10522" s="31"/>
      <c r="AM10522" s="31"/>
      <c r="AN10522" s="31"/>
      <c r="AO10522" s="31"/>
      <c r="AP10522" s="31"/>
      <c r="AQ10522" s="31"/>
      <c r="AR10522" s="31"/>
      <c r="AS10522" s="31"/>
      <c r="AT10522" s="31"/>
      <c r="AU10522" s="31"/>
      <c r="AV10522" s="31"/>
      <c r="AW10522" s="31"/>
      <c r="AX10522" s="31"/>
      <c r="AY10522" s="31"/>
      <c r="AZ10522" s="31"/>
      <c r="BA10522" s="31"/>
      <c r="BB10522" s="31"/>
      <c r="BC10522" s="31"/>
      <c r="BD10522" s="31"/>
      <c r="BE10522" s="31"/>
      <c r="BF10522" s="31"/>
      <c r="BG10522" s="31"/>
      <c r="BH10522" s="31"/>
      <c r="BI10522" s="31"/>
      <c r="BJ10522" s="31"/>
      <c r="BK10522" s="31"/>
      <c r="BL10522" s="31"/>
      <c r="BM10522" s="31"/>
      <c r="BN10522" s="31"/>
      <c r="BO10522" s="31"/>
      <c r="BP10522" s="31"/>
      <c r="BQ10522" s="31"/>
      <c r="BR10522" s="31"/>
      <c r="BS10522" s="31"/>
      <c r="BT10522" s="31"/>
      <c r="BU10522" s="31"/>
      <c r="BV10522" s="31"/>
      <c r="BW10522" s="31"/>
      <c r="BX10522" s="31"/>
      <c r="BY10522" s="31"/>
      <c r="BZ10522" s="31"/>
      <c r="CA10522" s="31"/>
      <c r="CB10522" s="31"/>
      <c r="CC10522" s="31"/>
    </row>
    <row r="10523" spans="5:81" customFormat="1" x14ac:dyDescent="0.25">
      <c r="E10523" s="30" t="str">
        <f t="shared" si="74"/>
        <v>update IFINOPL.dbo.AGREEMENT_ASSET set BILLING_TO_NPWP = '010615979052000', NPWP_NAME = 'PT. ECOLAB INTERNATIONAL INDONESIA', NPWP_ADDRESS = 'JL. PAHLAWAN RT.004 RW.007 KARANG ASEM TIMUR, CITEUREUP, KAB. BOGOR, JAWA BARAT 16810 INDONESIA' where AGREEMENT_NO = replace('0001392/4/01/06/2023', '/', '.');</v>
      </c>
      <c r="F10523" s="31"/>
      <c r="G10523" s="31"/>
      <c r="H10523" s="31"/>
      <c r="I10523" s="31"/>
      <c r="J10523" s="31"/>
      <c r="K10523" s="31"/>
      <c r="L10523" s="31"/>
      <c r="M10523" s="31"/>
      <c r="N10523" s="31"/>
      <c r="O10523" s="31"/>
      <c r="P10523" s="31"/>
      <c r="Q10523" s="31"/>
      <c r="R10523" s="31"/>
      <c r="S10523" s="31"/>
      <c r="T10523" s="31"/>
      <c r="U10523" s="31"/>
      <c r="V10523" s="31"/>
      <c r="W10523" s="31"/>
      <c r="X10523" s="31"/>
      <c r="Y10523" s="31"/>
      <c r="Z10523" s="31"/>
      <c r="AA10523" s="31"/>
      <c r="AB10523" s="31"/>
      <c r="AC10523" s="31"/>
      <c r="AD10523" s="31"/>
      <c r="AE10523" s="31"/>
      <c r="AF10523" s="31"/>
      <c r="AG10523" s="31"/>
      <c r="AH10523" s="31"/>
      <c r="AI10523" s="31"/>
      <c r="AJ10523" s="31"/>
      <c r="AK10523" s="31"/>
      <c r="AL10523" s="31"/>
      <c r="AM10523" s="31"/>
      <c r="AN10523" s="31"/>
      <c r="AO10523" s="31"/>
      <c r="AP10523" s="31"/>
      <c r="AQ10523" s="31"/>
      <c r="AR10523" s="31"/>
      <c r="AS10523" s="31"/>
      <c r="AT10523" s="31"/>
      <c r="AU10523" s="31"/>
      <c r="AV10523" s="31"/>
      <c r="AW10523" s="31"/>
      <c r="AX10523" s="31"/>
      <c r="AY10523" s="31"/>
      <c r="AZ10523" s="31"/>
      <c r="BA10523" s="31"/>
      <c r="BB10523" s="31"/>
      <c r="BC10523" s="31"/>
      <c r="BD10523" s="31"/>
      <c r="BE10523" s="31"/>
      <c r="BF10523" s="31"/>
      <c r="BG10523" s="31"/>
      <c r="BH10523" s="31"/>
      <c r="BI10523" s="31"/>
      <c r="BJ10523" s="31"/>
      <c r="BK10523" s="31"/>
      <c r="BL10523" s="31"/>
      <c r="BM10523" s="31"/>
      <c r="BN10523" s="31"/>
      <c r="BO10523" s="31"/>
      <c r="BP10523" s="31"/>
      <c r="BQ10523" s="31"/>
      <c r="BR10523" s="31"/>
      <c r="BS10523" s="31"/>
      <c r="BT10523" s="31"/>
      <c r="BU10523" s="31"/>
      <c r="BV10523" s="31"/>
      <c r="BW10523" s="31"/>
      <c r="BX10523" s="31"/>
      <c r="BY10523" s="31"/>
      <c r="BZ10523" s="31"/>
      <c r="CA10523" s="31"/>
      <c r="CB10523" s="31"/>
      <c r="CC10523" s="31"/>
    </row>
    <row r="10524" spans="5:81" customFormat="1" x14ac:dyDescent="0.25">
      <c r="E10524" s="30" t="str">
        <f t="shared" si="74"/>
        <v>update IFINOPL.dbo.AGREEMENT_ASSET set BILLING_TO_NPWP = '018321521093000', NPWP_NAME = 'PT. INDONUSA TELEMEDIA', NPWP_ADDRESS = 'MENARA MEGA SYARIAH LT 15, JALAN HR RASUNA SAID RT.00 RW.00 KEL.KUNINGAN TIMUR KEC.SETIA BUDI KOTA/KAB.JAKARTA SELATAN DKI JAKARTA 12950' where AGREEMENT_NO = replace('0001393/4/01/06/2023', '/', '.');</v>
      </c>
      <c r="F10524" s="31"/>
      <c r="G10524" s="31"/>
      <c r="H10524" s="31"/>
      <c r="I10524" s="31"/>
      <c r="J10524" s="31"/>
      <c r="K10524" s="31"/>
      <c r="L10524" s="31"/>
      <c r="M10524" s="31"/>
      <c r="N10524" s="31"/>
      <c r="O10524" s="31"/>
      <c r="P10524" s="31"/>
      <c r="Q10524" s="31"/>
      <c r="R10524" s="31"/>
      <c r="S10524" s="31"/>
      <c r="T10524" s="31"/>
      <c r="U10524" s="31"/>
      <c r="V10524" s="31"/>
      <c r="W10524" s="31"/>
      <c r="X10524" s="31"/>
      <c r="Y10524" s="31"/>
      <c r="Z10524" s="31"/>
      <c r="AA10524" s="31"/>
      <c r="AB10524" s="31"/>
      <c r="AC10524" s="31"/>
      <c r="AD10524" s="31"/>
      <c r="AE10524" s="31"/>
      <c r="AF10524" s="31"/>
      <c r="AG10524" s="31"/>
      <c r="AH10524" s="31"/>
      <c r="AI10524" s="31"/>
      <c r="AJ10524" s="31"/>
      <c r="AK10524" s="31"/>
      <c r="AL10524" s="31"/>
      <c r="AM10524" s="31"/>
      <c r="AN10524" s="31"/>
      <c r="AO10524" s="31"/>
      <c r="AP10524" s="31"/>
      <c r="AQ10524" s="31"/>
      <c r="AR10524" s="31"/>
      <c r="AS10524" s="31"/>
      <c r="AT10524" s="31"/>
      <c r="AU10524" s="31"/>
      <c r="AV10524" s="31"/>
      <c r="AW10524" s="31"/>
      <c r="AX10524" s="31"/>
      <c r="AY10524" s="31"/>
      <c r="AZ10524" s="31"/>
      <c r="BA10524" s="31"/>
      <c r="BB10524" s="31"/>
      <c r="BC10524" s="31"/>
      <c r="BD10524" s="31"/>
      <c r="BE10524" s="31"/>
      <c r="BF10524" s="31"/>
      <c r="BG10524" s="31"/>
      <c r="BH10524" s="31"/>
      <c r="BI10524" s="31"/>
      <c r="BJ10524" s="31"/>
      <c r="BK10524" s="31"/>
      <c r="BL10524" s="31"/>
      <c r="BM10524" s="31"/>
      <c r="BN10524" s="31"/>
      <c r="BO10524" s="31"/>
      <c r="BP10524" s="31"/>
      <c r="BQ10524" s="31"/>
      <c r="BR10524" s="31"/>
      <c r="BS10524" s="31"/>
      <c r="BT10524" s="31"/>
      <c r="BU10524" s="31"/>
      <c r="BV10524" s="31"/>
      <c r="BW10524" s="31"/>
      <c r="BX10524" s="31"/>
      <c r="BY10524" s="31"/>
      <c r="BZ10524" s="31"/>
      <c r="CA10524" s="31"/>
      <c r="CB10524" s="31"/>
      <c r="CC10524" s="31"/>
    </row>
    <row r="10525" spans="5:81" customFormat="1" x14ac:dyDescent="0.25">
      <c r="E10525" s="30" t="str">
        <f t="shared" si="74"/>
        <v>update IFINOPL.dbo.AGREEMENT_ASSET set BILLING_TO_NPWP = '018321521093000', NPWP_NAME = 'PT. INDONUSA TELEMEDIA', NPWP_ADDRESS = 'MENARA MEGA SYARIAH LT 15, JALAN HR RASUNA SAID RT.00 RW.00 KEL.KUNINGAN TIMUR KEC.SETIA BUDI KOTA/KAB.JAKARTA SELATAN DKI JAKARTA 12950' where AGREEMENT_NO = replace('0001394/4/01/06/2023', '/', '.');</v>
      </c>
      <c r="F10525" s="31"/>
      <c r="G10525" s="31"/>
      <c r="H10525" s="31"/>
      <c r="I10525" s="31"/>
      <c r="J10525" s="31"/>
      <c r="K10525" s="31"/>
      <c r="L10525" s="31"/>
      <c r="M10525" s="31"/>
      <c r="N10525" s="31"/>
      <c r="O10525" s="31"/>
      <c r="P10525" s="31"/>
      <c r="Q10525" s="31"/>
      <c r="R10525" s="31"/>
      <c r="S10525" s="31"/>
      <c r="T10525" s="31"/>
      <c r="U10525" s="31"/>
      <c r="V10525" s="31"/>
      <c r="W10525" s="31"/>
      <c r="X10525" s="31"/>
      <c r="Y10525" s="31"/>
      <c r="Z10525" s="31"/>
      <c r="AA10525" s="31"/>
      <c r="AB10525" s="31"/>
      <c r="AC10525" s="31"/>
      <c r="AD10525" s="31"/>
      <c r="AE10525" s="31"/>
      <c r="AF10525" s="31"/>
      <c r="AG10525" s="31"/>
      <c r="AH10525" s="31"/>
      <c r="AI10525" s="31"/>
      <c r="AJ10525" s="31"/>
      <c r="AK10525" s="31"/>
      <c r="AL10525" s="31"/>
      <c r="AM10525" s="31"/>
      <c r="AN10525" s="31"/>
      <c r="AO10525" s="31"/>
      <c r="AP10525" s="31"/>
      <c r="AQ10525" s="31"/>
      <c r="AR10525" s="31"/>
      <c r="AS10525" s="31"/>
      <c r="AT10525" s="31"/>
      <c r="AU10525" s="31"/>
      <c r="AV10525" s="31"/>
      <c r="AW10525" s="31"/>
      <c r="AX10525" s="31"/>
      <c r="AY10525" s="31"/>
      <c r="AZ10525" s="31"/>
      <c r="BA10525" s="31"/>
      <c r="BB10525" s="31"/>
      <c r="BC10525" s="31"/>
      <c r="BD10525" s="31"/>
      <c r="BE10525" s="31"/>
      <c r="BF10525" s="31"/>
      <c r="BG10525" s="31"/>
      <c r="BH10525" s="31"/>
      <c r="BI10525" s="31"/>
      <c r="BJ10525" s="31"/>
      <c r="BK10525" s="31"/>
      <c r="BL10525" s="31"/>
      <c r="BM10525" s="31"/>
      <c r="BN10525" s="31"/>
      <c r="BO10525" s="31"/>
      <c r="BP10525" s="31"/>
      <c r="BQ10525" s="31"/>
      <c r="BR10525" s="31"/>
      <c r="BS10525" s="31"/>
      <c r="BT10525" s="31"/>
      <c r="BU10525" s="31"/>
      <c r="BV10525" s="31"/>
      <c r="BW10525" s="31"/>
      <c r="BX10525" s="31"/>
      <c r="BY10525" s="31"/>
      <c r="BZ10525" s="31"/>
      <c r="CA10525" s="31"/>
      <c r="CB10525" s="31"/>
      <c r="CC10525" s="31"/>
    </row>
    <row r="10526" spans="5:81" customFormat="1" x14ac:dyDescent="0.25">
      <c r="E10526" s="30" t="str">
        <f t="shared" si="74"/>
        <v>update IFINOPL.dbo.AGREEMENT_ASSET set BILLING_TO_NPWP = '018321521093000', NPWP_NAME = 'PT. INDONUSA TELEMEDIA', NPWP_ADDRESS = 'MENARA MEGA SYARIAH LT 15, JALAN HR RASUNA SAID RT.00 RW.00 KEL.KUNINGAN TIMUR KEC.SETIA BUDI KOTA/KAB.JAKARTA SELATAN DKI JAKARTA 12950' where AGREEMENT_NO = replace('0001395/4/01/06/2023', '/', '.');</v>
      </c>
      <c r="F10526" s="31"/>
      <c r="G10526" s="31"/>
      <c r="H10526" s="31"/>
      <c r="I10526" s="31"/>
      <c r="J10526" s="31"/>
      <c r="K10526" s="31"/>
      <c r="L10526" s="31"/>
      <c r="M10526" s="31"/>
      <c r="N10526" s="31"/>
      <c r="O10526" s="31"/>
      <c r="P10526" s="31"/>
      <c r="Q10526" s="31"/>
      <c r="R10526" s="31"/>
      <c r="S10526" s="31"/>
      <c r="T10526" s="31"/>
      <c r="U10526" s="31"/>
      <c r="V10526" s="31"/>
      <c r="W10526" s="31"/>
      <c r="X10526" s="31"/>
      <c r="Y10526" s="31"/>
      <c r="Z10526" s="31"/>
      <c r="AA10526" s="31"/>
      <c r="AB10526" s="31"/>
      <c r="AC10526" s="31"/>
      <c r="AD10526" s="31"/>
      <c r="AE10526" s="31"/>
      <c r="AF10526" s="31"/>
      <c r="AG10526" s="31"/>
      <c r="AH10526" s="31"/>
      <c r="AI10526" s="31"/>
      <c r="AJ10526" s="31"/>
      <c r="AK10526" s="31"/>
      <c r="AL10526" s="31"/>
      <c r="AM10526" s="31"/>
      <c r="AN10526" s="31"/>
      <c r="AO10526" s="31"/>
      <c r="AP10526" s="31"/>
      <c r="AQ10526" s="31"/>
      <c r="AR10526" s="31"/>
      <c r="AS10526" s="31"/>
      <c r="AT10526" s="31"/>
      <c r="AU10526" s="31"/>
      <c r="AV10526" s="31"/>
      <c r="AW10526" s="31"/>
      <c r="AX10526" s="31"/>
      <c r="AY10526" s="31"/>
      <c r="AZ10526" s="31"/>
      <c r="BA10526" s="31"/>
      <c r="BB10526" s="31"/>
      <c r="BC10526" s="31"/>
      <c r="BD10526" s="31"/>
      <c r="BE10526" s="31"/>
      <c r="BF10526" s="31"/>
      <c r="BG10526" s="31"/>
      <c r="BH10526" s="31"/>
      <c r="BI10526" s="31"/>
      <c r="BJ10526" s="31"/>
      <c r="BK10526" s="31"/>
      <c r="BL10526" s="31"/>
      <c r="BM10526" s="31"/>
      <c r="BN10526" s="31"/>
      <c r="BO10526" s="31"/>
      <c r="BP10526" s="31"/>
      <c r="BQ10526" s="31"/>
      <c r="BR10526" s="31"/>
      <c r="BS10526" s="31"/>
      <c r="BT10526" s="31"/>
      <c r="BU10526" s="31"/>
      <c r="BV10526" s="31"/>
      <c r="BW10526" s="31"/>
      <c r="BX10526" s="31"/>
      <c r="BY10526" s="31"/>
      <c r="BZ10526" s="31"/>
      <c r="CA10526" s="31"/>
      <c r="CB10526" s="31"/>
      <c r="CC10526" s="31"/>
    </row>
    <row r="10527" spans="5:81" customFormat="1" x14ac:dyDescent="0.25">
      <c r="E10527" s="30" t="str">
        <f t="shared" si="74"/>
        <v>update IFINOPL.dbo.AGREEMENT_ASSET set BILLING_TO_NPWP = '018321521093000', NPWP_NAME = 'PT. INDONUSA TELEMEDIA', NPWP_ADDRESS = 'MENARA MEGA SYARIAH LT 15, JALAN HR RASUNA SAID RT.00 RW.00 KEL.KUNINGAN TIMUR KEC.SETIA BUDI KOTA/KAB.JAKARTA SELATAN DKI JAKARTA 12950' where AGREEMENT_NO = replace('0001396/4/01/06/2023', '/', '.');</v>
      </c>
      <c r="F10527" s="31"/>
      <c r="G10527" s="31"/>
      <c r="H10527" s="31"/>
      <c r="I10527" s="31"/>
      <c r="J10527" s="31"/>
      <c r="K10527" s="31"/>
      <c r="L10527" s="31"/>
      <c r="M10527" s="31"/>
      <c r="N10527" s="31"/>
      <c r="O10527" s="31"/>
      <c r="P10527" s="31"/>
      <c r="Q10527" s="31"/>
      <c r="R10527" s="31"/>
      <c r="S10527" s="31"/>
      <c r="T10527" s="31"/>
      <c r="U10527" s="31"/>
      <c r="V10527" s="31"/>
      <c r="W10527" s="31"/>
      <c r="X10527" s="31"/>
      <c r="Y10527" s="31"/>
      <c r="Z10527" s="31"/>
      <c r="AA10527" s="31"/>
      <c r="AB10527" s="31"/>
      <c r="AC10527" s="31"/>
      <c r="AD10527" s="31"/>
      <c r="AE10527" s="31"/>
      <c r="AF10527" s="31"/>
      <c r="AG10527" s="31"/>
      <c r="AH10527" s="31"/>
      <c r="AI10527" s="31"/>
      <c r="AJ10527" s="31"/>
      <c r="AK10527" s="31"/>
      <c r="AL10527" s="31"/>
      <c r="AM10527" s="31"/>
      <c r="AN10527" s="31"/>
      <c r="AO10527" s="31"/>
      <c r="AP10527" s="31"/>
      <c r="AQ10527" s="31"/>
      <c r="AR10527" s="31"/>
      <c r="AS10527" s="31"/>
      <c r="AT10527" s="31"/>
      <c r="AU10527" s="31"/>
      <c r="AV10527" s="31"/>
      <c r="AW10527" s="31"/>
      <c r="AX10527" s="31"/>
      <c r="AY10527" s="31"/>
      <c r="AZ10527" s="31"/>
      <c r="BA10527" s="31"/>
      <c r="BB10527" s="31"/>
      <c r="BC10527" s="31"/>
      <c r="BD10527" s="31"/>
      <c r="BE10527" s="31"/>
      <c r="BF10527" s="31"/>
      <c r="BG10527" s="31"/>
      <c r="BH10527" s="31"/>
      <c r="BI10527" s="31"/>
      <c r="BJ10527" s="31"/>
      <c r="BK10527" s="31"/>
      <c r="BL10527" s="31"/>
      <c r="BM10527" s="31"/>
      <c r="BN10527" s="31"/>
      <c r="BO10527" s="31"/>
      <c r="BP10527" s="31"/>
      <c r="BQ10527" s="31"/>
      <c r="BR10527" s="31"/>
      <c r="BS10527" s="31"/>
      <c r="BT10527" s="31"/>
      <c r="BU10527" s="31"/>
      <c r="BV10527" s="31"/>
      <c r="BW10527" s="31"/>
      <c r="BX10527" s="31"/>
      <c r="BY10527" s="31"/>
      <c r="BZ10527" s="31"/>
      <c r="CA10527" s="31"/>
      <c r="CB10527" s="31"/>
      <c r="CC10527" s="31"/>
    </row>
    <row r="10528" spans="5:81" customFormat="1" x14ac:dyDescent="0.25">
      <c r="E10528" s="30" t="str">
        <f t="shared" si="74"/>
        <v>update IFINOPL.dbo.AGREEMENT_ASSET set BILLING_TO_NPWP = '858858137452000', NPWP_NAME = 'PT. PARIS TOBACCO INTERNATIONAL', NPWP_ADDRESS = 'PLAZA SUMMARECON SERPONG LT. 3 R. 305 JL. GADING SERPONG BOULEVARD BLOK M.5 NO.3 RT.000 RW.000 KEL.PAKULONAN BARAT KEC.KELAPA DUA KOTA/KAB.KAB. TANGERANG BANTEN 15810' where AGREEMENT_NO = replace('0001397/4/01/06/2023', '/', '.');</v>
      </c>
      <c r="F10528" s="31"/>
      <c r="G10528" s="31"/>
      <c r="H10528" s="31"/>
      <c r="I10528" s="31"/>
      <c r="J10528" s="31"/>
      <c r="K10528" s="31"/>
      <c r="L10528" s="31"/>
      <c r="M10528" s="31"/>
      <c r="N10528" s="31"/>
      <c r="O10528" s="31"/>
      <c r="P10528" s="31"/>
      <c r="Q10528" s="31"/>
      <c r="R10528" s="31"/>
      <c r="S10528" s="31"/>
      <c r="T10528" s="31"/>
      <c r="U10528" s="31"/>
      <c r="V10528" s="31"/>
      <c r="W10528" s="31"/>
      <c r="X10528" s="31"/>
      <c r="Y10528" s="31"/>
      <c r="Z10528" s="31"/>
      <c r="AA10528" s="31"/>
      <c r="AB10528" s="31"/>
      <c r="AC10528" s="31"/>
      <c r="AD10528" s="31"/>
      <c r="AE10528" s="31"/>
      <c r="AF10528" s="31"/>
      <c r="AG10528" s="31"/>
      <c r="AH10528" s="31"/>
      <c r="AI10528" s="31"/>
      <c r="AJ10528" s="31"/>
      <c r="AK10528" s="31"/>
      <c r="AL10528" s="31"/>
      <c r="AM10528" s="31"/>
      <c r="AN10528" s="31"/>
      <c r="AO10528" s="31"/>
      <c r="AP10528" s="31"/>
      <c r="AQ10528" s="31"/>
      <c r="AR10528" s="31"/>
      <c r="AS10528" s="31"/>
      <c r="AT10528" s="31"/>
      <c r="AU10528" s="31"/>
      <c r="AV10528" s="31"/>
      <c r="AW10528" s="31"/>
      <c r="AX10528" s="31"/>
      <c r="AY10528" s="31"/>
      <c r="AZ10528" s="31"/>
      <c r="BA10528" s="31"/>
      <c r="BB10528" s="31"/>
      <c r="BC10528" s="31"/>
      <c r="BD10528" s="31"/>
      <c r="BE10528" s="31"/>
      <c r="BF10528" s="31"/>
      <c r="BG10528" s="31"/>
      <c r="BH10528" s="31"/>
      <c r="BI10528" s="31"/>
      <c r="BJ10528" s="31"/>
      <c r="BK10528" s="31"/>
      <c r="BL10528" s="31"/>
      <c r="BM10528" s="31"/>
      <c r="BN10528" s="31"/>
      <c r="BO10528" s="31"/>
      <c r="BP10528" s="31"/>
      <c r="BQ10528" s="31"/>
      <c r="BR10528" s="31"/>
      <c r="BS10528" s="31"/>
      <c r="BT10528" s="31"/>
      <c r="BU10528" s="31"/>
      <c r="BV10528" s="31"/>
      <c r="BW10528" s="31"/>
      <c r="BX10528" s="31"/>
      <c r="BY10528" s="31"/>
      <c r="BZ10528" s="31"/>
      <c r="CA10528" s="31"/>
      <c r="CB10528" s="31"/>
      <c r="CC10528" s="31"/>
    </row>
    <row r="10529" spans="5:81" customFormat="1" x14ac:dyDescent="0.25">
      <c r="E10529" s="30" t="str">
        <f t="shared" si="74"/>
        <v>update IFINOPL.dbo.AGREEMENT_ASSET set BILLING_TO_NPWP = '651300972016000', NPWP_NAME = 'PT. BERKAH AUTO RAYA', NPWP_ADDRESS = 'SOUTH QUARTER BUILDING, TOWER A LEVEL 18, JL CILANDAK BARAT RT.0 RW.0 KEL.CILANDAK BARAT KEC.CILANDAK KOTA/KAB.JAKARTA SELATAN DKI JAKARTA 12430' where AGREEMENT_NO = replace('0001398/4/01/06/2023', '/', '.');</v>
      </c>
      <c r="F10529" s="31"/>
      <c r="G10529" s="31"/>
      <c r="H10529" s="31"/>
      <c r="I10529" s="31"/>
      <c r="J10529" s="31"/>
      <c r="K10529" s="31"/>
      <c r="L10529" s="31"/>
      <c r="M10529" s="31"/>
      <c r="N10529" s="31"/>
      <c r="O10529" s="31"/>
      <c r="P10529" s="31"/>
      <c r="Q10529" s="31"/>
      <c r="R10529" s="31"/>
      <c r="S10529" s="31"/>
      <c r="T10529" s="31"/>
      <c r="U10529" s="31"/>
      <c r="V10529" s="31"/>
      <c r="W10529" s="31"/>
      <c r="X10529" s="31"/>
      <c r="Y10529" s="31"/>
      <c r="Z10529" s="31"/>
      <c r="AA10529" s="31"/>
      <c r="AB10529" s="31"/>
      <c r="AC10529" s="31"/>
      <c r="AD10529" s="31"/>
      <c r="AE10529" s="31"/>
      <c r="AF10529" s="31"/>
      <c r="AG10529" s="31"/>
      <c r="AH10529" s="31"/>
      <c r="AI10529" s="31"/>
      <c r="AJ10529" s="31"/>
      <c r="AK10529" s="31"/>
      <c r="AL10529" s="31"/>
      <c r="AM10529" s="31"/>
      <c r="AN10529" s="31"/>
      <c r="AO10529" s="31"/>
      <c r="AP10529" s="31"/>
      <c r="AQ10529" s="31"/>
      <c r="AR10529" s="31"/>
      <c r="AS10529" s="31"/>
      <c r="AT10529" s="31"/>
      <c r="AU10529" s="31"/>
      <c r="AV10529" s="31"/>
      <c r="AW10529" s="31"/>
      <c r="AX10529" s="31"/>
      <c r="AY10529" s="31"/>
      <c r="AZ10529" s="31"/>
      <c r="BA10529" s="31"/>
      <c r="BB10529" s="31"/>
      <c r="BC10529" s="31"/>
      <c r="BD10529" s="31"/>
      <c r="BE10529" s="31"/>
      <c r="BF10529" s="31"/>
      <c r="BG10529" s="31"/>
      <c r="BH10529" s="31"/>
      <c r="BI10529" s="31"/>
      <c r="BJ10529" s="31"/>
      <c r="BK10529" s="31"/>
      <c r="BL10529" s="31"/>
      <c r="BM10529" s="31"/>
      <c r="BN10529" s="31"/>
      <c r="BO10529" s="31"/>
      <c r="BP10529" s="31"/>
      <c r="BQ10529" s="31"/>
      <c r="BR10529" s="31"/>
      <c r="BS10529" s="31"/>
      <c r="BT10529" s="31"/>
      <c r="BU10529" s="31"/>
      <c r="BV10529" s="31"/>
      <c r="BW10529" s="31"/>
      <c r="BX10529" s="31"/>
      <c r="BY10529" s="31"/>
      <c r="BZ10529" s="31"/>
      <c r="CA10529" s="31"/>
      <c r="CB10529" s="31"/>
      <c r="CC10529" s="31"/>
    </row>
    <row r="10530" spans="5:81" customFormat="1" x14ac:dyDescent="0.25">
      <c r="E10530" s="30" t="str">
        <f t="shared" si="74"/>
        <v>update IFINOPL.dbo.AGREEMENT_ASSET set BILLING_TO_NPWP = '016825721641000', NPWP_NAME = 'PT. BORWITA CITRA PRIMA', NPWP_ADDRESS = 'JALAN RAYA TAMAN NO. 48 A RT.005 RW.001 TAMAN, TAMAN, SIDOARJO, JAWA TIMUR 61257 INDONESIA' where AGREEMENT_NO = replace('0001399/4/01/06/2023', '/', '.');</v>
      </c>
      <c r="F10530" s="31"/>
      <c r="G10530" s="31"/>
      <c r="H10530" s="31"/>
      <c r="I10530" s="31"/>
      <c r="J10530" s="31"/>
      <c r="K10530" s="31"/>
      <c r="L10530" s="31"/>
      <c r="M10530" s="31"/>
      <c r="N10530" s="31"/>
      <c r="O10530" s="31"/>
      <c r="P10530" s="31"/>
      <c r="Q10530" s="31"/>
      <c r="R10530" s="31"/>
      <c r="S10530" s="31"/>
      <c r="T10530" s="31"/>
      <c r="U10530" s="31"/>
      <c r="V10530" s="31"/>
      <c r="W10530" s="31"/>
      <c r="X10530" s="31"/>
      <c r="Y10530" s="31"/>
      <c r="Z10530" s="31"/>
      <c r="AA10530" s="31"/>
      <c r="AB10530" s="31"/>
      <c r="AC10530" s="31"/>
      <c r="AD10530" s="31"/>
      <c r="AE10530" s="31"/>
      <c r="AF10530" s="31"/>
      <c r="AG10530" s="31"/>
      <c r="AH10530" s="31"/>
      <c r="AI10530" s="31"/>
      <c r="AJ10530" s="31"/>
      <c r="AK10530" s="31"/>
      <c r="AL10530" s="31"/>
      <c r="AM10530" s="31"/>
      <c r="AN10530" s="31"/>
      <c r="AO10530" s="31"/>
      <c r="AP10530" s="31"/>
      <c r="AQ10530" s="31"/>
      <c r="AR10530" s="31"/>
      <c r="AS10530" s="31"/>
      <c r="AT10530" s="31"/>
      <c r="AU10530" s="31"/>
      <c r="AV10530" s="31"/>
      <c r="AW10530" s="31"/>
      <c r="AX10530" s="31"/>
      <c r="AY10530" s="31"/>
      <c r="AZ10530" s="31"/>
      <c r="BA10530" s="31"/>
      <c r="BB10530" s="31"/>
      <c r="BC10530" s="31"/>
      <c r="BD10530" s="31"/>
      <c r="BE10530" s="31"/>
      <c r="BF10530" s="31"/>
      <c r="BG10530" s="31"/>
      <c r="BH10530" s="31"/>
      <c r="BI10530" s="31"/>
      <c r="BJ10530" s="31"/>
      <c r="BK10530" s="31"/>
      <c r="BL10530" s="31"/>
      <c r="BM10530" s="31"/>
      <c r="BN10530" s="31"/>
      <c r="BO10530" s="31"/>
      <c r="BP10530" s="31"/>
      <c r="BQ10530" s="31"/>
      <c r="BR10530" s="31"/>
      <c r="BS10530" s="31"/>
      <c r="BT10530" s="31"/>
      <c r="BU10530" s="31"/>
      <c r="BV10530" s="31"/>
      <c r="BW10530" s="31"/>
      <c r="BX10530" s="31"/>
      <c r="BY10530" s="31"/>
      <c r="BZ10530" s="31"/>
      <c r="CA10530" s="31"/>
      <c r="CB10530" s="31"/>
      <c r="CC10530" s="31"/>
    </row>
    <row r="10531" spans="5:81" customFormat="1" x14ac:dyDescent="0.25">
      <c r="E10531" s="30" t="str">
        <f t="shared" si="74"/>
        <v>update IFINOPL.dbo.AGREEMENT_ASSET set BILLING_TO_NPWP = '016825721641000', NPWP_NAME = 'PT. BORWITA CITRA PRIMA', NPWP_ADDRESS = 'JALAN RAYA TAMAN NO. 48 A RT.005 RW.001 TAMAN, TAMAN, SIDOARJO, JAWA TIMUR 61257 INDONESIA' where AGREEMENT_NO = replace('0001400/4/01/06/2023', '/', '.');</v>
      </c>
      <c r="F10531" s="31"/>
      <c r="G10531" s="31"/>
      <c r="H10531" s="31"/>
      <c r="I10531" s="31"/>
      <c r="J10531" s="31"/>
      <c r="K10531" s="31"/>
      <c r="L10531" s="31"/>
      <c r="M10531" s="31"/>
      <c r="N10531" s="31"/>
      <c r="O10531" s="31"/>
      <c r="P10531" s="31"/>
      <c r="Q10531" s="31"/>
      <c r="R10531" s="31"/>
      <c r="S10531" s="31"/>
      <c r="T10531" s="31"/>
      <c r="U10531" s="31"/>
      <c r="V10531" s="31"/>
      <c r="W10531" s="31"/>
      <c r="X10531" s="31"/>
      <c r="Y10531" s="31"/>
      <c r="Z10531" s="31"/>
      <c r="AA10531" s="31"/>
      <c r="AB10531" s="31"/>
      <c r="AC10531" s="31"/>
      <c r="AD10531" s="31"/>
      <c r="AE10531" s="31"/>
      <c r="AF10531" s="31"/>
      <c r="AG10531" s="31"/>
      <c r="AH10531" s="31"/>
      <c r="AI10531" s="31"/>
      <c r="AJ10531" s="31"/>
      <c r="AK10531" s="31"/>
      <c r="AL10531" s="31"/>
      <c r="AM10531" s="31"/>
      <c r="AN10531" s="31"/>
      <c r="AO10531" s="31"/>
      <c r="AP10531" s="31"/>
      <c r="AQ10531" s="31"/>
      <c r="AR10531" s="31"/>
      <c r="AS10531" s="31"/>
      <c r="AT10531" s="31"/>
      <c r="AU10531" s="31"/>
      <c r="AV10531" s="31"/>
      <c r="AW10531" s="31"/>
      <c r="AX10531" s="31"/>
      <c r="AY10531" s="31"/>
      <c r="AZ10531" s="31"/>
      <c r="BA10531" s="31"/>
      <c r="BB10531" s="31"/>
      <c r="BC10531" s="31"/>
      <c r="BD10531" s="31"/>
      <c r="BE10531" s="31"/>
      <c r="BF10531" s="31"/>
      <c r="BG10531" s="31"/>
      <c r="BH10531" s="31"/>
      <c r="BI10531" s="31"/>
      <c r="BJ10531" s="31"/>
      <c r="BK10531" s="31"/>
      <c r="BL10531" s="31"/>
      <c r="BM10531" s="31"/>
      <c r="BN10531" s="31"/>
      <c r="BO10531" s="31"/>
      <c r="BP10531" s="31"/>
      <c r="BQ10531" s="31"/>
      <c r="BR10531" s="31"/>
      <c r="BS10531" s="31"/>
      <c r="BT10531" s="31"/>
      <c r="BU10531" s="31"/>
      <c r="BV10531" s="31"/>
      <c r="BW10531" s="31"/>
      <c r="BX10531" s="31"/>
      <c r="BY10531" s="31"/>
      <c r="BZ10531" s="31"/>
      <c r="CA10531" s="31"/>
      <c r="CB10531" s="31"/>
      <c r="CC10531" s="31"/>
    </row>
    <row r="10532" spans="5:81" customFormat="1" x14ac:dyDescent="0.25">
      <c r="E10532" s="30" t="str">
        <f t="shared" si="74"/>
        <v>update IFINOPL.dbo.AGREEMENT_ASSET set BILLING_TO_NPWP = '013631320002000', NPWP_NAME = 'PT. HARPA SEKAWAN', NPWP_ADDRESS = 'JL. CIPINANG MUARA NO.47 RT.002 RW.03 KEL.CIPINANG MUARA KEC.JATINEGARA KOTA/KAB.JAKARTA TIMUR DKI JAKARTA 13420' where AGREEMENT_NO = replace('0001401/4/01/06/2023', '/', '.');</v>
      </c>
      <c r="F10532" s="31"/>
      <c r="G10532" s="31"/>
      <c r="H10532" s="31"/>
      <c r="I10532" s="31"/>
      <c r="J10532" s="31"/>
      <c r="K10532" s="31"/>
      <c r="L10532" s="31"/>
      <c r="M10532" s="31"/>
      <c r="N10532" s="31"/>
      <c r="O10532" s="31"/>
      <c r="P10532" s="31"/>
      <c r="Q10532" s="31"/>
      <c r="R10532" s="31"/>
      <c r="S10532" s="31"/>
      <c r="T10532" s="31"/>
      <c r="U10532" s="31"/>
      <c r="V10532" s="31"/>
      <c r="W10532" s="31"/>
      <c r="X10532" s="31"/>
      <c r="Y10532" s="31"/>
      <c r="Z10532" s="31"/>
      <c r="AA10532" s="31"/>
      <c r="AB10532" s="31"/>
      <c r="AC10532" s="31"/>
      <c r="AD10532" s="31"/>
      <c r="AE10532" s="31"/>
      <c r="AF10532" s="31"/>
      <c r="AG10532" s="31"/>
      <c r="AH10532" s="31"/>
      <c r="AI10532" s="31"/>
      <c r="AJ10532" s="31"/>
      <c r="AK10532" s="31"/>
      <c r="AL10532" s="31"/>
      <c r="AM10532" s="31"/>
      <c r="AN10532" s="31"/>
      <c r="AO10532" s="31"/>
      <c r="AP10532" s="31"/>
      <c r="AQ10532" s="31"/>
      <c r="AR10532" s="31"/>
      <c r="AS10532" s="31"/>
      <c r="AT10532" s="31"/>
      <c r="AU10532" s="31"/>
      <c r="AV10532" s="31"/>
      <c r="AW10532" s="31"/>
      <c r="AX10532" s="31"/>
      <c r="AY10532" s="31"/>
      <c r="AZ10532" s="31"/>
      <c r="BA10532" s="31"/>
      <c r="BB10532" s="31"/>
      <c r="BC10532" s="31"/>
      <c r="BD10532" s="31"/>
      <c r="BE10532" s="31"/>
      <c r="BF10532" s="31"/>
      <c r="BG10532" s="31"/>
      <c r="BH10532" s="31"/>
      <c r="BI10532" s="31"/>
      <c r="BJ10532" s="31"/>
      <c r="BK10532" s="31"/>
      <c r="BL10532" s="31"/>
      <c r="BM10532" s="31"/>
      <c r="BN10532" s="31"/>
      <c r="BO10532" s="31"/>
      <c r="BP10532" s="31"/>
      <c r="BQ10532" s="31"/>
      <c r="BR10532" s="31"/>
      <c r="BS10532" s="31"/>
      <c r="BT10532" s="31"/>
      <c r="BU10532" s="31"/>
      <c r="BV10532" s="31"/>
      <c r="BW10532" s="31"/>
      <c r="BX10532" s="31"/>
      <c r="BY10532" s="31"/>
      <c r="BZ10532" s="31"/>
      <c r="CA10532" s="31"/>
      <c r="CB10532" s="31"/>
      <c r="CC10532" s="31"/>
    </row>
    <row r="10533" spans="5:81" customFormat="1" x14ac:dyDescent="0.25">
      <c r="E10533" s="30" t="str">
        <f t="shared" si="74"/>
        <v>update IFINOPL.dbo.AGREEMENT_ASSET set BILLING_TO_NPWP = '013631320002000', NPWP_NAME = 'PT. HARPA SEKAWAN', NPWP_ADDRESS = 'JL. CIPINANG MUARA NO.47 RT.002 RW.03 KEL.CIPINANG MUARA KEC.JATINEGARA KOTA/KAB.JAKARTA TIMUR DKI JAKARTA 13420' where AGREEMENT_NO = replace('0001402/4/01/06/2023', '/', '.');</v>
      </c>
      <c r="F10533" s="31"/>
      <c r="G10533" s="31"/>
      <c r="H10533" s="31"/>
      <c r="I10533" s="31"/>
      <c r="J10533" s="31"/>
      <c r="K10533" s="31"/>
      <c r="L10533" s="31"/>
      <c r="M10533" s="31"/>
      <c r="N10533" s="31"/>
      <c r="O10533" s="31"/>
      <c r="P10533" s="31"/>
      <c r="Q10533" s="31"/>
      <c r="R10533" s="31"/>
      <c r="S10533" s="31"/>
      <c r="T10533" s="31"/>
      <c r="U10533" s="31"/>
      <c r="V10533" s="31"/>
      <c r="W10533" s="31"/>
      <c r="X10533" s="31"/>
      <c r="Y10533" s="31"/>
      <c r="Z10533" s="31"/>
      <c r="AA10533" s="31"/>
      <c r="AB10533" s="31"/>
      <c r="AC10533" s="31"/>
      <c r="AD10533" s="31"/>
      <c r="AE10533" s="31"/>
      <c r="AF10533" s="31"/>
      <c r="AG10533" s="31"/>
      <c r="AH10533" s="31"/>
      <c r="AI10533" s="31"/>
      <c r="AJ10533" s="31"/>
      <c r="AK10533" s="31"/>
      <c r="AL10533" s="31"/>
      <c r="AM10533" s="31"/>
      <c r="AN10533" s="31"/>
      <c r="AO10533" s="31"/>
      <c r="AP10533" s="31"/>
      <c r="AQ10533" s="31"/>
      <c r="AR10533" s="31"/>
      <c r="AS10533" s="31"/>
      <c r="AT10533" s="31"/>
      <c r="AU10533" s="31"/>
      <c r="AV10533" s="31"/>
      <c r="AW10533" s="31"/>
      <c r="AX10533" s="31"/>
      <c r="AY10533" s="31"/>
      <c r="AZ10533" s="31"/>
      <c r="BA10533" s="31"/>
      <c r="BB10533" s="31"/>
      <c r="BC10533" s="31"/>
      <c r="BD10533" s="31"/>
      <c r="BE10533" s="31"/>
      <c r="BF10533" s="31"/>
      <c r="BG10533" s="31"/>
      <c r="BH10533" s="31"/>
      <c r="BI10533" s="31"/>
      <c r="BJ10533" s="31"/>
      <c r="BK10533" s="31"/>
      <c r="BL10533" s="31"/>
      <c r="BM10533" s="31"/>
      <c r="BN10533" s="31"/>
      <c r="BO10533" s="31"/>
      <c r="BP10533" s="31"/>
      <c r="BQ10533" s="31"/>
      <c r="BR10533" s="31"/>
      <c r="BS10533" s="31"/>
      <c r="BT10533" s="31"/>
      <c r="BU10533" s="31"/>
      <c r="BV10533" s="31"/>
      <c r="BW10533" s="31"/>
      <c r="BX10533" s="31"/>
      <c r="BY10533" s="31"/>
      <c r="BZ10533" s="31"/>
      <c r="CA10533" s="31"/>
      <c r="CB10533" s="31"/>
      <c r="CC10533" s="31"/>
    </row>
    <row r="10534" spans="5:81" customFormat="1" x14ac:dyDescent="0.25">
      <c r="E10534" s="30" t="str">
        <f t="shared" si="74"/>
        <v>update IFINOPL.dbo.AGREEMENT_ASSET set BILLING_TO_NPWP = '026241646063000', NPWP_NAME = 'KOPERASI KARYAWAN COGINDO', NPWP_ADDRESS = 'Jalan Raya Pasar minggu, KAV. 18, no 190. RT 001, RW 001, Pejaten Barat, Pasar Minggu, Jakarta Selatan, DKI Jakarta' where AGREEMENT_NO = replace('0001403/4/01/05/2023', '/', '.');</v>
      </c>
      <c r="F10534" s="31"/>
      <c r="G10534" s="31"/>
      <c r="H10534" s="31"/>
      <c r="I10534" s="31"/>
      <c r="J10534" s="31"/>
      <c r="K10534" s="31"/>
      <c r="L10534" s="31"/>
      <c r="M10534" s="31"/>
      <c r="N10534" s="31"/>
      <c r="O10534" s="31"/>
      <c r="P10534" s="31"/>
      <c r="Q10534" s="31"/>
      <c r="R10534" s="31"/>
      <c r="S10534" s="31"/>
      <c r="T10534" s="31"/>
      <c r="U10534" s="31"/>
      <c r="V10534" s="31"/>
      <c r="W10534" s="31"/>
      <c r="X10534" s="31"/>
      <c r="Y10534" s="31"/>
      <c r="Z10534" s="31"/>
      <c r="AA10534" s="31"/>
      <c r="AB10534" s="31"/>
      <c r="AC10534" s="31"/>
      <c r="AD10534" s="31"/>
      <c r="AE10534" s="31"/>
      <c r="AF10534" s="31"/>
      <c r="AG10534" s="31"/>
      <c r="AH10534" s="31"/>
      <c r="AI10534" s="31"/>
      <c r="AJ10534" s="31"/>
      <c r="AK10534" s="31"/>
      <c r="AL10534" s="31"/>
      <c r="AM10534" s="31"/>
      <c r="AN10534" s="31"/>
      <c r="AO10534" s="31"/>
      <c r="AP10534" s="31"/>
      <c r="AQ10534" s="31"/>
      <c r="AR10534" s="31"/>
      <c r="AS10534" s="31"/>
      <c r="AT10534" s="31"/>
      <c r="AU10534" s="31"/>
      <c r="AV10534" s="31"/>
      <c r="AW10534" s="31"/>
      <c r="AX10534" s="31"/>
      <c r="AY10534" s="31"/>
      <c r="AZ10534" s="31"/>
      <c r="BA10534" s="31"/>
      <c r="BB10534" s="31"/>
      <c r="BC10534" s="31"/>
      <c r="BD10534" s="31"/>
      <c r="BE10534" s="31"/>
      <c r="BF10534" s="31"/>
      <c r="BG10534" s="31"/>
      <c r="BH10534" s="31"/>
      <c r="BI10534" s="31"/>
      <c r="BJ10534" s="31"/>
      <c r="BK10534" s="31"/>
      <c r="BL10534" s="31"/>
      <c r="BM10534" s="31"/>
      <c r="BN10534" s="31"/>
      <c r="BO10534" s="31"/>
      <c r="BP10534" s="31"/>
      <c r="BQ10534" s="31"/>
      <c r="BR10534" s="31"/>
      <c r="BS10534" s="31"/>
      <c r="BT10534" s="31"/>
      <c r="BU10534" s="31"/>
      <c r="BV10534" s="31"/>
      <c r="BW10534" s="31"/>
      <c r="BX10534" s="31"/>
      <c r="BY10534" s="31"/>
      <c r="BZ10534" s="31"/>
      <c r="CA10534" s="31"/>
      <c r="CB10534" s="31"/>
      <c r="CC10534" s="31"/>
    </row>
    <row r="10535" spans="5:81" customFormat="1" x14ac:dyDescent="0.25">
      <c r="E10535" s="30" t="str">
        <f t="shared" si="74"/>
        <v>update IFINOPL.dbo.AGREEMENT_ASSET set BILLING_TO_NPWP = '013040100073000', NPWP_NAME = 'PT. DATASCRIP', NPWP_ADDRESS = 'JALAN SELAPARANG B-15 KAV.9 GUNUNG SAHARI SELATAN, KEMAYORAN.' where AGREEMENT_NO = replace('0001404/4/01/06/2023', '/', '.');</v>
      </c>
      <c r="F10535" s="31"/>
      <c r="G10535" s="31"/>
      <c r="H10535" s="31"/>
      <c r="I10535" s="31"/>
      <c r="J10535" s="31"/>
      <c r="K10535" s="31"/>
      <c r="L10535" s="31"/>
      <c r="M10535" s="31"/>
      <c r="N10535" s="31"/>
      <c r="O10535" s="31"/>
      <c r="P10535" s="31"/>
      <c r="Q10535" s="31"/>
      <c r="R10535" s="31"/>
      <c r="S10535" s="31"/>
      <c r="T10535" s="31"/>
      <c r="U10535" s="31"/>
      <c r="V10535" s="31"/>
      <c r="W10535" s="31"/>
      <c r="X10535" s="31"/>
      <c r="Y10535" s="31"/>
      <c r="Z10535" s="31"/>
      <c r="AA10535" s="31"/>
      <c r="AB10535" s="31"/>
      <c r="AC10535" s="31"/>
      <c r="AD10535" s="31"/>
      <c r="AE10535" s="31"/>
      <c r="AF10535" s="31"/>
      <c r="AG10535" s="31"/>
      <c r="AH10535" s="31"/>
      <c r="AI10535" s="31"/>
      <c r="AJ10535" s="31"/>
      <c r="AK10535" s="31"/>
      <c r="AL10535" s="31"/>
      <c r="AM10535" s="31"/>
      <c r="AN10535" s="31"/>
      <c r="AO10535" s="31"/>
      <c r="AP10535" s="31"/>
      <c r="AQ10535" s="31"/>
      <c r="AR10535" s="31"/>
      <c r="AS10535" s="31"/>
      <c r="AT10535" s="31"/>
      <c r="AU10535" s="31"/>
      <c r="AV10535" s="31"/>
      <c r="AW10535" s="31"/>
      <c r="AX10535" s="31"/>
      <c r="AY10535" s="31"/>
      <c r="AZ10535" s="31"/>
      <c r="BA10535" s="31"/>
      <c r="BB10535" s="31"/>
      <c r="BC10535" s="31"/>
      <c r="BD10535" s="31"/>
      <c r="BE10535" s="31"/>
      <c r="BF10535" s="31"/>
      <c r="BG10535" s="31"/>
      <c r="BH10535" s="31"/>
      <c r="BI10535" s="31"/>
      <c r="BJ10535" s="31"/>
      <c r="BK10535" s="31"/>
      <c r="BL10535" s="31"/>
      <c r="BM10535" s="31"/>
      <c r="BN10535" s="31"/>
      <c r="BO10535" s="31"/>
      <c r="BP10535" s="31"/>
      <c r="BQ10535" s="31"/>
      <c r="BR10535" s="31"/>
      <c r="BS10535" s="31"/>
      <c r="BT10535" s="31"/>
      <c r="BU10535" s="31"/>
      <c r="BV10535" s="31"/>
      <c r="BW10535" s="31"/>
      <c r="BX10535" s="31"/>
      <c r="BY10535" s="31"/>
      <c r="BZ10535" s="31"/>
      <c r="CA10535" s="31"/>
      <c r="CB10535" s="31"/>
      <c r="CC10535" s="31"/>
    </row>
    <row r="10536" spans="5:81" customFormat="1" x14ac:dyDescent="0.25">
      <c r="E10536" s="30" t="str">
        <f t="shared" si="74"/>
        <v>update IFINOPL.dbo.AGREEMENT_ASSET set BILLING_TO_NPWP = '316483148422000', NPWP_NAME = 'PT PINUS MERAH ABADI', NPWP_ADDRESS = 'JL. SOEKARNO HATTA NO. 112 RT.07 RW.05 BABAKAN CIPARAY, BABAKAN CIPARAY, BANDUNG, JAWA BARAT 40223 INDONESIA' where AGREEMENT_NO = replace('0001405/4/01/06/2023', '/', '.');</v>
      </c>
      <c r="F10536" s="31"/>
      <c r="G10536" s="31"/>
      <c r="H10536" s="31"/>
      <c r="I10536" s="31"/>
      <c r="J10536" s="31"/>
      <c r="K10536" s="31"/>
      <c r="L10536" s="31"/>
      <c r="M10536" s="31"/>
      <c r="N10536" s="31"/>
      <c r="O10536" s="31"/>
      <c r="P10536" s="31"/>
      <c r="Q10536" s="31"/>
      <c r="R10536" s="31"/>
      <c r="S10536" s="31"/>
      <c r="T10536" s="31"/>
      <c r="U10536" s="31"/>
      <c r="V10536" s="31"/>
      <c r="W10536" s="31"/>
      <c r="X10536" s="31"/>
      <c r="Y10536" s="31"/>
      <c r="Z10536" s="31"/>
      <c r="AA10536" s="31"/>
      <c r="AB10536" s="31"/>
      <c r="AC10536" s="31"/>
      <c r="AD10536" s="31"/>
      <c r="AE10536" s="31"/>
      <c r="AF10536" s="31"/>
      <c r="AG10536" s="31"/>
      <c r="AH10536" s="31"/>
      <c r="AI10536" s="31"/>
      <c r="AJ10536" s="31"/>
      <c r="AK10536" s="31"/>
      <c r="AL10536" s="31"/>
      <c r="AM10536" s="31"/>
      <c r="AN10536" s="31"/>
      <c r="AO10536" s="31"/>
      <c r="AP10536" s="31"/>
      <c r="AQ10536" s="31"/>
      <c r="AR10536" s="31"/>
      <c r="AS10536" s="31"/>
      <c r="AT10536" s="31"/>
      <c r="AU10536" s="31"/>
      <c r="AV10536" s="31"/>
      <c r="AW10536" s="31"/>
      <c r="AX10536" s="31"/>
      <c r="AY10536" s="31"/>
      <c r="AZ10536" s="31"/>
      <c r="BA10536" s="31"/>
      <c r="BB10536" s="31"/>
      <c r="BC10536" s="31"/>
      <c r="BD10536" s="31"/>
      <c r="BE10536" s="31"/>
      <c r="BF10536" s="31"/>
      <c r="BG10536" s="31"/>
      <c r="BH10536" s="31"/>
      <c r="BI10536" s="31"/>
      <c r="BJ10536" s="31"/>
      <c r="BK10536" s="31"/>
      <c r="BL10536" s="31"/>
      <c r="BM10536" s="31"/>
      <c r="BN10536" s="31"/>
      <c r="BO10536" s="31"/>
      <c r="BP10536" s="31"/>
      <c r="BQ10536" s="31"/>
      <c r="BR10536" s="31"/>
      <c r="BS10536" s="31"/>
      <c r="BT10536" s="31"/>
      <c r="BU10536" s="31"/>
      <c r="BV10536" s="31"/>
      <c r="BW10536" s="31"/>
      <c r="BX10536" s="31"/>
      <c r="BY10536" s="31"/>
      <c r="BZ10536" s="31"/>
      <c r="CA10536" s="31"/>
      <c r="CB10536" s="31"/>
      <c r="CC10536" s="31"/>
    </row>
    <row r="10537" spans="5:81" customFormat="1" x14ac:dyDescent="0.25">
      <c r="E10537" s="30" t="str">
        <f t="shared" si="74"/>
        <v>update IFINOPL.dbo.AGREEMENT_ASSET set BILLING_TO_NPWP = '316483148422000', NPWP_NAME = 'PT PINUS MERAH ABADI', NPWP_ADDRESS = 'JL. SOEKARNO HATTA NO. 112 RT.07 RW.05 BABAKAN CIPARAY, BABAKAN CIPARAY, BANDUNG, JAWA BARAT 40223 INDONESIA' where AGREEMENT_NO = replace('0001406/4/01/06/2023', '/', '.');</v>
      </c>
      <c r="F10537" s="31"/>
      <c r="G10537" s="31"/>
      <c r="H10537" s="31"/>
      <c r="I10537" s="31"/>
      <c r="J10537" s="31"/>
      <c r="K10537" s="31"/>
      <c r="L10537" s="31"/>
      <c r="M10537" s="31"/>
      <c r="N10537" s="31"/>
      <c r="O10537" s="31"/>
      <c r="P10537" s="31"/>
      <c r="Q10537" s="31"/>
      <c r="R10537" s="31"/>
      <c r="S10537" s="31"/>
      <c r="T10537" s="31"/>
      <c r="U10537" s="31"/>
      <c r="V10537" s="31"/>
      <c r="W10537" s="31"/>
      <c r="X10537" s="31"/>
      <c r="Y10537" s="31"/>
      <c r="Z10537" s="31"/>
      <c r="AA10537" s="31"/>
      <c r="AB10537" s="31"/>
      <c r="AC10537" s="31"/>
      <c r="AD10537" s="31"/>
      <c r="AE10537" s="31"/>
      <c r="AF10537" s="31"/>
      <c r="AG10537" s="31"/>
      <c r="AH10537" s="31"/>
      <c r="AI10537" s="31"/>
      <c r="AJ10537" s="31"/>
      <c r="AK10537" s="31"/>
      <c r="AL10537" s="31"/>
      <c r="AM10537" s="31"/>
      <c r="AN10537" s="31"/>
      <c r="AO10537" s="31"/>
      <c r="AP10537" s="31"/>
      <c r="AQ10537" s="31"/>
      <c r="AR10537" s="31"/>
      <c r="AS10537" s="31"/>
      <c r="AT10537" s="31"/>
      <c r="AU10537" s="31"/>
      <c r="AV10537" s="31"/>
      <c r="AW10537" s="31"/>
      <c r="AX10537" s="31"/>
      <c r="AY10537" s="31"/>
      <c r="AZ10537" s="31"/>
      <c r="BA10537" s="31"/>
      <c r="BB10537" s="31"/>
      <c r="BC10537" s="31"/>
      <c r="BD10537" s="31"/>
      <c r="BE10537" s="31"/>
      <c r="BF10537" s="31"/>
      <c r="BG10537" s="31"/>
      <c r="BH10537" s="31"/>
      <c r="BI10537" s="31"/>
      <c r="BJ10537" s="31"/>
      <c r="BK10537" s="31"/>
      <c r="BL10537" s="31"/>
      <c r="BM10537" s="31"/>
      <c r="BN10537" s="31"/>
      <c r="BO10537" s="31"/>
      <c r="BP10537" s="31"/>
      <c r="BQ10537" s="31"/>
      <c r="BR10537" s="31"/>
      <c r="BS10537" s="31"/>
      <c r="BT10537" s="31"/>
      <c r="BU10537" s="31"/>
      <c r="BV10537" s="31"/>
      <c r="BW10537" s="31"/>
      <c r="BX10537" s="31"/>
      <c r="BY10537" s="31"/>
      <c r="BZ10537" s="31"/>
      <c r="CA10537" s="31"/>
      <c r="CB10537" s="31"/>
      <c r="CC10537" s="31"/>
    </row>
    <row r="10538" spans="5:81" customFormat="1" x14ac:dyDescent="0.25">
      <c r="E10538" s="30" t="str">
        <f t="shared" si="74"/>
        <v>update IFINOPL.dbo.AGREEMENT_ASSET set BILLING_TO_NPWP = '013925961038000', NPWP_NAME = 'PT. TUMBAKMAS NIAGASAKTI', NPWP_ADDRESS = 'LETJEN S PARMAN NO 32-34 RT.00 RW.00 KEMANGGISAN, PALMERAH, JAKARTA BARAT, DKI JAKARTA 11480 INDONESIA' where AGREEMENT_NO = replace('0001407/4/01/06/2023', '/', '.');</v>
      </c>
      <c r="F10538" s="31"/>
      <c r="G10538" s="31"/>
      <c r="H10538" s="31"/>
      <c r="I10538" s="31"/>
      <c r="J10538" s="31"/>
      <c r="K10538" s="31"/>
      <c r="L10538" s="31"/>
      <c r="M10538" s="31"/>
      <c r="N10538" s="31"/>
      <c r="O10538" s="31"/>
      <c r="P10538" s="31"/>
      <c r="Q10538" s="31"/>
      <c r="R10538" s="31"/>
      <c r="S10538" s="31"/>
      <c r="T10538" s="31"/>
      <c r="U10538" s="31"/>
      <c r="V10538" s="31"/>
      <c r="W10538" s="31"/>
      <c r="X10538" s="31"/>
      <c r="Y10538" s="31"/>
      <c r="Z10538" s="31"/>
      <c r="AA10538" s="31"/>
      <c r="AB10538" s="31"/>
      <c r="AC10538" s="31"/>
      <c r="AD10538" s="31"/>
      <c r="AE10538" s="31"/>
      <c r="AF10538" s="31"/>
      <c r="AG10538" s="31"/>
      <c r="AH10538" s="31"/>
      <c r="AI10538" s="31"/>
      <c r="AJ10538" s="31"/>
      <c r="AK10538" s="31"/>
      <c r="AL10538" s="31"/>
      <c r="AM10538" s="31"/>
      <c r="AN10538" s="31"/>
      <c r="AO10538" s="31"/>
      <c r="AP10538" s="31"/>
      <c r="AQ10538" s="31"/>
      <c r="AR10538" s="31"/>
      <c r="AS10538" s="31"/>
      <c r="AT10538" s="31"/>
      <c r="AU10538" s="31"/>
      <c r="AV10538" s="31"/>
      <c r="AW10538" s="31"/>
      <c r="AX10538" s="31"/>
      <c r="AY10538" s="31"/>
      <c r="AZ10538" s="31"/>
      <c r="BA10538" s="31"/>
      <c r="BB10538" s="31"/>
      <c r="BC10538" s="31"/>
      <c r="BD10538" s="31"/>
      <c r="BE10538" s="31"/>
      <c r="BF10538" s="31"/>
      <c r="BG10538" s="31"/>
      <c r="BH10538" s="31"/>
      <c r="BI10538" s="31"/>
      <c r="BJ10538" s="31"/>
      <c r="BK10538" s="31"/>
      <c r="BL10538" s="31"/>
      <c r="BM10538" s="31"/>
      <c r="BN10538" s="31"/>
      <c r="BO10538" s="31"/>
      <c r="BP10538" s="31"/>
      <c r="BQ10538" s="31"/>
      <c r="BR10538" s="31"/>
      <c r="BS10538" s="31"/>
      <c r="BT10538" s="31"/>
      <c r="BU10538" s="31"/>
      <c r="BV10538" s="31"/>
      <c r="BW10538" s="31"/>
      <c r="BX10538" s="31"/>
      <c r="BY10538" s="31"/>
      <c r="BZ10538" s="31"/>
      <c r="CA10538" s="31"/>
      <c r="CB10538" s="31"/>
      <c r="CC10538" s="31"/>
    </row>
    <row r="10539" spans="5:81" customFormat="1" x14ac:dyDescent="0.25">
      <c r="E10539" s="30" t="str">
        <f t="shared" ref="E10539:E10602" si="75">"update IFINOPL.dbo.AGREEMENT_ASSET set BILLING_TO_NPWP = '" &amp; TRIM(SUBSTITUTE(BW7607, "|", "")) &amp; "', NPWP_NAME = '" &amp; TRIM(CF7607) &amp; "', NPWP_ADDRESS = '" &amp; TRIM(CX7607) &amp; "' where AGREEMENT_NO = replace('" &amp; TRIM(E7607) &amp; "', '/', '.');"</f>
        <v>update IFINOPL.dbo.AGREEMENT_ASSET set BILLING_TO_NPWP = '023132723004000', NPWP_NAME = 'CV. MARHADI', NPWP_ADDRESS = 'JL. PENGANGGASAN I RT 02 RW 03, RAWA TERATE CAKUNG, JAKARTA TIMUR' where AGREEMENT_NO = replace('0001408/4/01/06/2023', '/', '.');</v>
      </c>
      <c r="F10539" s="31"/>
      <c r="G10539" s="31"/>
      <c r="H10539" s="31"/>
      <c r="I10539" s="31"/>
      <c r="J10539" s="31"/>
      <c r="K10539" s="31"/>
      <c r="L10539" s="31"/>
      <c r="M10539" s="31"/>
      <c r="N10539" s="31"/>
      <c r="O10539" s="31"/>
      <c r="P10539" s="31"/>
      <c r="Q10539" s="31"/>
      <c r="R10539" s="31"/>
      <c r="S10539" s="31"/>
      <c r="T10539" s="31"/>
      <c r="U10539" s="31"/>
      <c r="V10539" s="31"/>
      <c r="W10539" s="31"/>
      <c r="X10539" s="31"/>
      <c r="Y10539" s="31"/>
      <c r="Z10539" s="31"/>
      <c r="AA10539" s="31"/>
      <c r="AB10539" s="31"/>
      <c r="AC10539" s="31"/>
      <c r="AD10539" s="31"/>
      <c r="AE10539" s="31"/>
      <c r="AF10539" s="31"/>
      <c r="AG10539" s="31"/>
      <c r="AH10539" s="31"/>
      <c r="AI10539" s="31"/>
      <c r="AJ10539" s="31"/>
      <c r="AK10539" s="31"/>
      <c r="AL10539" s="31"/>
      <c r="AM10539" s="31"/>
      <c r="AN10539" s="31"/>
      <c r="AO10539" s="31"/>
      <c r="AP10539" s="31"/>
      <c r="AQ10539" s="31"/>
      <c r="AR10539" s="31"/>
      <c r="AS10539" s="31"/>
      <c r="AT10539" s="31"/>
      <c r="AU10539" s="31"/>
      <c r="AV10539" s="31"/>
      <c r="AW10539" s="31"/>
      <c r="AX10539" s="31"/>
      <c r="AY10539" s="31"/>
      <c r="AZ10539" s="31"/>
      <c r="BA10539" s="31"/>
      <c r="BB10539" s="31"/>
      <c r="BC10539" s="31"/>
      <c r="BD10539" s="31"/>
      <c r="BE10539" s="31"/>
      <c r="BF10539" s="31"/>
      <c r="BG10539" s="31"/>
      <c r="BH10539" s="31"/>
      <c r="BI10539" s="31"/>
      <c r="BJ10539" s="31"/>
      <c r="BK10539" s="31"/>
      <c r="BL10539" s="31"/>
      <c r="BM10539" s="31"/>
      <c r="BN10539" s="31"/>
      <c r="BO10539" s="31"/>
      <c r="BP10539" s="31"/>
      <c r="BQ10539" s="31"/>
      <c r="BR10539" s="31"/>
      <c r="BS10539" s="31"/>
      <c r="BT10539" s="31"/>
      <c r="BU10539" s="31"/>
      <c r="BV10539" s="31"/>
      <c r="BW10539" s="31"/>
      <c r="BX10539" s="31"/>
      <c r="BY10539" s="31"/>
      <c r="BZ10539" s="31"/>
      <c r="CA10539" s="31"/>
      <c r="CB10539" s="31"/>
      <c r="CC10539" s="31"/>
    </row>
    <row r="10540" spans="5:81" customFormat="1" x14ac:dyDescent="0.25">
      <c r="E10540" s="30" t="str">
        <f t="shared" si="75"/>
        <v>update IFINOPL.dbo.AGREEMENT_ASSET set BILLING_TO_NPWP = '765563432086000', NPWP_NAME = 'PT. PORTER PRIMALAYAN UTAMA', NPWP_ADDRESS = 'CITYWALK SUDIRMAN, 3RD FLOOR, JL. KH MAS MANSYUR 10 RT.00 RW.00 KEL.KARET TENGSIN KEC.TANAH ABANG KOTA/KAB.JAKARTA PUSAT DKI JAKARTA 10220' where AGREEMENT_NO = replace('0001409/4/01/06/2023', '/', '.');</v>
      </c>
      <c r="F10540" s="31"/>
      <c r="G10540" s="31"/>
      <c r="H10540" s="31"/>
      <c r="I10540" s="31"/>
      <c r="J10540" s="31"/>
      <c r="K10540" s="31"/>
      <c r="L10540" s="31"/>
      <c r="M10540" s="31"/>
      <c r="N10540" s="31"/>
      <c r="O10540" s="31"/>
      <c r="P10540" s="31"/>
      <c r="Q10540" s="31"/>
      <c r="R10540" s="31"/>
      <c r="S10540" s="31"/>
      <c r="T10540" s="31"/>
      <c r="U10540" s="31"/>
      <c r="V10540" s="31"/>
      <c r="W10540" s="31"/>
      <c r="X10540" s="31"/>
      <c r="Y10540" s="31"/>
      <c r="Z10540" s="31"/>
      <c r="AA10540" s="31"/>
      <c r="AB10540" s="31"/>
      <c r="AC10540" s="31"/>
      <c r="AD10540" s="31"/>
      <c r="AE10540" s="31"/>
      <c r="AF10540" s="31"/>
      <c r="AG10540" s="31"/>
      <c r="AH10540" s="31"/>
      <c r="AI10540" s="31"/>
      <c r="AJ10540" s="31"/>
      <c r="AK10540" s="31"/>
      <c r="AL10540" s="31"/>
      <c r="AM10540" s="31"/>
      <c r="AN10540" s="31"/>
      <c r="AO10540" s="31"/>
      <c r="AP10540" s="31"/>
      <c r="AQ10540" s="31"/>
      <c r="AR10540" s="31"/>
      <c r="AS10540" s="31"/>
      <c r="AT10540" s="31"/>
      <c r="AU10540" s="31"/>
      <c r="AV10540" s="31"/>
      <c r="AW10540" s="31"/>
      <c r="AX10540" s="31"/>
      <c r="AY10540" s="31"/>
      <c r="AZ10540" s="31"/>
      <c r="BA10540" s="31"/>
      <c r="BB10540" s="31"/>
      <c r="BC10540" s="31"/>
      <c r="BD10540" s="31"/>
      <c r="BE10540" s="31"/>
      <c r="BF10540" s="31"/>
      <c r="BG10540" s="31"/>
      <c r="BH10540" s="31"/>
      <c r="BI10540" s="31"/>
      <c r="BJ10540" s="31"/>
      <c r="BK10540" s="31"/>
      <c r="BL10540" s="31"/>
      <c r="BM10540" s="31"/>
      <c r="BN10540" s="31"/>
      <c r="BO10540" s="31"/>
      <c r="BP10540" s="31"/>
      <c r="BQ10540" s="31"/>
      <c r="BR10540" s="31"/>
      <c r="BS10540" s="31"/>
      <c r="BT10540" s="31"/>
      <c r="BU10540" s="31"/>
      <c r="BV10540" s="31"/>
      <c r="BW10540" s="31"/>
      <c r="BX10540" s="31"/>
      <c r="BY10540" s="31"/>
      <c r="BZ10540" s="31"/>
      <c r="CA10540" s="31"/>
      <c r="CB10540" s="31"/>
      <c r="CC10540" s="31"/>
    </row>
    <row r="10541" spans="5:81" customFormat="1" x14ac:dyDescent="0.25">
      <c r="E10541" s="30" t="str">
        <f t="shared" si="75"/>
        <v>update IFINOPL.dbo.AGREEMENT_ASSET set BILLING_TO_NPWP = '864230008418000', NPWP_NAME = 'PT. PALEM PRIMA GASINDO', NPWP_ADDRESS = 'JL RAYA KUTABUMI KP TERITI RT.004 RW.004 KEL.KARET KEC.SEPATAN KOTA/KAB.TANGERANG BANTEN 15520' where AGREEMENT_NO = replace('0001410/4/01/07/2023', '/', '.');</v>
      </c>
      <c r="F10541" s="31"/>
      <c r="G10541" s="31"/>
      <c r="H10541" s="31"/>
      <c r="I10541" s="31"/>
      <c r="J10541" s="31"/>
      <c r="K10541" s="31"/>
      <c r="L10541" s="31"/>
      <c r="M10541" s="31"/>
      <c r="N10541" s="31"/>
      <c r="O10541" s="31"/>
      <c r="P10541" s="31"/>
      <c r="Q10541" s="31"/>
      <c r="R10541" s="31"/>
      <c r="S10541" s="31"/>
      <c r="T10541" s="31"/>
      <c r="U10541" s="31"/>
      <c r="V10541" s="31"/>
      <c r="W10541" s="31"/>
      <c r="X10541" s="31"/>
      <c r="Y10541" s="31"/>
      <c r="Z10541" s="31"/>
      <c r="AA10541" s="31"/>
      <c r="AB10541" s="31"/>
      <c r="AC10541" s="31"/>
      <c r="AD10541" s="31"/>
      <c r="AE10541" s="31"/>
      <c r="AF10541" s="31"/>
      <c r="AG10541" s="31"/>
      <c r="AH10541" s="31"/>
      <c r="AI10541" s="31"/>
      <c r="AJ10541" s="31"/>
      <c r="AK10541" s="31"/>
      <c r="AL10541" s="31"/>
      <c r="AM10541" s="31"/>
      <c r="AN10541" s="31"/>
      <c r="AO10541" s="31"/>
      <c r="AP10541" s="31"/>
      <c r="AQ10541" s="31"/>
      <c r="AR10541" s="31"/>
      <c r="AS10541" s="31"/>
      <c r="AT10541" s="31"/>
      <c r="AU10541" s="31"/>
      <c r="AV10541" s="31"/>
      <c r="AW10541" s="31"/>
      <c r="AX10541" s="31"/>
      <c r="AY10541" s="31"/>
      <c r="AZ10541" s="31"/>
      <c r="BA10541" s="31"/>
      <c r="BB10541" s="31"/>
      <c r="BC10541" s="31"/>
      <c r="BD10541" s="31"/>
      <c r="BE10541" s="31"/>
      <c r="BF10541" s="31"/>
      <c r="BG10541" s="31"/>
      <c r="BH10541" s="31"/>
      <c r="BI10541" s="31"/>
      <c r="BJ10541" s="31"/>
      <c r="BK10541" s="31"/>
      <c r="BL10541" s="31"/>
      <c r="BM10541" s="31"/>
      <c r="BN10541" s="31"/>
      <c r="BO10541" s="31"/>
      <c r="BP10541" s="31"/>
      <c r="BQ10541" s="31"/>
      <c r="BR10541" s="31"/>
      <c r="BS10541" s="31"/>
      <c r="BT10541" s="31"/>
      <c r="BU10541" s="31"/>
      <c r="BV10541" s="31"/>
      <c r="BW10541" s="31"/>
      <c r="BX10541" s="31"/>
      <c r="BY10541" s="31"/>
      <c r="BZ10541" s="31"/>
      <c r="CA10541" s="31"/>
      <c r="CB10541" s="31"/>
      <c r="CC10541" s="31"/>
    </row>
    <row r="10542" spans="5:81" customFormat="1" x14ac:dyDescent="0.25">
      <c r="E10542" s="30" t="str">
        <f t="shared" si="75"/>
        <v>update IFINOPL.dbo.AGREEMENT_ASSET set BILLING_TO_NPWP = '316483148422000', NPWP_NAME = 'PT PINUS MERAH ABADI', NPWP_ADDRESS = 'JL. SOEKARNO HATTA NO. 112 RT.07 RW.05 BABAKAN CIPARAY, BABAKAN CIPARAY, BANDUNG, JAWA BARAT 40223 INDONESIA' where AGREEMENT_NO = replace('0001411/4/01/07/2023', '/', '.');</v>
      </c>
      <c r="F10542" s="31"/>
      <c r="G10542" s="31"/>
      <c r="H10542" s="31"/>
      <c r="I10542" s="31"/>
      <c r="J10542" s="31"/>
      <c r="K10542" s="31"/>
      <c r="L10542" s="31"/>
      <c r="M10542" s="31"/>
      <c r="N10542" s="31"/>
      <c r="O10542" s="31"/>
      <c r="P10542" s="31"/>
      <c r="Q10542" s="31"/>
      <c r="R10542" s="31"/>
      <c r="S10542" s="31"/>
      <c r="T10542" s="31"/>
      <c r="U10542" s="31"/>
      <c r="V10542" s="31"/>
      <c r="W10542" s="31"/>
      <c r="X10542" s="31"/>
      <c r="Y10542" s="31"/>
      <c r="Z10542" s="31"/>
      <c r="AA10542" s="31"/>
      <c r="AB10542" s="31"/>
      <c r="AC10542" s="31"/>
      <c r="AD10542" s="31"/>
      <c r="AE10542" s="31"/>
      <c r="AF10542" s="31"/>
      <c r="AG10542" s="31"/>
      <c r="AH10542" s="31"/>
      <c r="AI10542" s="31"/>
      <c r="AJ10542" s="31"/>
      <c r="AK10542" s="31"/>
      <c r="AL10542" s="31"/>
      <c r="AM10542" s="31"/>
      <c r="AN10542" s="31"/>
      <c r="AO10542" s="31"/>
      <c r="AP10542" s="31"/>
      <c r="AQ10542" s="31"/>
      <c r="AR10542" s="31"/>
      <c r="AS10542" s="31"/>
      <c r="AT10542" s="31"/>
      <c r="AU10542" s="31"/>
      <c r="AV10542" s="31"/>
      <c r="AW10542" s="31"/>
      <c r="AX10542" s="31"/>
      <c r="AY10542" s="31"/>
      <c r="AZ10542" s="31"/>
      <c r="BA10542" s="31"/>
      <c r="BB10542" s="31"/>
      <c r="BC10542" s="31"/>
      <c r="BD10542" s="31"/>
      <c r="BE10542" s="31"/>
      <c r="BF10542" s="31"/>
      <c r="BG10542" s="31"/>
      <c r="BH10542" s="31"/>
      <c r="BI10542" s="31"/>
      <c r="BJ10542" s="31"/>
      <c r="BK10542" s="31"/>
      <c r="BL10542" s="31"/>
      <c r="BM10542" s="31"/>
      <c r="BN10542" s="31"/>
      <c r="BO10542" s="31"/>
      <c r="BP10542" s="31"/>
      <c r="BQ10542" s="31"/>
      <c r="BR10542" s="31"/>
      <c r="BS10542" s="31"/>
      <c r="BT10542" s="31"/>
      <c r="BU10542" s="31"/>
      <c r="BV10542" s="31"/>
      <c r="BW10542" s="31"/>
      <c r="BX10542" s="31"/>
      <c r="BY10542" s="31"/>
      <c r="BZ10542" s="31"/>
      <c r="CA10542" s="31"/>
      <c r="CB10542" s="31"/>
      <c r="CC10542" s="31"/>
    </row>
    <row r="10543" spans="5:81" customFormat="1" x14ac:dyDescent="0.25">
      <c r="E10543" s="30" t="str">
        <f t="shared" si="75"/>
        <v>update IFINOPL.dbo.AGREEMENT_ASSET set BILLING_TO_NPWP = '316483148422000', NPWP_NAME = 'PT PINUS MERAH ABADI', NPWP_ADDRESS = 'JL. SOEKARNO HATTA NO. 112 RT.07 RW.05 BABAKAN CIPARAY, BABAKAN CIPARAY, BANDUNG, JAWA BARAT 40223 INDONESIA' where AGREEMENT_NO = replace('0001412/4/01/07/2023', '/', '.');</v>
      </c>
      <c r="F10543" s="31"/>
      <c r="G10543" s="31"/>
      <c r="H10543" s="31"/>
      <c r="I10543" s="31"/>
      <c r="J10543" s="31"/>
      <c r="K10543" s="31"/>
      <c r="L10543" s="31"/>
      <c r="M10543" s="31"/>
      <c r="N10543" s="31"/>
      <c r="O10543" s="31"/>
      <c r="P10543" s="31"/>
      <c r="Q10543" s="31"/>
      <c r="R10543" s="31"/>
      <c r="S10543" s="31"/>
      <c r="T10543" s="31"/>
      <c r="U10543" s="31"/>
      <c r="V10543" s="31"/>
      <c r="W10543" s="31"/>
      <c r="X10543" s="31"/>
      <c r="Y10543" s="31"/>
      <c r="Z10543" s="31"/>
      <c r="AA10543" s="31"/>
      <c r="AB10543" s="31"/>
      <c r="AC10543" s="31"/>
      <c r="AD10543" s="31"/>
      <c r="AE10543" s="31"/>
      <c r="AF10543" s="31"/>
      <c r="AG10543" s="31"/>
      <c r="AH10543" s="31"/>
      <c r="AI10543" s="31"/>
      <c r="AJ10543" s="31"/>
      <c r="AK10543" s="31"/>
      <c r="AL10543" s="31"/>
      <c r="AM10543" s="31"/>
      <c r="AN10543" s="31"/>
      <c r="AO10543" s="31"/>
      <c r="AP10543" s="31"/>
      <c r="AQ10543" s="31"/>
      <c r="AR10543" s="31"/>
      <c r="AS10543" s="31"/>
      <c r="AT10543" s="31"/>
      <c r="AU10543" s="31"/>
      <c r="AV10543" s="31"/>
      <c r="AW10543" s="31"/>
      <c r="AX10543" s="31"/>
      <c r="AY10543" s="31"/>
      <c r="AZ10543" s="31"/>
      <c r="BA10543" s="31"/>
      <c r="BB10543" s="31"/>
      <c r="BC10543" s="31"/>
      <c r="BD10543" s="31"/>
      <c r="BE10543" s="31"/>
      <c r="BF10543" s="31"/>
      <c r="BG10543" s="31"/>
      <c r="BH10543" s="31"/>
      <c r="BI10543" s="31"/>
      <c r="BJ10543" s="31"/>
      <c r="BK10543" s="31"/>
      <c r="BL10543" s="31"/>
      <c r="BM10543" s="31"/>
      <c r="BN10543" s="31"/>
      <c r="BO10543" s="31"/>
      <c r="BP10543" s="31"/>
      <c r="BQ10543" s="31"/>
      <c r="BR10543" s="31"/>
      <c r="BS10543" s="31"/>
      <c r="BT10543" s="31"/>
      <c r="BU10543" s="31"/>
      <c r="BV10543" s="31"/>
      <c r="BW10543" s="31"/>
      <c r="BX10543" s="31"/>
      <c r="BY10543" s="31"/>
      <c r="BZ10543" s="31"/>
      <c r="CA10543" s="31"/>
      <c r="CB10543" s="31"/>
      <c r="CC10543" s="31"/>
    </row>
    <row r="10544" spans="5:81" customFormat="1" x14ac:dyDescent="0.25">
      <c r="E10544" s="30" t="str">
        <f t="shared" si="75"/>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replace('0001413/4/01/07/2023', '/', '.');</v>
      </c>
      <c r="F10544" s="31"/>
      <c r="G10544" s="31"/>
      <c r="H10544" s="31"/>
      <c r="I10544" s="31"/>
      <c r="J10544" s="31"/>
      <c r="K10544" s="31"/>
      <c r="L10544" s="31"/>
      <c r="M10544" s="31"/>
      <c r="N10544" s="31"/>
      <c r="O10544" s="31"/>
      <c r="P10544" s="31"/>
      <c r="Q10544" s="31"/>
      <c r="R10544" s="31"/>
      <c r="S10544" s="31"/>
      <c r="T10544" s="31"/>
      <c r="U10544" s="31"/>
      <c r="V10544" s="31"/>
      <c r="W10544" s="31"/>
      <c r="X10544" s="31"/>
      <c r="Y10544" s="31"/>
      <c r="Z10544" s="31"/>
      <c r="AA10544" s="31"/>
      <c r="AB10544" s="31"/>
      <c r="AC10544" s="31"/>
      <c r="AD10544" s="31"/>
      <c r="AE10544" s="31"/>
      <c r="AF10544" s="31"/>
      <c r="AG10544" s="31"/>
      <c r="AH10544" s="31"/>
      <c r="AI10544" s="31"/>
      <c r="AJ10544" s="31"/>
      <c r="AK10544" s="31"/>
      <c r="AL10544" s="31"/>
      <c r="AM10544" s="31"/>
      <c r="AN10544" s="31"/>
      <c r="AO10544" s="31"/>
      <c r="AP10544" s="31"/>
      <c r="AQ10544" s="31"/>
      <c r="AR10544" s="31"/>
      <c r="AS10544" s="31"/>
      <c r="AT10544" s="31"/>
      <c r="AU10544" s="31"/>
      <c r="AV10544" s="31"/>
      <c r="AW10544" s="31"/>
      <c r="AX10544" s="31"/>
      <c r="AY10544" s="31"/>
      <c r="AZ10544" s="31"/>
      <c r="BA10544" s="31"/>
      <c r="BB10544" s="31"/>
      <c r="BC10544" s="31"/>
      <c r="BD10544" s="31"/>
      <c r="BE10544" s="31"/>
      <c r="BF10544" s="31"/>
      <c r="BG10544" s="31"/>
      <c r="BH10544" s="31"/>
      <c r="BI10544" s="31"/>
      <c r="BJ10544" s="31"/>
      <c r="BK10544" s="31"/>
      <c r="BL10544" s="31"/>
      <c r="BM10544" s="31"/>
      <c r="BN10544" s="31"/>
      <c r="BO10544" s="31"/>
      <c r="BP10544" s="31"/>
      <c r="BQ10544" s="31"/>
      <c r="BR10544" s="31"/>
      <c r="BS10544" s="31"/>
      <c r="BT10544" s="31"/>
      <c r="BU10544" s="31"/>
      <c r="BV10544" s="31"/>
      <c r="BW10544" s="31"/>
      <c r="BX10544" s="31"/>
      <c r="BY10544" s="31"/>
      <c r="BZ10544" s="31"/>
      <c r="CA10544" s="31"/>
      <c r="CB10544" s="31"/>
      <c r="CC10544" s="31"/>
    </row>
    <row r="10545" spans="5:81" customFormat="1" x14ac:dyDescent="0.25">
      <c r="E10545" s="30" t="str">
        <f t="shared" si="75"/>
        <v>update IFINOPL.dbo.AGREEMENT_ASSET set BILLING_TO_NPWP = '013925961038000', NPWP_NAME = 'PT. TUMBAKMAS NIAGASAKTI', NPWP_ADDRESS = 'LETJEN S PARMAN NO 32-34 RT.00 RW.00 KEMANGGISAN, PALMERAH, JAKARTA BARAT, DKI JAKARTA 11480 INDONESIA' where AGREEMENT_NO = replace('0001414/4/01/07/2023', '/', '.');</v>
      </c>
      <c r="F10545" s="31"/>
      <c r="G10545" s="31"/>
      <c r="H10545" s="31"/>
      <c r="I10545" s="31"/>
      <c r="J10545" s="31"/>
      <c r="K10545" s="31"/>
      <c r="L10545" s="31"/>
      <c r="M10545" s="31"/>
      <c r="N10545" s="31"/>
      <c r="O10545" s="31"/>
      <c r="P10545" s="31"/>
      <c r="Q10545" s="31"/>
      <c r="R10545" s="31"/>
      <c r="S10545" s="31"/>
      <c r="T10545" s="31"/>
      <c r="U10545" s="31"/>
      <c r="V10545" s="31"/>
      <c r="W10545" s="31"/>
      <c r="X10545" s="31"/>
      <c r="Y10545" s="31"/>
      <c r="Z10545" s="31"/>
      <c r="AA10545" s="31"/>
      <c r="AB10545" s="31"/>
      <c r="AC10545" s="31"/>
      <c r="AD10545" s="31"/>
      <c r="AE10545" s="31"/>
      <c r="AF10545" s="31"/>
      <c r="AG10545" s="31"/>
      <c r="AH10545" s="31"/>
      <c r="AI10545" s="31"/>
      <c r="AJ10545" s="31"/>
      <c r="AK10545" s="31"/>
      <c r="AL10545" s="31"/>
      <c r="AM10545" s="31"/>
      <c r="AN10545" s="31"/>
      <c r="AO10545" s="31"/>
      <c r="AP10545" s="31"/>
      <c r="AQ10545" s="31"/>
      <c r="AR10545" s="31"/>
      <c r="AS10545" s="31"/>
      <c r="AT10545" s="31"/>
      <c r="AU10545" s="31"/>
      <c r="AV10545" s="31"/>
      <c r="AW10545" s="31"/>
      <c r="AX10545" s="31"/>
      <c r="AY10545" s="31"/>
      <c r="AZ10545" s="31"/>
      <c r="BA10545" s="31"/>
      <c r="BB10545" s="31"/>
      <c r="BC10545" s="31"/>
      <c r="BD10545" s="31"/>
      <c r="BE10545" s="31"/>
      <c r="BF10545" s="31"/>
      <c r="BG10545" s="31"/>
      <c r="BH10545" s="31"/>
      <c r="BI10545" s="31"/>
      <c r="BJ10545" s="31"/>
      <c r="BK10545" s="31"/>
      <c r="BL10545" s="31"/>
      <c r="BM10545" s="31"/>
      <c r="BN10545" s="31"/>
      <c r="BO10545" s="31"/>
      <c r="BP10545" s="31"/>
      <c r="BQ10545" s="31"/>
      <c r="BR10545" s="31"/>
      <c r="BS10545" s="31"/>
      <c r="BT10545" s="31"/>
      <c r="BU10545" s="31"/>
      <c r="BV10545" s="31"/>
      <c r="BW10545" s="31"/>
      <c r="BX10545" s="31"/>
      <c r="BY10545" s="31"/>
      <c r="BZ10545" s="31"/>
      <c r="CA10545" s="31"/>
      <c r="CB10545" s="31"/>
      <c r="CC10545" s="31"/>
    </row>
    <row r="10546" spans="5:81" customFormat="1" x14ac:dyDescent="0.25">
      <c r="E10546" s="30" t="str">
        <f t="shared" si="75"/>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replace('0001415/4/01/07/2023', '/', '.');</v>
      </c>
      <c r="F10546" s="31"/>
      <c r="G10546" s="31"/>
      <c r="H10546" s="31"/>
      <c r="I10546" s="31"/>
      <c r="J10546" s="31"/>
      <c r="K10546" s="31"/>
      <c r="L10546" s="31"/>
      <c r="M10546" s="31"/>
      <c r="N10546" s="31"/>
      <c r="O10546" s="31"/>
      <c r="P10546" s="31"/>
      <c r="Q10546" s="31"/>
      <c r="R10546" s="31"/>
      <c r="S10546" s="31"/>
      <c r="T10546" s="31"/>
      <c r="U10546" s="31"/>
      <c r="V10546" s="31"/>
      <c r="W10546" s="31"/>
      <c r="X10546" s="31"/>
      <c r="Y10546" s="31"/>
      <c r="Z10546" s="31"/>
      <c r="AA10546" s="31"/>
      <c r="AB10546" s="31"/>
      <c r="AC10546" s="31"/>
      <c r="AD10546" s="31"/>
      <c r="AE10546" s="31"/>
      <c r="AF10546" s="31"/>
      <c r="AG10546" s="31"/>
      <c r="AH10546" s="31"/>
      <c r="AI10546" s="31"/>
      <c r="AJ10546" s="31"/>
      <c r="AK10546" s="31"/>
      <c r="AL10546" s="31"/>
      <c r="AM10546" s="31"/>
      <c r="AN10546" s="31"/>
      <c r="AO10546" s="31"/>
      <c r="AP10546" s="31"/>
      <c r="AQ10546" s="31"/>
      <c r="AR10546" s="31"/>
      <c r="AS10546" s="31"/>
      <c r="AT10546" s="31"/>
      <c r="AU10546" s="31"/>
      <c r="AV10546" s="31"/>
      <c r="AW10546" s="31"/>
      <c r="AX10546" s="31"/>
      <c r="AY10546" s="31"/>
      <c r="AZ10546" s="31"/>
      <c r="BA10546" s="31"/>
      <c r="BB10546" s="31"/>
      <c r="BC10546" s="31"/>
      <c r="BD10546" s="31"/>
      <c r="BE10546" s="31"/>
      <c r="BF10546" s="31"/>
      <c r="BG10546" s="31"/>
      <c r="BH10546" s="31"/>
      <c r="BI10546" s="31"/>
      <c r="BJ10546" s="31"/>
      <c r="BK10546" s="31"/>
      <c r="BL10546" s="31"/>
      <c r="BM10546" s="31"/>
      <c r="BN10546" s="31"/>
      <c r="BO10546" s="31"/>
      <c r="BP10546" s="31"/>
      <c r="BQ10546" s="31"/>
      <c r="BR10546" s="31"/>
      <c r="BS10546" s="31"/>
      <c r="BT10546" s="31"/>
      <c r="BU10546" s="31"/>
      <c r="BV10546" s="31"/>
      <c r="BW10546" s="31"/>
      <c r="BX10546" s="31"/>
      <c r="BY10546" s="31"/>
      <c r="BZ10546" s="31"/>
      <c r="CA10546" s="31"/>
      <c r="CB10546" s="31"/>
      <c r="CC10546" s="31"/>
    </row>
    <row r="10547" spans="5:81" customFormat="1" x14ac:dyDescent="0.25">
      <c r="E10547"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replace('0001416/4/01/07/2023', '/', '.');</v>
      </c>
      <c r="F10547" s="31"/>
      <c r="G10547" s="31"/>
      <c r="H10547" s="31"/>
      <c r="I10547" s="31"/>
      <c r="J10547" s="31"/>
      <c r="K10547" s="31"/>
      <c r="L10547" s="31"/>
      <c r="M10547" s="31"/>
      <c r="N10547" s="31"/>
      <c r="O10547" s="31"/>
      <c r="P10547" s="31"/>
      <c r="Q10547" s="31"/>
      <c r="R10547" s="31"/>
      <c r="S10547" s="31"/>
      <c r="T10547" s="31"/>
      <c r="U10547" s="31"/>
      <c r="V10547" s="31"/>
      <c r="W10547" s="31"/>
      <c r="X10547" s="31"/>
      <c r="Y10547" s="31"/>
      <c r="Z10547" s="31"/>
      <c r="AA10547" s="31"/>
      <c r="AB10547" s="31"/>
      <c r="AC10547" s="31"/>
      <c r="AD10547" s="31"/>
      <c r="AE10547" s="31"/>
      <c r="AF10547" s="31"/>
      <c r="AG10547" s="31"/>
      <c r="AH10547" s="31"/>
      <c r="AI10547" s="31"/>
      <c r="AJ10547" s="31"/>
      <c r="AK10547" s="31"/>
      <c r="AL10547" s="31"/>
      <c r="AM10547" s="31"/>
      <c r="AN10547" s="31"/>
      <c r="AO10547" s="31"/>
      <c r="AP10547" s="31"/>
      <c r="AQ10547" s="31"/>
      <c r="AR10547" s="31"/>
      <c r="AS10547" s="31"/>
      <c r="AT10547" s="31"/>
      <c r="AU10547" s="31"/>
      <c r="AV10547" s="31"/>
      <c r="AW10547" s="31"/>
      <c r="AX10547" s="31"/>
      <c r="AY10547" s="31"/>
      <c r="AZ10547" s="31"/>
      <c r="BA10547" s="31"/>
      <c r="BB10547" s="31"/>
      <c r="BC10547" s="31"/>
      <c r="BD10547" s="31"/>
      <c r="BE10547" s="31"/>
      <c r="BF10547" s="31"/>
      <c r="BG10547" s="31"/>
      <c r="BH10547" s="31"/>
      <c r="BI10547" s="31"/>
      <c r="BJ10547" s="31"/>
      <c r="BK10547" s="31"/>
      <c r="BL10547" s="31"/>
      <c r="BM10547" s="31"/>
      <c r="BN10547" s="31"/>
      <c r="BO10547" s="31"/>
      <c r="BP10547" s="31"/>
      <c r="BQ10547" s="31"/>
      <c r="BR10547" s="31"/>
      <c r="BS10547" s="31"/>
      <c r="BT10547" s="31"/>
      <c r="BU10547" s="31"/>
      <c r="BV10547" s="31"/>
      <c r="BW10547" s="31"/>
      <c r="BX10547" s="31"/>
      <c r="BY10547" s="31"/>
      <c r="BZ10547" s="31"/>
      <c r="CA10547" s="31"/>
      <c r="CB10547" s="31"/>
      <c r="CC10547" s="31"/>
    </row>
    <row r="10548" spans="5:81" customFormat="1" x14ac:dyDescent="0.25">
      <c r="E10548"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replace('0001417/4/01/07/2023', '/', '.');</v>
      </c>
      <c r="F10548" s="31"/>
      <c r="G10548" s="31"/>
      <c r="H10548" s="31"/>
      <c r="I10548" s="31"/>
      <c r="J10548" s="31"/>
      <c r="K10548" s="31"/>
      <c r="L10548" s="31"/>
      <c r="M10548" s="31"/>
      <c r="N10548" s="31"/>
      <c r="O10548" s="31"/>
      <c r="P10548" s="31"/>
      <c r="Q10548" s="31"/>
      <c r="R10548" s="31"/>
      <c r="S10548" s="31"/>
      <c r="T10548" s="31"/>
      <c r="U10548" s="31"/>
      <c r="V10548" s="31"/>
      <c r="W10548" s="31"/>
      <c r="X10548" s="31"/>
      <c r="Y10548" s="31"/>
      <c r="Z10548" s="31"/>
      <c r="AA10548" s="31"/>
      <c r="AB10548" s="31"/>
      <c r="AC10548" s="31"/>
      <c r="AD10548" s="31"/>
      <c r="AE10548" s="31"/>
      <c r="AF10548" s="31"/>
      <c r="AG10548" s="31"/>
      <c r="AH10548" s="31"/>
      <c r="AI10548" s="31"/>
      <c r="AJ10548" s="31"/>
      <c r="AK10548" s="31"/>
      <c r="AL10548" s="31"/>
      <c r="AM10548" s="31"/>
      <c r="AN10548" s="31"/>
      <c r="AO10548" s="31"/>
      <c r="AP10548" s="31"/>
      <c r="AQ10548" s="31"/>
      <c r="AR10548" s="31"/>
      <c r="AS10548" s="31"/>
      <c r="AT10548" s="31"/>
      <c r="AU10548" s="31"/>
      <c r="AV10548" s="31"/>
      <c r="AW10548" s="31"/>
      <c r="AX10548" s="31"/>
      <c r="AY10548" s="31"/>
      <c r="AZ10548" s="31"/>
      <c r="BA10548" s="31"/>
      <c r="BB10548" s="31"/>
      <c r="BC10548" s="31"/>
      <c r="BD10548" s="31"/>
      <c r="BE10548" s="31"/>
      <c r="BF10548" s="31"/>
      <c r="BG10548" s="31"/>
      <c r="BH10548" s="31"/>
      <c r="BI10548" s="31"/>
      <c r="BJ10548" s="31"/>
      <c r="BK10548" s="31"/>
      <c r="BL10548" s="31"/>
      <c r="BM10548" s="31"/>
      <c r="BN10548" s="31"/>
      <c r="BO10548" s="31"/>
      <c r="BP10548" s="31"/>
      <c r="BQ10548" s="31"/>
      <c r="BR10548" s="31"/>
      <c r="BS10548" s="31"/>
      <c r="BT10548" s="31"/>
      <c r="BU10548" s="31"/>
      <c r="BV10548" s="31"/>
      <c r="BW10548" s="31"/>
      <c r="BX10548" s="31"/>
      <c r="BY10548" s="31"/>
      <c r="BZ10548" s="31"/>
      <c r="CA10548" s="31"/>
      <c r="CB10548" s="31"/>
      <c r="CC10548" s="31"/>
    </row>
    <row r="10549" spans="5:81" customFormat="1" x14ac:dyDescent="0.25">
      <c r="E10549" s="30" t="str">
        <f t="shared" si="75"/>
        <v>update IFINOPL.dbo.AGREEMENT_ASSET set BILLING_TO_NPWP = '016022360007000', NPWP_NAME = 'PT. PANDU SIWI SENTOSA', NPWP_ADDRESS = 'JL RAYA BEKASI TIMUR KM.18 NO.30 RT.000 RW.000 KEL.JATINEGARA KEC.CAKUNG KOTA/KAB.JAKARTA TIMUR DKI JAKARTA 13930' where AGREEMENT_NO = replace('0001418/4/01/07/2023', '/', '.');</v>
      </c>
      <c r="F10549" s="31"/>
      <c r="G10549" s="31"/>
      <c r="H10549" s="31"/>
      <c r="I10549" s="31"/>
      <c r="J10549" s="31"/>
      <c r="K10549" s="31"/>
      <c r="L10549" s="31"/>
      <c r="M10549" s="31"/>
      <c r="N10549" s="31"/>
      <c r="O10549" s="31"/>
      <c r="P10549" s="31"/>
      <c r="Q10549" s="31"/>
      <c r="R10549" s="31"/>
      <c r="S10549" s="31"/>
      <c r="T10549" s="31"/>
      <c r="U10549" s="31"/>
      <c r="V10549" s="31"/>
      <c r="W10549" s="31"/>
      <c r="X10549" s="31"/>
      <c r="Y10549" s="31"/>
      <c r="Z10549" s="31"/>
      <c r="AA10549" s="31"/>
      <c r="AB10549" s="31"/>
      <c r="AC10549" s="31"/>
      <c r="AD10549" s="31"/>
      <c r="AE10549" s="31"/>
      <c r="AF10549" s="31"/>
      <c r="AG10549" s="31"/>
      <c r="AH10549" s="31"/>
      <c r="AI10549" s="31"/>
      <c r="AJ10549" s="31"/>
      <c r="AK10549" s="31"/>
      <c r="AL10549" s="31"/>
      <c r="AM10549" s="31"/>
      <c r="AN10549" s="31"/>
      <c r="AO10549" s="31"/>
      <c r="AP10549" s="31"/>
      <c r="AQ10549" s="31"/>
      <c r="AR10549" s="31"/>
      <c r="AS10549" s="31"/>
      <c r="AT10549" s="31"/>
      <c r="AU10549" s="31"/>
      <c r="AV10549" s="31"/>
      <c r="AW10549" s="31"/>
      <c r="AX10549" s="31"/>
      <c r="AY10549" s="31"/>
      <c r="AZ10549" s="31"/>
      <c r="BA10549" s="31"/>
      <c r="BB10549" s="31"/>
      <c r="BC10549" s="31"/>
      <c r="BD10549" s="31"/>
      <c r="BE10549" s="31"/>
      <c r="BF10549" s="31"/>
      <c r="BG10549" s="31"/>
      <c r="BH10549" s="31"/>
      <c r="BI10549" s="31"/>
      <c r="BJ10549" s="31"/>
      <c r="BK10549" s="31"/>
      <c r="BL10549" s="31"/>
      <c r="BM10549" s="31"/>
      <c r="BN10549" s="31"/>
      <c r="BO10549" s="31"/>
      <c r="BP10549" s="31"/>
      <c r="BQ10549" s="31"/>
      <c r="BR10549" s="31"/>
      <c r="BS10549" s="31"/>
      <c r="BT10549" s="31"/>
      <c r="BU10549" s="31"/>
      <c r="BV10549" s="31"/>
      <c r="BW10549" s="31"/>
      <c r="BX10549" s="31"/>
      <c r="BY10549" s="31"/>
      <c r="BZ10549" s="31"/>
      <c r="CA10549" s="31"/>
      <c r="CB10549" s="31"/>
      <c r="CC10549" s="31"/>
    </row>
    <row r="10550" spans="5:81" customFormat="1" x14ac:dyDescent="0.25">
      <c r="E10550"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replace('0001419/4/01/07/2023', '/', '.');</v>
      </c>
      <c r="F10550" s="31"/>
      <c r="G10550" s="31"/>
      <c r="H10550" s="31"/>
      <c r="I10550" s="31"/>
      <c r="J10550" s="31"/>
      <c r="K10550" s="31"/>
      <c r="L10550" s="31"/>
      <c r="M10550" s="31"/>
      <c r="N10550" s="31"/>
      <c r="O10550" s="31"/>
      <c r="P10550" s="31"/>
      <c r="Q10550" s="31"/>
      <c r="R10550" s="31"/>
      <c r="S10550" s="31"/>
      <c r="T10550" s="31"/>
      <c r="U10550" s="31"/>
      <c r="V10550" s="31"/>
      <c r="W10550" s="31"/>
      <c r="X10550" s="31"/>
      <c r="Y10550" s="31"/>
      <c r="Z10550" s="31"/>
      <c r="AA10550" s="31"/>
      <c r="AB10550" s="31"/>
      <c r="AC10550" s="31"/>
      <c r="AD10550" s="31"/>
      <c r="AE10550" s="31"/>
      <c r="AF10550" s="31"/>
      <c r="AG10550" s="31"/>
      <c r="AH10550" s="31"/>
      <c r="AI10550" s="31"/>
      <c r="AJ10550" s="31"/>
      <c r="AK10550" s="31"/>
      <c r="AL10550" s="31"/>
      <c r="AM10550" s="31"/>
      <c r="AN10550" s="31"/>
      <c r="AO10550" s="31"/>
      <c r="AP10550" s="31"/>
      <c r="AQ10550" s="31"/>
      <c r="AR10550" s="31"/>
      <c r="AS10550" s="31"/>
      <c r="AT10550" s="31"/>
      <c r="AU10550" s="31"/>
      <c r="AV10550" s="31"/>
      <c r="AW10550" s="31"/>
      <c r="AX10550" s="31"/>
      <c r="AY10550" s="31"/>
      <c r="AZ10550" s="31"/>
      <c r="BA10550" s="31"/>
      <c r="BB10550" s="31"/>
      <c r="BC10550" s="31"/>
      <c r="BD10550" s="31"/>
      <c r="BE10550" s="31"/>
      <c r="BF10550" s="31"/>
      <c r="BG10550" s="31"/>
      <c r="BH10550" s="31"/>
      <c r="BI10550" s="31"/>
      <c r="BJ10550" s="31"/>
      <c r="BK10550" s="31"/>
      <c r="BL10550" s="31"/>
      <c r="BM10550" s="31"/>
      <c r="BN10550" s="31"/>
      <c r="BO10550" s="31"/>
      <c r="BP10550" s="31"/>
      <c r="BQ10550" s="31"/>
      <c r="BR10550" s="31"/>
      <c r="BS10550" s="31"/>
      <c r="BT10550" s="31"/>
      <c r="BU10550" s="31"/>
      <c r="BV10550" s="31"/>
      <c r="BW10550" s="31"/>
      <c r="BX10550" s="31"/>
      <c r="BY10550" s="31"/>
      <c r="BZ10550" s="31"/>
      <c r="CA10550" s="31"/>
      <c r="CB10550" s="31"/>
      <c r="CC10550" s="31"/>
    </row>
    <row r="10551" spans="5:81" customFormat="1" x14ac:dyDescent="0.25">
      <c r="E10551" s="30" t="str">
        <f t="shared" si="75"/>
        <v>update IFINOPL.dbo.AGREEMENT_ASSET set BILLING_TO_NPWP = '010617173052000', NPWP_NAME = 'PT. CLARIANT KUJANG CATALYSTS', NPWP_ADDRESS = 'KAWASAN INDUSTRI KUJANG CIKAMPEK JL. JEND AKHMAD YANI NO. 39 DAWUAN TENGAH RT.00 RW.00 DAWUAN TENGAH, CIKAMPEK, KARAWANG, JAWA BARAT 41373 INDONESIA' where AGREEMENT_NO = replace('0001420/4/01/07/2023', '/', '.');</v>
      </c>
      <c r="F10551" s="31"/>
      <c r="G10551" s="31"/>
      <c r="H10551" s="31"/>
      <c r="I10551" s="31"/>
      <c r="J10551" s="31"/>
      <c r="K10551" s="31"/>
      <c r="L10551" s="31"/>
      <c r="M10551" s="31"/>
      <c r="N10551" s="31"/>
      <c r="O10551" s="31"/>
      <c r="P10551" s="31"/>
      <c r="Q10551" s="31"/>
      <c r="R10551" s="31"/>
      <c r="S10551" s="31"/>
      <c r="T10551" s="31"/>
      <c r="U10551" s="31"/>
      <c r="V10551" s="31"/>
      <c r="W10551" s="31"/>
      <c r="X10551" s="31"/>
      <c r="Y10551" s="31"/>
      <c r="Z10551" s="31"/>
      <c r="AA10551" s="31"/>
      <c r="AB10551" s="31"/>
      <c r="AC10551" s="31"/>
      <c r="AD10551" s="31"/>
      <c r="AE10551" s="31"/>
      <c r="AF10551" s="31"/>
      <c r="AG10551" s="31"/>
      <c r="AH10551" s="31"/>
      <c r="AI10551" s="31"/>
      <c r="AJ10551" s="31"/>
      <c r="AK10551" s="31"/>
      <c r="AL10551" s="31"/>
      <c r="AM10551" s="31"/>
      <c r="AN10551" s="31"/>
      <c r="AO10551" s="31"/>
      <c r="AP10551" s="31"/>
      <c r="AQ10551" s="31"/>
      <c r="AR10551" s="31"/>
      <c r="AS10551" s="31"/>
      <c r="AT10551" s="31"/>
      <c r="AU10551" s="31"/>
      <c r="AV10551" s="31"/>
      <c r="AW10551" s="31"/>
      <c r="AX10551" s="31"/>
      <c r="AY10551" s="31"/>
      <c r="AZ10551" s="31"/>
      <c r="BA10551" s="31"/>
      <c r="BB10551" s="31"/>
      <c r="BC10551" s="31"/>
      <c r="BD10551" s="31"/>
      <c r="BE10551" s="31"/>
      <c r="BF10551" s="31"/>
      <c r="BG10551" s="31"/>
      <c r="BH10551" s="31"/>
      <c r="BI10551" s="31"/>
      <c r="BJ10551" s="31"/>
      <c r="BK10551" s="31"/>
      <c r="BL10551" s="31"/>
      <c r="BM10551" s="31"/>
      <c r="BN10551" s="31"/>
      <c r="BO10551" s="31"/>
      <c r="BP10551" s="31"/>
      <c r="BQ10551" s="31"/>
      <c r="BR10551" s="31"/>
      <c r="BS10551" s="31"/>
      <c r="BT10551" s="31"/>
      <c r="BU10551" s="31"/>
      <c r="BV10551" s="31"/>
      <c r="BW10551" s="31"/>
      <c r="BX10551" s="31"/>
      <c r="BY10551" s="31"/>
      <c r="BZ10551" s="31"/>
      <c r="CA10551" s="31"/>
      <c r="CB10551" s="31"/>
      <c r="CC10551" s="31"/>
    </row>
    <row r="10552" spans="5:81" customFormat="1" x14ac:dyDescent="0.25">
      <c r="E10552" s="30" t="str">
        <f t="shared" si="75"/>
        <v>update IFINOPL.dbo.AGREEMENT_ASSET set BILLING_TO_NPWP = '015855752722001', NPWP_NAME = 'PT. SUMALINDO HUTANI JAYA', NPWP_ADDRESS = 'JL HM.ARDAN (EX RING ROAD II) NO. 65 RT.001 RW.002 KEL.SEMPAJA UTARA KEC.SAMARINDA UTARA KOTA/KAB.SAMARINDA KALIMANTAN TIMUR 75119' where AGREEMENT_NO = replace('0001421/4/01/06/2023', '/', '.');</v>
      </c>
      <c r="F10552" s="31"/>
      <c r="G10552" s="31"/>
      <c r="H10552" s="31"/>
      <c r="I10552" s="31"/>
      <c r="J10552" s="31"/>
      <c r="K10552" s="31"/>
      <c r="L10552" s="31"/>
      <c r="M10552" s="31"/>
      <c r="N10552" s="31"/>
      <c r="O10552" s="31"/>
      <c r="P10552" s="31"/>
      <c r="Q10552" s="31"/>
      <c r="R10552" s="31"/>
      <c r="S10552" s="31"/>
      <c r="T10552" s="31"/>
      <c r="U10552" s="31"/>
      <c r="V10552" s="31"/>
      <c r="W10552" s="31"/>
      <c r="X10552" s="31"/>
      <c r="Y10552" s="31"/>
      <c r="Z10552" s="31"/>
      <c r="AA10552" s="31"/>
      <c r="AB10552" s="31"/>
      <c r="AC10552" s="31"/>
      <c r="AD10552" s="31"/>
      <c r="AE10552" s="31"/>
      <c r="AF10552" s="31"/>
      <c r="AG10552" s="31"/>
      <c r="AH10552" s="31"/>
      <c r="AI10552" s="31"/>
      <c r="AJ10552" s="31"/>
      <c r="AK10552" s="31"/>
      <c r="AL10552" s="31"/>
      <c r="AM10552" s="31"/>
      <c r="AN10552" s="31"/>
      <c r="AO10552" s="31"/>
      <c r="AP10552" s="31"/>
      <c r="AQ10552" s="31"/>
      <c r="AR10552" s="31"/>
      <c r="AS10552" s="31"/>
      <c r="AT10552" s="31"/>
      <c r="AU10552" s="31"/>
      <c r="AV10552" s="31"/>
      <c r="AW10552" s="31"/>
      <c r="AX10552" s="31"/>
      <c r="AY10552" s="31"/>
      <c r="AZ10552" s="31"/>
      <c r="BA10552" s="31"/>
      <c r="BB10552" s="31"/>
      <c r="BC10552" s="31"/>
      <c r="BD10552" s="31"/>
      <c r="BE10552" s="31"/>
      <c r="BF10552" s="31"/>
      <c r="BG10552" s="31"/>
      <c r="BH10552" s="31"/>
      <c r="BI10552" s="31"/>
      <c r="BJ10552" s="31"/>
      <c r="BK10552" s="31"/>
      <c r="BL10552" s="31"/>
      <c r="BM10552" s="31"/>
      <c r="BN10552" s="31"/>
      <c r="BO10552" s="31"/>
      <c r="BP10552" s="31"/>
      <c r="BQ10552" s="31"/>
      <c r="BR10552" s="31"/>
      <c r="BS10552" s="31"/>
      <c r="BT10552" s="31"/>
      <c r="BU10552" s="31"/>
      <c r="BV10552" s="31"/>
      <c r="BW10552" s="31"/>
      <c r="BX10552" s="31"/>
      <c r="BY10552" s="31"/>
      <c r="BZ10552" s="31"/>
      <c r="CA10552" s="31"/>
      <c r="CB10552" s="31"/>
      <c r="CC10552" s="31"/>
    </row>
    <row r="10553" spans="5:81" customFormat="1" x14ac:dyDescent="0.25">
      <c r="E10553"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replace('0001422/4/01/07/2023', '/', '.');</v>
      </c>
      <c r="F10553" s="31"/>
      <c r="G10553" s="31"/>
      <c r="H10553" s="31"/>
      <c r="I10553" s="31"/>
      <c r="J10553" s="31"/>
      <c r="K10553" s="31"/>
      <c r="L10553" s="31"/>
      <c r="M10553" s="31"/>
      <c r="N10553" s="31"/>
      <c r="O10553" s="31"/>
      <c r="P10553" s="31"/>
      <c r="Q10553" s="31"/>
      <c r="R10553" s="31"/>
      <c r="S10553" s="31"/>
      <c r="T10553" s="31"/>
      <c r="U10553" s="31"/>
      <c r="V10553" s="31"/>
      <c r="W10553" s="31"/>
      <c r="X10553" s="31"/>
      <c r="Y10553" s="31"/>
      <c r="Z10553" s="31"/>
      <c r="AA10553" s="31"/>
      <c r="AB10553" s="31"/>
      <c r="AC10553" s="31"/>
      <c r="AD10553" s="31"/>
      <c r="AE10553" s="31"/>
      <c r="AF10553" s="31"/>
      <c r="AG10553" s="31"/>
      <c r="AH10553" s="31"/>
      <c r="AI10553" s="31"/>
      <c r="AJ10553" s="31"/>
      <c r="AK10553" s="31"/>
      <c r="AL10553" s="31"/>
      <c r="AM10553" s="31"/>
      <c r="AN10553" s="31"/>
      <c r="AO10553" s="31"/>
      <c r="AP10553" s="31"/>
      <c r="AQ10553" s="31"/>
      <c r="AR10553" s="31"/>
      <c r="AS10553" s="31"/>
      <c r="AT10553" s="31"/>
      <c r="AU10553" s="31"/>
      <c r="AV10553" s="31"/>
      <c r="AW10553" s="31"/>
      <c r="AX10553" s="31"/>
      <c r="AY10553" s="31"/>
      <c r="AZ10553" s="31"/>
      <c r="BA10553" s="31"/>
      <c r="BB10553" s="31"/>
      <c r="BC10553" s="31"/>
      <c r="BD10553" s="31"/>
      <c r="BE10553" s="31"/>
      <c r="BF10553" s="31"/>
      <c r="BG10553" s="31"/>
      <c r="BH10553" s="31"/>
      <c r="BI10553" s="31"/>
      <c r="BJ10553" s="31"/>
      <c r="BK10553" s="31"/>
      <c r="BL10553" s="31"/>
      <c r="BM10553" s="31"/>
      <c r="BN10553" s="31"/>
      <c r="BO10553" s="31"/>
      <c r="BP10553" s="31"/>
      <c r="BQ10553" s="31"/>
      <c r="BR10553" s="31"/>
      <c r="BS10553" s="31"/>
      <c r="BT10553" s="31"/>
      <c r="BU10553" s="31"/>
      <c r="BV10553" s="31"/>
      <c r="BW10553" s="31"/>
      <c r="BX10553" s="31"/>
      <c r="BY10553" s="31"/>
      <c r="BZ10553" s="31"/>
      <c r="CA10553" s="31"/>
      <c r="CB10553" s="31"/>
      <c r="CC10553" s="31"/>
    </row>
    <row r="10554" spans="5:81" customFormat="1" x14ac:dyDescent="0.25">
      <c r="E10554" s="30" t="str">
        <f t="shared" si="75"/>
        <v>update IFINOPL.dbo.AGREEMENT_ASSET set BILLING_TO_NPWP = '411690688413000', NPWP_NAME = 'PT. RIZKY INDRA TRANSINDO', NPWP_ADDRESS = 'METLAND CIBITUNG RUKO MELAWAI I COMMERCIAL NO. 18 RT.000 RW.000 KEL.TELAGA MURNI KEC.CIKARANG BARAT KOTA/KAB.KAB. BEKASI JAWA BARAT 17530' where AGREEMENT_NO = replace('0001424/4/01/07/2023', '/', '.');</v>
      </c>
      <c r="F10554" s="31"/>
      <c r="G10554" s="31"/>
      <c r="H10554" s="31"/>
      <c r="I10554" s="31"/>
      <c r="J10554" s="31"/>
      <c r="K10554" s="31"/>
      <c r="L10554" s="31"/>
      <c r="M10554" s="31"/>
      <c r="N10554" s="31"/>
      <c r="O10554" s="31"/>
      <c r="P10554" s="31"/>
      <c r="Q10554" s="31"/>
      <c r="R10554" s="31"/>
      <c r="S10554" s="31"/>
      <c r="T10554" s="31"/>
      <c r="U10554" s="31"/>
      <c r="V10554" s="31"/>
      <c r="W10554" s="31"/>
      <c r="X10554" s="31"/>
      <c r="Y10554" s="31"/>
      <c r="Z10554" s="31"/>
      <c r="AA10554" s="31"/>
      <c r="AB10554" s="31"/>
      <c r="AC10554" s="31"/>
      <c r="AD10554" s="31"/>
      <c r="AE10554" s="31"/>
      <c r="AF10554" s="31"/>
      <c r="AG10554" s="31"/>
      <c r="AH10554" s="31"/>
      <c r="AI10554" s="31"/>
      <c r="AJ10554" s="31"/>
      <c r="AK10554" s="31"/>
      <c r="AL10554" s="31"/>
      <c r="AM10554" s="31"/>
      <c r="AN10554" s="31"/>
      <c r="AO10554" s="31"/>
      <c r="AP10554" s="31"/>
      <c r="AQ10554" s="31"/>
      <c r="AR10554" s="31"/>
      <c r="AS10554" s="31"/>
      <c r="AT10554" s="31"/>
      <c r="AU10554" s="31"/>
      <c r="AV10554" s="31"/>
      <c r="AW10554" s="31"/>
      <c r="AX10554" s="31"/>
      <c r="AY10554" s="31"/>
      <c r="AZ10554" s="31"/>
      <c r="BA10554" s="31"/>
      <c r="BB10554" s="31"/>
      <c r="BC10554" s="31"/>
      <c r="BD10554" s="31"/>
      <c r="BE10554" s="31"/>
      <c r="BF10554" s="31"/>
      <c r="BG10554" s="31"/>
      <c r="BH10554" s="31"/>
      <c r="BI10554" s="31"/>
      <c r="BJ10554" s="31"/>
      <c r="BK10554" s="31"/>
      <c r="BL10554" s="31"/>
      <c r="BM10554" s="31"/>
      <c r="BN10554" s="31"/>
      <c r="BO10554" s="31"/>
      <c r="BP10554" s="31"/>
      <c r="BQ10554" s="31"/>
      <c r="BR10554" s="31"/>
      <c r="BS10554" s="31"/>
      <c r="BT10554" s="31"/>
      <c r="BU10554" s="31"/>
      <c r="BV10554" s="31"/>
      <c r="BW10554" s="31"/>
      <c r="BX10554" s="31"/>
      <c r="BY10554" s="31"/>
      <c r="BZ10554" s="31"/>
      <c r="CA10554" s="31"/>
      <c r="CB10554" s="31"/>
      <c r="CC10554" s="31"/>
    </row>
    <row r="10555" spans="5:81" customFormat="1" x14ac:dyDescent="0.25">
      <c r="E10555" s="30" t="str">
        <f t="shared" si="75"/>
        <v>update IFINOPL.dbo.AGREEMENT_ASSET set BILLING_TO_NPWP = '668001563011000', NPWP_NAME = 'PT. ZHI SHENG INDONESIA', NPWP_ADDRESS = 'GEDUNG GOLD COAST OFFICE TOWER LIBERTY LT. 23 JL PANTAI INDAH KAPUK BOULEVARD RT.0 RW.0 KEL.KAMAL MUARA KEC.PENJARINGAN KOTA/KAB.JAKARTA UTARA DKI JAKARTA 14470' where AGREEMENT_NO = replace('0001425/4/01/07/2023', '/', '.');</v>
      </c>
      <c r="F10555" s="31"/>
      <c r="G10555" s="31"/>
      <c r="H10555" s="31"/>
      <c r="I10555" s="31"/>
      <c r="J10555" s="31"/>
      <c r="K10555" s="31"/>
      <c r="L10555" s="31"/>
      <c r="M10555" s="31"/>
      <c r="N10555" s="31"/>
      <c r="O10555" s="31"/>
      <c r="P10555" s="31"/>
      <c r="Q10555" s="31"/>
      <c r="R10555" s="31"/>
      <c r="S10555" s="31"/>
      <c r="T10555" s="31"/>
      <c r="U10555" s="31"/>
      <c r="V10555" s="31"/>
      <c r="W10555" s="31"/>
      <c r="X10555" s="31"/>
      <c r="Y10555" s="31"/>
      <c r="Z10555" s="31"/>
      <c r="AA10555" s="31"/>
      <c r="AB10555" s="31"/>
      <c r="AC10555" s="31"/>
      <c r="AD10555" s="31"/>
      <c r="AE10555" s="31"/>
      <c r="AF10555" s="31"/>
      <c r="AG10555" s="31"/>
      <c r="AH10555" s="31"/>
      <c r="AI10555" s="31"/>
      <c r="AJ10555" s="31"/>
      <c r="AK10555" s="31"/>
      <c r="AL10555" s="31"/>
      <c r="AM10555" s="31"/>
      <c r="AN10555" s="31"/>
      <c r="AO10555" s="31"/>
      <c r="AP10555" s="31"/>
      <c r="AQ10555" s="31"/>
      <c r="AR10555" s="31"/>
      <c r="AS10555" s="31"/>
      <c r="AT10555" s="31"/>
      <c r="AU10555" s="31"/>
      <c r="AV10555" s="31"/>
      <c r="AW10555" s="31"/>
      <c r="AX10555" s="31"/>
      <c r="AY10555" s="31"/>
      <c r="AZ10555" s="31"/>
      <c r="BA10555" s="31"/>
      <c r="BB10555" s="31"/>
      <c r="BC10555" s="31"/>
      <c r="BD10555" s="31"/>
      <c r="BE10555" s="31"/>
      <c r="BF10555" s="31"/>
      <c r="BG10555" s="31"/>
      <c r="BH10555" s="31"/>
      <c r="BI10555" s="31"/>
      <c r="BJ10555" s="31"/>
      <c r="BK10555" s="31"/>
      <c r="BL10555" s="31"/>
      <c r="BM10555" s="31"/>
      <c r="BN10555" s="31"/>
      <c r="BO10555" s="31"/>
      <c r="BP10555" s="31"/>
      <c r="BQ10555" s="31"/>
      <c r="BR10555" s="31"/>
      <c r="BS10555" s="31"/>
      <c r="BT10555" s="31"/>
      <c r="BU10555" s="31"/>
      <c r="BV10555" s="31"/>
      <c r="BW10555" s="31"/>
      <c r="BX10555" s="31"/>
      <c r="BY10555" s="31"/>
      <c r="BZ10555" s="31"/>
      <c r="CA10555" s="31"/>
      <c r="CB10555" s="31"/>
      <c r="CC10555" s="31"/>
    </row>
    <row r="10556" spans="5:81" customFormat="1" x14ac:dyDescent="0.25">
      <c r="E10556" s="30" t="str">
        <f t="shared" si="75"/>
        <v>update IFINOPL.dbo.AGREEMENT_ASSET set BILLING_TO_NPWP = '668001563011000', NPWP_NAME = 'PT. ZHI SHENG INDONESIA', NPWP_ADDRESS = 'GEDUNG GOLD COAST OFFICE TOWER LIBERTY LT. 23 JL PANTAI INDAH KAPUK BOULEVARD RT.0 RW.0 KEL.KAMAL MUARA KEC.PENJARINGAN KOTA/KAB.JAKARTA UTARA DKI JAKARTA 14470' where AGREEMENT_NO = replace('0001426/4/01/07/2023', '/', '.');</v>
      </c>
      <c r="F10556" s="31"/>
      <c r="G10556" s="31"/>
      <c r="H10556" s="31"/>
      <c r="I10556" s="31"/>
      <c r="J10556" s="31"/>
      <c r="K10556" s="31"/>
      <c r="L10556" s="31"/>
      <c r="M10556" s="31"/>
      <c r="N10556" s="31"/>
      <c r="O10556" s="31"/>
      <c r="P10556" s="31"/>
      <c r="Q10556" s="31"/>
      <c r="R10556" s="31"/>
      <c r="S10556" s="31"/>
      <c r="T10556" s="31"/>
      <c r="U10556" s="31"/>
      <c r="V10556" s="31"/>
      <c r="W10556" s="31"/>
      <c r="X10556" s="31"/>
      <c r="Y10556" s="31"/>
      <c r="Z10556" s="31"/>
      <c r="AA10556" s="31"/>
      <c r="AB10556" s="31"/>
      <c r="AC10556" s="31"/>
      <c r="AD10556" s="31"/>
      <c r="AE10556" s="31"/>
      <c r="AF10556" s="31"/>
      <c r="AG10556" s="31"/>
      <c r="AH10556" s="31"/>
      <c r="AI10556" s="31"/>
      <c r="AJ10556" s="31"/>
      <c r="AK10556" s="31"/>
      <c r="AL10556" s="31"/>
      <c r="AM10556" s="31"/>
      <c r="AN10556" s="31"/>
      <c r="AO10556" s="31"/>
      <c r="AP10556" s="31"/>
      <c r="AQ10556" s="31"/>
      <c r="AR10556" s="31"/>
      <c r="AS10556" s="31"/>
      <c r="AT10556" s="31"/>
      <c r="AU10556" s="31"/>
      <c r="AV10556" s="31"/>
      <c r="AW10556" s="31"/>
      <c r="AX10556" s="31"/>
      <c r="AY10556" s="31"/>
      <c r="AZ10556" s="31"/>
      <c r="BA10556" s="31"/>
      <c r="BB10556" s="31"/>
      <c r="BC10556" s="31"/>
      <c r="BD10556" s="31"/>
      <c r="BE10556" s="31"/>
      <c r="BF10556" s="31"/>
      <c r="BG10556" s="31"/>
      <c r="BH10556" s="31"/>
      <c r="BI10556" s="31"/>
      <c r="BJ10556" s="31"/>
      <c r="BK10556" s="31"/>
      <c r="BL10556" s="31"/>
      <c r="BM10556" s="31"/>
      <c r="BN10556" s="31"/>
      <c r="BO10556" s="31"/>
      <c r="BP10556" s="31"/>
      <c r="BQ10556" s="31"/>
      <c r="BR10556" s="31"/>
      <c r="BS10556" s="31"/>
      <c r="BT10556" s="31"/>
      <c r="BU10556" s="31"/>
      <c r="BV10556" s="31"/>
      <c r="BW10556" s="31"/>
      <c r="BX10556" s="31"/>
      <c r="BY10556" s="31"/>
      <c r="BZ10556" s="31"/>
      <c r="CA10556" s="31"/>
      <c r="CB10556" s="31"/>
      <c r="CC10556" s="31"/>
    </row>
    <row r="10557" spans="5:81" customFormat="1" x14ac:dyDescent="0.25">
      <c r="E10557" s="30" t="str">
        <f t="shared" si="75"/>
        <v>update IFINOPL.dbo.AGREEMENT_ASSET set BILLING_TO_NPWP = '316483148422000', NPWP_NAME = 'PT PINUS MERAH ABADI', NPWP_ADDRESS = 'JL. SOEKARNO HATTA NO. 112 RT.07 RW.05 BABAKAN CIPARAY, BABAKAN CIPARAY, BANDUNG, JAWA BARAT 40223 INDONESIA' where AGREEMENT_NO = replace('0001427/4/01/07/2023', '/', '.');</v>
      </c>
      <c r="F10557" s="31"/>
      <c r="G10557" s="31"/>
      <c r="H10557" s="31"/>
      <c r="I10557" s="31"/>
      <c r="J10557" s="31"/>
      <c r="K10557" s="31"/>
      <c r="L10557" s="31"/>
      <c r="M10557" s="31"/>
      <c r="N10557" s="31"/>
      <c r="O10557" s="31"/>
      <c r="P10557" s="31"/>
      <c r="Q10557" s="31"/>
      <c r="R10557" s="31"/>
      <c r="S10557" s="31"/>
      <c r="T10557" s="31"/>
      <c r="U10557" s="31"/>
      <c r="V10557" s="31"/>
      <c r="W10557" s="31"/>
      <c r="X10557" s="31"/>
      <c r="Y10557" s="31"/>
      <c r="Z10557" s="31"/>
      <c r="AA10557" s="31"/>
      <c r="AB10557" s="31"/>
      <c r="AC10557" s="31"/>
      <c r="AD10557" s="31"/>
      <c r="AE10557" s="31"/>
      <c r="AF10557" s="31"/>
      <c r="AG10557" s="31"/>
      <c r="AH10557" s="31"/>
      <c r="AI10557" s="31"/>
      <c r="AJ10557" s="31"/>
      <c r="AK10557" s="31"/>
      <c r="AL10557" s="31"/>
      <c r="AM10557" s="31"/>
      <c r="AN10557" s="31"/>
      <c r="AO10557" s="31"/>
      <c r="AP10557" s="31"/>
      <c r="AQ10557" s="31"/>
      <c r="AR10557" s="31"/>
      <c r="AS10557" s="31"/>
      <c r="AT10557" s="31"/>
      <c r="AU10557" s="31"/>
      <c r="AV10557" s="31"/>
      <c r="AW10557" s="31"/>
      <c r="AX10557" s="31"/>
      <c r="AY10557" s="31"/>
      <c r="AZ10557" s="31"/>
      <c r="BA10557" s="31"/>
      <c r="BB10557" s="31"/>
      <c r="BC10557" s="31"/>
      <c r="BD10557" s="31"/>
      <c r="BE10557" s="31"/>
      <c r="BF10557" s="31"/>
      <c r="BG10557" s="31"/>
      <c r="BH10557" s="31"/>
      <c r="BI10557" s="31"/>
      <c r="BJ10557" s="31"/>
      <c r="BK10557" s="31"/>
      <c r="BL10557" s="31"/>
      <c r="BM10557" s="31"/>
      <c r="BN10557" s="31"/>
      <c r="BO10557" s="31"/>
      <c r="BP10557" s="31"/>
      <c r="BQ10557" s="31"/>
      <c r="BR10557" s="31"/>
      <c r="BS10557" s="31"/>
      <c r="BT10557" s="31"/>
      <c r="BU10557" s="31"/>
      <c r="BV10557" s="31"/>
      <c r="BW10557" s="31"/>
      <c r="BX10557" s="31"/>
      <c r="BY10557" s="31"/>
      <c r="BZ10557" s="31"/>
      <c r="CA10557" s="31"/>
      <c r="CB10557" s="31"/>
      <c r="CC10557" s="31"/>
    </row>
    <row r="10558" spans="5:81" customFormat="1" x14ac:dyDescent="0.25">
      <c r="E10558" s="30" t="str">
        <f t="shared" si="75"/>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replace('0001428/4/01/07/2023', '/', '.');</v>
      </c>
      <c r="F10558" s="31"/>
      <c r="G10558" s="31"/>
      <c r="H10558" s="31"/>
      <c r="I10558" s="31"/>
      <c r="J10558" s="31"/>
      <c r="K10558" s="31"/>
      <c r="L10558" s="31"/>
      <c r="M10558" s="31"/>
      <c r="N10558" s="31"/>
      <c r="O10558" s="31"/>
      <c r="P10558" s="31"/>
      <c r="Q10558" s="31"/>
      <c r="R10558" s="31"/>
      <c r="S10558" s="31"/>
      <c r="T10558" s="31"/>
      <c r="U10558" s="31"/>
      <c r="V10558" s="31"/>
      <c r="W10558" s="31"/>
      <c r="X10558" s="31"/>
      <c r="Y10558" s="31"/>
      <c r="Z10558" s="31"/>
      <c r="AA10558" s="31"/>
      <c r="AB10558" s="31"/>
      <c r="AC10558" s="31"/>
      <c r="AD10558" s="31"/>
      <c r="AE10558" s="31"/>
      <c r="AF10558" s="31"/>
      <c r="AG10558" s="31"/>
      <c r="AH10558" s="31"/>
      <c r="AI10558" s="31"/>
      <c r="AJ10558" s="31"/>
      <c r="AK10558" s="31"/>
      <c r="AL10558" s="31"/>
      <c r="AM10558" s="31"/>
      <c r="AN10558" s="31"/>
      <c r="AO10558" s="31"/>
      <c r="AP10558" s="31"/>
      <c r="AQ10558" s="31"/>
      <c r="AR10558" s="31"/>
      <c r="AS10558" s="31"/>
      <c r="AT10558" s="31"/>
      <c r="AU10558" s="31"/>
      <c r="AV10558" s="31"/>
      <c r="AW10558" s="31"/>
      <c r="AX10558" s="31"/>
      <c r="AY10558" s="31"/>
      <c r="AZ10558" s="31"/>
      <c r="BA10558" s="31"/>
      <c r="BB10558" s="31"/>
      <c r="BC10558" s="31"/>
      <c r="BD10558" s="31"/>
      <c r="BE10558" s="31"/>
      <c r="BF10558" s="31"/>
      <c r="BG10558" s="31"/>
      <c r="BH10558" s="31"/>
      <c r="BI10558" s="31"/>
      <c r="BJ10558" s="31"/>
      <c r="BK10558" s="31"/>
      <c r="BL10558" s="31"/>
      <c r="BM10558" s="31"/>
      <c r="BN10558" s="31"/>
      <c r="BO10558" s="31"/>
      <c r="BP10558" s="31"/>
      <c r="BQ10558" s="31"/>
      <c r="BR10558" s="31"/>
      <c r="BS10558" s="31"/>
      <c r="BT10558" s="31"/>
      <c r="BU10558" s="31"/>
      <c r="BV10558" s="31"/>
      <c r="BW10558" s="31"/>
      <c r="BX10558" s="31"/>
      <c r="BY10558" s="31"/>
      <c r="BZ10558" s="31"/>
      <c r="CA10558" s="31"/>
      <c r="CB10558" s="31"/>
      <c r="CC10558" s="31"/>
    </row>
    <row r="10559" spans="5:81" customFormat="1" x14ac:dyDescent="0.25">
      <c r="E10559" s="30" t="str">
        <f t="shared" si="75"/>
        <v>update IFINOPL.dbo.AGREEMENT_ASSET set BILLING_TO_NPWP = '210485553403000', NPWP_NAME = 'PT. MITRA BERSAMA PARUNG', NPWP_ADDRESS = 'KP WARU RT 003 RW 001 WARU PARUNG, BOGOR' where AGREEMENT_NO = replace('0001429/4/01/07/2023', '/', '.');</v>
      </c>
      <c r="F10559" s="31"/>
      <c r="G10559" s="31"/>
      <c r="H10559" s="31"/>
      <c r="I10559" s="31"/>
      <c r="J10559" s="31"/>
      <c r="K10559" s="31"/>
      <c r="L10559" s="31"/>
      <c r="M10559" s="31"/>
      <c r="N10559" s="31"/>
      <c r="O10559" s="31"/>
      <c r="P10559" s="31"/>
      <c r="Q10559" s="31"/>
      <c r="R10559" s="31"/>
      <c r="S10559" s="31"/>
      <c r="T10559" s="31"/>
      <c r="U10559" s="31"/>
      <c r="V10559" s="31"/>
      <c r="W10559" s="31"/>
      <c r="X10559" s="31"/>
      <c r="Y10559" s="31"/>
      <c r="Z10559" s="31"/>
      <c r="AA10559" s="31"/>
      <c r="AB10559" s="31"/>
      <c r="AC10559" s="31"/>
      <c r="AD10559" s="31"/>
      <c r="AE10559" s="31"/>
      <c r="AF10559" s="31"/>
      <c r="AG10559" s="31"/>
      <c r="AH10559" s="31"/>
      <c r="AI10559" s="31"/>
      <c r="AJ10559" s="31"/>
      <c r="AK10559" s="31"/>
      <c r="AL10559" s="31"/>
      <c r="AM10559" s="31"/>
      <c r="AN10559" s="31"/>
      <c r="AO10559" s="31"/>
      <c r="AP10559" s="31"/>
      <c r="AQ10559" s="31"/>
      <c r="AR10559" s="31"/>
      <c r="AS10559" s="31"/>
      <c r="AT10559" s="31"/>
      <c r="AU10559" s="31"/>
      <c r="AV10559" s="31"/>
      <c r="AW10559" s="31"/>
      <c r="AX10559" s="31"/>
      <c r="AY10559" s="31"/>
      <c r="AZ10559" s="31"/>
      <c r="BA10559" s="31"/>
      <c r="BB10559" s="31"/>
      <c r="BC10559" s="31"/>
      <c r="BD10559" s="31"/>
      <c r="BE10559" s="31"/>
      <c r="BF10559" s="31"/>
      <c r="BG10559" s="31"/>
      <c r="BH10559" s="31"/>
      <c r="BI10559" s="31"/>
      <c r="BJ10559" s="31"/>
      <c r="BK10559" s="31"/>
      <c r="BL10559" s="31"/>
      <c r="BM10559" s="31"/>
      <c r="BN10559" s="31"/>
      <c r="BO10559" s="31"/>
      <c r="BP10559" s="31"/>
      <c r="BQ10559" s="31"/>
      <c r="BR10559" s="31"/>
      <c r="BS10559" s="31"/>
      <c r="BT10559" s="31"/>
      <c r="BU10559" s="31"/>
      <c r="BV10559" s="31"/>
      <c r="BW10559" s="31"/>
      <c r="BX10559" s="31"/>
      <c r="BY10559" s="31"/>
      <c r="BZ10559" s="31"/>
      <c r="CA10559" s="31"/>
      <c r="CB10559" s="31"/>
      <c r="CC10559" s="31"/>
    </row>
    <row r="10560" spans="5:81" customFormat="1" x14ac:dyDescent="0.25">
      <c r="E10560" s="30" t="str">
        <f t="shared" si="75"/>
        <v>update IFINOPL.dbo.AGREEMENT_ASSET set BILLING_TO_NPWP = '017181496012000', NPWP_NAME = 'PT. TOKIO MARINE LIFE INSURANCE INDONESIA', NPWP_ADDRESS = 'International Financial Centre Tower 2, Lt. 33A Jl. Jend. Sudirman Kv. 22 - 23 Jakarta 12920' where AGREEMENT_NO = replace('0001430/4/01/07/2023', '/', '.');</v>
      </c>
      <c r="F10560" s="31"/>
      <c r="G10560" s="31"/>
      <c r="H10560" s="31"/>
      <c r="I10560" s="31"/>
      <c r="J10560" s="31"/>
      <c r="K10560" s="31"/>
      <c r="L10560" s="31"/>
      <c r="M10560" s="31"/>
      <c r="N10560" s="31"/>
      <c r="O10560" s="31"/>
      <c r="P10560" s="31"/>
      <c r="Q10560" s="31"/>
      <c r="R10560" s="31"/>
      <c r="S10560" s="31"/>
      <c r="T10560" s="31"/>
      <c r="U10560" s="31"/>
      <c r="V10560" s="31"/>
      <c r="W10560" s="31"/>
      <c r="X10560" s="31"/>
      <c r="Y10560" s="31"/>
      <c r="Z10560" s="31"/>
      <c r="AA10560" s="31"/>
      <c r="AB10560" s="31"/>
      <c r="AC10560" s="31"/>
      <c r="AD10560" s="31"/>
      <c r="AE10560" s="31"/>
      <c r="AF10560" s="31"/>
      <c r="AG10560" s="31"/>
      <c r="AH10560" s="31"/>
      <c r="AI10560" s="31"/>
      <c r="AJ10560" s="31"/>
      <c r="AK10560" s="31"/>
      <c r="AL10560" s="31"/>
      <c r="AM10560" s="31"/>
      <c r="AN10560" s="31"/>
      <c r="AO10560" s="31"/>
      <c r="AP10560" s="31"/>
      <c r="AQ10560" s="31"/>
      <c r="AR10560" s="31"/>
      <c r="AS10560" s="31"/>
      <c r="AT10560" s="31"/>
      <c r="AU10560" s="31"/>
      <c r="AV10560" s="31"/>
      <c r="AW10560" s="31"/>
      <c r="AX10560" s="31"/>
      <c r="AY10560" s="31"/>
      <c r="AZ10560" s="31"/>
      <c r="BA10560" s="31"/>
      <c r="BB10560" s="31"/>
      <c r="BC10560" s="31"/>
      <c r="BD10560" s="31"/>
      <c r="BE10560" s="31"/>
      <c r="BF10560" s="31"/>
      <c r="BG10560" s="31"/>
      <c r="BH10560" s="31"/>
      <c r="BI10560" s="31"/>
      <c r="BJ10560" s="31"/>
      <c r="BK10560" s="31"/>
      <c r="BL10560" s="31"/>
      <c r="BM10560" s="31"/>
      <c r="BN10560" s="31"/>
      <c r="BO10560" s="31"/>
      <c r="BP10560" s="31"/>
      <c r="BQ10560" s="31"/>
      <c r="BR10560" s="31"/>
      <c r="BS10560" s="31"/>
      <c r="BT10560" s="31"/>
      <c r="BU10560" s="31"/>
      <c r="BV10560" s="31"/>
      <c r="BW10560" s="31"/>
      <c r="BX10560" s="31"/>
      <c r="BY10560" s="31"/>
      <c r="BZ10560" s="31"/>
      <c r="CA10560" s="31"/>
      <c r="CB10560" s="31"/>
      <c r="CC10560" s="31"/>
    </row>
    <row r="10561" spans="5:81" customFormat="1" x14ac:dyDescent="0.25">
      <c r="E10561"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replace('0001432/4/01/07/2023', '/', '.');</v>
      </c>
      <c r="F10561" s="31"/>
      <c r="G10561" s="31"/>
      <c r="H10561" s="31"/>
      <c r="I10561" s="31"/>
      <c r="J10561" s="31"/>
      <c r="K10561" s="31"/>
      <c r="L10561" s="31"/>
      <c r="M10561" s="31"/>
      <c r="N10561" s="31"/>
      <c r="O10561" s="31"/>
      <c r="P10561" s="31"/>
      <c r="Q10561" s="31"/>
      <c r="R10561" s="31"/>
      <c r="S10561" s="31"/>
      <c r="T10561" s="31"/>
      <c r="U10561" s="31"/>
      <c r="V10561" s="31"/>
      <c r="W10561" s="31"/>
      <c r="X10561" s="31"/>
      <c r="Y10561" s="31"/>
      <c r="Z10561" s="31"/>
      <c r="AA10561" s="31"/>
      <c r="AB10561" s="31"/>
      <c r="AC10561" s="31"/>
      <c r="AD10561" s="31"/>
      <c r="AE10561" s="31"/>
      <c r="AF10561" s="31"/>
      <c r="AG10561" s="31"/>
      <c r="AH10561" s="31"/>
      <c r="AI10561" s="31"/>
      <c r="AJ10561" s="31"/>
      <c r="AK10561" s="31"/>
      <c r="AL10561" s="31"/>
      <c r="AM10561" s="31"/>
      <c r="AN10561" s="31"/>
      <c r="AO10561" s="31"/>
      <c r="AP10561" s="31"/>
      <c r="AQ10561" s="31"/>
      <c r="AR10561" s="31"/>
      <c r="AS10561" s="31"/>
      <c r="AT10561" s="31"/>
      <c r="AU10561" s="31"/>
      <c r="AV10561" s="31"/>
      <c r="AW10561" s="31"/>
      <c r="AX10561" s="31"/>
      <c r="AY10561" s="31"/>
      <c r="AZ10561" s="31"/>
      <c r="BA10561" s="31"/>
      <c r="BB10561" s="31"/>
      <c r="BC10561" s="31"/>
      <c r="BD10561" s="31"/>
      <c r="BE10561" s="31"/>
      <c r="BF10561" s="31"/>
      <c r="BG10561" s="31"/>
      <c r="BH10561" s="31"/>
      <c r="BI10561" s="31"/>
      <c r="BJ10561" s="31"/>
      <c r="BK10561" s="31"/>
      <c r="BL10561" s="31"/>
      <c r="BM10561" s="31"/>
      <c r="BN10561" s="31"/>
      <c r="BO10561" s="31"/>
      <c r="BP10561" s="31"/>
      <c r="BQ10561" s="31"/>
      <c r="BR10561" s="31"/>
      <c r="BS10561" s="31"/>
      <c r="BT10561" s="31"/>
      <c r="BU10561" s="31"/>
      <c r="BV10561" s="31"/>
      <c r="BW10561" s="31"/>
      <c r="BX10561" s="31"/>
      <c r="BY10561" s="31"/>
      <c r="BZ10561" s="31"/>
      <c r="CA10561" s="31"/>
      <c r="CB10561" s="31"/>
      <c r="CC10561" s="31"/>
    </row>
    <row r="10562" spans="5:81" customFormat="1" x14ac:dyDescent="0.25">
      <c r="E10562" s="30" t="str">
        <f t="shared" si="75"/>
        <v>update IFINOPL.dbo.AGREEMENT_ASSET set BILLING_TO_NPWP = '013040100073000', NPWP_NAME = 'PT. DATASCRIP', NPWP_ADDRESS = 'JALAN SELAPARANG B-15 KAV.9 GUNUNG SAHARI SELATAN, KEMAYORAN.' where AGREEMENT_NO = replace('0001433/4/01/07/2023', '/', '.');</v>
      </c>
      <c r="F10562" s="31"/>
      <c r="G10562" s="31"/>
      <c r="H10562" s="31"/>
      <c r="I10562" s="31"/>
      <c r="J10562" s="31"/>
      <c r="K10562" s="31"/>
      <c r="L10562" s="31"/>
      <c r="M10562" s="31"/>
      <c r="N10562" s="31"/>
      <c r="O10562" s="31"/>
      <c r="P10562" s="31"/>
      <c r="Q10562" s="31"/>
      <c r="R10562" s="31"/>
      <c r="S10562" s="31"/>
      <c r="T10562" s="31"/>
      <c r="U10562" s="31"/>
      <c r="V10562" s="31"/>
      <c r="W10562" s="31"/>
      <c r="X10562" s="31"/>
      <c r="Y10562" s="31"/>
      <c r="Z10562" s="31"/>
      <c r="AA10562" s="31"/>
      <c r="AB10562" s="31"/>
      <c r="AC10562" s="31"/>
      <c r="AD10562" s="31"/>
      <c r="AE10562" s="31"/>
      <c r="AF10562" s="31"/>
      <c r="AG10562" s="31"/>
      <c r="AH10562" s="31"/>
      <c r="AI10562" s="31"/>
      <c r="AJ10562" s="31"/>
      <c r="AK10562" s="31"/>
      <c r="AL10562" s="31"/>
      <c r="AM10562" s="31"/>
      <c r="AN10562" s="31"/>
      <c r="AO10562" s="31"/>
      <c r="AP10562" s="31"/>
      <c r="AQ10562" s="31"/>
      <c r="AR10562" s="31"/>
      <c r="AS10562" s="31"/>
      <c r="AT10562" s="31"/>
      <c r="AU10562" s="31"/>
      <c r="AV10562" s="31"/>
      <c r="AW10562" s="31"/>
      <c r="AX10562" s="31"/>
      <c r="AY10562" s="31"/>
      <c r="AZ10562" s="31"/>
      <c r="BA10562" s="31"/>
      <c r="BB10562" s="31"/>
      <c r="BC10562" s="31"/>
      <c r="BD10562" s="31"/>
      <c r="BE10562" s="31"/>
      <c r="BF10562" s="31"/>
      <c r="BG10562" s="31"/>
      <c r="BH10562" s="31"/>
      <c r="BI10562" s="31"/>
      <c r="BJ10562" s="31"/>
      <c r="BK10562" s="31"/>
      <c r="BL10562" s="31"/>
      <c r="BM10562" s="31"/>
      <c r="BN10562" s="31"/>
      <c r="BO10562" s="31"/>
      <c r="BP10562" s="31"/>
      <c r="BQ10562" s="31"/>
      <c r="BR10562" s="31"/>
      <c r="BS10562" s="31"/>
      <c r="BT10562" s="31"/>
      <c r="BU10562" s="31"/>
      <c r="BV10562" s="31"/>
      <c r="BW10562" s="31"/>
      <c r="BX10562" s="31"/>
      <c r="BY10562" s="31"/>
      <c r="BZ10562" s="31"/>
      <c r="CA10562" s="31"/>
      <c r="CB10562" s="31"/>
      <c r="CC10562" s="31"/>
    </row>
    <row r="10563" spans="5:81" customFormat="1" x14ac:dyDescent="0.25">
      <c r="E10563" s="30" t="str">
        <f t="shared" si="75"/>
        <v>update IFINOPL.dbo.AGREEMENT_ASSET set BILLING_TO_NPWP = '013040100073000', NPWP_NAME = 'PT. DATASCRIP', NPWP_ADDRESS = 'JALAN SELAPARANG B-15 KAV.9 GUNUNG SAHARI SELATAN, KEMAYORAN.' where AGREEMENT_NO = replace('0001434/4/01/07/2023', '/', '.');</v>
      </c>
      <c r="F10563" s="31"/>
      <c r="G10563" s="31"/>
      <c r="H10563" s="31"/>
      <c r="I10563" s="31"/>
      <c r="J10563" s="31"/>
      <c r="K10563" s="31"/>
      <c r="L10563" s="31"/>
      <c r="M10563" s="31"/>
      <c r="N10563" s="31"/>
      <c r="O10563" s="31"/>
      <c r="P10563" s="31"/>
      <c r="Q10563" s="31"/>
      <c r="R10563" s="31"/>
      <c r="S10563" s="31"/>
      <c r="T10563" s="31"/>
      <c r="U10563" s="31"/>
      <c r="V10563" s="31"/>
      <c r="W10563" s="31"/>
      <c r="X10563" s="31"/>
      <c r="Y10563" s="31"/>
      <c r="Z10563" s="31"/>
      <c r="AA10563" s="31"/>
      <c r="AB10563" s="31"/>
      <c r="AC10563" s="31"/>
      <c r="AD10563" s="31"/>
      <c r="AE10563" s="31"/>
      <c r="AF10563" s="31"/>
      <c r="AG10563" s="31"/>
      <c r="AH10563" s="31"/>
      <c r="AI10563" s="31"/>
      <c r="AJ10563" s="31"/>
      <c r="AK10563" s="31"/>
      <c r="AL10563" s="31"/>
      <c r="AM10563" s="31"/>
      <c r="AN10563" s="31"/>
      <c r="AO10563" s="31"/>
      <c r="AP10563" s="31"/>
      <c r="AQ10563" s="31"/>
      <c r="AR10563" s="31"/>
      <c r="AS10563" s="31"/>
      <c r="AT10563" s="31"/>
      <c r="AU10563" s="31"/>
      <c r="AV10563" s="31"/>
      <c r="AW10563" s="31"/>
      <c r="AX10563" s="31"/>
      <c r="AY10563" s="31"/>
      <c r="AZ10563" s="31"/>
      <c r="BA10563" s="31"/>
      <c r="BB10563" s="31"/>
      <c r="BC10563" s="31"/>
      <c r="BD10563" s="31"/>
      <c r="BE10563" s="31"/>
      <c r="BF10563" s="31"/>
      <c r="BG10563" s="31"/>
      <c r="BH10563" s="31"/>
      <c r="BI10563" s="31"/>
      <c r="BJ10563" s="31"/>
      <c r="BK10563" s="31"/>
      <c r="BL10563" s="31"/>
      <c r="BM10563" s="31"/>
      <c r="BN10563" s="31"/>
      <c r="BO10563" s="31"/>
      <c r="BP10563" s="31"/>
      <c r="BQ10563" s="31"/>
      <c r="BR10563" s="31"/>
      <c r="BS10563" s="31"/>
      <c r="BT10563" s="31"/>
      <c r="BU10563" s="31"/>
      <c r="BV10563" s="31"/>
      <c r="BW10563" s="31"/>
      <c r="BX10563" s="31"/>
      <c r="BY10563" s="31"/>
      <c r="BZ10563" s="31"/>
      <c r="CA10563" s="31"/>
      <c r="CB10563" s="31"/>
      <c r="CC10563" s="31"/>
    </row>
    <row r="10564" spans="5:81" customFormat="1" x14ac:dyDescent="0.25">
      <c r="E10564" s="30" t="str">
        <f t="shared" si="75"/>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replace('0001435/4/01/07/2023', '/', '.');</v>
      </c>
      <c r="F10564" s="31"/>
      <c r="G10564" s="31"/>
      <c r="H10564" s="31"/>
      <c r="I10564" s="31"/>
      <c r="J10564" s="31"/>
      <c r="K10564" s="31"/>
      <c r="L10564" s="31"/>
      <c r="M10564" s="31"/>
      <c r="N10564" s="31"/>
      <c r="O10564" s="31"/>
      <c r="P10564" s="31"/>
      <c r="Q10564" s="31"/>
      <c r="R10564" s="31"/>
      <c r="S10564" s="31"/>
      <c r="T10564" s="31"/>
      <c r="U10564" s="31"/>
      <c r="V10564" s="31"/>
      <c r="W10564" s="31"/>
      <c r="X10564" s="31"/>
      <c r="Y10564" s="31"/>
      <c r="Z10564" s="31"/>
      <c r="AA10564" s="31"/>
      <c r="AB10564" s="31"/>
      <c r="AC10564" s="31"/>
      <c r="AD10564" s="31"/>
      <c r="AE10564" s="31"/>
      <c r="AF10564" s="31"/>
      <c r="AG10564" s="31"/>
      <c r="AH10564" s="31"/>
      <c r="AI10564" s="31"/>
      <c r="AJ10564" s="31"/>
      <c r="AK10564" s="31"/>
      <c r="AL10564" s="31"/>
      <c r="AM10564" s="31"/>
      <c r="AN10564" s="31"/>
      <c r="AO10564" s="31"/>
      <c r="AP10564" s="31"/>
      <c r="AQ10564" s="31"/>
      <c r="AR10564" s="31"/>
      <c r="AS10564" s="31"/>
      <c r="AT10564" s="31"/>
      <c r="AU10564" s="31"/>
      <c r="AV10564" s="31"/>
      <c r="AW10564" s="31"/>
      <c r="AX10564" s="31"/>
      <c r="AY10564" s="31"/>
      <c r="AZ10564" s="31"/>
      <c r="BA10564" s="31"/>
      <c r="BB10564" s="31"/>
      <c r="BC10564" s="31"/>
      <c r="BD10564" s="31"/>
      <c r="BE10564" s="31"/>
      <c r="BF10564" s="31"/>
      <c r="BG10564" s="31"/>
      <c r="BH10564" s="31"/>
      <c r="BI10564" s="31"/>
      <c r="BJ10564" s="31"/>
      <c r="BK10564" s="31"/>
      <c r="BL10564" s="31"/>
      <c r="BM10564" s="31"/>
      <c r="BN10564" s="31"/>
      <c r="BO10564" s="31"/>
      <c r="BP10564" s="31"/>
      <c r="BQ10564" s="31"/>
      <c r="BR10564" s="31"/>
      <c r="BS10564" s="31"/>
      <c r="BT10564" s="31"/>
      <c r="BU10564" s="31"/>
      <c r="BV10564" s="31"/>
      <c r="BW10564" s="31"/>
      <c r="BX10564" s="31"/>
      <c r="BY10564" s="31"/>
      <c r="BZ10564" s="31"/>
      <c r="CA10564" s="31"/>
      <c r="CB10564" s="31"/>
      <c r="CC10564" s="31"/>
    </row>
    <row r="10565" spans="5:81" customFormat="1" x14ac:dyDescent="0.25">
      <c r="E10565" s="30" t="str">
        <f t="shared" si="75"/>
        <v>update IFINOPL.dbo.AGREEMENT_ASSET set BILLING_TO_NPWP = '032561706021000', NPWP_NAME = 'PT. MITSUBISHI ELECTRIC INDONESIA', NPWP_ADDRESS = 'GEDUNG JAYA LANTAI 8 JL MH THAMRIN NO 12 RT.000 RW.000 KEBON SIRIH, MENTENG, JAKARTA PUSAT, DKI JAKARTA 10340 INDONESIA' where AGREEMENT_NO = replace('0001436/4/01/07/2023', '/', '.');</v>
      </c>
      <c r="F10565" s="31"/>
      <c r="G10565" s="31"/>
      <c r="H10565" s="31"/>
      <c r="I10565" s="31"/>
      <c r="J10565" s="31"/>
      <c r="K10565" s="31"/>
      <c r="L10565" s="31"/>
      <c r="M10565" s="31"/>
      <c r="N10565" s="31"/>
      <c r="O10565" s="31"/>
      <c r="P10565" s="31"/>
      <c r="Q10565" s="31"/>
      <c r="R10565" s="31"/>
      <c r="S10565" s="31"/>
      <c r="T10565" s="31"/>
      <c r="U10565" s="31"/>
      <c r="V10565" s="31"/>
      <c r="W10565" s="31"/>
      <c r="X10565" s="31"/>
      <c r="Y10565" s="31"/>
      <c r="Z10565" s="31"/>
      <c r="AA10565" s="31"/>
      <c r="AB10565" s="31"/>
      <c r="AC10565" s="31"/>
      <c r="AD10565" s="31"/>
      <c r="AE10565" s="31"/>
      <c r="AF10565" s="31"/>
      <c r="AG10565" s="31"/>
      <c r="AH10565" s="31"/>
      <c r="AI10565" s="31"/>
      <c r="AJ10565" s="31"/>
      <c r="AK10565" s="31"/>
      <c r="AL10565" s="31"/>
      <c r="AM10565" s="31"/>
      <c r="AN10565" s="31"/>
      <c r="AO10565" s="31"/>
      <c r="AP10565" s="31"/>
      <c r="AQ10565" s="31"/>
      <c r="AR10565" s="31"/>
      <c r="AS10565" s="31"/>
      <c r="AT10565" s="31"/>
      <c r="AU10565" s="31"/>
      <c r="AV10565" s="31"/>
      <c r="AW10565" s="31"/>
      <c r="AX10565" s="31"/>
      <c r="AY10565" s="31"/>
      <c r="AZ10565" s="31"/>
      <c r="BA10565" s="31"/>
      <c r="BB10565" s="31"/>
      <c r="BC10565" s="31"/>
      <c r="BD10565" s="31"/>
      <c r="BE10565" s="31"/>
      <c r="BF10565" s="31"/>
      <c r="BG10565" s="31"/>
      <c r="BH10565" s="31"/>
      <c r="BI10565" s="31"/>
      <c r="BJ10565" s="31"/>
      <c r="BK10565" s="31"/>
      <c r="BL10565" s="31"/>
      <c r="BM10565" s="31"/>
      <c r="BN10565" s="31"/>
      <c r="BO10565" s="31"/>
      <c r="BP10565" s="31"/>
      <c r="BQ10565" s="31"/>
      <c r="BR10565" s="31"/>
      <c r="BS10565" s="31"/>
      <c r="BT10565" s="31"/>
      <c r="BU10565" s="31"/>
      <c r="BV10565" s="31"/>
      <c r="BW10565" s="31"/>
      <c r="BX10565" s="31"/>
      <c r="BY10565" s="31"/>
      <c r="BZ10565" s="31"/>
      <c r="CA10565" s="31"/>
      <c r="CB10565" s="31"/>
      <c r="CC10565" s="31"/>
    </row>
    <row r="10566" spans="5:81" customFormat="1" x14ac:dyDescent="0.25">
      <c r="E10566" s="30" t="str">
        <f t="shared" si="75"/>
        <v>update IFINOPL.dbo.AGREEMENT_ASSET set BILLING_TO_NPWP = '765563432086000', NPWP_NAME = 'PT. BADAN PORTER PRIMALAYAN UTAMA', NPWP_ADDRESS = 'CITYWALK SUDIRMAN, 3RD FLOOR, JL. KH MAS MANSYUR 10 RT.00 RW.00 KEL.KARET TENGSIN KEC.TANAH ABANG KOTA/KAB.JAKARTA PUSAT DKI JAKARTA 10220' where AGREEMENT_NO = replace('0001438/4/01/07/2023', '/', '.');</v>
      </c>
      <c r="F10566" s="31"/>
      <c r="G10566" s="31"/>
      <c r="H10566" s="31"/>
      <c r="I10566" s="31"/>
      <c r="J10566" s="31"/>
      <c r="K10566" s="31"/>
      <c r="L10566" s="31"/>
      <c r="M10566" s="31"/>
      <c r="N10566" s="31"/>
      <c r="O10566" s="31"/>
      <c r="P10566" s="31"/>
      <c r="Q10566" s="31"/>
      <c r="R10566" s="31"/>
      <c r="S10566" s="31"/>
      <c r="T10566" s="31"/>
      <c r="U10566" s="31"/>
      <c r="V10566" s="31"/>
      <c r="W10566" s="31"/>
      <c r="X10566" s="31"/>
      <c r="Y10566" s="31"/>
      <c r="Z10566" s="31"/>
      <c r="AA10566" s="31"/>
      <c r="AB10566" s="31"/>
      <c r="AC10566" s="31"/>
      <c r="AD10566" s="31"/>
      <c r="AE10566" s="31"/>
      <c r="AF10566" s="31"/>
      <c r="AG10566" s="31"/>
      <c r="AH10566" s="31"/>
      <c r="AI10566" s="31"/>
      <c r="AJ10566" s="31"/>
      <c r="AK10566" s="31"/>
      <c r="AL10566" s="31"/>
      <c r="AM10566" s="31"/>
      <c r="AN10566" s="31"/>
      <c r="AO10566" s="31"/>
      <c r="AP10566" s="31"/>
      <c r="AQ10566" s="31"/>
      <c r="AR10566" s="31"/>
      <c r="AS10566" s="31"/>
      <c r="AT10566" s="31"/>
      <c r="AU10566" s="31"/>
      <c r="AV10566" s="31"/>
      <c r="AW10566" s="31"/>
      <c r="AX10566" s="31"/>
      <c r="AY10566" s="31"/>
      <c r="AZ10566" s="31"/>
      <c r="BA10566" s="31"/>
      <c r="BB10566" s="31"/>
      <c r="BC10566" s="31"/>
      <c r="BD10566" s="31"/>
      <c r="BE10566" s="31"/>
      <c r="BF10566" s="31"/>
      <c r="BG10566" s="31"/>
      <c r="BH10566" s="31"/>
      <c r="BI10566" s="31"/>
      <c r="BJ10566" s="31"/>
      <c r="BK10566" s="31"/>
      <c r="BL10566" s="31"/>
      <c r="BM10566" s="31"/>
      <c r="BN10566" s="31"/>
      <c r="BO10566" s="31"/>
      <c r="BP10566" s="31"/>
      <c r="BQ10566" s="31"/>
      <c r="BR10566" s="31"/>
      <c r="BS10566" s="31"/>
      <c r="BT10566" s="31"/>
      <c r="BU10566" s="31"/>
      <c r="BV10566" s="31"/>
      <c r="BW10566" s="31"/>
      <c r="BX10566" s="31"/>
      <c r="BY10566" s="31"/>
      <c r="BZ10566" s="31"/>
      <c r="CA10566" s="31"/>
      <c r="CB10566" s="31"/>
      <c r="CC10566" s="31"/>
    </row>
    <row r="10567" spans="5:81" customFormat="1" x14ac:dyDescent="0.25">
      <c r="E10567" s="30" t="str">
        <f t="shared" si="75"/>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replace('0001439/4/01/07/2023', '/', '.');</v>
      </c>
      <c r="F10567" s="31"/>
      <c r="G10567" s="31"/>
      <c r="H10567" s="31"/>
      <c r="I10567" s="31"/>
      <c r="J10567" s="31"/>
      <c r="K10567" s="31"/>
      <c r="L10567" s="31"/>
      <c r="M10567" s="31"/>
      <c r="N10567" s="31"/>
      <c r="O10567" s="31"/>
      <c r="P10567" s="31"/>
      <c r="Q10567" s="31"/>
      <c r="R10567" s="31"/>
      <c r="S10567" s="31"/>
      <c r="T10567" s="31"/>
      <c r="U10567" s="31"/>
      <c r="V10567" s="31"/>
      <c r="W10567" s="31"/>
      <c r="X10567" s="31"/>
      <c r="Y10567" s="31"/>
      <c r="Z10567" s="31"/>
      <c r="AA10567" s="31"/>
      <c r="AB10567" s="31"/>
      <c r="AC10567" s="31"/>
      <c r="AD10567" s="31"/>
      <c r="AE10567" s="31"/>
      <c r="AF10567" s="31"/>
      <c r="AG10567" s="31"/>
      <c r="AH10567" s="31"/>
      <c r="AI10567" s="31"/>
      <c r="AJ10567" s="31"/>
      <c r="AK10567" s="31"/>
      <c r="AL10567" s="31"/>
      <c r="AM10567" s="31"/>
      <c r="AN10567" s="31"/>
      <c r="AO10567" s="31"/>
      <c r="AP10567" s="31"/>
      <c r="AQ10567" s="31"/>
      <c r="AR10567" s="31"/>
      <c r="AS10567" s="31"/>
      <c r="AT10567" s="31"/>
      <c r="AU10567" s="31"/>
      <c r="AV10567" s="31"/>
      <c r="AW10567" s="31"/>
      <c r="AX10567" s="31"/>
      <c r="AY10567" s="31"/>
      <c r="AZ10567" s="31"/>
      <c r="BA10567" s="31"/>
      <c r="BB10567" s="31"/>
      <c r="BC10567" s="31"/>
      <c r="BD10567" s="31"/>
      <c r="BE10567" s="31"/>
      <c r="BF10567" s="31"/>
      <c r="BG10567" s="31"/>
      <c r="BH10567" s="31"/>
      <c r="BI10567" s="31"/>
      <c r="BJ10567" s="31"/>
      <c r="BK10567" s="31"/>
      <c r="BL10567" s="31"/>
      <c r="BM10567" s="31"/>
      <c r="BN10567" s="31"/>
      <c r="BO10567" s="31"/>
      <c r="BP10567" s="31"/>
      <c r="BQ10567" s="31"/>
      <c r="BR10567" s="31"/>
      <c r="BS10567" s="31"/>
      <c r="BT10567" s="31"/>
      <c r="BU10567" s="31"/>
      <c r="BV10567" s="31"/>
      <c r="BW10567" s="31"/>
      <c r="BX10567" s="31"/>
      <c r="BY10567" s="31"/>
      <c r="BZ10567" s="31"/>
      <c r="CA10567" s="31"/>
      <c r="CB10567" s="31"/>
      <c r="CC10567" s="31"/>
    </row>
    <row r="10568" spans="5:81" customFormat="1" x14ac:dyDescent="0.25">
      <c r="E10568" s="30" t="str">
        <f t="shared" si="75"/>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replace('0001440/4/01/07/2023', '/', '.');</v>
      </c>
      <c r="F10568" s="31"/>
      <c r="G10568" s="31"/>
      <c r="H10568" s="31"/>
      <c r="I10568" s="31"/>
      <c r="J10568" s="31"/>
      <c r="K10568" s="31"/>
      <c r="L10568" s="31"/>
      <c r="M10568" s="31"/>
      <c r="N10568" s="31"/>
      <c r="O10568" s="31"/>
      <c r="P10568" s="31"/>
      <c r="Q10568" s="31"/>
      <c r="R10568" s="31"/>
      <c r="S10568" s="31"/>
      <c r="T10568" s="31"/>
      <c r="U10568" s="31"/>
      <c r="V10568" s="31"/>
      <c r="W10568" s="31"/>
      <c r="X10568" s="31"/>
      <c r="Y10568" s="31"/>
      <c r="Z10568" s="31"/>
      <c r="AA10568" s="31"/>
      <c r="AB10568" s="31"/>
      <c r="AC10568" s="31"/>
      <c r="AD10568" s="31"/>
      <c r="AE10568" s="31"/>
      <c r="AF10568" s="31"/>
      <c r="AG10568" s="31"/>
      <c r="AH10568" s="31"/>
      <c r="AI10568" s="31"/>
      <c r="AJ10568" s="31"/>
      <c r="AK10568" s="31"/>
      <c r="AL10568" s="31"/>
      <c r="AM10568" s="31"/>
      <c r="AN10568" s="31"/>
      <c r="AO10568" s="31"/>
      <c r="AP10568" s="31"/>
      <c r="AQ10568" s="31"/>
      <c r="AR10568" s="31"/>
      <c r="AS10568" s="31"/>
      <c r="AT10568" s="31"/>
      <c r="AU10568" s="31"/>
      <c r="AV10568" s="31"/>
      <c r="AW10568" s="31"/>
      <c r="AX10568" s="31"/>
      <c r="AY10568" s="31"/>
      <c r="AZ10568" s="31"/>
      <c r="BA10568" s="31"/>
      <c r="BB10568" s="31"/>
      <c r="BC10568" s="31"/>
      <c r="BD10568" s="31"/>
      <c r="BE10568" s="31"/>
      <c r="BF10568" s="31"/>
      <c r="BG10568" s="31"/>
      <c r="BH10568" s="31"/>
      <c r="BI10568" s="31"/>
      <c r="BJ10568" s="31"/>
      <c r="BK10568" s="31"/>
      <c r="BL10568" s="31"/>
      <c r="BM10568" s="31"/>
      <c r="BN10568" s="31"/>
      <c r="BO10568" s="31"/>
      <c r="BP10568" s="31"/>
      <c r="BQ10568" s="31"/>
      <c r="BR10568" s="31"/>
      <c r="BS10568" s="31"/>
      <c r="BT10568" s="31"/>
      <c r="BU10568" s="31"/>
      <c r="BV10568" s="31"/>
      <c r="BW10568" s="31"/>
      <c r="BX10568" s="31"/>
      <c r="BY10568" s="31"/>
      <c r="BZ10568" s="31"/>
      <c r="CA10568" s="31"/>
      <c r="CB10568" s="31"/>
      <c r="CC10568" s="31"/>
    </row>
    <row r="10569" spans="5:81" customFormat="1" x14ac:dyDescent="0.25">
      <c r="E10569" s="30" t="str">
        <f t="shared" si="75"/>
        <v>update IFINOPL.dbo.AGREEMENT_ASSET set BILLING_TO_NPWP = '740248471022000', NPWP_NAME = 'PT. NOMURA RESEARCH INSTITUTE INDONESIA', NPWP_ADDRESS = 'GEDUNG SAHID SUDIRMAN CENTER LT. 11 UNIT F RT.010 RW.011 KARET TENGSIN, TANAH ABANG, JAKARTA PUSAT, DKI JAKARTA 10220 INDONESIA' where AGREEMENT_NO = replace('0001441/4/01/07/2023', '/', '.');</v>
      </c>
      <c r="F10569" s="31"/>
      <c r="G10569" s="31"/>
      <c r="H10569" s="31"/>
      <c r="I10569" s="31"/>
      <c r="J10569" s="31"/>
      <c r="K10569" s="31"/>
      <c r="L10569" s="31"/>
      <c r="M10569" s="31"/>
      <c r="N10569" s="31"/>
      <c r="O10569" s="31"/>
      <c r="P10569" s="31"/>
      <c r="Q10569" s="31"/>
      <c r="R10569" s="31"/>
      <c r="S10569" s="31"/>
      <c r="T10569" s="31"/>
      <c r="U10569" s="31"/>
      <c r="V10569" s="31"/>
      <c r="W10569" s="31"/>
      <c r="X10569" s="31"/>
      <c r="Y10569" s="31"/>
      <c r="Z10569" s="31"/>
      <c r="AA10569" s="31"/>
      <c r="AB10569" s="31"/>
      <c r="AC10569" s="31"/>
      <c r="AD10569" s="31"/>
      <c r="AE10569" s="31"/>
      <c r="AF10569" s="31"/>
      <c r="AG10569" s="31"/>
      <c r="AH10569" s="31"/>
      <c r="AI10569" s="31"/>
      <c r="AJ10569" s="31"/>
      <c r="AK10569" s="31"/>
      <c r="AL10569" s="31"/>
      <c r="AM10569" s="31"/>
      <c r="AN10569" s="31"/>
      <c r="AO10569" s="31"/>
      <c r="AP10569" s="31"/>
      <c r="AQ10569" s="31"/>
      <c r="AR10569" s="31"/>
      <c r="AS10569" s="31"/>
      <c r="AT10569" s="31"/>
      <c r="AU10569" s="31"/>
      <c r="AV10569" s="31"/>
      <c r="AW10569" s="31"/>
      <c r="AX10569" s="31"/>
      <c r="AY10569" s="31"/>
      <c r="AZ10569" s="31"/>
      <c r="BA10569" s="31"/>
      <c r="BB10569" s="31"/>
      <c r="BC10569" s="31"/>
      <c r="BD10569" s="31"/>
      <c r="BE10569" s="31"/>
      <c r="BF10569" s="31"/>
      <c r="BG10569" s="31"/>
      <c r="BH10569" s="31"/>
      <c r="BI10569" s="31"/>
      <c r="BJ10569" s="31"/>
      <c r="BK10569" s="31"/>
      <c r="BL10569" s="31"/>
      <c r="BM10569" s="31"/>
      <c r="BN10569" s="31"/>
      <c r="BO10569" s="31"/>
      <c r="BP10569" s="31"/>
      <c r="BQ10569" s="31"/>
      <c r="BR10569" s="31"/>
      <c r="BS10569" s="31"/>
      <c r="BT10569" s="31"/>
      <c r="BU10569" s="31"/>
      <c r="BV10569" s="31"/>
      <c r="BW10569" s="31"/>
      <c r="BX10569" s="31"/>
      <c r="BY10569" s="31"/>
      <c r="BZ10569" s="31"/>
      <c r="CA10569" s="31"/>
      <c r="CB10569" s="31"/>
      <c r="CC10569" s="31"/>
    </row>
    <row r="10570" spans="5:81" customFormat="1" x14ac:dyDescent="0.25">
      <c r="E10570" s="30" t="str">
        <f t="shared" si="75"/>
        <v>update IFINOPL.dbo.AGREEMENT_ASSET set BILLING_TO_NPWP = '924045404727000', NPWP_NAME = 'CV. SEMI JAYA BERSAMA', NPWP_ADDRESS = 'TANJUNG LAPANG RT.000 RW.000 KEL.TANJUNG LAPANG KEC.MALINAU BARAT KOTA/KAB.MALINAU KALIMANTAN UTARA 77554' where AGREEMENT_NO = replace('0001442/4/01/07/2023', '/', '.');</v>
      </c>
      <c r="F10570" s="31"/>
      <c r="G10570" s="31"/>
      <c r="H10570" s="31"/>
      <c r="I10570" s="31"/>
      <c r="J10570" s="31"/>
      <c r="K10570" s="31"/>
      <c r="L10570" s="31"/>
      <c r="M10570" s="31"/>
      <c r="N10570" s="31"/>
      <c r="O10570" s="31"/>
      <c r="P10570" s="31"/>
      <c r="Q10570" s="31"/>
      <c r="R10570" s="31"/>
      <c r="S10570" s="31"/>
      <c r="T10570" s="31"/>
      <c r="U10570" s="31"/>
      <c r="V10570" s="31"/>
      <c r="W10570" s="31"/>
      <c r="X10570" s="31"/>
      <c r="Y10570" s="31"/>
      <c r="Z10570" s="31"/>
      <c r="AA10570" s="31"/>
      <c r="AB10570" s="31"/>
      <c r="AC10570" s="31"/>
      <c r="AD10570" s="31"/>
      <c r="AE10570" s="31"/>
      <c r="AF10570" s="31"/>
      <c r="AG10570" s="31"/>
      <c r="AH10570" s="31"/>
      <c r="AI10570" s="31"/>
      <c r="AJ10570" s="31"/>
      <c r="AK10570" s="31"/>
      <c r="AL10570" s="31"/>
      <c r="AM10570" s="31"/>
      <c r="AN10570" s="31"/>
      <c r="AO10570" s="31"/>
      <c r="AP10570" s="31"/>
      <c r="AQ10570" s="31"/>
      <c r="AR10570" s="31"/>
      <c r="AS10570" s="31"/>
      <c r="AT10570" s="31"/>
      <c r="AU10570" s="31"/>
      <c r="AV10570" s="31"/>
      <c r="AW10570" s="31"/>
      <c r="AX10570" s="31"/>
      <c r="AY10570" s="31"/>
      <c r="AZ10570" s="31"/>
      <c r="BA10570" s="31"/>
      <c r="BB10570" s="31"/>
      <c r="BC10570" s="31"/>
      <c r="BD10570" s="31"/>
      <c r="BE10570" s="31"/>
      <c r="BF10570" s="31"/>
      <c r="BG10570" s="31"/>
      <c r="BH10570" s="31"/>
      <c r="BI10570" s="31"/>
      <c r="BJ10570" s="31"/>
      <c r="BK10570" s="31"/>
      <c r="BL10570" s="31"/>
      <c r="BM10570" s="31"/>
      <c r="BN10570" s="31"/>
      <c r="BO10570" s="31"/>
      <c r="BP10570" s="31"/>
      <c r="BQ10570" s="31"/>
      <c r="BR10570" s="31"/>
      <c r="BS10570" s="31"/>
      <c r="BT10570" s="31"/>
      <c r="BU10570" s="31"/>
      <c r="BV10570" s="31"/>
      <c r="BW10570" s="31"/>
      <c r="BX10570" s="31"/>
      <c r="BY10570" s="31"/>
      <c r="BZ10570" s="31"/>
      <c r="CA10570" s="31"/>
      <c r="CB10570" s="31"/>
      <c r="CC10570" s="31"/>
    </row>
    <row r="10571" spans="5:81" customFormat="1" x14ac:dyDescent="0.25">
      <c r="E10571" s="30" t="str">
        <f t="shared" si="75"/>
        <v>update IFINOPL.dbo.AGREEMENT_ASSET set BILLING_TO_NPWP = '419102843011000', NPWP_NAME = 'PT. MEGA INTER TRANSINDO', NPWP_ADDRESS = 'SINARMAS MSIG TOWER LANTAI 12, JL. JENDERAL SUDIRMAN KAV 21 RT.010 RW.001 KEL.KARET KEC.SETIA BUDI KOTA/KAB.JAKARTA SELATAN DKI JAKARTA 12920' where AGREEMENT_NO = replace('0001443/4/01/07/2023', '/', '.');</v>
      </c>
      <c r="F10571" s="31"/>
      <c r="G10571" s="31"/>
      <c r="H10571" s="31"/>
      <c r="I10571" s="31"/>
      <c r="J10571" s="31"/>
      <c r="K10571" s="31"/>
      <c r="L10571" s="31"/>
      <c r="M10571" s="31"/>
      <c r="N10571" s="31"/>
      <c r="O10571" s="31"/>
      <c r="P10571" s="31"/>
      <c r="Q10571" s="31"/>
      <c r="R10571" s="31"/>
      <c r="S10571" s="31"/>
      <c r="T10571" s="31"/>
      <c r="U10571" s="31"/>
      <c r="V10571" s="31"/>
      <c r="W10571" s="31"/>
      <c r="X10571" s="31"/>
      <c r="Y10571" s="31"/>
      <c r="Z10571" s="31"/>
      <c r="AA10571" s="31"/>
      <c r="AB10571" s="31"/>
      <c r="AC10571" s="31"/>
      <c r="AD10571" s="31"/>
      <c r="AE10571" s="31"/>
      <c r="AF10571" s="31"/>
      <c r="AG10571" s="31"/>
      <c r="AH10571" s="31"/>
      <c r="AI10571" s="31"/>
      <c r="AJ10571" s="31"/>
      <c r="AK10571" s="31"/>
      <c r="AL10571" s="31"/>
      <c r="AM10571" s="31"/>
      <c r="AN10571" s="31"/>
      <c r="AO10571" s="31"/>
      <c r="AP10571" s="31"/>
      <c r="AQ10571" s="31"/>
      <c r="AR10571" s="31"/>
      <c r="AS10571" s="31"/>
      <c r="AT10571" s="31"/>
      <c r="AU10571" s="31"/>
      <c r="AV10571" s="31"/>
      <c r="AW10571" s="31"/>
      <c r="AX10571" s="31"/>
      <c r="AY10571" s="31"/>
      <c r="AZ10571" s="31"/>
      <c r="BA10571" s="31"/>
      <c r="BB10571" s="31"/>
      <c r="BC10571" s="31"/>
      <c r="BD10571" s="31"/>
      <c r="BE10571" s="31"/>
      <c r="BF10571" s="31"/>
      <c r="BG10571" s="31"/>
      <c r="BH10571" s="31"/>
      <c r="BI10571" s="31"/>
      <c r="BJ10571" s="31"/>
      <c r="BK10571" s="31"/>
      <c r="BL10571" s="31"/>
      <c r="BM10571" s="31"/>
      <c r="BN10571" s="31"/>
      <c r="BO10571" s="31"/>
      <c r="BP10571" s="31"/>
      <c r="BQ10571" s="31"/>
      <c r="BR10571" s="31"/>
      <c r="BS10571" s="31"/>
      <c r="BT10571" s="31"/>
      <c r="BU10571" s="31"/>
      <c r="BV10571" s="31"/>
      <c r="BW10571" s="31"/>
      <c r="BX10571" s="31"/>
      <c r="BY10571" s="31"/>
      <c r="BZ10571" s="31"/>
      <c r="CA10571" s="31"/>
      <c r="CB10571" s="31"/>
      <c r="CC10571" s="31"/>
    </row>
    <row r="10572" spans="5:81" customFormat="1" x14ac:dyDescent="0.25">
      <c r="E10572" s="30" t="str">
        <f t="shared" si="75"/>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replace('0001444/4/01/07/2023', '/', '.');</v>
      </c>
      <c r="F10572" s="31"/>
      <c r="G10572" s="31"/>
      <c r="H10572" s="31"/>
      <c r="I10572" s="31"/>
      <c r="J10572" s="31"/>
      <c r="K10572" s="31"/>
      <c r="L10572" s="31"/>
      <c r="M10572" s="31"/>
      <c r="N10572" s="31"/>
      <c r="O10572" s="31"/>
      <c r="P10572" s="31"/>
      <c r="Q10572" s="31"/>
      <c r="R10572" s="31"/>
      <c r="S10572" s="31"/>
      <c r="T10572" s="31"/>
      <c r="U10572" s="31"/>
      <c r="V10572" s="31"/>
      <c r="W10572" s="31"/>
      <c r="X10572" s="31"/>
      <c r="Y10572" s="31"/>
      <c r="Z10572" s="31"/>
      <c r="AA10572" s="31"/>
      <c r="AB10572" s="31"/>
      <c r="AC10572" s="31"/>
      <c r="AD10572" s="31"/>
      <c r="AE10572" s="31"/>
      <c r="AF10572" s="31"/>
      <c r="AG10572" s="31"/>
      <c r="AH10572" s="31"/>
      <c r="AI10572" s="31"/>
      <c r="AJ10572" s="31"/>
      <c r="AK10572" s="31"/>
      <c r="AL10572" s="31"/>
      <c r="AM10572" s="31"/>
      <c r="AN10572" s="31"/>
      <c r="AO10572" s="31"/>
      <c r="AP10572" s="31"/>
      <c r="AQ10572" s="31"/>
      <c r="AR10572" s="31"/>
      <c r="AS10572" s="31"/>
      <c r="AT10572" s="31"/>
      <c r="AU10572" s="31"/>
      <c r="AV10572" s="31"/>
      <c r="AW10572" s="31"/>
      <c r="AX10572" s="31"/>
      <c r="AY10572" s="31"/>
      <c r="AZ10572" s="31"/>
      <c r="BA10572" s="31"/>
      <c r="BB10572" s="31"/>
      <c r="BC10572" s="31"/>
      <c r="BD10572" s="31"/>
      <c r="BE10572" s="31"/>
      <c r="BF10572" s="31"/>
      <c r="BG10572" s="31"/>
      <c r="BH10572" s="31"/>
      <c r="BI10572" s="31"/>
      <c r="BJ10572" s="31"/>
      <c r="BK10572" s="31"/>
      <c r="BL10572" s="31"/>
      <c r="BM10572" s="31"/>
      <c r="BN10572" s="31"/>
      <c r="BO10572" s="31"/>
      <c r="BP10572" s="31"/>
      <c r="BQ10572" s="31"/>
      <c r="BR10572" s="31"/>
      <c r="BS10572" s="31"/>
      <c r="BT10572" s="31"/>
      <c r="BU10572" s="31"/>
      <c r="BV10572" s="31"/>
      <c r="BW10572" s="31"/>
      <c r="BX10572" s="31"/>
      <c r="BY10572" s="31"/>
      <c r="BZ10572" s="31"/>
      <c r="CA10572" s="31"/>
      <c r="CB10572" s="31"/>
      <c r="CC10572" s="31"/>
    </row>
    <row r="10573" spans="5:81" customFormat="1" x14ac:dyDescent="0.25">
      <c r="E10573" s="30" t="str">
        <f t="shared" si="75"/>
        <v>update IFINOPL.dbo.AGREEMENT_ASSET set BILLING_TO_NPWP = '013040100073000', NPWP_NAME = 'PT. DATASCRIP', NPWP_ADDRESS = 'JALAN SELAPARANG B-15 KAV.9 GUNUNG SAHARI SELATAN, KEMAYORAN.' where AGREEMENT_NO = replace('0001445/4/01/08/2023', '/', '.');</v>
      </c>
      <c r="F10573" s="31"/>
      <c r="G10573" s="31"/>
      <c r="H10573" s="31"/>
      <c r="I10573" s="31"/>
      <c r="J10573" s="31"/>
      <c r="K10573" s="31"/>
      <c r="L10573" s="31"/>
      <c r="M10573" s="31"/>
      <c r="N10573" s="31"/>
      <c r="O10573" s="31"/>
      <c r="P10573" s="31"/>
      <c r="Q10573" s="31"/>
      <c r="R10573" s="31"/>
      <c r="S10573" s="31"/>
      <c r="T10573" s="31"/>
      <c r="U10573" s="31"/>
      <c r="V10573" s="31"/>
      <c r="W10573" s="31"/>
      <c r="X10573" s="31"/>
      <c r="Y10573" s="31"/>
      <c r="Z10573" s="31"/>
      <c r="AA10573" s="31"/>
      <c r="AB10573" s="31"/>
      <c r="AC10573" s="31"/>
      <c r="AD10573" s="31"/>
      <c r="AE10573" s="31"/>
      <c r="AF10573" s="31"/>
      <c r="AG10573" s="31"/>
      <c r="AH10573" s="31"/>
      <c r="AI10573" s="31"/>
      <c r="AJ10573" s="31"/>
      <c r="AK10573" s="31"/>
      <c r="AL10573" s="31"/>
      <c r="AM10573" s="31"/>
      <c r="AN10573" s="31"/>
      <c r="AO10573" s="31"/>
      <c r="AP10573" s="31"/>
      <c r="AQ10573" s="31"/>
      <c r="AR10573" s="31"/>
      <c r="AS10573" s="31"/>
      <c r="AT10573" s="31"/>
      <c r="AU10573" s="31"/>
      <c r="AV10573" s="31"/>
      <c r="AW10573" s="31"/>
      <c r="AX10573" s="31"/>
      <c r="AY10573" s="31"/>
      <c r="AZ10573" s="31"/>
      <c r="BA10573" s="31"/>
      <c r="BB10573" s="31"/>
      <c r="BC10573" s="31"/>
      <c r="BD10573" s="31"/>
      <c r="BE10573" s="31"/>
      <c r="BF10573" s="31"/>
      <c r="BG10573" s="31"/>
      <c r="BH10573" s="31"/>
      <c r="BI10573" s="31"/>
      <c r="BJ10573" s="31"/>
      <c r="BK10573" s="31"/>
      <c r="BL10573" s="31"/>
      <c r="BM10573" s="31"/>
      <c r="BN10573" s="31"/>
      <c r="BO10573" s="31"/>
      <c r="BP10573" s="31"/>
      <c r="BQ10573" s="31"/>
      <c r="BR10573" s="31"/>
      <c r="BS10573" s="31"/>
      <c r="BT10573" s="31"/>
      <c r="BU10573" s="31"/>
      <c r="BV10573" s="31"/>
      <c r="BW10573" s="31"/>
      <c r="BX10573" s="31"/>
      <c r="BY10573" s="31"/>
      <c r="BZ10573" s="31"/>
      <c r="CA10573" s="31"/>
      <c r="CB10573" s="31"/>
      <c r="CC10573" s="31"/>
    </row>
    <row r="10574" spans="5:81" customFormat="1" x14ac:dyDescent="0.25">
      <c r="E10574" s="30" t="str">
        <f t="shared" si="75"/>
        <v>update IFINOPL.dbo.AGREEMENT_ASSET set BILLING_TO_NPWP = '740342233422000', NPWP_NAME = 'PT. SEMUT MERAH SQUAD', NPWP_ADDRESS = 'JL. SOEKARNO HATTANO. 408 RT.005 RW.002 KEL.KARASAK KEC.ASTANA ANYAR KOTA/KAB.BANDUNG JAWA BARAT 40243' where AGREEMENT_NO = replace('0001446/4/01/08/2023', '/', '.');</v>
      </c>
      <c r="F10574" s="31"/>
      <c r="G10574" s="31"/>
      <c r="H10574" s="31"/>
      <c r="I10574" s="31"/>
      <c r="J10574" s="31"/>
      <c r="K10574" s="31"/>
      <c r="L10574" s="31"/>
      <c r="M10574" s="31"/>
      <c r="N10574" s="31"/>
      <c r="O10574" s="31"/>
      <c r="P10574" s="31"/>
      <c r="Q10574" s="31"/>
      <c r="R10574" s="31"/>
      <c r="S10574" s="31"/>
      <c r="T10574" s="31"/>
      <c r="U10574" s="31"/>
      <c r="V10574" s="31"/>
      <c r="W10574" s="31"/>
      <c r="X10574" s="31"/>
      <c r="Y10574" s="31"/>
      <c r="Z10574" s="31"/>
      <c r="AA10574" s="31"/>
      <c r="AB10574" s="31"/>
      <c r="AC10574" s="31"/>
      <c r="AD10574" s="31"/>
      <c r="AE10574" s="31"/>
      <c r="AF10574" s="31"/>
      <c r="AG10574" s="31"/>
      <c r="AH10574" s="31"/>
      <c r="AI10574" s="31"/>
      <c r="AJ10574" s="31"/>
      <c r="AK10574" s="31"/>
      <c r="AL10574" s="31"/>
      <c r="AM10574" s="31"/>
      <c r="AN10574" s="31"/>
      <c r="AO10574" s="31"/>
      <c r="AP10574" s="31"/>
      <c r="AQ10574" s="31"/>
      <c r="AR10574" s="31"/>
      <c r="AS10574" s="31"/>
      <c r="AT10574" s="31"/>
      <c r="AU10574" s="31"/>
      <c r="AV10574" s="31"/>
      <c r="AW10574" s="31"/>
      <c r="AX10574" s="31"/>
      <c r="AY10574" s="31"/>
      <c r="AZ10574" s="31"/>
      <c r="BA10574" s="31"/>
      <c r="BB10574" s="31"/>
      <c r="BC10574" s="31"/>
      <c r="BD10574" s="31"/>
      <c r="BE10574" s="31"/>
      <c r="BF10574" s="31"/>
      <c r="BG10574" s="31"/>
      <c r="BH10574" s="31"/>
      <c r="BI10574" s="31"/>
      <c r="BJ10574" s="31"/>
      <c r="BK10574" s="31"/>
      <c r="BL10574" s="31"/>
      <c r="BM10574" s="31"/>
      <c r="BN10574" s="31"/>
      <c r="BO10574" s="31"/>
      <c r="BP10574" s="31"/>
      <c r="BQ10574" s="31"/>
      <c r="BR10574" s="31"/>
      <c r="BS10574" s="31"/>
      <c r="BT10574" s="31"/>
      <c r="BU10574" s="31"/>
      <c r="BV10574" s="31"/>
      <c r="BW10574" s="31"/>
      <c r="BX10574" s="31"/>
      <c r="BY10574" s="31"/>
      <c r="BZ10574" s="31"/>
      <c r="CA10574" s="31"/>
      <c r="CB10574" s="31"/>
      <c r="CC10574" s="31"/>
    </row>
    <row r="10575" spans="5:81" customFormat="1" x14ac:dyDescent="0.25">
      <c r="E10575" s="30" t="str">
        <f t="shared" si="75"/>
        <v>update IFINOPL.dbo.AGREEMENT_ASSET set BILLING_TO_NPWP = '032561706021000', NPWP_NAME = 'PT. MITSUBISHI ELECTRIC INDONESIA', NPWP_ADDRESS = 'GEDUNG JAYA LANTAI 8 JL MH THAMRIN NO 12 RT.000 RW.000 KEBON SIRIH, MENTENG, JAKARTA PUSAT, DKI JAKARTA 10340 INDONESIA' where AGREEMENT_NO = replace('0001447/4/01/08/2023', '/', '.');</v>
      </c>
      <c r="F10575" s="31"/>
      <c r="G10575" s="31"/>
      <c r="H10575" s="31"/>
      <c r="I10575" s="31"/>
      <c r="J10575" s="31"/>
      <c r="K10575" s="31"/>
      <c r="L10575" s="31"/>
      <c r="M10575" s="31"/>
      <c r="N10575" s="31"/>
      <c r="O10575" s="31"/>
      <c r="P10575" s="31"/>
      <c r="Q10575" s="31"/>
      <c r="R10575" s="31"/>
      <c r="S10575" s="31"/>
      <c r="T10575" s="31"/>
      <c r="U10575" s="31"/>
      <c r="V10575" s="31"/>
      <c r="W10575" s="31"/>
      <c r="X10575" s="31"/>
      <c r="Y10575" s="31"/>
      <c r="Z10575" s="31"/>
      <c r="AA10575" s="31"/>
      <c r="AB10575" s="31"/>
      <c r="AC10575" s="31"/>
      <c r="AD10575" s="31"/>
      <c r="AE10575" s="31"/>
      <c r="AF10575" s="31"/>
      <c r="AG10575" s="31"/>
      <c r="AH10575" s="31"/>
      <c r="AI10575" s="31"/>
      <c r="AJ10575" s="31"/>
      <c r="AK10575" s="31"/>
      <c r="AL10575" s="31"/>
      <c r="AM10575" s="31"/>
      <c r="AN10575" s="31"/>
      <c r="AO10575" s="31"/>
      <c r="AP10575" s="31"/>
      <c r="AQ10575" s="31"/>
      <c r="AR10575" s="31"/>
      <c r="AS10575" s="31"/>
      <c r="AT10575" s="31"/>
      <c r="AU10575" s="31"/>
      <c r="AV10575" s="31"/>
      <c r="AW10575" s="31"/>
      <c r="AX10575" s="31"/>
      <c r="AY10575" s="31"/>
      <c r="AZ10575" s="31"/>
      <c r="BA10575" s="31"/>
      <c r="BB10575" s="31"/>
      <c r="BC10575" s="31"/>
      <c r="BD10575" s="31"/>
      <c r="BE10575" s="31"/>
      <c r="BF10575" s="31"/>
      <c r="BG10575" s="31"/>
      <c r="BH10575" s="31"/>
      <c r="BI10575" s="31"/>
      <c r="BJ10575" s="31"/>
      <c r="BK10575" s="31"/>
      <c r="BL10575" s="31"/>
      <c r="BM10575" s="31"/>
      <c r="BN10575" s="31"/>
      <c r="BO10575" s="31"/>
      <c r="BP10575" s="31"/>
      <c r="BQ10575" s="31"/>
      <c r="BR10575" s="31"/>
      <c r="BS10575" s="31"/>
      <c r="BT10575" s="31"/>
      <c r="BU10575" s="31"/>
      <c r="BV10575" s="31"/>
      <c r="BW10575" s="31"/>
      <c r="BX10575" s="31"/>
      <c r="BY10575" s="31"/>
      <c r="BZ10575" s="31"/>
      <c r="CA10575" s="31"/>
      <c r="CB10575" s="31"/>
      <c r="CC10575" s="31"/>
    </row>
    <row r="10576" spans="5:81" customFormat="1" x14ac:dyDescent="0.25">
      <c r="E10576" s="30" t="str">
        <f t="shared" si="75"/>
        <v>update IFINOPL.dbo.AGREEMENT_ASSET set BILLING_TO_NPWP = '017794322403000', NPWP_NAME = 'PT. BPRS HARTA INSAN KARIMAH INSAN CITA', NPWP_ADDRESS = 'JL. RAYA PARUNG KP. PEMAGARSARI , 15 B-C , PARUNG, PARUNG, KAB. BOGOR, JAWA BARAT RT.0 RW.0 KEL.PAMAGERSARI KEC.PARUNG KOTA/KAB.BOGOR JAWA BARAT 16330' where AGREEMENT_NO = replace('0001448/4/01/08/2023', '/', '.');</v>
      </c>
      <c r="F10576" s="31"/>
      <c r="G10576" s="31"/>
      <c r="H10576" s="31"/>
      <c r="I10576" s="31"/>
      <c r="J10576" s="31"/>
      <c r="K10576" s="31"/>
      <c r="L10576" s="31"/>
      <c r="M10576" s="31"/>
      <c r="N10576" s="31"/>
      <c r="O10576" s="31"/>
      <c r="P10576" s="31"/>
      <c r="Q10576" s="31"/>
      <c r="R10576" s="31"/>
      <c r="S10576" s="31"/>
      <c r="T10576" s="31"/>
      <c r="U10576" s="31"/>
      <c r="V10576" s="31"/>
      <c r="W10576" s="31"/>
      <c r="X10576" s="31"/>
      <c r="Y10576" s="31"/>
      <c r="Z10576" s="31"/>
      <c r="AA10576" s="31"/>
      <c r="AB10576" s="31"/>
      <c r="AC10576" s="31"/>
      <c r="AD10576" s="31"/>
      <c r="AE10576" s="31"/>
      <c r="AF10576" s="31"/>
      <c r="AG10576" s="31"/>
      <c r="AH10576" s="31"/>
      <c r="AI10576" s="31"/>
      <c r="AJ10576" s="31"/>
      <c r="AK10576" s="31"/>
      <c r="AL10576" s="31"/>
      <c r="AM10576" s="31"/>
      <c r="AN10576" s="31"/>
      <c r="AO10576" s="31"/>
      <c r="AP10576" s="31"/>
      <c r="AQ10576" s="31"/>
      <c r="AR10576" s="31"/>
      <c r="AS10576" s="31"/>
      <c r="AT10576" s="31"/>
      <c r="AU10576" s="31"/>
      <c r="AV10576" s="31"/>
      <c r="AW10576" s="31"/>
      <c r="AX10576" s="31"/>
      <c r="AY10576" s="31"/>
      <c r="AZ10576" s="31"/>
      <c r="BA10576" s="31"/>
      <c r="BB10576" s="31"/>
      <c r="BC10576" s="31"/>
      <c r="BD10576" s="31"/>
      <c r="BE10576" s="31"/>
      <c r="BF10576" s="31"/>
      <c r="BG10576" s="31"/>
      <c r="BH10576" s="31"/>
      <c r="BI10576" s="31"/>
      <c r="BJ10576" s="31"/>
      <c r="BK10576" s="31"/>
      <c r="BL10576" s="31"/>
      <c r="BM10576" s="31"/>
      <c r="BN10576" s="31"/>
      <c r="BO10576" s="31"/>
      <c r="BP10576" s="31"/>
      <c r="BQ10576" s="31"/>
      <c r="BR10576" s="31"/>
      <c r="BS10576" s="31"/>
      <c r="BT10576" s="31"/>
      <c r="BU10576" s="31"/>
      <c r="BV10576" s="31"/>
      <c r="BW10576" s="31"/>
      <c r="BX10576" s="31"/>
      <c r="BY10576" s="31"/>
      <c r="BZ10576" s="31"/>
      <c r="CA10576" s="31"/>
      <c r="CB10576" s="31"/>
      <c r="CC10576" s="31"/>
    </row>
    <row r="10577" spans="5:81" customFormat="1" x14ac:dyDescent="0.25">
      <c r="E10577" s="30" t="str">
        <f t="shared" si="75"/>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replace('0001449/4/01/08/2023', '/', '.');</v>
      </c>
      <c r="F10577" s="31"/>
      <c r="G10577" s="31"/>
      <c r="H10577" s="31"/>
      <c r="I10577" s="31"/>
      <c r="J10577" s="31"/>
      <c r="K10577" s="31"/>
      <c r="L10577" s="31"/>
      <c r="M10577" s="31"/>
      <c r="N10577" s="31"/>
      <c r="O10577" s="31"/>
      <c r="P10577" s="31"/>
      <c r="Q10577" s="31"/>
      <c r="R10577" s="31"/>
      <c r="S10577" s="31"/>
      <c r="T10577" s="31"/>
      <c r="U10577" s="31"/>
      <c r="V10577" s="31"/>
      <c r="W10577" s="31"/>
      <c r="X10577" s="31"/>
      <c r="Y10577" s="31"/>
      <c r="Z10577" s="31"/>
      <c r="AA10577" s="31"/>
      <c r="AB10577" s="31"/>
      <c r="AC10577" s="31"/>
      <c r="AD10577" s="31"/>
      <c r="AE10577" s="31"/>
      <c r="AF10577" s="31"/>
      <c r="AG10577" s="31"/>
      <c r="AH10577" s="31"/>
      <c r="AI10577" s="31"/>
      <c r="AJ10577" s="31"/>
      <c r="AK10577" s="31"/>
      <c r="AL10577" s="31"/>
      <c r="AM10577" s="31"/>
      <c r="AN10577" s="31"/>
      <c r="AO10577" s="31"/>
      <c r="AP10577" s="31"/>
      <c r="AQ10577" s="31"/>
      <c r="AR10577" s="31"/>
      <c r="AS10577" s="31"/>
      <c r="AT10577" s="31"/>
      <c r="AU10577" s="31"/>
      <c r="AV10577" s="31"/>
      <c r="AW10577" s="31"/>
      <c r="AX10577" s="31"/>
      <c r="AY10577" s="31"/>
      <c r="AZ10577" s="31"/>
      <c r="BA10577" s="31"/>
      <c r="BB10577" s="31"/>
      <c r="BC10577" s="31"/>
      <c r="BD10577" s="31"/>
      <c r="BE10577" s="31"/>
      <c r="BF10577" s="31"/>
      <c r="BG10577" s="31"/>
      <c r="BH10577" s="31"/>
      <c r="BI10577" s="31"/>
      <c r="BJ10577" s="31"/>
      <c r="BK10577" s="31"/>
      <c r="BL10577" s="31"/>
      <c r="BM10577" s="31"/>
      <c r="BN10577" s="31"/>
      <c r="BO10577" s="31"/>
      <c r="BP10577" s="31"/>
      <c r="BQ10577" s="31"/>
      <c r="BR10577" s="31"/>
      <c r="BS10577" s="31"/>
      <c r="BT10577" s="31"/>
      <c r="BU10577" s="31"/>
      <c r="BV10577" s="31"/>
      <c r="BW10577" s="31"/>
      <c r="BX10577" s="31"/>
      <c r="BY10577" s="31"/>
      <c r="BZ10577" s="31"/>
      <c r="CA10577" s="31"/>
      <c r="CB10577" s="31"/>
      <c r="CC10577" s="31"/>
    </row>
    <row r="10578" spans="5:81" customFormat="1" x14ac:dyDescent="0.25">
      <c r="E10578" s="30" t="str">
        <f t="shared" si="75"/>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replace('0001450/4/01/08/2023', '/', '.');</v>
      </c>
      <c r="F10578" s="31"/>
      <c r="G10578" s="31"/>
      <c r="H10578" s="31"/>
      <c r="I10578" s="31"/>
      <c r="J10578" s="31"/>
      <c r="K10578" s="31"/>
      <c r="L10578" s="31"/>
      <c r="M10578" s="31"/>
      <c r="N10578" s="31"/>
      <c r="O10578" s="31"/>
      <c r="P10578" s="31"/>
      <c r="Q10578" s="31"/>
      <c r="R10578" s="31"/>
      <c r="S10578" s="31"/>
      <c r="T10578" s="31"/>
      <c r="U10578" s="31"/>
      <c r="V10578" s="31"/>
      <c r="W10578" s="31"/>
      <c r="X10578" s="31"/>
      <c r="Y10578" s="31"/>
      <c r="Z10578" s="31"/>
      <c r="AA10578" s="31"/>
      <c r="AB10578" s="31"/>
      <c r="AC10578" s="31"/>
      <c r="AD10578" s="31"/>
      <c r="AE10578" s="31"/>
      <c r="AF10578" s="31"/>
      <c r="AG10578" s="31"/>
      <c r="AH10578" s="31"/>
      <c r="AI10578" s="31"/>
      <c r="AJ10578" s="31"/>
      <c r="AK10578" s="31"/>
      <c r="AL10578" s="31"/>
      <c r="AM10578" s="31"/>
      <c r="AN10578" s="31"/>
      <c r="AO10578" s="31"/>
      <c r="AP10578" s="31"/>
      <c r="AQ10578" s="31"/>
      <c r="AR10578" s="31"/>
      <c r="AS10578" s="31"/>
      <c r="AT10578" s="31"/>
      <c r="AU10578" s="31"/>
      <c r="AV10578" s="31"/>
      <c r="AW10578" s="31"/>
      <c r="AX10578" s="31"/>
      <c r="AY10578" s="31"/>
      <c r="AZ10578" s="31"/>
      <c r="BA10578" s="31"/>
      <c r="BB10578" s="31"/>
      <c r="BC10578" s="31"/>
      <c r="BD10578" s="31"/>
      <c r="BE10578" s="31"/>
      <c r="BF10578" s="31"/>
      <c r="BG10578" s="31"/>
      <c r="BH10578" s="31"/>
      <c r="BI10578" s="31"/>
      <c r="BJ10578" s="31"/>
      <c r="BK10578" s="31"/>
      <c r="BL10578" s="31"/>
      <c r="BM10578" s="31"/>
      <c r="BN10578" s="31"/>
      <c r="BO10578" s="31"/>
      <c r="BP10578" s="31"/>
      <c r="BQ10578" s="31"/>
      <c r="BR10578" s="31"/>
      <c r="BS10578" s="31"/>
      <c r="BT10578" s="31"/>
      <c r="BU10578" s="31"/>
      <c r="BV10578" s="31"/>
      <c r="BW10578" s="31"/>
      <c r="BX10578" s="31"/>
      <c r="BY10578" s="31"/>
      <c r="BZ10578" s="31"/>
      <c r="CA10578" s="31"/>
      <c r="CB10578" s="31"/>
      <c r="CC10578" s="31"/>
    </row>
    <row r="10579" spans="5:81" customFormat="1" x14ac:dyDescent="0.25">
      <c r="E10579" s="30" t="str">
        <f t="shared" si="75"/>
        <v>update IFINOPL.dbo.AGREEMENT_ASSET set BILLING_TO_NPWP = '740342233422000', NPWP_NAME = 'PT. SEMUT MERAH SQUAD', NPWP_ADDRESS = 'JL. SOEKARNO HATTANO. 408 RT.005 RW.002 KEL.KARASAK KEC.ASTANA ANYAR KOTA/KAB.BANDUNG JAWA BARAT 40243' where AGREEMENT_NO = replace('0001451/4/01/08/2023', '/', '.');</v>
      </c>
      <c r="F10579" s="31"/>
      <c r="G10579" s="31"/>
      <c r="H10579" s="31"/>
      <c r="I10579" s="31"/>
      <c r="J10579" s="31"/>
      <c r="K10579" s="31"/>
      <c r="L10579" s="31"/>
      <c r="M10579" s="31"/>
      <c r="N10579" s="31"/>
      <c r="O10579" s="31"/>
      <c r="P10579" s="31"/>
      <c r="Q10579" s="31"/>
      <c r="R10579" s="31"/>
      <c r="S10579" s="31"/>
      <c r="T10579" s="31"/>
      <c r="U10579" s="31"/>
      <c r="V10579" s="31"/>
      <c r="W10579" s="31"/>
      <c r="X10579" s="31"/>
      <c r="Y10579" s="31"/>
      <c r="Z10579" s="31"/>
      <c r="AA10579" s="31"/>
      <c r="AB10579" s="31"/>
      <c r="AC10579" s="31"/>
      <c r="AD10579" s="31"/>
      <c r="AE10579" s="31"/>
      <c r="AF10579" s="31"/>
      <c r="AG10579" s="31"/>
      <c r="AH10579" s="31"/>
      <c r="AI10579" s="31"/>
      <c r="AJ10579" s="31"/>
      <c r="AK10579" s="31"/>
      <c r="AL10579" s="31"/>
      <c r="AM10579" s="31"/>
      <c r="AN10579" s="31"/>
      <c r="AO10579" s="31"/>
      <c r="AP10579" s="31"/>
      <c r="AQ10579" s="31"/>
      <c r="AR10579" s="31"/>
      <c r="AS10579" s="31"/>
      <c r="AT10579" s="31"/>
      <c r="AU10579" s="31"/>
      <c r="AV10579" s="31"/>
      <c r="AW10579" s="31"/>
      <c r="AX10579" s="31"/>
      <c r="AY10579" s="31"/>
      <c r="AZ10579" s="31"/>
      <c r="BA10579" s="31"/>
      <c r="BB10579" s="31"/>
      <c r="BC10579" s="31"/>
      <c r="BD10579" s="31"/>
      <c r="BE10579" s="31"/>
      <c r="BF10579" s="31"/>
      <c r="BG10579" s="31"/>
      <c r="BH10579" s="31"/>
      <c r="BI10579" s="31"/>
      <c r="BJ10579" s="31"/>
      <c r="BK10579" s="31"/>
      <c r="BL10579" s="31"/>
      <c r="BM10579" s="31"/>
      <c r="BN10579" s="31"/>
      <c r="BO10579" s="31"/>
      <c r="BP10579" s="31"/>
      <c r="BQ10579" s="31"/>
      <c r="BR10579" s="31"/>
      <c r="BS10579" s="31"/>
      <c r="BT10579" s="31"/>
      <c r="BU10579" s="31"/>
      <c r="BV10579" s="31"/>
      <c r="BW10579" s="31"/>
      <c r="BX10579" s="31"/>
      <c r="BY10579" s="31"/>
      <c r="BZ10579" s="31"/>
      <c r="CA10579" s="31"/>
      <c r="CB10579" s="31"/>
      <c r="CC10579" s="31"/>
    </row>
    <row r="10580" spans="5:81" customFormat="1" x14ac:dyDescent="0.25">
      <c r="E10580" s="30" t="str">
        <f t="shared" si="75"/>
        <v>update IFINOPL.dbo.AGREEMENT_ASSET set BILLING_TO_NPWP = '632145702418000', NPWP_NAME = 'PT. EMPAT ANGKASA EKSPRESS', NPWP_ADDRESS = 'JL. OTONOM CIKUPA PASAR KEMIS RT.04 RW.01 KEL.SUKA ASIH KEC.PASAR KEMIS KOTA/KAB.TANGERANG BANTEN 15560' where AGREEMENT_NO = replace('0001452/4/01/08/2023', '/', '.');</v>
      </c>
      <c r="F10580" s="31"/>
      <c r="G10580" s="31"/>
      <c r="H10580" s="31"/>
      <c r="I10580" s="31"/>
      <c r="J10580" s="31"/>
      <c r="K10580" s="31"/>
      <c r="L10580" s="31"/>
      <c r="M10580" s="31"/>
      <c r="N10580" s="31"/>
      <c r="O10580" s="31"/>
      <c r="P10580" s="31"/>
      <c r="Q10580" s="31"/>
      <c r="R10580" s="31"/>
      <c r="S10580" s="31"/>
      <c r="T10580" s="31"/>
      <c r="U10580" s="31"/>
      <c r="V10580" s="31"/>
      <c r="W10580" s="31"/>
      <c r="X10580" s="31"/>
      <c r="Y10580" s="31"/>
      <c r="Z10580" s="31"/>
      <c r="AA10580" s="31"/>
      <c r="AB10580" s="31"/>
      <c r="AC10580" s="31"/>
      <c r="AD10580" s="31"/>
      <c r="AE10580" s="31"/>
      <c r="AF10580" s="31"/>
      <c r="AG10580" s="31"/>
      <c r="AH10580" s="31"/>
      <c r="AI10580" s="31"/>
      <c r="AJ10580" s="31"/>
      <c r="AK10580" s="31"/>
      <c r="AL10580" s="31"/>
      <c r="AM10580" s="31"/>
      <c r="AN10580" s="31"/>
      <c r="AO10580" s="31"/>
      <c r="AP10580" s="31"/>
      <c r="AQ10580" s="31"/>
      <c r="AR10580" s="31"/>
      <c r="AS10580" s="31"/>
      <c r="AT10580" s="31"/>
      <c r="AU10580" s="31"/>
      <c r="AV10580" s="31"/>
      <c r="AW10580" s="31"/>
      <c r="AX10580" s="31"/>
      <c r="AY10580" s="31"/>
      <c r="AZ10580" s="31"/>
      <c r="BA10580" s="31"/>
      <c r="BB10580" s="31"/>
      <c r="BC10580" s="31"/>
      <c r="BD10580" s="31"/>
      <c r="BE10580" s="31"/>
      <c r="BF10580" s="31"/>
      <c r="BG10580" s="31"/>
      <c r="BH10580" s="31"/>
      <c r="BI10580" s="31"/>
      <c r="BJ10580" s="31"/>
      <c r="BK10580" s="31"/>
      <c r="BL10580" s="31"/>
      <c r="BM10580" s="31"/>
      <c r="BN10580" s="31"/>
      <c r="BO10580" s="31"/>
      <c r="BP10580" s="31"/>
      <c r="BQ10580" s="31"/>
      <c r="BR10580" s="31"/>
      <c r="BS10580" s="31"/>
      <c r="BT10580" s="31"/>
      <c r="BU10580" s="31"/>
      <c r="BV10580" s="31"/>
      <c r="BW10580" s="31"/>
      <c r="BX10580" s="31"/>
      <c r="BY10580" s="31"/>
      <c r="BZ10580" s="31"/>
      <c r="CA10580" s="31"/>
      <c r="CB10580" s="31"/>
      <c r="CC10580" s="31"/>
    </row>
    <row r="10581" spans="5:81" customFormat="1" x14ac:dyDescent="0.25">
      <c r="E10581"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replace('0001453/4/01/07/2023', '/', '.');</v>
      </c>
      <c r="F10581" s="31"/>
      <c r="G10581" s="31"/>
      <c r="H10581" s="31"/>
      <c r="I10581" s="31"/>
      <c r="J10581" s="31"/>
      <c r="K10581" s="31"/>
      <c r="L10581" s="31"/>
      <c r="M10581" s="31"/>
      <c r="N10581" s="31"/>
      <c r="O10581" s="31"/>
      <c r="P10581" s="31"/>
      <c r="Q10581" s="31"/>
      <c r="R10581" s="31"/>
      <c r="S10581" s="31"/>
      <c r="T10581" s="31"/>
      <c r="U10581" s="31"/>
      <c r="V10581" s="31"/>
      <c r="W10581" s="31"/>
      <c r="X10581" s="31"/>
      <c r="Y10581" s="31"/>
      <c r="Z10581" s="31"/>
      <c r="AA10581" s="31"/>
      <c r="AB10581" s="31"/>
      <c r="AC10581" s="31"/>
      <c r="AD10581" s="31"/>
      <c r="AE10581" s="31"/>
      <c r="AF10581" s="31"/>
      <c r="AG10581" s="31"/>
      <c r="AH10581" s="31"/>
      <c r="AI10581" s="31"/>
      <c r="AJ10581" s="31"/>
      <c r="AK10581" s="31"/>
      <c r="AL10581" s="31"/>
      <c r="AM10581" s="31"/>
      <c r="AN10581" s="31"/>
      <c r="AO10581" s="31"/>
      <c r="AP10581" s="31"/>
      <c r="AQ10581" s="31"/>
      <c r="AR10581" s="31"/>
      <c r="AS10581" s="31"/>
      <c r="AT10581" s="31"/>
      <c r="AU10581" s="31"/>
      <c r="AV10581" s="31"/>
      <c r="AW10581" s="31"/>
      <c r="AX10581" s="31"/>
      <c r="AY10581" s="31"/>
      <c r="AZ10581" s="31"/>
      <c r="BA10581" s="31"/>
      <c r="BB10581" s="31"/>
      <c r="BC10581" s="31"/>
      <c r="BD10581" s="31"/>
      <c r="BE10581" s="31"/>
      <c r="BF10581" s="31"/>
      <c r="BG10581" s="31"/>
      <c r="BH10581" s="31"/>
      <c r="BI10581" s="31"/>
      <c r="BJ10581" s="31"/>
      <c r="BK10581" s="31"/>
      <c r="BL10581" s="31"/>
      <c r="BM10581" s="31"/>
      <c r="BN10581" s="31"/>
      <c r="BO10581" s="31"/>
      <c r="BP10581" s="31"/>
      <c r="BQ10581" s="31"/>
      <c r="BR10581" s="31"/>
      <c r="BS10581" s="31"/>
      <c r="BT10581" s="31"/>
      <c r="BU10581" s="31"/>
      <c r="BV10581" s="31"/>
      <c r="BW10581" s="31"/>
      <c r="BX10581" s="31"/>
      <c r="BY10581" s="31"/>
      <c r="BZ10581" s="31"/>
      <c r="CA10581" s="31"/>
      <c r="CB10581" s="31"/>
      <c r="CC10581" s="31"/>
    </row>
    <row r="10582" spans="5:81" customFormat="1" x14ac:dyDescent="0.25">
      <c r="E10582"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replace('0001454/4/01/07/2023', '/', '.');</v>
      </c>
      <c r="F10582" s="31"/>
      <c r="G10582" s="31"/>
      <c r="H10582" s="31"/>
      <c r="I10582" s="31"/>
      <c r="J10582" s="31"/>
      <c r="K10582" s="31"/>
      <c r="L10582" s="31"/>
      <c r="M10582" s="31"/>
      <c r="N10582" s="31"/>
      <c r="O10582" s="31"/>
      <c r="P10582" s="31"/>
      <c r="Q10582" s="31"/>
      <c r="R10582" s="31"/>
      <c r="S10582" s="31"/>
      <c r="T10582" s="31"/>
      <c r="U10582" s="31"/>
      <c r="V10582" s="31"/>
      <c r="W10582" s="31"/>
      <c r="X10582" s="31"/>
      <c r="Y10582" s="31"/>
      <c r="Z10582" s="31"/>
      <c r="AA10582" s="31"/>
      <c r="AB10582" s="31"/>
      <c r="AC10582" s="31"/>
      <c r="AD10582" s="31"/>
      <c r="AE10582" s="31"/>
      <c r="AF10582" s="31"/>
      <c r="AG10582" s="31"/>
      <c r="AH10582" s="31"/>
      <c r="AI10582" s="31"/>
      <c r="AJ10582" s="31"/>
      <c r="AK10582" s="31"/>
      <c r="AL10582" s="31"/>
      <c r="AM10582" s="31"/>
      <c r="AN10582" s="31"/>
      <c r="AO10582" s="31"/>
      <c r="AP10582" s="31"/>
      <c r="AQ10582" s="31"/>
      <c r="AR10582" s="31"/>
      <c r="AS10582" s="31"/>
      <c r="AT10582" s="31"/>
      <c r="AU10582" s="31"/>
      <c r="AV10582" s="31"/>
      <c r="AW10582" s="31"/>
      <c r="AX10582" s="31"/>
      <c r="AY10582" s="31"/>
      <c r="AZ10582" s="31"/>
      <c r="BA10582" s="31"/>
      <c r="BB10582" s="31"/>
      <c r="BC10582" s="31"/>
      <c r="BD10582" s="31"/>
      <c r="BE10582" s="31"/>
      <c r="BF10582" s="31"/>
      <c r="BG10582" s="31"/>
      <c r="BH10582" s="31"/>
      <c r="BI10582" s="31"/>
      <c r="BJ10582" s="31"/>
      <c r="BK10582" s="31"/>
      <c r="BL10582" s="31"/>
      <c r="BM10582" s="31"/>
      <c r="BN10582" s="31"/>
      <c r="BO10582" s="31"/>
      <c r="BP10582" s="31"/>
      <c r="BQ10582" s="31"/>
      <c r="BR10582" s="31"/>
      <c r="BS10582" s="31"/>
      <c r="BT10582" s="31"/>
      <c r="BU10582" s="31"/>
      <c r="BV10582" s="31"/>
      <c r="BW10582" s="31"/>
      <c r="BX10582" s="31"/>
      <c r="BY10582" s="31"/>
      <c r="BZ10582" s="31"/>
      <c r="CA10582" s="31"/>
      <c r="CB10582" s="31"/>
      <c r="CC10582" s="31"/>
    </row>
    <row r="10583" spans="5:81" customFormat="1" x14ac:dyDescent="0.25">
      <c r="E10583" s="30" t="str">
        <f t="shared" si="75"/>
        <v>update IFINOPL.dbo.AGREEMENT_ASSET set BILLING_TO_NPWP = '015107295611000', NPWP_NAME = 'PT. GLOBE INTERTRANS', NPWP_ADDRESS = 'JL. BASUKI RAKHMAD 105 - 107 RT.003 RW.009 KEL.EMBONG KALIASIN KEC.GENTENG KOTA/KAB.SURABAYA JAWA TIMUR 60271' where AGREEMENT_NO = replace('0001455/4/01/08/2023', '/', '.');</v>
      </c>
      <c r="F10583" s="31"/>
      <c r="G10583" s="31"/>
      <c r="H10583" s="31"/>
      <c r="I10583" s="31"/>
      <c r="J10583" s="31"/>
      <c r="K10583" s="31"/>
      <c r="L10583" s="31"/>
      <c r="M10583" s="31"/>
      <c r="N10583" s="31"/>
      <c r="O10583" s="31"/>
      <c r="P10583" s="31"/>
      <c r="Q10583" s="31"/>
      <c r="R10583" s="31"/>
      <c r="S10583" s="31"/>
      <c r="T10583" s="31"/>
      <c r="U10583" s="31"/>
      <c r="V10583" s="31"/>
      <c r="W10583" s="31"/>
      <c r="X10583" s="31"/>
      <c r="Y10583" s="31"/>
      <c r="Z10583" s="31"/>
      <c r="AA10583" s="31"/>
      <c r="AB10583" s="31"/>
      <c r="AC10583" s="31"/>
      <c r="AD10583" s="31"/>
      <c r="AE10583" s="31"/>
      <c r="AF10583" s="31"/>
      <c r="AG10583" s="31"/>
      <c r="AH10583" s="31"/>
      <c r="AI10583" s="31"/>
      <c r="AJ10583" s="31"/>
      <c r="AK10583" s="31"/>
      <c r="AL10583" s="31"/>
      <c r="AM10583" s="31"/>
      <c r="AN10583" s="31"/>
      <c r="AO10583" s="31"/>
      <c r="AP10583" s="31"/>
      <c r="AQ10583" s="31"/>
      <c r="AR10583" s="31"/>
      <c r="AS10583" s="31"/>
      <c r="AT10583" s="31"/>
      <c r="AU10583" s="31"/>
      <c r="AV10583" s="31"/>
      <c r="AW10583" s="31"/>
      <c r="AX10583" s="31"/>
      <c r="AY10583" s="31"/>
      <c r="AZ10583" s="31"/>
      <c r="BA10583" s="31"/>
      <c r="BB10583" s="31"/>
      <c r="BC10583" s="31"/>
      <c r="BD10583" s="31"/>
      <c r="BE10583" s="31"/>
      <c r="BF10583" s="31"/>
      <c r="BG10583" s="31"/>
      <c r="BH10583" s="31"/>
      <c r="BI10583" s="31"/>
      <c r="BJ10583" s="31"/>
      <c r="BK10583" s="31"/>
      <c r="BL10583" s="31"/>
      <c r="BM10583" s="31"/>
      <c r="BN10583" s="31"/>
      <c r="BO10583" s="31"/>
      <c r="BP10583" s="31"/>
      <c r="BQ10583" s="31"/>
      <c r="BR10583" s="31"/>
      <c r="BS10583" s="31"/>
      <c r="BT10583" s="31"/>
      <c r="BU10583" s="31"/>
      <c r="BV10583" s="31"/>
      <c r="BW10583" s="31"/>
      <c r="BX10583" s="31"/>
      <c r="BY10583" s="31"/>
      <c r="BZ10583" s="31"/>
      <c r="CA10583" s="31"/>
      <c r="CB10583" s="31"/>
      <c r="CC10583" s="31"/>
    </row>
    <row r="10584" spans="5:81" customFormat="1" x14ac:dyDescent="0.25">
      <c r="E10584" s="30" t="str">
        <f t="shared" si="75"/>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replace('0001456/4/01/08/2023', '/', '.');</v>
      </c>
      <c r="F10584" s="31"/>
      <c r="G10584" s="31"/>
      <c r="H10584" s="31"/>
      <c r="I10584" s="31"/>
      <c r="J10584" s="31"/>
      <c r="K10584" s="31"/>
      <c r="L10584" s="31"/>
      <c r="M10584" s="31"/>
      <c r="N10584" s="31"/>
      <c r="O10584" s="31"/>
      <c r="P10584" s="31"/>
      <c r="Q10584" s="31"/>
      <c r="R10584" s="31"/>
      <c r="S10584" s="31"/>
      <c r="T10584" s="31"/>
      <c r="U10584" s="31"/>
      <c r="V10584" s="31"/>
      <c r="W10584" s="31"/>
      <c r="X10584" s="31"/>
      <c r="Y10584" s="31"/>
      <c r="Z10584" s="31"/>
      <c r="AA10584" s="31"/>
      <c r="AB10584" s="31"/>
      <c r="AC10584" s="31"/>
      <c r="AD10584" s="31"/>
      <c r="AE10584" s="31"/>
      <c r="AF10584" s="31"/>
      <c r="AG10584" s="31"/>
      <c r="AH10584" s="31"/>
      <c r="AI10584" s="31"/>
      <c r="AJ10584" s="31"/>
      <c r="AK10584" s="31"/>
      <c r="AL10584" s="31"/>
      <c r="AM10584" s="31"/>
      <c r="AN10584" s="31"/>
      <c r="AO10584" s="31"/>
      <c r="AP10584" s="31"/>
      <c r="AQ10584" s="31"/>
      <c r="AR10584" s="31"/>
      <c r="AS10584" s="31"/>
      <c r="AT10584" s="31"/>
      <c r="AU10584" s="31"/>
      <c r="AV10584" s="31"/>
      <c r="AW10584" s="31"/>
      <c r="AX10584" s="31"/>
      <c r="AY10584" s="31"/>
      <c r="AZ10584" s="31"/>
      <c r="BA10584" s="31"/>
      <c r="BB10584" s="31"/>
      <c r="BC10584" s="31"/>
      <c r="BD10584" s="31"/>
      <c r="BE10584" s="31"/>
      <c r="BF10584" s="31"/>
      <c r="BG10584" s="31"/>
      <c r="BH10584" s="31"/>
      <c r="BI10584" s="31"/>
      <c r="BJ10584" s="31"/>
      <c r="BK10584" s="31"/>
      <c r="BL10584" s="31"/>
      <c r="BM10584" s="31"/>
      <c r="BN10584" s="31"/>
      <c r="BO10584" s="31"/>
      <c r="BP10584" s="31"/>
      <c r="BQ10584" s="31"/>
      <c r="BR10584" s="31"/>
      <c r="BS10584" s="31"/>
      <c r="BT10584" s="31"/>
      <c r="BU10584" s="31"/>
      <c r="BV10584" s="31"/>
      <c r="BW10584" s="31"/>
      <c r="BX10584" s="31"/>
      <c r="BY10584" s="31"/>
      <c r="BZ10584" s="31"/>
      <c r="CA10584" s="31"/>
      <c r="CB10584" s="31"/>
      <c r="CC10584" s="31"/>
    </row>
    <row r="10585" spans="5:81" customFormat="1" x14ac:dyDescent="0.25">
      <c r="E10585" s="30" t="str">
        <f t="shared" si="75"/>
        <v>update IFINOPL.dbo.AGREEMENT_ASSET set BILLING_TO_NPWP = '016825721641000', NPWP_NAME = 'PT. BORWITA CITRA PRIMA', NPWP_ADDRESS = 'JALAN RAYA TAMAN NO. 48 A RT.005 RW.001 TAMAN, TAMAN, SIDOARJO, JAWA TIMUR 61257 INDONESIA' where AGREEMENT_NO = replace('0001457/4/01/08/2023', '/', '.');</v>
      </c>
      <c r="F10585" s="31"/>
      <c r="G10585" s="31"/>
      <c r="H10585" s="31"/>
      <c r="I10585" s="31"/>
      <c r="J10585" s="31"/>
      <c r="K10585" s="31"/>
      <c r="L10585" s="31"/>
      <c r="M10585" s="31"/>
      <c r="N10585" s="31"/>
      <c r="O10585" s="31"/>
      <c r="P10585" s="31"/>
      <c r="Q10585" s="31"/>
      <c r="R10585" s="31"/>
      <c r="S10585" s="31"/>
      <c r="T10585" s="31"/>
      <c r="U10585" s="31"/>
      <c r="V10585" s="31"/>
      <c r="W10585" s="31"/>
      <c r="X10585" s="31"/>
      <c r="Y10585" s="31"/>
      <c r="Z10585" s="31"/>
      <c r="AA10585" s="31"/>
      <c r="AB10585" s="31"/>
      <c r="AC10585" s="31"/>
      <c r="AD10585" s="31"/>
      <c r="AE10585" s="31"/>
      <c r="AF10585" s="31"/>
      <c r="AG10585" s="31"/>
      <c r="AH10585" s="31"/>
      <c r="AI10585" s="31"/>
      <c r="AJ10585" s="31"/>
      <c r="AK10585" s="31"/>
      <c r="AL10585" s="31"/>
      <c r="AM10585" s="31"/>
      <c r="AN10585" s="31"/>
      <c r="AO10585" s="31"/>
      <c r="AP10585" s="31"/>
      <c r="AQ10585" s="31"/>
      <c r="AR10585" s="31"/>
      <c r="AS10585" s="31"/>
      <c r="AT10585" s="31"/>
      <c r="AU10585" s="31"/>
      <c r="AV10585" s="31"/>
      <c r="AW10585" s="31"/>
      <c r="AX10585" s="31"/>
      <c r="AY10585" s="31"/>
      <c r="AZ10585" s="31"/>
      <c r="BA10585" s="31"/>
      <c r="BB10585" s="31"/>
      <c r="BC10585" s="31"/>
      <c r="BD10585" s="31"/>
      <c r="BE10585" s="31"/>
      <c r="BF10585" s="31"/>
      <c r="BG10585" s="31"/>
      <c r="BH10585" s="31"/>
      <c r="BI10585" s="31"/>
      <c r="BJ10585" s="31"/>
      <c r="BK10585" s="31"/>
      <c r="BL10585" s="31"/>
      <c r="BM10585" s="31"/>
      <c r="BN10585" s="31"/>
      <c r="BO10585" s="31"/>
      <c r="BP10585" s="31"/>
      <c r="BQ10585" s="31"/>
      <c r="BR10585" s="31"/>
      <c r="BS10585" s="31"/>
      <c r="BT10585" s="31"/>
      <c r="BU10585" s="31"/>
      <c r="BV10585" s="31"/>
      <c r="BW10585" s="31"/>
      <c r="BX10585" s="31"/>
      <c r="BY10585" s="31"/>
      <c r="BZ10585" s="31"/>
      <c r="CA10585" s="31"/>
      <c r="CB10585" s="31"/>
      <c r="CC10585" s="31"/>
    </row>
    <row r="10586" spans="5:81" customFormat="1" x14ac:dyDescent="0.25">
      <c r="E10586" s="30" t="str">
        <f t="shared" si="75"/>
        <v>update IFINOPL.dbo.AGREEMENT_ASSET set BILLING_TO_NPWP = '032963084017000', NPWP_NAME = 'PT. ANDALAN DUTA EKA NUSANTARA', NPWP_ADDRESS = 'GD. HAERY 1 BUILDING LT. DASAR (GROUND FLOOR) JL KEMANG SELATAN RAYA NO 151 RT.004 RW.004 CILANDAK TIMUR, PASAR MINGGU, JAKARTA SELATAN, DKI JAKARTA 12560 INDONESIA' where AGREEMENT_NO = replace('0001458/4/01/08/2023', '/', '.');</v>
      </c>
      <c r="F10586" s="31"/>
      <c r="G10586" s="31"/>
      <c r="H10586" s="31"/>
      <c r="I10586" s="31"/>
      <c r="J10586" s="31"/>
      <c r="K10586" s="31"/>
      <c r="L10586" s="31"/>
      <c r="M10586" s="31"/>
      <c r="N10586" s="31"/>
      <c r="O10586" s="31"/>
      <c r="P10586" s="31"/>
      <c r="Q10586" s="31"/>
      <c r="R10586" s="31"/>
      <c r="S10586" s="31"/>
      <c r="T10586" s="31"/>
      <c r="U10586" s="31"/>
      <c r="V10586" s="31"/>
      <c r="W10586" s="31"/>
      <c r="X10586" s="31"/>
      <c r="Y10586" s="31"/>
      <c r="Z10586" s="31"/>
      <c r="AA10586" s="31"/>
      <c r="AB10586" s="31"/>
      <c r="AC10586" s="31"/>
      <c r="AD10586" s="31"/>
      <c r="AE10586" s="31"/>
      <c r="AF10586" s="31"/>
      <c r="AG10586" s="31"/>
      <c r="AH10586" s="31"/>
      <c r="AI10586" s="31"/>
      <c r="AJ10586" s="31"/>
      <c r="AK10586" s="31"/>
      <c r="AL10586" s="31"/>
      <c r="AM10586" s="31"/>
      <c r="AN10586" s="31"/>
      <c r="AO10586" s="31"/>
      <c r="AP10586" s="31"/>
      <c r="AQ10586" s="31"/>
      <c r="AR10586" s="31"/>
      <c r="AS10586" s="31"/>
      <c r="AT10586" s="31"/>
      <c r="AU10586" s="31"/>
      <c r="AV10586" s="31"/>
      <c r="AW10586" s="31"/>
      <c r="AX10586" s="31"/>
      <c r="AY10586" s="31"/>
      <c r="AZ10586" s="31"/>
      <c r="BA10586" s="31"/>
      <c r="BB10586" s="31"/>
      <c r="BC10586" s="31"/>
      <c r="BD10586" s="31"/>
      <c r="BE10586" s="31"/>
      <c r="BF10586" s="31"/>
      <c r="BG10586" s="31"/>
      <c r="BH10586" s="31"/>
      <c r="BI10586" s="31"/>
      <c r="BJ10586" s="31"/>
      <c r="BK10586" s="31"/>
      <c r="BL10586" s="31"/>
      <c r="BM10586" s="31"/>
      <c r="BN10586" s="31"/>
      <c r="BO10586" s="31"/>
      <c r="BP10586" s="31"/>
      <c r="BQ10586" s="31"/>
      <c r="BR10586" s="31"/>
      <c r="BS10586" s="31"/>
      <c r="BT10586" s="31"/>
      <c r="BU10586" s="31"/>
      <c r="BV10586" s="31"/>
      <c r="BW10586" s="31"/>
      <c r="BX10586" s="31"/>
      <c r="BY10586" s="31"/>
      <c r="BZ10586" s="31"/>
      <c r="CA10586" s="31"/>
      <c r="CB10586" s="31"/>
      <c r="CC10586" s="31"/>
    </row>
    <row r="10587" spans="5:81" customFormat="1" x14ac:dyDescent="0.25">
      <c r="E10587" s="30" t="str">
        <f t="shared" si="75"/>
        <v>update IFINOPL.dbo.AGREEMENT_ASSET set BILLING_TO_NPWP = '015216260201000', NPWP_NAME = 'PT. AKBAR PUTRA MANDIRI', NPWP_ADDRESS = 'JL. VETERAN NO. 71 RT.00 RW.00 KEL.PURUS (TENGAH) KEC.PADANG BARAT KOTA/KAB.PADANG SUMATERA BARAT 25115' where AGREEMENT_NO = replace('0001459/4/01/08/2023', '/', '.');</v>
      </c>
      <c r="F10587" s="31"/>
      <c r="G10587" s="31"/>
      <c r="H10587" s="31"/>
      <c r="I10587" s="31"/>
      <c r="J10587" s="31"/>
      <c r="K10587" s="31"/>
      <c r="L10587" s="31"/>
      <c r="M10587" s="31"/>
      <c r="N10587" s="31"/>
      <c r="O10587" s="31"/>
      <c r="P10587" s="31"/>
      <c r="Q10587" s="31"/>
      <c r="R10587" s="31"/>
      <c r="S10587" s="31"/>
      <c r="T10587" s="31"/>
      <c r="U10587" s="31"/>
      <c r="V10587" s="31"/>
      <c r="W10587" s="31"/>
      <c r="X10587" s="31"/>
      <c r="Y10587" s="31"/>
      <c r="Z10587" s="31"/>
      <c r="AA10587" s="31"/>
      <c r="AB10587" s="31"/>
      <c r="AC10587" s="31"/>
      <c r="AD10587" s="31"/>
      <c r="AE10587" s="31"/>
      <c r="AF10587" s="31"/>
      <c r="AG10587" s="31"/>
      <c r="AH10587" s="31"/>
      <c r="AI10587" s="31"/>
      <c r="AJ10587" s="31"/>
      <c r="AK10587" s="31"/>
      <c r="AL10587" s="31"/>
      <c r="AM10587" s="31"/>
      <c r="AN10587" s="31"/>
      <c r="AO10587" s="31"/>
      <c r="AP10587" s="31"/>
      <c r="AQ10587" s="31"/>
      <c r="AR10587" s="31"/>
      <c r="AS10587" s="31"/>
      <c r="AT10587" s="31"/>
      <c r="AU10587" s="31"/>
      <c r="AV10587" s="31"/>
      <c r="AW10587" s="31"/>
      <c r="AX10587" s="31"/>
      <c r="AY10587" s="31"/>
      <c r="AZ10587" s="31"/>
      <c r="BA10587" s="31"/>
      <c r="BB10587" s="31"/>
      <c r="BC10587" s="31"/>
      <c r="BD10587" s="31"/>
      <c r="BE10587" s="31"/>
      <c r="BF10587" s="31"/>
      <c r="BG10587" s="31"/>
      <c r="BH10587" s="31"/>
      <c r="BI10587" s="31"/>
      <c r="BJ10587" s="31"/>
      <c r="BK10587" s="31"/>
      <c r="BL10587" s="31"/>
      <c r="BM10587" s="31"/>
      <c r="BN10587" s="31"/>
      <c r="BO10587" s="31"/>
      <c r="BP10587" s="31"/>
      <c r="BQ10587" s="31"/>
      <c r="BR10587" s="31"/>
      <c r="BS10587" s="31"/>
      <c r="BT10587" s="31"/>
      <c r="BU10587" s="31"/>
      <c r="BV10587" s="31"/>
      <c r="BW10587" s="31"/>
      <c r="BX10587" s="31"/>
      <c r="BY10587" s="31"/>
      <c r="BZ10587" s="31"/>
      <c r="CA10587" s="31"/>
      <c r="CB10587" s="31"/>
      <c r="CC10587" s="31"/>
    </row>
    <row r="10588" spans="5:81" customFormat="1" x14ac:dyDescent="0.25">
      <c r="E10588" s="30" t="str">
        <f t="shared" si="75"/>
        <v>update IFINOPL.dbo.AGREEMENT_ASSET set BILLING_TO_NPWP = '016825721641000', NPWP_NAME = 'PT. BORWITA CITRA PRIMA', NPWP_ADDRESS = 'JALAN RAYA TAMAN NO. 48 A RT.005 RW.001 TAMAN, TAMAN, SIDOARJO, JAWA TIMUR 61257 INDONESIA' where AGREEMENT_NO = replace('0001460/4/01/08/2023', '/', '.');</v>
      </c>
      <c r="F10588" s="31"/>
      <c r="G10588" s="31"/>
      <c r="H10588" s="31"/>
      <c r="I10588" s="31"/>
      <c r="J10588" s="31"/>
      <c r="K10588" s="31"/>
      <c r="L10588" s="31"/>
      <c r="M10588" s="31"/>
      <c r="N10588" s="31"/>
      <c r="O10588" s="31"/>
      <c r="P10588" s="31"/>
      <c r="Q10588" s="31"/>
      <c r="R10588" s="31"/>
      <c r="S10588" s="31"/>
      <c r="T10588" s="31"/>
      <c r="U10588" s="31"/>
      <c r="V10588" s="31"/>
      <c r="W10588" s="31"/>
      <c r="X10588" s="31"/>
      <c r="Y10588" s="31"/>
      <c r="Z10588" s="31"/>
      <c r="AA10588" s="31"/>
      <c r="AB10588" s="31"/>
      <c r="AC10588" s="31"/>
      <c r="AD10588" s="31"/>
      <c r="AE10588" s="31"/>
      <c r="AF10588" s="31"/>
      <c r="AG10588" s="31"/>
      <c r="AH10588" s="31"/>
      <c r="AI10588" s="31"/>
      <c r="AJ10588" s="31"/>
      <c r="AK10588" s="31"/>
      <c r="AL10588" s="31"/>
      <c r="AM10588" s="31"/>
      <c r="AN10588" s="31"/>
      <c r="AO10588" s="31"/>
      <c r="AP10588" s="31"/>
      <c r="AQ10588" s="31"/>
      <c r="AR10588" s="31"/>
      <c r="AS10588" s="31"/>
      <c r="AT10588" s="31"/>
      <c r="AU10588" s="31"/>
      <c r="AV10588" s="31"/>
      <c r="AW10588" s="31"/>
      <c r="AX10588" s="31"/>
      <c r="AY10588" s="31"/>
      <c r="AZ10588" s="31"/>
      <c r="BA10588" s="31"/>
      <c r="BB10588" s="31"/>
      <c r="BC10588" s="31"/>
      <c r="BD10588" s="31"/>
      <c r="BE10588" s="31"/>
      <c r="BF10588" s="31"/>
      <c r="BG10588" s="31"/>
      <c r="BH10588" s="31"/>
      <c r="BI10588" s="31"/>
      <c r="BJ10588" s="31"/>
      <c r="BK10588" s="31"/>
      <c r="BL10588" s="31"/>
      <c r="BM10588" s="31"/>
      <c r="BN10588" s="31"/>
      <c r="BO10588" s="31"/>
      <c r="BP10588" s="31"/>
      <c r="BQ10588" s="31"/>
      <c r="BR10588" s="31"/>
      <c r="BS10588" s="31"/>
      <c r="BT10588" s="31"/>
      <c r="BU10588" s="31"/>
      <c r="BV10588" s="31"/>
      <c r="BW10588" s="31"/>
      <c r="BX10588" s="31"/>
      <c r="BY10588" s="31"/>
      <c r="BZ10588" s="31"/>
      <c r="CA10588" s="31"/>
      <c r="CB10588" s="31"/>
      <c r="CC10588" s="31"/>
    </row>
    <row r="10589" spans="5:81" customFormat="1" x14ac:dyDescent="0.25">
      <c r="E10589" s="30" t="str">
        <f t="shared" si="75"/>
        <v>update IFINOPL.dbo.AGREEMENT_ASSET set BILLING_TO_NPWP = '016022360007000', NPWP_NAME = 'PT.PANDU SIWI SENTOSA', NPWP_ADDRESS = 'JL RAYA BEKASI TIMUR KM.18 NO.30 RT.000 RW.000 KEL.JATINEGARA KEC.CAKUNG KOTA/KAB.JAKARTA TIMUR DKI JAKARTA 13930' where AGREEMENT_NO = replace('0001461/4/01/08/2023', '/', '.');</v>
      </c>
      <c r="F10589" s="31"/>
      <c r="G10589" s="31"/>
      <c r="H10589" s="31"/>
      <c r="I10589" s="31"/>
      <c r="J10589" s="31"/>
      <c r="K10589" s="31"/>
      <c r="L10589" s="31"/>
      <c r="M10589" s="31"/>
      <c r="N10589" s="31"/>
      <c r="O10589" s="31"/>
      <c r="P10589" s="31"/>
      <c r="Q10589" s="31"/>
      <c r="R10589" s="31"/>
      <c r="S10589" s="31"/>
      <c r="T10589" s="31"/>
      <c r="U10589" s="31"/>
      <c r="V10589" s="31"/>
      <c r="W10589" s="31"/>
      <c r="X10589" s="31"/>
      <c r="Y10589" s="31"/>
      <c r="Z10589" s="31"/>
      <c r="AA10589" s="31"/>
      <c r="AB10589" s="31"/>
      <c r="AC10589" s="31"/>
      <c r="AD10589" s="31"/>
      <c r="AE10589" s="31"/>
      <c r="AF10589" s="31"/>
      <c r="AG10589" s="31"/>
      <c r="AH10589" s="31"/>
      <c r="AI10589" s="31"/>
      <c r="AJ10589" s="31"/>
      <c r="AK10589" s="31"/>
      <c r="AL10589" s="31"/>
      <c r="AM10589" s="31"/>
      <c r="AN10589" s="31"/>
      <c r="AO10589" s="31"/>
      <c r="AP10589" s="31"/>
      <c r="AQ10589" s="31"/>
      <c r="AR10589" s="31"/>
      <c r="AS10589" s="31"/>
      <c r="AT10589" s="31"/>
      <c r="AU10589" s="31"/>
      <c r="AV10589" s="31"/>
      <c r="AW10589" s="31"/>
      <c r="AX10589" s="31"/>
      <c r="AY10589" s="31"/>
      <c r="AZ10589" s="31"/>
      <c r="BA10589" s="31"/>
      <c r="BB10589" s="31"/>
      <c r="BC10589" s="31"/>
      <c r="BD10589" s="31"/>
      <c r="BE10589" s="31"/>
      <c r="BF10589" s="31"/>
      <c r="BG10589" s="31"/>
      <c r="BH10589" s="31"/>
      <c r="BI10589" s="31"/>
      <c r="BJ10589" s="31"/>
      <c r="BK10589" s="31"/>
      <c r="BL10589" s="31"/>
      <c r="BM10589" s="31"/>
      <c r="BN10589" s="31"/>
      <c r="BO10589" s="31"/>
      <c r="BP10589" s="31"/>
      <c r="BQ10589" s="31"/>
      <c r="BR10589" s="31"/>
      <c r="BS10589" s="31"/>
      <c r="BT10589" s="31"/>
      <c r="BU10589" s="31"/>
      <c r="BV10589" s="31"/>
      <c r="BW10589" s="31"/>
      <c r="BX10589" s="31"/>
      <c r="BY10589" s="31"/>
      <c r="BZ10589" s="31"/>
      <c r="CA10589" s="31"/>
      <c r="CB10589" s="31"/>
      <c r="CC10589" s="31"/>
    </row>
    <row r="10590" spans="5:81" customFormat="1" x14ac:dyDescent="0.25">
      <c r="E10590" s="30" t="str">
        <f t="shared" si="75"/>
        <v>update IFINOPL.dbo.AGREEMENT_ASSET set BILLING_TO_NPWP = '702213539016000', NPWP_NAME = 'PT. BERLIAN AMAL PERKASA', NPWP_ADDRESS = 'METROPOLITAN TOWER LT 2 UNIT DEF JL. RA KARTINI RT.010 RW.004 CILANDAK BARAT, CILANDAK, KOTA ADM. JAKARTA SELATAN DKI JAKARTA' where AGREEMENT_NO = replace('0001462/4/01/08/2023', '/', '.');</v>
      </c>
      <c r="F10590" s="31"/>
      <c r="G10590" s="31"/>
      <c r="H10590" s="31"/>
      <c r="I10590" s="31"/>
      <c r="J10590" s="31"/>
      <c r="K10590" s="31"/>
      <c r="L10590" s="31"/>
      <c r="M10590" s="31"/>
      <c r="N10590" s="31"/>
      <c r="O10590" s="31"/>
      <c r="P10590" s="31"/>
      <c r="Q10590" s="31"/>
      <c r="R10590" s="31"/>
      <c r="S10590" s="31"/>
      <c r="T10590" s="31"/>
      <c r="U10590" s="31"/>
      <c r="V10590" s="31"/>
      <c r="W10590" s="31"/>
      <c r="X10590" s="31"/>
      <c r="Y10590" s="31"/>
      <c r="Z10590" s="31"/>
      <c r="AA10590" s="31"/>
      <c r="AB10590" s="31"/>
      <c r="AC10590" s="31"/>
      <c r="AD10590" s="31"/>
      <c r="AE10590" s="31"/>
      <c r="AF10590" s="31"/>
      <c r="AG10590" s="31"/>
      <c r="AH10590" s="31"/>
      <c r="AI10590" s="31"/>
      <c r="AJ10590" s="31"/>
      <c r="AK10590" s="31"/>
      <c r="AL10590" s="31"/>
      <c r="AM10590" s="31"/>
      <c r="AN10590" s="31"/>
      <c r="AO10590" s="31"/>
      <c r="AP10590" s="31"/>
      <c r="AQ10590" s="31"/>
      <c r="AR10590" s="31"/>
      <c r="AS10590" s="31"/>
      <c r="AT10590" s="31"/>
      <c r="AU10590" s="31"/>
      <c r="AV10590" s="31"/>
      <c r="AW10590" s="31"/>
      <c r="AX10590" s="31"/>
      <c r="AY10590" s="31"/>
      <c r="AZ10590" s="31"/>
      <c r="BA10590" s="31"/>
      <c r="BB10590" s="31"/>
      <c r="BC10590" s="31"/>
      <c r="BD10590" s="31"/>
      <c r="BE10590" s="31"/>
      <c r="BF10590" s="31"/>
      <c r="BG10590" s="31"/>
      <c r="BH10590" s="31"/>
      <c r="BI10590" s="31"/>
      <c r="BJ10590" s="31"/>
      <c r="BK10590" s="31"/>
      <c r="BL10590" s="31"/>
      <c r="BM10590" s="31"/>
      <c r="BN10590" s="31"/>
      <c r="BO10590" s="31"/>
      <c r="BP10590" s="31"/>
      <c r="BQ10590" s="31"/>
      <c r="BR10590" s="31"/>
      <c r="BS10590" s="31"/>
      <c r="BT10590" s="31"/>
      <c r="BU10590" s="31"/>
      <c r="BV10590" s="31"/>
      <c r="BW10590" s="31"/>
      <c r="BX10590" s="31"/>
      <c r="BY10590" s="31"/>
      <c r="BZ10590" s="31"/>
      <c r="CA10590" s="31"/>
      <c r="CB10590" s="31"/>
      <c r="CC10590" s="31"/>
    </row>
    <row r="10591" spans="5:81" customFormat="1" x14ac:dyDescent="0.25">
      <c r="E10591" s="30" t="str">
        <f t="shared" si="75"/>
        <v>update IFINOPL.dbo.AGREEMENT_ASSET set BILLING_TO_NPWP = '317730984432000', NPWP_NAME = 'PT MARCOS TRANS INDONESIA', NPWP_ADDRESS = 'JL. WIJAYA KUSUMA BLOK BS 6 NO.13 RT.019 RW.012 KEL.JATISAMPURNA KEC.JATI SAMPURNA KOTA/KAB.KOTA BEKASI JAWA BARAT 17433' where AGREEMENT_NO = replace('0001464/4/01/08/2023', '/', '.');</v>
      </c>
      <c r="F10591" s="31"/>
      <c r="G10591" s="31"/>
      <c r="H10591" s="31"/>
      <c r="I10591" s="31"/>
      <c r="J10591" s="31"/>
      <c r="K10591" s="31"/>
      <c r="L10591" s="31"/>
      <c r="M10591" s="31"/>
      <c r="N10591" s="31"/>
      <c r="O10591" s="31"/>
      <c r="P10591" s="31"/>
      <c r="Q10591" s="31"/>
      <c r="R10591" s="31"/>
      <c r="S10591" s="31"/>
      <c r="T10591" s="31"/>
      <c r="U10591" s="31"/>
      <c r="V10591" s="31"/>
      <c r="W10591" s="31"/>
      <c r="X10591" s="31"/>
      <c r="Y10591" s="31"/>
      <c r="Z10591" s="31"/>
      <c r="AA10591" s="31"/>
      <c r="AB10591" s="31"/>
      <c r="AC10591" s="31"/>
      <c r="AD10591" s="31"/>
      <c r="AE10591" s="31"/>
      <c r="AF10591" s="31"/>
      <c r="AG10591" s="31"/>
      <c r="AH10591" s="31"/>
      <c r="AI10591" s="31"/>
      <c r="AJ10591" s="31"/>
      <c r="AK10591" s="31"/>
      <c r="AL10591" s="31"/>
      <c r="AM10591" s="31"/>
      <c r="AN10591" s="31"/>
      <c r="AO10591" s="31"/>
      <c r="AP10591" s="31"/>
      <c r="AQ10591" s="31"/>
      <c r="AR10591" s="31"/>
      <c r="AS10591" s="31"/>
      <c r="AT10591" s="31"/>
      <c r="AU10591" s="31"/>
      <c r="AV10591" s="31"/>
      <c r="AW10591" s="31"/>
      <c r="AX10591" s="31"/>
      <c r="AY10591" s="31"/>
      <c r="AZ10591" s="31"/>
      <c r="BA10591" s="31"/>
      <c r="BB10591" s="31"/>
      <c r="BC10591" s="31"/>
      <c r="BD10591" s="31"/>
      <c r="BE10591" s="31"/>
      <c r="BF10591" s="31"/>
      <c r="BG10591" s="31"/>
      <c r="BH10591" s="31"/>
      <c r="BI10591" s="31"/>
      <c r="BJ10591" s="31"/>
      <c r="BK10591" s="31"/>
      <c r="BL10591" s="31"/>
      <c r="BM10591" s="31"/>
      <c r="BN10591" s="31"/>
      <c r="BO10591" s="31"/>
      <c r="BP10591" s="31"/>
      <c r="BQ10591" s="31"/>
      <c r="BR10591" s="31"/>
      <c r="BS10591" s="31"/>
      <c r="BT10591" s="31"/>
      <c r="BU10591" s="31"/>
      <c r="BV10591" s="31"/>
      <c r="BW10591" s="31"/>
      <c r="BX10591" s="31"/>
      <c r="BY10591" s="31"/>
      <c r="BZ10591" s="31"/>
      <c r="CA10591" s="31"/>
      <c r="CB10591" s="31"/>
      <c r="CC10591" s="31"/>
    </row>
    <row r="10592" spans="5:81" customFormat="1" x14ac:dyDescent="0.25">
      <c r="E10592" s="30" t="str">
        <f t="shared" si="75"/>
        <v>update IFINOPL.dbo.AGREEMENT_ASSET set BILLING_TO_NPWP = '016825721641000', NPWP_NAME = 'PT. BORWITA CITRA PRIMA', NPWP_ADDRESS = 'JALAN RAYA TAMAN NO. 48 A RT.005 RW.001 TAMAN, TAMAN, SIDOARJO, JAWA TIMUR 61257 INDONESIA' where AGREEMENT_NO = replace('0001466/4/01/08/2023', '/', '.');</v>
      </c>
      <c r="F10592" s="31"/>
      <c r="G10592" s="31"/>
      <c r="H10592" s="31"/>
      <c r="I10592" s="31"/>
      <c r="J10592" s="31"/>
      <c r="K10592" s="31"/>
      <c r="L10592" s="31"/>
      <c r="M10592" s="31"/>
      <c r="N10592" s="31"/>
      <c r="O10592" s="31"/>
      <c r="P10592" s="31"/>
      <c r="Q10592" s="31"/>
      <c r="R10592" s="31"/>
      <c r="S10592" s="31"/>
      <c r="T10592" s="31"/>
      <c r="U10592" s="31"/>
      <c r="V10592" s="31"/>
      <c r="W10592" s="31"/>
      <c r="X10592" s="31"/>
      <c r="Y10592" s="31"/>
      <c r="Z10592" s="31"/>
      <c r="AA10592" s="31"/>
      <c r="AB10592" s="31"/>
      <c r="AC10592" s="31"/>
      <c r="AD10592" s="31"/>
      <c r="AE10592" s="31"/>
      <c r="AF10592" s="31"/>
      <c r="AG10592" s="31"/>
      <c r="AH10592" s="31"/>
      <c r="AI10592" s="31"/>
      <c r="AJ10592" s="31"/>
      <c r="AK10592" s="31"/>
      <c r="AL10592" s="31"/>
      <c r="AM10592" s="31"/>
      <c r="AN10592" s="31"/>
      <c r="AO10592" s="31"/>
      <c r="AP10592" s="31"/>
      <c r="AQ10592" s="31"/>
      <c r="AR10592" s="31"/>
      <c r="AS10592" s="31"/>
      <c r="AT10592" s="31"/>
      <c r="AU10592" s="31"/>
      <c r="AV10592" s="31"/>
      <c r="AW10592" s="31"/>
      <c r="AX10592" s="31"/>
      <c r="AY10592" s="31"/>
      <c r="AZ10592" s="31"/>
      <c r="BA10592" s="31"/>
      <c r="BB10592" s="31"/>
      <c r="BC10592" s="31"/>
      <c r="BD10592" s="31"/>
      <c r="BE10592" s="31"/>
      <c r="BF10592" s="31"/>
      <c r="BG10592" s="31"/>
      <c r="BH10592" s="31"/>
      <c r="BI10592" s="31"/>
      <c r="BJ10592" s="31"/>
      <c r="BK10592" s="31"/>
      <c r="BL10592" s="31"/>
      <c r="BM10592" s="31"/>
      <c r="BN10592" s="31"/>
      <c r="BO10592" s="31"/>
      <c r="BP10592" s="31"/>
      <c r="BQ10592" s="31"/>
      <c r="BR10592" s="31"/>
      <c r="BS10592" s="31"/>
      <c r="BT10592" s="31"/>
      <c r="BU10592" s="31"/>
      <c r="BV10592" s="31"/>
      <c r="BW10592" s="31"/>
      <c r="BX10592" s="31"/>
      <c r="BY10592" s="31"/>
      <c r="BZ10592" s="31"/>
      <c r="CA10592" s="31"/>
      <c r="CB10592" s="31"/>
      <c r="CC10592" s="31"/>
    </row>
    <row r="10593" spans="5:81" customFormat="1" x14ac:dyDescent="0.25">
      <c r="E10593" s="30" t="str">
        <f t="shared" si="75"/>
        <v>update IFINOPL.dbo.AGREEMENT_ASSET set BILLING_TO_NPWP = '015855745728000', NPWP_NAME = 'PT. SURYA HUTANI JAYA', NPWP_ADDRESS = 'JL HTI CAMP 38 DESA PUAN CEPAK RT.001 RW.001 KEL.SIDO MUKTI KEC.MUARA KAMAN KOTA/KAB.KUTAI KARTANEGARA KALIMANTAN TIMUR 75553' where AGREEMENT_NO = replace('0001467/4/01/08/2023', '/', '.');</v>
      </c>
      <c r="F10593" s="31"/>
      <c r="G10593" s="31"/>
      <c r="H10593" s="31"/>
      <c r="I10593" s="31"/>
      <c r="J10593" s="31"/>
      <c r="K10593" s="31"/>
      <c r="L10593" s="31"/>
      <c r="M10593" s="31"/>
      <c r="N10593" s="31"/>
      <c r="O10593" s="31"/>
      <c r="P10593" s="31"/>
      <c r="Q10593" s="31"/>
      <c r="R10593" s="31"/>
      <c r="S10593" s="31"/>
      <c r="T10593" s="31"/>
      <c r="U10593" s="31"/>
      <c r="V10593" s="31"/>
      <c r="W10593" s="31"/>
      <c r="X10593" s="31"/>
      <c r="Y10593" s="31"/>
      <c r="Z10593" s="31"/>
      <c r="AA10593" s="31"/>
      <c r="AB10593" s="31"/>
      <c r="AC10593" s="31"/>
      <c r="AD10593" s="31"/>
      <c r="AE10593" s="31"/>
      <c r="AF10593" s="31"/>
      <c r="AG10593" s="31"/>
      <c r="AH10593" s="31"/>
      <c r="AI10593" s="31"/>
      <c r="AJ10593" s="31"/>
      <c r="AK10593" s="31"/>
      <c r="AL10593" s="31"/>
      <c r="AM10593" s="31"/>
      <c r="AN10593" s="31"/>
      <c r="AO10593" s="31"/>
      <c r="AP10593" s="31"/>
      <c r="AQ10593" s="31"/>
      <c r="AR10593" s="31"/>
      <c r="AS10593" s="31"/>
      <c r="AT10593" s="31"/>
      <c r="AU10593" s="31"/>
      <c r="AV10593" s="31"/>
      <c r="AW10593" s="31"/>
      <c r="AX10593" s="31"/>
      <c r="AY10593" s="31"/>
      <c r="AZ10593" s="31"/>
      <c r="BA10593" s="31"/>
      <c r="BB10593" s="31"/>
      <c r="BC10593" s="31"/>
      <c r="BD10593" s="31"/>
      <c r="BE10593" s="31"/>
      <c r="BF10593" s="31"/>
      <c r="BG10593" s="31"/>
      <c r="BH10593" s="31"/>
      <c r="BI10593" s="31"/>
      <c r="BJ10593" s="31"/>
      <c r="BK10593" s="31"/>
      <c r="BL10593" s="31"/>
      <c r="BM10593" s="31"/>
      <c r="BN10593" s="31"/>
      <c r="BO10593" s="31"/>
      <c r="BP10593" s="31"/>
      <c r="BQ10593" s="31"/>
      <c r="BR10593" s="31"/>
      <c r="BS10593" s="31"/>
      <c r="BT10593" s="31"/>
      <c r="BU10593" s="31"/>
      <c r="BV10593" s="31"/>
      <c r="BW10593" s="31"/>
      <c r="BX10593" s="31"/>
      <c r="BY10593" s="31"/>
      <c r="BZ10593" s="31"/>
      <c r="CA10593" s="31"/>
      <c r="CB10593" s="31"/>
      <c r="CC10593" s="31"/>
    </row>
    <row r="10594" spans="5:81" customFormat="1" x14ac:dyDescent="0.25">
      <c r="E10594" s="30" t="str">
        <f t="shared" si="75"/>
        <v>update IFINOPL.dbo.AGREEMENT_ASSET set BILLING_TO_NPWP = '020947339038000', NPWP_NAME = 'PT. DINAMIKA ENERGY INDONESIA', NPWP_ADDRESS = 'JL. LEBAK BULUS TENGAH NO. 5 RT.011 RW.004 KEL.CILANDAK BARAT KEC.CILANDAK KOTA/KAB.JAKARTA SELATAN DKI JAKARTA 12430' where AGREEMENT_NO = replace('0001468/4/01/08/2023', '/', '.');</v>
      </c>
      <c r="F10594" s="31"/>
      <c r="G10594" s="31"/>
      <c r="H10594" s="31"/>
      <c r="I10594" s="31"/>
      <c r="J10594" s="31"/>
      <c r="K10594" s="31"/>
      <c r="L10594" s="31"/>
      <c r="M10594" s="31"/>
      <c r="N10594" s="31"/>
      <c r="O10594" s="31"/>
      <c r="P10594" s="31"/>
      <c r="Q10594" s="31"/>
      <c r="R10594" s="31"/>
      <c r="S10594" s="31"/>
      <c r="T10594" s="31"/>
      <c r="U10594" s="31"/>
      <c r="V10594" s="31"/>
      <c r="W10594" s="31"/>
      <c r="X10594" s="31"/>
      <c r="Y10594" s="31"/>
      <c r="Z10594" s="31"/>
      <c r="AA10594" s="31"/>
      <c r="AB10594" s="31"/>
      <c r="AC10594" s="31"/>
      <c r="AD10594" s="31"/>
      <c r="AE10594" s="31"/>
      <c r="AF10594" s="31"/>
      <c r="AG10594" s="31"/>
      <c r="AH10594" s="31"/>
      <c r="AI10594" s="31"/>
      <c r="AJ10594" s="31"/>
      <c r="AK10594" s="31"/>
      <c r="AL10594" s="31"/>
      <c r="AM10594" s="31"/>
      <c r="AN10594" s="31"/>
      <c r="AO10594" s="31"/>
      <c r="AP10594" s="31"/>
      <c r="AQ10594" s="31"/>
      <c r="AR10594" s="31"/>
      <c r="AS10594" s="31"/>
      <c r="AT10594" s="31"/>
      <c r="AU10594" s="31"/>
      <c r="AV10594" s="31"/>
      <c r="AW10594" s="31"/>
      <c r="AX10594" s="31"/>
      <c r="AY10594" s="31"/>
      <c r="AZ10594" s="31"/>
      <c r="BA10594" s="31"/>
      <c r="BB10594" s="31"/>
      <c r="BC10594" s="31"/>
      <c r="BD10594" s="31"/>
      <c r="BE10594" s="31"/>
      <c r="BF10594" s="31"/>
      <c r="BG10594" s="31"/>
      <c r="BH10594" s="31"/>
      <c r="BI10594" s="31"/>
      <c r="BJ10594" s="31"/>
      <c r="BK10594" s="31"/>
      <c r="BL10594" s="31"/>
      <c r="BM10594" s="31"/>
      <c r="BN10594" s="31"/>
      <c r="BO10594" s="31"/>
      <c r="BP10594" s="31"/>
      <c r="BQ10594" s="31"/>
      <c r="BR10594" s="31"/>
      <c r="BS10594" s="31"/>
      <c r="BT10594" s="31"/>
      <c r="BU10594" s="31"/>
      <c r="BV10594" s="31"/>
      <c r="BW10594" s="31"/>
      <c r="BX10594" s="31"/>
      <c r="BY10594" s="31"/>
      <c r="BZ10594" s="31"/>
      <c r="CA10594" s="31"/>
      <c r="CB10594" s="31"/>
      <c r="CC10594" s="31"/>
    </row>
    <row r="10595" spans="5:81" customFormat="1" x14ac:dyDescent="0.25">
      <c r="E10595" s="30" t="str">
        <f t="shared" si="75"/>
        <v>update IFINOPL.dbo.AGREEMENT_ASSET set BILLING_TO_NPWP = '020947339038000', NPWP_NAME = 'PT. DINAMIKA ENERGY INDONESIA', NPWP_ADDRESS = 'JL. LEBAK BULUS TENGAH NO. 5 RT.011 RW.004 KEL.CILANDAK BARAT KEC.CILANDAK KOTA/KAB.JAKARTA SELATAN DKI JAKARTA 12430' where AGREEMENT_NO = replace('0001469/4/01/08/2023', '/', '.');</v>
      </c>
      <c r="F10595" s="31"/>
      <c r="G10595" s="31"/>
      <c r="H10595" s="31"/>
      <c r="I10595" s="31"/>
      <c r="J10595" s="31"/>
      <c r="K10595" s="31"/>
      <c r="L10595" s="31"/>
      <c r="M10595" s="31"/>
      <c r="N10595" s="31"/>
      <c r="O10595" s="31"/>
      <c r="P10595" s="31"/>
      <c r="Q10595" s="31"/>
      <c r="R10595" s="31"/>
      <c r="S10595" s="31"/>
      <c r="T10595" s="31"/>
      <c r="U10595" s="31"/>
      <c r="V10595" s="31"/>
      <c r="W10595" s="31"/>
      <c r="X10595" s="31"/>
      <c r="Y10595" s="31"/>
      <c r="Z10595" s="31"/>
      <c r="AA10595" s="31"/>
      <c r="AB10595" s="31"/>
      <c r="AC10595" s="31"/>
      <c r="AD10595" s="31"/>
      <c r="AE10595" s="31"/>
      <c r="AF10595" s="31"/>
      <c r="AG10595" s="31"/>
      <c r="AH10595" s="31"/>
      <c r="AI10595" s="31"/>
      <c r="AJ10595" s="31"/>
      <c r="AK10595" s="31"/>
      <c r="AL10595" s="31"/>
      <c r="AM10595" s="31"/>
      <c r="AN10595" s="31"/>
      <c r="AO10595" s="31"/>
      <c r="AP10595" s="31"/>
      <c r="AQ10595" s="31"/>
      <c r="AR10595" s="31"/>
      <c r="AS10595" s="31"/>
      <c r="AT10595" s="31"/>
      <c r="AU10595" s="31"/>
      <c r="AV10595" s="31"/>
      <c r="AW10595" s="31"/>
      <c r="AX10595" s="31"/>
      <c r="AY10595" s="31"/>
      <c r="AZ10595" s="31"/>
      <c r="BA10595" s="31"/>
      <c r="BB10595" s="31"/>
      <c r="BC10595" s="31"/>
      <c r="BD10595" s="31"/>
      <c r="BE10595" s="31"/>
      <c r="BF10595" s="31"/>
      <c r="BG10595" s="31"/>
      <c r="BH10595" s="31"/>
      <c r="BI10595" s="31"/>
      <c r="BJ10595" s="31"/>
      <c r="BK10595" s="31"/>
      <c r="BL10595" s="31"/>
      <c r="BM10595" s="31"/>
      <c r="BN10595" s="31"/>
      <c r="BO10595" s="31"/>
      <c r="BP10595" s="31"/>
      <c r="BQ10595" s="31"/>
      <c r="BR10595" s="31"/>
      <c r="BS10595" s="31"/>
      <c r="BT10595" s="31"/>
      <c r="BU10595" s="31"/>
      <c r="BV10595" s="31"/>
      <c r="BW10595" s="31"/>
      <c r="BX10595" s="31"/>
      <c r="BY10595" s="31"/>
      <c r="BZ10595" s="31"/>
      <c r="CA10595" s="31"/>
      <c r="CB10595" s="31"/>
      <c r="CC10595" s="31"/>
    </row>
    <row r="10596" spans="5:81" customFormat="1" x14ac:dyDescent="0.25">
      <c r="E10596" s="30" t="str">
        <f t="shared" si="75"/>
        <v>update IFINOPL.dbo.AGREEMENT_ASSET set BILLING_TO_NPWP = '020947339038000', NPWP_NAME = 'PT. DINAMIKA ENERGY INDONESIA', NPWP_ADDRESS = 'JL. LEBAK BULUS TENGAH NO. 5 RT.011 RW.004 KEL.CILANDAK BARAT KEC.CILANDAK KOTA/KAB.JAKARTA SELATAN DKI JAKARTA 12430' where AGREEMENT_NO = replace('0001470/4/01/08/2023', '/', '.');</v>
      </c>
      <c r="F10596" s="31"/>
      <c r="G10596" s="31"/>
      <c r="H10596" s="31"/>
      <c r="I10596" s="31"/>
      <c r="J10596" s="31"/>
      <c r="K10596" s="31"/>
      <c r="L10596" s="31"/>
      <c r="M10596" s="31"/>
      <c r="N10596" s="31"/>
      <c r="O10596" s="31"/>
      <c r="P10596" s="31"/>
      <c r="Q10596" s="31"/>
      <c r="R10596" s="31"/>
      <c r="S10596" s="31"/>
      <c r="T10596" s="31"/>
      <c r="U10596" s="31"/>
      <c r="V10596" s="31"/>
      <c r="W10596" s="31"/>
      <c r="X10596" s="31"/>
      <c r="Y10596" s="31"/>
      <c r="Z10596" s="31"/>
      <c r="AA10596" s="31"/>
      <c r="AB10596" s="31"/>
      <c r="AC10596" s="31"/>
      <c r="AD10596" s="31"/>
      <c r="AE10596" s="31"/>
      <c r="AF10596" s="31"/>
      <c r="AG10596" s="31"/>
      <c r="AH10596" s="31"/>
      <c r="AI10596" s="31"/>
      <c r="AJ10596" s="31"/>
      <c r="AK10596" s="31"/>
      <c r="AL10596" s="31"/>
      <c r="AM10596" s="31"/>
      <c r="AN10596" s="31"/>
      <c r="AO10596" s="31"/>
      <c r="AP10596" s="31"/>
      <c r="AQ10596" s="31"/>
      <c r="AR10596" s="31"/>
      <c r="AS10596" s="31"/>
      <c r="AT10596" s="31"/>
      <c r="AU10596" s="31"/>
      <c r="AV10596" s="31"/>
      <c r="AW10596" s="31"/>
      <c r="AX10596" s="31"/>
      <c r="AY10596" s="31"/>
      <c r="AZ10596" s="31"/>
      <c r="BA10596" s="31"/>
      <c r="BB10596" s="31"/>
      <c r="BC10596" s="31"/>
      <c r="BD10596" s="31"/>
      <c r="BE10596" s="31"/>
      <c r="BF10596" s="31"/>
      <c r="BG10596" s="31"/>
      <c r="BH10596" s="31"/>
      <c r="BI10596" s="31"/>
      <c r="BJ10596" s="31"/>
      <c r="BK10596" s="31"/>
      <c r="BL10596" s="31"/>
      <c r="BM10596" s="31"/>
      <c r="BN10596" s="31"/>
      <c r="BO10596" s="31"/>
      <c r="BP10596" s="31"/>
      <c r="BQ10596" s="31"/>
      <c r="BR10596" s="31"/>
      <c r="BS10596" s="31"/>
      <c r="BT10596" s="31"/>
      <c r="BU10596" s="31"/>
      <c r="BV10596" s="31"/>
      <c r="BW10596" s="31"/>
      <c r="BX10596" s="31"/>
      <c r="BY10596" s="31"/>
      <c r="BZ10596" s="31"/>
      <c r="CA10596" s="31"/>
      <c r="CB10596" s="31"/>
      <c r="CC10596" s="31"/>
    </row>
    <row r="10597" spans="5:81" customFormat="1" x14ac:dyDescent="0.25">
      <c r="E10597" s="30" t="str">
        <f t="shared" si="75"/>
        <v>update IFINOPL.dbo.AGREEMENT_ASSET set BILLING_TO_NPWP = '211106216436000', NPWP_NAME = 'PT. SARANA KARYA CEMERLANG', NPWP_ADDRESS = 'JL. RAYA NAROGONG KM 26 RT.001 RW.001 KLAPANUNGGAL, KLAPA NUNGGAL, KAB. BOGOR, JAWA BARAT 16710 INDONESIA' where AGREEMENT_NO = replace('0001471/4/01/08/2023', '/', '.');</v>
      </c>
      <c r="F10597" s="31"/>
      <c r="G10597" s="31"/>
      <c r="H10597" s="31"/>
      <c r="I10597" s="31"/>
      <c r="J10597" s="31"/>
      <c r="K10597" s="31"/>
      <c r="L10597" s="31"/>
      <c r="M10597" s="31"/>
      <c r="N10597" s="31"/>
      <c r="O10597" s="31"/>
      <c r="P10597" s="31"/>
      <c r="Q10597" s="31"/>
      <c r="R10597" s="31"/>
      <c r="S10597" s="31"/>
      <c r="T10597" s="31"/>
      <c r="U10597" s="31"/>
      <c r="V10597" s="31"/>
      <c r="W10597" s="31"/>
      <c r="X10597" s="31"/>
      <c r="Y10597" s="31"/>
      <c r="Z10597" s="31"/>
      <c r="AA10597" s="31"/>
      <c r="AB10597" s="31"/>
      <c r="AC10597" s="31"/>
      <c r="AD10597" s="31"/>
      <c r="AE10597" s="31"/>
      <c r="AF10597" s="31"/>
      <c r="AG10597" s="31"/>
      <c r="AH10597" s="31"/>
      <c r="AI10597" s="31"/>
      <c r="AJ10597" s="31"/>
      <c r="AK10597" s="31"/>
      <c r="AL10597" s="31"/>
      <c r="AM10597" s="31"/>
      <c r="AN10597" s="31"/>
      <c r="AO10597" s="31"/>
      <c r="AP10597" s="31"/>
      <c r="AQ10597" s="31"/>
      <c r="AR10597" s="31"/>
      <c r="AS10597" s="31"/>
      <c r="AT10597" s="31"/>
      <c r="AU10597" s="31"/>
      <c r="AV10597" s="31"/>
      <c r="AW10597" s="31"/>
      <c r="AX10597" s="31"/>
      <c r="AY10597" s="31"/>
      <c r="AZ10597" s="31"/>
      <c r="BA10597" s="31"/>
      <c r="BB10597" s="31"/>
      <c r="BC10597" s="31"/>
      <c r="BD10597" s="31"/>
      <c r="BE10597" s="31"/>
      <c r="BF10597" s="31"/>
      <c r="BG10597" s="31"/>
      <c r="BH10597" s="31"/>
      <c r="BI10597" s="31"/>
      <c r="BJ10597" s="31"/>
      <c r="BK10597" s="31"/>
      <c r="BL10597" s="31"/>
      <c r="BM10597" s="31"/>
      <c r="BN10597" s="31"/>
      <c r="BO10597" s="31"/>
      <c r="BP10597" s="31"/>
      <c r="BQ10597" s="31"/>
      <c r="BR10597" s="31"/>
      <c r="BS10597" s="31"/>
      <c r="BT10597" s="31"/>
      <c r="BU10597" s="31"/>
      <c r="BV10597" s="31"/>
      <c r="BW10597" s="31"/>
      <c r="BX10597" s="31"/>
      <c r="BY10597" s="31"/>
      <c r="BZ10597" s="31"/>
      <c r="CA10597" s="31"/>
      <c r="CB10597" s="31"/>
      <c r="CC10597" s="31"/>
    </row>
    <row r="10598" spans="5:81" customFormat="1" x14ac:dyDescent="0.25">
      <c r="E10598" s="30" t="str">
        <f t="shared" si="75"/>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replace('0001472/4/01/08/2023', '/', '.');</v>
      </c>
      <c r="F10598" s="31"/>
      <c r="G10598" s="31"/>
      <c r="H10598" s="31"/>
      <c r="I10598" s="31"/>
      <c r="J10598" s="31"/>
      <c r="K10598" s="31"/>
      <c r="L10598" s="31"/>
      <c r="M10598" s="31"/>
      <c r="N10598" s="31"/>
      <c r="O10598" s="31"/>
      <c r="P10598" s="31"/>
      <c r="Q10598" s="31"/>
      <c r="R10598" s="31"/>
      <c r="S10598" s="31"/>
      <c r="T10598" s="31"/>
      <c r="U10598" s="31"/>
      <c r="V10598" s="31"/>
      <c r="W10598" s="31"/>
      <c r="X10598" s="31"/>
      <c r="Y10598" s="31"/>
      <c r="Z10598" s="31"/>
      <c r="AA10598" s="31"/>
      <c r="AB10598" s="31"/>
      <c r="AC10598" s="31"/>
      <c r="AD10598" s="31"/>
      <c r="AE10598" s="31"/>
      <c r="AF10598" s="31"/>
      <c r="AG10598" s="31"/>
      <c r="AH10598" s="31"/>
      <c r="AI10598" s="31"/>
      <c r="AJ10598" s="31"/>
      <c r="AK10598" s="31"/>
      <c r="AL10598" s="31"/>
      <c r="AM10598" s="31"/>
      <c r="AN10598" s="31"/>
      <c r="AO10598" s="31"/>
      <c r="AP10598" s="31"/>
      <c r="AQ10598" s="31"/>
      <c r="AR10598" s="31"/>
      <c r="AS10598" s="31"/>
      <c r="AT10598" s="31"/>
      <c r="AU10598" s="31"/>
      <c r="AV10598" s="31"/>
      <c r="AW10598" s="31"/>
      <c r="AX10598" s="31"/>
      <c r="AY10598" s="31"/>
      <c r="AZ10598" s="31"/>
      <c r="BA10598" s="31"/>
      <c r="BB10598" s="31"/>
      <c r="BC10598" s="31"/>
      <c r="BD10598" s="31"/>
      <c r="BE10598" s="31"/>
      <c r="BF10598" s="31"/>
      <c r="BG10598" s="31"/>
      <c r="BH10598" s="31"/>
      <c r="BI10598" s="31"/>
      <c r="BJ10598" s="31"/>
      <c r="BK10598" s="31"/>
      <c r="BL10598" s="31"/>
      <c r="BM10598" s="31"/>
      <c r="BN10598" s="31"/>
      <c r="BO10598" s="31"/>
      <c r="BP10598" s="31"/>
      <c r="BQ10598" s="31"/>
      <c r="BR10598" s="31"/>
      <c r="BS10598" s="31"/>
      <c r="BT10598" s="31"/>
      <c r="BU10598" s="31"/>
      <c r="BV10598" s="31"/>
      <c r="BW10598" s="31"/>
      <c r="BX10598" s="31"/>
      <c r="BY10598" s="31"/>
      <c r="BZ10598" s="31"/>
      <c r="CA10598" s="31"/>
      <c r="CB10598" s="31"/>
      <c r="CC10598" s="31"/>
    </row>
    <row r="10599" spans="5:81" customFormat="1" x14ac:dyDescent="0.25">
      <c r="E10599"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replace('0001473/4/01/08/2023', '/', '.');</v>
      </c>
      <c r="F10599" s="31"/>
      <c r="G10599" s="31"/>
      <c r="H10599" s="31"/>
      <c r="I10599" s="31"/>
      <c r="J10599" s="31"/>
      <c r="K10599" s="31"/>
      <c r="L10599" s="31"/>
      <c r="M10599" s="31"/>
      <c r="N10599" s="31"/>
      <c r="O10599" s="31"/>
      <c r="P10599" s="31"/>
      <c r="Q10599" s="31"/>
      <c r="R10599" s="31"/>
      <c r="S10599" s="31"/>
      <c r="T10599" s="31"/>
      <c r="U10599" s="31"/>
      <c r="V10599" s="31"/>
      <c r="W10599" s="31"/>
      <c r="X10599" s="31"/>
      <c r="Y10599" s="31"/>
      <c r="Z10599" s="31"/>
      <c r="AA10599" s="31"/>
      <c r="AB10599" s="31"/>
      <c r="AC10599" s="31"/>
      <c r="AD10599" s="31"/>
      <c r="AE10599" s="31"/>
      <c r="AF10599" s="31"/>
      <c r="AG10599" s="31"/>
      <c r="AH10599" s="31"/>
      <c r="AI10599" s="31"/>
      <c r="AJ10599" s="31"/>
      <c r="AK10599" s="31"/>
      <c r="AL10599" s="31"/>
      <c r="AM10599" s="31"/>
      <c r="AN10599" s="31"/>
      <c r="AO10599" s="31"/>
      <c r="AP10599" s="31"/>
      <c r="AQ10599" s="31"/>
      <c r="AR10599" s="31"/>
      <c r="AS10599" s="31"/>
      <c r="AT10599" s="31"/>
      <c r="AU10599" s="31"/>
      <c r="AV10599" s="31"/>
      <c r="AW10599" s="31"/>
      <c r="AX10599" s="31"/>
      <c r="AY10599" s="31"/>
      <c r="AZ10599" s="31"/>
      <c r="BA10599" s="31"/>
      <c r="BB10599" s="31"/>
      <c r="BC10599" s="31"/>
      <c r="BD10599" s="31"/>
      <c r="BE10599" s="31"/>
      <c r="BF10599" s="31"/>
      <c r="BG10599" s="31"/>
      <c r="BH10599" s="31"/>
      <c r="BI10599" s="31"/>
      <c r="BJ10599" s="31"/>
      <c r="BK10599" s="31"/>
      <c r="BL10599" s="31"/>
      <c r="BM10599" s="31"/>
      <c r="BN10599" s="31"/>
      <c r="BO10599" s="31"/>
      <c r="BP10599" s="31"/>
      <c r="BQ10599" s="31"/>
      <c r="BR10599" s="31"/>
      <c r="BS10599" s="31"/>
      <c r="BT10599" s="31"/>
      <c r="BU10599" s="31"/>
      <c r="BV10599" s="31"/>
      <c r="BW10599" s="31"/>
      <c r="BX10599" s="31"/>
      <c r="BY10599" s="31"/>
      <c r="BZ10599" s="31"/>
      <c r="CA10599" s="31"/>
      <c r="CB10599" s="31"/>
      <c r="CC10599" s="31"/>
    </row>
    <row r="10600" spans="5:81" customFormat="1" x14ac:dyDescent="0.25">
      <c r="E10600"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replace('0001474/4/01/09/2023', '/', '.');</v>
      </c>
      <c r="F10600" s="31"/>
      <c r="G10600" s="31"/>
      <c r="H10600" s="31"/>
      <c r="I10600" s="31"/>
      <c r="J10600" s="31"/>
      <c r="K10600" s="31"/>
      <c r="L10600" s="31"/>
      <c r="M10600" s="31"/>
      <c r="N10600" s="31"/>
      <c r="O10600" s="31"/>
      <c r="P10600" s="31"/>
      <c r="Q10600" s="31"/>
      <c r="R10600" s="31"/>
      <c r="S10600" s="31"/>
      <c r="T10600" s="31"/>
      <c r="U10600" s="31"/>
      <c r="V10600" s="31"/>
      <c r="W10600" s="31"/>
      <c r="X10600" s="31"/>
      <c r="Y10600" s="31"/>
      <c r="Z10600" s="31"/>
      <c r="AA10600" s="31"/>
      <c r="AB10600" s="31"/>
      <c r="AC10600" s="31"/>
      <c r="AD10600" s="31"/>
      <c r="AE10600" s="31"/>
      <c r="AF10600" s="31"/>
      <c r="AG10600" s="31"/>
      <c r="AH10600" s="31"/>
      <c r="AI10600" s="31"/>
      <c r="AJ10600" s="31"/>
      <c r="AK10600" s="31"/>
      <c r="AL10600" s="31"/>
      <c r="AM10600" s="31"/>
      <c r="AN10600" s="31"/>
      <c r="AO10600" s="31"/>
      <c r="AP10600" s="31"/>
      <c r="AQ10600" s="31"/>
      <c r="AR10600" s="31"/>
      <c r="AS10600" s="31"/>
      <c r="AT10600" s="31"/>
      <c r="AU10600" s="31"/>
      <c r="AV10600" s="31"/>
      <c r="AW10600" s="31"/>
      <c r="AX10600" s="31"/>
      <c r="AY10600" s="31"/>
      <c r="AZ10600" s="31"/>
      <c r="BA10600" s="31"/>
      <c r="BB10600" s="31"/>
      <c r="BC10600" s="31"/>
      <c r="BD10600" s="31"/>
      <c r="BE10600" s="31"/>
      <c r="BF10600" s="31"/>
      <c r="BG10600" s="31"/>
      <c r="BH10600" s="31"/>
      <c r="BI10600" s="31"/>
      <c r="BJ10600" s="31"/>
      <c r="BK10600" s="31"/>
      <c r="BL10600" s="31"/>
      <c r="BM10600" s="31"/>
      <c r="BN10600" s="31"/>
      <c r="BO10600" s="31"/>
      <c r="BP10600" s="31"/>
      <c r="BQ10600" s="31"/>
      <c r="BR10600" s="31"/>
      <c r="BS10600" s="31"/>
      <c r="BT10600" s="31"/>
      <c r="BU10600" s="31"/>
      <c r="BV10600" s="31"/>
      <c r="BW10600" s="31"/>
      <c r="BX10600" s="31"/>
      <c r="BY10600" s="31"/>
      <c r="BZ10600" s="31"/>
      <c r="CA10600" s="31"/>
      <c r="CB10600" s="31"/>
      <c r="CC10600" s="31"/>
    </row>
    <row r="10601" spans="5:81" customFormat="1" x14ac:dyDescent="0.25">
      <c r="E10601"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replace('0001475/4/01/08/2023', '/', '.');</v>
      </c>
      <c r="F10601" s="31"/>
      <c r="G10601" s="31"/>
      <c r="H10601" s="31"/>
      <c r="I10601" s="31"/>
      <c r="J10601" s="31"/>
      <c r="K10601" s="31"/>
      <c r="L10601" s="31"/>
      <c r="M10601" s="31"/>
      <c r="N10601" s="31"/>
      <c r="O10601" s="31"/>
      <c r="P10601" s="31"/>
      <c r="Q10601" s="31"/>
      <c r="R10601" s="31"/>
      <c r="S10601" s="31"/>
      <c r="T10601" s="31"/>
      <c r="U10601" s="31"/>
      <c r="V10601" s="31"/>
      <c r="W10601" s="31"/>
      <c r="X10601" s="31"/>
      <c r="Y10601" s="31"/>
      <c r="Z10601" s="31"/>
      <c r="AA10601" s="31"/>
      <c r="AB10601" s="31"/>
      <c r="AC10601" s="31"/>
      <c r="AD10601" s="31"/>
      <c r="AE10601" s="31"/>
      <c r="AF10601" s="31"/>
      <c r="AG10601" s="31"/>
      <c r="AH10601" s="31"/>
      <c r="AI10601" s="31"/>
      <c r="AJ10601" s="31"/>
      <c r="AK10601" s="31"/>
      <c r="AL10601" s="31"/>
      <c r="AM10601" s="31"/>
      <c r="AN10601" s="31"/>
      <c r="AO10601" s="31"/>
      <c r="AP10601" s="31"/>
      <c r="AQ10601" s="31"/>
      <c r="AR10601" s="31"/>
      <c r="AS10601" s="31"/>
      <c r="AT10601" s="31"/>
      <c r="AU10601" s="31"/>
      <c r="AV10601" s="31"/>
      <c r="AW10601" s="31"/>
      <c r="AX10601" s="31"/>
      <c r="AY10601" s="31"/>
      <c r="AZ10601" s="31"/>
      <c r="BA10601" s="31"/>
      <c r="BB10601" s="31"/>
      <c r="BC10601" s="31"/>
      <c r="BD10601" s="31"/>
      <c r="BE10601" s="31"/>
      <c r="BF10601" s="31"/>
      <c r="BG10601" s="31"/>
      <c r="BH10601" s="31"/>
      <c r="BI10601" s="31"/>
      <c r="BJ10601" s="31"/>
      <c r="BK10601" s="31"/>
      <c r="BL10601" s="31"/>
      <c r="BM10601" s="31"/>
      <c r="BN10601" s="31"/>
      <c r="BO10601" s="31"/>
      <c r="BP10601" s="31"/>
      <c r="BQ10601" s="31"/>
      <c r="BR10601" s="31"/>
      <c r="BS10601" s="31"/>
      <c r="BT10601" s="31"/>
      <c r="BU10601" s="31"/>
      <c r="BV10601" s="31"/>
      <c r="BW10601" s="31"/>
      <c r="BX10601" s="31"/>
      <c r="BY10601" s="31"/>
      <c r="BZ10601" s="31"/>
      <c r="CA10601" s="31"/>
      <c r="CB10601" s="31"/>
      <c r="CC10601" s="31"/>
    </row>
    <row r="10602" spans="5:81" customFormat="1" x14ac:dyDescent="0.25">
      <c r="E10602" s="30" t="str">
        <f t="shared" si="75"/>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replace('0001476/4/01/08/2023', '/', '.');</v>
      </c>
      <c r="F10602" s="31"/>
      <c r="G10602" s="31"/>
      <c r="H10602" s="31"/>
      <c r="I10602" s="31"/>
      <c r="J10602" s="31"/>
      <c r="K10602" s="31"/>
      <c r="L10602" s="31"/>
      <c r="M10602" s="31"/>
      <c r="N10602" s="31"/>
      <c r="O10602" s="31"/>
      <c r="P10602" s="31"/>
      <c r="Q10602" s="31"/>
      <c r="R10602" s="31"/>
      <c r="S10602" s="31"/>
      <c r="T10602" s="31"/>
      <c r="U10602" s="31"/>
      <c r="V10602" s="31"/>
      <c r="W10602" s="31"/>
      <c r="X10602" s="31"/>
      <c r="Y10602" s="31"/>
      <c r="Z10602" s="31"/>
      <c r="AA10602" s="31"/>
      <c r="AB10602" s="31"/>
      <c r="AC10602" s="31"/>
      <c r="AD10602" s="31"/>
      <c r="AE10602" s="31"/>
      <c r="AF10602" s="31"/>
      <c r="AG10602" s="31"/>
      <c r="AH10602" s="31"/>
      <c r="AI10602" s="31"/>
      <c r="AJ10602" s="31"/>
      <c r="AK10602" s="31"/>
      <c r="AL10602" s="31"/>
      <c r="AM10602" s="31"/>
      <c r="AN10602" s="31"/>
      <c r="AO10602" s="31"/>
      <c r="AP10602" s="31"/>
      <c r="AQ10602" s="31"/>
      <c r="AR10602" s="31"/>
      <c r="AS10602" s="31"/>
      <c r="AT10602" s="31"/>
      <c r="AU10602" s="31"/>
      <c r="AV10602" s="31"/>
      <c r="AW10602" s="31"/>
      <c r="AX10602" s="31"/>
      <c r="AY10602" s="31"/>
      <c r="AZ10602" s="31"/>
      <c r="BA10602" s="31"/>
      <c r="BB10602" s="31"/>
      <c r="BC10602" s="31"/>
      <c r="BD10602" s="31"/>
      <c r="BE10602" s="31"/>
      <c r="BF10602" s="31"/>
      <c r="BG10602" s="31"/>
      <c r="BH10602" s="31"/>
      <c r="BI10602" s="31"/>
      <c r="BJ10602" s="31"/>
      <c r="BK10602" s="31"/>
      <c r="BL10602" s="31"/>
      <c r="BM10602" s="31"/>
      <c r="BN10602" s="31"/>
      <c r="BO10602" s="31"/>
      <c r="BP10602" s="31"/>
      <c r="BQ10602" s="31"/>
      <c r="BR10602" s="31"/>
      <c r="BS10602" s="31"/>
      <c r="BT10602" s="31"/>
      <c r="BU10602" s="31"/>
      <c r="BV10602" s="31"/>
      <c r="BW10602" s="31"/>
      <c r="BX10602" s="31"/>
      <c r="BY10602" s="31"/>
      <c r="BZ10602" s="31"/>
      <c r="CA10602" s="31"/>
      <c r="CB10602" s="31"/>
      <c r="CC10602" s="31"/>
    </row>
    <row r="10603" spans="5:81" customFormat="1" x14ac:dyDescent="0.25">
      <c r="E10603" s="30" t="str">
        <f t="shared" ref="E10603:E10666" si="76">"update IFINOPL.dbo.AGREEMENT_ASSET set BILLING_TO_NPWP = '" &amp; TRIM(SUBSTITUTE(BW7671, "|", "")) &amp; "', NPWP_NAME = '" &amp; TRIM(CF7671) &amp; "', NPWP_ADDRESS = '" &amp; TRIM(CX7671) &amp; "' where AGREEMENT_NO = replace('" &amp; TRIM(E7671) &amp; "', '/', '.');"</f>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replace('0001477/4/01/08/2023', '/', '.');</v>
      </c>
      <c r="F10603" s="31"/>
      <c r="G10603" s="31"/>
      <c r="H10603" s="31"/>
      <c r="I10603" s="31"/>
      <c r="J10603" s="31"/>
      <c r="K10603" s="31"/>
      <c r="L10603" s="31"/>
      <c r="M10603" s="31"/>
      <c r="N10603" s="31"/>
      <c r="O10603" s="31"/>
      <c r="P10603" s="31"/>
      <c r="Q10603" s="31"/>
      <c r="R10603" s="31"/>
      <c r="S10603" s="31"/>
      <c r="T10603" s="31"/>
      <c r="U10603" s="31"/>
      <c r="V10603" s="31"/>
      <c r="W10603" s="31"/>
      <c r="X10603" s="31"/>
      <c r="Y10603" s="31"/>
      <c r="Z10603" s="31"/>
      <c r="AA10603" s="31"/>
      <c r="AB10603" s="31"/>
      <c r="AC10603" s="31"/>
      <c r="AD10603" s="31"/>
      <c r="AE10603" s="31"/>
      <c r="AF10603" s="31"/>
      <c r="AG10603" s="31"/>
      <c r="AH10603" s="31"/>
      <c r="AI10603" s="31"/>
      <c r="AJ10603" s="31"/>
      <c r="AK10603" s="31"/>
      <c r="AL10603" s="31"/>
      <c r="AM10603" s="31"/>
      <c r="AN10603" s="31"/>
      <c r="AO10603" s="31"/>
      <c r="AP10603" s="31"/>
      <c r="AQ10603" s="31"/>
      <c r="AR10603" s="31"/>
      <c r="AS10603" s="31"/>
      <c r="AT10603" s="31"/>
      <c r="AU10603" s="31"/>
      <c r="AV10603" s="31"/>
      <c r="AW10603" s="31"/>
      <c r="AX10603" s="31"/>
      <c r="AY10603" s="31"/>
      <c r="AZ10603" s="31"/>
      <c r="BA10603" s="31"/>
      <c r="BB10603" s="31"/>
      <c r="BC10603" s="31"/>
      <c r="BD10603" s="31"/>
      <c r="BE10603" s="31"/>
      <c r="BF10603" s="31"/>
      <c r="BG10603" s="31"/>
      <c r="BH10603" s="31"/>
      <c r="BI10603" s="31"/>
      <c r="BJ10603" s="31"/>
      <c r="BK10603" s="31"/>
      <c r="BL10603" s="31"/>
      <c r="BM10603" s="31"/>
      <c r="BN10603" s="31"/>
      <c r="BO10603" s="31"/>
      <c r="BP10603" s="31"/>
      <c r="BQ10603" s="31"/>
      <c r="BR10603" s="31"/>
      <c r="BS10603" s="31"/>
      <c r="BT10603" s="31"/>
      <c r="BU10603" s="31"/>
      <c r="BV10603" s="31"/>
      <c r="BW10603" s="31"/>
      <c r="BX10603" s="31"/>
      <c r="BY10603" s="31"/>
      <c r="BZ10603" s="31"/>
      <c r="CA10603" s="31"/>
      <c r="CB10603" s="31"/>
      <c r="CC10603" s="31"/>
    </row>
    <row r="10604" spans="5:81" customFormat="1" x14ac:dyDescent="0.25">
      <c r="E10604"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replace('0001478/4/01/08/2023', '/', '.');</v>
      </c>
      <c r="F10604" s="31"/>
      <c r="G10604" s="31"/>
      <c r="H10604" s="31"/>
      <c r="I10604" s="31"/>
      <c r="J10604" s="31"/>
      <c r="K10604" s="31"/>
      <c r="L10604" s="31"/>
      <c r="M10604" s="31"/>
      <c r="N10604" s="31"/>
      <c r="O10604" s="31"/>
      <c r="P10604" s="31"/>
      <c r="Q10604" s="31"/>
      <c r="R10604" s="31"/>
      <c r="S10604" s="31"/>
      <c r="T10604" s="31"/>
      <c r="U10604" s="31"/>
      <c r="V10604" s="31"/>
      <c r="W10604" s="31"/>
      <c r="X10604" s="31"/>
      <c r="Y10604" s="31"/>
      <c r="Z10604" s="31"/>
      <c r="AA10604" s="31"/>
      <c r="AB10604" s="31"/>
      <c r="AC10604" s="31"/>
      <c r="AD10604" s="31"/>
      <c r="AE10604" s="31"/>
      <c r="AF10604" s="31"/>
      <c r="AG10604" s="31"/>
      <c r="AH10604" s="31"/>
      <c r="AI10604" s="31"/>
      <c r="AJ10604" s="31"/>
      <c r="AK10604" s="31"/>
      <c r="AL10604" s="31"/>
      <c r="AM10604" s="31"/>
      <c r="AN10604" s="31"/>
      <c r="AO10604" s="31"/>
      <c r="AP10604" s="31"/>
      <c r="AQ10604" s="31"/>
      <c r="AR10604" s="31"/>
      <c r="AS10604" s="31"/>
      <c r="AT10604" s="31"/>
      <c r="AU10604" s="31"/>
      <c r="AV10604" s="31"/>
      <c r="AW10604" s="31"/>
      <c r="AX10604" s="31"/>
      <c r="AY10604" s="31"/>
      <c r="AZ10604" s="31"/>
      <c r="BA10604" s="31"/>
      <c r="BB10604" s="31"/>
      <c r="BC10604" s="31"/>
      <c r="BD10604" s="31"/>
      <c r="BE10604" s="31"/>
      <c r="BF10604" s="31"/>
      <c r="BG10604" s="31"/>
      <c r="BH10604" s="31"/>
      <c r="BI10604" s="31"/>
      <c r="BJ10604" s="31"/>
      <c r="BK10604" s="31"/>
      <c r="BL10604" s="31"/>
      <c r="BM10604" s="31"/>
      <c r="BN10604" s="31"/>
      <c r="BO10604" s="31"/>
      <c r="BP10604" s="31"/>
      <c r="BQ10604" s="31"/>
      <c r="BR10604" s="31"/>
      <c r="BS10604" s="31"/>
      <c r="BT10604" s="31"/>
      <c r="BU10604" s="31"/>
      <c r="BV10604" s="31"/>
      <c r="BW10604" s="31"/>
      <c r="BX10604" s="31"/>
      <c r="BY10604" s="31"/>
      <c r="BZ10604" s="31"/>
      <c r="CA10604" s="31"/>
      <c r="CB10604" s="31"/>
      <c r="CC10604" s="31"/>
    </row>
    <row r="10605" spans="5:81" customFormat="1" x14ac:dyDescent="0.25">
      <c r="E10605" s="30" t="str">
        <f t="shared" si="76"/>
        <v>update IFINOPL.dbo.AGREEMENT_ASSET set BILLING_TO_NPWP = '813351772427000', NPWP_NAME = 'PT. SURYAPATIH JAYA KREASI', NPWP_ADDRESS = 'KOMPLEK RUKAN PURI MUTIARA, JL. GRIYA UTAMA BLOK A NO: 17 RT.000 RW.000 KEL.SUNTER AGUNG KEC.TANJUNG PRIOK KOTA/KAB.JAKARTA UTARA DKI JAKARTA 14350' where AGREEMENT_NO = replace('0001479/4/01/08/2023', '/', '.');</v>
      </c>
      <c r="F10605" s="31"/>
      <c r="G10605" s="31"/>
      <c r="H10605" s="31"/>
      <c r="I10605" s="31"/>
      <c r="J10605" s="31"/>
      <c r="K10605" s="31"/>
      <c r="L10605" s="31"/>
      <c r="M10605" s="31"/>
      <c r="N10605" s="31"/>
      <c r="O10605" s="31"/>
      <c r="P10605" s="31"/>
      <c r="Q10605" s="31"/>
      <c r="R10605" s="31"/>
      <c r="S10605" s="31"/>
      <c r="T10605" s="31"/>
      <c r="U10605" s="31"/>
      <c r="V10605" s="31"/>
      <c r="W10605" s="31"/>
      <c r="X10605" s="31"/>
      <c r="Y10605" s="31"/>
      <c r="Z10605" s="31"/>
      <c r="AA10605" s="31"/>
      <c r="AB10605" s="31"/>
      <c r="AC10605" s="31"/>
      <c r="AD10605" s="31"/>
      <c r="AE10605" s="31"/>
      <c r="AF10605" s="31"/>
      <c r="AG10605" s="31"/>
      <c r="AH10605" s="31"/>
      <c r="AI10605" s="31"/>
      <c r="AJ10605" s="31"/>
      <c r="AK10605" s="31"/>
      <c r="AL10605" s="31"/>
      <c r="AM10605" s="31"/>
      <c r="AN10605" s="31"/>
      <c r="AO10605" s="31"/>
      <c r="AP10605" s="31"/>
      <c r="AQ10605" s="31"/>
      <c r="AR10605" s="31"/>
      <c r="AS10605" s="31"/>
      <c r="AT10605" s="31"/>
      <c r="AU10605" s="31"/>
      <c r="AV10605" s="31"/>
      <c r="AW10605" s="31"/>
      <c r="AX10605" s="31"/>
      <c r="AY10605" s="31"/>
      <c r="AZ10605" s="31"/>
      <c r="BA10605" s="31"/>
      <c r="BB10605" s="31"/>
      <c r="BC10605" s="31"/>
      <c r="BD10605" s="31"/>
      <c r="BE10605" s="31"/>
      <c r="BF10605" s="31"/>
      <c r="BG10605" s="31"/>
      <c r="BH10605" s="31"/>
      <c r="BI10605" s="31"/>
      <c r="BJ10605" s="31"/>
      <c r="BK10605" s="31"/>
      <c r="BL10605" s="31"/>
      <c r="BM10605" s="31"/>
      <c r="BN10605" s="31"/>
      <c r="BO10605" s="31"/>
      <c r="BP10605" s="31"/>
      <c r="BQ10605" s="31"/>
      <c r="BR10605" s="31"/>
      <c r="BS10605" s="31"/>
      <c r="BT10605" s="31"/>
      <c r="BU10605" s="31"/>
      <c r="BV10605" s="31"/>
      <c r="BW10605" s="31"/>
      <c r="BX10605" s="31"/>
      <c r="BY10605" s="31"/>
      <c r="BZ10605" s="31"/>
      <c r="CA10605" s="31"/>
      <c r="CB10605" s="31"/>
      <c r="CC10605" s="31"/>
    </row>
    <row r="10606" spans="5:81" customFormat="1" x14ac:dyDescent="0.25">
      <c r="E10606" s="30" t="str">
        <f t="shared" si="76"/>
        <v>update IFINOPL.dbo.AGREEMENT_ASSET set BILLING_TO_NPWP = '013229687073000', NPWP_NAME = 'KOPERASI PEGAWAI PT. INDOSAT, TBK (KOPINDOSAT)', NPWP_ADDRESS = 'JL. KEBAGUSAN I NO. 4 RT.00 RW.00 KEL.KEBAGUSAN KEC.PASAR MINGGU KOTA/KAB.JAKARTA SELATAN DKI JAKARTA 12520' where AGREEMENT_NO = replace('0001481/4/01/08/2023', '/', '.');</v>
      </c>
      <c r="F10606" s="31"/>
      <c r="G10606" s="31"/>
      <c r="H10606" s="31"/>
      <c r="I10606" s="31"/>
      <c r="J10606" s="31"/>
      <c r="K10606" s="31"/>
      <c r="L10606" s="31"/>
      <c r="M10606" s="31"/>
      <c r="N10606" s="31"/>
      <c r="O10606" s="31"/>
      <c r="P10606" s="31"/>
      <c r="Q10606" s="31"/>
      <c r="R10606" s="31"/>
      <c r="S10606" s="31"/>
      <c r="T10606" s="31"/>
      <c r="U10606" s="31"/>
      <c r="V10606" s="31"/>
      <c r="W10606" s="31"/>
      <c r="X10606" s="31"/>
      <c r="Y10606" s="31"/>
      <c r="Z10606" s="31"/>
      <c r="AA10606" s="31"/>
      <c r="AB10606" s="31"/>
      <c r="AC10606" s="31"/>
      <c r="AD10606" s="31"/>
      <c r="AE10606" s="31"/>
      <c r="AF10606" s="31"/>
      <c r="AG10606" s="31"/>
      <c r="AH10606" s="31"/>
      <c r="AI10606" s="31"/>
      <c r="AJ10606" s="31"/>
      <c r="AK10606" s="31"/>
      <c r="AL10606" s="31"/>
      <c r="AM10606" s="31"/>
      <c r="AN10606" s="31"/>
      <c r="AO10606" s="31"/>
      <c r="AP10606" s="31"/>
      <c r="AQ10606" s="31"/>
      <c r="AR10606" s="31"/>
      <c r="AS10606" s="31"/>
      <c r="AT10606" s="31"/>
      <c r="AU10606" s="31"/>
      <c r="AV10606" s="31"/>
      <c r="AW10606" s="31"/>
      <c r="AX10606" s="31"/>
      <c r="AY10606" s="31"/>
      <c r="AZ10606" s="31"/>
      <c r="BA10606" s="31"/>
      <c r="BB10606" s="31"/>
      <c r="BC10606" s="31"/>
      <c r="BD10606" s="31"/>
      <c r="BE10606" s="31"/>
      <c r="BF10606" s="31"/>
      <c r="BG10606" s="31"/>
      <c r="BH10606" s="31"/>
      <c r="BI10606" s="31"/>
      <c r="BJ10606" s="31"/>
      <c r="BK10606" s="31"/>
      <c r="BL10606" s="31"/>
      <c r="BM10606" s="31"/>
      <c r="BN10606" s="31"/>
      <c r="BO10606" s="31"/>
      <c r="BP10606" s="31"/>
      <c r="BQ10606" s="31"/>
      <c r="BR10606" s="31"/>
      <c r="BS10606" s="31"/>
      <c r="BT10606" s="31"/>
      <c r="BU10606" s="31"/>
      <c r="BV10606" s="31"/>
      <c r="BW10606" s="31"/>
      <c r="BX10606" s="31"/>
      <c r="BY10606" s="31"/>
      <c r="BZ10606" s="31"/>
      <c r="CA10606" s="31"/>
      <c r="CB10606" s="31"/>
      <c r="CC10606" s="31"/>
    </row>
    <row r="10607" spans="5:81" customFormat="1" x14ac:dyDescent="0.25">
      <c r="E10607" s="30" t="str">
        <f t="shared" si="76"/>
        <v>update IFINOPL.dbo.AGREEMENT_ASSET set BILLING_TO_NPWP = '032963084017000', NPWP_NAME = 'PT. ANDALAN DUTA EKA NUSANTARA', NPWP_ADDRESS = 'GD. HAERY 1 BUILDING LT. DASAR (GROUND FLOOR) JL KEMANG SELATAN RAYA NO. 151 RT.004 RW.004 CILANDAK TIMUR PASAR MINGGU JAKARTA SELATAN DKI JAKARTA 12560' where AGREEMENT_NO = replace('0001482/4/01/08/2023', '/', '.');</v>
      </c>
      <c r="F10607" s="31"/>
      <c r="G10607" s="31"/>
      <c r="H10607" s="31"/>
      <c r="I10607" s="31"/>
      <c r="J10607" s="31"/>
      <c r="K10607" s="31"/>
      <c r="L10607" s="31"/>
      <c r="M10607" s="31"/>
      <c r="N10607" s="31"/>
      <c r="O10607" s="31"/>
      <c r="P10607" s="31"/>
      <c r="Q10607" s="31"/>
      <c r="R10607" s="31"/>
      <c r="S10607" s="31"/>
      <c r="T10607" s="31"/>
      <c r="U10607" s="31"/>
      <c r="V10607" s="31"/>
      <c r="W10607" s="31"/>
      <c r="X10607" s="31"/>
      <c r="Y10607" s="31"/>
      <c r="Z10607" s="31"/>
      <c r="AA10607" s="31"/>
      <c r="AB10607" s="31"/>
      <c r="AC10607" s="31"/>
      <c r="AD10607" s="31"/>
      <c r="AE10607" s="31"/>
      <c r="AF10607" s="31"/>
      <c r="AG10607" s="31"/>
      <c r="AH10607" s="31"/>
      <c r="AI10607" s="31"/>
      <c r="AJ10607" s="31"/>
      <c r="AK10607" s="31"/>
      <c r="AL10607" s="31"/>
      <c r="AM10607" s="31"/>
      <c r="AN10607" s="31"/>
      <c r="AO10607" s="31"/>
      <c r="AP10607" s="31"/>
      <c r="AQ10607" s="31"/>
      <c r="AR10607" s="31"/>
      <c r="AS10607" s="31"/>
      <c r="AT10607" s="31"/>
      <c r="AU10607" s="31"/>
      <c r="AV10607" s="31"/>
      <c r="AW10607" s="31"/>
      <c r="AX10607" s="31"/>
      <c r="AY10607" s="31"/>
      <c r="AZ10607" s="31"/>
      <c r="BA10607" s="31"/>
      <c r="BB10607" s="31"/>
      <c r="BC10607" s="31"/>
      <c r="BD10607" s="31"/>
      <c r="BE10607" s="31"/>
      <c r="BF10607" s="31"/>
      <c r="BG10607" s="31"/>
      <c r="BH10607" s="31"/>
      <c r="BI10607" s="31"/>
      <c r="BJ10607" s="31"/>
      <c r="BK10607" s="31"/>
      <c r="BL10607" s="31"/>
      <c r="BM10607" s="31"/>
      <c r="BN10607" s="31"/>
      <c r="BO10607" s="31"/>
      <c r="BP10607" s="31"/>
      <c r="BQ10607" s="31"/>
      <c r="BR10607" s="31"/>
      <c r="BS10607" s="31"/>
      <c r="BT10607" s="31"/>
      <c r="BU10607" s="31"/>
      <c r="BV10607" s="31"/>
      <c r="BW10607" s="31"/>
      <c r="BX10607" s="31"/>
      <c r="BY10607" s="31"/>
      <c r="BZ10607" s="31"/>
      <c r="CA10607" s="31"/>
      <c r="CB10607" s="31"/>
      <c r="CC10607" s="31"/>
    </row>
    <row r="10608" spans="5:81" customFormat="1" x14ac:dyDescent="0.25">
      <c r="E10608"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replace('0001483/4/01/08/2023', '/', '.');</v>
      </c>
      <c r="F10608" s="31"/>
      <c r="G10608" s="31"/>
      <c r="H10608" s="31"/>
      <c r="I10608" s="31"/>
      <c r="J10608" s="31"/>
      <c r="K10608" s="31"/>
      <c r="L10608" s="31"/>
      <c r="M10608" s="31"/>
      <c r="N10608" s="31"/>
      <c r="O10608" s="31"/>
      <c r="P10608" s="31"/>
      <c r="Q10608" s="31"/>
      <c r="R10608" s="31"/>
      <c r="S10608" s="31"/>
      <c r="T10608" s="31"/>
      <c r="U10608" s="31"/>
      <c r="V10608" s="31"/>
      <c r="W10608" s="31"/>
      <c r="X10608" s="31"/>
      <c r="Y10608" s="31"/>
      <c r="Z10608" s="31"/>
      <c r="AA10608" s="31"/>
      <c r="AB10608" s="31"/>
      <c r="AC10608" s="31"/>
      <c r="AD10608" s="31"/>
      <c r="AE10608" s="31"/>
      <c r="AF10608" s="31"/>
      <c r="AG10608" s="31"/>
      <c r="AH10608" s="31"/>
      <c r="AI10608" s="31"/>
      <c r="AJ10608" s="31"/>
      <c r="AK10608" s="31"/>
      <c r="AL10608" s="31"/>
      <c r="AM10608" s="31"/>
      <c r="AN10608" s="31"/>
      <c r="AO10608" s="31"/>
      <c r="AP10608" s="31"/>
      <c r="AQ10608" s="31"/>
      <c r="AR10608" s="31"/>
      <c r="AS10608" s="31"/>
      <c r="AT10608" s="31"/>
      <c r="AU10608" s="31"/>
      <c r="AV10608" s="31"/>
      <c r="AW10608" s="31"/>
      <c r="AX10608" s="31"/>
      <c r="AY10608" s="31"/>
      <c r="AZ10608" s="31"/>
      <c r="BA10608" s="31"/>
      <c r="BB10608" s="31"/>
      <c r="BC10608" s="31"/>
      <c r="BD10608" s="31"/>
      <c r="BE10608" s="31"/>
      <c r="BF10608" s="31"/>
      <c r="BG10608" s="31"/>
      <c r="BH10608" s="31"/>
      <c r="BI10608" s="31"/>
      <c r="BJ10608" s="31"/>
      <c r="BK10608" s="31"/>
      <c r="BL10608" s="31"/>
      <c r="BM10608" s="31"/>
      <c r="BN10608" s="31"/>
      <c r="BO10608" s="31"/>
      <c r="BP10608" s="31"/>
      <c r="BQ10608" s="31"/>
      <c r="BR10608" s="31"/>
      <c r="BS10608" s="31"/>
      <c r="BT10608" s="31"/>
      <c r="BU10608" s="31"/>
      <c r="BV10608" s="31"/>
      <c r="BW10608" s="31"/>
      <c r="BX10608" s="31"/>
      <c r="BY10608" s="31"/>
      <c r="BZ10608" s="31"/>
      <c r="CA10608" s="31"/>
      <c r="CB10608" s="31"/>
      <c r="CC10608" s="31"/>
    </row>
    <row r="10609" spans="5:81" customFormat="1" x14ac:dyDescent="0.25">
      <c r="E10609"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replace('0001484/4/01/08/2023', '/', '.');</v>
      </c>
      <c r="F10609" s="31"/>
      <c r="G10609" s="31"/>
      <c r="H10609" s="31"/>
      <c r="I10609" s="31"/>
      <c r="J10609" s="31"/>
      <c r="K10609" s="31"/>
      <c r="L10609" s="31"/>
      <c r="M10609" s="31"/>
      <c r="N10609" s="31"/>
      <c r="O10609" s="31"/>
      <c r="P10609" s="31"/>
      <c r="Q10609" s="31"/>
      <c r="R10609" s="31"/>
      <c r="S10609" s="31"/>
      <c r="T10609" s="31"/>
      <c r="U10609" s="31"/>
      <c r="V10609" s="31"/>
      <c r="W10609" s="31"/>
      <c r="X10609" s="31"/>
      <c r="Y10609" s="31"/>
      <c r="Z10609" s="31"/>
      <c r="AA10609" s="31"/>
      <c r="AB10609" s="31"/>
      <c r="AC10609" s="31"/>
      <c r="AD10609" s="31"/>
      <c r="AE10609" s="31"/>
      <c r="AF10609" s="31"/>
      <c r="AG10609" s="31"/>
      <c r="AH10609" s="31"/>
      <c r="AI10609" s="31"/>
      <c r="AJ10609" s="31"/>
      <c r="AK10609" s="31"/>
      <c r="AL10609" s="31"/>
      <c r="AM10609" s="31"/>
      <c r="AN10609" s="31"/>
      <c r="AO10609" s="31"/>
      <c r="AP10609" s="31"/>
      <c r="AQ10609" s="31"/>
      <c r="AR10609" s="31"/>
      <c r="AS10609" s="31"/>
      <c r="AT10609" s="31"/>
      <c r="AU10609" s="31"/>
      <c r="AV10609" s="31"/>
      <c r="AW10609" s="31"/>
      <c r="AX10609" s="31"/>
      <c r="AY10609" s="31"/>
      <c r="AZ10609" s="31"/>
      <c r="BA10609" s="31"/>
      <c r="BB10609" s="31"/>
      <c r="BC10609" s="31"/>
      <c r="BD10609" s="31"/>
      <c r="BE10609" s="31"/>
      <c r="BF10609" s="31"/>
      <c r="BG10609" s="31"/>
      <c r="BH10609" s="31"/>
      <c r="BI10609" s="31"/>
      <c r="BJ10609" s="31"/>
      <c r="BK10609" s="31"/>
      <c r="BL10609" s="31"/>
      <c r="BM10609" s="31"/>
      <c r="BN10609" s="31"/>
      <c r="BO10609" s="31"/>
      <c r="BP10609" s="31"/>
      <c r="BQ10609" s="31"/>
      <c r="BR10609" s="31"/>
      <c r="BS10609" s="31"/>
      <c r="BT10609" s="31"/>
      <c r="BU10609" s="31"/>
      <c r="BV10609" s="31"/>
      <c r="BW10609" s="31"/>
      <c r="BX10609" s="31"/>
      <c r="BY10609" s="31"/>
      <c r="BZ10609" s="31"/>
      <c r="CA10609" s="31"/>
      <c r="CB10609" s="31"/>
      <c r="CC10609" s="31"/>
    </row>
    <row r="10610" spans="5:81" customFormat="1" x14ac:dyDescent="0.25">
      <c r="E10610"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replace('0001485/4/01/08/2023', '/', '.');</v>
      </c>
      <c r="F10610" s="31"/>
      <c r="G10610" s="31"/>
      <c r="H10610" s="31"/>
      <c r="I10610" s="31"/>
      <c r="J10610" s="31"/>
      <c r="K10610" s="31"/>
      <c r="L10610" s="31"/>
      <c r="M10610" s="31"/>
      <c r="N10610" s="31"/>
      <c r="O10610" s="31"/>
      <c r="P10610" s="31"/>
      <c r="Q10610" s="31"/>
      <c r="R10610" s="31"/>
      <c r="S10610" s="31"/>
      <c r="T10610" s="31"/>
      <c r="U10610" s="31"/>
      <c r="V10610" s="31"/>
      <c r="W10610" s="31"/>
      <c r="X10610" s="31"/>
      <c r="Y10610" s="31"/>
      <c r="Z10610" s="31"/>
      <c r="AA10610" s="31"/>
      <c r="AB10610" s="31"/>
      <c r="AC10610" s="31"/>
      <c r="AD10610" s="31"/>
      <c r="AE10610" s="31"/>
      <c r="AF10610" s="31"/>
      <c r="AG10610" s="31"/>
      <c r="AH10610" s="31"/>
      <c r="AI10610" s="31"/>
      <c r="AJ10610" s="31"/>
      <c r="AK10610" s="31"/>
      <c r="AL10610" s="31"/>
      <c r="AM10610" s="31"/>
      <c r="AN10610" s="31"/>
      <c r="AO10610" s="31"/>
      <c r="AP10610" s="31"/>
      <c r="AQ10610" s="31"/>
      <c r="AR10610" s="31"/>
      <c r="AS10610" s="31"/>
      <c r="AT10610" s="31"/>
      <c r="AU10610" s="31"/>
      <c r="AV10610" s="31"/>
      <c r="AW10610" s="31"/>
      <c r="AX10610" s="31"/>
      <c r="AY10610" s="31"/>
      <c r="AZ10610" s="31"/>
      <c r="BA10610" s="31"/>
      <c r="BB10610" s="31"/>
      <c r="BC10610" s="31"/>
      <c r="BD10610" s="31"/>
      <c r="BE10610" s="31"/>
      <c r="BF10610" s="31"/>
      <c r="BG10610" s="31"/>
      <c r="BH10610" s="31"/>
      <c r="BI10610" s="31"/>
      <c r="BJ10610" s="31"/>
      <c r="BK10610" s="31"/>
      <c r="BL10610" s="31"/>
      <c r="BM10610" s="31"/>
      <c r="BN10610" s="31"/>
      <c r="BO10610" s="31"/>
      <c r="BP10610" s="31"/>
      <c r="BQ10610" s="31"/>
      <c r="BR10610" s="31"/>
      <c r="BS10610" s="31"/>
      <c r="BT10610" s="31"/>
      <c r="BU10610" s="31"/>
      <c r="BV10610" s="31"/>
      <c r="BW10610" s="31"/>
      <c r="BX10610" s="31"/>
      <c r="BY10610" s="31"/>
      <c r="BZ10610" s="31"/>
      <c r="CA10610" s="31"/>
      <c r="CB10610" s="31"/>
      <c r="CC10610" s="31"/>
    </row>
    <row r="10611" spans="5:81" customFormat="1" x14ac:dyDescent="0.25">
      <c r="E10611" s="30" t="str">
        <f t="shared" si="76"/>
        <v>update IFINOPL.dbo.AGREEMENT_ASSET set BILLING_TO_NPWP = '033191917048000', NPWP_NAME = 'PT. CJ LOGISTICS SERVICE INDONESIA', NPWP_ADDRESS = 'KIRANA THREE OFFICE TOWER LT.17, JL. BOULEVARD RAYA KAV.1, KELAPA GADING TIMUR RT.0 RW.0 KEL.KELAPA GADING TIMUR KEC.KELAPA GADING KOTA/KAB.JAKARTA UTARA DKI JAKARTA 14240' where AGREEMENT_NO = replace('0001486/4/01/09/2023', '/', '.');</v>
      </c>
      <c r="F10611" s="31"/>
      <c r="G10611" s="31"/>
      <c r="H10611" s="31"/>
      <c r="I10611" s="31"/>
      <c r="J10611" s="31"/>
      <c r="K10611" s="31"/>
      <c r="L10611" s="31"/>
      <c r="M10611" s="31"/>
      <c r="N10611" s="31"/>
      <c r="O10611" s="31"/>
      <c r="P10611" s="31"/>
      <c r="Q10611" s="31"/>
      <c r="R10611" s="31"/>
      <c r="S10611" s="31"/>
      <c r="T10611" s="31"/>
      <c r="U10611" s="31"/>
      <c r="V10611" s="31"/>
      <c r="W10611" s="31"/>
      <c r="X10611" s="31"/>
      <c r="Y10611" s="31"/>
      <c r="Z10611" s="31"/>
      <c r="AA10611" s="31"/>
      <c r="AB10611" s="31"/>
      <c r="AC10611" s="31"/>
      <c r="AD10611" s="31"/>
      <c r="AE10611" s="31"/>
      <c r="AF10611" s="31"/>
      <c r="AG10611" s="31"/>
      <c r="AH10611" s="31"/>
      <c r="AI10611" s="31"/>
      <c r="AJ10611" s="31"/>
      <c r="AK10611" s="31"/>
      <c r="AL10611" s="31"/>
      <c r="AM10611" s="31"/>
      <c r="AN10611" s="31"/>
      <c r="AO10611" s="31"/>
      <c r="AP10611" s="31"/>
      <c r="AQ10611" s="31"/>
      <c r="AR10611" s="31"/>
      <c r="AS10611" s="31"/>
      <c r="AT10611" s="31"/>
      <c r="AU10611" s="31"/>
      <c r="AV10611" s="31"/>
      <c r="AW10611" s="31"/>
      <c r="AX10611" s="31"/>
      <c r="AY10611" s="31"/>
      <c r="AZ10611" s="31"/>
      <c r="BA10611" s="31"/>
      <c r="BB10611" s="31"/>
      <c r="BC10611" s="31"/>
      <c r="BD10611" s="31"/>
      <c r="BE10611" s="31"/>
      <c r="BF10611" s="31"/>
      <c r="BG10611" s="31"/>
      <c r="BH10611" s="31"/>
      <c r="BI10611" s="31"/>
      <c r="BJ10611" s="31"/>
      <c r="BK10611" s="31"/>
      <c r="BL10611" s="31"/>
      <c r="BM10611" s="31"/>
      <c r="BN10611" s="31"/>
      <c r="BO10611" s="31"/>
      <c r="BP10611" s="31"/>
      <c r="BQ10611" s="31"/>
      <c r="BR10611" s="31"/>
      <c r="BS10611" s="31"/>
      <c r="BT10611" s="31"/>
      <c r="BU10611" s="31"/>
      <c r="BV10611" s="31"/>
      <c r="BW10611" s="31"/>
      <c r="BX10611" s="31"/>
      <c r="BY10611" s="31"/>
      <c r="BZ10611" s="31"/>
      <c r="CA10611" s="31"/>
      <c r="CB10611" s="31"/>
      <c r="CC10611" s="31"/>
    </row>
    <row r="10612" spans="5:81" customFormat="1" x14ac:dyDescent="0.25">
      <c r="E10612" s="30" t="str">
        <f t="shared" si="76"/>
        <v>update IFINOPL.dbo.AGREEMENT_ASSET set BILLING_TO_NPWP = '211295043432000', NPWP_NAME = 'PT BINTANG MARAGA LINTAS MEDIA', NPWP_ADDRESS = 'JL RAYA KALIMALANG RUKO BUMI SATRIA KENCANA BLOK A2 RT.0 RW.0 KEL.KAYURINGIN JAYA KEC.BEKASI SELATAN KOTA/KAB.KOTA BEKASI JAWA BARAT 17144' where AGREEMENT_NO = replace('0001487/4/01/09/2023', '/', '.');</v>
      </c>
      <c r="F10612" s="31"/>
      <c r="G10612" s="31"/>
      <c r="H10612" s="31"/>
      <c r="I10612" s="31"/>
      <c r="J10612" s="31"/>
      <c r="K10612" s="31"/>
      <c r="L10612" s="31"/>
      <c r="M10612" s="31"/>
      <c r="N10612" s="31"/>
      <c r="O10612" s="31"/>
      <c r="P10612" s="31"/>
      <c r="Q10612" s="31"/>
      <c r="R10612" s="31"/>
      <c r="S10612" s="31"/>
      <c r="T10612" s="31"/>
      <c r="U10612" s="31"/>
      <c r="V10612" s="31"/>
      <c r="W10612" s="31"/>
      <c r="X10612" s="31"/>
      <c r="Y10612" s="31"/>
      <c r="Z10612" s="31"/>
      <c r="AA10612" s="31"/>
      <c r="AB10612" s="31"/>
      <c r="AC10612" s="31"/>
      <c r="AD10612" s="31"/>
      <c r="AE10612" s="31"/>
      <c r="AF10612" s="31"/>
      <c r="AG10612" s="31"/>
      <c r="AH10612" s="31"/>
      <c r="AI10612" s="31"/>
      <c r="AJ10612" s="31"/>
      <c r="AK10612" s="31"/>
      <c r="AL10612" s="31"/>
      <c r="AM10612" s="31"/>
      <c r="AN10612" s="31"/>
      <c r="AO10612" s="31"/>
      <c r="AP10612" s="31"/>
      <c r="AQ10612" s="31"/>
      <c r="AR10612" s="31"/>
      <c r="AS10612" s="31"/>
      <c r="AT10612" s="31"/>
      <c r="AU10612" s="31"/>
      <c r="AV10612" s="31"/>
      <c r="AW10612" s="31"/>
      <c r="AX10612" s="31"/>
      <c r="AY10612" s="31"/>
      <c r="AZ10612" s="31"/>
      <c r="BA10612" s="31"/>
      <c r="BB10612" s="31"/>
      <c r="BC10612" s="31"/>
      <c r="BD10612" s="31"/>
      <c r="BE10612" s="31"/>
      <c r="BF10612" s="31"/>
      <c r="BG10612" s="31"/>
      <c r="BH10612" s="31"/>
      <c r="BI10612" s="31"/>
      <c r="BJ10612" s="31"/>
      <c r="BK10612" s="31"/>
      <c r="BL10612" s="31"/>
      <c r="BM10612" s="31"/>
      <c r="BN10612" s="31"/>
      <c r="BO10612" s="31"/>
      <c r="BP10612" s="31"/>
      <c r="BQ10612" s="31"/>
      <c r="BR10612" s="31"/>
      <c r="BS10612" s="31"/>
      <c r="BT10612" s="31"/>
      <c r="BU10612" s="31"/>
      <c r="BV10612" s="31"/>
      <c r="BW10612" s="31"/>
      <c r="BX10612" s="31"/>
      <c r="BY10612" s="31"/>
      <c r="BZ10612" s="31"/>
      <c r="CA10612" s="31"/>
      <c r="CB10612" s="31"/>
      <c r="CC10612" s="31"/>
    </row>
    <row r="10613" spans="5:81" customFormat="1" x14ac:dyDescent="0.25">
      <c r="E10613" s="30" t="str">
        <f t="shared" si="76"/>
        <v>update IFINOPL.dbo.AGREEMENT_ASSET set BILLING_TO_NPWP = '017181496012000', NPWP_NAME = 'PT. TOKIO MARINE LIFE INSURANCE INDONESIA', NPWP_ADDRESS = 'International Financial Centre Tower 2, Lt. 33A Jl. Jend. Sudirman Kv. 22 - 23 Jakarta 12920' where AGREEMENT_NO = replace('0001488/4/01/09/2023', '/', '.');</v>
      </c>
      <c r="F10613" s="31"/>
      <c r="G10613" s="31"/>
      <c r="H10613" s="31"/>
      <c r="I10613" s="31"/>
      <c r="J10613" s="31"/>
      <c r="K10613" s="31"/>
      <c r="L10613" s="31"/>
      <c r="M10613" s="31"/>
      <c r="N10613" s="31"/>
      <c r="O10613" s="31"/>
      <c r="P10613" s="31"/>
      <c r="Q10613" s="31"/>
      <c r="R10613" s="31"/>
      <c r="S10613" s="31"/>
      <c r="T10613" s="31"/>
      <c r="U10613" s="31"/>
      <c r="V10613" s="31"/>
      <c r="W10613" s="31"/>
      <c r="X10613" s="31"/>
      <c r="Y10613" s="31"/>
      <c r="Z10613" s="31"/>
      <c r="AA10613" s="31"/>
      <c r="AB10613" s="31"/>
      <c r="AC10613" s="31"/>
      <c r="AD10613" s="31"/>
      <c r="AE10613" s="31"/>
      <c r="AF10613" s="31"/>
      <c r="AG10613" s="31"/>
      <c r="AH10613" s="31"/>
      <c r="AI10613" s="31"/>
      <c r="AJ10613" s="31"/>
      <c r="AK10613" s="31"/>
      <c r="AL10613" s="31"/>
      <c r="AM10613" s="31"/>
      <c r="AN10613" s="31"/>
      <c r="AO10613" s="31"/>
      <c r="AP10613" s="31"/>
      <c r="AQ10613" s="31"/>
      <c r="AR10613" s="31"/>
      <c r="AS10613" s="31"/>
      <c r="AT10613" s="31"/>
      <c r="AU10613" s="31"/>
      <c r="AV10613" s="31"/>
      <c r="AW10613" s="31"/>
      <c r="AX10613" s="31"/>
      <c r="AY10613" s="31"/>
      <c r="AZ10613" s="31"/>
      <c r="BA10613" s="31"/>
      <c r="BB10613" s="31"/>
      <c r="BC10613" s="31"/>
      <c r="BD10613" s="31"/>
      <c r="BE10613" s="31"/>
      <c r="BF10613" s="31"/>
      <c r="BG10613" s="31"/>
      <c r="BH10613" s="31"/>
      <c r="BI10613" s="31"/>
      <c r="BJ10613" s="31"/>
      <c r="BK10613" s="31"/>
      <c r="BL10613" s="31"/>
      <c r="BM10613" s="31"/>
      <c r="BN10613" s="31"/>
      <c r="BO10613" s="31"/>
      <c r="BP10613" s="31"/>
      <c r="BQ10613" s="31"/>
      <c r="BR10613" s="31"/>
      <c r="BS10613" s="31"/>
      <c r="BT10613" s="31"/>
      <c r="BU10613" s="31"/>
      <c r="BV10613" s="31"/>
      <c r="BW10613" s="31"/>
      <c r="BX10613" s="31"/>
      <c r="BY10613" s="31"/>
      <c r="BZ10613" s="31"/>
      <c r="CA10613" s="31"/>
      <c r="CB10613" s="31"/>
      <c r="CC10613" s="31"/>
    </row>
    <row r="10614" spans="5:81" customFormat="1" x14ac:dyDescent="0.25">
      <c r="E10614" s="30" t="str">
        <f t="shared" si="76"/>
        <v>update IFINOPL.dbo.AGREEMENT_ASSET set BILLING_TO_NPWP = '010617173052000', NPWP_NAME = 'PT. CLARIANT KUJANG CATALYSTS', NPWP_ADDRESS = 'JL. JEND. AKHMAD YANI DAWUAN KAWASAN INDUSTRI KUJANG CIKAMPEK, KARAWANG JAWA BARAT - 41373' where AGREEMENT_NO = replace('0001489/4/01/09/2023', '/', '.');</v>
      </c>
      <c r="F10614" s="31"/>
      <c r="G10614" s="31"/>
      <c r="H10614" s="31"/>
      <c r="I10614" s="31"/>
      <c r="J10614" s="31"/>
      <c r="K10614" s="31"/>
      <c r="L10614" s="31"/>
      <c r="M10614" s="31"/>
      <c r="N10614" s="31"/>
      <c r="O10614" s="31"/>
      <c r="P10614" s="31"/>
      <c r="Q10614" s="31"/>
      <c r="R10614" s="31"/>
      <c r="S10614" s="31"/>
      <c r="T10614" s="31"/>
      <c r="U10614" s="31"/>
      <c r="V10614" s="31"/>
      <c r="W10614" s="31"/>
      <c r="X10614" s="31"/>
      <c r="Y10614" s="31"/>
      <c r="Z10614" s="31"/>
      <c r="AA10614" s="31"/>
      <c r="AB10614" s="31"/>
      <c r="AC10614" s="31"/>
      <c r="AD10614" s="31"/>
      <c r="AE10614" s="31"/>
      <c r="AF10614" s="31"/>
      <c r="AG10614" s="31"/>
      <c r="AH10614" s="31"/>
      <c r="AI10614" s="31"/>
      <c r="AJ10614" s="31"/>
      <c r="AK10614" s="31"/>
      <c r="AL10614" s="31"/>
      <c r="AM10614" s="31"/>
      <c r="AN10614" s="31"/>
      <c r="AO10614" s="31"/>
      <c r="AP10614" s="31"/>
      <c r="AQ10614" s="31"/>
      <c r="AR10614" s="31"/>
      <c r="AS10614" s="31"/>
      <c r="AT10614" s="31"/>
      <c r="AU10614" s="31"/>
      <c r="AV10614" s="31"/>
      <c r="AW10614" s="31"/>
      <c r="AX10614" s="31"/>
      <c r="AY10614" s="31"/>
      <c r="AZ10614" s="31"/>
      <c r="BA10614" s="31"/>
      <c r="BB10614" s="31"/>
      <c r="BC10614" s="31"/>
      <c r="BD10614" s="31"/>
      <c r="BE10614" s="31"/>
      <c r="BF10614" s="31"/>
      <c r="BG10614" s="31"/>
      <c r="BH10614" s="31"/>
      <c r="BI10614" s="31"/>
      <c r="BJ10614" s="31"/>
      <c r="BK10614" s="31"/>
      <c r="BL10614" s="31"/>
      <c r="BM10614" s="31"/>
      <c r="BN10614" s="31"/>
      <c r="BO10614" s="31"/>
      <c r="BP10614" s="31"/>
      <c r="BQ10614" s="31"/>
      <c r="BR10614" s="31"/>
      <c r="BS10614" s="31"/>
      <c r="BT10614" s="31"/>
      <c r="BU10614" s="31"/>
      <c r="BV10614" s="31"/>
      <c r="BW10614" s="31"/>
      <c r="BX10614" s="31"/>
      <c r="BY10614" s="31"/>
      <c r="BZ10614" s="31"/>
      <c r="CA10614" s="31"/>
      <c r="CB10614" s="31"/>
      <c r="CC10614" s="31"/>
    </row>
    <row r="10615" spans="5:81" customFormat="1" x14ac:dyDescent="0.25">
      <c r="E10615" s="30" t="str">
        <f t="shared" si="76"/>
        <v>update IFINOPL.dbo.AGREEMENT_ASSET set BILLING_TO_NPWP = '011370657605000', NPWP_NAME = 'PT. BORWITA INDAH', NPWP_ADDRESS = 'GEDUNG AIA CENTRAL LT. 40 ZONA 5&amp;6, JL. JEN. SUDIRMAN NO.48A, KARET SEMANGGI, SETIABUDI, KOTA ADM. JAKARTA SELATAN, DKI JAKARTA' where AGREEMENT_NO = replace('0001490/4/01/09/2023', '/', '.');</v>
      </c>
      <c r="F10615" s="31"/>
      <c r="G10615" s="31"/>
      <c r="H10615" s="31"/>
      <c r="I10615" s="31"/>
      <c r="J10615" s="31"/>
      <c r="K10615" s="31"/>
      <c r="L10615" s="31"/>
      <c r="M10615" s="31"/>
      <c r="N10615" s="31"/>
      <c r="O10615" s="31"/>
      <c r="P10615" s="31"/>
      <c r="Q10615" s="31"/>
      <c r="R10615" s="31"/>
      <c r="S10615" s="31"/>
      <c r="T10615" s="31"/>
      <c r="U10615" s="31"/>
      <c r="V10615" s="31"/>
      <c r="W10615" s="31"/>
      <c r="X10615" s="31"/>
      <c r="Y10615" s="31"/>
      <c r="Z10615" s="31"/>
      <c r="AA10615" s="31"/>
      <c r="AB10615" s="31"/>
      <c r="AC10615" s="31"/>
      <c r="AD10615" s="31"/>
      <c r="AE10615" s="31"/>
      <c r="AF10615" s="31"/>
      <c r="AG10615" s="31"/>
      <c r="AH10615" s="31"/>
      <c r="AI10615" s="31"/>
      <c r="AJ10615" s="31"/>
      <c r="AK10615" s="31"/>
      <c r="AL10615" s="31"/>
      <c r="AM10615" s="31"/>
      <c r="AN10615" s="31"/>
      <c r="AO10615" s="31"/>
      <c r="AP10615" s="31"/>
      <c r="AQ10615" s="31"/>
      <c r="AR10615" s="31"/>
      <c r="AS10615" s="31"/>
      <c r="AT10615" s="31"/>
      <c r="AU10615" s="31"/>
      <c r="AV10615" s="31"/>
      <c r="AW10615" s="31"/>
      <c r="AX10615" s="31"/>
      <c r="AY10615" s="31"/>
      <c r="AZ10615" s="31"/>
      <c r="BA10615" s="31"/>
      <c r="BB10615" s="31"/>
      <c r="BC10615" s="31"/>
      <c r="BD10615" s="31"/>
      <c r="BE10615" s="31"/>
      <c r="BF10615" s="31"/>
      <c r="BG10615" s="31"/>
      <c r="BH10615" s="31"/>
      <c r="BI10615" s="31"/>
      <c r="BJ10615" s="31"/>
      <c r="BK10615" s="31"/>
      <c r="BL10615" s="31"/>
      <c r="BM10615" s="31"/>
      <c r="BN10615" s="31"/>
      <c r="BO10615" s="31"/>
      <c r="BP10615" s="31"/>
      <c r="BQ10615" s="31"/>
      <c r="BR10615" s="31"/>
      <c r="BS10615" s="31"/>
      <c r="BT10615" s="31"/>
      <c r="BU10615" s="31"/>
      <c r="BV10615" s="31"/>
      <c r="BW10615" s="31"/>
      <c r="BX10615" s="31"/>
      <c r="BY10615" s="31"/>
      <c r="BZ10615" s="31"/>
      <c r="CA10615" s="31"/>
      <c r="CB10615" s="31"/>
      <c r="CC10615" s="31"/>
    </row>
    <row r="10616" spans="5:81" customFormat="1" x14ac:dyDescent="0.25">
      <c r="E10616" s="30" t="str">
        <f t="shared" si="76"/>
        <v>update IFINOPL.dbo.AGREEMENT_ASSET set BILLING_TO_NPWP = '013195482052000', NPWP_NAME = 'PT. VALVOLINE LUBRICANTS AND CHEMICALS INDONESIA', NPWP_ADDRESS = 'WISMA 77 LT 16 TOWER 2 JL. LETJEND S PARMAN KAV 77 RT.- RW.- SLIPI, PALMERAH, JAKARTA BARAT, DKI JAKARTA 11410 INDONESIA' where AGREEMENT_NO = replace('0001491/4/01/09/2023', '/', '.');</v>
      </c>
      <c r="F10616" s="31"/>
      <c r="G10616" s="31"/>
      <c r="H10616" s="31"/>
      <c r="I10616" s="31"/>
      <c r="J10616" s="31"/>
      <c r="K10616" s="31"/>
      <c r="L10616" s="31"/>
      <c r="M10616" s="31"/>
      <c r="N10616" s="31"/>
      <c r="O10616" s="31"/>
      <c r="P10616" s="31"/>
      <c r="Q10616" s="31"/>
      <c r="R10616" s="31"/>
      <c r="S10616" s="31"/>
      <c r="T10616" s="31"/>
      <c r="U10616" s="31"/>
      <c r="V10616" s="31"/>
      <c r="W10616" s="31"/>
      <c r="X10616" s="31"/>
      <c r="Y10616" s="31"/>
      <c r="Z10616" s="31"/>
      <c r="AA10616" s="31"/>
      <c r="AB10616" s="31"/>
      <c r="AC10616" s="31"/>
      <c r="AD10616" s="31"/>
      <c r="AE10616" s="31"/>
      <c r="AF10616" s="31"/>
      <c r="AG10616" s="31"/>
      <c r="AH10616" s="31"/>
      <c r="AI10616" s="31"/>
      <c r="AJ10616" s="31"/>
      <c r="AK10616" s="31"/>
      <c r="AL10616" s="31"/>
      <c r="AM10616" s="31"/>
      <c r="AN10616" s="31"/>
      <c r="AO10616" s="31"/>
      <c r="AP10616" s="31"/>
      <c r="AQ10616" s="31"/>
      <c r="AR10616" s="31"/>
      <c r="AS10616" s="31"/>
      <c r="AT10616" s="31"/>
      <c r="AU10616" s="31"/>
      <c r="AV10616" s="31"/>
      <c r="AW10616" s="31"/>
      <c r="AX10616" s="31"/>
      <c r="AY10616" s="31"/>
      <c r="AZ10616" s="31"/>
      <c r="BA10616" s="31"/>
      <c r="BB10616" s="31"/>
      <c r="BC10616" s="31"/>
      <c r="BD10616" s="31"/>
      <c r="BE10616" s="31"/>
      <c r="BF10616" s="31"/>
      <c r="BG10616" s="31"/>
      <c r="BH10616" s="31"/>
      <c r="BI10616" s="31"/>
      <c r="BJ10616" s="31"/>
      <c r="BK10616" s="31"/>
      <c r="BL10616" s="31"/>
      <c r="BM10616" s="31"/>
      <c r="BN10616" s="31"/>
      <c r="BO10616" s="31"/>
      <c r="BP10616" s="31"/>
      <c r="BQ10616" s="31"/>
      <c r="BR10616" s="31"/>
      <c r="BS10616" s="31"/>
      <c r="BT10616" s="31"/>
      <c r="BU10616" s="31"/>
      <c r="BV10616" s="31"/>
      <c r="BW10616" s="31"/>
      <c r="BX10616" s="31"/>
      <c r="BY10616" s="31"/>
      <c r="BZ10616" s="31"/>
      <c r="CA10616" s="31"/>
      <c r="CB10616" s="31"/>
      <c r="CC10616" s="31"/>
    </row>
    <row r="10617" spans="5:81" customFormat="1" x14ac:dyDescent="0.25">
      <c r="E10617" s="30" t="str">
        <f t="shared" si="76"/>
        <v>update IFINOPL.dbo.AGREEMENT_ASSET set BILLING_TO_NPWP = '800642621022000', NPWP_NAME = 'PT. CARLCARE SERVICE ILA', NPWP_ADDRESS = 'GEDUNG JAGAT, LANTAI 8 JL. TOMANG RAYA NO. 28-30 RT.000 RW.000 KEL.JATIPULO KEC.PALMERAH KOTA/KAB.JAKARTA BARAT DKI JAKARTA 11430' where AGREEMENT_NO = replace('0001492/4/01/09/2023', '/', '.');</v>
      </c>
      <c r="F10617" s="31"/>
      <c r="G10617" s="31"/>
      <c r="H10617" s="31"/>
      <c r="I10617" s="31"/>
      <c r="J10617" s="31"/>
      <c r="K10617" s="31"/>
      <c r="L10617" s="31"/>
      <c r="M10617" s="31"/>
      <c r="N10617" s="31"/>
      <c r="O10617" s="31"/>
      <c r="P10617" s="31"/>
      <c r="Q10617" s="31"/>
      <c r="R10617" s="31"/>
      <c r="S10617" s="31"/>
      <c r="T10617" s="31"/>
      <c r="U10617" s="31"/>
      <c r="V10617" s="31"/>
      <c r="W10617" s="31"/>
      <c r="X10617" s="31"/>
      <c r="Y10617" s="31"/>
      <c r="Z10617" s="31"/>
      <c r="AA10617" s="31"/>
      <c r="AB10617" s="31"/>
      <c r="AC10617" s="31"/>
      <c r="AD10617" s="31"/>
      <c r="AE10617" s="31"/>
      <c r="AF10617" s="31"/>
      <c r="AG10617" s="31"/>
      <c r="AH10617" s="31"/>
      <c r="AI10617" s="31"/>
      <c r="AJ10617" s="31"/>
      <c r="AK10617" s="31"/>
      <c r="AL10617" s="31"/>
      <c r="AM10617" s="31"/>
      <c r="AN10617" s="31"/>
      <c r="AO10617" s="31"/>
      <c r="AP10617" s="31"/>
      <c r="AQ10617" s="31"/>
      <c r="AR10617" s="31"/>
      <c r="AS10617" s="31"/>
      <c r="AT10617" s="31"/>
      <c r="AU10617" s="31"/>
      <c r="AV10617" s="31"/>
      <c r="AW10617" s="31"/>
      <c r="AX10617" s="31"/>
      <c r="AY10617" s="31"/>
      <c r="AZ10617" s="31"/>
      <c r="BA10617" s="31"/>
      <c r="BB10617" s="31"/>
      <c r="BC10617" s="31"/>
      <c r="BD10617" s="31"/>
      <c r="BE10617" s="31"/>
      <c r="BF10617" s="31"/>
      <c r="BG10617" s="31"/>
      <c r="BH10617" s="31"/>
      <c r="BI10617" s="31"/>
      <c r="BJ10617" s="31"/>
      <c r="BK10617" s="31"/>
      <c r="BL10617" s="31"/>
      <c r="BM10617" s="31"/>
      <c r="BN10617" s="31"/>
      <c r="BO10617" s="31"/>
      <c r="BP10617" s="31"/>
      <c r="BQ10617" s="31"/>
      <c r="BR10617" s="31"/>
      <c r="BS10617" s="31"/>
      <c r="BT10617" s="31"/>
      <c r="BU10617" s="31"/>
      <c r="BV10617" s="31"/>
      <c r="BW10617" s="31"/>
      <c r="BX10617" s="31"/>
      <c r="BY10617" s="31"/>
      <c r="BZ10617" s="31"/>
      <c r="CA10617" s="31"/>
      <c r="CB10617" s="31"/>
      <c r="CC10617" s="31"/>
    </row>
    <row r="10618" spans="5:81" customFormat="1" x14ac:dyDescent="0.25">
      <c r="E10618" s="30" t="str">
        <f t="shared" si="76"/>
        <v>update IFINOPL.dbo.AGREEMENT_ASSET set BILLING_TO_NPWP = '016825721641000', NPWP_NAME = 'PT. BORWITA CITRA PRIMA', NPWP_ADDRESS = 'JALAN RAYA TAMAN NO. 48 A RT.005 RW.001 TAMAN, TAMAN, SIDOARJO, JAWA TIMUR 61257 INDONESIA' where AGREEMENT_NO = replace('0001493/4/01/09/2023', '/', '.');</v>
      </c>
      <c r="F10618" s="31"/>
      <c r="G10618" s="31"/>
      <c r="H10618" s="31"/>
      <c r="I10618" s="31"/>
      <c r="J10618" s="31"/>
      <c r="K10618" s="31"/>
      <c r="L10618" s="31"/>
      <c r="M10618" s="31"/>
      <c r="N10618" s="31"/>
      <c r="O10618" s="31"/>
      <c r="P10618" s="31"/>
      <c r="Q10618" s="31"/>
      <c r="R10618" s="31"/>
      <c r="S10618" s="31"/>
      <c r="T10618" s="31"/>
      <c r="U10618" s="31"/>
      <c r="V10618" s="31"/>
      <c r="W10618" s="31"/>
      <c r="X10618" s="31"/>
      <c r="Y10618" s="31"/>
      <c r="Z10618" s="31"/>
      <c r="AA10618" s="31"/>
      <c r="AB10618" s="31"/>
      <c r="AC10618" s="31"/>
      <c r="AD10618" s="31"/>
      <c r="AE10618" s="31"/>
      <c r="AF10618" s="31"/>
      <c r="AG10618" s="31"/>
      <c r="AH10618" s="31"/>
      <c r="AI10618" s="31"/>
      <c r="AJ10618" s="31"/>
      <c r="AK10618" s="31"/>
      <c r="AL10618" s="31"/>
      <c r="AM10618" s="31"/>
      <c r="AN10618" s="31"/>
      <c r="AO10618" s="31"/>
      <c r="AP10618" s="31"/>
      <c r="AQ10618" s="31"/>
      <c r="AR10618" s="31"/>
      <c r="AS10618" s="31"/>
      <c r="AT10618" s="31"/>
      <c r="AU10618" s="31"/>
      <c r="AV10618" s="31"/>
      <c r="AW10618" s="31"/>
      <c r="AX10618" s="31"/>
      <c r="AY10618" s="31"/>
      <c r="AZ10618" s="31"/>
      <c r="BA10618" s="31"/>
      <c r="BB10618" s="31"/>
      <c r="BC10618" s="31"/>
      <c r="BD10618" s="31"/>
      <c r="BE10618" s="31"/>
      <c r="BF10618" s="31"/>
      <c r="BG10618" s="31"/>
      <c r="BH10618" s="31"/>
      <c r="BI10618" s="31"/>
      <c r="BJ10618" s="31"/>
      <c r="BK10618" s="31"/>
      <c r="BL10618" s="31"/>
      <c r="BM10618" s="31"/>
      <c r="BN10618" s="31"/>
      <c r="BO10618" s="31"/>
      <c r="BP10618" s="31"/>
      <c r="BQ10618" s="31"/>
      <c r="BR10618" s="31"/>
      <c r="BS10618" s="31"/>
      <c r="BT10618" s="31"/>
      <c r="BU10618" s="31"/>
      <c r="BV10618" s="31"/>
      <c r="BW10618" s="31"/>
      <c r="BX10618" s="31"/>
      <c r="BY10618" s="31"/>
      <c r="BZ10618" s="31"/>
      <c r="CA10618" s="31"/>
      <c r="CB10618" s="31"/>
      <c r="CC10618" s="31"/>
    </row>
    <row r="10619" spans="5:81" customFormat="1" x14ac:dyDescent="0.25">
      <c r="E10619" s="30" t="str">
        <f t="shared" si="76"/>
        <v>update IFINOPL.dbo.AGREEMENT_ASSET set BILLING_TO_NPWP = '651300972016000', NPWP_NAME = 'PT. BERKAH AUTO RAYA', NPWP_ADDRESS = 'SOUTH QUARTER BUILDING, TOWER A LEVEL 18, JL CILANDAK BARAT RT.0 RW.0 KEL.CILANDAK BARAT KEC.CILANDAK KOTA/KAB.JAKARTA SELATAN DKI JAKARTA 12430' where AGREEMENT_NO = replace('0001494/4/01/09/2023', '/', '.');</v>
      </c>
      <c r="F10619" s="31"/>
      <c r="G10619" s="31"/>
      <c r="H10619" s="31"/>
      <c r="I10619" s="31"/>
      <c r="J10619" s="31"/>
      <c r="K10619" s="31"/>
      <c r="L10619" s="31"/>
      <c r="M10619" s="31"/>
      <c r="N10619" s="31"/>
      <c r="O10619" s="31"/>
      <c r="P10619" s="31"/>
      <c r="Q10619" s="31"/>
      <c r="R10619" s="31"/>
      <c r="S10619" s="31"/>
      <c r="T10619" s="31"/>
      <c r="U10619" s="31"/>
      <c r="V10619" s="31"/>
      <c r="W10619" s="31"/>
      <c r="X10619" s="31"/>
      <c r="Y10619" s="31"/>
      <c r="Z10619" s="31"/>
      <c r="AA10619" s="31"/>
      <c r="AB10619" s="31"/>
      <c r="AC10619" s="31"/>
      <c r="AD10619" s="31"/>
      <c r="AE10619" s="31"/>
      <c r="AF10619" s="31"/>
      <c r="AG10619" s="31"/>
      <c r="AH10619" s="31"/>
      <c r="AI10619" s="31"/>
      <c r="AJ10619" s="31"/>
      <c r="AK10619" s="31"/>
      <c r="AL10619" s="31"/>
      <c r="AM10619" s="31"/>
      <c r="AN10619" s="31"/>
      <c r="AO10619" s="31"/>
      <c r="AP10619" s="31"/>
      <c r="AQ10619" s="31"/>
      <c r="AR10619" s="31"/>
      <c r="AS10619" s="31"/>
      <c r="AT10619" s="31"/>
      <c r="AU10619" s="31"/>
      <c r="AV10619" s="31"/>
      <c r="AW10619" s="31"/>
      <c r="AX10619" s="31"/>
      <c r="AY10619" s="31"/>
      <c r="AZ10619" s="31"/>
      <c r="BA10619" s="31"/>
      <c r="BB10619" s="31"/>
      <c r="BC10619" s="31"/>
      <c r="BD10619" s="31"/>
      <c r="BE10619" s="31"/>
      <c r="BF10619" s="31"/>
      <c r="BG10619" s="31"/>
      <c r="BH10619" s="31"/>
      <c r="BI10619" s="31"/>
      <c r="BJ10619" s="31"/>
      <c r="BK10619" s="31"/>
      <c r="BL10619" s="31"/>
      <c r="BM10619" s="31"/>
      <c r="BN10619" s="31"/>
      <c r="BO10619" s="31"/>
      <c r="BP10619" s="31"/>
      <c r="BQ10619" s="31"/>
      <c r="BR10619" s="31"/>
      <c r="BS10619" s="31"/>
      <c r="BT10619" s="31"/>
      <c r="BU10619" s="31"/>
      <c r="BV10619" s="31"/>
      <c r="BW10619" s="31"/>
      <c r="BX10619" s="31"/>
      <c r="BY10619" s="31"/>
      <c r="BZ10619" s="31"/>
      <c r="CA10619" s="31"/>
      <c r="CB10619" s="31"/>
      <c r="CC10619" s="31"/>
    </row>
    <row r="10620" spans="5:81" customFormat="1" x14ac:dyDescent="0.25">
      <c r="E10620" s="30" t="str">
        <f t="shared" si="76"/>
        <v>update IFINOPL.dbo.AGREEMENT_ASSET set BILLING_TO_NPWP = '033190323042000', NPWP_NAME = 'PT. RAJAWALI MENTARI KARGO', NPWP_ADDRESS = 'JALAN KEBONG BAWANG VI NOMOR 24 RT.004 RW.06 KEL.KEBON BAWANG KEC.TANJUNG PRIOK KOTA/KAB.JAKARTA UTARA DKI JAKARTA 14320' where AGREEMENT_NO = replace('0001495/4/01/09/2023', '/', '.');</v>
      </c>
      <c r="F10620" s="31"/>
      <c r="G10620" s="31"/>
      <c r="H10620" s="31"/>
      <c r="I10620" s="31"/>
      <c r="J10620" s="31"/>
      <c r="K10620" s="31"/>
      <c r="L10620" s="31"/>
      <c r="M10620" s="31"/>
      <c r="N10620" s="31"/>
      <c r="O10620" s="31"/>
      <c r="P10620" s="31"/>
      <c r="Q10620" s="31"/>
      <c r="R10620" s="31"/>
      <c r="S10620" s="31"/>
      <c r="T10620" s="31"/>
      <c r="U10620" s="31"/>
      <c r="V10620" s="31"/>
      <c r="W10620" s="31"/>
      <c r="X10620" s="31"/>
      <c r="Y10620" s="31"/>
      <c r="Z10620" s="31"/>
      <c r="AA10620" s="31"/>
      <c r="AB10620" s="31"/>
      <c r="AC10620" s="31"/>
      <c r="AD10620" s="31"/>
      <c r="AE10620" s="31"/>
      <c r="AF10620" s="31"/>
      <c r="AG10620" s="31"/>
      <c r="AH10620" s="31"/>
      <c r="AI10620" s="31"/>
      <c r="AJ10620" s="31"/>
      <c r="AK10620" s="31"/>
      <c r="AL10620" s="31"/>
      <c r="AM10620" s="31"/>
      <c r="AN10620" s="31"/>
      <c r="AO10620" s="31"/>
      <c r="AP10620" s="31"/>
      <c r="AQ10620" s="31"/>
      <c r="AR10620" s="31"/>
      <c r="AS10620" s="31"/>
      <c r="AT10620" s="31"/>
      <c r="AU10620" s="31"/>
      <c r="AV10620" s="31"/>
      <c r="AW10620" s="31"/>
      <c r="AX10620" s="31"/>
      <c r="AY10620" s="31"/>
      <c r="AZ10620" s="31"/>
      <c r="BA10620" s="31"/>
      <c r="BB10620" s="31"/>
      <c r="BC10620" s="31"/>
      <c r="BD10620" s="31"/>
      <c r="BE10620" s="31"/>
      <c r="BF10620" s="31"/>
      <c r="BG10620" s="31"/>
      <c r="BH10620" s="31"/>
      <c r="BI10620" s="31"/>
      <c r="BJ10620" s="31"/>
      <c r="BK10620" s="31"/>
      <c r="BL10620" s="31"/>
      <c r="BM10620" s="31"/>
      <c r="BN10620" s="31"/>
      <c r="BO10620" s="31"/>
      <c r="BP10620" s="31"/>
      <c r="BQ10620" s="31"/>
      <c r="BR10620" s="31"/>
      <c r="BS10620" s="31"/>
      <c r="BT10620" s="31"/>
      <c r="BU10620" s="31"/>
      <c r="BV10620" s="31"/>
      <c r="BW10620" s="31"/>
      <c r="BX10620" s="31"/>
      <c r="BY10620" s="31"/>
      <c r="BZ10620" s="31"/>
      <c r="CA10620" s="31"/>
      <c r="CB10620" s="31"/>
      <c r="CC10620" s="31"/>
    </row>
    <row r="10621" spans="5:81" customFormat="1" x14ac:dyDescent="0.25">
      <c r="E10621" s="30" t="str">
        <f t="shared" si="76"/>
        <v>update IFINOPL.dbo.AGREEMENT_ASSET set BILLING_TO_NPWP = '800642621022000', NPWP_NAME = 'PT. CARLCARE SERVICE ILA', NPWP_ADDRESS = 'GEDUNG JAGAT, LANTAI 8 JL. TOMANG RAYA NO. 28-30 RT.000 RW.000 KEL.JATIPULO KEC.PALMERAH KOTA/KAB.JAKARTA BARAT DKI JAKARTA 11430' where AGREEMENT_NO = replace('0001496/4/01/09/2023', '/', '.');</v>
      </c>
      <c r="F10621" s="31"/>
      <c r="G10621" s="31"/>
      <c r="H10621" s="31"/>
      <c r="I10621" s="31"/>
      <c r="J10621" s="31"/>
      <c r="K10621" s="31"/>
      <c r="L10621" s="31"/>
      <c r="M10621" s="31"/>
      <c r="N10621" s="31"/>
      <c r="O10621" s="31"/>
      <c r="P10621" s="31"/>
      <c r="Q10621" s="31"/>
      <c r="R10621" s="31"/>
      <c r="S10621" s="31"/>
      <c r="T10621" s="31"/>
      <c r="U10621" s="31"/>
      <c r="V10621" s="31"/>
      <c r="W10621" s="31"/>
      <c r="X10621" s="31"/>
      <c r="Y10621" s="31"/>
      <c r="Z10621" s="31"/>
      <c r="AA10621" s="31"/>
      <c r="AB10621" s="31"/>
      <c r="AC10621" s="31"/>
      <c r="AD10621" s="31"/>
      <c r="AE10621" s="31"/>
      <c r="AF10621" s="31"/>
      <c r="AG10621" s="31"/>
      <c r="AH10621" s="31"/>
      <c r="AI10621" s="31"/>
      <c r="AJ10621" s="31"/>
      <c r="AK10621" s="31"/>
      <c r="AL10621" s="31"/>
      <c r="AM10621" s="31"/>
      <c r="AN10621" s="31"/>
      <c r="AO10621" s="31"/>
      <c r="AP10621" s="31"/>
      <c r="AQ10621" s="31"/>
      <c r="AR10621" s="31"/>
      <c r="AS10621" s="31"/>
      <c r="AT10621" s="31"/>
      <c r="AU10621" s="31"/>
      <c r="AV10621" s="31"/>
      <c r="AW10621" s="31"/>
      <c r="AX10621" s="31"/>
      <c r="AY10621" s="31"/>
      <c r="AZ10621" s="31"/>
      <c r="BA10621" s="31"/>
      <c r="BB10621" s="31"/>
      <c r="BC10621" s="31"/>
      <c r="BD10621" s="31"/>
      <c r="BE10621" s="31"/>
      <c r="BF10621" s="31"/>
      <c r="BG10621" s="31"/>
      <c r="BH10621" s="31"/>
      <c r="BI10621" s="31"/>
      <c r="BJ10621" s="31"/>
      <c r="BK10621" s="31"/>
      <c r="BL10621" s="31"/>
      <c r="BM10621" s="31"/>
      <c r="BN10621" s="31"/>
      <c r="BO10621" s="31"/>
      <c r="BP10621" s="31"/>
      <c r="BQ10621" s="31"/>
      <c r="BR10621" s="31"/>
      <c r="BS10621" s="31"/>
      <c r="BT10621" s="31"/>
      <c r="BU10621" s="31"/>
      <c r="BV10621" s="31"/>
      <c r="BW10621" s="31"/>
      <c r="BX10621" s="31"/>
      <c r="BY10621" s="31"/>
      <c r="BZ10621" s="31"/>
      <c r="CA10621" s="31"/>
      <c r="CB10621" s="31"/>
      <c r="CC10621" s="31"/>
    </row>
    <row r="10622" spans="5:81" customFormat="1" x14ac:dyDescent="0.25">
      <c r="E10622" s="30" t="str">
        <f t="shared" si="76"/>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replace('0001497/4/01/09/2023', '/', '.');</v>
      </c>
      <c r="F10622" s="31"/>
      <c r="G10622" s="31"/>
      <c r="H10622" s="31"/>
      <c r="I10622" s="31"/>
      <c r="J10622" s="31"/>
      <c r="K10622" s="31"/>
      <c r="L10622" s="31"/>
      <c r="M10622" s="31"/>
      <c r="N10622" s="31"/>
      <c r="O10622" s="31"/>
      <c r="P10622" s="31"/>
      <c r="Q10622" s="31"/>
      <c r="R10622" s="31"/>
      <c r="S10622" s="31"/>
      <c r="T10622" s="31"/>
      <c r="U10622" s="31"/>
      <c r="V10622" s="31"/>
      <c r="W10622" s="31"/>
      <c r="X10622" s="31"/>
      <c r="Y10622" s="31"/>
      <c r="Z10622" s="31"/>
      <c r="AA10622" s="31"/>
      <c r="AB10622" s="31"/>
      <c r="AC10622" s="31"/>
      <c r="AD10622" s="31"/>
      <c r="AE10622" s="31"/>
      <c r="AF10622" s="31"/>
      <c r="AG10622" s="31"/>
      <c r="AH10622" s="31"/>
      <c r="AI10622" s="31"/>
      <c r="AJ10622" s="31"/>
      <c r="AK10622" s="31"/>
      <c r="AL10622" s="31"/>
      <c r="AM10622" s="31"/>
      <c r="AN10622" s="31"/>
      <c r="AO10622" s="31"/>
      <c r="AP10622" s="31"/>
      <c r="AQ10622" s="31"/>
      <c r="AR10622" s="31"/>
      <c r="AS10622" s="31"/>
      <c r="AT10622" s="31"/>
      <c r="AU10622" s="31"/>
      <c r="AV10622" s="31"/>
      <c r="AW10622" s="31"/>
      <c r="AX10622" s="31"/>
      <c r="AY10622" s="31"/>
      <c r="AZ10622" s="31"/>
      <c r="BA10622" s="31"/>
      <c r="BB10622" s="31"/>
      <c r="BC10622" s="31"/>
      <c r="BD10622" s="31"/>
      <c r="BE10622" s="31"/>
      <c r="BF10622" s="31"/>
      <c r="BG10622" s="31"/>
      <c r="BH10622" s="31"/>
      <c r="BI10622" s="31"/>
      <c r="BJ10622" s="31"/>
      <c r="BK10622" s="31"/>
      <c r="BL10622" s="31"/>
      <c r="BM10622" s="31"/>
      <c r="BN10622" s="31"/>
      <c r="BO10622" s="31"/>
      <c r="BP10622" s="31"/>
      <c r="BQ10622" s="31"/>
      <c r="BR10622" s="31"/>
      <c r="BS10622" s="31"/>
      <c r="BT10622" s="31"/>
      <c r="BU10622" s="31"/>
      <c r="BV10622" s="31"/>
      <c r="BW10622" s="31"/>
      <c r="BX10622" s="31"/>
      <c r="BY10622" s="31"/>
      <c r="BZ10622" s="31"/>
      <c r="CA10622" s="31"/>
      <c r="CB10622" s="31"/>
      <c r="CC10622" s="31"/>
    </row>
    <row r="10623" spans="5:81" customFormat="1" x14ac:dyDescent="0.25">
      <c r="E10623" s="30" t="str">
        <f t="shared" si="76"/>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replace('0001498/4/01/09/2023', '/', '.');</v>
      </c>
      <c r="F10623" s="31"/>
      <c r="G10623" s="31"/>
      <c r="H10623" s="31"/>
      <c r="I10623" s="31"/>
      <c r="J10623" s="31"/>
      <c r="K10623" s="31"/>
      <c r="L10623" s="31"/>
      <c r="M10623" s="31"/>
      <c r="N10623" s="31"/>
      <c r="O10623" s="31"/>
      <c r="P10623" s="31"/>
      <c r="Q10623" s="31"/>
      <c r="R10623" s="31"/>
      <c r="S10623" s="31"/>
      <c r="T10623" s="31"/>
      <c r="U10623" s="31"/>
      <c r="V10623" s="31"/>
      <c r="W10623" s="31"/>
      <c r="X10623" s="31"/>
      <c r="Y10623" s="31"/>
      <c r="Z10623" s="31"/>
      <c r="AA10623" s="31"/>
      <c r="AB10623" s="31"/>
      <c r="AC10623" s="31"/>
      <c r="AD10623" s="31"/>
      <c r="AE10623" s="31"/>
      <c r="AF10623" s="31"/>
      <c r="AG10623" s="31"/>
      <c r="AH10623" s="31"/>
      <c r="AI10623" s="31"/>
      <c r="AJ10623" s="31"/>
      <c r="AK10623" s="31"/>
      <c r="AL10623" s="31"/>
      <c r="AM10623" s="31"/>
      <c r="AN10623" s="31"/>
      <c r="AO10623" s="31"/>
      <c r="AP10623" s="31"/>
      <c r="AQ10623" s="31"/>
      <c r="AR10623" s="31"/>
      <c r="AS10623" s="31"/>
      <c r="AT10623" s="31"/>
      <c r="AU10623" s="31"/>
      <c r="AV10623" s="31"/>
      <c r="AW10623" s="31"/>
      <c r="AX10623" s="31"/>
      <c r="AY10623" s="31"/>
      <c r="AZ10623" s="31"/>
      <c r="BA10623" s="31"/>
      <c r="BB10623" s="31"/>
      <c r="BC10623" s="31"/>
      <c r="BD10623" s="31"/>
      <c r="BE10623" s="31"/>
      <c r="BF10623" s="31"/>
      <c r="BG10623" s="31"/>
      <c r="BH10623" s="31"/>
      <c r="BI10623" s="31"/>
      <c r="BJ10623" s="31"/>
      <c r="BK10623" s="31"/>
      <c r="BL10623" s="31"/>
      <c r="BM10623" s="31"/>
      <c r="BN10623" s="31"/>
      <c r="BO10623" s="31"/>
      <c r="BP10623" s="31"/>
      <c r="BQ10623" s="31"/>
      <c r="BR10623" s="31"/>
      <c r="BS10623" s="31"/>
      <c r="BT10623" s="31"/>
      <c r="BU10623" s="31"/>
      <c r="BV10623" s="31"/>
      <c r="BW10623" s="31"/>
      <c r="BX10623" s="31"/>
      <c r="BY10623" s="31"/>
      <c r="BZ10623" s="31"/>
      <c r="CA10623" s="31"/>
      <c r="CB10623" s="31"/>
      <c r="CC10623" s="31"/>
    </row>
    <row r="10624" spans="5:81" customFormat="1" x14ac:dyDescent="0.25">
      <c r="E10624" s="30" t="str">
        <f t="shared" si="76"/>
        <v>update IFINOPL.dbo.AGREEMENT_ASSET set BILLING_TO_NPWP = '013042437073000', NPWP_NAME = 'PT. ASURANSI TOKIO MARINE INDONESIA', NPWP_ADDRESS = 'SENTRAL SENAYAN LANTAI 3-4 , JL. ASIA AFRIKA Blok - No.8 RT:000 RW:000 Kel.GELORA Kec.TANAH ABANG Kota/Kab.JAKARTA PUSAT DKI JAKARTA 00000' where AGREEMENT_NO = replace('0001499/4/01/09/2023', '/', '.');</v>
      </c>
      <c r="F10624" s="31"/>
      <c r="G10624" s="31"/>
      <c r="H10624" s="31"/>
      <c r="I10624" s="31"/>
      <c r="J10624" s="31"/>
      <c r="K10624" s="31"/>
      <c r="L10624" s="31"/>
      <c r="M10624" s="31"/>
      <c r="N10624" s="31"/>
      <c r="O10624" s="31"/>
      <c r="P10624" s="31"/>
      <c r="Q10624" s="31"/>
      <c r="R10624" s="31"/>
      <c r="S10624" s="31"/>
      <c r="T10624" s="31"/>
      <c r="U10624" s="31"/>
      <c r="V10624" s="31"/>
      <c r="W10624" s="31"/>
      <c r="X10624" s="31"/>
      <c r="Y10624" s="31"/>
      <c r="Z10624" s="31"/>
      <c r="AA10624" s="31"/>
      <c r="AB10624" s="31"/>
      <c r="AC10624" s="31"/>
      <c r="AD10624" s="31"/>
      <c r="AE10624" s="31"/>
      <c r="AF10624" s="31"/>
      <c r="AG10624" s="31"/>
      <c r="AH10624" s="31"/>
      <c r="AI10624" s="31"/>
      <c r="AJ10624" s="31"/>
      <c r="AK10624" s="31"/>
      <c r="AL10624" s="31"/>
      <c r="AM10624" s="31"/>
      <c r="AN10624" s="31"/>
      <c r="AO10624" s="31"/>
      <c r="AP10624" s="31"/>
      <c r="AQ10624" s="31"/>
      <c r="AR10624" s="31"/>
      <c r="AS10624" s="31"/>
      <c r="AT10624" s="31"/>
      <c r="AU10624" s="31"/>
      <c r="AV10624" s="31"/>
      <c r="AW10624" s="31"/>
      <c r="AX10624" s="31"/>
      <c r="AY10624" s="31"/>
      <c r="AZ10624" s="31"/>
      <c r="BA10624" s="31"/>
      <c r="BB10624" s="31"/>
      <c r="BC10624" s="31"/>
      <c r="BD10624" s="31"/>
      <c r="BE10624" s="31"/>
      <c r="BF10624" s="31"/>
      <c r="BG10624" s="31"/>
      <c r="BH10624" s="31"/>
      <c r="BI10624" s="31"/>
      <c r="BJ10624" s="31"/>
      <c r="BK10624" s="31"/>
      <c r="BL10624" s="31"/>
      <c r="BM10624" s="31"/>
      <c r="BN10624" s="31"/>
      <c r="BO10624" s="31"/>
      <c r="BP10624" s="31"/>
      <c r="BQ10624" s="31"/>
      <c r="BR10624" s="31"/>
      <c r="BS10624" s="31"/>
      <c r="BT10624" s="31"/>
      <c r="BU10624" s="31"/>
      <c r="BV10624" s="31"/>
      <c r="BW10624" s="31"/>
      <c r="BX10624" s="31"/>
      <c r="BY10624" s="31"/>
      <c r="BZ10624" s="31"/>
      <c r="CA10624" s="31"/>
      <c r="CB10624" s="31"/>
      <c r="CC10624" s="31"/>
    </row>
    <row r="10625" spans="5:81" customFormat="1" x14ac:dyDescent="0.25">
      <c r="E10625" s="30" t="str">
        <f t="shared" si="76"/>
        <v>update IFINOPL.dbo.AGREEMENT_ASSET set BILLING_TO_NPWP = '665980710029000', NPWP_NAME = 'PT. GADAI MAS JATIM', NPWP_ADDRESS = 'JL.BLAURAN NO.50 RT.00 RW.00 KEL.SAWAHAN KEC.SAWAHAN KOTA/KAB.SURABAYA JAWA TIMUR 60251' where AGREEMENT_NO = replace('0001500/4/01/09/2023', '/', '.');</v>
      </c>
      <c r="F10625" s="31"/>
      <c r="G10625" s="31"/>
      <c r="H10625" s="31"/>
      <c r="I10625" s="31"/>
      <c r="J10625" s="31"/>
      <c r="K10625" s="31"/>
      <c r="L10625" s="31"/>
      <c r="M10625" s="31"/>
      <c r="N10625" s="31"/>
      <c r="O10625" s="31"/>
      <c r="P10625" s="31"/>
      <c r="Q10625" s="31"/>
      <c r="R10625" s="31"/>
      <c r="S10625" s="31"/>
      <c r="T10625" s="31"/>
      <c r="U10625" s="31"/>
      <c r="V10625" s="31"/>
      <c r="W10625" s="31"/>
      <c r="X10625" s="31"/>
      <c r="Y10625" s="31"/>
      <c r="Z10625" s="31"/>
      <c r="AA10625" s="31"/>
      <c r="AB10625" s="31"/>
      <c r="AC10625" s="31"/>
      <c r="AD10625" s="31"/>
      <c r="AE10625" s="31"/>
      <c r="AF10625" s="31"/>
      <c r="AG10625" s="31"/>
      <c r="AH10625" s="31"/>
      <c r="AI10625" s="31"/>
      <c r="AJ10625" s="31"/>
      <c r="AK10625" s="31"/>
      <c r="AL10625" s="31"/>
      <c r="AM10625" s="31"/>
      <c r="AN10625" s="31"/>
      <c r="AO10625" s="31"/>
      <c r="AP10625" s="31"/>
      <c r="AQ10625" s="31"/>
      <c r="AR10625" s="31"/>
      <c r="AS10625" s="31"/>
      <c r="AT10625" s="31"/>
      <c r="AU10625" s="31"/>
      <c r="AV10625" s="31"/>
      <c r="AW10625" s="31"/>
      <c r="AX10625" s="31"/>
      <c r="AY10625" s="31"/>
      <c r="AZ10625" s="31"/>
      <c r="BA10625" s="31"/>
      <c r="BB10625" s="31"/>
      <c r="BC10625" s="31"/>
      <c r="BD10625" s="31"/>
      <c r="BE10625" s="31"/>
      <c r="BF10625" s="31"/>
      <c r="BG10625" s="31"/>
      <c r="BH10625" s="31"/>
      <c r="BI10625" s="31"/>
      <c r="BJ10625" s="31"/>
      <c r="BK10625" s="31"/>
      <c r="BL10625" s="31"/>
      <c r="BM10625" s="31"/>
      <c r="BN10625" s="31"/>
      <c r="BO10625" s="31"/>
      <c r="BP10625" s="31"/>
      <c r="BQ10625" s="31"/>
      <c r="BR10625" s="31"/>
      <c r="BS10625" s="31"/>
      <c r="BT10625" s="31"/>
      <c r="BU10625" s="31"/>
      <c r="BV10625" s="31"/>
      <c r="BW10625" s="31"/>
      <c r="BX10625" s="31"/>
      <c r="BY10625" s="31"/>
      <c r="BZ10625" s="31"/>
      <c r="CA10625" s="31"/>
      <c r="CB10625" s="31"/>
      <c r="CC10625" s="31"/>
    </row>
    <row r="10626" spans="5:81" customFormat="1" x14ac:dyDescent="0.25">
      <c r="E10626" s="30" t="str">
        <f t="shared" si="76"/>
        <v>update IFINOPL.dbo.AGREEMENT_ASSET set BILLING_TO_NPWP = '024537979401000', NPWP_NAME = 'CV. TITIPAN KILAT SERANG', NPWP_ADDRESS = 'JL. JENDRAL AHMAD YANI NO.234 RT.002 RW.003 KEL.SUMURPECUNG KEC.SERANG KOTA/KAB.KOTA SERANG BANTEN 42118' where AGREEMENT_NO = replace('0001502/4/01/09/2023', '/', '.');</v>
      </c>
      <c r="F10626" s="31"/>
      <c r="G10626" s="31"/>
      <c r="H10626" s="31"/>
      <c r="I10626" s="31"/>
      <c r="J10626" s="31"/>
      <c r="K10626" s="31"/>
      <c r="L10626" s="31"/>
      <c r="M10626" s="31"/>
      <c r="N10626" s="31"/>
      <c r="O10626" s="31"/>
      <c r="P10626" s="31"/>
      <c r="Q10626" s="31"/>
      <c r="R10626" s="31"/>
      <c r="S10626" s="31"/>
      <c r="T10626" s="31"/>
      <c r="U10626" s="31"/>
      <c r="V10626" s="31"/>
      <c r="W10626" s="31"/>
      <c r="X10626" s="31"/>
      <c r="Y10626" s="31"/>
      <c r="Z10626" s="31"/>
      <c r="AA10626" s="31"/>
      <c r="AB10626" s="31"/>
      <c r="AC10626" s="31"/>
      <c r="AD10626" s="31"/>
      <c r="AE10626" s="31"/>
      <c r="AF10626" s="31"/>
      <c r="AG10626" s="31"/>
      <c r="AH10626" s="31"/>
      <c r="AI10626" s="31"/>
      <c r="AJ10626" s="31"/>
      <c r="AK10626" s="31"/>
      <c r="AL10626" s="31"/>
      <c r="AM10626" s="31"/>
      <c r="AN10626" s="31"/>
      <c r="AO10626" s="31"/>
      <c r="AP10626" s="31"/>
      <c r="AQ10626" s="31"/>
      <c r="AR10626" s="31"/>
      <c r="AS10626" s="31"/>
      <c r="AT10626" s="31"/>
      <c r="AU10626" s="31"/>
      <c r="AV10626" s="31"/>
      <c r="AW10626" s="31"/>
      <c r="AX10626" s="31"/>
      <c r="AY10626" s="31"/>
      <c r="AZ10626" s="31"/>
      <c r="BA10626" s="31"/>
      <c r="BB10626" s="31"/>
      <c r="BC10626" s="31"/>
      <c r="BD10626" s="31"/>
      <c r="BE10626" s="31"/>
      <c r="BF10626" s="31"/>
      <c r="BG10626" s="31"/>
      <c r="BH10626" s="31"/>
      <c r="BI10626" s="31"/>
      <c r="BJ10626" s="31"/>
      <c r="BK10626" s="31"/>
      <c r="BL10626" s="31"/>
      <c r="BM10626" s="31"/>
      <c r="BN10626" s="31"/>
      <c r="BO10626" s="31"/>
      <c r="BP10626" s="31"/>
      <c r="BQ10626" s="31"/>
      <c r="BR10626" s="31"/>
      <c r="BS10626" s="31"/>
      <c r="BT10626" s="31"/>
      <c r="BU10626" s="31"/>
      <c r="BV10626" s="31"/>
      <c r="BW10626" s="31"/>
      <c r="BX10626" s="31"/>
      <c r="BY10626" s="31"/>
      <c r="BZ10626" s="31"/>
      <c r="CA10626" s="31"/>
      <c r="CB10626" s="31"/>
      <c r="CC10626" s="31"/>
    </row>
    <row r="10627" spans="5:81" customFormat="1" x14ac:dyDescent="0.25">
      <c r="E10627" s="30" t="str">
        <f t="shared" si="76"/>
        <v>update IFINOPL.dbo.AGREEMENT_ASSET set BILLING_TO_NPWP = '424018042448000', NPWP_NAME = 'PT. MITRA SOLUSI KARISMA', NPWP_ADDRESS = 'JL PITARA RAYA NO. 195 RT.005 RW.016 KEL.PANCORAN MAS KEC.PANCORAN MAS KOTA/KAB.DEPOK JAWA BARAT 16436' where AGREEMENT_NO = replace('0001503/4/01/09/2023', '/', '.');</v>
      </c>
      <c r="F10627" s="31"/>
      <c r="G10627" s="31"/>
      <c r="H10627" s="31"/>
      <c r="I10627" s="31"/>
      <c r="J10627" s="31"/>
      <c r="K10627" s="31"/>
      <c r="L10627" s="31"/>
      <c r="M10627" s="31"/>
      <c r="N10627" s="31"/>
      <c r="O10627" s="31"/>
      <c r="P10627" s="31"/>
      <c r="Q10627" s="31"/>
      <c r="R10627" s="31"/>
      <c r="S10627" s="31"/>
      <c r="T10627" s="31"/>
      <c r="U10627" s="31"/>
      <c r="V10627" s="31"/>
      <c r="W10627" s="31"/>
      <c r="X10627" s="31"/>
      <c r="Y10627" s="31"/>
      <c r="Z10627" s="31"/>
      <c r="AA10627" s="31"/>
      <c r="AB10627" s="31"/>
      <c r="AC10627" s="31"/>
      <c r="AD10627" s="31"/>
      <c r="AE10627" s="31"/>
      <c r="AF10627" s="31"/>
      <c r="AG10627" s="31"/>
      <c r="AH10627" s="31"/>
      <c r="AI10627" s="31"/>
      <c r="AJ10627" s="31"/>
      <c r="AK10627" s="31"/>
      <c r="AL10627" s="31"/>
      <c r="AM10627" s="31"/>
      <c r="AN10627" s="31"/>
      <c r="AO10627" s="31"/>
      <c r="AP10627" s="31"/>
      <c r="AQ10627" s="31"/>
      <c r="AR10627" s="31"/>
      <c r="AS10627" s="31"/>
      <c r="AT10627" s="31"/>
      <c r="AU10627" s="31"/>
      <c r="AV10627" s="31"/>
      <c r="AW10627" s="31"/>
      <c r="AX10627" s="31"/>
      <c r="AY10627" s="31"/>
      <c r="AZ10627" s="31"/>
      <c r="BA10627" s="31"/>
      <c r="BB10627" s="31"/>
      <c r="BC10627" s="31"/>
      <c r="BD10627" s="31"/>
      <c r="BE10627" s="31"/>
      <c r="BF10627" s="31"/>
      <c r="BG10627" s="31"/>
      <c r="BH10627" s="31"/>
      <c r="BI10627" s="31"/>
      <c r="BJ10627" s="31"/>
      <c r="BK10627" s="31"/>
      <c r="BL10627" s="31"/>
      <c r="BM10627" s="31"/>
      <c r="BN10627" s="31"/>
      <c r="BO10627" s="31"/>
      <c r="BP10627" s="31"/>
      <c r="BQ10627" s="31"/>
      <c r="BR10627" s="31"/>
      <c r="BS10627" s="31"/>
      <c r="BT10627" s="31"/>
      <c r="BU10627" s="31"/>
      <c r="BV10627" s="31"/>
      <c r="BW10627" s="31"/>
      <c r="BX10627" s="31"/>
      <c r="BY10627" s="31"/>
      <c r="BZ10627" s="31"/>
      <c r="CA10627" s="31"/>
      <c r="CB10627" s="31"/>
      <c r="CC10627" s="31"/>
    </row>
    <row r="10628" spans="5:81" customFormat="1" x14ac:dyDescent="0.25">
      <c r="E10628" s="30" t="str">
        <f t="shared" si="76"/>
        <v>update IFINOPL.dbo.AGREEMENT_ASSET set BILLING_TO_NPWP = '867987901901000', NPWP_NAME = 'PT. GADAI MAS BALI', NPWP_ADDRESS = 'JL. COKROAMINOTO NO. 304 RT.00 RW.00 KEL.UBUNG KEC.DENPASAR UTARA KOTA/KAB.DENPASAR BALI 80116' where AGREEMENT_NO = replace('0001504/4/01/09/2023', '/', '.');</v>
      </c>
      <c r="F10628" s="31"/>
      <c r="G10628" s="31"/>
      <c r="H10628" s="31"/>
      <c r="I10628" s="31"/>
      <c r="J10628" s="31"/>
      <c r="K10628" s="31"/>
      <c r="L10628" s="31"/>
      <c r="M10628" s="31"/>
      <c r="N10628" s="31"/>
      <c r="O10628" s="31"/>
      <c r="P10628" s="31"/>
      <c r="Q10628" s="31"/>
      <c r="R10628" s="31"/>
      <c r="S10628" s="31"/>
      <c r="T10628" s="31"/>
      <c r="U10628" s="31"/>
      <c r="V10628" s="31"/>
      <c r="W10628" s="31"/>
      <c r="X10628" s="31"/>
      <c r="Y10628" s="31"/>
      <c r="Z10628" s="31"/>
      <c r="AA10628" s="31"/>
      <c r="AB10628" s="31"/>
      <c r="AC10628" s="31"/>
      <c r="AD10628" s="31"/>
      <c r="AE10628" s="31"/>
      <c r="AF10628" s="31"/>
      <c r="AG10628" s="31"/>
      <c r="AH10628" s="31"/>
      <c r="AI10628" s="31"/>
      <c r="AJ10628" s="31"/>
      <c r="AK10628" s="31"/>
      <c r="AL10628" s="31"/>
      <c r="AM10628" s="31"/>
      <c r="AN10628" s="31"/>
      <c r="AO10628" s="31"/>
      <c r="AP10628" s="31"/>
      <c r="AQ10628" s="31"/>
      <c r="AR10628" s="31"/>
      <c r="AS10628" s="31"/>
      <c r="AT10628" s="31"/>
      <c r="AU10628" s="31"/>
      <c r="AV10628" s="31"/>
      <c r="AW10628" s="31"/>
      <c r="AX10628" s="31"/>
      <c r="AY10628" s="31"/>
      <c r="AZ10628" s="31"/>
      <c r="BA10628" s="31"/>
      <c r="BB10628" s="31"/>
      <c r="BC10628" s="31"/>
      <c r="BD10628" s="31"/>
      <c r="BE10628" s="31"/>
      <c r="BF10628" s="31"/>
      <c r="BG10628" s="31"/>
      <c r="BH10628" s="31"/>
      <c r="BI10628" s="31"/>
      <c r="BJ10628" s="31"/>
      <c r="BK10628" s="31"/>
      <c r="BL10628" s="31"/>
      <c r="BM10628" s="31"/>
      <c r="BN10628" s="31"/>
      <c r="BO10628" s="31"/>
      <c r="BP10628" s="31"/>
      <c r="BQ10628" s="31"/>
      <c r="BR10628" s="31"/>
      <c r="BS10628" s="31"/>
      <c r="BT10628" s="31"/>
      <c r="BU10628" s="31"/>
      <c r="BV10628" s="31"/>
      <c r="BW10628" s="31"/>
      <c r="BX10628" s="31"/>
      <c r="BY10628" s="31"/>
      <c r="BZ10628" s="31"/>
      <c r="CA10628" s="31"/>
      <c r="CB10628" s="31"/>
      <c r="CC10628" s="31"/>
    </row>
    <row r="10629" spans="5:81" customFormat="1" x14ac:dyDescent="0.25">
      <c r="E10629" s="30" t="str">
        <f t="shared" si="76"/>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replace('0001505/4/01/09/2023', '/', '.');</v>
      </c>
      <c r="F10629" s="31"/>
      <c r="G10629" s="31"/>
      <c r="H10629" s="31"/>
      <c r="I10629" s="31"/>
      <c r="J10629" s="31"/>
      <c r="K10629" s="31"/>
      <c r="L10629" s="31"/>
      <c r="M10629" s="31"/>
      <c r="N10629" s="31"/>
      <c r="O10629" s="31"/>
      <c r="P10629" s="31"/>
      <c r="Q10629" s="31"/>
      <c r="R10629" s="31"/>
      <c r="S10629" s="31"/>
      <c r="T10629" s="31"/>
      <c r="U10629" s="31"/>
      <c r="V10629" s="31"/>
      <c r="W10629" s="31"/>
      <c r="X10629" s="31"/>
      <c r="Y10629" s="31"/>
      <c r="Z10629" s="31"/>
      <c r="AA10629" s="31"/>
      <c r="AB10629" s="31"/>
      <c r="AC10629" s="31"/>
      <c r="AD10629" s="31"/>
      <c r="AE10629" s="31"/>
      <c r="AF10629" s="31"/>
      <c r="AG10629" s="31"/>
      <c r="AH10629" s="31"/>
      <c r="AI10629" s="31"/>
      <c r="AJ10629" s="31"/>
      <c r="AK10629" s="31"/>
      <c r="AL10629" s="31"/>
      <c r="AM10629" s="31"/>
      <c r="AN10629" s="31"/>
      <c r="AO10629" s="31"/>
      <c r="AP10629" s="31"/>
      <c r="AQ10629" s="31"/>
      <c r="AR10629" s="31"/>
      <c r="AS10629" s="31"/>
      <c r="AT10629" s="31"/>
      <c r="AU10629" s="31"/>
      <c r="AV10629" s="31"/>
      <c r="AW10629" s="31"/>
      <c r="AX10629" s="31"/>
      <c r="AY10629" s="31"/>
      <c r="AZ10629" s="31"/>
      <c r="BA10629" s="31"/>
      <c r="BB10629" s="31"/>
      <c r="BC10629" s="31"/>
      <c r="BD10629" s="31"/>
      <c r="BE10629" s="31"/>
      <c r="BF10629" s="31"/>
      <c r="BG10629" s="31"/>
      <c r="BH10629" s="31"/>
      <c r="BI10629" s="31"/>
      <c r="BJ10629" s="31"/>
      <c r="BK10629" s="31"/>
      <c r="BL10629" s="31"/>
      <c r="BM10629" s="31"/>
      <c r="BN10629" s="31"/>
      <c r="BO10629" s="31"/>
      <c r="BP10629" s="31"/>
      <c r="BQ10629" s="31"/>
      <c r="BR10629" s="31"/>
      <c r="BS10629" s="31"/>
      <c r="BT10629" s="31"/>
      <c r="BU10629" s="31"/>
      <c r="BV10629" s="31"/>
      <c r="BW10629" s="31"/>
      <c r="BX10629" s="31"/>
      <c r="BY10629" s="31"/>
      <c r="BZ10629" s="31"/>
      <c r="CA10629" s="31"/>
      <c r="CB10629" s="31"/>
      <c r="CC10629" s="31"/>
    </row>
    <row r="10630" spans="5:81" customFormat="1" x14ac:dyDescent="0.25">
      <c r="E10630" s="30" t="str">
        <f t="shared" si="76"/>
        <v>update IFINOPL.dbo.AGREEMENT_ASSET set BILLING_TO_NPWP = '026757047004000', NPWP_NAME = 'PT. GLOBALINDO DUA SATU EKSPRES', NPWP_ADDRESS = 'JL RAYA BEKASI KM 19/3 RT.010 RW.001 KEL.JATI KEC.PULO GADUNG KOTA/KAB.JAKARTA TIMUR DKI JAKARTA 13220' where AGREEMENT_NO = replace('0001506/4/01/09/2023', '/', '.');</v>
      </c>
      <c r="F10630" s="31"/>
      <c r="G10630" s="31"/>
      <c r="H10630" s="31"/>
      <c r="I10630" s="31"/>
      <c r="J10630" s="31"/>
      <c r="K10630" s="31"/>
      <c r="L10630" s="31"/>
      <c r="M10630" s="31"/>
      <c r="N10630" s="31"/>
      <c r="O10630" s="31"/>
      <c r="P10630" s="31"/>
      <c r="Q10630" s="31"/>
      <c r="R10630" s="31"/>
      <c r="S10630" s="31"/>
      <c r="T10630" s="31"/>
      <c r="U10630" s="31"/>
      <c r="V10630" s="31"/>
      <c r="W10630" s="31"/>
      <c r="X10630" s="31"/>
      <c r="Y10630" s="31"/>
      <c r="Z10630" s="31"/>
      <c r="AA10630" s="31"/>
      <c r="AB10630" s="31"/>
      <c r="AC10630" s="31"/>
      <c r="AD10630" s="31"/>
      <c r="AE10630" s="31"/>
      <c r="AF10630" s="31"/>
      <c r="AG10630" s="31"/>
      <c r="AH10630" s="31"/>
      <c r="AI10630" s="31"/>
      <c r="AJ10630" s="31"/>
      <c r="AK10630" s="31"/>
      <c r="AL10630" s="31"/>
      <c r="AM10630" s="31"/>
      <c r="AN10630" s="31"/>
      <c r="AO10630" s="31"/>
      <c r="AP10630" s="31"/>
      <c r="AQ10630" s="31"/>
      <c r="AR10630" s="31"/>
      <c r="AS10630" s="31"/>
      <c r="AT10630" s="31"/>
      <c r="AU10630" s="31"/>
      <c r="AV10630" s="31"/>
      <c r="AW10630" s="31"/>
      <c r="AX10630" s="31"/>
      <c r="AY10630" s="31"/>
      <c r="AZ10630" s="31"/>
      <c r="BA10630" s="31"/>
      <c r="BB10630" s="31"/>
      <c r="BC10630" s="31"/>
      <c r="BD10630" s="31"/>
      <c r="BE10630" s="31"/>
      <c r="BF10630" s="31"/>
      <c r="BG10630" s="31"/>
      <c r="BH10630" s="31"/>
      <c r="BI10630" s="31"/>
      <c r="BJ10630" s="31"/>
      <c r="BK10630" s="31"/>
      <c r="BL10630" s="31"/>
      <c r="BM10630" s="31"/>
      <c r="BN10630" s="31"/>
      <c r="BO10630" s="31"/>
      <c r="BP10630" s="31"/>
      <c r="BQ10630" s="31"/>
      <c r="BR10630" s="31"/>
      <c r="BS10630" s="31"/>
      <c r="BT10630" s="31"/>
      <c r="BU10630" s="31"/>
      <c r="BV10630" s="31"/>
      <c r="BW10630" s="31"/>
      <c r="BX10630" s="31"/>
      <c r="BY10630" s="31"/>
      <c r="BZ10630" s="31"/>
      <c r="CA10630" s="31"/>
      <c r="CB10630" s="31"/>
      <c r="CC10630" s="31"/>
    </row>
    <row r="10631" spans="5:81" customFormat="1" x14ac:dyDescent="0.25">
      <c r="E10631" s="30" t="str">
        <f t="shared" si="76"/>
        <v>update IFINOPL.dbo.AGREEMENT_ASSET set BILLING_TO_NPWP = '742012628407000', NPWP_NAME = 'PT. LIMA DUAPULUH NUSANTARA EKSPRESS', NPWP_ADDRESS = 'RUKO EMERALD COMMERCIAL JL BULEVARD SELATAN SUMMARECON BEKASI BLOK UA NO 37 RT.001 RW.020 KEL.MARGA MULYA KEC.BEKASI UTARA KOTA/KAB.KOTA BEKASI JAWA BARAT 17142' where AGREEMENT_NO = replace('0001507/4/01/09/2023', '/', '.');</v>
      </c>
      <c r="F10631" s="31"/>
      <c r="G10631" s="31"/>
      <c r="H10631" s="31"/>
      <c r="I10631" s="31"/>
      <c r="J10631" s="31"/>
      <c r="K10631" s="31"/>
      <c r="L10631" s="31"/>
      <c r="M10631" s="31"/>
      <c r="N10631" s="31"/>
      <c r="O10631" s="31"/>
      <c r="P10631" s="31"/>
      <c r="Q10631" s="31"/>
      <c r="R10631" s="31"/>
      <c r="S10631" s="31"/>
      <c r="T10631" s="31"/>
      <c r="U10631" s="31"/>
      <c r="V10631" s="31"/>
      <c r="W10631" s="31"/>
      <c r="X10631" s="31"/>
      <c r="Y10631" s="31"/>
      <c r="Z10631" s="31"/>
      <c r="AA10631" s="31"/>
      <c r="AB10631" s="31"/>
      <c r="AC10631" s="31"/>
      <c r="AD10631" s="31"/>
      <c r="AE10631" s="31"/>
      <c r="AF10631" s="31"/>
      <c r="AG10631" s="31"/>
      <c r="AH10631" s="31"/>
      <c r="AI10631" s="31"/>
      <c r="AJ10631" s="31"/>
      <c r="AK10631" s="31"/>
      <c r="AL10631" s="31"/>
      <c r="AM10631" s="31"/>
      <c r="AN10631" s="31"/>
      <c r="AO10631" s="31"/>
      <c r="AP10631" s="31"/>
      <c r="AQ10631" s="31"/>
      <c r="AR10631" s="31"/>
      <c r="AS10631" s="31"/>
      <c r="AT10631" s="31"/>
      <c r="AU10631" s="31"/>
      <c r="AV10631" s="31"/>
      <c r="AW10631" s="31"/>
      <c r="AX10631" s="31"/>
      <c r="AY10631" s="31"/>
      <c r="AZ10631" s="31"/>
      <c r="BA10631" s="31"/>
      <c r="BB10631" s="31"/>
      <c r="BC10631" s="31"/>
      <c r="BD10631" s="31"/>
      <c r="BE10631" s="31"/>
      <c r="BF10631" s="31"/>
      <c r="BG10631" s="31"/>
      <c r="BH10631" s="31"/>
      <c r="BI10631" s="31"/>
      <c r="BJ10631" s="31"/>
      <c r="BK10631" s="31"/>
      <c r="BL10631" s="31"/>
      <c r="BM10631" s="31"/>
      <c r="BN10631" s="31"/>
      <c r="BO10631" s="31"/>
      <c r="BP10631" s="31"/>
      <c r="BQ10631" s="31"/>
      <c r="BR10631" s="31"/>
      <c r="BS10631" s="31"/>
      <c r="BT10631" s="31"/>
      <c r="BU10631" s="31"/>
      <c r="BV10631" s="31"/>
      <c r="BW10631" s="31"/>
      <c r="BX10631" s="31"/>
      <c r="BY10631" s="31"/>
      <c r="BZ10631" s="31"/>
      <c r="CA10631" s="31"/>
      <c r="CB10631" s="31"/>
      <c r="CC10631" s="31"/>
    </row>
    <row r="10632" spans="5:81" customFormat="1" x14ac:dyDescent="0.25">
      <c r="E10632" s="30" t="str">
        <f t="shared" si="76"/>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replace('0001508/4/01/09/2023', '/', '.');</v>
      </c>
      <c r="F10632" s="31"/>
      <c r="G10632" s="31"/>
      <c r="H10632" s="31"/>
      <c r="I10632" s="31"/>
      <c r="J10632" s="31"/>
      <c r="K10632" s="31"/>
      <c r="L10632" s="31"/>
      <c r="M10632" s="31"/>
      <c r="N10632" s="31"/>
      <c r="O10632" s="31"/>
      <c r="P10632" s="31"/>
      <c r="Q10632" s="31"/>
      <c r="R10632" s="31"/>
      <c r="S10632" s="31"/>
      <c r="T10632" s="31"/>
      <c r="U10632" s="31"/>
      <c r="V10632" s="31"/>
      <c r="W10632" s="31"/>
      <c r="X10632" s="31"/>
      <c r="Y10632" s="31"/>
      <c r="Z10632" s="31"/>
      <c r="AA10632" s="31"/>
      <c r="AB10632" s="31"/>
      <c r="AC10632" s="31"/>
      <c r="AD10632" s="31"/>
      <c r="AE10632" s="31"/>
      <c r="AF10632" s="31"/>
      <c r="AG10632" s="31"/>
      <c r="AH10632" s="31"/>
      <c r="AI10632" s="31"/>
      <c r="AJ10632" s="31"/>
      <c r="AK10632" s="31"/>
      <c r="AL10632" s="31"/>
      <c r="AM10632" s="31"/>
      <c r="AN10632" s="31"/>
      <c r="AO10632" s="31"/>
      <c r="AP10632" s="31"/>
      <c r="AQ10632" s="31"/>
      <c r="AR10632" s="31"/>
      <c r="AS10632" s="31"/>
      <c r="AT10632" s="31"/>
      <c r="AU10632" s="31"/>
      <c r="AV10632" s="31"/>
      <c r="AW10632" s="31"/>
      <c r="AX10632" s="31"/>
      <c r="AY10632" s="31"/>
      <c r="AZ10632" s="31"/>
      <c r="BA10632" s="31"/>
      <c r="BB10632" s="31"/>
      <c r="BC10632" s="31"/>
      <c r="BD10632" s="31"/>
      <c r="BE10632" s="31"/>
      <c r="BF10632" s="31"/>
      <c r="BG10632" s="31"/>
      <c r="BH10632" s="31"/>
      <c r="BI10632" s="31"/>
      <c r="BJ10632" s="31"/>
      <c r="BK10632" s="31"/>
      <c r="BL10632" s="31"/>
      <c r="BM10632" s="31"/>
      <c r="BN10632" s="31"/>
      <c r="BO10632" s="31"/>
      <c r="BP10632" s="31"/>
      <c r="BQ10632" s="31"/>
      <c r="BR10632" s="31"/>
      <c r="BS10632" s="31"/>
      <c r="BT10632" s="31"/>
      <c r="BU10632" s="31"/>
      <c r="BV10632" s="31"/>
      <c r="BW10632" s="31"/>
      <c r="BX10632" s="31"/>
      <c r="BY10632" s="31"/>
      <c r="BZ10632" s="31"/>
      <c r="CA10632" s="31"/>
      <c r="CB10632" s="31"/>
      <c r="CC10632" s="31"/>
    </row>
    <row r="10633" spans="5:81" customFormat="1" x14ac:dyDescent="0.25">
      <c r="E10633" s="30" t="str">
        <f t="shared" si="76"/>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replace('0001509/4/01/09/2023', '/', '.');</v>
      </c>
      <c r="F10633" s="31"/>
      <c r="G10633" s="31"/>
      <c r="H10633" s="31"/>
      <c r="I10633" s="31"/>
      <c r="J10633" s="31"/>
      <c r="K10633" s="31"/>
      <c r="L10633" s="31"/>
      <c r="M10633" s="31"/>
      <c r="N10633" s="31"/>
      <c r="O10633" s="31"/>
      <c r="P10633" s="31"/>
      <c r="Q10633" s="31"/>
      <c r="R10633" s="31"/>
      <c r="S10633" s="31"/>
      <c r="T10633" s="31"/>
      <c r="U10633" s="31"/>
      <c r="V10633" s="31"/>
      <c r="W10633" s="31"/>
      <c r="X10633" s="31"/>
      <c r="Y10633" s="31"/>
      <c r="Z10633" s="31"/>
      <c r="AA10633" s="31"/>
      <c r="AB10633" s="31"/>
      <c r="AC10633" s="31"/>
      <c r="AD10633" s="31"/>
      <c r="AE10633" s="31"/>
      <c r="AF10633" s="31"/>
      <c r="AG10633" s="31"/>
      <c r="AH10633" s="31"/>
      <c r="AI10633" s="31"/>
      <c r="AJ10633" s="31"/>
      <c r="AK10633" s="31"/>
      <c r="AL10633" s="31"/>
      <c r="AM10633" s="31"/>
      <c r="AN10633" s="31"/>
      <c r="AO10633" s="31"/>
      <c r="AP10633" s="31"/>
      <c r="AQ10633" s="31"/>
      <c r="AR10633" s="31"/>
      <c r="AS10633" s="31"/>
      <c r="AT10633" s="31"/>
      <c r="AU10633" s="31"/>
      <c r="AV10633" s="31"/>
      <c r="AW10633" s="31"/>
      <c r="AX10633" s="31"/>
      <c r="AY10633" s="31"/>
      <c r="AZ10633" s="31"/>
      <c r="BA10633" s="31"/>
      <c r="BB10633" s="31"/>
      <c r="BC10633" s="31"/>
      <c r="BD10633" s="31"/>
      <c r="BE10633" s="31"/>
      <c r="BF10633" s="31"/>
      <c r="BG10633" s="31"/>
      <c r="BH10633" s="31"/>
      <c r="BI10633" s="31"/>
      <c r="BJ10633" s="31"/>
      <c r="BK10633" s="31"/>
      <c r="BL10633" s="31"/>
      <c r="BM10633" s="31"/>
      <c r="BN10633" s="31"/>
      <c r="BO10633" s="31"/>
      <c r="BP10633" s="31"/>
      <c r="BQ10633" s="31"/>
      <c r="BR10633" s="31"/>
      <c r="BS10633" s="31"/>
      <c r="BT10633" s="31"/>
      <c r="BU10633" s="31"/>
      <c r="BV10633" s="31"/>
      <c r="BW10633" s="31"/>
      <c r="BX10633" s="31"/>
      <c r="BY10633" s="31"/>
      <c r="BZ10633" s="31"/>
      <c r="CA10633" s="31"/>
      <c r="CB10633" s="31"/>
      <c r="CC10633" s="31"/>
    </row>
    <row r="10634" spans="5:81" customFormat="1" x14ac:dyDescent="0.25">
      <c r="E10634" s="30" t="str">
        <f t="shared" si="76"/>
        <v>update IFINOPL.dbo.AGREEMENT_ASSET set BILLING_TO_NPWP = '018700237056000', NPWP_NAME = 'PT. FONTERRA BRANDS INDONESIA', NPWP_ADDRESS = 'GEDUNG PERKANTORAN PRUDENTIAL CENTRE, KOTA KASABLANKA LANTAI 19 UNIT B-G, JL CASABLANCA KAV.88, RT.0 RW.0 KEL.MENTENG DALAM KEC.TEBET KOTA/KAB.JAKARTA SELATAN DKI JAKARTA 12870' where AGREEMENT_NO = replace('0001510/4/01/09/2023', '/', '.');</v>
      </c>
      <c r="F10634" s="31"/>
      <c r="G10634" s="31"/>
      <c r="H10634" s="31"/>
      <c r="I10634" s="31"/>
      <c r="J10634" s="31"/>
      <c r="K10634" s="31"/>
      <c r="L10634" s="31"/>
      <c r="M10634" s="31"/>
      <c r="N10634" s="31"/>
      <c r="O10634" s="31"/>
      <c r="P10634" s="31"/>
      <c r="Q10634" s="31"/>
      <c r="R10634" s="31"/>
      <c r="S10634" s="31"/>
      <c r="T10634" s="31"/>
      <c r="U10634" s="31"/>
      <c r="V10634" s="31"/>
      <c r="W10634" s="31"/>
      <c r="X10634" s="31"/>
      <c r="Y10634" s="31"/>
      <c r="Z10634" s="31"/>
      <c r="AA10634" s="31"/>
      <c r="AB10634" s="31"/>
      <c r="AC10634" s="31"/>
      <c r="AD10634" s="31"/>
      <c r="AE10634" s="31"/>
      <c r="AF10634" s="31"/>
      <c r="AG10634" s="31"/>
      <c r="AH10634" s="31"/>
      <c r="AI10634" s="31"/>
      <c r="AJ10634" s="31"/>
      <c r="AK10634" s="31"/>
      <c r="AL10634" s="31"/>
      <c r="AM10634" s="31"/>
      <c r="AN10634" s="31"/>
      <c r="AO10634" s="31"/>
      <c r="AP10634" s="31"/>
      <c r="AQ10634" s="31"/>
      <c r="AR10634" s="31"/>
      <c r="AS10634" s="31"/>
      <c r="AT10634" s="31"/>
      <c r="AU10634" s="31"/>
      <c r="AV10634" s="31"/>
      <c r="AW10634" s="31"/>
      <c r="AX10634" s="31"/>
      <c r="AY10634" s="31"/>
      <c r="AZ10634" s="31"/>
      <c r="BA10634" s="31"/>
      <c r="BB10634" s="31"/>
      <c r="BC10634" s="31"/>
      <c r="BD10634" s="31"/>
      <c r="BE10634" s="31"/>
      <c r="BF10634" s="31"/>
      <c r="BG10634" s="31"/>
      <c r="BH10634" s="31"/>
      <c r="BI10634" s="31"/>
      <c r="BJ10634" s="31"/>
      <c r="BK10634" s="31"/>
      <c r="BL10634" s="31"/>
      <c r="BM10634" s="31"/>
      <c r="BN10634" s="31"/>
      <c r="BO10634" s="31"/>
      <c r="BP10634" s="31"/>
      <c r="BQ10634" s="31"/>
      <c r="BR10634" s="31"/>
      <c r="BS10634" s="31"/>
      <c r="BT10634" s="31"/>
      <c r="BU10634" s="31"/>
      <c r="BV10634" s="31"/>
      <c r="BW10634" s="31"/>
      <c r="BX10634" s="31"/>
      <c r="BY10634" s="31"/>
      <c r="BZ10634" s="31"/>
      <c r="CA10634" s="31"/>
      <c r="CB10634" s="31"/>
      <c r="CC10634" s="31"/>
    </row>
    <row r="10635" spans="5:81" customFormat="1" x14ac:dyDescent="0.25">
      <c r="E10635" s="30" t="str">
        <f t="shared" si="76"/>
        <v>update IFINOPL.dbo.AGREEMENT_ASSET set BILLING_TO_NPWP = '668001563011000', NPWP_NAME = 'PT. ZHI SHENG INDONESIA', NPWP_ADDRESS = 'GEDUNG GOLD COAST OFFICE TOWER LIBERTY LT. 23 JL PANTAI INDAH KAPUK BOULEVARD RT.0 RW.0 KEL.KAMAL MUARA KEC.PENJARINGAN KOTA/KAB.JAKARTA UTARA DKI JAKARTA 14470' where AGREEMENT_NO = replace('0001511/4/01/09/2023', '/', '.');</v>
      </c>
      <c r="F10635" s="31"/>
      <c r="G10635" s="31"/>
      <c r="H10635" s="31"/>
      <c r="I10635" s="31"/>
      <c r="J10635" s="31"/>
      <c r="K10635" s="31"/>
      <c r="L10635" s="31"/>
      <c r="M10635" s="31"/>
      <c r="N10635" s="31"/>
      <c r="O10635" s="31"/>
      <c r="P10635" s="31"/>
      <c r="Q10635" s="31"/>
      <c r="R10635" s="31"/>
      <c r="S10635" s="31"/>
      <c r="T10635" s="31"/>
      <c r="U10635" s="31"/>
      <c r="V10635" s="31"/>
      <c r="W10635" s="31"/>
      <c r="X10635" s="31"/>
      <c r="Y10635" s="31"/>
      <c r="Z10635" s="31"/>
      <c r="AA10635" s="31"/>
      <c r="AB10635" s="31"/>
      <c r="AC10635" s="31"/>
      <c r="AD10635" s="31"/>
      <c r="AE10635" s="31"/>
      <c r="AF10635" s="31"/>
      <c r="AG10635" s="31"/>
      <c r="AH10635" s="31"/>
      <c r="AI10635" s="31"/>
      <c r="AJ10635" s="31"/>
      <c r="AK10635" s="31"/>
      <c r="AL10635" s="31"/>
      <c r="AM10635" s="31"/>
      <c r="AN10635" s="31"/>
      <c r="AO10635" s="31"/>
      <c r="AP10635" s="31"/>
      <c r="AQ10635" s="31"/>
      <c r="AR10635" s="31"/>
      <c r="AS10635" s="31"/>
      <c r="AT10635" s="31"/>
      <c r="AU10635" s="31"/>
      <c r="AV10635" s="31"/>
      <c r="AW10635" s="31"/>
      <c r="AX10635" s="31"/>
      <c r="AY10635" s="31"/>
      <c r="AZ10635" s="31"/>
      <c r="BA10635" s="31"/>
      <c r="BB10635" s="31"/>
      <c r="BC10635" s="31"/>
      <c r="BD10635" s="31"/>
      <c r="BE10635" s="31"/>
      <c r="BF10635" s="31"/>
      <c r="BG10635" s="31"/>
      <c r="BH10635" s="31"/>
      <c r="BI10635" s="31"/>
      <c r="BJ10635" s="31"/>
      <c r="BK10635" s="31"/>
      <c r="BL10635" s="31"/>
      <c r="BM10635" s="31"/>
      <c r="BN10635" s="31"/>
      <c r="BO10635" s="31"/>
      <c r="BP10635" s="31"/>
      <c r="BQ10635" s="31"/>
      <c r="BR10635" s="31"/>
      <c r="BS10635" s="31"/>
      <c r="BT10635" s="31"/>
      <c r="BU10635" s="31"/>
      <c r="BV10635" s="31"/>
      <c r="BW10635" s="31"/>
      <c r="BX10635" s="31"/>
      <c r="BY10635" s="31"/>
      <c r="BZ10635" s="31"/>
      <c r="CA10635" s="31"/>
      <c r="CB10635" s="31"/>
      <c r="CC10635" s="31"/>
    </row>
    <row r="10636" spans="5:81" customFormat="1" x14ac:dyDescent="0.25">
      <c r="E10636"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replace('0001512/4/01/09/2023', '/', '.');</v>
      </c>
      <c r="F10636" s="31"/>
      <c r="G10636" s="31"/>
      <c r="H10636" s="31"/>
      <c r="I10636" s="31"/>
      <c r="J10636" s="31"/>
      <c r="K10636" s="31"/>
      <c r="L10636" s="31"/>
      <c r="M10636" s="31"/>
      <c r="N10636" s="31"/>
      <c r="O10636" s="31"/>
      <c r="P10636" s="31"/>
      <c r="Q10636" s="31"/>
      <c r="R10636" s="31"/>
      <c r="S10636" s="31"/>
      <c r="T10636" s="31"/>
      <c r="U10636" s="31"/>
      <c r="V10636" s="31"/>
      <c r="W10636" s="31"/>
      <c r="X10636" s="31"/>
      <c r="Y10636" s="31"/>
      <c r="Z10636" s="31"/>
      <c r="AA10636" s="31"/>
      <c r="AB10636" s="31"/>
      <c r="AC10636" s="31"/>
      <c r="AD10636" s="31"/>
      <c r="AE10636" s="31"/>
      <c r="AF10636" s="31"/>
      <c r="AG10636" s="31"/>
      <c r="AH10636" s="31"/>
      <c r="AI10636" s="31"/>
      <c r="AJ10636" s="31"/>
      <c r="AK10636" s="31"/>
      <c r="AL10636" s="31"/>
      <c r="AM10636" s="31"/>
      <c r="AN10636" s="31"/>
      <c r="AO10636" s="31"/>
      <c r="AP10636" s="31"/>
      <c r="AQ10636" s="31"/>
      <c r="AR10636" s="31"/>
      <c r="AS10636" s="31"/>
      <c r="AT10636" s="31"/>
      <c r="AU10636" s="31"/>
      <c r="AV10636" s="31"/>
      <c r="AW10636" s="31"/>
      <c r="AX10636" s="31"/>
      <c r="AY10636" s="31"/>
      <c r="AZ10636" s="31"/>
      <c r="BA10636" s="31"/>
      <c r="BB10636" s="31"/>
      <c r="BC10636" s="31"/>
      <c r="BD10636" s="31"/>
      <c r="BE10636" s="31"/>
      <c r="BF10636" s="31"/>
      <c r="BG10636" s="31"/>
      <c r="BH10636" s="31"/>
      <c r="BI10636" s="31"/>
      <c r="BJ10636" s="31"/>
      <c r="BK10636" s="31"/>
      <c r="BL10636" s="31"/>
      <c r="BM10636" s="31"/>
      <c r="BN10636" s="31"/>
      <c r="BO10636" s="31"/>
      <c r="BP10636" s="31"/>
      <c r="BQ10636" s="31"/>
      <c r="BR10636" s="31"/>
      <c r="BS10636" s="31"/>
      <c r="BT10636" s="31"/>
      <c r="BU10636" s="31"/>
      <c r="BV10636" s="31"/>
      <c r="BW10636" s="31"/>
      <c r="BX10636" s="31"/>
      <c r="BY10636" s="31"/>
      <c r="BZ10636" s="31"/>
      <c r="CA10636" s="31"/>
      <c r="CB10636" s="31"/>
      <c r="CC10636" s="31"/>
    </row>
    <row r="10637" spans="5:81" customFormat="1" x14ac:dyDescent="0.25">
      <c r="E10637" s="30" t="str">
        <f t="shared" si="76"/>
        <v>update IFINOPL.dbo.AGREEMENT_ASSET set BILLING_TO_NPWP = '019577758058000', NPWP_NAME = 'PT. G4S SECURITY SERVICES', NPWP_ADDRESS = 'ARKADIA GREEN PARK TOWER F LT. 9 JL. TB. SIMATUPANG KAV. 88 RT.00 RW.00 KEL.KEBAGUSAN KEC.PASAR MINGGU KOTA/KAB.JAKARTA SELATAN DKI JAKARTA 12520' where AGREEMENT_NO = replace('0001513/4/01/09/2023', '/', '.');</v>
      </c>
      <c r="F10637" s="31"/>
      <c r="G10637" s="31"/>
      <c r="H10637" s="31"/>
      <c r="I10637" s="31"/>
      <c r="J10637" s="31"/>
      <c r="K10637" s="31"/>
      <c r="L10637" s="31"/>
      <c r="M10637" s="31"/>
      <c r="N10637" s="31"/>
      <c r="O10637" s="31"/>
      <c r="P10637" s="31"/>
      <c r="Q10637" s="31"/>
      <c r="R10637" s="31"/>
      <c r="S10637" s="31"/>
      <c r="T10637" s="31"/>
      <c r="U10637" s="31"/>
      <c r="V10637" s="31"/>
      <c r="W10637" s="31"/>
      <c r="X10637" s="31"/>
      <c r="Y10637" s="31"/>
      <c r="Z10637" s="31"/>
      <c r="AA10637" s="31"/>
      <c r="AB10637" s="31"/>
      <c r="AC10637" s="31"/>
      <c r="AD10637" s="31"/>
      <c r="AE10637" s="31"/>
      <c r="AF10637" s="31"/>
      <c r="AG10637" s="31"/>
      <c r="AH10637" s="31"/>
      <c r="AI10637" s="31"/>
      <c r="AJ10637" s="31"/>
      <c r="AK10637" s="31"/>
      <c r="AL10637" s="31"/>
      <c r="AM10637" s="31"/>
      <c r="AN10637" s="31"/>
      <c r="AO10637" s="31"/>
      <c r="AP10637" s="31"/>
      <c r="AQ10637" s="31"/>
      <c r="AR10637" s="31"/>
      <c r="AS10637" s="31"/>
      <c r="AT10637" s="31"/>
      <c r="AU10637" s="31"/>
      <c r="AV10637" s="31"/>
      <c r="AW10637" s="31"/>
      <c r="AX10637" s="31"/>
      <c r="AY10637" s="31"/>
      <c r="AZ10637" s="31"/>
      <c r="BA10637" s="31"/>
      <c r="BB10637" s="31"/>
      <c r="BC10637" s="31"/>
      <c r="BD10637" s="31"/>
      <c r="BE10637" s="31"/>
      <c r="BF10637" s="31"/>
      <c r="BG10637" s="31"/>
      <c r="BH10637" s="31"/>
      <c r="BI10637" s="31"/>
      <c r="BJ10637" s="31"/>
      <c r="BK10637" s="31"/>
      <c r="BL10637" s="31"/>
      <c r="BM10637" s="31"/>
      <c r="BN10637" s="31"/>
      <c r="BO10637" s="31"/>
      <c r="BP10637" s="31"/>
      <c r="BQ10637" s="31"/>
      <c r="BR10637" s="31"/>
      <c r="BS10637" s="31"/>
      <c r="BT10637" s="31"/>
      <c r="BU10637" s="31"/>
      <c r="BV10637" s="31"/>
      <c r="BW10637" s="31"/>
      <c r="BX10637" s="31"/>
      <c r="BY10637" s="31"/>
      <c r="BZ10637" s="31"/>
      <c r="CA10637" s="31"/>
      <c r="CB10637" s="31"/>
      <c r="CC10637" s="31"/>
    </row>
    <row r="10638" spans="5:81" customFormat="1" x14ac:dyDescent="0.25">
      <c r="E10638" s="30" t="str">
        <f t="shared" si="76"/>
        <v>update IFINOPL.dbo.AGREEMENT_ASSET set BILLING_TO_NPWP = '901206375801000', NPWP_NAME = 'PT. GADAI MAS SULSEL', NPWP_ADDRESS = 'JL. PANNAMPU, NO 41 RT.00 RW.00 KEL.SUWANGGA KEC.TALLO KOTA/KAB.MAKASSAR SULAWESI SELATAN 90211' where AGREEMENT_NO = replace('0001515/4/01/09/2023', '/', '.');</v>
      </c>
      <c r="F10638" s="31"/>
      <c r="G10638" s="31"/>
      <c r="H10638" s="31"/>
      <c r="I10638" s="31"/>
      <c r="J10638" s="31"/>
      <c r="K10638" s="31"/>
      <c r="L10638" s="31"/>
      <c r="M10638" s="31"/>
      <c r="N10638" s="31"/>
      <c r="O10638" s="31"/>
      <c r="P10638" s="31"/>
      <c r="Q10638" s="31"/>
      <c r="R10638" s="31"/>
      <c r="S10638" s="31"/>
      <c r="T10638" s="31"/>
      <c r="U10638" s="31"/>
      <c r="V10638" s="31"/>
      <c r="W10638" s="31"/>
      <c r="X10638" s="31"/>
      <c r="Y10638" s="31"/>
      <c r="Z10638" s="31"/>
      <c r="AA10638" s="31"/>
      <c r="AB10638" s="31"/>
      <c r="AC10638" s="31"/>
      <c r="AD10638" s="31"/>
      <c r="AE10638" s="31"/>
      <c r="AF10638" s="31"/>
      <c r="AG10638" s="31"/>
      <c r="AH10638" s="31"/>
      <c r="AI10638" s="31"/>
      <c r="AJ10638" s="31"/>
      <c r="AK10638" s="31"/>
      <c r="AL10638" s="31"/>
      <c r="AM10638" s="31"/>
      <c r="AN10638" s="31"/>
      <c r="AO10638" s="31"/>
      <c r="AP10638" s="31"/>
      <c r="AQ10638" s="31"/>
      <c r="AR10638" s="31"/>
      <c r="AS10638" s="31"/>
      <c r="AT10638" s="31"/>
      <c r="AU10638" s="31"/>
      <c r="AV10638" s="31"/>
      <c r="AW10638" s="31"/>
      <c r="AX10638" s="31"/>
      <c r="AY10638" s="31"/>
      <c r="AZ10638" s="31"/>
      <c r="BA10638" s="31"/>
      <c r="BB10638" s="31"/>
      <c r="BC10638" s="31"/>
      <c r="BD10638" s="31"/>
      <c r="BE10638" s="31"/>
      <c r="BF10638" s="31"/>
      <c r="BG10638" s="31"/>
      <c r="BH10638" s="31"/>
      <c r="BI10638" s="31"/>
      <c r="BJ10638" s="31"/>
      <c r="BK10638" s="31"/>
      <c r="BL10638" s="31"/>
      <c r="BM10638" s="31"/>
      <c r="BN10638" s="31"/>
      <c r="BO10638" s="31"/>
      <c r="BP10638" s="31"/>
      <c r="BQ10638" s="31"/>
      <c r="BR10638" s="31"/>
      <c r="BS10638" s="31"/>
      <c r="BT10638" s="31"/>
      <c r="BU10638" s="31"/>
      <c r="BV10638" s="31"/>
      <c r="BW10638" s="31"/>
      <c r="BX10638" s="31"/>
      <c r="BY10638" s="31"/>
      <c r="BZ10638" s="31"/>
      <c r="CA10638" s="31"/>
      <c r="CB10638" s="31"/>
      <c r="CC10638" s="31"/>
    </row>
    <row r="10639" spans="5:81" customFormat="1" x14ac:dyDescent="0.25">
      <c r="E10639" s="30" t="str">
        <f t="shared" si="76"/>
        <v>update IFINOPL.dbo.AGREEMENT_ASSET set BILLING_TO_NPWP = '032561706021000', NPWP_NAME = 'PT. MITSUBISHI ELECTRIC INDONESIA', NPWP_ADDRESS = 'GEDUNG JAYA LANTAI 8 JL MH THAMRIN NO 12 RT 000 / RW 000, KEBON SIRIH, MENTENG, JAKARTA PUSAT, DKI JAKARTA 10340' where AGREEMENT_NO = replace('0001516/4/01/09/2023', '/', '.');</v>
      </c>
      <c r="F10639" s="31"/>
      <c r="G10639" s="31"/>
      <c r="H10639" s="31"/>
      <c r="I10639" s="31"/>
      <c r="J10639" s="31"/>
      <c r="K10639" s="31"/>
      <c r="L10639" s="31"/>
      <c r="M10639" s="31"/>
      <c r="N10639" s="31"/>
      <c r="O10639" s="31"/>
      <c r="P10639" s="31"/>
      <c r="Q10639" s="31"/>
      <c r="R10639" s="31"/>
      <c r="S10639" s="31"/>
      <c r="T10639" s="31"/>
      <c r="U10639" s="31"/>
      <c r="V10639" s="31"/>
      <c r="W10639" s="31"/>
      <c r="X10639" s="31"/>
      <c r="Y10639" s="31"/>
      <c r="Z10639" s="31"/>
      <c r="AA10639" s="31"/>
      <c r="AB10639" s="31"/>
      <c r="AC10639" s="31"/>
      <c r="AD10639" s="31"/>
      <c r="AE10639" s="31"/>
      <c r="AF10639" s="31"/>
      <c r="AG10639" s="31"/>
      <c r="AH10639" s="31"/>
      <c r="AI10639" s="31"/>
      <c r="AJ10639" s="31"/>
      <c r="AK10639" s="31"/>
      <c r="AL10639" s="31"/>
      <c r="AM10639" s="31"/>
      <c r="AN10639" s="31"/>
      <c r="AO10639" s="31"/>
      <c r="AP10639" s="31"/>
      <c r="AQ10639" s="31"/>
      <c r="AR10639" s="31"/>
      <c r="AS10639" s="31"/>
      <c r="AT10639" s="31"/>
      <c r="AU10639" s="31"/>
      <c r="AV10639" s="31"/>
      <c r="AW10639" s="31"/>
      <c r="AX10639" s="31"/>
      <c r="AY10639" s="31"/>
      <c r="AZ10639" s="31"/>
      <c r="BA10639" s="31"/>
      <c r="BB10639" s="31"/>
      <c r="BC10639" s="31"/>
      <c r="BD10639" s="31"/>
      <c r="BE10639" s="31"/>
      <c r="BF10639" s="31"/>
      <c r="BG10639" s="31"/>
      <c r="BH10639" s="31"/>
      <c r="BI10639" s="31"/>
      <c r="BJ10639" s="31"/>
      <c r="BK10639" s="31"/>
      <c r="BL10639" s="31"/>
      <c r="BM10639" s="31"/>
      <c r="BN10639" s="31"/>
      <c r="BO10639" s="31"/>
      <c r="BP10639" s="31"/>
      <c r="BQ10639" s="31"/>
      <c r="BR10639" s="31"/>
      <c r="BS10639" s="31"/>
      <c r="BT10639" s="31"/>
      <c r="BU10639" s="31"/>
      <c r="BV10639" s="31"/>
      <c r="BW10639" s="31"/>
      <c r="BX10639" s="31"/>
      <c r="BY10639" s="31"/>
      <c r="BZ10639" s="31"/>
      <c r="CA10639" s="31"/>
      <c r="CB10639" s="31"/>
      <c r="CC10639" s="31"/>
    </row>
    <row r="10640" spans="5:81" customFormat="1" x14ac:dyDescent="0.25">
      <c r="E10640" s="30" t="str">
        <f t="shared" si="76"/>
        <v>update IFINOPL.dbo.AGREEMENT_ASSET set BILLING_TO_NPWP = '017080169609000', NPWP_NAME = 'PT. ANDALAN DUA SATU EKSPRES', NPWP_ADDRESS = 'JL JEMUR ANDAYANI 50 SURYA PERMATA D 101-102 RT 008 RW 005 SIWALANKERTO WONOCOLO KOTA SURABAYA JAWATIMUR 60192' where AGREEMENT_NO = replace('0001517/4/01/09/2023', '/', '.');</v>
      </c>
      <c r="F10640" s="31"/>
      <c r="G10640" s="31"/>
      <c r="H10640" s="31"/>
      <c r="I10640" s="31"/>
      <c r="J10640" s="31"/>
      <c r="K10640" s="31"/>
      <c r="L10640" s="31"/>
      <c r="M10640" s="31"/>
      <c r="N10640" s="31"/>
      <c r="O10640" s="31"/>
      <c r="P10640" s="31"/>
      <c r="Q10640" s="31"/>
      <c r="R10640" s="31"/>
      <c r="S10640" s="31"/>
      <c r="T10640" s="31"/>
      <c r="U10640" s="31"/>
      <c r="V10640" s="31"/>
      <c r="W10640" s="31"/>
      <c r="X10640" s="31"/>
      <c r="Y10640" s="31"/>
      <c r="Z10640" s="31"/>
      <c r="AA10640" s="31"/>
      <c r="AB10640" s="31"/>
      <c r="AC10640" s="31"/>
      <c r="AD10640" s="31"/>
      <c r="AE10640" s="31"/>
      <c r="AF10640" s="31"/>
      <c r="AG10640" s="31"/>
      <c r="AH10640" s="31"/>
      <c r="AI10640" s="31"/>
      <c r="AJ10640" s="31"/>
      <c r="AK10640" s="31"/>
      <c r="AL10640" s="31"/>
      <c r="AM10640" s="31"/>
      <c r="AN10640" s="31"/>
      <c r="AO10640" s="31"/>
      <c r="AP10640" s="31"/>
      <c r="AQ10640" s="31"/>
      <c r="AR10640" s="31"/>
      <c r="AS10640" s="31"/>
      <c r="AT10640" s="31"/>
      <c r="AU10640" s="31"/>
      <c r="AV10640" s="31"/>
      <c r="AW10640" s="31"/>
      <c r="AX10640" s="31"/>
      <c r="AY10640" s="31"/>
      <c r="AZ10640" s="31"/>
      <c r="BA10640" s="31"/>
      <c r="BB10640" s="31"/>
      <c r="BC10640" s="31"/>
      <c r="BD10640" s="31"/>
      <c r="BE10640" s="31"/>
      <c r="BF10640" s="31"/>
      <c r="BG10640" s="31"/>
      <c r="BH10640" s="31"/>
      <c r="BI10640" s="31"/>
      <c r="BJ10640" s="31"/>
      <c r="BK10640" s="31"/>
      <c r="BL10640" s="31"/>
      <c r="BM10640" s="31"/>
      <c r="BN10640" s="31"/>
      <c r="BO10640" s="31"/>
      <c r="BP10640" s="31"/>
      <c r="BQ10640" s="31"/>
      <c r="BR10640" s="31"/>
      <c r="BS10640" s="31"/>
      <c r="BT10640" s="31"/>
      <c r="BU10640" s="31"/>
      <c r="BV10640" s="31"/>
      <c r="BW10640" s="31"/>
      <c r="BX10640" s="31"/>
      <c r="BY10640" s="31"/>
      <c r="BZ10640" s="31"/>
      <c r="CA10640" s="31"/>
      <c r="CB10640" s="31"/>
      <c r="CC10640" s="31"/>
    </row>
    <row r="10641" spans="5:81" customFormat="1" x14ac:dyDescent="0.25">
      <c r="E10641" s="30" t="str">
        <f t="shared" si="76"/>
        <v>update IFINOPL.dbo.AGREEMENT_ASSET set BILLING_TO_NPWP = '017080169609000', NPWP_NAME = 'PT. ANDALAN DUA SATU EKSPRES', NPWP_ADDRESS = 'JL JEMUR ANDAYANI 50 SURYA PERMATA D 101 - 102 RT.008 RW.005 KEL.SIWALANKERTO KEC.WONOCOLO KOTA/KAB.SURABAYA JAWA TIMUR 60236' where AGREEMENT_NO = replace('0001518/4/01/09/2023', '/', '.');</v>
      </c>
      <c r="F10641" s="31"/>
      <c r="G10641" s="31"/>
      <c r="H10641" s="31"/>
      <c r="I10641" s="31"/>
      <c r="J10641" s="31"/>
      <c r="K10641" s="31"/>
      <c r="L10641" s="31"/>
      <c r="M10641" s="31"/>
      <c r="N10641" s="31"/>
      <c r="O10641" s="31"/>
      <c r="P10641" s="31"/>
      <c r="Q10641" s="31"/>
      <c r="R10641" s="31"/>
      <c r="S10641" s="31"/>
      <c r="T10641" s="31"/>
      <c r="U10641" s="31"/>
      <c r="V10641" s="31"/>
      <c r="W10641" s="31"/>
      <c r="X10641" s="31"/>
      <c r="Y10641" s="31"/>
      <c r="Z10641" s="31"/>
      <c r="AA10641" s="31"/>
      <c r="AB10641" s="31"/>
      <c r="AC10641" s="31"/>
      <c r="AD10641" s="31"/>
      <c r="AE10641" s="31"/>
      <c r="AF10641" s="31"/>
      <c r="AG10641" s="31"/>
      <c r="AH10641" s="31"/>
      <c r="AI10641" s="31"/>
      <c r="AJ10641" s="31"/>
      <c r="AK10641" s="31"/>
      <c r="AL10641" s="31"/>
      <c r="AM10641" s="31"/>
      <c r="AN10641" s="31"/>
      <c r="AO10641" s="31"/>
      <c r="AP10641" s="31"/>
      <c r="AQ10641" s="31"/>
      <c r="AR10641" s="31"/>
      <c r="AS10641" s="31"/>
      <c r="AT10641" s="31"/>
      <c r="AU10641" s="31"/>
      <c r="AV10641" s="31"/>
      <c r="AW10641" s="31"/>
      <c r="AX10641" s="31"/>
      <c r="AY10641" s="31"/>
      <c r="AZ10641" s="31"/>
      <c r="BA10641" s="31"/>
      <c r="BB10641" s="31"/>
      <c r="BC10641" s="31"/>
      <c r="BD10641" s="31"/>
      <c r="BE10641" s="31"/>
      <c r="BF10641" s="31"/>
      <c r="BG10641" s="31"/>
      <c r="BH10641" s="31"/>
      <c r="BI10641" s="31"/>
      <c r="BJ10641" s="31"/>
      <c r="BK10641" s="31"/>
      <c r="BL10641" s="31"/>
      <c r="BM10641" s="31"/>
      <c r="BN10641" s="31"/>
      <c r="BO10641" s="31"/>
      <c r="BP10641" s="31"/>
      <c r="BQ10641" s="31"/>
      <c r="BR10641" s="31"/>
      <c r="BS10641" s="31"/>
      <c r="BT10641" s="31"/>
      <c r="BU10641" s="31"/>
      <c r="BV10641" s="31"/>
      <c r="BW10641" s="31"/>
      <c r="BX10641" s="31"/>
      <c r="BY10641" s="31"/>
      <c r="BZ10641" s="31"/>
      <c r="CA10641" s="31"/>
      <c r="CB10641" s="31"/>
      <c r="CC10641" s="31"/>
    </row>
    <row r="10642" spans="5:81" customFormat="1" x14ac:dyDescent="0.25">
      <c r="E10642" s="30" t="str">
        <f t="shared" si="76"/>
        <v>update IFINOPL.dbo.AGREEMENT_ASSET set BILLING_TO_NPWP = '026757047004000', NPWP_NAME = 'PT. GLOBALINDO DUA SATU EKSPRES', NPWP_ADDRESS = 'JL. RAYA BEKASI KM. 19/3 RT.010 RW.001 RAWA TERATE, CAKUNG JAKARTA TIMUR' where AGREEMENT_NO = replace('0001519/4/01/09/2023', '/', '.');</v>
      </c>
      <c r="F10642" s="31"/>
      <c r="G10642" s="31"/>
      <c r="H10642" s="31"/>
      <c r="I10642" s="31"/>
      <c r="J10642" s="31"/>
      <c r="K10642" s="31"/>
      <c r="L10642" s="31"/>
      <c r="M10642" s="31"/>
      <c r="N10642" s="31"/>
      <c r="O10642" s="31"/>
      <c r="P10642" s="31"/>
      <c r="Q10642" s="31"/>
      <c r="R10642" s="31"/>
      <c r="S10642" s="31"/>
      <c r="T10642" s="31"/>
      <c r="U10642" s="31"/>
      <c r="V10642" s="31"/>
      <c r="W10642" s="31"/>
      <c r="X10642" s="31"/>
      <c r="Y10642" s="31"/>
      <c r="Z10642" s="31"/>
      <c r="AA10642" s="31"/>
      <c r="AB10642" s="31"/>
      <c r="AC10642" s="31"/>
      <c r="AD10642" s="31"/>
      <c r="AE10642" s="31"/>
      <c r="AF10642" s="31"/>
      <c r="AG10642" s="31"/>
      <c r="AH10642" s="31"/>
      <c r="AI10642" s="31"/>
      <c r="AJ10642" s="31"/>
      <c r="AK10642" s="31"/>
      <c r="AL10642" s="31"/>
      <c r="AM10642" s="31"/>
      <c r="AN10642" s="31"/>
      <c r="AO10642" s="31"/>
      <c r="AP10642" s="31"/>
      <c r="AQ10642" s="31"/>
      <c r="AR10642" s="31"/>
      <c r="AS10642" s="31"/>
      <c r="AT10642" s="31"/>
      <c r="AU10642" s="31"/>
      <c r="AV10642" s="31"/>
      <c r="AW10642" s="31"/>
      <c r="AX10642" s="31"/>
      <c r="AY10642" s="31"/>
      <c r="AZ10642" s="31"/>
      <c r="BA10642" s="31"/>
      <c r="BB10642" s="31"/>
      <c r="BC10642" s="31"/>
      <c r="BD10642" s="31"/>
      <c r="BE10642" s="31"/>
      <c r="BF10642" s="31"/>
      <c r="BG10642" s="31"/>
      <c r="BH10642" s="31"/>
      <c r="BI10642" s="31"/>
      <c r="BJ10642" s="31"/>
      <c r="BK10642" s="31"/>
      <c r="BL10642" s="31"/>
      <c r="BM10642" s="31"/>
      <c r="BN10642" s="31"/>
      <c r="BO10642" s="31"/>
      <c r="BP10642" s="31"/>
      <c r="BQ10642" s="31"/>
      <c r="BR10642" s="31"/>
      <c r="BS10642" s="31"/>
      <c r="BT10642" s="31"/>
      <c r="BU10642" s="31"/>
      <c r="BV10642" s="31"/>
      <c r="BW10642" s="31"/>
      <c r="BX10642" s="31"/>
      <c r="BY10642" s="31"/>
      <c r="BZ10642" s="31"/>
      <c r="CA10642" s="31"/>
      <c r="CB10642" s="31"/>
      <c r="CC10642" s="31"/>
    </row>
    <row r="10643" spans="5:81" customFormat="1" x14ac:dyDescent="0.25">
      <c r="E10643" s="30" t="str">
        <f t="shared" si="76"/>
        <v>update IFINOPL.dbo.AGREEMENT_ASSET set BILLING_TO_NPWP = '013040100073000', NPWP_NAME = 'PT. DATASCRIP', NPWP_ADDRESS = 'JALAN SELAPARANG B-15 KAV.9 GUNUNG SAHARI SELATAN, KEMAYORAN.' where AGREEMENT_NO = replace('0001520/4/01/10/2023', '/', '.');</v>
      </c>
      <c r="F10643" s="31"/>
      <c r="G10643" s="31"/>
      <c r="H10643" s="31"/>
      <c r="I10643" s="31"/>
      <c r="J10643" s="31"/>
      <c r="K10643" s="31"/>
      <c r="L10643" s="31"/>
      <c r="M10643" s="31"/>
      <c r="N10643" s="31"/>
      <c r="O10643" s="31"/>
      <c r="P10643" s="31"/>
      <c r="Q10643" s="31"/>
      <c r="R10643" s="31"/>
      <c r="S10643" s="31"/>
      <c r="T10643" s="31"/>
      <c r="U10643" s="31"/>
      <c r="V10643" s="31"/>
      <c r="W10643" s="31"/>
      <c r="X10643" s="31"/>
      <c r="Y10643" s="31"/>
      <c r="Z10643" s="31"/>
      <c r="AA10643" s="31"/>
      <c r="AB10643" s="31"/>
      <c r="AC10643" s="31"/>
      <c r="AD10643" s="31"/>
      <c r="AE10643" s="31"/>
      <c r="AF10643" s="31"/>
      <c r="AG10643" s="31"/>
      <c r="AH10643" s="31"/>
      <c r="AI10643" s="31"/>
      <c r="AJ10643" s="31"/>
      <c r="AK10643" s="31"/>
      <c r="AL10643" s="31"/>
      <c r="AM10643" s="31"/>
      <c r="AN10643" s="31"/>
      <c r="AO10643" s="31"/>
      <c r="AP10643" s="31"/>
      <c r="AQ10643" s="31"/>
      <c r="AR10643" s="31"/>
      <c r="AS10643" s="31"/>
      <c r="AT10643" s="31"/>
      <c r="AU10643" s="31"/>
      <c r="AV10643" s="31"/>
      <c r="AW10643" s="31"/>
      <c r="AX10643" s="31"/>
      <c r="AY10643" s="31"/>
      <c r="AZ10643" s="31"/>
      <c r="BA10643" s="31"/>
      <c r="BB10643" s="31"/>
      <c r="BC10643" s="31"/>
      <c r="BD10643" s="31"/>
      <c r="BE10643" s="31"/>
      <c r="BF10643" s="31"/>
      <c r="BG10643" s="31"/>
      <c r="BH10643" s="31"/>
      <c r="BI10643" s="31"/>
      <c r="BJ10643" s="31"/>
      <c r="BK10643" s="31"/>
      <c r="BL10643" s="31"/>
      <c r="BM10643" s="31"/>
      <c r="BN10643" s="31"/>
      <c r="BO10643" s="31"/>
      <c r="BP10643" s="31"/>
      <c r="BQ10643" s="31"/>
      <c r="BR10643" s="31"/>
      <c r="BS10643" s="31"/>
      <c r="BT10643" s="31"/>
      <c r="BU10643" s="31"/>
      <c r="BV10643" s="31"/>
      <c r="BW10643" s="31"/>
      <c r="BX10643" s="31"/>
      <c r="BY10643" s="31"/>
      <c r="BZ10643" s="31"/>
      <c r="CA10643" s="31"/>
      <c r="CB10643" s="31"/>
      <c r="CC10643" s="31"/>
    </row>
    <row r="10644" spans="5:81" customFormat="1" x14ac:dyDescent="0.25">
      <c r="E10644" s="30" t="str">
        <f t="shared" si="76"/>
        <v>update IFINOPL.dbo.AGREEMENT_ASSET set BILLING_TO_NPWP = '013925961038000', NPWP_NAME = 'PT. TUMBAKMAS NIAGASAKTI', NPWP_ADDRESS = 'JL LETJEN.S.PARMAN NO.32-34, KEMANGGISAN - PALMERAH, JAKARTA BARAT' where AGREEMENT_NO = replace('0001521/4/01/10/2023', '/', '.');</v>
      </c>
      <c r="F10644" s="31"/>
      <c r="G10644" s="31"/>
      <c r="H10644" s="31"/>
      <c r="I10644" s="31"/>
      <c r="J10644" s="31"/>
      <c r="K10644" s="31"/>
      <c r="L10644" s="31"/>
      <c r="M10644" s="31"/>
      <c r="N10644" s="31"/>
      <c r="O10644" s="31"/>
      <c r="P10644" s="31"/>
      <c r="Q10644" s="31"/>
      <c r="R10644" s="31"/>
      <c r="S10644" s="31"/>
      <c r="T10644" s="31"/>
      <c r="U10644" s="31"/>
      <c r="V10644" s="31"/>
      <c r="W10644" s="31"/>
      <c r="X10644" s="31"/>
      <c r="Y10644" s="31"/>
      <c r="Z10644" s="31"/>
      <c r="AA10644" s="31"/>
      <c r="AB10644" s="31"/>
      <c r="AC10644" s="31"/>
      <c r="AD10644" s="31"/>
      <c r="AE10644" s="31"/>
      <c r="AF10644" s="31"/>
      <c r="AG10644" s="31"/>
      <c r="AH10644" s="31"/>
      <c r="AI10644" s="31"/>
      <c r="AJ10644" s="31"/>
      <c r="AK10644" s="31"/>
      <c r="AL10644" s="31"/>
      <c r="AM10644" s="31"/>
      <c r="AN10644" s="31"/>
      <c r="AO10644" s="31"/>
      <c r="AP10644" s="31"/>
      <c r="AQ10644" s="31"/>
      <c r="AR10644" s="31"/>
      <c r="AS10644" s="31"/>
      <c r="AT10644" s="31"/>
      <c r="AU10644" s="31"/>
      <c r="AV10644" s="31"/>
      <c r="AW10644" s="31"/>
      <c r="AX10644" s="31"/>
      <c r="AY10644" s="31"/>
      <c r="AZ10644" s="31"/>
      <c r="BA10644" s="31"/>
      <c r="BB10644" s="31"/>
      <c r="BC10644" s="31"/>
      <c r="BD10644" s="31"/>
      <c r="BE10644" s="31"/>
      <c r="BF10644" s="31"/>
      <c r="BG10644" s="31"/>
      <c r="BH10644" s="31"/>
      <c r="BI10644" s="31"/>
      <c r="BJ10644" s="31"/>
      <c r="BK10644" s="31"/>
      <c r="BL10644" s="31"/>
      <c r="BM10644" s="31"/>
      <c r="BN10644" s="31"/>
      <c r="BO10644" s="31"/>
      <c r="BP10644" s="31"/>
      <c r="BQ10644" s="31"/>
      <c r="BR10644" s="31"/>
      <c r="BS10644" s="31"/>
      <c r="BT10644" s="31"/>
      <c r="BU10644" s="31"/>
      <c r="BV10644" s="31"/>
      <c r="BW10644" s="31"/>
      <c r="BX10644" s="31"/>
      <c r="BY10644" s="31"/>
      <c r="BZ10644" s="31"/>
      <c r="CA10644" s="31"/>
      <c r="CB10644" s="31"/>
      <c r="CC10644" s="31"/>
    </row>
    <row r="10645" spans="5:81" customFormat="1" x14ac:dyDescent="0.25">
      <c r="E10645" s="30" t="str">
        <f t="shared" si="76"/>
        <v>update IFINOPL.dbo.AGREEMENT_ASSET set BILLING_TO_NPWP = '015855745728000', NPWP_NAME = 'PT. SURYA HUTANI JAYA', NPWP_ADDRESS = 'JL HTI CAMP 38 DESA PUAN CEPAK RT.001 RW.001 KEL.SIDO MUKTI KEC.MUARA KAMAN KOTA/KAB.KUTAI KARTANEGARA KALIMANTAN TIMUR 75553' where AGREEMENT_NO = replace('0001522/4/01/10/2023', '/', '.');</v>
      </c>
      <c r="F10645" s="31"/>
      <c r="G10645" s="31"/>
      <c r="H10645" s="31"/>
      <c r="I10645" s="31"/>
      <c r="J10645" s="31"/>
      <c r="K10645" s="31"/>
      <c r="L10645" s="31"/>
      <c r="M10645" s="31"/>
      <c r="N10645" s="31"/>
      <c r="O10645" s="31"/>
      <c r="P10645" s="31"/>
      <c r="Q10645" s="31"/>
      <c r="R10645" s="31"/>
      <c r="S10645" s="31"/>
      <c r="T10645" s="31"/>
      <c r="U10645" s="31"/>
      <c r="V10645" s="31"/>
      <c r="W10645" s="31"/>
      <c r="X10645" s="31"/>
      <c r="Y10645" s="31"/>
      <c r="Z10645" s="31"/>
      <c r="AA10645" s="31"/>
      <c r="AB10645" s="31"/>
      <c r="AC10645" s="31"/>
      <c r="AD10645" s="31"/>
      <c r="AE10645" s="31"/>
      <c r="AF10645" s="31"/>
      <c r="AG10645" s="31"/>
      <c r="AH10645" s="31"/>
      <c r="AI10645" s="31"/>
      <c r="AJ10645" s="31"/>
      <c r="AK10645" s="31"/>
      <c r="AL10645" s="31"/>
      <c r="AM10645" s="31"/>
      <c r="AN10645" s="31"/>
      <c r="AO10645" s="31"/>
      <c r="AP10645" s="31"/>
      <c r="AQ10645" s="31"/>
      <c r="AR10645" s="31"/>
      <c r="AS10645" s="31"/>
      <c r="AT10645" s="31"/>
      <c r="AU10645" s="31"/>
      <c r="AV10645" s="31"/>
      <c r="AW10645" s="31"/>
      <c r="AX10645" s="31"/>
      <c r="AY10645" s="31"/>
      <c r="AZ10645" s="31"/>
      <c r="BA10645" s="31"/>
      <c r="BB10645" s="31"/>
      <c r="BC10645" s="31"/>
      <c r="BD10645" s="31"/>
      <c r="BE10645" s="31"/>
      <c r="BF10645" s="31"/>
      <c r="BG10645" s="31"/>
      <c r="BH10645" s="31"/>
      <c r="BI10645" s="31"/>
      <c r="BJ10645" s="31"/>
      <c r="BK10645" s="31"/>
      <c r="BL10645" s="31"/>
      <c r="BM10645" s="31"/>
      <c r="BN10645" s="31"/>
      <c r="BO10645" s="31"/>
      <c r="BP10645" s="31"/>
      <c r="BQ10645" s="31"/>
      <c r="BR10645" s="31"/>
      <c r="BS10645" s="31"/>
      <c r="BT10645" s="31"/>
      <c r="BU10645" s="31"/>
      <c r="BV10645" s="31"/>
      <c r="BW10645" s="31"/>
      <c r="BX10645" s="31"/>
      <c r="BY10645" s="31"/>
      <c r="BZ10645" s="31"/>
      <c r="CA10645" s="31"/>
      <c r="CB10645" s="31"/>
      <c r="CC10645" s="31"/>
    </row>
    <row r="10646" spans="5:81" customFormat="1" x14ac:dyDescent="0.25">
      <c r="E10646" s="30" t="str">
        <f t="shared" si="76"/>
        <v>update IFINOPL.dbo.AGREEMENT_ASSET set BILLING_TO_NPWP = '013040100073000', NPWP_NAME = 'PT. DATASCRIP', NPWP_ADDRESS = 'JALAN SELAPARANG B-15 KAV.9 GUNUNG SAHARI SELATAN, KEMAYORAN.' where AGREEMENT_NO = replace('0001523/4/01/10/2023', '/', '.');</v>
      </c>
      <c r="F10646" s="31"/>
      <c r="G10646" s="31"/>
      <c r="H10646" s="31"/>
      <c r="I10646" s="31"/>
      <c r="J10646" s="31"/>
      <c r="K10646" s="31"/>
      <c r="L10646" s="31"/>
      <c r="M10646" s="31"/>
      <c r="N10646" s="31"/>
      <c r="O10646" s="31"/>
      <c r="P10646" s="31"/>
      <c r="Q10646" s="31"/>
      <c r="R10646" s="31"/>
      <c r="S10646" s="31"/>
      <c r="T10646" s="31"/>
      <c r="U10646" s="31"/>
      <c r="V10646" s="31"/>
      <c r="W10646" s="31"/>
      <c r="X10646" s="31"/>
      <c r="Y10646" s="31"/>
      <c r="Z10646" s="31"/>
      <c r="AA10646" s="31"/>
      <c r="AB10646" s="31"/>
      <c r="AC10646" s="31"/>
      <c r="AD10646" s="31"/>
      <c r="AE10646" s="31"/>
      <c r="AF10646" s="31"/>
      <c r="AG10646" s="31"/>
      <c r="AH10646" s="31"/>
      <c r="AI10646" s="31"/>
      <c r="AJ10646" s="31"/>
      <c r="AK10646" s="31"/>
      <c r="AL10646" s="31"/>
      <c r="AM10646" s="31"/>
      <c r="AN10646" s="31"/>
      <c r="AO10646" s="31"/>
      <c r="AP10646" s="31"/>
      <c r="AQ10646" s="31"/>
      <c r="AR10646" s="31"/>
      <c r="AS10646" s="31"/>
      <c r="AT10646" s="31"/>
      <c r="AU10646" s="31"/>
      <c r="AV10646" s="31"/>
      <c r="AW10646" s="31"/>
      <c r="AX10646" s="31"/>
      <c r="AY10646" s="31"/>
      <c r="AZ10646" s="31"/>
      <c r="BA10646" s="31"/>
      <c r="BB10646" s="31"/>
      <c r="BC10646" s="31"/>
      <c r="BD10646" s="31"/>
      <c r="BE10646" s="31"/>
      <c r="BF10646" s="31"/>
      <c r="BG10646" s="31"/>
      <c r="BH10646" s="31"/>
      <c r="BI10646" s="31"/>
      <c r="BJ10646" s="31"/>
      <c r="BK10646" s="31"/>
      <c r="BL10646" s="31"/>
      <c r="BM10646" s="31"/>
      <c r="BN10646" s="31"/>
      <c r="BO10646" s="31"/>
      <c r="BP10646" s="31"/>
      <c r="BQ10646" s="31"/>
      <c r="BR10646" s="31"/>
      <c r="BS10646" s="31"/>
      <c r="BT10646" s="31"/>
      <c r="BU10646" s="31"/>
      <c r="BV10646" s="31"/>
      <c r="BW10646" s="31"/>
      <c r="BX10646" s="31"/>
      <c r="BY10646" s="31"/>
      <c r="BZ10646" s="31"/>
      <c r="CA10646" s="31"/>
      <c r="CB10646" s="31"/>
      <c r="CC10646" s="31"/>
    </row>
    <row r="10647" spans="5:81" customFormat="1" x14ac:dyDescent="0.25">
      <c r="E10647" s="30" t="str">
        <f t="shared" si="76"/>
        <v>update IFINOPL.dbo.AGREEMENT_ASSET set BILLING_TO_NPWP = '024149890036000', NPWP_NAME = 'PT. MULTI KARYA SENTOSA', NPWP_ADDRESS = 'PODOMORO CITY RUKO GARDEN SHOPPING ARCADE BLOK B/8 DH JL.LETJEND S.PARMAN KAV 28 RT.000 RW.000 KEL.TANJUNG DUREN SELATAN KEC.GROGOL PETAMBURAN KOTA/KAB.JAKARTA BARAT DKI JAKARTA 11470' where AGREEMENT_NO = replace('0001524/4/01/10/2023', '/', '.');</v>
      </c>
      <c r="F10647" s="31"/>
      <c r="G10647" s="31"/>
      <c r="H10647" s="31"/>
      <c r="I10647" s="31"/>
      <c r="J10647" s="31"/>
      <c r="K10647" s="31"/>
      <c r="L10647" s="31"/>
      <c r="M10647" s="31"/>
      <c r="N10647" s="31"/>
      <c r="O10647" s="31"/>
      <c r="P10647" s="31"/>
      <c r="Q10647" s="31"/>
      <c r="R10647" s="31"/>
      <c r="S10647" s="31"/>
      <c r="T10647" s="31"/>
      <c r="U10647" s="31"/>
      <c r="V10647" s="31"/>
      <c r="W10647" s="31"/>
      <c r="X10647" s="31"/>
      <c r="Y10647" s="31"/>
      <c r="Z10647" s="31"/>
      <c r="AA10647" s="31"/>
      <c r="AB10647" s="31"/>
      <c r="AC10647" s="31"/>
      <c r="AD10647" s="31"/>
      <c r="AE10647" s="31"/>
      <c r="AF10647" s="31"/>
      <c r="AG10647" s="31"/>
      <c r="AH10647" s="31"/>
      <c r="AI10647" s="31"/>
      <c r="AJ10647" s="31"/>
      <c r="AK10647" s="31"/>
      <c r="AL10647" s="31"/>
      <c r="AM10647" s="31"/>
      <c r="AN10647" s="31"/>
      <c r="AO10647" s="31"/>
      <c r="AP10647" s="31"/>
      <c r="AQ10647" s="31"/>
      <c r="AR10647" s="31"/>
      <c r="AS10647" s="31"/>
      <c r="AT10647" s="31"/>
      <c r="AU10647" s="31"/>
      <c r="AV10647" s="31"/>
      <c r="AW10647" s="31"/>
      <c r="AX10647" s="31"/>
      <c r="AY10647" s="31"/>
      <c r="AZ10647" s="31"/>
      <c r="BA10647" s="31"/>
      <c r="BB10647" s="31"/>
      <c r="BC10647" s="31"/>
      <c r="BD10647" s="31"/>
      <c r="BE10647" s="31"/>
      <c r="BF10647" s="31"/>
      <c r="BG10647" s="31"/>
      <c r="BH10647" s="31"/>
      <c r="BI10647" s="31"/>
      <c r="BJ10647" s="31"/>
      <c r="BK10647" s="31"/>
      <c r="BL10647" s="31"/>
      <c r="BM10647" s="31"/>
      <c r="BN10647" s="31"/>
      <c r="BO10647" s="31"/>
      <c r="BP10647" s="31"/>
      <c r="BQ10647" s="31"/>
      <c r="BR10647" s="31"/>
      <c r="BS10647" s="31"/>
      <c r="BT10647" s="31"/>
      <c r="BU10647" s="31"/>
      <c r="BV10647" s="31"/>
      <c r="BW10647" s="31"/>
      <c r="BX10647" s="31"/>
      <c r="BY10647" s="31"/>
      <c r="BZ10647" s="31"/>
      <c r="CA10647" s="31"/>
      <c r="CB10647" s="31"/>
      <c r="CC10647" s="31"/>
    </row>
    <row r="10648" spans="5:81" customFormat="1" x14ac:dyDescent="0.25">
      <c r="E10648" s="30" t="str">
        <f t="shared" si="76"/>
        <v>update IFINOPL.dbo.AGREEMENT_ASSET set BILLING_TO_NPWP = '723288619022000', NPWP_NAME = 'PT. IIJ GLOBAL SOLUTIONS INDONESIA', NPWP_ADDRESS = 'GEDUNG MIDPLAZA 1 LANTAI 19. JL JEND SUDIRMAN KAV 10 -11 RT.000 RW.000 KEL.KARET TENGSIN KEC.TANAH ABANG KOTA/KAB.JAKARTA PUSAT DKI JAKARTA 10220' where AGREEMENT_NO = replace('0001525/4/01/10/2023', '/', '.');</v>
      </c>
      <c r="F10648" s="31"/>
      <c r="G10648" s="31"/>
      <c r="H10648" s="31"/>
      <c r="I10648" s="31"/>
      <c r="J10648" s="31"/>
      <c r="K10648" s="31"/>
      <c r="L10648" s="31"/>
      <c r="M10648" s="31"/>
      <c r="N10648" s="31"/>
      <c r="O10648" s="31"/>
      <c r="P10648" s="31"/>
      <c r="Q10648" s="31"/>
      <c r="R10648" s="31"/>
      <c r="S10648" s="31"/>
      <c r="T10648" s="31"/>
      <c r="U10648" s="31"/>
      <c r="V10648" s="31"/>
      <c r="W10648" s="31"/>
      <c r="X10648" s="31"/>
      <c r="Y10648" s="31"/>
      <c r="Z10648" s="31"/>
      <c r="AA10648" s="31"/>
      <c r="AB10648" s="31"/>
      <c r="AC10648" s="31"/>
      <c r="AD10648" s="31"/>
      <c r="AE10648" s="31"/>
      <c r="AF10648" s="31"/>
      <c r="AG10648" s="31"/>
      <c r="AH10648" s="31"/>
      <c r="AI10648" s="31"/>
      <c r="AJ10648" s="31"/>
      <c r="AK10648" s="31"/>
      <c r="AL10648" s="31"/>
      <c r="AM10648" s="31"/>
      <c r="AN10648" s="31"/>
      <c r="AO10648" s="31"/>
      <c r="AP10648" s="31"/>
      <c r="AQ10648" s="31"/>
      <c r="AR10648" s="31"/>
      <c r="AS10648" s="31"/>
      <c r="AT10648" s="31"/>
      <c r="AU10648" s="31"/>
      <c r="AV10648" s="31"/>
      <c r="AW10648" s="31"/>
      <c r="AX10648" s="31"/>
      <c r="AY10648" s="31"/>
      <c r="AZ10648" s="31"/>
      <c r="BA10648" s="31"/>
      <c r="BB10648" s="31"/>
      <c r="BC10648" s="31"/>
      <c r="BD10648" s="31"/>
      <c r="BE10648" s="31"/>
      <c r="BF10648" s="31"/>
      <c r="BG10648" s="31"/>
      <c r="BH10648" s="31"/>
      <c r="BI10648" s="31"/>
      <c r="BJ10648" s="31"/>
      <c r="BK10648" s="31"/>
      <c r="BL10648" s="31"/>
      <c r="BM10648" s="31"/>
      <c r="BN10648" s="31"/>
      <c r="BO10648" s="31"/>
      <c r="BP10648" s="31"/>
      <c r="BQ10648" s="31"/>
      <c r="BR10648" s="31"/>
      <c r="BS10648" s="31"/>
      <c r="BT10648" s="31"/>
      <c r="BU10648" s="31"/>
      <c r="BV10648" s="31"/>
      <c r="BW10648" s="31"/>
      <c r="BX10648" s="31"/>
      <c r="BY10648" s="31"/>
      <c r="BZ10648" s="31"/>
      <c r="CA10648" s="31"/>
      <c r="CB10648" s="31"/>
      <c r="CC10648" s="31"/>
    </row>
    <row r="10649" spans="5:81" customFormat="1" x14ac:dyDescent="0.25">
      <c r="E10649" s="30" t="str">
        <f t="shared" si="76"/>
        <v>update IFINOPL.dbo.AGREEMENT_ASSET set BILLING_TO_NPWP = '011370657605000', NPWP_NAME = 'PT. BORWITA INDAH', NPWP_ADDRESS = 'GEDUNG AIA CENTRAL LT. 40 ZONA 5&amp;6, JL. JEN. SUDIRMAN NO.48A, KARET SEMANGGI, SETIABUDI, KOTA ADM. JAKARTA SELATAN, DKI JAKARTA' where AGREEMENT_NO = replace('0001526/4/01/10/2023', '/', '.');</v>
      </c>
      <c r="F10649" s="31"/>
      <c r="G10649" s="31"/>
      <c r="H10649" s="31"/>
      <c r="I10649" s="31"/>
      <c r="J10649" s="31"/>
      <c r="K10649" s="31"/>
      <c r="L10649" s="31"/>
      <c r="M10649" s="31"/>
      <c r="N10649" s="31"/>
      <c r="O10649" s="31"/>
      <c r="P10649" s="31"/>
      <c r="Q10649" s="31"/>
      <c r="R10649" s="31"/>
      <c r="S10649" s="31"/>
      <c r="T10649" s="31"/>
      <c r="U10649" s="31"/>
      <c r="V10649" s="31"/>
      <c r="W10649" s="31"/>
      <c r="X10649" s="31"/>
      <c r="Y10649" s="31"/>
      <c r="Z10649" s="31"/>
      <c r="AA10649" s="31"/>
      <c r="AB10649" s="31"/>
      <c r="AC10649" s="31"/>
      <c r="AD10649" s="31"/>
      <c r="AE10649" s="31"/>
      <c r="AF10649" s="31"/>
      <c r="AG10649" s="31"/>
      <c r="AH10649" s="31"/>
      <c r="AI10649" s="31"/>
      <c r="AJ10649" s="31"/>
      <c r="AK10649" s="31"/>
      <c r="AL10649" s="31"/>
      <c r="AM10649" s="31"/>
      <c r="AN10649" s="31"/>
      <c r="AO10649" s="31"/>
      <c r="AP10649" s="31"/>
      <c r="AQ10649" s="31"/>
      <c r="AR10649" s="31"/>
      <c r="AS10649" s="31"/>
      <c r="AT10649" s="31"/>
      <c r="AU10649" s="31"/>
      <c r="AV10649" s="31"/>
      <c r="AW10649" s="31"/>
      <c r="AX10649" s="31"/>
      <c r="AY10649" s="31"/>
      <c r="AZ10649" s="31"/>
      <c r="BA10649" s="31"/>
      <c r="BB10649" s="31"/>
      <c r="BC10649" s="31"/>
      <c r="BD10649" s="31"/>
      <c r="BE10649" s="31"/>
      <c r="BF10649" s="31"/>
      <c r="BG10649" s="31"/>
      <c r="BH10649" s="31"/>
      <c r="BI10649" s="31"/>
      <c r="BJ10649" s="31"/>
      <c r="BK10649" s="31"/>
      <c r="BL10649" s="31"/>
      <c r="BM10649" s="31"/>
      <c r="BN10649" s="31"/>
      <c r="BO10649" s="31"/>
      <c r="BP10649" s="31"/>
      <c r="BQ10649" s="31"/>
      <c r="BR10649" s="31"/>
      <c r="BS10649" s="31"/>
      <c r="BT10649" s="31"/>
      <c r="BU10649" s="31"/>
      <c r="BV10649" s="31"/>
      <c r="BW10649" s="31"/>
      <c r="BX10649" s="31"/>
      <c r="BY10649" s="31"/>
      <c r="BZ10649" s="31"/>
      <c r="CA10649" s="31"/>
      <c r="CB10649" s="31"/>
      <c r="CC10649" s="31"/>
    </row>
    <row r="10650" spans="5:81" customFormat="1" x14ac:dyDescent="0.25">
      <c r="E10650" s="30" t="str">
        <f t="shared" si="76"/>
        <v>update IFINOPL.dbo.AGREEMENT_ASSET set BILLING_TO_NPWP = '017080169609000', NPWP_NAME = 'PT. ANDALAN DUA SATU EKSPRES', NPWP_ADDRESS = 'JL JEMUR ANDAYANI 50 SURYA PERMATA D 101 - 102 RT.008 RW.005 KEL.SIWALANKERTO KEC.WONOCOLO KOTA/KAB.SURABAYA JAWA TIMUR 60236' where AGREEMENT_NO = replace('0001527/4/01/10/2023', '/', '.');</v>
      </c>
      <c r="F10650" s="31"/>
      <c r="G10650" s="31"/>
      <c r="H10650" s="31"/>
      <c r="I10650" s="31"/>
      <c r="J10650" s="31"/>
      <c r="K10650" s="31"/>
      <c r="L10650" s="31"/>
      <c r="M10650" s="31"/>
      <c r="N10650" s="31"/>
      <c r="O10650" s="31"/>
      <c r="P10650" s="31"/>
      <c r="Q10650" s="31"/>
      <c r="R10650" s="31"/>
      <c r="S10650" s="31"/>
      <c r="T10650" s="31"/>
      <c r="U10650" s="31"/>
      <c r="V10650" s="31"/>
      <c r="W10650" s="31"/>
      <c r="X10650" s="31"/>
      <c r="Y10650" s="31"/>
      <c r="Z10650" s="31"/>
      <c r="AA10650" s="31"/>
      <c r="AB10650" s="31"/>
      <c r="AC10650" s="31"/>
      <c r="AD10650" s="31"/>
      <c r="AE10650" s="31"/>
      <c r="AF10650" s="31"/>
      <c r="AG10650" s="31"/>
      <c r="AH10650" s="31"/>
      <c r="AI10650" s="31"/>
      <c r="AJ10650" s="31"/>
      <c r="AK10650" s="31"/>
      <c r="AL10650" s="31"/>
      <c r="AM10650" s="31"/>
      <c r="AN10650" s="31"/>
      <c r="AO10650" s="31"/>
      <c r="AP10650" s="31"/>
      <c r="AQ10650" s="31"/>
      <c r="AR10650" s="31"/>
      <c r="AS10650" s="31"/>
      <c r="AT10650" s="31"/>
      <c r="AU10650" s="31"/>
      <c r="AV10650" s="31"/>
      <c r="AW10650" s="31"/>
      <c r="AX10650" s="31"/>
      <c r="AY10650" s="31"/>
      <c r="AZ10650" s="31"/>
      <c r="BA10650" s="31"/>
      <c r="BB10650" s="31"/>
      <c r="BC10650" s="31"/>
      <c r="BD10650" s="31"/>
      <c r="BE10650" s="31"/>
      <c r="BF10650" s="31"/>
      <c r="BG10650" s="31"/>
      <c r="BH10650" s="31"/>
      <c r="BI10650" s="31"/>
      <c r="BJ10650" s="31"/>
      <c r="BK10650" s="31"/>
      <c r="BL10650" s="31"/>
      <c r="BM10650" s="31"/>
      <c r="BN10650" s="31"/>
      <c r="BO10650" s="31"/>
      <c r="BP10650" s="31"/>
      <c r="BQ10650" s="31"/>
      <c r="BR10650" s="31"/>
      <c r="BS10650" s="31"/>
      <c r="BT10650" s="31"/>
      <c r="BU10650" s="31"/>
      <c r="BV10650" s="31"/>
      <c r="BW10650" s="31"/>
      <c r="BX10650" s="31"/>
      <c r="BY10650" s="31"/>
      <c r="BZ10650" s="31"/>
      <c r="CA10650" s="31"/>
      <c r="CB10650" s="31"/>
      <c r="CC10650" s="31"/>
    </row>
    <row r="10651" spans="5:81" customFormat="1" x14ac:dyDescent="0.25">
      <c r="E10651" s="30" t="str">
        <f t="shared" si="76"/>
        <v>update IFINOPL.dbo.AGREEMENT_ASSET set BILLING_TO_NPWP = '018246629091000', NPWP_NAME = 'PT. ORICA MINING SERVICES', NPWP_ADDRESS = 'PONDOK INDAH OFFICE TOWER 3. LT12 JL SULTAN ISKANDAR MUDA KAV.V - TA PONDOK PINANG, KEBAYORAN LAMA, JAKARTA SELATAN' where AGREEMENT_NO = replace('0001529/4/01/10/2023', '/', '.');</v>
      </c>
      <c r="F10651" s="31"/>
      <c r="G10651" s="31"/>
      <c r="H10651" s="31"/>
      <c r="I10651" s="31"/>
      <c r="J10651" s="31"/>
      <c r="K10651" s="31"/>
      <c r="L10651" s="31"/>
      <c r="M10651" s="31"/>
      <c r="N10651" s="31"/>
      <c r="O10651" s="31"/>
      <c r="P10651" s="31"/>
      <c r="Q10651" s="31"/>
      <c r="R10651" s="31"/>
      <c r="S10651" s="31"/>
      <c r="T10651" s="31"/>
      <c r="U10651" s="31"/>
      <c r="V10651" s="31"/>
      <c r="W10651" s="31"/>
      <c r="X10651" s="31"/>
      <c r="Y10651" s="31"/>
      <c r="Z10651" s="31"/>
      <c r="AA10651" s="31"/>
      <c r="AB10651" s="31"/>
      <c r="AC10651" s="31"/>
      <c r="AD10651" s="31"/>
      <c r="AE10651" s="31"/>
      <c r="AF10651" s="31"/>
      <c r="AG10651" s="31"/>
      <c r="AH10651" s="31"/>
      <c r="AI10651" s="31"/>
      <c r="AJ10651" s="31"/>
      <c r="AK10651" s="31"/>
      <c r="AL10651" s="31"/>
      <c r="AM10651" s="31"/>
      <c r="AN10651" s="31"/>
      <c r="AO10651" s="31"/>
      <c r="AP10651" s="31"/>
      <c r="AQ10651" s="31"/>
      <c r="AR10651" s="31"/>
      <c r="AS10651" s="31"/>
      <c r="AT10651" s="31"/>
      <c r="AU10651" s="31"/>
      <c r="AV10651" s="31"/>
      <c r="AW10651" s="31"/>
      <c r="AX10651" s="31"/>
      <c r="AY10651" s="31"/>
      <c r="AZ10651" s="31"/>
      <c r="BA10651" s="31"/>
      <c r="BB10651" s="31"/>
      <c r="BC10651" s="31"/>
      <c r="BD10651" s="31"/>
      <c r="BE10651" s="31"/>
      <c r="BF10651" s="31"/>
      <c r="BG10651" s="31"/>
      <c r="BH10651" s="31"/>
      <c r="BI10651" s="31"/>
      <c r="BJ10651" s="31"/>
      <c r="BK10651" s="31"/>
      <c r="BL10651" s="31"/>
      <c r="BM10651" s="31"/>
      <c r="BN10651" s="31"/>
      <c r="BO10651" s="31"/>
      <c r="BP10651" s="31"/>
      <c r="BQ10651" s="31"/>
      <c r="BR10651" s="31"/>
      <c r="BS10651" s="31"/>
      <c r="BT10651" s="31"/>
      <c r="BU10651" s="31"/>
      <c r="BV10651" s="31"/>
      <c r="BW10651" s="31"/>
      <c r="BX10651" s="31"/>
      <c r="BY10651" s="31"/>
      <c r="BZ10651" s="31"/>
      <c r="CA10651" s="31"/>
      <c r="CB10651" s="31"/>
      <c r="CC10651" s="31"/>
    </row>
    <row r="10652" spans="5:81" customFormat="1" x14ac:dyDescent="0.25">
      <c r="E10652" s="30" t="str">
        <f t="shared" si="76"/>
        <v>update IFINOPL.dbo.AGREEMENT_ASSET set BILLING_TO_NPWP = '603665613004000', NPWP_NAME = 'PT. MOBILITAS DIGITAL INDONESIA', NPWP_ADDRESS = 'UNITED TRACTOR HEAD OFFICE WING AREA 6TH FLOOR, JL. RAYA BEKASI KM 22, RT.00 RW.00 KEL.CAKUNG BARAT KEC.CAKUNG KOTA/KAB.JAKARTA TIMUR DKI JAKARTA 13910' where AGREEMENT_NO = replace('0001531/4/01/10/2023', '/', '.');</v>
      </c>
      <c r="F10652" s="31"/>
      <c r="G10652" s="31"/>
      <c r="H10652" s="31"/>
      <c r="I10652" s="31"/>
      <c r="J10652" s="31"/>
      <c r="K10652" s="31"/>
      <c r="L10652" s="31"/>
      <c r="M10652" s="31"/>
      <c r="N10652" s="31"/>
      <c r="O10652" s="31"/>
      <c r="P10652" s="31"/>
      <c r="Q10652" s="31"/>
      <c r="R10652" s="31"/>
      <c r="S10652" s="31"/>
      <c r="T10652" s="31"/>
      <c r="U10652" s="31"/>
      <c r="V10652" s="31"/>
      <c r="W10652" s="31"/>
      <c r="X10652" s="31"/>
      <c r="Y10652" s="31"/>
      <c r="Z10652" s="31"/>
      <c r="AA10652" s="31"/>
      <c r="AB10652" s="31"/>
      <c r="AC10652" s="31"/>
      <c r="AD10652" s="31"/>
      <c r="AE10652" s="31"/>
      <c r="AF10652" s="31"/>
      <c r="AG10652" s="31"/>
      <c r="AH10652" s="31"/>
      <c r="AI10652" s="31"/>
      <c r="AJ10652" s="31"/>
      <c r="AK10652" s="31"/>
      <c r="AL10652" s="31"/>
      <c r="AM10652" s="31"/>
      <c r="AN10652" s="31"/>
      <c r="AO10652" s="31"/>
      <c r="AP10652" s="31"/>
      <c r="AQ10652" s="31"/>
      <c r="AR10652" s="31"/>
      <c r="AS10652" s="31"/>
      <c r="AT10652" s="31"/>
      <c r="AU10652" s="31"/>
      <c r="AV10652" s="31"/>
      <c r="AW10652" s="31"/>
      <c r="AX10652" s="31"/>
      <c r="AY10652" s="31"/>
      <c r="AZ10652" s="31"/>
      <c r="BA10652" s="31"/>
      <c r="BB10652" s="31"/>
      <c r="BC10652" s="31"/>
      <c r="BD10652" s="31"/>
      <c r="BE10652" s="31"/>
      <c r="BF10652" s="31"/>
      <c r="BG10652" s="31"/>
      <c r="BH10652" s="31"/>
      <c r="BI10652" s="31"/>
      <c r="BJ10652" s="31"/>
      <c r="BK10652" s="31"/>
      <c r="BL10652" s="31"/>
      <c r="BM10652" s="31"/>
      <c r="BN10652" s="31"/>
      <c r="BO10652" s="31"/>
      <c r="BP10652" s="31"/>
      <c r="BQ10652" s="31"/>
      <c r="BR10652" s="31"/>
      <c r="BS10652" s="31"/>
      <c r="BT10652" s="31"/>
      <c r="BU10652" s="31"/>
      <c r="BV10652" s="31"/>
      <c r="BW10652" s="31"/>
      <c r="BX10652" s="31"/>
      <c r="BY10652" s="31"/>
      <c r="BZ10652" s="31"/>
      <c r="CA10652" s="31"/>
      <c r="CB10652" s="31"/>
      <c r="CC10652" s="31"/>
    </row>
    <row r="10653" spans="5:81" customFormat="1" x14ac:dyDescent="0.25">
      <c r="E10653" s="30" t="str">
        <f t="shared" si="76"/>
        <v>update IFINOPL.dbo.AGREEMENT_ASSET set BILLING_TO_NPWP = '032963084017000', NPWP_NAME = 'PT. ANDALAN DUTA EKA NUSANTARA', NPWP_ADDRESS = 'Jl. Kemang Selatan Raya No. 151 Rt. 004 Rw. 004 Cilandak Timur - Pasar Minggu Jakarta Selatan 12560' where AGREEMENT_NO = replace('0001532/4/01/10/2023', '/', '.');</v>
      </c>
      <c r="F10653" s="31"/>
      <c r="G10653" s="31"/>
      <c r="H10653" s="31"/>
      <c r="I10653" s="31"/>
      <c r="J10653" s="31"/>
      <c r="K10653" s="31"/>
      <c r="L10653" s="31"/>
      <c r="M10653" s="31"/>
      <c r="N10653" s="31"/>
      <c r="O10653" s="31"/>
      <c r="P10653" s="31"/>
      <c r="Q10653" s="31"/>
      <c r="R10653" s="31"/>
      <c r="S10653" s="31"/>
      <c r="T10653" s="31"/>
      <c r="U10653" s="31"/>
      <c r="V10653" s="31"/>
      <c r="W10653" s="31"/>
      <c r="X10653" s="31"/>
      <c r="Y10653" s="31"/>
      <c r="Z10653" s="31"/>
      <c r="AA10653" s="31"/>
      <c r="AB10653" s="31"/>
      <c r="AC10653" s="31"/>
      <c r="AD10653" s="31"/>
      <c r="AE10653" s="31"/>
      <c r="AF10653" s="31"/>
      <c r="AG10653" s="31"/>
      <c r="AH10653" s="31"/>
      <c r="AI10653" s="31"/>
      <c r="AJ10653" s="31"/>
      <c r="AK10653" s="31"/>
      <c r="AL10653" s="31"/>
      <c r="AM10653" s="31"/>
      <c r="AN10653" s="31"/>
      <c r="AO10653" s="31"/>
      <c r="AP10653" s="31"/>
      <c r="AQ10653" s="31"/>
      <c r="AR10653" s="31"/>
      <c r="AS10653" s="31"/>
      <c r="AT10653" s="31"/>
      <c r="AU10653" s="31"/>
      <c r="AV10653" s="31"/>
      <c r="AW10653" s="31"/>
      <c r="AX10653" s="31"/>
      <c r="AY10653" s="31"/>
      <c r="AZ10653" s="31"/>
      <c r="BA10653" s="31"/>
      <c r="BB10653" s="31"/>
      <c r="BC10653" s="31"/>
      <c r="BD10653" s="31"/>
      <c r="BE10653" s="31"/>
      <c r="BF10653" s="31"/>
      <c r="BG10653" s="31"/>
      <c r="BH10653" s="31"/>
      <c r="BI10653" s="31"/>
      <c r="BJ10653" s="31"/>
      <c r="BK10653" s="31"/>
      <c r="BL10653" s="31"/>
      <c r="BM10653" s="31"/>
      <c r="BN10653" s="31"/>
      <c r="BO10653" s="31"/>
      <c r="BP10653" s="31"/>
      <c r="BQ10653" s="31"/>
      <c r="BR10653" s="31"/>
      <c r="BS10653" s="31"/>
      <c r="BT10653" s="31"/>
      <c r="BU10653" s="31"/>
      <c r="BV10653" s="31"/>
      <c r="BW10653" s="31"/>
      <c r="BX10653" s="31"/>
      <c r="BY10653" s="31"/>
      <c r="BZ10653" s="31"/>
      <c r="CA10653" s="31"/>
      <c r="CB10653" s="31"/>
      <c r="CC10653" s="31"/>
    </row>
    <row r="10654" spans="5:81" customFormat="1" x14ac:dyDescent="0.25">
      <c r="E10654" s="30" t="str">
        <f t="shared" si="76"/>
        <v>update IFINOPL.dbo.AGREEMENT_ASSET set BILLING_TO_NPWP = '032963084017000', NPWP_NAME = 'PT. ANDALAN DUTA EKA NUSANTARA', NPWP_ADDRESS = 'Jl. Kemang Selatan Raya No. 151 Rt. 004 Rw. 004 Cilandak Timur - Pasar Minggu Jakarta Selatan 12560' where AGREEMENT_NO = replace('0001533/4/01/10/2023', '/', '.');</v>
      </c>
      <c r="F10654" s="31"/>
      <c r="G10654" s="31"/>
      <c r="H10654" s="31"/>
      <c r="I10654" s="31"/>
      <c r="J10654" s="31"/>
      <c r="K10654" s="31"/>
      <c r="L10654" s="31"/>
      <c r="M10654" s="31"/>
      <c r="N10654" s="31"/>
      <c r="O10654" s="31"/>
      <c r="P10654" s="31"/>
      <c r="Q10654" s="31"/>
      <c r="R10654" s="31"/>
      <c r="S10654" s="31"/>
      <c r="T10654" s="31"/>
      <c r="U10654" s="31"/>
      <c r="V10654" s="31"/>
      <c r="W10654" s="31"/>
      <c r="X10654" s="31"/>
      <c r="Y10654" s="31"/>
      <c r="Z10654" s="31"/>
      <c r="AA10654" s="31"/>
      <c r="AB10654" s="31"/>
      <c r="AC10654" s="31"/>
      <c r="AD10654" s="31"/>
      <c r="AE10654" s="31"/>
      <c r="AF10654" s="31"/>
      <c r="AG10654" s="31"/>
      <c r="AH10654" s="31"/>
      <c r="AI10654" s="31"/>
      <c r="AJ10654" s="31"/>
      <c r="AK10654" s="31"/>
      <c r="AL10654" s="31"/>
      <c r="AM10654" s="31"/>
      <c r="AN10654" s="31"/>
      <c r="AO10654" s="31"/>
      <c r="AP10654" s="31"/>
      <c r="AQ10654" s="31"/>
      <c r="AR10654" s="31"/>
      <c r="AS10654" s="31"/>
      <c r="AT10654" s="31"/>
      <c r="AU10654" s="31"/>
      <c r="AV10654" s="31"/>
      <c r="AW10654" s="31"/>
      <c r="AX10654" s="31"/>
      <c r="AY10654" s="31"/>
      <c r="AZ10654" s="31"/>
      <c r="BA10654" s="31"/>
      <c r="BB10654" s="31"/>
      <c r="BC10654" s="31"/>
      <c r="BD10654" s="31"/>
      <c r="BE10654" s="31"/>
      <c r="BF10654" s="31"/>
      <c r="BG10654" s="31"/>
      <c r="BH10654" s="31"/>
      <c r="BI10654" s="31"/>
      <c r="BJ10654" s="31"/>
      <c r="BK10654" s="31"/>
      <c r="BL10654" s="31"/>
      <c r="BM10654" s="31"/>
      <c r="BN10654" s="31"/>
      <c r="BO10654" s="31"/>
      <c r="BP10654" s="31"/>
      <c r="BQ10654" s="31"/>
      <c r="BR10654" s="31"/>
      <c r="BS10654" s="31"/>
      <c r="BT10654" s="31"/>
      <c r="BU10654" s="31"/>
      <c r="BV10654" s="31"/>
      <c r="BW10654" s="31"/>
      <c r="BX10654" s="31"/>
      <c r="BY10654" s="31"/>
      <c r="BZ10654" s="31"/>
      <c r="CA10654" s="31"/>
      <c r="CB10654" s="31"/>
      <c r="CC10654" s="31"/>
    </row>
    <row r="10655" spans="5:81" customFormat="1" x14ac:dyDescent="0.25">
      <c r="E10655" s="30" t="str">
        <f t="shared" si="76"/>
        <v>update IFINOPL.dbo.AGREEMENT_ASSET set BILLING_TO_NPWP = '013925961038000', NPWP_NAME = 'PT. TUMBAKMAS NIAGASAKTI', NPWP_ADDRESS = 'JL.LETJEN.S.PARMAN NO.32-34 KEMANGGISAN - PALMERAH JAKARTA BARAT' where AGREEMENT_NO = replace('0001534/4/01/10/2023', '/', '.');</v>
      </c>
      <c r="F10655" s="31"/>
      <c r="G10655" s="31"/>
      <c r="H10655" s="31"/>
      <c r="I10655" s="31"/>
      <c r="J10655" s="31"/>
      <c r="K10655" s="31"/>
      <c r="L10655" s="31"/>
      <c r="M10655" s="31"/>
      <c r="N10655" s="31"/>
      <c r="O10655" s="31"/>
      <c r="P10655" s="31"/>
      <c r="Q10655" s="31"/>
      <c r="R10655" s="31"/>
      <c r="S10655" s="31"/>
      <c r="T10655" s="31"/>
      <c r="U10655" s="31"/>
      <c r="V10655" s="31"/>
      <c r="W10655" s="31"/>
      <c r="X10655" s="31"/>
      <c r="Y10655" s="31"/>
      <c r="Z10655" s="31"/>
      <c r="AA10655" s="31"/>
      <c r="AB10655" s="31"/>
      <c r="AC10655" s="31"/>
      <c r="AD10655" s="31"/>
      <c r="AE10655" s="31"/>
      <c r="AF10655" s="31"/>
      <c r="AG10655" s="31"/>
      <c r="AH10655" s="31"/>
      <c r="AI10655" s="31"/>
      <c r="AJ10655" s="31"/>
      <c r="AK10655" s="31"/>
      <c r="AL10655" s="31"/>
      <c r="AM10655" s="31"/>
      <c r="AN10655" s="31"/>
      <c r="AO10655" s="31"/>
      <c r="AP10655" s="31"/>
      <c r="AQ10655" s="31"/>
      <c r="AR10655" s="31"/>
      <c r="AS10655" s="31"/>
      <c r="AT10655" s="31"/>
      <c r="AU10655" s="31"/>
      <c r="AV10655" s="31"/>
      <c r="AW10655" s="31"/>
      <c r="AX10655" s="31"/>
      <c r="AY10655" s="31"/>
      <c r="AZ10655" s="31"/>
      <c r="BA10655" s="31"/>
      <c r="BB10655" s="31"/>
      <c r="BC10655" s="31"/>
      <c r="BD10655" s="31"/>
      <c r="BE10655" s="31"/>
      <c r="BF10655" s="31"/>
      <c r="BG10655" s="31"/>
      <c r="BH10655" s="31"/>
      <c r="BI10655" s="31"/>
      <c r="BJ10655" s="31"/>
      <c r="BK10655" s="31"/>
      <c r="BL10655" s="31"/>
      <c r="BM10655" s="31"/>
      <c r="BN10655" s="31"/>
      <c r="BO10655" s="31"/>
      <c r="BP10655" s="31"/>
      <c r="BQ10655" s="31"/>
      <c r="BR10655" s="31"/>
      <c r="BS10655" s="31"/>
      <c r="BT10655" s="31"/>
      <c r="BU10655" s="31"/>
      <c r="BV10655" s="31"/>
      <c r="BW10655" s="31"/>
      <c r="BX10655" s="31"/>
      <c r="BY10655" s="31"/>
      <c r="BZ10655" s="31"/>
      <c r="CA10655" s="31"/>
      <c r="CB10655" s="31"/>
      <c r="CC10655" s="31"/>
    </row>
    <row r="10656" spans="5:81" customFormat="1" x14ac:dyDescent="0.25">
      <c r="E10656" s="30" t="str">
        <f t="shared" si="76"/>
        <v>update IFINOPL.dbo.AGREEMENT_ASSET set BILLING_TO_NPWP = '013925961038000', NPWP_NAME = 'PT. TUMBAKMAS NIAGASAKTI', NPWP_ADDRESS = 'JL. LETJEN.S.PARMAN NO.32-34 KEMANGGISAN-PALMERAH JAKARTA BARAT' where AGREEMENT_NO = replace('0001535/4/01/10/2023', '/', '.');</v>
      </c>
      <c r="F10656" s="31"/>
      <c r="G10656" s="31"/>
      <c r="H10656" s="31"/>
      <c r="I10656" s="31"/>
      <c r="J10656" s="31"/>
      <c r="K10656" s="31"/>
      <c r="L10656" s="31"/>
      <c r="M10656" s="31"/>
      <c r="N10656" s="31"/>
      <c r="O10656" s="31"/>
      <c r="P10656" s="31"/>
      <c r="Q10656" s="31"/>
      <c r="R10656" s="31"/>
      <c r="S10656" s="31"/>
      <c r="T10656" s="31"/>
      <c r="U10656" s="31"/>
      <c r="V10656" s="31"/>
      <c r="W10656" s="31"/>
      <c r="X10656" s="31"/>
      <c r="Y10656" s="31"/>
      <c r="Z10656" s="31"/>
      <c r="AA10656" s="31"/>
      <c r="AB10656" s="31"/>
      <c r="AC10656" s="31"/>
      <c r="AD10656" s="31"/>
      <c r="AE10656" s="31"/>
      <c r="AF10656" s="31"/>
      <c r="AG10656" s="31"/>
      <c r="AH10656" s="31"/>
      <c r="AI10656" s="31"/>
      <c r="AJ10656" s="31"/>
      <c r="AK10656" s="31"/>
      <c r="AL10656" s="31"/>
      <c r="AM10656" s="31"/>
      <c r="AN10656" s="31"/>
      <c r="AO10656" s="31"/>
      <c r="AP10656" s="31"/>
      <c r="AQ10656" s="31"/>
      <c r="AR10656" s="31"/>
      <c r="AS10656" s="31"/>
      <c r="AT10656" s="31"/>
      <c r="AU10656" s="31"/>
      <c r="AV10656" s="31"/>
      <c r="AW10656" s="31"/>
      <c r="AX10656" s="31"/>
      <c r="AY10656" s="31"/>
      <c r="AZ10656" s="31"/>
      <c r="BA10656" s="31"/>
      <c r="BB10656" s="31"/>
      <c r="BC10656" s="31"/>
      <c r="BD10656" s="31"/>
      <c r="BE10656" s="31"/>
      <c r="BF10656" s="31"/>
      <c r="BG10656" s="31"/>
      <c r="BH10656" s="31"/>
      <c r="BI10656" s="31"/>
      <c r="BJ10656" s="31"/>
      <c r="BK10656" s="31"/>
      <c r="BL10656" s="31"/>
      <c r="BM10656" s="31"/>
      <c r="BN10656" s="31"/>
      <c r="BO10656" s="31"/>
      <c r="BP10656" s="31"/>
      <c r="BQ10656" s="31"/>
      <c r="BR10656" s="31"/>
      <c r="BS10656" s="31"/>
      <c r="BT10656" s="31"/>
      <c r="BU10656" s="31"/>
      <c r="BV10656" s="31"/>
      <c r="BW10656" s="31"/>
      <c r="BX10656" s="31"/>
      <c r="BY10656" s="31"/>
      <c r="BZ10656" s="31"/>
      <c r="CA10656" s="31"/>
      <c r="CB10656" s="31"/>
      <c r="CC10656" s="31"/>
    </row>
    <row r="10657" spans="5:81" customFormat="1" x14ac:dyDescent="0.25">
      <c r="E10657" s="30" t="str">
        <f t="shared" si="76"/>
        <v>update IFINOPL.dbo.AGREEMENT_ASSET set BILLING_TO_NPWP = '015855745728000', NPWP_NAME = 'PT. SURYA HUTANI JAYA', NPWP_ADDRESS = 'JL. HTI CAMP 38 DESA PUAN CEPAK, SABINTULUNG, KUTAI KARTANEGARA' where AGREEMENT_NO = replace('0001537/4/01/10/2023', '/', '.');</v>
      </c>
      <c r="F10657" s="31"/>
      <c r="G10657" s="31"/>
      <c r="H10657" s="31"/>
      <c r="I10657" s="31"/>
      <c r="J10657" s="31"/>
      <c r="K10657" s="31"/>
      <c r="L10657" s="31"/>
      <c r="M10657" s="31"/>
      <c r="N10657" s="31"/>
      <c r="O10657" s="31"/>
      <c r="P10657" s="31"/>
      <c r="Q10657" s="31"/>
      <c r="R10657" s="31"/>
      <c r="S10657" s="31"/>
      <c r="T10657" s="31"/>
      <c r="U10657" s="31"/>
      <c r="V10657" s="31"/>
      <c r="W10657" s="31"/>
      <c r="X10657" s="31"/>
      <c r="Y10657" s="31"/>
      <c r="Z10657" s="31"/>
      <c r="AA10657" s="31"/>
      <c r="AB10657" s="31"/>
      <c r="AC10657" s="31"/>
      <c r="AD10657" s="31"/>
      <c r="AE10657" s="31"/>
      <c r="AF10657" s="31"/>
      <c r="AG10657" s="31"/>
      <c r="AH10657" s="31"/>
      <c r="AI10657" s="31"/>
      <c r="AJ10657" s="31"/>
      <c r="AK10657" s="31"/>
      <c r="AL10657" s="31"/>
      <c r="AM10657" s="31"/>
      <c r="AN10657" s="31"/>
      <c r="AO10657" s="31"/>
      <c r="AP10657" s="31"/>
      <c r="AQ10657" s="31"/>
      <c r="AR10657" s="31"/>
      <c r="AS10657" s="31"/>
      <c r="AT10657" s="31"/>
      <c r="AU10657" s="31"/>
      <c r="AV10657" s="31"/>
      <c r="AW10657" s="31"/>
      <c r="AX10657" s="31"/>
      <c r="AY10657" s="31"/>
      <c r="AZ10657" s="31"/>
      <c r="BA10657" s="31"/>
      <c r="BB10657" s="31"/>
      <c r="BC10657" s="31"/>
      <c r="BD10657" s="31"/>
      <c r="BE10657" s="31"/>
      <c r="BF10657" s="31"/>
      <c r="BG10657" s="31"/>
      <c r="BH10657" s="31"/>
      <c r="BI10657" s="31"/>
      <c r="BJ10657" s="31"/>
      <c r="BK10657" s="31"/>
      <c r="BL10657" s="31"/>
      <c r="BM10657" s="31"/>
      <c r="BN10657" s="31"/>
      <c r="BO10657" s="31"/>
      <c r="BP10657" s="31"/>
      <c r="BQ10657" s="31"/>
      <c r="BR10657" s="31"/>
      <c r="BS10657" s="31"/>
      <c r="BT10657" s="31"/>
      <c r="BU10657" s="31"/>
      <c r="BV10657" s="31"/>
      <c r="BW10657" s="31"/>
      <c r="BX10657" s="31"/>
      <c r="BY10657" s="31"/>
      <c r="BZ10657" s="31"/>
      <c r="CA10657" s="31"/>
      <c r="CB10657" s="31"/>
      <c r="CC10657" s="31"/>
    </row>
    <row r="10658" spans="5:81" customFormat="1" x14ac:dyDescent="0.25">
      <c r="E10658" s="30" t="str">
        <f t="shared" si="76"/>
        <v>update IFINOPL.dbo.AGREEMENT_ASSET set BILLING_TO_NPWP = '022754634725000', NPWP_NAME = 'PT. ACACIA ANDALAN UTAMA', NPWP_ADDRESS = 'JL LETJEN SUPRAPTO RUKAN GREND SAMARINDA BLOK A.07 NO 011 RT 009 RW 000 GUNUNG KELUA SAMARINDA ULU' where AGREEMENT_NO = replace('0001538/4/01/10/2023', '/', '.');</v>
      </c>
      <c r="F10658" s="31"/>
      <c r="G10658" s="31"/>
      <c r="H10658" s="31"/>
      <c r="I10658" s="31"/>
      <c r="J10658" s="31"/>
      <c r="K10658" s="31"/>
      <c r="L10658" s="31"/>
      <c r="M10658" s="31"/>
      <c r="N10658" s="31"/>
      <c r="O10658" s="31"/>
      <c r="P10658" s="31"/>
      <c r="Q10658" s="31"/>
      <c r="R10658" s="31"/>
      <c r="S10658" s="31"/>
      <c r="T10658" s="31"/>
      <c r="U10658" s="31"/>
      <c r="V10658" s="31"/>
      <c r="W10658" s="31"/>
      <c r="X10658" s="31"/>
      <c r="Y10658" s="31"/>
      <c r="Z10658" s="31"/>
      <c r="AA10658" s="31"/>
      <c r="AB10658" s="31"/>
      <c r="AC10658" s="31"/>
      <c r="AD10658" s="31"/>
      <c r="AE10658" s="31"/>
      <c r="AF10658" s="31"/>
      <c r="AG10658" s="31"/>
      <c r="AH10658" s="31"/>
      <c r="AI10658" s="31"/>
      <c r="AJ10658" s="31"/>
      <c r="AK10658" s="31"/>
      <c r="AL10658" s="31"/>
      <c r="AM10658" s="31"/>
      <c r="AN10658" s="31"/>
      <c r="AO10658" s="31"/>
      <c r="AP10658" s="31"/>
      <c r="AQ10658" s="31"/>
      <c r="AR10658" s="31"/>
      <c r="AS10658" s="31"/>
      <c r="AT10658" s="31"/>
      <c r="AU10658" s="31"/>
      <c r="AV10658" s="31"/>
      <c r="AW10658" s="31"/>
      <c r="AX10658" s="31"/>
      <c r="AY10658" s="31"/>
      <c r="AZ10658" s="31"/>
      <c r="BA10658" s="31"/>
      <c r="BB10658" s="31"/>
      <c r="BC10658" s="31"/>
      <c r="BD10658" s="31"/>
      <c r="BE10658" s="31"/>
      <c r="BF10658" s="31"/>
      <c r="BG10658" s="31"/>
      <c r="BH10658" s="31"/>
      <c r="BI10658" s="31"/>
      <c r="BJ10658" s="31"/>
      <c r="BK10658" s="31"/>
      <c r="BL10658" s="31"/>
      <c r="BM10658" s="31"/>
      <c r="BN10658" s="31"/>
      <c r="BO10658" s="31"/>
      <c r="BP10658" s="31"/>
      <c r="BQ10658" s="31"/>
      <c r="BR10658" s="31"/>
      <c r="BS10658" s="31"/>
      <c r="BT10658" s="31"/>
      <c r="BU10658" s="31"/>
      <c r="BV10658" s="31"/>
      <c r="BW10658" s="31"/>
      <c r="BX10658" s="31"/>
      <c r="BY10658" s="31"/>
      <c r="BZ10658" s="31"/>
      <c r="CA10658" s="31"/>
      <c r="CB10658" s="31"/>
      <c r="CC10658" s="31"/>
    </row>
    <row r="10659" spans="5:81" customFormat="1" x14ac:dyDescent="0.25">
      <c r="E10659" s="30" t="str">
        <f t="shared" si="76"/>
        <v>update IFINOPL.dbo.AGREEMENT_ASSET set BILLING_TO_NPWP = '905169314041000', NPWP_NAME = 'PT. LIMA SEKAWAN LOGISTIK', NPWP_ADDRESS = 'KOMPLEK PURI DELTAMAS BLOK A2 NOMOR 37 JL.BANDENGAN SELATAN RT.002 RW.001 KEL.PEJAGALAN KEC.PENJARINGAN KOTA/KAB.JAKARTA UTARA DKI JAKARTA 14440' where AGREEMENT_NO = replace('0001539/4/01/10/2023', '/', '.');</v>
      </c>
      <c r="F10659" s="31"/>
      <c r="G10659" s="31"/>
      <c r="H10659" s="31"/>
      <c r="I10659" s="31"/>
      <c r="J10659" s="31"/>
      <c r="K10659" s="31"/>
      <c r="L10659" s="31"/>
      <c r="M10659" s="31"/>
      <c r="N10659" s="31"/>
      <c r="O10659" s="31"/>
      <c r="P10659" s="31"/>
      <c r="Q10659" s="31"/>
      <c r="R10659" s="31"/>
      <c r="S10659" s="31"/>
      <c r="T10659" s="31"/>
      <c r="U10659" s="31"/>
      <c r="V10659" s="31"/>
      <c r="W10659" s="31"/>
      <c r="X10659" s="31"/>
      <c r="Y10659" s="31"/>
      <c r="Z10659" s="31"/>
      <c r="AA10659" s="31"/>
      <c r="AB10659" s="31"/>
      <c r="AC10659" s="31"/>
      <c r="AD10659" s="31"/>
      <c r="AE10659" s="31"/>
      <c r="AF10659" s="31"/>
      <c r="AG10659" s="31"/>
      <c r="AH10659" s="31"/>
      <c r="AI10659" s="31"/>
      <c r="AJ10659" s="31"/>
      <c r="AK10659" s="31"/>
      <c r="AL10659" s="31"/>
      <c r="AM10659" s="31"/>
      <c r="AN10659" s="31"/>
      <c r="AO10659" s="31"/>
      <c r="AP10659" s="31"/>
      <c r="AQ10659" s="31"/>
      <c r="AR10659" s="31"/>
      <c r="AS10659" s="31"/>
      <c r="AT10659" s="31"/>
      <c r="AU10659" s="31"/>
      <c r="AV10659" s="31"/>
      <c r="AW10659" s="31"/>
      <c r="AX10659" s="31"/>
      <c r="AY10659" s="31"/>
      <c r="AZ10659" s="31"/>
      <c r="BA10659" s="31"/>
      <c r="BB10659" s="31"/>
      <c r="BC10659" s="31"/>
      <c r="BD10659" s="31"/>
      <c r="BE10659" s="31"/>
      <c r="BF10659" s="31"/>
      <c r="BG10659" s="31"/>
      <c r="BH10659" s="31"/>
      <c r="BI10659" s="31"/>
      <c r="BJ10659" s="31"/>
      <c r="BK10659" s="31"/>
      <c r="BL10659" s="31"/>
      <c r="BM10659" s="31"/>
      <c r="BN10659" s="31"/>
      <c r="BO10659" s="31"/>
      <c r="BP10659" s="31"/>
      <c r="BQ10659" s="31"/>
      <c r="BR10659" s="31"/>
      <c r="BS10659" s="31"/>
      <c r="BT10659" s="31"/>
      <c r="BU10659" s="31"/>
      <c r="BV10659" s="31"/>
      <c r="BW10659" s="31"/>
      <c r="BX10659" s="31"/>
      <c r="BY10659" s="31"/>
      <c r="BZ10659" s="31"/>
      <c r="CA10659" s="31"/>
      <c r="CB10659" s="31"/>
      <c r="CC10659" s="31"/>
    </row>
    <row r="10660" spans="5:81" customFormat="1" x14ac:dyDescent="0.25">
      <c r="E10660" s="30" t="str">
        <f t="shared" si="76"/>
        <v>update IFINOPL.dbo.AGREEMENT_ASSET set BILLING_TO_NPWP = '029309226086000', NPWP_NAME = 'PT. JBA INDONESIA', NPWP_ADDRESS = 'JL. SOSIAL NO. 4 RT.008 RW.002 KEL.WIJAYA KUSUMA KEC.GROGOL PETAMBURAN KOTA/KAB.JAKARTA BARAT DKI JAKARTA 11460' where AGREEMENT_NO = replace('0001540/4/01/09/2023', '/', '.');</v>
      </c>
      <c r="F10660" s="31"/>
      <c r="G10660" s="31"/>
      <c r="H10660" s="31"/>
      <c r="I10660" s="31"/>
      <c r="J10660" s="31"/>
      <c r="K10660" s="31"/>
      <c r="L10660" s="31"/>
      <c r="M10660" s="31"/>
      <c r="N10660" s="31"/>
      <c r="O10660" s="31"/>
      <c r="P10660" s="31"/>
      <c r="Q10660" s="31"/>
      <c r="R10660" s="31"/>
      <c r="S10660" s="31"/>
      <c r="T10660" s="31"/>
      <c r="U10660" s="31"/>
      <c r="V10660" s="31"/>
      <c r="W10660" s="31"/>
      <c r="X10660" s="31"/>
      <c r="Y10660" s="31"/>
      <c r="Z10660" s="31"/>
      <c r="AA10660" s="31"/>
      <c r="AB10660" s="31"/>
      <c r="AC10660" s="31"/>
      <c r="AD10660" s="31"/>
      <c r="AE10660" s="31"/>
      <c r="AF10660" s="31"/>
      <c r="AG10660" s="31"/>
      <c r="AH10660" s="31"/>
      <c r="AI10660" s="31"/>
      <c r="AJ10660" s="31"/>
      <c r="AK10660" s="31"/>
      <c r="AL10660" s="31"/>
      <c r="AM10660" s="31"/>
      <c r="AN10660" s="31"/>
      <c r="AO10660" s="31"/>
      <c r="AP10660" s="31"/>
      <c r="AQ10660" s="31"/>
      <c r="AR10660" s="31"/>
      <c r="AS10660" s="31"/>
      <c r="AT10660" s="31"/>
      <c r="AU10660" s="31"/>
      <c r="AV10660" s="31"/>
      <c r="AW10660" s="31"/>
      <c r="AX10660" s="31"/>
      <c r="AY10660" s="31"/>
      <c r="AZ10660" s="31"/>
      <c r="BA10660" s="31"/>
      <c r="BB10660" s="31"/>
      <c r="BC10660" s="31"/>
      <c r="BD10660" s="31"/>
      <c r="BE10660" s="31"/>
      <c r="BF10660" s="31"/>
      <c r="BG10660" s="31"/>
      <c r="BH10660" s="31"/>
      <c r="BI10660" s="31"/>
      <c r="BJ10660" s="31"/>
      <c r="BK10660" s="31"/>
      <c r="BL10660" s="31"/>
      <c r="BM10660" s="31"/>
      <c r="BN10660" s="31"/>
      <c r="BO10660" s="31"/>
      <c r="BP10660" s="31"/>
      <c r="BQ10660" s="31"/>
      <c r="BR10660" s="31"/>
      <c r="BS10660" s="31"/>
      <c r="BT10660" s="31"/>
      <c r="BU10660" s="31"/>
      <c r="BV10660" s="31"/>
      <c r="BW10660" s="31"/>
      <c r="BX10660" s="31"/>
      <c r="BY10660" s="31"/>
      <c r="BZ10660" s="31"/>
      <c r="CA10660" s="31"/>
      <c r="CB10660" s="31"/>
      <c r="CC10660" s="31"/>
    </row>
    <row r="10661" spans="5:81" customFormat="1" x14ac:dyDescent="0.25">
      <c r="E10661" s="30" t="str">
        <f t="shared" si="76"/>
        <v>update IFINOPL.dbo.AGREEMENT_ASSET set BILLING_TO_NPWP = '013040100073000', NPWP_NAME = 'PT. DATASCRIP', NPWP_ADDRESS = 'JALAN SELAPARANG B-15 KAV.9 GUNUNG SAHARI SELATAN, KEMAYORAN.' where AGREEMENT_NO = replace('0001541/4/01/10/2023', '/', '.');</v>
      </c>
      <c r="F10661" s="31"/>
      <c r="G10661" s="31"/>
      <c r="H10661" s="31"/>
      <c r="I10661" s="31"/>
      <c r="J10661" s="31"/>
      <c r="K10661" s="31"/>
      <c r="L10661" s="31"/>
      <c r="M10661" s="31"/>
      <c r="N10661" s="31"/>
      <c r="O10661" s="31"/>
      <c r="P10661" s="31"/>
      <c r="Q10661" s="31"/>
      <c r="R10661" s="31"/>
      <c r="S10661" s="31"/>
      <c r="T10661" s="31"/>
      <c r="U10661" s="31"/>
      <c r="V10661" s="31"/>
      <c r="W10661" s="31"/>
      <c r="X10661" s="31"/>
      <c r="Y10661" s="31"/>
      <c r="Z10661" s="31"/>
      <c r="AA10661" s="31"/>
      <c r="AB10661" s="31"/>
      <c r="AC10661" s="31"/>
      <c r="AD10661" s="31"/>
      <c r="AE10661" s="31"/>
      <c r="AF10661" s="31"/>
      <c r="AG10661" s="31"/>
      <c r="AH10661" s="31"/>
      <c r="AI10661" s="31"/>
      <c r="AJ10661" s="31"/>
      <c r="AK10661" s="31"/>
      <c r="AL10661" s="31"/>
      <c r="AM10661" s="31"/>
      <c r="AN10661" s="31"/>
      <c r="AO10661" s="31"/>
      <c r="AP10661" s="31"/>
      <c r="AQ10661" s="31"/>
      <c r="AR10661" s="31"/>
      <c r="AS10661" s="31"/>
      <c r="AT10661" s="31"/>
      <c r="AU10661" s="31"/>
      <c r="AV10661" s="31"/>
      <c r="AW10661" s="31"/>
      <c r="AX10661" s="31"/>
      <c r="AY10661" s="31"/>
      <c r="AZ10661" s="31"/>
      <c r="BA10661" s="31"/>
      <c r="BB10661" s="31"/>
      <c r="BC10661" s="31"/>
      <c r="BD10661" s="31"/>
      <c r="BE10661" s="31"/>
      <c r="BF10661" s="31"/>
      <c r="BG10661" s="31"/>
      <c r="BH10661" s="31"/>
      <c r="BI10661" s="31"/>
      <c r="BJ10661" s="31"/>
      <c r="BK10661" s="31"/>
      <c r="BL10661" s="31"/>
      <c r="BM10661" s="31"/>
      <c r="BN10661" s="31"/>
      <c r="BO10661" s="31"/>
      <c r="BP10661" s="31"/>
      <c r="BQ10661" s="31"/>
      <c r="BR10661" s="31"/>
      <c r="BS10661" s="31"/>
      <c r="BT10661" s="31"/>
      <c r="BU10661" s="31"/>
      <c r="BV10661" s="31"/>
      <c r="BW10661" s="31"/>
      <c r="BX10661" s="31"/>
      <c r="BY10661" s="31"/>
      <c r="BZ10661" s="31"/>
      <c r="CA10661" s="31"/>
      <c r="CB10661" s="31"/>
      <c r="CC10661" s="31"/>
    </row>
    <row r="10662" spans="5:81" customFormat="1" x14ac:dyDescent="0.25">
      <c r="E10662" s="30" t="str">
        <f t="shared" si="76"/>
        <v>update IFINOPL.dbo.AGREEMENT_ASSET set BILLING_TO_NPWP = '912089489453000', NPWP_NAME = 'PT. DUA BAROKAH SEJAHTERA', NPWP_ADDRESS = 'KO DEPDIKBUD JL H ABD GANI 40 RT.07 RT 01 CEMPAKA PUTIH, CIPUTAT TIMUR KOTA TANGERANG SELATAN BANTEN' where AGREEMENT_NO = replace('0001542/4/01/10/2023', '/', '.');</v>
      </c>
      <c r="F10662" s="31"/>
      <c r="G10662" s="31"/>
      <c r="H10662" s="31"/>
      <c r="I10662" s="31"/>
      <c r="J10662" s="31"/>
      <c r="K10662" s="31"/>
      <c r="L10662" s="31"/>
      <c r="M10662" s="31"/>
      <c r="N10662" s="31"/>
      <c r="O10662" s="31"/>
      <c r="P10662" s="31"/>
      <c r="Q10662" s="31"/>
      <c r="R10662" s="31"/>
      <c r="S10662" s="31"/>
      <c r="T10662" s="31"/>
      <c r="U10662" s="31"/>
      <c r="V10662" s="31"/>
      <c r="W10662" s="31"/>
      <c r="X10662" s="31"/>
      <c r="Y10662" s="31"/>
      <c r="Z10662" s="31"/>
      <c r="AA10662" s="31"/>
      <c r="AB10662" s="31"/>
      <c r="AC10662" s="31"/>
      <c r="AD10662" s="31"/>
      <c r="AE10662" s="31"/>
      <c r="AF10662" s="31"/>
      <c r="AG10662" s="31"/>
      <c r="AH10662" s="31"/>
      <c r="AI10662" s="31"/>
      <c r="AJ10662" s="31"/>
      <c r="AK10662" s="31"/>
      <c r="AL10662" s="31"/>
      <c r="AM10662" s="31"/>
      <c r="AN10662" s="31"/>
      <c r="AO10662" s="31"/>
      <c r="AP10662" s="31"/>
      <c r="AQ10662" s="31"/>
      <c r="AR10662" s="31"/>
      <c r="AS10662" s="31"/>
      <c r="AT10662" s="31"/>
      <c r="AU10662" s="31"/>
      <c r="AV10662" s="31"/>
      <c r="AW10662" s="31"/>
      <c r="AX10662" s="31"/>
      <c r="AY10662" s="31"/>
      <c r="AZ10662" s="31"/>
      <c r="BA10662" s="31"/>
      <c r="BB10662" s="31"/>
      <c r="BC10662" s="31"/>
      <c r="BD10662" s="31"/>
      <c r="BE10662" s="31"/>
      <c r="BF10662" s="31"/>
      <c r="BG10662" s="31"/>
      <c r="BH10662" s="31"/>
      <c r="BI10662" s="31"/>
      <c r="BJ10662" s="31"/>
      <c r="BK10662" s="31"/>
      <c r="BL10662" s="31"/>
      <c r="BM10662" s="31"/>
      <c r="BN10662" s="31"/>
      <c r="BO10662" s="31"/>
      <c r="BP10662" s="31"/>
      <c r="BQ10662" s="31"/>
      <c r="BR10662" s="31"/>
      <c r="BS10662" s="31"/>
      <c r="BT10662" s="31"/>
      <c r="BU10662" s="31"/>
      <c r="BV10662" s="31"/>
      <c r="BW10662" s="31"/>
      <c r="BX10662" s="31"/>
      <c r="BY10662" s="31"/>
      <c r="BZ10662" s="31"/>
      <c r="CA10662" s="31"/>
      <c r="CB10662" s="31"/>
      <c r="CC10662" s="31"/>
    </row>
    <row r="10663" spans="5:81" customFormat="1" x14ac:dyDescent="0.25">
      <c r="E10663" s="30" t="str">
        <f t="shared" si="76"/>
        <v>update IFINOPL.dbo.AGREEMENT_ASSET set BILLING_TO_NPWP = '011370657605000', NPWP_NAME = 'PT. BORWITA INDAH', NPWP_ADDRESS = 'GEDUNG AIA CENTRAL LT. 40 ZONA 5&amp;6, JL. JEN. SUDIRMAN NO.48A, KARET SEMANGGI, SETIABUDI, KOTA ADM. JAKARTA SELATAN, DKI JAKARTA' where AGREEMENT_NO = replace('0001543/4/01/10/2023', '/', '.');</v>
      </c>
      <c r="F10663" s="31"/>
      <c r="G10663" s="31"/>
      <c r="H10663" s="31"/>
      <c r="I10663" s="31"/>
      <c r="J10663" s="31"/>
      <c r="K10663" s="31"/>
      <c r="L10663" s="31"/>
      <c r="M10663" s="31"/>
      <c r="N10663" s="31"/>
      <c r="O10663" s="31"/>
      <c r="P10663" s="31"/>
      <c r="Q10663" s="31"/>
      <c r="R10663" s="31"/>
      <c r="S10663" s="31"/>
      <c r="T10663" s="31"/>
      <c r="U10663" s="31"/>
      <c r="V10663" s="31"/>
      <c r="W10663" s="31"/>
      <c r="X10663" s="31"/>
      <c r="Y10663" s="31"/>
      <c r="Z10663" s="31"/>
      <c r="AA10663" s="31"/>
      <c r="AB10663" s="31"/>
      <c r="AC10663" s="31"/>
      <c r="AD10663" s="31"/>
      <c r="AE10663" s="31"/>
      <c r="AF10663" s="31"/>
      <c r="AG10663" s="31"/>
      <c r="AH10663" s="31"/>
      <c r="AI10663" s="31"/>
      <c r="AJ10663" s="31"/>
      <c r="AK10663" s="31"/>
      <c r="AL10663" s="31"/>
      <c r="AM10663" s="31"/>
      <c r="AN10663" s="31"/>
      <c r="AO10663" s="31"/>
      <c r="AP10663" s="31"/>
      <c r="AQ10663" s="31"/>
      <c r="AR10663" s="31"/>
      <c r="AS10663" s="31"/>
      <c r="AT10663" s="31"/>
      <c r="AU10663" s="31"/>
      <c r="AV10663" s="31"/>
      <c r="AW10663" s="31"/>
      <c r="AX10663" s="31"/>
      <c r="AY10663" s="31"/>
      <c r="AZ10663" s="31"/>
      <c r="BA10663" s="31"/>
      <c r="BB10663" s="31"/>
      <c r="BC10663" s="31"/>
      <c r="BD10663" s="31"/>
      <c r="BE10663" s="31"/>
      <c r="BF10663" s="31"/>
      <c r="BG10663" s="31"/>
      <c r="BH10663" s="31"/>
      <c r="BI10663" s="31"/>
      <c r="BJ10663" s="31"/>
      <c r="BK10663" s="31"/>
      <c r="BL10663" s="31"/>
      <c r="BM10663" s="31"/>
      <c r="BN10663" s="31"/>
      <c r="BO10663" s="31"/>
      <c r="BP10663" s="31"/>
      <c r="BQ10663" s="31"/>
      <c r="BR10663" s="31"/>
      <c r="BS10663" s="31"/>
      <c r="BT10663" s="31"/>
      <c r="BU10663" s="31"/>
      <c r="BV10663" s="31"/>
      <c r="BW10663" s="31"/>
      <c r="BX10663" s="31"/>
      <c r="BY10663" s="31"/>
      <c r="BZ10663" s="31"/>
      <c r="CA10663" s="31"/>
      <c r="CB10663" s="31"/>
      <c r="CC10663" s="31"/>
    </row>
    <row r="10664" spans="5:81" customFormat="1" x14ac:dyDescent="0.25">
      <c r="E10664" s="30" t="str">
        <f t="shared" si="76"/>
        <v>update IFINOPL.dbo.AGREEMENT_ASSET set BILLING_TO_NPWP = '013631320002000', NPWP_NAME = 'PT. HARPA SEKAWAN', NPWP_ADDRESS = 'JL CIPINANG MUARA 47 RT 002. RW 003 JATINEGARA JATINEGARA JAKARTA TIMUR' where AGREEMENT_NO = replace('0001544/4/01/10/2023', '/', '.');</v>
      </c>
      <c r="F10664" s="31"/>
      <c r="G10664" s="31"/>
      <c r="H10664" s="31"/>
      <c r="I10664" s="31"/>
      <c r="J10664" s="31"/>
      <c r="K10664" s="31"/>
      <c r="L10664" s="31"/>
      <c r="M10664" s="31"/>
      <c r="N10664" s="31"/>
      <c r="O10664" s="31"/>
      <c r="P10664" s="31"/>
      <c r="Q10664" s="31"/>
      <c r="R10664" s="31"/>
      <c r="S10664" s="31"/>
      <c r="T10664" s="31"/>
      <c r="U10664" s="31"/>
      <c r="V10664" s="31"/>
      <c r="W10664" s="31"/>
      <c r="X10664" s="31"/>
      <c r="Y10664" s="31"/>
      <c r="Z10664" s="31"/>
      <c r="AA10664" s="31"/>
      <c r="AB10664" s="31"/>
      <c r="AC10664" s="31"/>
      <c r="AD10664" s="31"/>
      <c r="AE10664" s="31"/>
      <c r="AF10664" s="31"/>
      <c r="AG10664" s="31"/>
      <c r="AH10664" s="31"/>
      <c r="AI10664" s="31"/>
      <c r="AJ10664" s="31"/>
      <c r="AK10664" s="31"/>
      <c r="AL10664" s="31"/>
      <c r="AM10664" s="31"/>
      <c r="AN10664" s="31"/>
      <c r="AO10664" s="31"/>
      <c r="AP10664" s="31"/>
      <c r="AQ10664" s="31"/>
      <c r="AR10664" s="31"/>
      <c r="AS10664" s="31"/>
      <c r="AT10664" s="31"/>
      <c r="AU10664" s="31"/>
      <c r="AV10664" s="31"/>
      <c r="AW10664" s="31"/>
      <c r="AX10664" s="31"/>
      <c r="AY10664" s="31"/>
      <c r="AZ10664" s="31"/>
      <c r="BA10664" s="31"/>
      <c r="BB10664" s="31"/>
      <c r="BC10664" s="31"/>
      <c r="BD10664" s="31"/>
      <c r="BE10664" s="31"/>
      <c r="BF10664" s="31"/>
      <c r="BG10664" s="31"/>
      <c r="BH10664" s="31"/>
      <c r="BI10664" s="31"/>
      <c r="BJ10664" s="31"/>
      <c r="BK10664" s="31"/>
      <c r="BL10664" s="31"/>
      <c r="BM10664" s="31"/>
      <c r="BN10664" s="31"/>
      <c r="BO10664" s="31"/>
      <c r="BP10664" s="31"/>
      <c r="BQ10664" s="31"/>
      <c r="BR10664" s="31"/>
      <c r="BS10664" s="31"/>
      <c r="BT10664" s="31"/>
      <c r="BU10664" s="31"/>
      <c r="BV10664" s="31"/>
      <c r="BW10664" s="31"/>
      <c r="BX10664" s="31"/>
      <c r="BY10664" s="31"/>
      <c r="BZ10664" s="31"/>
      <c r="CA10664" s="31"/>
      <c r="CB10664" s="31"/>
      <c r="CC10664" s="31"/>
    </row>
    <row r="10665" spans="5:81" customFormat="1" x14ac:dyDescent="0.25">
      <c r="E10665" s="30" t="str">
        <f t="shared" si="76"/>
        <v>update IFINOPL.dbo.AGREEMENT_ASSET set BILLING_TO_NPWP = '013229687073000', NPWP_NAME = 'KOPERASI PEGAWAI PT. INDOSAT, TBK (KOPINDOSAT)', NPWP_ADDRESS = 'JL. KEBAGUSAN I, 4, KEBAGUSAN, PASAR MINGGU, KOTA ADM JAKARTA SELATAN, DKI JAKARTA 12520' where AGREEMENT_NO = replace('0001545/4/01/09/2023', '/', '.');</v>
      </c>
      <c r="F10665" s="31"/>
      <c r="G10665" s="31"/>
      <c r="H10665" s="31"/>
      <c r="I10665" s="31"/>
      <c r="J10665" s="31"/>
      <c r="K10665" s="31"/>
      <c r="L10665" s="31"/>
      <c r="M10665" s="31"/>
      <c r="N10665" s="31"/>
      <c r="O10665" s="31"/>
      <c r="P10665" s="31"/>
      <c r="Q10665" s="31"/>
      <c r="R10665" s="31"/>
      <c r="S10665" s="31"/>
      <c r="T10665" s="31"/>
      <c r="U10665" s="31"/>
      <c r="V10665" s="31"/>
      <c r="W10665" s="31"/>
      <c r="X10665" s="31"/>
      <c r="Y10665" s="31"/>
      <c r="Z10665" s="31"/>
      <c r="AA10665" s="31"/>
      <c r="AB10665" s="31"/>
      <c r="AC10665" s="31"/>
      <c r="AD10665" s="31"/>
      <c r="AE10665" s="31"/>
      <c r="AF10665" s="31"/>
      <c r="AG10665" s="31"/>
      <c r="AH10665" s="31"/>
      <c r="AI10665" s="31"/>
      <c r="AJ10665" s="31"/>
      <c r="AK10665" s="31"/>
      <c r="AL10665" s="31"/>
      <c r="AM10665" s="31"/>
      <c r="AN10665" s="31"/>
      <c r="AO10665" s="31"/>
      <c r="AP10665" s="31"/>
      <c r="AQ10665" s="31"/>
      <c r="AR10665" s="31"/>
      <c r="AS10665" s="31"/>
      <c r="AT10665" s="31"/>
      <c r="AU10665" s="31"/>
      <c r="AV10665" s="31"/>
      <c r="AW10665" s="31"/>
      <c r="AX10665" s="31"/>
      <c r="AY10665" s="31"/>
      <c r="AZ10665" s="31"/>
      <c r="BA10665" s="31"/>
      <c r="BB10665" s="31"/>
      <c r="BC10665" s="31"/>
      <c r="BD10665" s="31"/>
      <c r="BE10665" s="31"/>
      <c r="BF10665" s="31"/>
      <c r="BG10665" s="31"/>
      <c r="BH10665" s="31"/>
      <c r="BI10665" s="31"/>
      <c r="BJ10665" s="31"/>
      <c r="BK10665" s="31"/>
      <c r="BL10665" s="31"/>
      <c r="BM10665" s="31"/>
      <c r="BN10665" s="31"/>
      <c r="BO10665" s="31"/>
      <c r="BP10665" s="31"/>
      <c r="BQ10665" s="31"/>
      <c r="BR10665" s="31"/>
      <c r="BS10665" s="31"/>
      <c r="BT10665" s="31"/>
      <c r="BU10665" s="31"/>
      <c r="BV10665" s="31"/>
      <c r="BW10665" s="31"/>
      <c r="BX10665" s="31"/>
      <c r="BY10665" s="31"/>
      <c r="BZ10665" s="31"/>
      <c r="CA10665" s="31"/>
      <c r="CB10665" s="31"/>
      <c r="CC10665" s="31"/>
    </row>
    <row r="10666" spans="5:81" customFormat="1" x14ac:dyDescent="0.25">
      <c r="E10666" s="30" t="str">
        <f t="shared" si="76"/>
        <v>update IFINOPL.dbo.AGREEMENT_ASSET set BILLING_TO_NPWP = '013229687073000', NPWP_NAME = 'KOPERASI PEGAWAI PT. INDOSAT, TBK (KOPINDOSAT)', NPWP_ADDRESS = 'Jl. Kebagusan I, No.4, Kelurahan Kebagusan, Kecamatan Pasar Minggu Jakarta Selatan 12520' where AGREEMENT_NO = replace('0001546/4/01/09/2023', '/', '.');</v>
      </c>
      <c r="F10666" s="31"/>
      <c r="G10666" s="31"/>
      <c r="H10666" s="31"/>
      <c r="I10666" s="31"/>
      <c r="J10666" s="31"/>
      <c r="K10666" s="31"/>
      <c r="L10666" s="31"/>
      <c r="M10666" s="31"/>
      <c r="N10666" s="31"/>
      <c r="O10666" s="31"/>
      <c r="P10666" s="31"/>
      <c r="Q10666" s="31"/>
      <c r="R10666" s="31"/>
      <c r="S10666" s="31"/>
      <c r="T10666" s="31"/>
      <c r="U10666" s="31"/>
      <c r="V10666" s="31"/>
      <c r="W10666" s="31"/>
      <c r="X10666" s="31"/>
      <c r="Y10666" s="31"/>
      <c r="Z10666" s="31"/>
      <c r="AA10666" s="31"/>
      <c r="AB10666" s="31"/>
      <c r="AC10666" s="31"/>
      <c r="AD10666" s="31"/>
      <c r="AE10666" s="31"/>
      <c r="AF10666" s="31"/>
      <c r="AG10666" s="31"/>
      <c r="AH10666" s="31"/>
      <c r="AI10666" s="31"/>
      <c r="AJ10666" s="31"/>
      <c r="AK10666" s="31"/>
      <c r="AL10666" s="31"/>
      <c r="AM10666" s="31"/>
      <c r="AN10666" s="31"/>
      <c r="AO10666" s="31"/>
      <c r="AP10666" s="31"/>
      <c r="AQ10666" s="31"/>
      <c r="AR10666" s="31"/>
      <c r="AS10666" s="31"/>
      <c r="AT10666" s="31"/>
      <c r="AU10666" s="31"/>
      <c r="AV10666" s="31"/>
      <c r="AW10666" s="31"/>
      <c r="AX10666" s="31"/>
      <c r="AY10666" s="31"/>
      <c r="AZ10666" s="31"/>
      <c r="BA10666" s="31"/>
      <c r="BB10666" s="31"/>
      <c r="BC10666" s="31"/>
      <c r="BD10666" s="31"/>
      <c r="BE10666" s="31"/>
      <c r="BF10666" s="31"/>
      <c r="BG10666" s="31"/>
      <c r="BH10666" s="31"/>
      <c r="BI10666" s="31"/>
      <c r="BJ10666" s="31"/>
      <c r="BK10666" s="31"/>
      <c r="BL10666" s="31"/>
      <c r="BM10666" s="31"/>
      <c r="BN10666" s="31"/>
      <c r="BO10666" s="31"/>
      <c r="BP10666" s="31"/>
      <c r="BQ10666" s="31"/>
      <c r="BR10666" s="31"/>
      <c r="BS10666" s="31"/>
      <c r="BT10666" s="31"/>
      <c r="BU10666" s="31"/>
      <c r="BV10666" s="31"/>
      <c r="BW10666" s="31"/>
      <c r="BX10666" s="31"/>
      <c r="BY10666" s="31"/>
      <c r="BZ10666" s="31"/>
      <c r="CA10666" s="31"/>
      <c r="CB10666" s="31"/>
      <c r="CC10666" s="31"/>
    </row>
    <row r="10667" spans="5:81" customFormat="1" x14ac:dyDescent="0.25">
      <c r="E10667" s="30" t="str">
        <f t="shared" ref="E10667:E10730" si="77">"update IFINOPL.dbo.AGREEMENT_ASSET set BILLING_TO_NPWP = '" &amp; TRIM(SUBSTITUTE(BW7735, "|", "")) &amp; "', NPWP_NAME = '" &amp; TRIM(CF7735) &amp; "', NPWP_ADDRESS = '" &amp; TRIM(CX7735) &amp; "' where AGREEMENT_NO = replace('" &amp; TRIM(E7735) &amp; "', '/', '.');"</f>
        <v>update IFINOPL.dbo.AGREEMENT_ASSET set BILLING_TO_NPWP = '011370657605000', NPWP_NAME = 'PT. BORWITA INDAH', NPWP_ADDRESS = 'GEDUNG AIA CENTRAL LT. 40 ZONA 5&amp;6, JL. JEN. SUDIRMAN NO.48A, KARET SEMANGGI, SETIABUDI, KOTA ADM. JAKARTA SELATAN, DKI JAKARTA' where AGREEMENT_NO = replace('0001547/4/01/10/2023', '/', '.');</v>
      </c>
      <c r="F10667" s="31"/>
      <c r="G10667" s="31"/>
      <c r="H10667" s="31"/>
      <c r="I10667" s="31"/>
      <c r="J10667" s="31"/>
      <c r="K10667" s="31"/>
      <c r="L10667" s="31"/>
      <c r="M10667" s="31"/>
      <c r="N10667" s="31"/>
      <c r="O10667" s="31"/>
      <c r="P10667" s="31"/>
      <c r="Q10667" s="31"/>
      <c r="R10667" s="31"/>
      <c r="S10667" s="31"/>
      <c r="T10667" s="31"/>
      <c r="U10667" s="31"/>
      <c r="V10667" s="31"/>
      <c r="W10667" s="31"/>
      <c r="X10667" s="31"/>
      <c r="Y10667" s="31"/>
      <c r="Z10667" s="31"/>
      <c r="AA10667" s="31"/>
      <c r="AB10667" s="31"/>
      <c r="AC10667" s="31"/>
      <c r="AD10667" s="31"/>
      <c r="AE10667" s="31"/>
      <c r="AF10667" s="31"/>
      <c r="AG10667" s="31"/>
      <c r="AH10667" s="31"/>
      <c r="AI10667" s="31"/>
      <c r="AJ10667" s="31"/>
      <c r="AK10667" s="31"/>
      <c r="AL10667" s="31"/>
      <c r="AM10667" s="31"/>
      <c r="AN10667" s="31"/>
      <c r="AO10667" s="31"/>
      <c r="AP10667" s="31"/>
      <c r="AQ10667" s="31"/>
      <c r="AR10667" s="31"/>
      <c r="AS10667" s="31"/>
      <c r="AT10667" s="31"/>
      <c r="AU10667" s="31"/>
      <c r="AV10667" s="31"/>
      <c r="AW10667" s="31"/>
      <c r="AX10667" s="31"/>
      <c r="AY10667" s="31"/>
      <c r="AZ10667" s="31"/>
      <c r="BA10667" s="31"/>
      <c r="BB10667" s="31"/>
      <c r="BC10667" s="31"/>
      <c r="BD10667" s="31"/>
      <c r="BE10667" s="31"/>
      <c r="BF10667" s="31"/>
      <c r="BG10667" s="31"/>
      <c r="BH10667" s="31"/>
      <c r="BI10667" s="31"/>
      <c r="BJ10667" s="31"/>
      <c r="BK10667" s="31"/>
      <c r="BL10667" s="31"/>
      <c r="BM10667" s="31"/>
      <c r="BN10667" s="31"/>
      <c r="BO10667" s="31"/>
      <c r="BP10667" s="31"/>
      <c r="BQ10667" s="31"/>
      <c r="BR10667" s="31"/>
      <c r="BS10667" s="31"/>
      <c r="BT10667" s="31"/>
      <c r="BU10667" s="31"/>
      <c r="BV10667" s="31"/>
      <c r="BW10667" s="31"/>
      <c r="BX10667" s="31"/>
      <c r="BY10667" s="31"/>
      <c r="BZ10667" s="31"/>
      <c r="CA10667" s="31"/>
      <c r="CB10667" s="31"/>
      <c r="CC10667" s="31"/>
    </row>
    <row r="10668" spans="5:81" customFormat="1" x14ac:dyDescent="0.25">
      <c r="E10668" s="30" t="str">
        <f t="shared" si="77"/>
        <v>update IFINOPL.dbo.AGREEMENT_ASSET set BILLING_TO_NPWP = '011370657605000', NPWP_NAME = 'PT. BORWITA INDAH', NPWP_ADDRESS = 'GEDUNG AIA CENTRAL LT. 40 ZONA 5&amp;6, JL. JEN. SUDIRMAN NO.48A, KARET SEMANGGI, SETIABUDI, KOTA ADM. JAKARTA SELATAN, DKI JAKARTA' where AGREEMENT_NO = replace('0001548/4/01/10/2023', '/', '.');</v>
      </c>
      <c r="F10668" s="31"/>
      <c r="G10668" s="31"/>
      <c r="H10668" s="31"/>
      <c r="I10668" s="31"/>
      <c r="J10668" s="31"/>
      <c r="K10668" s="31"/>
      <c r="L10668" s="31"/>
      <c r="M10668" s="31"/>
      <c r="N10668" s="31"/>
      <c r="O10668" s="31"/>
      <c r="P10668" s="31"/>
      <c r="Q10668" s="31"/>
      <c r="R10668" s="31"/>
      <c r="S10668" s="31"/>
      <c r="T10668" s="31"/>
      <c r="U10668" s="31"/>
      <c r="V10668" s="31"/>
      <c r="W10668" s="31"/>
      <c r="X10668" s="31"/>
      <c r="Y10668" s="31"/>
      <c r="Z10668" s="31"/>
      <c r="AA10668" s="31"/>
      <c r="AB10668" s="31"/>
      <c r="AC10668" s="31"/>
      <c r="AD10668" s="31"/>
      <c r="AE10668" s="31"/>
      <c r="AF10668" s="31"/>
      <c r="AG10668" s="31"/>
      <c r="AH10668" s="31"/>
      <c r="AI10668" s="31"/>
      <c r="AJ10668" s="31"/>
      <c r="AK10668" s="31"/>
      <c r="AL10668" s="31"/>
      <c r="AM10668" s="31"/>
      <c r="AN10668" s="31"/>
      <c r="AO10668" s="31"/>
      <c r="AP10668" s="31"/>
      <c r="AQ10668" s="31"/>
      <c r="AR10668" s="31"/>
      <c r="AS10668" s="31"/>
      <c r="AT10668" s="31"/>
      <c r="AU10668" s="31"/>
      <c r="AV10668" s="31"/>
      <c r="AW10668" s="31"/>
      <c r="AX10668" s="31"/>
      <c r="AY10668" s="31"/>
      <c r="AZ10668" s="31"/>
      <c r="BA10668" s="31"/>
      <c r="BB10668" s="31"/>
      <c r="BC10668" s="31"/>
      <c r="BD10668" s="31"/>
      <c r="BE10668" s="31"/>
      <c r="BF10668" s="31"/>
      <c r="BG10668" s="31"/>
      <c r="BH10668" s="31"/>
      <c r="BI10668" s="31"/>
      <c r="BJ10668" s="31"/>
      <c r="BK10668" s="31"/>
      <c r="BL10668" s="31"/>
      <c r="BM10668" s="31"/>
      <c r="BN10668" s="31"/>
      <c r="BO10668" s="31"/>
      <c r="BP10668" s="31"/>
      <c r="BQ10668" s="31"/>
      <c r="BR10668" s="31"/>
      <c r="BS10668" s="31"/>
      <c r="BT10668" s="31"/>
      <c r="BU10668" s="31"/>
      <c r="BV10668" s="31"/>
      <c r="BW10668" s="31"/>
      <c r="BX10668" s="31"/>
      <c r="BY10668" s="31"/>
      <c r="BZ10668" s="31"/>
      <c r="CA10668" s="31"/>
      <c r="CB10668" s="31"/>
      <c r="CC10668" s="31"/>
    </row>
    <row r="10669" spans="5:81" customFormat="1" x14ac:dyDescent="0.25">
      <c r="E10669" s="30" t="str">
        <f t="shared" si="77"/>
        <v>update IFINOPL.dbo.AGREEMENT_ASSET set BILLING_TO_NPWP = '814577573402000', NPWP_NAME = 'KONSUMEN AR RAHMAN LIMA LIMA TUJUH LAPAN', NPWP_ADDRESS = 'JL RAYA MERDEKA NO 101 H RT. 001, RW. 001, CIMONE JAYA KARAWACI, TANGERANG BANTEN' where AGREEMENT_NO = replace('0001549/4/01/10/2023', '/', '.');</v>
      </c>
      <c r="F10669" s="31"/>
      <c r="G10669" s="31"/>
      <c r="H10669" s="31"/>
      <c r="I10669" s="31"/>
      <c r="J10669" s="31"/>
      <c r="K10669" s="31"/>
      <c r="L10669" s="31"/>
      <c r="M10669" s="31"/>
      <c r="N10669" s="31"/>
      <c r="O10669" s="31"/>
      <c r="P10669" s="31"/>
      <c r="Q10669" s="31"/>
      <c r="R10669" s="31"/>
      <c r="S10669" s="31"/>
      <c r="T10669" s="31"/>
      <c r="U10669" s="31"/>
      <c r="V10669" s="31"/>
      <c r="W10669" s="31"/>
      <c r="X10669" s="31"/>
      <c r="Y10669" s="31"/>
      <c r="Z10669" s="31"/>
      <c r="AA10669" s="31"/>
      <c r="AB10669" s="31"/>
      <c r="AC10669" s="31"/>
      <c r="AD10669" s="31"/>
      <c r="AE10669" s="31"/>
      <c r="AF10669" s="31"/>
      <c r="AG10669" s="31"/>
      <c r="AH10669" s="31"/>
      <c r="AI10669" s="31"/>
      <c r="AJ10669" s="31"/>
      <c r="AK10669" s="31"/>
      <c r="AL10669" s="31"/>
      <c r="AM10669" s="31"/>
      <c r="AN10669" s="31"/>
      <c r="AO10669" s="31"/>
      <c r="AP10669" s="31"/>
      <c r="AQ10669" s="31"/>
      <c r="AR10669" s="31"/>
      <c r="AS10669" s="31"/>
      <c r="AT10669" s="31"/>
      <c r="AU10669" s="31"/>
      <c r="AV10669" s="31"/>
      <c r="AW10669" s="31"/>
      <c r="AX10669" s="31"/>
      <c r="AY10669" s="31"/>
      <c r="AZ10669" s="31"/>
      <c r="BA10669" s="31"/>
      <c r="BB10669" s="31"/>
      <c r="BC10669" s="31"/>
      <c r="BD10669" s="31"/>
      <c r="BE10669" s="31"/>
      <c r="BF10669" s="31"/>
      <c r="BG10669" s="31"/>
      <c r="BH10669" s="31"/>
      <c r="BI10669" s="31"/>
      <c r="BJ10669" s="31"/>
      <c r="BK10669" s="31"/>
      <c r="BL10669" s="31"/>
      <c r="BM10669" s="31"/>
      <c r="BN10669" s="31"/>
      <c r="BO10669" s="31"/>
      <c r="BP10669" s="31"/>
      <c r="BQ10669" s="31"/>
      <c r="BR10669" s="31"/>
      <c r="BS10669" s="31"/>
      <c r="BT10669" s="31"/>
      <c r="BU10669" s="31"/>
      <c r="BV10669" s="31"/>
      <c r="BW10669" s="31"/>
      <c r="BX10669" s="31"/>
      <c r="BY10669" s="31"/>
      <c r="BZ10669" s="31"/>
      <c r="CA10669" s="31"/>
      <c r="CB10669" s="31"/>
      <c r="CC10669" s="31"/>
    </row>
    <row r="10670" spans="5:81" customFormat="1" x14ac:dyDescent="0.25">
      <c r="E10670" s="30" t="str">
        <f t="shared" si="77"/>
        <v>update IFINOPL.dbo.AGREEMENT_ASSET set BILLING_TO_NPWP = '018700237056000', NPWP_NAME = 'PT. FONTERRA BRANDS INDONESIA', NPWP_ADDRESS = 'PRUDENTIAL CENTER KOTA KASABLANKA LANTAI 19 UNIT B-G, JL. CASABLANKA KAV. 88, TEBET JAKARTA SELATAN - DKI JAKARTA 12870' where AGREEMENT_NO = replace('0001550/4/01/11/2023', '/', '.');</v>
      </c>
      <c r="F10670" s="31"/>
      <c r="G10670" s="31"/>
      <c r="H10670" s="31"/>
      <c r="I10670" s="31"/>
      <c r="J10670" s="31"/>
      <c r="K10670" s="31"/>
      <c r="L10670" s="31"/>
      <c r="M10670" s="31"/>
      <c r="N10670" s="31"/>
      <c r="O10670" s="31"/>
      <c r="P10670" s="31"/>
      <c r="Q10670" s="31"/>
      <c r="R10670" s="31"/>
      <c r="S10670" s="31"/>
      <c r="T10670" s="31"/>
      <c r="U10670" s="31"/>
      <c r="V10670" s="31"/>
      <c r="W10670" s="31"/>
      <c r="X10670" s="31"/>
      <c r="Y10670" s="31"/>
      <c r="Z10670" s="31"/>
      <c r="AA10670" s="31"/>
      <c r="AB10670" s="31"/>
      <c r="AC10670" s="31"/>
      <c r="AD10670" s="31"/>
      <c r="AE10670" s="31"/>
      <c r="AF10670" s="31"/>
      <c r="AG10670" s="31"/>
      <c r="AH10670" s="31"/>
      <c r="AI10670" s="31"/>
      <c r="AJ10670" s="31"/>
      <c r="AK10670" s="31"/>
      <c r="AL10670" s="31"/>
      <c r="AM10670" s="31"/>
      <c r="AN10670" s="31"/>
      <c r="AO10670" s="31"/>
      <c r="AP10670" s="31"/>
      <c r="AQ10670" s="31"/>
      <c r="AR10670" s="31"/>
      <c r="AS10670" s="31"/>
      <c r="AT10670" s="31"/>
      <c r="AU10670" s="31"/>
      <c r="AV10670" s="31"/>
      <c r="AW10670" s="31"/>
      <c r="AX10670" s="31"/>
      <c r="AY10670" s="31"/>
      <c r="AZ10670" s="31"/>
      <c r="BA10670" s="31"/>
      <c r="BB10670" s="31"/>
      <c r="BC10670" s="31"/>
      <c r="BD10670" s="31"/>
      <c r="BE10670" s="31"/>
      <c r="BF10670" s="31"/>
      <c r="BG10670" s="31"/>
      <c r="BH10670" s="31"/>
      <c r="BI10670" s="31"/>
      <c r="BJ10670" s="31"/>
      <c r="BK10670" s="31"/>
      <c r="BL10670" s="31"/>
      <c r="BM10670" s="31"/>
      <c r="BN10670" s="31"/>
      <c r="BO10670" s="31"/>
      <c r="BP10670" s="31"/>
      <c r="BQ10670" s="31"/>
      <c r="BR10670" s="31"/>
      <c r="BS10670" s="31"/>
      <c r="BT10670" s="31"/>
      <c r="BU10670" s="31"/>
      <c r="BV10670" s="31"/>
      <c r="BW10670" s="31"/>
      <c r="BX10670" s="31"/>
      <c r="BY10670" s="31"/>
      <c r="BZ10670" s="31"/>
      <c r="CA10670" s="31"/>
      <c r="CB10670" s="31"/>
      <c r="CC10670" s="31"/>
    </row>
    <row r="10671" spans="5:81" customFormat="1" x14ac:dyDescent="0.25">
      <c r="E10671" s="30" t="str">
        <f t="shared" si="77"/>
        <v>update IFINOPL.dbo.AGREEMENT_ASSET set BILLING_TO_NPWP = '017080169609000', NPWP_NAME = 'PT. ANDALAN DUA SATU EKSPRES', NPWP_ADDRESS = 'JL JEMUR ANDAYANI 50 SURYA PERMATA D 101-102 RT 008 RW 005 SIWALANKERTO WONOCOLO KOTA SURABAYA JAWATIMUR 60192' where AGREEMENT_NO = replace('0001551/4/01/11/2023', '/', '.');</v>
      </c>
      <c r="F10671" s="31"/>
      <c r="G10671" s="31"/>
      <c r="H10671" s="31"/>
      <c r="I10671" s="31"/>
      <c r="J10671" s="31"/>
      <c r="K10671" s="31"/>
      <c r="L10671" s="31"/>
      <c r="M10671" s="31"/>
      <c r="N10671" s="31"/>
      <c r="O10671" s="31"/>
      <c r="P10671" s="31"/>
      <c r="Q10671" s="31"/>
      <c r="R10671" s="31"/>
      <c r="S10671" s="31"/>
      <c r="T10671" s="31"/>
      <c r="U10671" s="31"/>
      <c r="V10671" s="31"/>
      <c r="W10671" s="31"/>
      <c r="X10671" s="31"/>
      <c r="Y10671" s="31"/>
      <c r="Z10671" s="31"/>
      <c r="AA10671" s="31"/>
      <c r="AB10671" s="31"/>
      <c r="AC10671" s="31"/>
      <c r="AD10671" s="31"/>
      <c r="AE10671" s="31"/>
      <c r="AF10671" s="31"/>
      <c r="AG10671" s="31"/>
      <c r="AH10671" s="31"/>
      <c r="AI10671" s="31"/>
      <c r="AJ10671" s="31"/>
      <c r="AK10671" s="31"/>
      <c r="AL10671" s="31"/>
      <c r="AM10671" s="31"/>
      <c r="AN10671" s="31"/>
      <c r="AO10671" s="31"/>
      <c r="AP10671" s="31"/>
      <c r="AQ10671" s="31"/>
      <c r="AR10671" s="31"/>
      <c r="AS10671" s="31"/>
      <c r="AT10671" s="31"/>
      <c r="AU10671" s="31"/>
      <c r="AV10671" s="31"/>
      <c r="AW10671" s="31"/>
      <c r="AX10671" s="31"/>
      <c r="AY10671" s="31"/>
      <c r="AZ10671" s="31"/>
      <c r="BA10671" s="31"/>
      <c r="BB10671" s="31"/>
      <c r="BC10671" s="31"/>
      <c r="BD10671" s="31"/>
      <c r="BE10671" s="31"/>
      <c r="BF10671" s="31"/>
      <c r="BG10671" s="31"/>
      <c r="BH10671" s="31"/>
      <c r="BI10671" s="31"/>
      <c r="BJ10671" s="31"/>
      <c r="BK10671" s="31"/>
      <c r="BL10671" s="31"/>
      <c r="BM10671" s="31"/>
      <c r="BN10671" s="31"/>
      <c r="BO10671" s="31"/>
      <c r="BP10671" s="31"/>
      <c r="BQ10671" s="31"/>
      <c r="BR10671" s="31"/>
      <c r="BS10671" s="31"/>
      <c r="BT10671" s="31"/>
      <c r="BU10671" s="31"/>
      <c r="BV10671" s="31"/>
      <c r="BW10671" s="31"/>
      <c r="BX10671" s="31"/>
      <c r="BY10671" s="31"/>
      <c r="BZ10671" s="31"/>
      <c r="CA10671" s="31"/>
      <c r="CB10671" s="31"/>
      <c r="CC10671" s="31"/>
    </row>
    <row r="10672" spans="5:81" customFormat="1" x14ac:dyDescent="0.25">
      <c r="E10672" s="30" t="str">
        <f t="shared" si="77"/>
        <v>update IFINOPL.dbo.AGREEMENT_ASSET set BILLING_TO_NPWP = '017080169609000', NPWP_NAME = 'PT. ANDALAN DUA SATU EKSPRES', NPWP_ADDRESS = 'JL. JEMUR ANDAYANI 50 SURYA PERMATA D 101-102 RT 008 RW 005. SIWALANKERTO. SIWALANKERTO WONOCOLO. KOTA SURABAYA TIMUR' where AGREEMENT_NO = replace('0001552/4/01/11/2023', '/', '.');</v>
      </c>
      <c r="F10672" s="31"/>
      <c r="G10672" s="31"/>
      <c r="H10672" s="31"/>
      <c r="I10672" s="31"/>
      <c r="J10672" s="31"/>
      <c r="K10672" s="31"/>
      <c r="L10672" s="31"/>
      <c r="M10672" s="31"/>
      <c r="N10672" s="31"/>
      <c r="O10672" s="31"/>
      <c r="P10672" s="31"/>
      <c r="Q10672" s="31"/>
      <c r="R10672" s="31"/>
      <c r="S10672" s="31"/>
      <c r="T10672" s="31"/>
      <c r="U10672" s="31"/>
      <c r="V10672" s="31"/>
      <c r="W10672" s="31"/>
      <c r="X10672" s="31"/>
      <c r="Y10672" s="31"/>
      <c r="Z10672" s="31"/>
      <c r="AA10672" s="31"/>
      <c r="AB10672" s="31"/>
      <c r="AC10672" s="31"/>
      <c r="AD10672" s="31"/>
      <c r="AE10672" s="31"/>
      <c r="AF10672" s="31"/>
      <c r="AG10672" s="31"/>
      <c r="AH10672" s="31"/>
      <c r="AI10672" s="31"/>
      <c r="AJ10672" s="31"/>
      <c r="AK10672" s="31"/>
      <c r="AL10672" s="31"/>
      <c r="AM10672" s="31"/>
      <c r="AN10672" s="31"/>
      <c r="AO10672" s="31"/>
      <c r="AP10672" s="31"/>
      <c r="AQ10672" s="31"/>
      <c r="AR10672" s="31"/>
      <c r="AS10672" s="31"/>
      <c r="AT10672" s="31"/>
      <c r="AU10672" s="31"/>
      <c r="AV10672" s="31"/>
      <c r="AW10672" s="31"/>
      <c r="AX10672" s="31"/>
      <c r="AY10672" s="31"/>
      <c r="AZ10672" s="31"/>
      <c r="BA10672" s="31"/>
      <c r="BB10672" s="31"/>
      <c r="BC10672" s="31"/>
      <c r="BD10672" s="31"/>
      <c r="BE10672" s="31"/>
      <c r="BF10672" s="31"/>
      <c r="BG10672" s="31"/>
      <c r="BH10672" s="31"/>
      <c r="BI10672" s="31"/>
      <c r="BJ10672" s="31"/>
      <c r="BK10672" s="31"/>
      <c r="BL10672" s="31"/>
      <c r="BM10672" s="31"/>
      <c r="BN10672" s="31"/>
      <c r="BO10672" s="31"/>
      <c r="BP10672" s="31"/>
      <c r="BQ10672" s="31"/>
      <c r="BR10672" s="31"/>
      <c r="BS10672" s="31"/>
      <c r="BT10672" s="31"/>
      <c r="BU10672" s="31"/>
      <c r="BV10672" s="31"/>
      <c r="BW10672" s="31"/>
      <c r="BX10672" s="31"/>
      <c r="BY10672" s="31"/>
      <c r="BZ10672" s="31"/>
      <c r="CA10672" s="31"/>
      <c r="CB10672" s="31"/>
      <c r="CC10672" s="31"/>
    </row>
    <row r="10673" spans="5:81" customFormat="1" x14ac:dyDescent="0.25">
      <c r="E10673" s="30" t="str">
        <f t="shared" si="77"/>
        <v>update IFINOPL.dbo.AGREEMENT_ASSET set BILLING_TO_NPWP = '017350976007000', NPWP_NAME = 'PT. ROYAL SUTAN AGUNG', NPWP_ADDRESS = 'JL. RAWA GELAM IV NO.5 KAWASAN INDUSTRI PULOGADUNG RT. 002 RW. 006 . JATINEGARA CAKUNG . JAKARTA TIMUR DKI JAKARTA' where AGREEMENT_NO = replace('0001553/4/01/11/2023', '/', '.');</v>
      </c>
      <c r="F10673" s="31"/>
      <c r="G10673" s="31"/>
      <c r="H10673" s="31"/>
      <c r="I10673" s="31"/>
      <c r="J10673" s="31"/>
      <c r="K10673" s="31"/>
      <c r="L10673" s="31"/>
      <c r="M10673" s="31"/>
      <c r="N10673" s="31"/>
      <c r="O10673" s="31"/>
      <c r="P10673" s="31"/>
      <c r="Q10673" s="31"/>
      <c r="R10673" s="31"/>
      <c r="S10673" s="31"/>
      <c r="T10673" s="31"/>
      <c r="U10673" s="31"/>
      <c r="V10673" s="31"/>
      <c r="W10673" s="31"/>
      <c r="X10673" s="31"/>
      <c r="Y10673" s="31"/>
      <c r="Z10673" s="31"/>
      <c r="AA10673" s="31"/>
      <c r="AB10673" s="31"/>
      <c r="AC10673" s="31"/>
      <c r="AD10673" s="31"/>
      <c r="AE10673" s="31"/>
      <c r="AF10673" s="31"/>
      <c r="AG10673" s="31"/>
      <c r="AH10673" s="31"/>
      <c r="AI10673" s="31"/>
      <c r="AJ10673" s="31"/>
      <c r="AK10673" s="31"/>
      <c r="AL10673" s="31"/>
      <c r="AM10673" s="31"/>
      <c r="AN10673" s="31"/>
      <c r="AO10673" s="31"/>
      <c r="AP10673" s="31"/>
      <c r="AQ10673" s="31"/>
      <c r="AR10673" s="31"/>
      <c r="AS10673" s="31"/>
      <c r="AT10673" s="31"/>
      <c r="AU10673" s="31"/>
      <c r="AV10673" s="31"/>
      <c r="AW10673" s="31"/>
      <c r="AX10673" s="31"/>
      <c r="AY10673" s="31"/>
      <c r="AZ10673" s="31"/>
      <c r="BA10673" s="31"/>
      <c r="BB10673" s="31"/>
      <c r="BC10673" s="31"/>
      <c r="BD10673" s="31"/>
      <c r="BE10673" s="31"/>
      <c r="BF10673" s="31"/>
      <c r="BG10673" s="31"/>
      <c r="BH10673" s="31"/>
      <c r="BI10673" s="31"/>
      <c r="BJ10673" s="31"/>
      <c r="BK10673" s="31"/>
      <c r="BL10673" s="31"/>
      <c r="BM10673" s="31"/>
      <c r="BN10673" s="31"/>
      <c r="BO10673" s="31"/>
      <c r="BP10673" s="31"/>
      <c r="BQ10673" s="31"/>
      <c r="BR10673" s="31"/>
      <c r="BS10673" s="31"/>
      <c r="BT10673" s="31"/>
      <c r="BU10673" s="31"/>
      <c r="BV10673" s="31"/>
      <c r="BW10673" s="31"/>
      <c r="BX10673" s="31"/>
      <c r="BY10673" s="31"/>
      <c r="BZ10673" s="31"/>
      <c r="CA10673" s="31"/>
      <c r="CB10673" s="31"/>
      <c r="CC10673" s="31"/>
    </row>
    <row r="10674" spans="5:81" customFormat="1" x14ac:dyDescent="0.25">
      <c r="E10674" s="30" t="str">
        <f t="shared" si="77"/>
        <v>update IFINOPL.dbo.AGREEMENT_ASSET set BILLING_TO_NPWP = '016022360007000', NPWP_NAME = 'PT.PANDU SIWI SENTOSA', NPWP_ADDRESS = 'JL RAYA BEKASI TIMUR KM 18 NO 30 JATINEGARA-CAKUNG JAKARTA TIMUR - DKI JAKARTA' where AGREEMENT_NO = replace('0001554/4/01/11/2023', '/', '.');</v>
      </c>
      <c r="F10674" s="31"/>
      <c r="G10674" s="31"/>
      <c r="H10674" s="31"/>
      <c r="I10674" s="31"/>
      <c r="J10674" s="31"/>
      <c r="K10674" s="31"/>
      <c r="L10674" s="31"/>
      <c r="M10674" s="31"/>
      <c r="N10674" s="31"/>
      <c r="O10674" s="31"/>
      <c r="P10674" s="31"/>
      <c r="Q10674" s="31"/>
      <c r="R10674" s="31"/>
      <c r="S10674" s="31"/>
      <c r="T10674" s="31"/>
      <c r="U10674" s="31"/>
      <c r="V10674" s="31"/>
      <c r="W10674" s="31"/>
      <c r="X10674" s="31"/>
      <c r="Y10674" s="31"/>
      <c r="Z10674" s="31"/>
      <c r="AA10674" s="31"/>
      <c r="AB10674" s="31"/>
      <c r="AC10674" s="31"/>
      <c r="AD10674" s="31"/>
      <c r="AE10674" s="31"/>
      <c r="AF10674" s="31"/>
      <c r="AG10674" s="31"/>
      <c r="AH10674" s="31"/>
      <c r="AI10674" s="31"/>
      <c r="AJ10674" s="31"/>
      <c r="AK10674" s="31"/>
      <c r="AL10674" s="31"/>
      <c r="AM10674" s="31"/>
      <c r="AN10674" s="31"/>
      <c r="AO10674" s="31"/>
      <c r="AP10674" s="31"/>
      <c r="AQ10674" s="31"/>
      <c r="AR10674" s="31"/>
      <c r="AS10674" s="31"/>
      <c r="AT10674" s="31"/>
      <c r="AU10674" s="31"/>
      <c r="AV10674" s="31"/>
      <c r="AW10674" s="31"/>
      <c r="AX10674" s="31"/>
      <c r="AY10674" s="31"/>
      <c r="AZ10674" s="31"/>
      <c r="BA10674" s="31"/>
      <c r="BB10674" s="31"/>
      <c r="BC10674" s="31"/>
      <c r="BD10674" s="31"/>
      <c r="BE10674" s="31"/>
      <c r="BF10674" s="31"/>
      <c r="BG10674" s="31"/>
      <c r="BH10674" s="31"/>
      <c r="BI10674" s="31"/>
      <c r="BJ10674" s="31"/>
      <c r="BK10674" s="31"/>
      <c r="BL10674" s="31"/>
      <c r="BM10674" s="31"/>
      <c r="BN10674" s="31"/>
      <c r="BO10674" s="31"/>
      <c r="BP10674" s="31"/>
      <c r="BQ10674" s="31"/>
      <c r="BR10674" s="31"/>
      <c r="BS10674" s="31"/>
      <c r="BT10674" s="31"/>
      <c r="BU10674" s="31"/>
      <c r="BV10674" s="31"/>
      <c r="BW10674" s="31"/>
      <c r="BX10674" s="31"/>
      <c r="BY10674" s="31"/>
      <c r="BZ10674" s="31"/>
      <c r="CA10674" s="31"/>
      <c r="CB10674" s="31"/>
      <c r="CC10674" s="31"/>
    </row>
    <row r="10675" spans="5:81" customFormat="1" x14ac:dyDescent="0.25">
      <c r="E10675" s="30" t="str">
        <f t="shared" si="77"/>
        <v>update IFINOPL.dbo.AGREEMENT_ASSET set BILLING_TO_NPWP = '016022360007000', NPWP_NAME = 'PT.PANDU SIWI SENTOSA', NPWP_ADDRESS = 'JL RAYA BEKASI TIMUR KM. 18 NO 30 JATINEGARA CAKUNG JAKARTA TIMUR' where AGREEMENT_NO = replace('0001555/4/01/11/2023', '/', '.');</v>
      </c>
      <c r="F10675" s="31"/>
      <c r="G10675" s="31"/>
      <c r="H10675" s="31"/>
      <c r="I10675" s="31"/>
      <c r="J10675" s="31"/>
      <c r="K10675" s="31"/>
      <c r="L10675" s="31"/>
      <c r="M10675" s="31"/>
      <c r="N10675" s="31"/>
      <c r="O10675" s="31"/>
      <c r="P10675" s="31"/>
      <c r="Q10675" s="31"/>
      <c r="R10675" s="31"/>
      <c r="S10675" s="31"/>
      <c r="T10675" s="31"/>
      <c r="U10675" s="31"/>
      <c r="V10675" s="31"/>
      <c r="W10675" s="31"/>
      <c r="X10675" s="31"/>
      <c r="Y10675" s="31"/>
      <c r="Z10675" s="31"/>
      <c r="AA10675" s="31"/>
      <c r="AB10675" s="31"/>
      <c r="AC10675" s="31"/>
      <c r="AD10675" s="31"/>
      <c r="AE10675" s="31"/>
      <c r="AF10675" s="31"/>
      <c r="AG10675" s="31"/>
      <c r="AH10675" s="31"/>
      <c r="AI10675" s="31"/>
      <c r="AJ10675" s="31"/>
      <c r="AK10675" s="31"/>
      <c r="AL10675" s="31"/>
      <c r="AM10675" s="31"/>
      <c r="AN10675" s="31"/>
      <c r="AO10675" s="31"/>
      <c r="AP10675" s="31"/>
      <c r="AQ10675" s="31"/>
      <c r="AR10675" s="31"/>
      <c r="AS10675" s="31"/>
      <c r="AT10675" s="31"/>
      <c r="AU10675" s="31"/>
      <c r="AV10675" s="31"/>
      <c r="AW10675" s="31"/>
      <c r="AX10675" s="31"/>
      <c r="AY10675" s="31"/>
      <c r="AZ10675" s="31"/>
      <c r="BA10675" s="31"/>
      <c r="BB10675" s="31"/>
      <c r="BC10675" s="31"/>
      <c r="BD10675" s="31"/>
      <c r="BE10675" s="31"/>
      <c r="BF10675" s="31"/>
      <c r="BG10675" s="31"/>
      <c r="BH10675" s="31"/>
      <c r="BI10675" s="31"/>
      <c r="BJ10675" s="31"/>
      <c r="BK10675" s="31"/>
      <c r="BL10675" s="31"/>
      <c r="BM10675" s="31"/>
      <c r="BN10675" s="31"/>
      <c r="BO10675" s="31"/>
      <c r="BP10675" s="31"/>
      <c r="BQ10675" s="31"/>
      <c r="BR10675" s="31"/>
      <c r="BS10675" s="31"/>
      <c r="BT10675" s="31"/>
      <c r="BU10675" s="31"/>
      <c r="BV10675" s="31"/>
      <c r="BW10675" s="31"/>
      <c r="BX10675" s="31"/>
      <c r="BY10675" s="31"/>
      <c r="BZ10675" s="31"/>
      <c r="CA10675" s="31"/>
      <c r="CB10675" s="31"/>
      <c r="CC10675" s="31"/>
    </row>
    <row r="10676" spans="5:81" customFormat="1" x14ac:dyDescent="0.25">
      <c r="E10676" s="30" t="str">
        <f t="shared" si="77"/>
        <v>update IFINOPL.dbo.AGREEMENT_ASSET set BILLING_TO_NPWP = '013925961038000', NPWP_NAME = 'PT. TUMBAKMAS NIAGASAKTI', NPWP_ADDRESS = 'JL LETJEN.S.PARMAN NO.32-34 KEMANGGISAN - PALMERAH JAKARTA BARAT' where AGREEMENT_NO = replace('0001556/4/01/11/2023', '/', '.');</v>
      </c>
      <c r="F10676" s="31"/>
      <c r="G10676" s="31"/>
      <c r="H10676" s="31"/>
      <c r="I10676" s="31"/>
      <c r="J10676" s="31"/>
      <c r="K10676" s="31"/>
      <c r="L10676" s="31"/>
      <c r="M10676" s="31"/>
      <c r="N10676" s="31"/>
      <c r="O10676" s="31"/>
      <c r="P10676" s="31"/>
      <c r="Q10676" s="31"/>
      <c r="R10676" s="31"/>
      <c r="S10676" s="31"/>
      <c r="T10676" s="31"/>
      <c r="U10676" s="31"/>
      <c r="V10676" s="31"/>
      <c r="W10676" s="31"/>
      <c r="X10676" s="31"/>
      <c r="Y10676" s="31"/>
      <c r="Z10676" s="31"/>
      <c r="AA10676" s="31"/>
      <c r="AB10676" s="31"/>
      <c r="AC10676" s="31"/>
      <c r="AD10676" s="31"/>
      <c r="AE10676" s="31"/>
      <c r="AF10676" s="31"/>
      <c r="AG10676" s="31"/>
      <c r="AH10676" s="31"/>
      <c r="AI10676" s="31"/>
      <c r="AJ10676" s="31"/>
      <c r="AK10676" s="31"/>
      <c r="AL10676" s="31"/>
      <c r="AM10676" s="31"/>
      <c r="AN10676" s="31"/>
      <c r="AO10676" s="31"/>
      <c r="AP10676" s="31"/>
      <c r="AQ10676" s="31"/>
      <c r="AR10676" s="31"/>
      <c r="AS10676" s="31"/>
      <c r="AT10676" s="31"/>
      <c r="AU10676" s="31"/>
      <c r="AV10676" s="31"/>
      <c r="AW10676" s="31"/>
      <c r="AX10676" s="31"/>
      <c r="AY10676" s="31"/>
      <c r="AZ10676" s="31"/>
      <c r="BA10676" s="31"/>
      <c r="BB10676" s="31"/>
      <c r="BC10676" s="31"/>
      <c r="BD10676" s="31"/>
      <c r="BE10676" s="31"/>
      <c r="BF10676" s="31"/>
      <c r="BG10676" s="31"/>
      <c r="BH10676" s="31"/>
      <c r="BI10676" s="31"/>
      <c r="BJ10676" s="31"/>
      <c r="BK10676" s="31"/>
      <c r="BL10676" s="31"/>
      <c r="BM10676" s="31"/>
      <c r="BN10676" s="31"/>
      <c r="BO10676" s="31"/>
      <c r="BP10676" s="31"/>
      <c r="BQ10676" s="31"/>
      <c r="BR10676" s="31"/>
      <c r="BS10676" s="31"/>
      <c r="BT10676" s="31"/>
      <c r="BU10676" s="31"/>
      <c r="BV10676" s="31"/>
      <c r="BW10676" s="31"/>
      <c r="BX10676" s="31"/>
      <c r="BY10676" s="31"/>
      <c r="BZ10676" s="31"/>
      <c r="CA10676" s="31"/>
      <c r="CB10676" s="31"/>
      <c r="CC10676" s="31"/>
    </row>
    <row r="10677" spans="5:81" customFormat="1" x14ac:dyDescent="0.25">
      <c r="E10677" s="30" t="str">
        <f t="shared" si="77"/>
        <v>update IFINOPL.dbo.AGREEMENT_ASSET set BILLING_TO_NPWP = '016022360007000', NPWP_NAME = 'PT.PANDU SIWI SENTOSA', NPWP_ADDRESS = 'JL RAYA BEKASI TIMUR KM. 18 NO.30 JATINEGARA-CAKUNG jAKARTA TIMUR-DKI JAKARTA' where AGREEMENT_NO = replace('0001557/4/01/11/2023', '/', '.');</v>
      </c>
      <c r="F10677" s="31"/>
      <c r="G10677" s="31"/>
      <c r="H10677" s="31"/>
      <c r="I10677" s="31"/>
      <c r="J10677" s="31"/>
      <c r="K10677" s="31"/>
      <c r="L10677" s="31"/>
      <c r="M10677" s="31"/>
      <c r="N10677" s="31"/>
      <c r="O10677" s="31"/>
      <c r="P10677" s="31"/>
      <c r="Q10677" s="31"/>
      <c r="R10677" s="31"/>
      <c r="S10677" s="31"/>
      <c r="T10677" s="31"/>
      <c r="U10677" s="31"/>
      <c r="V10677" s="31"/>
      <c r="W10677" s="31"/>
      <c r="X10677" s="31"/>
      <c r="Y10677" s="31"/>
      <c r="Z10677" s="31"/>
      <c r="AA10677" s="31"/>
      <c r="AB10677" s="31"/>
      <c r="AC10677" s="31"/>
      <c r="AD10677" s="31"/>
      <c r="AE10677" s="31"/>
      <c r="AF10677" s="31"/>
      <c r="AG10677" s="31"/>
      <c r="AH10677" s="31"/>
      <c r="AI10677" s="31"/>
      <c r="AJ10677" s="31"/>
      <c r="AK10677" s="31"/>
      <c r="AL10677" s="31"/>
      <c r="AM10677" s="31"/>
      <c r="AN10677" s="31"/>
      <c r="AO10677" s="31"/>
      <c r="AP10677" s="31"/>
      <c r="AQ10677" s="31"/>
      <c r="AR10677" s="31"/>
      <c r="AS10677" s="31"/>
      <c r="AT10677" s="31"/>
      <c r="AU10677" s="31"/>
      <c r="AV10677" s="31"/>
      <c r="AW10677" s="31"/>
      <c r="AX10677" s="31"/>
      <c r="AY10677" s="31"/>
      <c r="AZ10677" s="31"/>
      <c r="BA10677" s="31"/>
      <c r="BB10677" s="31"/>
      <c r="BC10677" s="31"/>
      <c r="BD10677" s="31"/>
      <c r="BE10677" s="31"/>
      <c r="BF10677" s="31"/>
      <c r="BG10677" s="31"/>
      <c r="BH10677" s="31"/>
      <c r="BI10677" s="31"/>
      <c r="BJ10677" s="31"/>
      <c r="BK10677" s="31"/>
      <c r="BL10677" s="31"/>
      <c r="BM10677" s="31"/>
      <c r="BN10677" s="31"/>
      <c r="BO10677" s="31"/>
      <c r="BP10677" s="31"/>
      <c r="BQ10677" s="31"/>
      <c r="BR10677" s="31"/>
      <c r="BS10677" s="31"/>
      <c r="BT10677" s="31"/>
      <c r="BU10677" s="31"/>
      <c r="BV10677" s="31"/>
      <c r="BW10677" s="31"/>
      <c r="BX10677" s="31"/>
      <c r="BY10677" s="31"/>
      <c r="BZ10677" s="31"/>
      <c r="CA10677" s="31"/>
      <c r="CB10677" s="31"/>
      <c r="CC10677" s="31"/>
    </row>
    <row r="10678" spans="5:81" customFormat="1" x14ac:dyDescent="0.25">
      <c r="E10678" s="30" t="str">
        <f t="shared" si="77"/>
        <v>update IFINOPL.dbo.AGREEMENT_ASSET set BILLING_TO_NPWP = '016022360007000', NPWP_NAME = 'PT.PANDU SIWI SENTOSA', NPWP_ADDRESS = 'JL. RAYA BEKASI TIMUR KM.18 NO. 30 JATINEGARA CAKUNG JAKARTA TIMUR - DKI JAKARTA' where AGREEMENT_NO = replace('0001557/4/01/11/2023', '/', '.');</v>
      </c>
      <c r="F10678" s="31"/>
      <c r="G10678" s="31"/>
      <c r="H10678" s="31"/>
      <c r="I10678" s="31"/>
      <c r="J10678" s="31"/>
      <c r="K10678" s="31"/>
      <c r="L10678" s="31"/>
      <c r="M10678" s="31"/>
      <c r="N10678" s="31"/>
      <c r="O10678" s="31"/>
      <c r="P10678" s="31"/>
      <c r="Q10678" s="31"/>
      <c r="R10678" s="31"/>
      <c r="S10678" s="31"/>
      <c r="T10678" s="31"/>
      <c r="U10678" s="31"/>
      <c r="V10678" s="31"/>
      <c r="W10678" s="31"/>
      <c r="X10678" s="31"/>
      <c r="Y10678" s="31"/>
      <c r="Z10678" s="31"/>
      <c r="AA10678" s="31"/>
      <c r="AB10678" s="31"/>
      <c r="AC10678" s="31"/>
      <c r="AD10678" s="31"/>
      <c r="AE10678" s="31"/>
      <c r="AF10678" s="31"/>
      <c r="AG10678" s="31"/>
      <c r="AH10678" s="31"/>
      <c r="AI10678" s="31"/>
      <c r="AJ10678" s="31"/>
      <c r="AK10678" s="31"/>
      <c r="AL10678" s="31"/>
      <c r="AM10678" s="31"/>
      <c r="AN10678" s="31"/>
      <c r="AO10678" s="31"/>
      <c r="AP10678" s="31"/>
      <c r="AQ10678" s="31"/>
      <c r="AR10678" s="31"/>
      <c r="AS10678" s="31"/>
      <c r="AT10678" s="31"/>
      <c r="AU10678" s="31"/>
      <c r="AV10678" s="31"/>
      <c r="AW10678" s="31"/>
      <c r="AX10678" s="31"/>
      <c r="AY10678" s="31"/>
      <c r="AZ10678" s="31"/>
      <c r="BA10678" s="31"/>
      <c r="BB10678" s="31"/>
      <c r="BC10678" s="31"/>
      <c r="BD10678" s="31"/>
      <c r="BE10678" s="31"/>
      <c r="BF10678" s="31"/>
      <c r="BG10678" s="31"/>
      <c r="BH10678" s="31"/>
      <c r="BI10678" s="31"/>
      <c r="BJ10678" s="31"/>
      <c r="BK10678" s="31"/>
      <c r="BL10678" s="31"/>
      <c r="BM10678" s="31"/>
      <c r="BN10678" s="31"/>
      <c r="BO10678" s="31"/>
      <c r="BP10678" s="31"/>
      <c r="BQ10678" s="31"/>
      <c r="BR10678" s="31"/>
      <c r="BS10678" s="31"/>
      <c r="BT10678" s="31"/>
      <c r="BU10678" s="31"/>
      <c r="BV10678" s="31"/>
      <c r="BW10678" s="31"/>
      <c r="BX10678" s="31"/>
      <c r="BY10678" s="31"/>
      <c r="BZ10678" s="31"/>
      <c r="CA10678" s="31"/>
      <c r="CB10678" s="31"/>
      <c r="CC10678" s="31"/>
    </row>
    <row r="10679" spans="5:81" customFormat="1" x14ac:dyDescent="0.25">
      <c r="E10679" s="30" t="str">
        <f t="shared" si="77"/>
        <v>update IFINOPL.dbo.AGREEMENT_ASSET set BILLING_TO_NPWP = '016022360007000', NPWP_NAME = 'PT.PANDU SIWI SENTOSA', NPWP_ADDRESS = 'JL RAYA BEKASI TIMUR KM. 18 NO.30 JATINEGARA-CAKUNG jAKARTA TIMUR-DKI JAKARTA' where AGREEMENT_NO = replace('0001557/4/01/11/2023', '/', '.');</v>
      </c>
      <c r="F10679" s="31"/>
      <c r="G10679" s="31"/>
      <c r="H10679" s="31"/>
      <c r="I10679" s="31"/>
      <c r="J10679" s="31"/>
      <c r="K10679" s="31"/>
      <c r="L10679" s="31"/>
      <c r="M10679" s="31"/>
      <c r="N10679" s="31"/>
      <c r="O10679" s="31"/>
      <c r="P10679" s="31"/>
      <c r="Q10679" s="31"/>
      <c r="R10679" s="31"/>
      <c r="S10679" s="31"/>
      <c r="T10679" s="31"/>
      <c r="U10679" s="31"/>
      <c r="V10679" s="31"/>
      <c r="W10679" s="31"/>
      <c r="X10679" s="31"/>
      <c r="Y10679" s="31"/>
      <c r="Z10679" s="31"/>
      <c r="AA10679" s="31"/>
      <c r="AB10679" s="31"/>
      <c r="AC10679" s="31"/>
      <c r="AD10679" s="31"/>
      <c r="AE10679" s="31"/>
      <c r="AF10679" s="31"/>
      <c r="AG10679" s="31"/>
      <c r="AH10679" s="31"/>
      <c r="AI10679" s="31"/>
      <c r="AJ10679" s="31"/>
      <c r="AK10679" s="31"/>
      <c r="AL10679" s="31"/>
      <c r="AM10679" s="31"/>
      <c r="AN10679" s="31"/>
      <c r="AO10679" s="31"/>
      <c r="AP10679" s="31"/>
      <c r="AQ10679" s="31"/>
      <c r="AR10679" s="31"/>
      <c r="AS10679" s="31"/>
      <c r="AT10679" s="31"/>
      <c r="AU10679" s="31"/>
      <c r="AV10679" s="31"/>
      <c r="AW10679" s="31"/>
      <c r="AX10679" s="31"/>
      <c r="AY10679" s="31"/>
      <c r="AZ10679" s="31"/>
      <c r="BA10679" s="31"/>
      <c r="BB10679" s="31"/>
      <c r="BC10679" s="31"/>
      <c r="BD10679" s="31"/>
      <c r="BE10679" s="31"/>
      <c r="BF10679" s="31"/>
      <c r="BG10679" s="31"/>
      <c r="BH10679" s="31"/>
      <c r="BI10679" s="31"/>
      <c r="BJ10679" s="31"/>
      <c r="BK10679" s="31"/>
      <c r="BL10679" s="31"/>
      <c r="BM10679" s="31"/>
      <c r="BN10679" s="31"/>
      <c r="BO10679" s="31"/>
      <c r="BP10679" s="31"/>
      <c r="BQ10679" s="31"/>
      <c r="BR10679" s="31"/>
      <c r="BS10679" s="31"/>
      <c r="BT10679" s="31"/>
      <c r="BU10679" s="31"/>
      <c r="BV10679" s="31"/>
      <c r="BW10679" s="31"/>
      <c r="BX10679" s="31"/>
      <c r="BY10679" s="31"/>
      <c r="BZ10679" s="31"/>
      <c r="CA10679" s="31"/>
      <c r="CB10679" s="31"/>
      <c r="CC10679" s="31"/>
    </row>
    <row r="10680" spans="5:81" customFormat="1" x14ac:dyDescent="0.25">
      <c r="E10680" s="30" t="str">
        <f t="shared" si="77"/>
        <v>update IFINOPL.dbo.AGREEMENT_ASSET set BILLING_TO_NPWP = '016022360007000', NPWP_NAME = 'PT.PANDU SIWI SENTOSA', NPWP_ADDRESS = 'JL. RAYA BEKASI TIMUR KM.18 NO. 30 JATINEGARA CAKUNG JAKARTA TIMUR - DKI JAKARTA' where AGREEMENT_NO = replace('0001557/4/01/11/2023', '/', '.');</v>
      </c>
      <c r="F10680" s="31"/>
      <c r="G10680" s="31"/>
      <c r="H10680" s="31"/>
      <c r="I10680" s="31"/>
      <c r="J10680" s="31"/>
      <c r="K10680" s="31"/>
      <c r="L10680" s="31"/>
      <c r="M10680" s="31"/>
      <c r="N10680" s="31"/>
      <c r="O10680" s="31"/>
      <c r="P10680" s="31"/>
      <c r="Q10680" s="31"/>
      <c r="R10680" s="31"/>
      <c r="S10680" s="31"/>
      <c r="T10680" s="31"/>
      <c r="U10680" s="31"/>
      <c r="V10680" s="31"/>
      <c r="W10680" s="31"/>
      <c r="X10680" s="31"/>
      <c r="Y10680" s="31"/>
      <c r="Z10680" s="31"/>
      <c r="AA10680" s="31"/>
      <c r="AB10680" s="31"/>
      <c r="AC10680" s="31"/>
      <c r="AD10680" s="31"/>
      <c r="AE10680" s="31"/>
      <c r="AF10680" s="31"/>
      <c r="AG10680" s="31"/>
      <c r="AH10680" s="31"/>
      <c r="AI10680" s="31"/>
      <c r="AJ10680" s="31"/>
      <c r="AK10680" s="31"/>
      <c r="AL10680" s="31"/>
      <c r="AM10680" s="31"/>
      <c r="AN10680" s="31"/>
      <c r="AO10680" s="31"/>
      <c r="AP10680" s="31"/>
      <c r="AQ10680" s="31"/>
      <c r="AR10680" s="31"/>
      <c r="AS10680" s="31"/>
      <c r="AT10680" s="31"/>
      <c r="AU10680" s="31"/>
      <c r="AV10680" s="31"/>
      <c r="AW10680" s="31"/>
      <c r="AX10680" s="31"/>
      <c r="AY10680" s="31"/>
      <c r="AZ10680" s="31"/>
      <c r="BA10680" s="31"/>
      <c r="BB10680" s="31"/>
      <c r="BC10680" s="31"/>
      <c r="BD10680" s="31"/>
      <c r="BE10680" s="31"/>
      <c r="BF10680" s="31"/>
      <c r="BG10680" s="31"/>
      <c r="BH10680" s="31"/>
      <c r="BI10680" s="31"/>
      <c r="BJ10680" s="31"/>
      <c r="BK10680" s="31"/>
      <c r="BL10680" s="31"/>
      <c r="BM10680" s="31"/>
      <c r="BN10680" s="31"/>
      <c r="BO10680" s="31"/>
      <c r="BP10680" s="31"/>
      <c r="BQ10680" s="31"/>
      <c r="BR10680" s="31"/>
      <c r="BS10680" s="31"/>
      <c r="BT10680" s="31"/>
      <c r="BU10680" s="31"/>
      <c r="BV10680" s="31"/>
      <c r="BW10680" s="31"/>
      <c r="BX10680" s="31"/>
      <c r="BY10680" s="31"/>
      <c r="BZ10680" s="31"/>
      <c r="CA10680" s="31"/>
      <c r="CB10680" s="31"/>
      <c r="CC10680" s="31"/>
    </row>
    <row r="10681" spans="5:81" customFormat="1" x14ac:dyDescent="0.25">
      <c r="E10681" s="30" t="str">
        <f t="shared" si="77"/>
        <v>update IFINOPL.dbo.AGREEMENT_ASSET set BILLING_TO_NPWP = '923268437416000', NPWP_NAME = 'PT. SURYA INDOTAMA BOGALESTARI', NPWP_ADDRESS = 'GREEN LAKE CITY, RUKAN CBD D NO10 RT 006. RW 008 GONDRONG CIPONDOH KOTA TANGERANG BANTEN' where AGREEMENT_NO = replace('0001558/4/01/11/2023', '/', '.');</v>
      </c>
      <c r="F10681" s="31"/>
      <c r="G10681" s="31"/>
      <c r="H10681" s="31"/>
      <c r="I10681" s="31"/>
      <c r="J10681" s="31"/>
      <c r="K10681" s="31"/>
      <c r="L10681" s="31"/>
      <c r="M10681" s="31"/>
      <c r="N10681" s="31"/>
      <c r="O10681" s="31"/>
      <c r="P10681" s="31"/>
      <c r="Q10681" s="31"/>
      <c r="R10681" s="31"/>
      <c r="S10681" s="31"/>
      <c r="T10681" s="31"/>
      <c r="U10681" s="31"/>
      <c r="V10681" s="31"/>
      <c r="W10681" s="31"/>
      <c r="X10681" s="31"/>
      <c r="Y10681" s="31"/>
      <c r="Z10681" s="31"/>
      <c r="AA10681" s="31"/>
      <c r="AB10681" s="31"/>
      <c r="AC10681" s="31"/>
      <c r="AD10681" s="31"/>
      <c r="AE10681" s="31"/>
      <c r="AF10681" s="31"/>
      <c r="AG10681" s="31"/>
      <c r="AH10681" s="31"/>
      <c r="AI10681" s="31"/>
      <c r="AJ10681" s="31"/>
      <c r="AK10681" s="31"/>
      <c r="AL10681" s="31"/>
      <c r="AM10681" s="31"/>
      <c r="AN10681" s="31"/>
      <c r="AO10681" s="31"/>
      <c r="AP10681" s="31"/>
      <c r="AQ10681" s="31"/>
      <c r="AR10681" s="31"/>
      <c r="AS10681" s="31"/>
      <c r="AT10681" s="31"/>
      <c r="AU10681" s="31"/>
      <c r="AV10681" s="31"/>
      <c r="AW10681" s="31"/>
      <c r="AX10681" s="31"/>
      <c r="AY10681" s="31"/>
      <c r="AZ10681" s="31"/>
      <c r="BA10681" s="31"/>
      <c r="BB10681" s="31"/>
      <c r="BC10681" s="31"/>
      <c r="BD10681" s="31"/>
      <c r="BE10681" s="31"/>
      <c r="BF10681" s="31"/>
      <c r="BG10681" s="31"/>
      <c r="BH10681" s="31"/>
      <c r="BI10681" s="31"/>
      <c r="BJ10681" s="31"/>
      <c r="BK10681" s="31"/>
      <c r="BL10681" s="31"/>
      <c r="BM10681" s="31"/>
      <c r="BN10681" s="31"/>
      <c r="BO10681" s="31"/>
      <c r="BP10681" s="31"/>
      <c r="BQ10681" s="31"/>
      <c r="BR10681" s="31"/>
      <c r="BS10681" s="31"/>
      <c r="BT10681" s="31"/>
      <c r="BU10681" s="31"/>
      <c r="BV10681" s="31"/>
      <c r="BW10681" s="31"/>
      <c r="BX10681" s="31"/>
      <c r="BY10681" s="31"/>
      <c r="BZ10681" s="31"/>
      <c r="CA10681" s="31"/>
      <c r="CB10681" s="31"/>
      <c r="CC10681" s="31"/>
    </row>
    <row r="10682" spans="5:81" customFormat="1" x14ac:dyDescent="0.25">
      <c r="E10682" s="30" t="str">
        <f t="shared" si="77"/>
        <v>update IFINOPL.dbo.AGREEMENT_ASSET set BILLING_TO_NPWP = '017080169609000', NPWP_NAME = 'PT. ANDALAN DUA SATU EKSPRES', NPWP_ADDRESS = 'JL. JEMUR ANDAYANI 50 SURYA PERMATA D 101-102 RT 008 RW 005. SIWALANKERTO. SIWALANKERTO WONOCOLO. KOTA SURABAYA TIMUR' where AGREEMENT_NO = replace('0001559/4/01/11/2023', '/', '.');</v>
      </c>
      <c r="F10682" s="31"/>
      <c r="G10682" s="31"/>
      <c r="H10682" s="31"/>
      <c r="I10682" s="31"/>
      <c r="J10682" s="31"/>
      <c r="K10682" s="31"/>
      <c r="L10682" s="31"/>
      <c r="M10682" s="31"/>
      <c r="N10682" s="31"/>
      <c r="O10682" s="31"/>
      <c r="P10682" s="31"/>
      <c r="Q10682" s="31"/>
      <c r="R10682" s="31"/>
      <c r="S10682" s="31"/>
      <c r="T10682" s="31"/>
      <c r="U10682" s="31"/>
      <c r="V10682" s="31"/>
      <c r="W10682" s="31"/>
      <c r="X10682" s="31"/>
      <c r="Y10682" s="31"/>
      <c r="Z10682" s="31"/>
      <c r="AA10682" s="31"/>
      <c r="AB10682" s="31"/>
      <c r="AC10682" s="31"/>
      <c r="AD10682" s="31"/>
      <c r="AE10682" s="31"/>
      <c r="AF10682" s="31"/>
      <c r="AG10682" s="31"/>
      <c r="AH10682" s="31"/>
      <c r="AI10682" s="31"/>
      <c r="AJ10682" s="31"/>
      <c r="AK10682" s="31"/>
      <c r="AL10682" s="31"/>
      <c r="AM10682" s="31"/>
      <c r="AN10682" s="31"/>
      <c r="AO10682" s="31"/>
      <c r="AP10682" s="31"/>
      <c r="AQ10682" s="31"/>
      <c r="AR10682" s="31"/>
      <c r="AS10682" s="31"/>
      <c r="AT10682" s="31"/>
      <c r="AU10682" s="31"/>
      <c r="AV10682" s="31"/>
      <c r="AW10682" s="31"/>
      <c r="AX10682" s="31"/>
      <c r="AY10682" s="31"/>
      <c r="AZ10682" s="31"/>
      <c r="BA10682" s="31"/>
      <c r="BB10682" s="31"/>
      <c r="BC10682" s="31"/>
      <c r="BD10682" s="31"/>
      <c r="BE10682" s="31"/>
      <c r="BF10682" s="31"/>
      <c r="BG10682" s="31"/>
      <c r="BH10682" s="31"/>
      <c r="BI10682" s="31"/>
      <c r="BJ10682" s="31"/>
      <c r="BK10682" s="31"/>
      <c r="BL10682" s="31"/>
      <c r="BM10682" s="31"/>
      <c r="BN10682" s="31"/>
      <c r="BO10682" s="31"/>
      <c r="BP10682" s="31"/>
      <c r="BQ10682" s="31"/>
      <c r="BR10682" s="31"/>
      <c r="BS10682" s="31"/>
      <c r="BT10682" s="31"/>
      <c r="BU10682" s="31"/>
      <c r="BV10682" s="31"/>
      <c r="BW10682" s="31"/>
      <c r="BX10682" s="31"/>
      <c r="BY10682" s="31"/>
      <c r="BZ10682" s="31"/>
      <c r="CA10682" s="31"/>
      <c r="CB10682" s="31"/>
      <c r="CC10682" s="31"/>
    </row>
    <row r="10683" spans="5:81" customFormat="1" x14ac:dyDescent="0.25">
      <c r="E10683" s="30" t="str">
        <f t="shared" si="77"/>
        <v>update IFINOPL.dbo.AGREEMENT_ASSET set BILLING_TO_NPWP = '026757047004000', NPWP_NAME = 'PT. GLOBALINDO DUA SATU EKSPRES', NPWP_ADDRESS = 'JL RAYA BEKASI KM 19/3 RT.010, RW. 001, RAWA TERATE, CAKUNG, JAKARTA TIMUR' where AGREEMENT_NO = replace('0001560/4/01/11/2023', '/', '.');</v>
      </c>
      <c r="F10683" s="31"/>
      <c r="G10683" s="31"/>
      <c r="H10683" s="31"/>
      <c r="I10683" s="31"/>
      <c r="J10683" s="31"/>
      <c r="K10683" s="31"/>
      <c r="L10683" s="31"/>
      <c r="M10683" s="31"/>
      <c r="N10683" s="31"/>
      <c r="O10683" s="31"/>
      <c r="P10683" s="31"/>
      <c r="Q10683" s="31"/>
      <c r="R10683" s="31"/>
      <c r="S10683" s="31"/>
      <c r="T10683" s="31"/>
      <c r="U10683" s="31"/>
      <c r="V10683" s="31"/>
      <c r="W10683" s="31"/>
      <c r="X10683" s="31"/>
      <c r="Y10683" s="31"/>
      <c r="Z10683" s="31"/>
      <c r="AA10683" s="31"/>
      <c r="AB10683" s="31"/>
      <c r="AC10683" s="31"/>
      <c r="AD10683" s="31"/>
      <c r="AE10683" s="31"/>
      <c r="AF10683" s="31"/>
      <c r="AG10683" s="31"/>
      <c r="AH10683" s="31"/>
      <c r="AI10683" s="31"/>
      <c r="AJ10683" s="31"/>
      <c r="AK10683" s="31"/>
      <c r="AL10683" s="31"/>
      <c r="AM10683" s="31"/>
      <c r="AN10683" s="31"/>
      <c r="AO10683" s="31"/>
      <c r="AP10683" s="31"/>
      <c r="AQ10683" s="31"/>
      <c r="AR10683" s="31"/>
      <c r="AS10683" s="31"/>
      <c r="AT10683" s="31"/>
      <c r="AU10683" s="31"/>
      <c r="AV10683" s="31"/>
      <c r="AW10683" s="31"/>
      <c r="AX10683" s="31"/>
      <c r="AY10683" s="31"/>
      <c r="AZ10683" s="31"/>
      <c r="BA10683" s="31"/>
      <c r="BB10683" s="31"/>
      <c r="BC10683" s="31"/>
      <c r="BD10683" s="31"/>
      <c r="BE10683" s="31"/>
      <c r="BF10683" s="31"/>
      <c r="BG10683" s="31"/>
      <c r="BH10683" s="31"/>
      <c r="BI10683" s="31"/>
      <c r="BJ10683" s="31"/>
      <c r="BK10683" s="31"/>
      <c r="BL10683" s="31"/>
      <c r="BM10683" s="31"/>
      <c r="BN10683" s="31"/>
      <c r="BO10683" s="31"/>
      <c r="BP10683" s="31"/>
      <c r="BQ10683" s="31"/>
      <c r="BR10683" s="31"/>
      <c r="BS10683" s="31"/>
      <c r="BT10683" s="31"/>
      <c r="BU10683" s="31"/>
      <c r="BV10683" s="31"/>
      <c r="BW10683" s="31"/>
      <c r="BX10683" s="31"/>
      <c r="BY10683" s="31"/>
      <c r="BZ10683" s="31"/>
      <c r="CA10683" s="31"/>
      <c r="CB10683" s="31"/>
      <c r="CC10683" s="31"/>
    </row>
    <row r="10684" spans="5:81" customFormat="1" x14ac:dyDescent="0.25">
      <c r="E10684" s="30" t="str">
        <f t="shared" si="77"/>
        <v>update IFINOPL.dbo.AGREEMENT_ASSET set BILLING_TO_NPWP = '905169314041000', NPWP_NAME = 'PT. LIMA SEKAWAN LOGISTIK', NPWP_ADDRESS = 'KOMPLEK PURI DELTAMAS BLOK A2 NOMOR 37 JL BANDENGAN SELATAN RT 002 RW. 001 PEJAGALAN, PENJARINGAN JAKARTA UTARA DKI JAKARTA' where AGREEMENT_NO = replace('0001561/4/01/11/2023', '/', '.');</v>
      </c>
      <c r="F10684" s="31"/>
      <c r="G10684" s="31"/>
      <c r="H10684" s="31"/>
      <c r="I10684" s="31"/>
      <c r="J10684" s="31"/>
      <c r="K10684" s="31"/>
      <c r="L10684" s="31"/>
      <c r="M10684" s="31"/>
      <c r="N10684" s="31"/>
      <c r="O10684" s="31"/>
      <c r="P10684" s="31"/>
      <c r="Q10684" s="31"/>
      <c r="R10684" s="31"/>
      <c r="S10684" s="31"/>
      <c r="T10684" s="31"/>
      <c r="U10684" s="31"/>
      <c r="V10684" s="31"/>
      <c r="W10684" s="31"/>
      <c r="X10684" s="31"/>
      <c r="Y10684" s="31"/>
      <c r="Z10684" s="31"/>
      <c r="AA10684" s="31"/>
      <c r="AB10684" s="31"/>
      <c r="AC10684" s="31"/>
      <c r="AD10684" s="31"/>
      <c r="AE10684" s="31"/>
      <c r="AF10684" s="31"/>
      <c r="AG10684" s="31"/>
      <c r="AH10684" s="31"/>
      <c r="AI10684" s="31"/>
      <c r="AJ10684" s="31"/>
      <c r="AK10684" s="31"/>
      <c r="AL10684" s="31"/>
      <c r="AM10684" s="31"/>
      <c r="AN10684" s="31"/>
      <c r="AO10684" s="31"/>
      <c r="AP10684" s="31"/>
      <c r="AQ10684" s="31"/>
      <c r="AR10684" s="31"/>
      <c r="AS10684" s="31"/>
      <c r="AT10684" s="31"/>
      <c r="AU10684" s="31"/>
      <c r="AV10684" s="31"/>
      <c r="AW10684" s="31"/>
      <c r="AX10684" s="31"/>
      <c r="AY10684" s="31"/>
      <c r="AZ10684" s="31"/>
      <c r="BA10684" s="31"/>
      <c r="BB10684" s="31"/>
      <c r="BC10684" s="31"/>
      <c r="BD10684" s="31"/>
      <c r="BE10684" s="31"/>
      <c r="BF10684" s="31"/>
      <c r="BG10684" s="31"/>
      <c r="BH10684" s="31"/>
      <c r="BI10684" s="31"/>
      <c r="BJ10684" s="31"/>
      <c r="BK10684" s="31"/>
      <c r="BL10684" s="31"/>
      <c r="BM10684" s="31"/>
      <c r="BN10684" s="31"/>
      <c r="BO10684" s="31"/>
      <c r="BP10684" s="31"/>
      <c r="BQ10684" s="31"/>
      <c r="BR10684" s="31"/>
      <c r="BS10684" s="31"/>
      <c r="BT10684" s="31"/>
      <c r="BU10684" s="31"/>
      <c r="BV10684" s="31"/>
      <c r="BW10684" s="31"/>
      <c r="BX10684" s="31"/>
      <c r="BY10684" s="31"/>
      <c r="BZ10684" s="31"/>
      <c r="CA10684" s="31"/>
      <c r="CB10684" s="31"/>
      <c r="CC10684" s="31"/>
    </row>
    <row r="10685" spans="5:81" customFormat="1" x14ac:dyDescent="0.25">
      <c r="E10685" s="30" t="str">
        <f t="shared" si="77"/>
        <v>update IFINOPL.dbo.AGREEMENT_ASSET set BILLING_TO_NPWP = '024537979401000', NPWP_NAME = 'CV. TITIPAN KILAT SERANG', NPWP_ADDRESS = 'JL. KH SOCHARI NO.44 RT.002 RT.003 SUMUR PECUNG SERANG KORA SERANG BANTEN 42124' where AGREEMENT_NO = replace('0001562/4/01/11/2023', '/', '.');</v>
      </c>
      <c r="F10685" s="31"/>
      <c r="G10685" s="31"/>
      <c r="H10685" s="31"/>
      <c r="I10685" s="31"/>
      <c r="J10685" s="31"/>
      <c r="K10685" s="31"/>
      <c r="L10685" s="31"/>
      <c r="M10685" s="31"/>
      <c r="N10685" s="31"/>
      <c r="O10685" s="31"/>
      <c r="P10685" s="31"/>
      <c r="Q10685" s="31"/>
      <c r="R10685" s="31"/>
      <c r="S10685" s="31"/>
      <c r="T10685" s="31"/>
      <c r="U10685" s="31"/>
      <c r="V10685" s="31"/>
      <c r="W10685" s="31"/>
      <c r="X10685" s="31"/>
      <c r="Y10685" s="31"/>
      <c r="Z10685" s="31"/>
      <c r="AA10685" s="31"/>
      <c r="AB10685" s="31"/>
      <c r="AC10685" s="31"/>
      <c r="AD10685" s="31"/>
      <c r="AE10685" s="31"/>
      <c r="AF10685" s="31"/>
      <c r="AG10685" s="31"/>
      <c r="AH10685" s="31"/>
      <c r="AI10685" s="31"/>
      <c r="AJ10685" s="31"/>
      <c r="AK10685" s="31"/>
      <c r="AL10685" s="31"/>
      <c r="AM10685" s="31"/>
      <c r="AN10685" s="31"/>
      <c r="AO10685" s="31"/>
      <c r="AP10685" s="31"/>
      <c r="AQ10685" s="31"/>
      <c r="AR10685" s="31"/>
      <c r="AS10685" s="31"/>
      <c r="AT10685" s="31"/>
      <c r="AU10685" s="31"/>
      <c r="AV10685" s="31"/>
      <c r="AW10685" s="31"/>
      <c r="AX10685" s="31"/>
      <c r="AY10685" s="31"/>
      <c r="AZ10685" s="31"/>
      <c r="BA10685" s="31"/>
      <c r="BB10685" s="31"/>
      <c r="BC10685" s="31"/>
      <c r="BD10685" s="31"/>
      <c r="BE10685" s="31"/>
      <c r="BF10685" s="31"/>
      <c r="BG10685" s="31"/>
      <c r="BH10685" s="31"/>
      <c r="BI10685" s="31"/>
      <c r="BJ10685" s="31"/>
      <c r="BK10685" s="31"/>
      <c r="BL10685" s="31"/>
      <c r="BM10685" s="31"/>
      <c r="BN10685" s="31"/>
      <c r="BO10685" s="31"/>
      <c r="BP10685" s="31"/>
      <c r="BQ10685" s="31"/>
      <c r="BR10685" s="31"/>
      <c r="BS10685" s="31"/>
      <c r="BT10685" s="31"/>
      <c r="BU10685" s="31"/>
      <c r="BV10685" s="31"/>
      <c r="BW10685" s="31"/>
      <c r="BX10685" s="31"/>
      <c r="BY10685" s="31"/>
      <c r="BZ10685" s="31"/>
      <c r="CA10685" s="31"/>
      <c r="CB10685" s="31"/>
      <c r="CC10685" s="31"/>
    </row>
    <row r="10686" spans="5:81" customFormat="1" x14ac:dyDescent="0.25">
      <c r="E10686" s="30" t="str">
        <f t="shared" si="77"/>
        <v>update IFINOPL.dbo.AGREEMENT_ASSET set BILLING_TO_NPWP = '015444482631000', NPWP_NAME = 'PT. KAMADJAJA LOGISTICS', NPWP_ADDRESS = 'JL. KALIANAK BARAT NO.66 GENTING KALIANAK ASEMROWO KOTA SURABAYA JAWA TIMUR' where AGREEMENT_NO = replace('0001563/4/01/11/2023', '/', '.');</v>
      </c>
      <c r="F10686" s="31"/>
      <c r="G10686" s="31"/>
      <c r="H10686" s="31"/>
      <c r="I10686" s="31"/>
      <c r="J10686" s="31"/>
      <c r="K10686" s="31"/>
      <c r="L10686" s="31"/>
      <c r="M10686" s="31"/>
      <c r="N10686" s="31"/>
      <c r="O10686" s="31"/>
      <c r="P10686" s="31"/>
      <c r="Q10686" s="31"/>
      <c r="R10686" s="31"/>
      <c r="S10686" s="31"/>
      <c r="T10686" s="31"/>
      <c r="U10686" s="31"/>
      <c r="V10686" s="31"/>
      <c r="W10686" s="31"/>
      <c r="X10686" s="31"/>
      <c r="Y10686" s="31"/>
      <c r="Z10686" s="31"/>
      <c r="AA10686" s="31"/>
      <c r="AB10686" s="31"/>
      <c r="AC10686" s="31"/>
      <c r="AD10686" s="31"/>
      <c r="AE10686" s="31"/>
      <c r="AF10686" s="31"/>
      <c r="AG10686" s="31"/>
      <c r="AH10686" s="31"/>
      <c r="AI10686" s="31"/>
      <c r="AJ10686" s="31"/>
      <c r="AK10686" s="31"/>
      <c r="AL10686" s="31"/>
      <c r="AM10686" s="31"/>
      <c r="AN10686" s="31"/>
      <c r="AO10686" s="31"/>
      <c r="AP10686" s="31"/>
      <c r="AQ10686" s="31"/>
      <c r="AR10686" s="31"/>
      <c r="AS10686" s="31"/>
      <c r="AT10686" s="31"/>
      <c r="AU10686" s="31"/>
      <c r="AV10686" s="31"/>
      <c r="AW10686" s="31"/>
      <c r="AX10686" s="31"/>
      <c r="AY10686" s="31"/>
      <c r="AZ10686" s="31"/>
      <c r="BA10686" s="31"/>
      <c r="BB10686" s="31"/>
      <c r="BC10686" s="31"/>
      <c r="BD10686" s="31"/>
      <c r="BE10686" s="31"/>
      <c r="BF10686" s="31"/>
      <c r="BG10686" s="31"/>
      <c r="BH10686" s="31"/>
      <c r="BI10686" s="31"/>
      <c r="BJ10686" s="31"/>
      <c r="BK10686" s="31"/>
      <c r="BL10686" s="31"/>
      <c r="BM10686" s="31"/>
      <c r="BN10686" s="31"/>
      <c r="BO10686" s="31"/>
      <c r="BP10686" s="31"/>
      <c r="BQ10686" s="31"/>
      <c r="BR10686" s="31"/>
      <c r="BS10686" s="31"/>
      <c r="BT10686" s="31"/>
      <c r="BU10686" s="31"/>
      <c r="BV10686" s="31"/>
      <c r="BW10686" s="31"/>
      <c r="BX10686" s="31"/>
      <c r="BY10686" s="31"/>
      <c r="BZ10686" s="31"/>
      <c r="CA10686" s="31"/>
      <c r="CB10686" s="31"/>
      <c r="CC10686" s="31"/>
    </row>
    <row r="10687" spans="5:81" customFormat="1" x14ac:dyDescent="0.25">
      <c r="E10687" s="30" t="str">
        <f t="shared" si="77"/>
        <v>update IFINOPL.dbo.AGREEMENT_ASSET set BILLING_TO_NPWP = '026757047004000', NPWP_NAME = 'PT. GLOBALINDO DUA SATU EKSPRES', NPWP_ADDRESS = 'JL. RAYA BEKASI KM. 19/3 RT.010 RW.001 RAWA TERATE, CAKUNG JAKARTA TIMUR' where AGREEMENT_NO = replace('0001564/4/01/11/2023', '/', '.');</v>
      </c>
      <c r="F10687" s="31"/>
      <c r="G10687" s="31"/>
      <c r="H10687" s="31"/>
      <c r="I10687" s="31"/>
      <c r="J10687" s="31"/>
      <c r="K10687" s="31"/>
      <c r="L10687" s="31"/>
      <c r="M10687" s="31"/>
      <c r="N10687" s="31"/>
      <c r="O10687" s="31"/>
      <c r="P10687" s="31"/>
      <c r="Q10687" s="31"/>
      <c r="R10687" s="31"/>
      <c r="S10687" s="31"/>
      <c r="T10687" s="31"/>
      <c r="U10687" s="31"/>
      <c r="V10687" s="31"/>
      <c r="W10687" s="31"/>
      <c r="X10687" s="31"/>
      <c r="Y10687" s="31"/>
      <c r="Z10687" s="31"/>
      <c r="AA10687" s="31"/>
      <c r="AB10687" s="31"/>
      <c r="AC10687" s="31"/>
      <c r="AD10687" s="31"/>
      <c r="AE10687" s="31"/>
      <c r="AF10687" s="31"/>
      <c r="AG10687" s="31"/>
      <c r="AH10687" s="31"/>
      <c r="AI10687" s="31"/>
      <c r="AJ10687" s="31"/>
      <c r="AK10687" s="31"/>
      <c r="AL10687" s="31"/>
      <c r="AM10687" s="31"/>
      <c r="AN10687" s="31"/>
      <c r="AO10687" s="31"/>
      <c r="AP10687" s="31"/>
      <c r="AQ10687" s="31"/>
      <c r="AR10687" s="31"/>
      <c r="AS10687" s="31"/>
      <c r="AT10687" s="31"/>
      <c r="AU10687" s="31"/>
      <c r="AV10687" s="31"/>
      <c r="AW10687" s="31"/>
      <c r="AX10687" s="31"/>
      <c r="AY10687" s="31"/>
      <c r="AZ10687" s="31"/>
      <c r="BA10687" s="31"/>
      <c r="BB10687" s="31"/>
      <c r="BC10687" s="31"/>
      <c r="BD10687" s="31"/>
      <c r="BE10687" s="31"/>
      <c r="BF10687" s="31"/>
      <c r="BG10687" s="31"/>
      <c r="BH10687" s="31"/>
      <c r="BI10687" s="31"/>
      <c r="BJ10687" s="31"/>
      <c r="BK10687" s="31"/>
      <c r="BL10687" s="31"/>
      <c r="BM10687" s="31"/>
      <c r="BN10687" s="31"/>
      <c r="BO10687" s="31"/>
      <c r="BP10687" s="31"/>
      <c r="BQ10687" s="31"/>
      <c r="BR10687" s="31"/>
      <c r="BS10687" s="31"/>
      <c r="BT10687" s="31"/>
      <c r="BU10687" s="31"/>
      <c r="BV10687" s="31"/>
      <c r="BW10687" s="31"/>
      <c r="BX10687" s="31"/>
      <c r="BY10687" s="31"/>
      <c r="BZ10687" s="31"/>
      <c r="CA10687" s="31"/>
      <c r="CB10687" s="31"/>
      <c r="CC10687" s="31"/>
    </row>
    <row r="10688" spans="5:81" customFormat="1" x14ac:dyDescent="0.25">
      <c r="E10688" s="30" t="str">
        <f t="shared" si="77"/>
        <v>update IFINOPL.dbo.AGREEMENT_ASSET set BILLING_TO_NPWP = '013925961038000', NPWP_NAME = 'PT. TUMBAKMAS NIAGASAKTI', NPWP_ADDRESS = 'JL LETJEN.S.PARMAN NO.32-34 KEMANGGISAN-PALMERAH JAKARTA BARAT' where AGREEMENT_NO = replace('0001565/4/01/11/2023', '/', '.');</v>
      </c>
      <c r="F10688" s="31"/>
      <c r="G10688" s="31"/>
      <c r="H10688" s="31"/>
      <c r="I10688" s="31"/>
      <c r="J10688" s="31"/>
      <c r="K10688" s="31"/>
      <c r="L10688" s="31"/>
      <c r="M10688" s="31"/>
      <c r="N10688" s="31"/>
      <c r="O10688" s="31"/>
      <c r="P10688" s="31"/>
      <c r="Q10688" s="31"/>
      <c r="R10688" s="31"/>
      <c r="S10688" s="31"/>
      <c r="T10688" s="31"/>
      <c r="U10688" s="31"/>
      <c r="V10688" s="31"/>
      <c r="W10688" s="31"/>
      <c r="X10688" s="31"/>
      <c r="Y10688" s="31"/>
      <c r="Z10688" s="31"/>
      <c r="AA10688" s="31"/>
      <c r="AB10688" s="31"/>
      <c r="AC10688" s="31"/>
      <c r="AD10688" s="31"/>
      <c r="AE10688" s="31"/>
      <c r="AF10688" s="31"/>
      <c r="AG10688" s="31"/>
      <c r="AH10688" s="31"/>
      <c r="AI10688" s="31"/>
      <c r="AJ10688" s="31"/>
      <c r="AK10688" s="31"/>
      <c r="AL10688" s="31"/>
      <c r="AM10688" s="31"/>
      <c r="AN10688" s="31"/>
      <c r="AO10688" s="31"/>
      <c r="AP10688" s="31"/>
      <c r="AQ10688" s="31"/>
      <c r="AR10688" s="31"/>
      <c r="AS10688" s="31"/>
      <c r="AT10688" s="31"/>
      <c r="AU10688" s="31"/>
      <c r="AV10688" s="31"/>
      <c r="AW10688" s="31"/>
      <c r="AX10688" s="31"/>
      <c r="AY10688" s="31"/>
      <c r="AZ10688" s="31"/>
      <c r="BA10688" s="31"/>
      <c r="BB10688" s="31"/>
      <c r="BC10688" s="31"/>
      <c r="BD10688" s="31"/>
      <c r="BE10688" s="31"/>
      <c r="BF10688" s="31"/>
      <c r="BG10688" s="31"/>
      <c r="BH10688" s="31"/>
      <c r="BI10688" s="31"/>
      <c r="BJ10688" s="31"/>
      <c r="BK10688" s="31"/>
      <c r="BL10688" s="31"/>
      <c r="BM10688" s="31"/>
      <c r="BN10688" s="31"/>
      <c r="BO10688" s="31"/>
      <c r="BP10688" s="31"/>
      <c r="BQ10688" s="31"/>
      <c r="BR10688" s="31"/>
      <c r="BS10688" s="31"/>
      <c r="BT10688" s="31"/>
      <c r="BU10688" s="31"/>
      <c r="BV10688" s="31"/>
      <c r="BW10688" s="31"/>
      <c r="BX10688" s="31"/>
      <c r="BY10688" s="31"/>
      <c r="BZ10688" s="31"/>
      <c r="CA10688" s="31"/>
      <c r="CB10688" s="31"/>
      <c r="CC10688" s="31"/>
    </row>
    <row r="10689" spans="5:81" customFormat="1" x14ac:dyDescent="0.25">
      <c r="E10689" s="30" t="str">
        <f t="shared" si="77"/>
        <v>update IFINOPL.dbo.AGREEMENT_ASSET set BILLING_TO_NPWP = '013401443063000', NPWP_NAME = 'KARYAWAN PT. ASURANSI EKSPOR INDONESIA. KOPERASI', NPWP_ADDRESS = 'MENARA KADIN INDONESIA LT.22 JL HR RASUNA SAID BLOK X-5 NO. KAV 2-3 KUNINGAN TIMUR - SETIABUDI JAKARTA SELATAN DKI JAKARTA RAYA 12950' where AGREEMENT_NO = replace('0001566/4/01/11/2023', '/', '.');</v>
      </c>
      <c r="F10689" s="31"/>
      <c r="G10689" s="31"/>
      <c r="H10689" s="31"/>
      <c r="I10689" s="31"/>
      <c r="J10689" s="31"/>
      <c r="K10689" s="31"/>
      <c r="L10689" s="31"/>
      <c r="M10689" s="31"/>
      <c r="N10689" s="31"/>
      <c r="O10689" s="31"/>
      <c r="P10689" s="31"/>
      <c r="Q10689" s="31"/>
      <c r="R10689" s="31"/>
      <c r="S10689" s="31"/>
      <c r="T10689" s="31"/>
      <c r="U10689" s="31"/>
      <c r="V10689" s="31"/>
      <c r="W10689" s="31"/>
      <c r="X10689" s="31"/>
      <c r="Y10689" s="31"/>
      <c r="Z10689" s="31"/>
      <c r="AA10689" s="31"/>
      <c r="AB10689" s="31"/>
      <c r="AC10689" s="31"/>
      <c r="AD10689" s="31"/>
      <c r="AE10689" s="31"/>
      <c r="AF10689" s="31"/>
      <c r="AG10689" s="31"/>
      <c r="AH10689" s="31"/>
      <c r="AI10689" s="31"/>
      <c r="AJ10689" s="31"/>
      <c r="AK10689" s="31"/>
      <c r="AL10689" s="31"/>
      <c r="AM10689" s="31"/>
      <c r="AN10689" s="31"/>
      <c r="AO10689" s="31"/>
      <c r="AP10689" s="31"/>
      <c r="AQ10689" s="31"/>
      <c r="AR10689" s="31"/>
      <c r="AS10689" s="31"/>
      <c r="AT10689" s="31"/>
      <c r="AU10689" s="31"/>
      <c r="AV10689" s="31"/>
      <c r="AW10689" s="31"/>
      <c r="AX10689" s="31"/>
      <c r="AY10689" s="31"/>
      <c r="AZ10689" s="31"/>
      <c r="BA10689" s="31"/>
      <c r="BB10689" s="31"/>
      <c r="BC10689" s="31"/>
      <c r="BD10689" s="31"/>
      <c r="BE10689" s="31"/>
      <c r="BF10689" s="31"/>
      <c r="BG10689" s="31"/>
      <c r="BH10689" s="31"/>
      <c r="BI10689" s="31"/>
      <c r="BJ10689" s="31"/>
      <c r="BK10689" s="31"/>
      <c r="BL10689" s="31"/>
      <c r="BM10689" s="31"/>
      <c r="BN10689" s="31"/>
      <c r="BO10689" s="31"/>
      <c r="BP10689" s="31"/>
      <c r="BQ10689" s="31"/>
      <c r="BR10689" s="31"/>
      <c r="BS10689" s="31"/>
      <c r="BT10689" s="31"/>
      <c r="BU10689" s="31"/>
      <c r="BV10689" s="31"/>
      <c r="BW10689" s="31"/>
      <c r="BX10689" s="31"/>
      <c r="BY10689" s="31"/>
      <c r="BZ10689" s="31"/>
      <c r="CA10689" s="31"/>
      <c r="CB10689" s="31"/>
      <c r="CC10689" s="31"/>
    </row>
    <row r="10690" spans="5:81" customFormat="1" x14ac:dyDescent="0.25">
      <c r="E10690" s="30" t="str">
        <f t="shared" si="77"/>
        <v>update IFINOPL.dbo.AGREEMENT_ASSET set BILLING_TO_NPWP = '020947339038000', NPWP_NAME = 'PT. DINAMIKA ENERGY INDONESIA', NPWP_ADDRESS = 'JL. LEBAK BULUS TENGAH NO 5 RT 011 RW 004 CILANDAK BARAT, CILANDAK KOTA ADM. JAKARTA SELATAN DKI JAKARTA' where AGREEMENT_NO = replace('0001567/4/01/11/2023', '/', '.');</v>
      </c>
      <c r="F10690" s="31"/>
      <c r="G10690" s="31"/>
      <c r="H10690" s="31"/>
      <c r="I10690" s="31"/>
      <c r="J10690" s="31"/>
      <c r="K10690" s="31"/>
      <c r="L10690" s="31"/>
      <c r="M10690" s="31"/>
      <c r="N10690" s="31"/>
      <c r="O10690" s="31"/>
      <c r="P10690" s="31"/>
      <c r="Q10690" s="31"/>
      <c r="R10690" s="31"/>
      <c r="S10690" s="31"/>
      <c r="T10690" s="31"/>
      <c r="U10690" s="31"/>
      <c r="V10690" s="31"/>
      <c r="W10690" s="31"/>
      <c r="X10690" s="31"/>
      <c r="Y10690" s="31"/>
      <c r="Z10690" s="31"/>
      <c r="AA10690" s="31"/>
      <c r="AB10690" s="31"/>
      <c r="AC10690" s="31"/>
      <c r="AD10690" s="31"/>
      <c r="AE10690" s="31"/>
      <c r="AF10690" s="31"/>
      <c r="AG10690" s="31"/>
      <c r="AH10690" s="31"/>
      <c r="AI10690" s="31"/>
      <c r="AJ10690" s="31"/>
      <c r="AK10690" s="31"/>
      <c r="AL10690" s="31"/>
      <c r="AM10690" s="31"/>
      <c r="AN10690" s="31"/>
      <c r="AO10690" s="31"/>
      <c r="AP10690" s="31"/>
      <c r="AQ10690" s="31"/>
      <c r="AR10690" s="31"/>
      <c r="AS10690" s="31"/>
      <c r="AT10690" s="31"/>
      <c r="AU10690" s="31"/>
      <c r="AV10690" s="31"/>
      <c r="AW10690" s="31"/>
      <c r="AX10690" s="31"/>
      <c r="AY10690" s="31"/>
      <c r="AZ10690" s="31"/>
      <c r="BA10690" s="31"/>
      <c r="BB10690" s="31"/>
      <c r="BC10690" s="31"/>
      <c r="BD10690" s="31"/>
      <c r="BE10690" s="31"/>
      <c r="BF10690" s="31"/>
      <c r="BG10690" s="31"/>
      <c r="BH10690" s="31"/>
      <c r="BI10690" s="31"/>
      <c r="BJ10690" s="31"/>
      <c r="BK10690" s="31"/>
      <c r="BL10690" s="31"/>
      <c r="BM10690" s="31"/>
      <c r="BN10690" s="31"/>
      <c r="BO10690" s="31"/>
      <c r="BP10690" s="31"/>
      <c r="BQ10690" s="31"/>
      <c r="BR10690" s="31"/>
      <c r="BS10690" s="31"/>
      <c r="BT10690" s="31"/>
      <c r="BU10690" s="31"/>
      <c r="BV10690" s="31"/>
      <c r="BW10690" s="31"/>
      <c r="BX10690" s="31"/>
      <c r="BY10690" s="31"/>
      <c r="BZ10690" s="31"/>
      <c r="CA10690" s="31"/>
      <c r="CB10690" s="31"/>
      <c r="CC10690" s="31"/>
    </row>
    <row r="10691" spans="5:81" customFormat="1" x14ac:dyDescent="0.25">
      <c r="E10691" s="30" t="str">
        <f t="shared" si="77"/>
        <v>update IFINOPL.dbo.AGREEMENT_ASSET set BILLING_TO_NPWP = '011370657605000', NPWP_NAME = 'PT. BORWITA INDAH', NPWP_ADDRESS = 'GEDUNG AIA CENTRAL LT. 40 ZONA 5&amp;6, JL. JEN. SUDIRMAN NO.48A, KARET SEMANGGI, SETIABUDI, KOTA ADM. JAKARTA SELATAN, DKI JAKARTA' where AGREEMENT_NO = replace('0001568/4/01/11/2023', '/', '.');</v>
      </c>
      <c r="F10691" s="31"/>
      <c r="G10691" s="31"/>
      <c r="H10691" s="31"/>
      <c r="I10691" s="31"/>
      <c r="J10691" s="31"/>
      <c r="K10691" s="31"/>
      <c r="L10691" s="31"/>
      <c r="M10691" s="31"/>
      <c r="N10691" s="31"/>
      <c r="O10691" s="31"/>
      <c r="P10691" s="31"/>
      <c r="Q10691" s="31"/>
      <c r="R10691" s="31"/>
      <c r="S10691" s="31"/>
      <c r="T10691" s="31"/>
      <c r="U10691" s="31"/>
      <c r="V10691" s="31"/>
      <c r="W10691" s="31"/>
      <c r="X10691" s="31"/>
      <c r="Y10691" s="31"/>
      <c r="Z10691" s="31"/>
      <c r="AA10691" s="31"/>
      <c r="AB10691" s="31"/>
      <c r="AC10691" s="31"/>
      <c r="AD10691" s="31"/>
      <c r="AE10691" s="31"/>
      <c r="AF10691" s="31"/>
      <c r="AG10691" s="31"/>
      <c r="AH10691" s="31"/>
      <c r="AI10691" s="31"/>
      <c r="AJ10691" s="31"/>
      <c r="AK10691" s="31"/>
      <c r="AL10691" s="31"/>
      <c r="AM10691" s="31"/>
      <c r="AN10691" s="31"/>
      <c r="AO10691" s="31"/>
      <c r="AP10691" s="31"/>
      <c r="AQ10691" s="31"/>
      <c r="AR10691" s="31"/>
      <c r="AS10691" s="31"/>
      <c r="AT10691" s="31"/>
      <c r="AU10691" s="31"/>
      <c r="AV10691" s="31"/>
      <c r="AW10691" s="31"/>
      <c r="AX10691" s="31"/>
      <c r="AY10691" s="31"/>
      <c r="AZ10691" s="31"/>
      <c r="BA10691" s="31"/>
      <c r="BB10691" s="31"/>
      <c r="BC10691" s="31"/>
      <c r="BD10691" s="31"/>
      <c r="BE10691" s="31"/>
      <c r="BF10691" s="31"/>
      <c r="BG10691" s="31"/>
      <c r="BH10691" s="31"/>
      <c r="BI10691" s="31"/>
      <c r="BJ10691" s="31"/>
      <c r="BK10691" s="31"/>
      <c r="BL10691" s="31"/>
      <c r="BM10691" s="31"/>
      <c r="BN10691" s="31"/>
      <c r="BO10691" s="31"/>
      <c r="BP10691" s="31"/>
      <c r="BQ10691" s="31"/>
      <c r="BR10691" s="31"/>
      <c r="BS10691" s="31"/>
      <c r="BT10691" s="31"/>
      <c r="BU10691" s="31"/>
      <c r="BV10691" s="31"/>
      <c r="BW10691" s="31"/>
      <c r="BX10691" s="31"/>
      <c r="BY10691" s="31"/>
      <c r="BZ10691" s="31"/>
      <c r="CA10691" s="31"/>
      <c r="CB10691" s="31"/>
      <c r="CC10691" s="31"/>
    </row>
    <row r="10692" spans="5:81" customFormat="1" x14ac:dyDescent="0.25">
      <c r="E10692" s="30" t="str">
        <f t="shared" si="77"/>
        <v>update IFINOPL.dbo.AGREEMENT_ASSET set BILLING_TO_NPWP = '016568859021000', NPWP_NAME = 'PT. MNC GUNA USAHA INDONESIA', NPWP_ADDRESS = 'MNC TOWER LT.23 JL. KEBON SIRIH NO.17-19 KEBON SIRIH MENTENG JAKARTA PUSAT' where AGREEMENT_NO = replace('0001569/4/01/11/2023', '/', '.');</v>
      </c>
      <c r="F10692" s="31"/>
      <c r="G10692" s="31"/>
      <c r="H10692" s="31"/>
      <c r="I10692" s="31"/>
      <c r="J10692" s="31"/>
      <c r="K10692" s="31"/>
      <c r="L10692" s="31"/>
      <c r="M10692" s="31"/>
      <c r="N10692" s="31"/>
      <c r="O10692" s="31"/>
      <c r="P10692" s="31"/>
      <c r="Q10692" s="31"/>
      <c r="R10692" s="31"/>
      <c r="S10692" s="31"/>
      <c r="T10692" s="31"/>
      <c r="U10692" s="31"/>
      <c r="V10692" s="31"/>
      <c r="W10692" s="31"/>
      <c r="X10692" s="31"/>
      <c r="Y10692" s="31"/>
      <c r="Z10692" s="31"/>
      <c r="AA10692" s="31"/>
      <c r="AB10692" s="31"/>
      <c r="AC10692" s="31"/>
      <c r="AD10692" s="31"/>
      <c r="AE10692" s="31"/>
      <c r="AF10692" s="31"/>
      <c r="AG10692" s="31"/>
      <c r="AH10692" s="31"/>
      <c r="AI10692" s="31"/>
      <c r="AJ10692" s="31"/>
      <c r="AK10692" s="31"/>
      <c r="AL10692" s="31"/>
      <c r="AM10692" s="31"/>
      <c r="AN10692" s="31"/>
      <c r="AO10692" s="31"/>
      <c r="AP10692" s="31"/>
      <c r="AQ10692" s="31"/>
      <c r="AR10692" s="31"/>
      <c r="AS10692" s="31"/>
      <c r="AT10692" s="31"/>
      <c r="AU10692" s="31"/>
      <c r="AV10692" s="31"/>
      <c r="AW10692" s="31"/>
      <c r="AX10692" s="31"/>
      <c r="AY10692" s="31"/>
      <c r="AZ10692" s="31"/>
      <c r="BA10692" s="31"/>
      <c r="BB10692" s="31"/>
      <c r="BC10692" s="31"/>
      <c r="BD10692" s="31"/>
      <c r="BE10692" s="31"/>
      <c r="BF10692" s="31"/>
      <c r="BG10692" s="31"/>
      <c r="BH10692" s="31"/>
      <c r="BI10692" s="31"/>
      <c r="BJ10692" s="31"/>
      <c r="BK10692" s="31"/>
      <c r="BL10692" s="31"/>
      <c r="BM10692" s="31"/>
      <c r="BN10692" s="31"/>
      <c r="BO10692" s="31"/>
      <c r="BP10692" s="31"/>
      <c r="BQ10692" s="31"/>
      <c r="BR10692" s="31"/>
      <c r="BS10692" s="31"/>
      <c r="BT10692" s="31"/>
      <c r="BU10692" s="31"/>
      <c r="BV10692" s="31"/>
      <c r="BW10692" s="31"/>
      <c r="BX10692" s="31"/>
      <c r="BY10692" s="31"/>
      <c r="BZ10692" s="31"/>
      <c r="CA10692" s="31"/>
      <c r="CB10692" s="31"/>
      <c r="CC10692" s="31"/>
    </row>
    <row r="10693" spans="5:81" customFormat="1" x14ac:dyDescent="0.25">
      <c r="E10693" s="30" t="str">
        <f t="shared" si="77"/>
        <v>update IFINOPL.dbo.AGREEMENT_ASSET set BILLING_TO_NPWP = '016568859021000', NPWP_NAME = 'PT. MNC GUNA USAHA INDONESIA', NPWP_ADDRESS = 'MNC Tower Lantai 23, Jalan Kebon Sirih, Menteng No. 17-19 Jakarta Pusat, DKI Jakarta 10340' where AGREEMENT_NO = replace('0001570/4/01/11/2023', '/', '.');</v>
      </c>
      <c r="F10693" s="31"/>
      <c r="G10693" s="31"/>
      <c r="H10693" s="31"/>
      <c r="I10693" s="31"/>
      <c r="J10693" s="31"/>
      <c r="K10693" s="31"/>
      <c r="L10693" s="31"/>
      <c r="M10693" s="31"/>
      <c r="N10693" s="31"/>
      <c r="O10693" s="31"/>
      <c r="P10693" s="31"/>
      <c r="Q10693" s="31"/>
      <c r="R10693" s="31"/>
      <c r="S10693" s="31"/>
      <c r="T10693" s="31"/>
      <c r="U10693" s="31"/>
      <c r="V10693" s="31"/>
      <c r="W10693" s="31"/>
      <c r="X10693" s="31"/>
      <c r="Y10693" s="31"/>
      <c r="Z10693" s="31"/>
      <c r="AA10693" s="31"/>
      <c r="AB10693" s="31"/>
      <c r="AC10693" s="31"/>
      <c r="AD10693" s="31"/>
      <c r="AE10693" s="31"/>
      <c r="AF10693" s="31"/>
      <c r="AG10693" s="31"/>
      <c r="AH10693" s="31"/>
      <c r="AI10693" s="31"/>
      <c r="AJ10693" s="31"/>
      <c r="AK10693" s="31"/>
      <c r="AL10693" s="31"/>
      <c r="AM10693" s="31"/>
      <c r="AN10693" s="31"/>
      <c r="AO10693" s="31"/>
      <c r="AP10693" s="31"/>
      <c r="AQ10693" s="31"/>
      <c r="AR10693" s="31"/>
      <c r="AS10693" s="31"/>
      <c r="AT10693" s="31"/>
      <c r="AU10693" s="31"/>
      <c r="AV10693" s="31"/>
      <c r="AW10693" s="31"/>
      <c r="AX10693" s="31"/>
      <c r="AY10693" s="31"/>
      <c r="AZ10693" s="31"/>
      <c r="BA10693" s="31"/>
      <c r="BB10693" s="31"/>
      <c r="BC10693" s="31"/>
      <c r="BD10693" s="31"/>
      <c r="BE10693" s="31"/>
      <c r="BF10693" s="31"/>
      <c r="BG10693" s="31"/>
      <c r="BH10693" s="31"/>
      <c r="BI10693" s="31"/>
      <c r="BJ10693" s="31"/>
      <c r="BK10693" s="31"/>
      <c r="BL10693" s="31"/>
      <c r="BM10693" s="31"/>
      <c r="BN10693" s="31"/>
      <c r="BO10693" s="31"/>
      <c r="BP10693" s="31"/>
      <c r="BQ10693" s="31"/>
      <c r="BR10693" s="31"/>
      <c r="BS10693" s="31"/>
      <c r="BT10693" s="31"/>
      <c r="BU10693" s="31"/>
      <c r="BV10693" s="31"/>
      <c r="BW10693" s="31"/>
      <c r="BX10693" s="31"/>
      <c r="BY10693" s="31"/>
      <c r="BZ10693" s="31"/>
      <c r="CA10693" s="31"/>
      <c r="CB10693" s="31"/>
      <c r="CC10693" s="31"/>
    </row>
    <row r="10694" spans="5:81" customFormat="1" x14ac:dyDescent="0.25">
      <c r="E10694" s="30" t="str">
        <f t="shared" si="77"/>
        <v>update IFINOPL.dbo.AGREEMENT_ASSET set BILLING_TO_NPWP = '015855745728000', NPWP_NAME = 'PT. SURYA HUTANI JAYA', NPWP_ADDRESS = 'JL. HTI CAMP 38 DESA PUAN CEPAK, SABINTULUNG, KUTAI KERTANEGARA' where AGREEMENT_NO = replace('0001571/4/01/11/2023', '/', '.');</v>
      </c>
      <c r="F10694" s="31"/>
      <c r="G10694" s="31"/>
      <c r="H10694" s="31"/>
      <c r="I10694" s="31"/>
      <c r="J10694" s="31"/>
      <c r="K10694" s="31"/>
      <c r="L10694" s="31"/>
      <c r="M10694" s="31"/>
      <c r="N10694" s="31"/>
      <c r="O10694" s="31"/>
      <c r="P10694" s="31"/>
      <c r="Q10694" s="31"/>
      <c r="R10694" s="31"/>
      <c r="S10694" s="31"/>
      <c r="T10694" s="31"/>
      <c r="U10694" s="31"/>
      <c r="V10694" s="31"/>
      <c r="W10694" s="31"/>
      <c r="X10694" s="31"/>
      <c r="Y10694" s="31"/>
      <c r="Z10694" s="31"/>
      <c r="AA10694" s="31"/>
      <c r="AB10694" s="31"/>
      <c r="AC10694" s="31"/>
      <c r="AD10694" s="31"/>
      <c r="AE10694" s="31"/>
      <c r="AF10694" s="31"/>
      <c r="AG10694" s="31"/>
      <c r="AH10694" s="31"/>
      <c r="AI10694" s="31"/>
      <c r="AJ10694" s="31"/>
      <c r="AK10694" s="31"/>
      <c r="AL10694" s="31"/>
      <c r="AM10694" s="31"/>
      <c r="AN10694" s="31"/>
      <c r="AO10694" s="31"/>
      <c r="AP10694" s="31"/>
      <c r="AQ10694" s="31"/>
      <c r="AR10694" s="31"/>
      <c r="AS10694" s="31"/>
      <c r="AT10694" s="31"/>
      <c r="AU10694" s="31"/>
      <c r="AV10694" s="31"/>
      <c r="AW10694" s="31"/>
      <c r="AX10694" s="31"/>
      <c r="AY10694" s="31"/>
      <c r="AZ10694" s="31"/>
      <c r="BA10694" s="31"/>
      <c r="BB10694" s="31"/>
      <c r="BC10694" s="31"/>
      <c r="BD10694" s="31"/>
      <c r="BE10694" s="31"/>
      <c r="BF10694" s="31"/>
      <c r="BG10694" s="31"/>
      <c r="BH10694" s="31"/>
      <c r="BI10694" s="31"/>
      <c r="BJ10694" s="31"/>
      <c r="BK10694" s="31"/>
      <c r="BL10694" s="31"/>
      <c r="BM10694" s="31"/>
      <c r="BN10694" s="31"/>
      <c r="BO10694" s="31"/>
      <c r="BP10694" s="31"/>
      <c r="BQ10694" s="31"/>
      <c r="BR10694" s="31"/>
      <c r="BS10694" s="31"/>
      <c r="BT10694" s="31"/>
      <c r="BU10694" s="31"/>
      <c r="BV10694" s="31"/>
      <c r="BW10694" s="31"/>
      <c r="BX10694" s="31"/>
      <c r="BY10694" s="31"/>
      <c r="BZ10694" s="31"/>
      <c r="CA10694" s="31"/>
      <c r="CB10694" s="31"/>
      <c r="CC10694" s="31"/>
    </row>
    <row r="10695" spans="5:81" customFormat="1" x14ac:dyDescent="0.25">
      <c r="E10695" s="30" t="str">
        <f t="shared" si="77"/>
        <v>update IFINOPL.dbo.AGREEMENT_ASSET set BILLING_TO_NPWP = '015855745728000', NPWP_NAME = 'PT. SURYA HUTANI JAYA', NPWP_ADDRESS = 'JL. HTI CAMP 38 DESA PUAN CEPAK, SABINTULUNG, KUTAI KERTANEGARA' where AGREEMENT_NO = replace('0001571/4/01/11/2023', '/', '.');</v>
      </c>
      <c r="F10695" s="31"/>
      <c r="G10695" s="31"/>
      <c r="H10695" s="31"/>
      <c r="I10695" s="31"/>
      <c r="J10695" s="31"/>
      <c r="K10695" s="31"/>
      <c r="L10695" s="31"/>
      <c r="M10695" s="31"/>
      <c r="N10695" s="31"/>
      <c r="O10695" s="31"/>
      <c r="P10695" s="31"/>
      <c r="Q10695" s="31"/>
      <c r="R10695" s="31"/>
      <c r="S10695" s="31"/>
      <c r="T10695" s="31"/>
      <c r="U10695" s="31"/>
      <c r="V10695" s="31"/>
      <c r="W10695" s="31"/>
      <c r="X10695" s="31"/>
      <c r="Y10695" s="31"/>
      <c r="Z10695" s="31"/>
      <c r="AA10695" s="31"/>
      <c r="AB10695" s="31"/>
      <c r="AC10695" s="31"/>
      <c r="AD10695" s="31"/>
      <c r="AE10695" s="31"/>
      <c r="AF10695" s="31"/>
      <c r="AG10695" s="31"/>
      <c r="AH10695" s="31"/>
      <c r="AI10695" s="31"/>
      <c r="AJ10695" s="31"/>
      <c r="AK10695" s="31"/>
      <c r="AL10695" s="31"/>
      <c r="AM10695" s="31"/>
      <c r="AN10695" s="31"/>
      <c r="AO10695" s="31"/>
      <c r="AP10695" s="31"/>
      <c r="AQ10695" s="31"/>
      <c r="AR10695" s="31"/>
      <c r="AS10695" s="31"/>
      <c r="AT10695" s="31"/>
      <c r="AU10695" s="31"/>
      <c r="AV10695" s="31"/>
      <c r="AW10695" s="31"/>
      <c r="AX10695" s="31"/>
      <c r="AY10695" s="31"/>
      <c r="AZ10695" s="31"/>
      <c r="BA10695" s="31"/>
      <c r="BB10695" s="31"/>
      <c r="BC10695" s="31"/>
      <c r="BD10695" s="31"/>
      <c r="BE10695" s="31"/>
      <c r="BF10695" s="31"/>
      <c r="BG10695" s="31"/>
      <c r="BH10695" s="31"/>
      <c r="BI10695" s="31"/>
      <c r="BJ10695" s="31"/>
      <c r="BK10695" s="31"/>
      <c r="BL10695" s="31"/>
      <c r="BM10695" s="31"/>
      <c r="BN10695" s="31"/>
      <c r="BO10695" s="31"/>
      <c r="BP10695" s="31"/>
      <c r="BQ10695" s="31"/>
      <c r="BR10695" s="31"/>
      <c r="BS10695" s="31"/>
      <c r="BT10695" s="31"/>
      <c r="BU10695" s="31"/>
      <c r="BV10695" s="31"/>
      <c r="BW10695" s="31"/>
      <c r="BX10695" s="31"/>
      <c r="BY10695" s="31"/>
      <c r="BZ10695" s="31"/>
      <c r="CA10695" s="31"/>
      <c r="CB10695" s="31"/>
      <c r="CC10695" s="31"/>
    </row>
    <row r="10696" spans="5:81" customFormat="1" x14ac:dyDescent="0.25">
      <c r="E10696" s="30" t="str">
        <f t="shared" si="77"/>
        <v>update IFINOPL.dbo.AGREEMENT_ASSET set BILLING_TO_NPWP = '317839322411000', NPWP_NAME = 'PT. TRILASMEN INDONESIA', NPWP_ADDRESS = 'Ruko Emerald Boulevard AA 2/31 RT 001 RW 007 Parigi - Pondok Aren , Tangerang Selatan' where AGREEMENT_NO = replace('0001571/4/01/12/2023', '/', '.');</v>
      </c>
      <c r="F10696" s="31"/>
      <c r="G10696" s="31"/>
      <c r="H10696" s="31"/>
      <c r="I10696" s="31"/>
      <c r="J10696" s="31"/>
      <c r="K10696" s="31"/>
      <c r="L10696" s="31"/>
      <c r="M10696" s="31"/>
      <c r="N10696" s="31"/>
      <c r="O10696" s="31"/>
      <c r="P10696" s="31"/>
      <c r="Q10696" s="31"/>
      <c r="R10696" s="31"/>
      <c r="S10696" s="31"/>
      <c r="T10696" s="31"/>
      <c r="U10696" s="31"/>
      <c r="V10696" s="31"/>
      <c r="W10696" s="31"/>
      <c r="X10696" s="31"/>
      <c r="Y10696" s="31"/>
      <c r="Z10696" s="31"/>
      <c r="AA10696" s="31"/>
      <c r="AB10696" s="31"/>
      <c r="AC10696" s="31"/>
      <c r="AD10696" s="31"/>
      <c r="AE10696" s="31"/>
      <c r="AF10696" s="31"/>
      <c r="AG10696" s="31"/>
      <c r="AH10696" s="31"/>
      <c r="AI10696" s="31"/>
      <c r="AJ10696" s="31"/>
      <c r="AK10696" s="31"/>
      <c r="AL10696" s="31"/>
      <c r="AM10696" s="31"/>
      <c r="AN10696" s="31"/>
      <c r="AO10696" s="31"/>
      <c r="AP10696" s="31"/>
      <c r="AQ10696" s="31"/>
      <c r="AR10696" s="31"/>
      <c r="AS10696" s="31"/>
      <c r="AT10696" s="31"/>
      <c r="AU10696" s="31"/>
      <c r="AV10696" s="31"/>
      <c r="AW10696" s="31"/>
      <c r="AX10696" s="31"/>
      <c r="AY10696" s="31"/>
      <c r="AZ10696" s="31"/>
      <c r="BA10696" s="31"/>
      <c r="BB10696" s="31"/>
      <c r="BC10696" s="31"/>
      <c r="BD10696" s="31"/>
      <c r="BE10696" s="31"/>
      <c r="BF10696" s="31"/>
      <c r="BG10696" s="31"/>
      <c r="BH10696" s="31"/>
      <c r="BI10696" s="31"/>
      <c r="BJ10696" s="31"/>
      <c r="BK10696" s="31"/>
      <c r="BL10696" s="31"/>
      <c r="BM10696" s="31"/>
      <c r="BN10696" s="31"/>
      <c r="BO10696" s="31"/>
      <c r="BP10696" s="31"/>
      <c r="BQ10696" s="31"/>
      <c r="BR10696" s="31"/>
      <c r="BS10696" s="31"/>
      <c r="BT10696" s="31"/>
      <c r="BU10696" s="31"/>
      <c r="BV10696" s="31"/>
      <c r="BW10696" s="31"/>
      <c r="BX10696" s="31"/>
      <c r="BY10696" s="31"/>
      <c r="BZ10696" s="31"/>
      <c r="CA10696" s="31"/>
      <c r="CB10696" s="31"/>
      <c r="CC10696" s="31"/>
    </row>
    <row r="10697" spans="5:81" customFormat="1" x14ac:dyDescent="0.25">
      <c r="E10697" s="30" t="str">
        <f t="shared" si="77"/>
        <v>update IFINOPL.dbo.AGREEMENT_ASSET set BILLING_TO_NPWP = '015855752722001', NPWP_NAME = 'PT. SUMALINDO HUTANI JAYA', NPWP_ADDRESS = 'JL. HM ARDAN NO. 65 (EKS RING ROAD III) RT. 01 SEMPAJA UTARA, SAMARINDA UTARA KALTIM 75119' where AGREEMENT_NO = replace('0001572/4/01/11/2023', '/', '.');</v>
      </c>
      <c r="F10697" s="31"/>
      <c r="G10697" s="31"/>
      <c r="H10697" s="31"/>
      <c r="I10697" s="31"/>
      <c r="J10697" s="31"/>
      <c r="K10697" s="31"/>
      <c r="L10697" s="31"/>
      <c r="M10697" s="31"/>
      <c r="N10697" s="31"/>
      <c r="O10697" s="31"/>
      <c r="P10697" s="31"/>
      <c r="Q10697" s="31"/>
      <c r="R10697" s="31"/>
      <c r="S10697" s="31"/>
      <c r="T10697" s="31"/>
      <c r="U10697" s="31"/>
      <c r="V10697" s="31"/>
      <c r="W10697" s="31"/>
      <c r="X10697" s="31"/>
      <c r="Y10697" s="31"/>
      <c r="Z10697" s="31"/>
      <c r="AA10697" s="31"/>
      <c r="AB10697" s="31"/>
      <c r="AC10697" s="31"/>
      <c r="AD10697" s="31"/>
      <c r="AE10697" s="31"/>
      <c r="AF10697" s="31"/>
      <c r="AG10697" s="31"/>
      <c r="AH10697" s="31"/>
      <c r="AI10697" s="31"/>
      <c r="AJ10697" s="31"/>
      <c r="AK10697" s="31"/>
      <c r="AL10697" s="31"/>
      <c r="AM10697" s="31"/>
      <c r="AN10697" s="31"/>
      <c r="AO10697" s="31"/>
      <c r="AP10697" s="31"/>
      <c r="AQ10697" s="31"/>
      <c r="AR10697" s="31"/>
      <c r="AS10697" s="31"/>
      <c r="AT10697" s="31"/>
      <c r="AU10697" s="31"/>
      <c r="AV10697" s="31"/>
      <c r="AW10697" s="31"/>
      <c r="AX10697" s="31"/>
      <c r="AY10697" s="31"/>
      <c r="AZ10697" s="31"/>
      <c r="BA10697" s="31"/>
      <c r="BB10697" s="31"/>
      <c r="BC10697" s="31"/>
      <c r="BD10697" s="31"/>
      <c r="BE10697" s="31"/>
      <c r="BF10697" s="31"/>
      <c r="BG10697" s="31"/>
      <c r="BH10697" s="31"/>
      <c r="BI10697" s="31"/>
      <c r="BJ10697" s="31"/>
      <c r="BK10697" s="31"/>
      <c r="BL10697" s="31"/>
      <c r="BM10697" s="31"/>
      <c r="BN10697" s="31"/>
      <c r="BO10697" s="31"/>
      <c r="BP10697" s="31"/>
      <c r="BQ10697" s="31"/>
      <c r="BR10697" s="31"/>
      <c r="BS10697" s="31"/>
      <c r="BT10697" s="31"/>
      <c r="BU10697" s="31"/>
      <c r="BV10697" s="31"/>
      <c r="BW10697" s="31"/>
      <c r="BX10697" s="31"/>
      <c r="BY10697" s="31"/>
      <c r="BZ10697" s="31"/>
      <c r="CA10697" s="31"/>
      <c r="CB10697" s="31"/>
      <c r="CC10697" s="31"/>
    </row>
    <row r="10698" spans="5:81" customFormat="1" x14ac:dyDescent="0.25">
      <c r="E10698" s="30" t="str">
        <f t="shared" si="77"/>
        <v>update IFINOPL.dbo.AGREEMENT_ASSET set BILLING_TO_NPWP = '705439826063000', NPWP_NAME = 'PT. PRIMA ARMADA RAYA', NPWP_ADDRESS = 'GD. PATRA JASA OFFICE TOWER LT. 1 JL. JEND. GATOT SUBROTO KAV. 32-34 KUNINGAN TIMUR SETIABUDI JAKARTA SELATAN DKI JAKARTA' where AGREEMENT_NO = replace('0001572/4/10/12/2023', '/', '.');</v>
      </c>
      <c r="F10698" s="31"/>
      <c r="G10698" s="31"/>
      <c r="H10698" s="31"/>
      <c r="I10698" s="31"/>
      <c r="J10698" s="31"/>
      <c r="K10698" s="31"/>
      <c r="L10698" s="31"/>
      <c r="M10698" s="31"/>
      <c r="N10698" s="31"/>
      <c r="O10698" s="31"/>
      <c r="P10698" s="31"/>
      <c r="Q10698" s="31"/>
      <c r="R10698" s="31"/>
      <c r="S10698" s="31"/>
      <c r="T10698" s="31"/>
      <c r="U10698" s="31"/>
      <c r="V10698" s="31"/>
      <c r="W10698" s="31"/>
      <c r="X10698" s="31"/>
      <c r="Y10698" s="31"/>
      <c r="Z10698" s="31"/>
      <c r="AA10698" s="31"/>
      <c r="AB10698" s="31"/>
      <c r="AC10698" s="31"/>
      <c r="AD10698" s="31"/>
      <c r="AE10698" s="31"/>
      <c r="AF10698" s="31"/>
      <c r="AG10698" s="31"/>
      <c r="AH10698" s="31"/>
      <c r="AI10698" s="31"/>
      <c r="AJ10698" s="31"/>
      <c r="AK10698" s="31"/>
      <c r="AL10698" s="31"/>
      <c r="AM10698" s="31"/>
      <c r="AN10698" s="31"/>
      <c r="AO10698" s="31"/>
      <c r="AP10698" s="31"/>
      <c r="AQ10698" s="31"/>
      <c r="AR10698" s="31"/>
      <c r="AS10698" s="31"/>
      <c r="AT10698" s="31"/>
      <c r="AU10698" s="31"/>
      <c r="AV10698" s="31"/>
      <c r="AW10698" s="31"/>
      <c r="AX10698" s="31"/>
      <c r="AY10698" s="31"/>
      <c r="AZ10698" s="31"/>
      <c r="BA10698" s="31"/>
      <c r="BB10698" s="31"/>
      <c r="BC10698" s="31"/>
      <c r="BD10698" s="31"/>
      <c r="BE10698" s="31"/>
      <c r="BF10698" s="31"/>
      <c r="BG10698" s="31"/>
      <c r="BH10698" s="31"/>
      <c r="BI10698" s="31"/>
      <c r="BJ10698" s="31"/>
      <c r="BK10698" s="31"/>
      <c r="BL10698" s="31"/>
      <c r="BM10698" s="31"/>
      <c r="BN10698" s="31"/>
      <c r="BO10698" s="31"/>
      <c r="BP10698" s="31"/>
      <c r="BQ10698" s="31"/>
      <c r="BR10698" s="31"/>
      <c r="BS10698" s="31"/>
      <c r="BT10698" s="31"/>
      <c r="BU10698" s="31"/>
      <c r="BV10698" s="31"/>
      <c r="BW10698" s="31"/>
      <c r="BX10698" s="31"/>
      <c r="BY10698" s="31"/>
      <c r="BZ10698" s="31"/>
      <c r="CA10698" s="31"/>
      <c r="CB10698" s="31"/>
      <c r="CC10698" s="31"/>
    </row>
    <row r="10699" spans="5:81" customFormat="1" x14ac:dyDescent="0.25">
      <c r="E10699" s="30" t="str">
        <f t="shared" si="77"/>
        <v>update IFINOPL.dbo.AGREEMENT_ASSET set BILLING_TO_NPWP = '713011237012000', NPWP_NAME = 'PT. ABACUS DANA PENSIUNTAMA', NPWP_ADDRESS = 'JL. SUCI, SUSUKAN , CIRACAS, KOTA ADM. JAKARTA TIMUR, DKI JAKARTA, 13750' where AGREEMENT_NO = replace('0001573/4/01/11/2023', '/', '.');</v>
      </c>
      <c r="F10699" s="31"/>
      <c r="G10699" s="31"/>
      <c r="H10699" s="31"/>
      <c r="I10699" s="31"/>
      <c r="J10699" s="31"/>
      <c r="K10699" s="31"/>
      <c r="L10699" s="31"/>
      <c r="M10699" s="31"/>
      <c r="N10699" s="31"/>
      <c r="O10699" s="31"/>
      <c r="P10699" s="31"/>
      <c r="Q10699" s="31"/>
      <c r="R10699" s="31"/>
      <c r="S10699" s="31"/>
      <c r="T10699" s="31"/>
      <c r="U10699" s="31"/>
      <c r="V10699" s="31"/>
      <c r="W10699" s="31"/>
      <c r="X10699" s="31"/>
      <c r="Y10699" s="31"/>
      <c r="Z10699" s="31"/>
      <c r="AA10699" s="31"/>
      <c r="AB10699" s="31"/>
      <c r="AC10699" s="31"/>
      <c r="AD10699" s="31"/>
      <c r="AE10699" s="31"/>
      <c r="AF10699" s="31"/>
      <c r="AG10699" s="31"/>
      <c r="AH10699" s="31"/>
      <c r="AI10699" s="31"/>
      <c r="AJ10699" s="31"/>
      <c r="AK10699" s="31"/>
      <c r="AL10699" s="31"/>
      <c r="AM10699" s="31"/>
      <c r="AN10699" s="31"/>
      <c r="AO10699" s="31"/>
      <c r="AP10699" s="31"/>
      <c r="AQ10699" s="31"/>
      <c r="AR10699" s="31"/>
      <c r="AS10699" s="31"/>
      <c r="AT10699" s="31"/>
      <c r="AU10699" s="31"/>
      <c r="AV10699" s="31"/>
      <c r="AW10699" s="31"/>
      <c r="AX10699" s="31"/>
      <c r="AY10699" s="31"/>
      <c r="AZ10699" s="31"/>
      <c r="BA10699" s="31"/>
      <c r="BB10699" s="31"/>
      <c r="BC10699" s="31"/>
      <c r="BD10699" s="31"/>
      <c r="BE10699" s="31"/>
      <c r="BF10699" s="31"/>
      <c r="BG10699" s="31"/>
      <c r="BH10699" s="31"/>
      <c r="BI10699" s="31"/>
      <c r="BJ10699" s="31"/>
      <c r="BK10699" s="31"/>
      <c r="BL10699" s="31"/>
      <c r="BM10699" s="31"/>
      <c r="BN10699" s="31"/>
      <c r="BO10699" s="31"/>
      <c r="BP10699" s="31"/>
      <c r="BQ10699" s="31"/>
      <c r="BR10699" s="31"/>
      <c r="BS10699" s="31"/>
      <c r="BT10699" s="31"/>
      <c r="BU10699" s="31"/>
      <c r="BV10699" s="31"/>
      <c r="BW10699" s="31"/>
      <c r="BX10699" s="31"/>
      <c r="BY10699" s="31"/>
      <c r="BZ10699" s="31"/>
      <c r="CA10699" s="31"/>
      <c r="CB10699" s="31"/>
      <c r="CC10699" s="31"/>
    </row>
    <row r="10700" spans="5:81" customFormat="1" x14ac:dyDescent="0.25">
      <c r="E10700" s="30" t="str">
        <f t="shared" si="77"/>
        <v>update IFINOPL.dbo.AGREEMENT_ASSET set BILLING_TO_NPWP = '713011237012000', NPWP_NAME = 'PT. ABACUS DANA PENSIUNTAMA', NPWP_ADDRESS = 'JL. SUCI, SUSUKAN , CIRACAS, KOTA ADM. JAKARTA TIMUR, DKI JAKARTA, 13750' where AGREEMENT_NO = replace('0001574/4/01/11/2023', '/', '.');</v>
      </c>
      <c r="F10700" s="31"/>
      <c r="G10700" s="31"/>
      <c r="H10700" s="31"/>
      <c r="I10700" s="31"/>
      <c r="J10700" s="31"/>
      <c r="K10700" s="31"/>
      <c r="L10700" s="31"/>
      <c r="M10700" s="31"/>
      <c r="N10700" s="31"/>
      <c r="O10700" s="31"/>
      <c r="P10700" s="31"/>
      <c r="Q10700" s="31"/>
      <c r="R10700" s="31"/>
      <c r="S10700" s="31"/>
      <c r="T10700" s="31"/>
      <c r="U10700" s="31"/>
      <c r="V10700" s="31"/>
      <c r="W10700" s="31"/>
      <c r="X10700" s="31"/>
      <c r="Y10700" s="31"/>
      <c r="Z10700" s="31"/>
      <c r="AA10700" s="31"/>
      <c r="AB10700" s="31"/>
      <c r="AC10700" s="31"/>
      <c r="AD10700" s="31"/>
      <c r="AE10700" s="31"/>
      <c r="AF10700" s="31"/>
      <c r="AG10700" s="31"/>
      <c r="AH10700" s="31"/>
      <c r="AI10700" s="31"/>
      <c r="AJ10700" s="31"/>
      <c r="AK10700" s="31"/>
      <c r="AL10700" s="31"/>
      <c r="AM10700" s="31"/>
      <c r="AN10700" s="31"/>
      <c r="AO10700" s="31"/>
      <c r="AP10700" s="31"/>
      <c r="AQ10700" s="31"/>
      <c r="AR10700" s="31"/>
      <c r="AS10700" s="31"/>
      <c r="AT10700" s="31"/>
      <c r="AU10700" s="31"/>
      <c r="AV10700" s="31"/>
      <c r="AW10700" s="31"/>
      <c r="AX10700" s="31"/>
      <c r="AY10700" s="31"/>
      <c r="AZ10700" s="31"/>
      <c r="BA10700" s="31"/>
      <c r="BB10700" s="31"/>
      <c r="BC10700" s="31"/>
      <c r="BD10700" s="31"/>
      <c r="BE10700" s="31"/>
      <c r="BF10700" s="31"/>
      <c r="BG10700" s="31"/>
      <c r="BH10700" s="31"/>
      <c r="BI10700" s="31"/>
      <c r="BJ10700" s="31"/>
      <c r="BK10700" s="31"/>
      <c r="BL10700" s="31"/>
      <c r="BM10700" s="31"/>
      <c r="BN10700" s="31"/>
      <c r="BO10700" s="31"/>
      <c r="BP10700" s="31"/>
      <c r="BQ10700" s="31"/>
      <c r="BR10700" s="31"/>
      <c r="BS10700" s="31"/>
      <c r="BT10700" s="31"/>
      <c r="BU10700" s="31"/>
      <c r="BV10700" s="31"/>
      <c r="BW10700" s="31"/>
      <c r="BX10700" s="31"/>
      <c r="BY10700" s="31"/>
      <c r="BZ10700" s="31"/>
      <c r="CA10700" s="31"/>
      <c r="CB10700" s="31"/>
      <c r="CC10700" s="31"/>
    </row>
    <row r="10701" spans="5:81" customFormat="1" x14ac:dyDescent="0.25">
      <c r="E10701" s="30" t="str">
        <f t="shared" si="77"/>
        <v>update IFINOPL.dbo.AGREEMENT_ASSET set BILLING_TO_NPWP = '015855745728000', NPWP_NAME = 'PT. SURYA HUTANI JAYA', NPWP_ADDRESS = 'JL. HTI CAMP 38 DESA PUAN CEPAK, SABINTULUNG, KUTAI KERTANEGARA' where AGREEMENT_NO = replace('0001575/4/01/12/2023', '/', '.');</v>
      </c>
      <c r="F10701" s="31"/>
      <c r="G10701" s="31"/>
      <c r="H10701" s="31"/>
      <c r="I10701" s="31"/>
      <c r="J10701" s="31"/>
      <c r="K10701" s="31"/>
      <c r="L10701" s="31"/>
      <c r="M10701" s="31"/>
      <c r="N10701" s="31"/>
      <c r="O10701" s="31"/>
      <c r="P10701" s="31"/>
      <c r="Q10701" s="31"/>
      <c r="R10701" s="31"/>
      <c r="S10701" s="31"/>
      <c r="T10701" s="31"/>
      <c r="U10701" s="31"/>
      <c r="V10701" s="31"/>
      <c r="W10701" s="31"/>
      <c r="X10701" s="31"/>
      <c r="Y10701" s="31"/>
      <c r="Z10701" s="31"/>
      <c r="AA10701" s="31"/>
      <c r="AB10701" s="31"/>
      <c r="AC10701" s="31"/>
      <c r="AD10701" s="31"/>
      <c r="AE10701" s="31"/>
      <c r="AF10701" s="31"/>
      <c r="AG10701" s="31"/>
      <c r="AH10701" s="31"/>
      <c r="AI10701" s="31"/>
      <c r="AJ10701" s="31"/>
      <c r="AK10701" s="31"/>
      <c r="AL10701" s="31"/>
      <c r="AM10701" s="31"/>
      <c r="AN10701" s="31"/>
      <c r="AO10701" s="31"/>
      <c r="AP10701" s="31"/>
      <c r="AQ10701" s="31"/>
      <c r="AR10701" s="31"/>
      <c r="AS10701" s="31"/>
      <c r="AT10701" s="31"/>
      <c r="AU10701" s="31"/>
      <c r="AV10701" s="31"/>
      <c r="AW10701" s="31"/>
      <c r="AX10701" s="31"/>
      <c r="AY10701" s="31"/>
      <c r="AZ10701" s="31"/>
      <c r="BA10701" s="31"/>
      <c r="BB10701" s="31"/>
      <c r="BC10701" s="31"/>
      <c r="BD10701" s="31"/>
      <c r="BE10701" s="31"/>
      <c r="BF10701" s="31"/>
      <c r="BG10701" s="31"/>
      <c r="BH10701" s="31"/>
      <c r="BI10701" s="31"/>
      <c r="BJ10701" s="31"/>
      <c r="BK10701" s="31"/>
      <c r="BL10701" s="31"/>
      <c r="BM10701" s="31"/>
      <c r="BN10701" s="31"/>
      <c r="BO10701" s="31"/>
      <c r="BP10701" s="31"/>
      <c r="BQ10701" s="31"/>
      <c r="BR10701" s="31"/>
      <c r="BS10701" s="31"/>
      <c r="BT10701" s="31"/>
      <c r="BU10701" s="31"/>
      <c r="BV10701" s="31"/>
      <c r="BW10701" s="31"/>
      <c r="BX10701" s="31"/>
      <c r="BY10701" s="31"/>
      <c r="BZ10701" s="31"/>
      <c r="CA10701" s="31"/>
      <c r="CB10701" s="31"/>
      <c r="CC10701" s="31"/>
    </row>
    <row r="10702" spans="5:81" customFormat="1" x14ac:dyDescent="0.25">
      <c r="E10702" s="30" t="str">
        <f t="shared" si="77"/>
        <v>update IFINOPL.dbo.AGREEMENT_ASSET set BILLING_TO_NPWP = '240100313432000', NPWP_NAME = 'KEMAS RUDY IRAWAN', NPWP_ADDRESS = 'JL. CEMARA RAYA NO. 27 RT/RW 004 / 010 JATIWARNA-PONDOK MELATI . KOTAMADYA BEKASI - JAWA BARAT' where AGREEMENT_NO = replace('0001575/4/08/12/2023', '/', '.');</v>
      </c>
      <c r="F10702" s="31"/>
      <c r="G10702" s="31"/>
      <c r="H10702" s="31"/>
      <c r="I10702" s="31"/>
      <c r="J10702" s="31"/>
      <c r="K10702" s="31"/>
      <c r="L10702" s="31"/>
      <c r="M10702" s="31"/>
      <c r="N10702" s="31"/>
      <c r="O10702" s="31"/>
      <c r="P10702" s="31"/>
      <c r="Q10702" s="31"/>
      <c r="R10702" s="31"/>
      <c r="S10702" s="31"/>
      <c r="T10702" s="31"/>
      <c r="U10702" s="31"/>
      <c r="V10702" s="31"/>
      <c r="W10702" s="31"/>
      <c r="X10702" s="31"/>
      <c r="Y10702" s="31"/>
      <c r="Z10702" s="31"/>
      <c r="AA10702" s="31"/>
      <c r="AB10702" s="31"/>
      <c r="AC10702" s="31"/>
      <c r="AD10702" s="31"/>
      <c r="AE10702" s="31"/>
      <c r="AF10702" s="31"/>
      <c r="AG10702" s="31"/>
      <c r="AH10702" s="31"/>
      <c r="AI10702" s="31"/>
      <c r="AJ10702" s="31"/>
      <c r="AK10702" s="31"/>
      <c r="AL10702" s="31"/>
      <c r="AM10702" s="31"/>
      <c r="AN10702" s="31"/>
      <c r="AO10702" s="31"/>
      <c r="AP10702" s="31"/>
      <c r="AQ10702" s="31"/>
      <c r="AR10702" s="31"/>
      <c r="AS10702" s="31"/>
      <c r="AT10702" s="31"/>
      <c r="AU10702" s="31"/>
      <c r="AV10702" s="31"/>
      <c r="AW10702" s="31"/>
      <c r="AX10702" s="31"/>
      <c r="AY10702" s="31"/>
      <c r="AZ10702" s="31"/>
      <c r="BA10702" s="31"/>
      <c r="BB10702" s="31"/>
      <c r="BC10702" s="31"/>
      <c r="BD10702" s="31"/>
      <c r="BE10702" s="31"/>
      <c r="BF10702" s="31"/>
      <c r="BG10702" s="31"/>
      <c r="BH10702" s="31"/>
      <c r="BI10702" s="31"/>
      <c r="BJ10702" s="31"/>
      <c r="BK10702" s="31"/>
      <c r="BL10702" s="31"/>
      <c r="BM10702" s="31"/>
      <c r="BN10702" s="31"/>
      <c r="BO10702" s="31"/>
      <c r="BP10702" s="31"/>
      <c r="BQ10702" s="31"/>
      <c r="BR10702" s="31"/>
      <c r="BS10702" s="31"/>
      <c r="BT10702" s="31"/>
      <c r="BU10702" s="31"/>
      <c r="BV10702" s="31"/>
      <c r="BW10702" s="31"/>
      <c r="BX10702" s="31"/>
      <c r="BY10702" s="31"/>
      <c r="BZ10702" s="31"/>
      <c r="CA10702" s="31"/>
      <c r="CB10702" s="31"/>
      <c r="CC10702" s="31"/>
    </row>
    <row r="10703" spans="5:81" customFormat="1" x14ac:dyDescent="0.25">
      <c r="E10703" s="30" t="str">
        <f t="shared" si="77"/>
        <v>update IFINOPL.dbo.AGREEMENT_ASSET set BILLING_TO_NPWP = '014412316631000', NPWP_NAME = 'PT. MATAHARI SAKTI', NPWP_ADDRESS = 'JL. MARGOMULYO INDUSTRI I A NO. 9-13 RT.001 RW.001 TAMBAK SARIOSO ASEMROWO KOTA SURABAYA JAWA TIMUR' where AGREEMENT_NO = replace('0001576/4/10/12/2023', '/', '.');</v>
      </c>
      <c r="F10703" s="31"/>
      <c r="G10703" s="31"/>
      <c r="H10703" s="31"/>
      <c r="I10703" s="31"/>
      <c r="J10703" s="31"/>
      <c r="K10703" s="31"/>
      <c r="L10703" s="31"/>
      <c r="M10703" s="31"/>
      <c r="N10703" s="31"/>
      <c r="O10703" s="31"/>
      <c r="P10703" s="31"/>
      <c r="Q10703" s="31"/>
      <c r="R10703" s="31"/>
      <c r="S10703" s="31"/>
      <c r="T10703" s="31"/>
      <c r="U10703" s="31"/>
      <c r="V10703" s="31"/>
      <c r="W10703" s="31"/>
      <c r="X10703" s="31"/>
      <c r="Y10703" s="31"/>
      <c r="Z10703" s="31"/>
      <c r="AA10703" s="31"/>
      <c r="AB10703" s="31"/>
      <c r="AC10703" s="31"/>
      <c r="AD10703" s="31"/>
      <c r="AE10703" s="31"/>
      <c r="AF10703" s="31"/>
      <c r="AG10703" s="31"/>
      <c r="AH10703" s="31"/>
      <c r="AI10703" s="31"/>
      <c r="AJ10703" s="31"/>
      <c r="AK10703" s="31"/>
      <c r="AL10703" s="31"/>
      <c r="AM10703" s="31"/>
      <c r="AN10703" s="31"/>
      <c r="AO10703" s="31"/>
      <c r="AP10703" s="31"/>
      <c r="AQ10703" s="31"/>
      <c r="AR10703" s="31"/>
      <c r="AS10703" s="31"/>
      <c r="AT10703" s="31"/>
      <c r="AU10703" s="31"/>
      <c r="AV10703" s="31"/>
      <c r="AW10703" s="31"/>
      <c r="AX10703" s="31"/>
      <c r="AY10703" s="31"/>
      <c r="AZ10703" s="31"/>
      <c r="BA10703" s="31"/>
      <c r="BB10703" s="31"/>
      <c r="BC10703" s="31"/>
      <c r="BD10703" s="31"/>
      <c r="BE10703" s="31"/>
      <c r="BF10703" s="31"/>
      <c r="BG10703" s="31"/>
      <c r="BH10703" s="31"/>
      <c r="BI10703" s="31"/>
      <c r="BJ10703" s="31"/>
      <c r="BK10703" s="31"/>
      <c r="BL10703" s="31"/>
      <c r="BM10703" s="31"/>
      <c r="BN10703" s="31"/>
      <c r="BO10703" s="31"/>
      <c r="BP10703" s="31"/>
      <c r="BQ10703" s="31"/>
      <c r="BR10703" s="31"/>
      <c r="BS10703" s="31"/>
      <c r="BT10703" s="31"/>
      <c r="BU10703" s="31"/>
      <c r="BV10703" s="31"/>
      <c r="BW10703" s="31"/>
      <c r="BX10703" s="31"/>
      <c r="BY10703" s="31"/>
      <c r="BZ10703" s="31"/>
      <c r="CA10703" s="31"/>
      <c r="CB10703" s="31"/>
      <c r="CC10703" s="31"/>
    </row>
    <row r="10704" spans="5:81" customFormat="1" x14ac:dyDescent="0.25">
      <c r="E10704" s="30" t="str">
        <f t="shared" si="77"/>
        <v>update IFINOPL.dbo.AGREEMENT_ASSET set BILLING_TO_NPWP = '014412316631000', NPWP_NAME = 'PT. MATAHARI SAKTI', NPWP_ADDRESS = 'JL. MARGOMULYO INDUSTRI I A NO. 9-13 RT.001 RW.001 TAMBAK SARIOSO ASEMROWO KOTA SURABAYA JAWA TIMUR' where AGREEMENT_NO = replace('0001577/4/10/12/2023', '/', '.');</v>
      </c>
      <c r="F10704" s="31"/>
      <c r="G10704" s="31"/>
      <c r="H10704" s="31"/>
      <c r="I10704" s="31"/>
      <c r="J10704" s="31"/>
      <c r="K10704" s="31"/>
      <c r="L10704" s="31"/>
      <c r="M10704" s="31"/>
      <c r="N10704" s="31"/>
      <c r="O10704" s="31"/>
      <c r="P10704" s="31"/>
      <c r="Q10704" s="31"/>
      <c r="R10704" s="31"/>
      <c r="S10704" s="31"/>
      <c r="T10704" s="31"/>
      <c r="U10704" s="31"/>
      <c r="V10704" s="31"/>
      <c r="W10704" s="31"/>
      <c r="X10704" s="31"/>
      <c r="Y10704" s="31"/>
      <c r="Z10704" s="31"/>
      <c r="AA10704" s="31"/>
      <c r="AB10704" s="31"/>
      <c r="AC10704" s="31"/>
      <c r="AD10704" s="31"/>
      <c r="AE10704" s="31"/>
      <c r="AF10704" s="31"/>
      <c r="AG10704" s="31"/>
      <c r="AH10704" s="31"/>
      <c r="AI10704" s="31"/>
      <c r="AJ10704" s="31"/>
      <c r="AK10704" s="31"/>
      <c r="AL10704" s="31"/>
      <c r="AM10704" s="31"/>
      <c r="AN10704" s="31"/>
      <c r="AO10704" s="31"/>
      <c r="AP10704" s="31"/>
      <c r="AQ10704" s="31"/>
      <c r="AR10704" s="31"/>
      <c r="AS10704" s="31"/>
      <c r="AT10704" s="31"/>
      <c r="AU10704" s="31"/>
      <c r="AV10704" s="31"/>
      <c r="AW10704" s="31"/>
      <c r="AX10704" s="31"/>
      <c r="AY10704" s="31"/>
      <c r="AZ10704" s="31"/>
      <c r="BA10704" s="31"/>
      <c r="BB10704" s="31"/>
      <c r="BC10704" s="31"/>
      <c r="BD10704" s="31"/>
      <c r="BE10704" s="31"/>
      <c r="BF10704" s="31"/>
      <c r="BG10704" s="31"/>
      <c r="BH10704" s="31"/>
      <c r="BI10704" s="31"/>
      <c r="BJ10704" s="31"/>
      <c r="BK10704" s="31"/>
      <c r="BL10704" s="31"/>
      <c r="BM10704" s="31"/>
      <c r="BN10704" s="31"/>
      <c r="BO10704" s="31"/>
      <c r="BP10704" s="31"/>
      <c r="BQ10704" s="31"/>
      <c r="BR10704" s="31"/>
      <c r="BS10704" s="31"/>
      <c r="BT10704" s="31"/>
      <c r="BU10704" s="31"/>
      <c r="BV10704" s="31"/>
      <c r="BW10704" s="31"/>
      <c r="BX10704" s="31"/>
      <c r="BY10704" s="31"/>
      <c r="BZ10704" s="31"/>
      <c r="CA10704" s="31"/>
      <c r="CB10704" s="31"/>
      <c r="CC10704" s="31"/>
    </row>
    <row r="10705" spans="5:81" customFormat="1" x14ac:dyDescent="0.25">
      <c r="E10705" s="30" t="str">
        <f t="shared" si="77"/>
        <v>update IFINOPL.dbo.AGREEMENT_ASSET set BILLING_TO_NPWP = '847320371401000', NPWP_NAME = 'PT. BERKAH SWADAYA MANDIRI PRATAMA', NPWP_ADDRESS = 'Jl Raya Cilegon Kp Kemertan Rt 001 Rw 003 Pejanten Kramatwatu Kab.Serang Banten' where AGREEMENT_NO = replace('0001579/4/08/12/2023', '/', '.');</v>
      </c>
      <c r="F10705" s="31"/>
      <c r="G10705" s="31"/>
      <c r="H10705" s="31"/>
      <c r="I10705" s="31"/>
      <c r="J10705" s="31"/>
      <c r="K10705" s="31"/>
      <c r="L10705" s="31"/>
      <c r="M10705" s="31"/>
      <c r="N10705" s="31"/>
      <c r="O10705" s="31"/>
      <c r="P10705" s="31"/>
      <c r="Q10705" s="31"/>
      <c r="R10705" s="31"/>
      <c r="S10705" s="31"/>
      <c r="T10705" s="31"/>
      <c r="U10705" s="31"/>
      <c r="V10705" s="31"/>
      <c r="W10705" s="31"/>
      <c r="X10705" s="31"/>
      <c r="Y10705" s="31"/>
      <c r="Z10705" s="31"/>
      <c r="AA10705" s="31"/>
      <c r="AB10705" s="31"/>
      <c r="AC10705" s="31"/>
      <c r="AD10705" s="31"/>
      <c r="AE10705" s="31"/>
      <c r="AF10705" s="31"/>
      <c r="AG10705" s="31"/>
      <c r="AH10705" s="31"/>
      <c r="AI10705" s="31"/>
      <c r="AJ10705" s="31"/>
      <c r="AK10705" s="31"/>
      <c r="AL10705" s="31"/>
      <c r="AM10705" s="31"/>
      <c r="AN10705" s="31"/>
      <c r="AO10705" s="31"/>
      <c r="AP10705" s="31"/>
      <c r="AQ10705" s="31"/>
      <c r="AR10705" s="31"/>
      <c r="AS10705" s="31"/>
      <c r="AT10705" s="31"/>
      <c r="AU10705" s="31"/>
      <c r="AV10705" s="31"/>
      <c r="AW10705" s="31"/>
      <c r="AX10705" s="31"/>
      <c r="AY10705" s="31"/>
      <c r="AZ10705" s="31"/>
      <c r="BA10705" s="31"/>
      <c r="BB10705" s="31"/>
      <c r="BC10705" s="31"/>
      <c r="BD10705" s="31"/>
      <c r="BE10705" s="31"/>
      <c r="BF10705" s="31"/>
      <c r="BG10705" s="31"/>
      <c r="BH10705" s="31"/>
      <c r="BI10705" s="31"/>
      <c r="BJ10705" s="31"/>
      <c r="BK10705" s="31"/>
      <c r="BL10705" s="31"/>
      <c r="BM10705" s="31"/>
      <c r="BN10705" s="31"/>
      <c r="BO10705" s="31"/>
      <c r="BP10705" s="31"/>
      <c r="BQ10705" s="31"/>
      <c r="BR10705" s="31"/>
      <c r="BS10705" s="31"/>
      <c r="BT10705" s="31"/>
      <c r="BU10705" s="31"/>
      <c r="BV10705" s="31"/>
      <c r="BW10705" s="31"/>
      <c r="BX10705" s="31"/>
      <c r="BY10705" s="31"/>
      <c r="BZ10705" s="31"/>
      <c r="CA10705" s="31"/>
      <c r="CB10705" s="31"/>
      <c r="CC10705" s="31"/>
    </row>
    <row r="10706" spans="5:81" customFormat="1" x14ac:dyDescent="0.25">
      <c r="E10706" s="30" t="str">
        <f t="shared" si="77"/>
        <v>update IFINOPL.dbo.AGREEMENT_ASSET set BILLING_TO_NPWP = '016743767092000', NPWP_NAME = 'PT. TIRTA INVESTAMA', NPWP_ADDRESS = 'RDTX Place Lt. 5-9, Jl. Prof. Dr. Satrio Kav. 3, Karet Kuningan, Setiabudi, Jakarta Selatan 12940' where AGREEMENT_NO = replace('0001582/4/10/12/2023', '/', '.');</v>
      </c>
      <c r="F10706" s="31"/>
      <c r="G10706" s="31"/>
      <c r="H10706" s="31"/>
      <c r="I10706" s="31"/>
      <c r="J10706" s="31"/>
      <c r="K10706" s="31"/>
      <c r="L10706" s="31"/>
      <c r="M10706" s="31"/>
      <c r="N10706" s="31"/>
      <c r="O10706" s="31"/>
      <c r="P10706" s="31"/>
      <c r="Q10706" s="31"/>
      <c r="R10706" s="31"/>
      <c r="S10706" s="31"/>
      <c r="T10706" s="31"/>
      <c r="U10706" s="31"/>
      <c r="V10706" s="31"/>
      <c r="W10706" s="31"/>
      <c r="X10706" s="31"/>
      <c r="Y10706" s="31"/>
      <c r="Z10706" s="31"/>
      <c r="AA10706" s="31"/>
      <c r="AB10706" s="31"/>
      <c r="AC10706" s="31"/>
      <c r="AD10706" s="31"/>
      <c r="AE10706" s="31"/>
      <c r="AF10706" s="31"/>
      <c r="AG10706" s="31"/>
      <c r="AH10706" s="31"/>
      <c r="AI10706" s="31"/>
      <c r="AJ10706" s="31"/>
      <c r="AK10706" s="31"/>
      <c r="AL10706" s="31"/>
      <c r="AM10706" s="31"/>
      <c r="AN10706" s="31"/>
      <c r="AO10706" s="31"/>
      <c r="AP10706" s="31"/>
      <c r="AQ10706" s="31"/>
      <c r="AR10706" s="31"/>
      <c r="AS10706" s="31"/>
      <c r="AT10706" s="31"/>
      <c r="AU10706" s="31"/>
      <c r="AV10706" s="31"/>
      <c r="AW10706" s="31"/>
      <c r="AX10706" s="31"/>
      <c r="AY10706" s="31"/>
      <c r="AZ10706" s="31"/>
      <c r="BA10706" s="31"/>
      <c r="BB10706" s="31"/>
      <c r="BC10706" s="31"/>
      <c r="BD10706" s="31"/>
      <c r="BE10706" s="31"/>
      <c r="BF10706" s="31"/>
      <c r="BG10706" s="31"/>
      <c r="BH10706" s="31"/>
      <c r="BI10706" s="31"/>
      <c r="BJ10706" s="31"/>
      <c r="BK10706" s="31"/>
      <c r="BL10706" s="31"/>
      <c r="BM10706" s="31"/>
      <c r="BN10706" s="31"/>
      <c r="BO10706" s="31"/>
      <c r="BP10706" s="31"/>
      <c r="BQ10706" s="31"/>
      <c r="BR10706" s="31"/>
      <c r="BS10706" s="31"/>
      <c r="BT10706" s="31"/>
      <c r="BU10706" s="31"/>
      <c r="BV10706" s="31"/>
      <c r="BW10706" s="31"/>
      <c r="BX10706" s="31"/>
      <c r="BY10706" s="31"/>
      <c r="BZ10706" s="31"/>
      <c r="CA10706" s="31"/>
      <c r="CB10706" s="31"/>
      <c r="CC10706" s="31"/>
    </row>
    <row r="10707" spans="5:81" customFormat="1" x14ac:dyDescent="0.25">
      <c r="E10707" s="30" t="str">
        <f t="shared" si="77"/>
        <v>update IFINOPL.dbo.AGREEMENT_ASSET set BILLING_TO_NPWP = '019577758058000', NPWP_NAME = 'PT. G4S SECURITY SERVICES', NPWP_ADDRESS = 'ARKADIA GREEN PARK TOWER F LT. 9 JL. TB. SIMATUPANG KAV. 88, KEBAGUSAN, PASAR MINGGU, KOTA ADM. JAKARTA SELATAN, DKI JAKARTA, 12520' where AGREEMENT_NO = replace('0001590/4/01/12/2023', '/', '.');</v>
      </c>
      <c r="F10707" s="31"/>
      <c r="G10707" s="31"/>
      <c r="H10707" s="31"/>
      <c r="I10707" s="31"/>
      <c r="J10707" s="31"/>
      <c r="K10707" s="31"/>
      <c r="L10707" s="31"/>
      <c r="M10707" s="31"/>
      <c r="N10707" s="31"/>
      <c r="O10707" s="31"/>
      <c r="P10707" s="31"/>
      <c r="Q10707" s="31"/>
      <c r="R10707" s="31"/>
      <c r="S10707" s="31"/>
      <c r="T10707" s="31"/>
      <c r="U10707" s="31"/>
      <c r="V10707" s="31"/>
      <c r="W10707" s="31"/>
      <c r="X10707" s="31"/>
      <c r="Y10707" s="31"/>
      <c r="Z10707" s="31"/>
      <c r="AA10707" s="31"/>
      <c r="AB10707" s="31"/>
      <c r="AC10707" s="31"/>
      <c r="AD10707" s="31"/>
      <c r="AE10707" s="31"/>
      <c r="AF10707" s="31"/>
      <c r="AG10707" s="31"/>
      <c r="AH10707" s="31"/>
      <c r="AI10707" s="31"/>
      <c r="AJ10707" s="31"/>
      <c r="AK10707" s="31"/>
      <c r="AL10707" s="31"/>
      <c r="AM10707" s="31"/>
      <c r="AN10707" s="31"/>
      <c r="AO10707" s="31"/>
      <c r="AP10707" s="31"/>
      <c r="AQ10707" s="31"/>
      <c r="AR10707" s="31"/>
      <c r="AS10707" s="31"/>
      <c r="AT10707" s="31"/>
      <c r="AU10707" s="31"/>
      <c r="AV10707" s="31"/>
      <c r="AW10707" s="31"/>
      <c r="AX10707" s="31"/>
      <c r="AY10707" s="31"/>
      <c r="AZ10707" s="31"/>
      <c r="BA10707" s="31"/>
      <c r="BB10707" s="31"/>
      <c r="BC10707" s="31"/>
      <c r="BD10707" s="31"/>
      <c r="BE10707" s="31"/>
      <c r="BF10707" s="31"/>
      <c r="BG10707" s="31"/>
      <c r="BH10707" s="31"/>
      <c r="BI10707" s="31"/>
      <c r="BJ10707" s="31"/>
      <c r="BK10707" s="31"/>
      <c r="BL10707" s="31"/>
      <c r="BM10707" s="31"/>
      <c r="BN10707" s="31"/>
      <c r="BO10707" s="31"/>
      <c r="BP10707" s="31"/>
      <c r="BQ10707" s="31"/>
      <c r="BR10707" s="31"/>
      <c r="BS10707" s="31"/>
      <c r="BT10707" s="31"/>
      <c r="BU10707" s="31"/>
      <c r="BV10707" s="31"/>
      <c r="BW10707" s="31"/>
      <c r="BX10707" s="31"/>
      <c r="BY10707" s="31"/>
      <c r="BZ10707" s="31"/>
      <c r="CA10707" s="31"/>
      <c r="CB10707" s="31"/>
      <c r="CC10707" s="31"/>
    </row>
    <row r="10708" spans="5:81" customFormat="1" x14ac:dyDescent="0.25">
      <c r="E10708" s="30" t="str">
        <f t="shared" si="77"/>
        <v>update IFINOPL.dbo.AGREEMENT_ASSET set BILLING_TO_NPWP = '934252594034000', NPWP_NAME = 'PT. PASIFIK PRIMA INDAH', NPWP_ADDRESS = 'JL LINGKAR LUAR BARAT KAV 35-36 RT 002 RW 003 RAWA BUAYA CENGKARENG' where AGREEMENT_NO = replace('0001591/4/08/12/2023', '/', '.');</v>
      </c>
      <c r="F10708" s="31"/>
      <c r="G10708" s="31"/>
      <c r="H10708" s="31"/>
      <c r="I10708" s="31"/>
      <c r="J10708" s="31"/>
      <c r="K10708" s="31"/>
      <c r="L10708" s="31"/>
      <c r="M10708" s="31"/>
      <c r="N10708" s="31"/>
      <c r="O10708" s="31"/>
      <c r="P10708" s="31"/>
      <c r="Q10708" s="31"/>
      <c r="R10708" s="31"/>
      <c r="S10708" s="31"/>
      <c r="T10708" s="31"/>
      <c r="U10708" s="31"/>
      <c r="V10708" s="31"/>
      <c r="W10708" s="31"/>
      <c r="X10708" s="31"/>
      <c r="Y10708" s="31"/>
      <c r="Z10708" s="31"/>
      <c r="AA10708" s="31"/>
      <c r="AB10708" s="31"/>
      <c r="AC10708" s="31"/>
      <c r="AD10708" s="31"/>
      <c r="AE10708" s="31"/>
      <c r="AF10708" s="31"/>
      <c r="AG10708" s="31"/>
      <c r="AH10708" s="31"/>
      <c r="AI10708" s="31"/>
      <c r="AJ10708" s="31"/>
      <c r="AK10708" s="31"/>
      <c r="AL10708" s="31"/>
      <c r="AM10708" s="31"/>
      <c r="AN10708" s="31"/>
      <c r="AO10708" s="31"/>
      <c r="AP10708" s="31"/>
      <c r="AQ10708" s="31"/>
      <c r="AR10708" s="31"/>
      <c r="AS10708" s="31"/>
      <c r="AT10708" s="31"/>
      <c r="AU10708" s="31"/>
      <c r="AV10708" s="31"/>
      <c r="AW10708" s="31"/>
      <c r="AX10708" s="31"/>
      <c r="AY10708" s="31"/>
      <c r="AZ10708" s="31"/>
      <c r="BA10708" s="31"/>
      <c r="BB10708" s="31"/>
      <c r="BC10708" s="31"/>
      <c r="BD10708" s="31"/>
      <c r="BE10708" s="31"/>
      <c r="BF10708" s="31"/>
      <c r="BG10708" s="31"/>
      <c r="BH10708" s="31"/>
      <c r="BI10708" s="31"/>
      <c r="BJ10708" s="31"/>
      <c r="BK10708" s="31"/>
      <c r="BL10708" s="31"/>
      <c r="BM10708" s="31"/>
      <c r="BN10708" s="31"/>
      <c r="BO10708" s="31"/>
      <c r="BP10708" s="31"/>
      <c r="BQ10708" s="31"/>
      <c r="BR10708" s="31"/>
      <c r="BS10708" s="31"/>
      <c r="BT10708" s="31"/>
      <c r="BU10708" s="31"/>
      <c r="BV10708" s="31"/>
      <c r="BW10708" s="31"/>
      <c r="BX10708" s="31"/>
      <c r="BY10708" s="31"/>
      <c r="BZ10708" s="31"/>
      <c r="CA10708" s="31"/>
      <c r="CB10708" s="31"/>
      <c r="CC10708" s="31"/>
    </row>
    <row r="10709" spans="5:81" customFormat="1" x14ac:dyDescent="0.25">
      <c r="E10709" s="30" t="str">
        <f t="shared" si="77"/>
        <v>update IFINOPL.dbo.AGREEMENT_ASSET set BILLING_TO_NPWP = '705439826063000', NPWP_NAME = 'PT. PRIMA ARMADA RAYA', NPWP_ADDRESS = 'GD. PATRA JASA OFFICE TOWER LT. 1 JL. JEND. GATOT SUBROTO KAV. 32-34 KUNINGAN TIMUR SETIABUDI JAKARTA SELATAN DKI JAKARTA' where AGREEMENT_NO = replace('0001593/4/10/12/2023', '/', '.');</v>
      </c>
      <c r="F10709" s="31"/>
      <c r="G10709" s="31"/>
      <c r="H10709" s="31"/>
      <c r="I10709" s="31"/>
      <c r="J10709" s="31"/>
      <c r="K10709" s="31"/>
      <c r="L10709" s="31"/>
      <c r="M10709" s="31"/>
      <c r="N10709" s="31"/>
      <c r="O10709" s="31"/>
      <c r="P10709" s="31"/>
      <c r="Q10709" s="31"/>
      <c r="R10709" s="31"/>
      <c r="S10709" s="31"/>
      <c r="T10709" s="31"/>
      <c r="U10709" s="31"/>
      <c r="V10709" s="31"/>
      <c r="W10709" s="31"/>
      <c r="X10709" s="31"/>
      <c r="Y10709" s="31"/>
      <c r="Z10709" s="31"/>
      <c r="AA10709" s="31"/>
      <c r="AB10709" s="31"/>
      <c r="AC10709" s="31"/>
      <c r="AD10709" s="31"/>
      <c r="AE10709" s="31"/>
      <c r="AF10709" s="31"/>
      <c r="AG10709" s="31"/>
      <c r="AH10709" s="31"/>
      <c r="AI10709" s="31"/>
      <c r="AJ10709" s="31"/>
      <c r="AK10709" s="31"/>
      <c r="AL10709" s="31"/>
      <c r="AM10709" s="31"/>
      <c r="AN10709" s="31"/>
      <c r="AO10709" s="31"/>
      <c r="AP10709" s="31"/>
      <c r="AQ10709" s="31"/>
      <c r="AR10709" s="31"/>
      <c r="AS10709" s="31"/>
      <c r="AT10709" s="31"/>
      <c r="AU10709" s="31"/>
      <c r="AV10709" s="31"/>
      <c r="AW10709" s="31"/>
      <c r="AX10709" s="31"/>
      <c r="AY10709" s="31"/>
      <c r="AZ10709" s="31"/>
      <c r="BA10709" s="31"/>
      <c r="BB10709" s="31"/>
      <c r="BC10709" s="31"/>
      <c r="BD10709" s="31"/>
      <c r="BE10709" s="31"/>
      <c r="BF10709" s="31"/>
      <c r="BG10709" s="31"/>
      <c r="BH10709" s="31"/>
      <c r="BI10709" s="31"/>
      <c r="BJ10709" s="31"/>
      <c r="BK10709" s="31"/>
      <c r="BL10709" s="31"/>
      <c r="BM10709" s="31"/>
      <c r="BN10709" s="31"/>
      <c r="BO10709" s="31"/>
      <c r="BP10709" s="31"/>
      <c r="BQ10709" s="31"/>
      <c r="BR10709" s="31"/>
      <c r="BS10709" s="31"/>
      <c r="BT10709" s="31"/>
      <c r="BU10709" s="31"/>
      <c r="BV10709" s="31"/>
      <c r="BW10709" s="31"/>
      <c r="BX10709" s="31"/>
      <c r="BY10709" s="31"/>
      <c r="BZ10709" s="31"/>
      <c r="CA10709" s="31"/>
      <c r="CB10709" s="31"/>
      <c r="CC10709" s="31"/>
    </row>
    <row r="10710" spans="5:81" customFormat="1" x14ac:dyDescent="0.25">
      <c r="E10710" s="30" t="str">
        <f t="shared" si="77"/>
        <v>update IFINOPL.dbo.AGREEMENT_ASSET set BILLING_TO_NPWP = '705439826063000', NPWP_NAME = 'PT. PRIMA ARMADA RAYA', NPWP_ADDRESS = 'GD. PATRA JASA OFFICE TOWER LT. 1 JL. JEND. GATOT SUBROTO KAV. 32-34 KUNINGAN TIMUR SETIABUDI JAKARTA SELATAN DKI JAKARTA' where AGREEMENT_NO = replace('0001594/4/10/12/2023', '/', '.');</v>
      </c>
      <c r="F10710" s="31"/>
      <c r="G10710" s="31"/>
      <c r="H10710" s="31"/>
      <c r="I10710" s="31"/>
      <c r="J10710" s="31"/>
      <c r="K10710" s="31"/>
      <c r="L10710" s="31"/>
      <c r="M10710" s="31"/>
      <c r="N10710" s="31"/>
      <c r="O10710" s="31"/>
      <c r="P10710" s="31"/>
      <c r="Q10710" s="31"/>
      <c r="R10710" s="31"/>
      <c r="S10710" s="31"/>
      <c r="T10710" s="31"/>
      <c r="U10710" s="31"/>
      <c r="V10710" s="31"/>
      <c r="W10710" s="31"/>
      <c r="X10710" s="31"/>
      <c r="Y10710" s="31"/>
      <c r="Z10710" s="31"/>
      <c r="AA10710" s="31"/>
      <c r="AB10710" s="31"/>
      <c r="AC10710" s="31"/>
      <c r="AD10710" s="31"/>
      <c r="AE10710" s="31"/>
      <c r="AF10710" s="31"/>
      <c r="AG10710" s="31"/>
      <c r="AH10710" s="31"/>
      <c r="AI10710" s="31"/>
      <c r="AJ10710" s="31"/>
      <c r="AK10710" s="31"/>
      <c r="AL10710" s="31"/>
      <c r="AM10710" s="31"/>
      <c r="AN10710" s="31"/>
      <c r="AO10710" s="31"/>
      <c r="AP10710" s="31"/>
      <c r="AQ10710" s="31"/>
      <c r="AR10710" s="31"/>
      <c r="AS10710" s="31"/>
      <c r="AT10710" s="31"/>
      <c r="AU10710" s="31"/>
      <c r="AV10710" s="31"/>
      <c r="AW10710" s="31"/>
      <c r="AX10710" s="31"/>
      <c r="AY10710" s="31"/>
      <c r="AZ10710" s="31"/>
      <c r="BA10710" s="31"/>
      <c r="BB10710" s="31"/>
      <c r="BC10710" s="31"/>
      <c r="BD10710" s="31"/>
      <c r="BE10710" s="31"/>
      <c r="BF10710" s="31"/>
      <c r="BG10710" s="31"/>
      <c r="BH10710" s="31"/>
      <c r="BI10710" s="31"/>
      <c r="BJ10710" s="31"/>
      <c r="BK10710" s="31"/>
      <c r="BL10710" s="31"/>
      <c r="BM10710" s="31"/>
      <c r="BN10710" s="31"/>
      <c r="BO10710" s="31"/>
      <c r="BP10710" s="31"/>
      <c r="BQ10710" s="31"/>
      <c r="BR10710" s="31"/>
      <c r="BS10710" s="31"/>
      <c r="BT10710" s="31"/>
      <c r="BU10710" s="31"/>
      <c r="BV10710" s="31"/>
      <c r="BW10710" s="31"/>
      <c r="BX10710" s="31"/>
      <c r="BY10710" s="31"/>
      <c r="BZ10710" s="31"/>
      <c r="CA10710" s="31"/>
      <c r="CB10710" s="31"/>
      <c r="CC10710" s="31"/>
    </row>
    <row r="10711" spans="5:81" customFormat="1" x14ac:dyDescent="0.25">
      <c r="E10711" s="30" t="str">
        <f t="shared" si="77"/>
        <v>update IFINOPL.dbo.AGREEMENT_ASSET set BILLING_TO_NPWP = '705439826063000', NPWP_NAME = 'PT. PRIMA ARMADA RAYA', NPWP_ADDRESS = 'GD. PATRA JASA OFFICE TOWER LT. 1 JL. JEND. GATOT SUBROTO KAV. 32-34 KUNINGAN TIMUR SETIABUDI JAKARTA SELATAN DKI JAKARTA' where AGREEMENT_NO = replace('0001595/4/10/12/2023', '/', '.');</v>
      </c>
      <c r="F10711" s="31"/>
      <c r="G10711" s="31"/>
      <c r="H10711" s="31"/>
      <c r="I10711" s="31"/>
      <c r="J10711" s="31"/>
      <c r="K10711" s="31"/>
      <c r="L10711" s="31"/>
      <c r="M10711" s="31"/>
      <c r="N10711" s="31"/>
      <c r="O10711" s="31"/>
      <c r="P10711" s="31"/>
      <c r="Q10711" s="31"/>
      <c r="R10711" s="31"/>
      <c r="S10711" s="31"/>
      <c r="T10711" s="31"/>
      <c r="U10711" s="31"/>
      <c r="V10711" s="31"/>
      <c r="W10711" s="31"/>
      <c r="X10711" s="31"/>
      <c r="Y10711" s="31"/>
      <c r="Z10711" s="31"/>
      <c r="AA10711" s="31"/>
      <c r="AB10711" s="31"/>
      <c r="AC10711" s="31"/>
      <c r="AD10711" s="31"/>
      <c r="AE10711" s="31"/>
      <c r="AF10711" s="31"/>
      <c r="AG10711" s="31"/>
      <c r="AH10711" s="31"/>
      <c r="AI10711" s="31"/>
      <c r="AJ10711" s="31"/>
      <c r="AK10711" s="31"/>
      <c r="AL10711" s="31"/>
      <c r="AM10711" s="31"/>
      <c r="AN10711" s="31"/>
      <c r="AO10711" s="31"/>
      <c r="AP10711" s="31"/>
      <c r="AQ10711" s="31"/>
      <c r="AR10711" s="31"/>
      <c r="AS10711" s="31"/>
      <c r="AT10711" s="31"/>
      <c r="AU10711" s="31"/>
      <c r="AV10711" s="31"/>
      <c r="AW10711" s="31"/>
      <c r="AX10711" s="31"/>
      <c r="AY10711" s="31"/>
      <c r="AZ10711" s="31"/>
      <c r="BA10711" s="31"/>
      <c r="BB10711" s="31"/>
      <c r="BC10711" s="31"/>
      <c r="BD10711" s="31"/>
      <c r="BE10711" s="31"/>
      <c r="BF10711" s="31"/>
      <c r="BG10711" s="31"/>
      <c r="BH10711" s="31"/>
      <c r="BI10711" s="31"/>
      <c r="BJ10711" s="31"/>
      <c r="BK10711" s="31"/>
      <c r="BL10711" s="31"/>
      <c r="BM10711" s="31"/>
      <c r="BN10711" s="31"/>
      <c r="BO10711" s="31"/>
      <c r="BP10711" s="31"/>
      <c r="BQ10711" s="31"/>
      <c r="BR10711" s="31"/>
      <c r="BS10711" s="31"/>
      <c r="BT10711" s="31"/>
      <c r="BU10711" s="31"/>
      <c r="BV10711" s="31"/>
      <c r="BW10711" s="31"/>
      <c r="BX10711" s="31"/>
      <c r="BY10711" s="31"/>
      <c r="BZ10711" s="31"/>
      <c r="CA10711" s="31"/>
      <c r="CB10711" s="31"/>
      <c r="CC10711" s="31"/>
    </row>
    <row r="10712" spans="5:81" customFormat="1" x14ac:dyDescent="0.25">
      <c r="E10712" s="30" t="str">
        <f t="shared" si="77"/>
        <v>update IFINOPL.dbo.AGREEMENT_ASSET set BILLING_TO_NPWP = '017080169609000', NPWP_NAME = 'PT. ANDALAN DUA SATU EKSPRES', NPWP_ADDRESS = 'JL Jemur Andayani 50 Surya Permata D101-102 RT 008 RW 005 SINARWANKERTO WONOCOLO 60192 - SURABAYA (JAWA TIMUR)' where AGREEMENT_NO = replace('0001596/4/01/12/2023', '/', '.');</v>
      </c>
      <c r="F10712" s="31"/>
      <c r="G10712" s="31"/>
      <c r="H10712" s="31"/>
      <c r="I10712" s="31"/>
      <c r="J10712" s="31"/>
      <c r="K10712" s="31"/>
      <c r="L10712" s="31"/>
      <c r="M10712" s="31"/>
      <c r="N10712" s="31"/>
      <c r="O10712" s="31"/>
      <c r="P10712" s="31"/>
      <c r="Q10712" s="31"/>
      <c r="R10712" s="31"/>
      <c r="S10712" s="31"/>
      <c r="T10712" s="31"/>
      <c r="U10712" s="31"/>
      <c r="V10712" s="31"/>
      <c r="W10712" s="31"/>
      <c r="X10712" s="31"/>
      <c r="Y10712" s="31"/>
      <c r="Z10712" s="31"/>
      <c r="AA10712" s="31"/>
      <c r="AB10712" s="31"/>
      <c r="AC10712" s="31"/>
      <c r="AD10712" s="31"/>
      <c r="AE10712" s="31"/>
      <c r="AF10712" s="31"/>
      <c r="AG10712" s="31"/>
      <c r="AH10712" s="31"/>
      <c r="AI10712" s="31"/>
      <c r="AJ10712" s="31"/>
      <c r="AK10712" s="31"/>
      <c r="AL10712" s="31"/>
      <c r="AM10712" s="31"/>
      <c r="AN10712" s="31"/>
      <c r="AO10712" s="31"/>
      <c r="AP10712" s="31"/>
      <c r="AQ10712" s="31"/>
      <c r="AR10712" s="31"/>
      <c r="AS10712" s="31"/>
      <c r="AT10712" s="31"/>
      <c r="AU10712" s="31"/>
      <c r="AV10712" s="31"/>
      <c r="AW10712" s="31"/>
      <c r="AX10712" s="31"/>
      <c r="AY10712" s="31"/>
      <c r="AZ10712" s="31"/>
      <c r="BA10712" s="31"/>
      <c r="BB10712" s="31"/>
      <c r="BC10712" s="31"/>
      <c r="BD10712" s="31"/>
      <c r="BE10712" s="31"/>
      <c r="BF10712" s="31"/>
      <c r="BG10712" s="31"/>
      <c r="BH10712" s="31"/>
      <c r="BI10712" s="31"/>
      <c r="BJ10712" s="31"/>
      <c r="BK10712" s="31"/>
      <c r="BL10712" s="31"/>
      <c r="BM10712" s="31"/>
      <c r="BN10712" s="31"/>
      <c r="BO10712" s="31"/>
      <c r="BP10712" s="31"/>
      <c r="BQ10712" s="31"/>
      <c r="BR10712" s="31"/>
      <c r="BS10712" s="31"/>
      <c r="BT10712" s="31"/>
      <c r="BU10712" s="31"/>
      <c r="BV10712" s="31"/>
      <c r="BW10712" s="31"/>
      <c r="BX10712" s="31"/>
      <c r="BY10712" s="31"/>
      <c r="BZ10712" s="31"/>
      <c r="CA10712" s="31"/>
      <c r="CB10712" s="31"/>
      <c r="CC10712" s="31"/>
    </row>
    <row r="10713" spans="5:81" customFormat="1" x14ac:dyDescent="0.25">
      <c r="E10713" s="30" t="str">
        <f t="shared" si="77"/>
        <v>update IFINOPL.dbo.AGREEMENT_ASSET set BILLING_TO_NPWP = '017080169609000', NPWP_NAME = 'PT. ANDALAN DUA SATU EKSPRES', NPWP_ADDRESS = 'JL JEMUR ANDAYANI 50 SURYA PERMATA D 101-102 RT 008 RW 005, SIWALANKERTO 60192' where AGREEMENT_NO = replace('0001597/4/01/12/2023', '/', '.');</v>
      </c>
      <c r="F10713" s="31"/>
      <c r="G10713" s="31"/>
      <c r="H10713" s="31"/>
      <c r="I10713" s="31"/>
      <c r="J10713" s="31"/>
      <c r="K10713" s="31"/>
      <c r="L10713" s="31"/>
      <c r="M10713" s="31"/>
      <c r="N10713" s="31"/>
      <c r="O10713" s="31"/>
      <c r="P10713" s="31"/>
      <c r="Q10713" s="31"/>
      <c r="R10713" s="31"/>
      <c r="S10713" s="31"/>
      <c r="T10713" s="31"/>
      <c r="U10713" s="31"/>
      <c r="V10713" s="31"/>
      <c r="W10713" s="31"/>
      <c r="X10713" s="31"/>
      <c r="Y10713" s="31"/>
      <c r="Z10713" s="31"/>
      <c r="AA10713" s="31"/>
      <c r="AB10713" s="31"/>
      <c r="AC10713" s="31"/>
      <c r="AD10713" s="31"/>
      <c r="AE10713" s="31"/>
      <c r="AF10713" s="31"/>
      <c r="AG10713" s="31"/>
      <c r="AH10713" s="31"/>
      <c r="AI10713" s="31"/>
      <c r="AJ10713" s="31"/>
      <c r="AK10713" s="31"/>
      <c r="AL10713" s="31"/>
      <c r="AM10713" s="31"/>
      <c r="AN10713" s="31"/>
      <c r="AO10713" s="31"/>
      <c r="AP10713" s="31"/>
      <c r="AQ10713" s="31"/>
      <c r="AR10713" s="31"/>
      <c r="AS10713" s="31"/>
      <c r="AT10713" s="31"/>
      <c r="AU10713" s="31"/>
      <c r="AV10713" s="31"/>
      <c r="AW10713" s="31"/>
      <c r="AX10713" s="31"/>
      <c r="AY10713" s="31"/>
      <c r="AZ10713" s="31"/>
      <c r="BA10713" s="31"/>
      <c r="BB10713" s="31"/>
      <c r="BC10713" s="31"/>
      <c r="BD10713" s="31"/>
      <c r="BE10713" s="31"/>
      <c r="BF10713" s="31"/>
      <c r="BG10713" s="31"/>
      <c r="BH10713" s="31"/>
      <c r="BI10713" s="31"/>
      <c r="BJ10713" s="31"/>
      <c r="BK10713" s="31"/>
      <c r="BL10713" s="31"/>
      <c r="BM10713" s="31"/>
      <c r="BN10713" s="31"/>
      <c r="BO10713" s="31"/>
      <c r="BP10713" s="31"/>
      <c r="BQ10713" s="31"/>
      <c r="BR10713" s="31"/>
      <c r="BS10713" s="31"/>
      <c r="BT10713" s="31"/>
      <c r="BU10713" s="31"/>
      <c r="BV10713" s="31"/>
      <c r="BW10713" s="31"/>
      <c r="BX10713" s="31"/>
      <c r="BY10713" s="31"/>
      <c r="BZ10713" s="31"/>
      <c r="CA10713" s="31"/>
      <c r="CB10713" s="31"/>
      <c r="CC10713" s="31"/>
    </row>
    <row r="10714" spans="5:81" customFormat="1" x14ac:dyDescent="0.25">
      <c r="E10714" s="30" t="str">
        <f t="shared" si="77"/>
        <v>update IFINOPL.dbo.AGREEMENT_ASSET set BILLING_TO_NPWP = '905017653015000', NPWP_NAME = 'PT. EMITAMA CIPTA TRANSPORTASI', NPWP_ADDRESS = 'Eighty Eight@kasablanka Office Tower, Lantai 10, Unit E, Jalan Casablanca Kav 88, Kel. , Kec. , Kota Adm. Jakarta Selatan, Prop. DKI Jakarla' where AGREEMENT_NO = replace('0001599/4/01/12/2023', '/', '.');</v>
      </c>
      <c r="F10714" s="31"/>
      <c r="G10714" s="31"/>
      <c r="H10714" s="31"/>
      <c r="I10714" s="31"/>
      <c r="J10714" s="31"/>
      <c r="K10714" s="31"/>
      <c r="L10714" s="31"/>
      <c r="M10714" s="31"/>
      <c r="N10714" s="31"/>
      <c r="O10714" s="31"/>
      <c r="P10714" s="31"/>
      <c r="Q10714" s="31"/>
      <c r="R10714" s="31"/>
      <c r="S10714" s="31"/>
      <c r="T10714" s="31"/>
      <c r="U10714" s="31"/>
      <c r="V10714" s="31"/>
      <c r="W10714" s="31"/>
      <c r="X10714" s="31"/>
      <c r="Y10714" s="31"/>
      <c r="Z10714" s="31"/>
      <c r="AA10714" s="31"/>
      <c r="AB10714" s="31"/>
      <c r="AC10714" s="31"/>
      <c r="AD10714" s="31"/>
      <c r="AE10714" s="31"/>
      <c r="AF10714" s="31"/>
      <c r="AG10714" s="31"/>
      <c r="AH10714" s="31"/>
      <c r="AI10714" s="31"/>
      <c r="AJ10714" s="31"/>
      <c r="AK10714" s="31"/>
      <c r="AL10714" s="31"/>
      <c r="AM10714" s="31"/>
      <c r="AN10714" s="31"/>
      <c r="AO10714" s="31"/>
      <c r="AP10714" s="31"/>
      <c r="AQ10714" s="31"/>
      <c r="AR10714" s="31"/>
      <c r="AS10714" s="31"/>
      <c r="AT10714" s="31"/>
      <c r="AU10714" s="31"/>
      <c r="AV10714" s="31"/>
      <c r="AW10714" s="31"/>
      <c r="AX10714" s="31"/>
      <c r="AY10714" s="31"/>
      <c r="AZ10714" s="31"/>
      <c r="BA10714" s="31"/>
      <c r="BB10714" s="31"/>
      <c r="BC10714" s="31"/>
      <c r="BD10714" s="31"/>
      <c r="BE10714" s="31"/>
      <c r="BF10714" s="31"/>
      <c r="BG10714" s="31"/>
      <c r="BH10714" s="31"/>
      <c r="BI10714" s="31"/>
      <c r="BJ10714" s="31"/>
      <c r="BK10714" s="31"/>
      <c r="BL10714" s="31"/>
      <c r="BM10714" s="31"/>
      <c r="BN10714" s="31"/>
      <c r="BO10714" s="31"/>
      <c r="BP10714" s="31"/>
      <c r="BQ10714" s="31"/>
      <c r="BR10714" s="31"/>
      <c r="BS10714" s="31"/>
      <c r="BT10714" s="31"/>
      <c r="BU10714" s="31"/>
      <c r="BV10714" s="31"/>
      <c r="BW10714" s="31"/>
      <c r="BX10714" s="31"/>
      <c r="BY10714" s="31"/>
      <c r="BZ10714" s="31"/>
      <c r="CA10714" s="31"/>
      <c r="CB10714" s="31"/>
      <c r="CC10714" s="31"/>
    </row>
    <row r="10715" spans="5:81" customFormat="1" x14ac:dyDescent="0.25">
      <c r="E10715" s="30" t="str">
        <f t="shared" si="77"/>
        <v>update IFINOPL.dbo.AGREEMENT_ASSET set BILLING_TO_NPWP = '905017653015000', NPWP_NAME = 'PT. EMITAMA CIPTA TRANSPORTASI', NPWP_ADDRESS = 'Eighty Eight@kasablanka Office Tower, Lantai 10, Unit E, Jalan Casablanca Kav 88, Kel. , Kec. , Kota Adm. Jakarta Selatan, Prop. DKI Jakarla.' where AGREEMENT_NO = replace('0001600/4/01/12/2023', '/', '.');</v>
      </c>
      <c r="F10715" s="31"/>
      <c r="G10715" s="31"/>
      <c r="H10715" s="31"/>
      <c r="I10715" s="31"/>
      <c r="J10715" s="31"/>
      <c r="K10715" s="31"/>
      <c r="L10715" s="31"/>
      <c r="M10715" s="31"/>
      <c r="N10715" s="31"/>
      <c r="O10715" s="31"/>
      <c r="P10715" s="31"/>
      <c r="Q10715" s="31"/>
      <c r="R10715" s="31"/>
      <c r="S10715" s="31"/>
      <c r="T10715" s="31"/>
      <c r="U10715" s="31"/>
      <c r="V10715" s="31"/>
      <c r="W10715" s="31"/>
      <c r="X10715" s="31"/>
      <c r="Y10715" s="31"/>
      <c r="Z10715" s="31"/>
      <c r="AA10715" s="31"/>
      <c r="AB10715" s="31"/>
      <c r="AC10715" s="31"/>
      <c r="AD10715" s="31"/>
      <c r="AE10715" s="31"/>
      <c r="AF10715" s="31"/>
      <c r="AG10715" s="31"/>
      <c r="AH10715" s="31"/>
      <c r="AI10715" s="31"/>
      <c r="AJ10715" s="31"/>
      <c r="AK10715" s="31"/>
      <c r="AL10715" s="31"/>
      <c r="AM10715" s="31"/>
      <c r="AN10715" s="31"/>
      <c r="AO10715" s="31"/>
      <c r="AP10715" s="31"/>
      <c r="AQ10715" s="31"/>
      <c r="AR10715" s="31"/>
      <c r="AS10715" s="31"/>
      <c r="AT10715" s="31"/>
      <c r="AU10715" s="31"/>
      <c r="AV10715" s="31"/>
      <c r="AW10715" s="31"/>
      <c r="AX10715" s="31"/>
      <c r="AY10715" s="31"/>
      <c r="AZ10715" s="31"/>
      <c r="BA10715" s="31"/>
      <c r="BB10715" s="31"/>
      <c r="BC10715" s="31"/>
      <c r="BD10715" s="31"/>
      <c r="BE10715" s="31"/>
      <c r="BF10715" s="31"/>
      <c r="BG10715" s="31"/>
      <c r="BH10715" s="31"/>
      <c r="BI10715" s="31"/>
      <c r="BJ10715" s="31"/>
      <c r="BK10715" s="31"/>
      <c r="BL10715" s="31"/>
      <c r="BM10715" s="31"/>
      <c r="BN10715" s="31"/>
      <c r="BO10715" s="31"/>
      <c r="BP10715" s="31"/>
      <c r="BQ10715" s="31"/>
      <c r="BR10715" s="31"/>
      <c r="BS10715" s="31"/>
      <c r="BT10715" s="31"/>
      <c r="BU10715" s="31"/>
      <c r="BV10715" s="31"/>
      <c r="BW10715" s="31"/>
      <c r="BX10715" s="31"/>
      <c r="BY10715" s="31"/>
      <c r="BZ10715" s="31"/>
      <c r="CA10715" s="31"/>
      <c r="CB10715" s="31"/>
      <c r="CC10715" s="31"/>
    </row>
    <row r="10716" spans="5:81" customFormat="1" x14ac:dyDescent="0.25">
      <c r="E10716" s="30" t="str">
        <f t="shared" si="77"/>
        <v>update IFINOPL.dbo.AGREEMENT_ASSET set BILLING_TO_NPWP = '625517503412000', NPWP_NAME = 'PT. AMANAH KREASI LOGISTIK', NPWP_ADDRESS = 'Batavia Residence, Kp.Tipar No 105N, Mekarsari, Cimanggis Kota Depok Jawa Barat' where AGREEMENT_NO = replace('0001601/4/08/12/2023', '/', '.');</v>
      </c>
      <c r="F10716" s="31"/>
      <c r="G10716" s="31"/>
      <c r="H10716" s="31"/>
      <c r="I10716" s="31"/>
      <c r="J10716" s="31"/>
      <c r="K10716" s="31"/>
      <c r="L10716" s="31"/>
      <c r="M10716" s="31"/>
      <c r="N10716" s="31"/>
      <c r="O10716" s="31"/>
      <c r="P10716" s="31"/>
      <c r="Q10716" s="31"/>
      <c r="R10716" s="31"/>
      <c r="S10716" s="31"/>
      <c r="T10716" s="31"/>
      <c r="U10716" s="31"/>
      <c r="V10716" s="31"/>
      <c r="W10716" s="31"/>
      <c r="X10716" s="31"/>
      <c r="Y10716" s="31"/>
      <c r="Z10716" s="31"/>
      <c r="AA10716" s="31"/>
      <c r="AB10716" s="31"/>
      <c r="AC10716" s="31"/>
      <c r="AD10716" s="31"/>
      <c r="AE10716" s="31"/>
      <c r="AF10716" s="31"/>
      <c r="AG10716" s="31"/>
      <c r="AH10716" s="31"/>
      <c r="AI10716" s="31"/>
      <c r="AJ10716" s="31"/>
      <c r="AK10716" s="31"/>
      <c r="AL10716" s="31"/>
      <c r="AM10716" s="31"/>
      <c r="AN10716" s="31"/>
      <c r="AO10716" s="31"/>
      <c r="AP10716" s="31"/>
      <c r="AQ10716" s="31"/>
      <c r="AR10716" s="31"/>
      <c r="AS10716" s="31"/>
      <c r="AT10716" s="31"/>
      <c r="AU10716" s="31"/>
      <c r="AV10716" s="31"/>
      <c r="AW10716" s="31"/>
      <c r="AX10716" s="31"/>
      <c r="AY10716" s="31"/>
      <c r="AZ10716" s="31"/>
      <c r="BA10716" s="31"/>
      <c r="BB10716" s="31"/>
      <c r="BC10716" s="31"/>
      <c r="BD10716" s="31"/>
      <c r="BE10716" s="31"/>
      <c r="BF10716" s="31"/>
      <c r="BG10716" s="31"/>
      <c r="BH10716" s="31"/>
      <c r="BI10716" s="31"/>
      <c r="BJ10716" s="31"/>
      <c r="BK10716" s="31"/>
      <c r="BL10716" s="31"/>
      <c r="BM10716" s="31"/>
      <c r="BN10716" s="31"/>
      <c r="BO10716" s="31"/>
      <c r="BP10716" s="31"/>
      <c r="BQ10716" s="31"/>
      <c r="BR10716" s="31"/>
      <c r="BS10716" s="31"/>
      <c r="BT10716" s="31"/>
      <c r="BU10716" s="31"/>
      <c r="BV10716" s="31"/>
      <c r="BW10716" s="31"/>
      <c r="BX10716" s="31"/>
      <c r="BY10716" s="31"/>
      <c r="BZ10716" s="31"/>
      <c r="CA10716" s="31"/>
      <c r="CB10716" s="31"/>
      <c r="CC10716" s="31"/>
    </row>
    <row r="10717" spans="5:81" customFormat="1" x14ac:dyDescent="0.25">
      <c r="E10717" s="30" t="str">
        <f t="shared" si="77"/>
        <v>update IFINOPL.dbo.AGREEMENT_ASSET set BILLING_TO_NPWP = '016743767092000', NPWP_NAME = 'PT. TIRTA INVESTAMA', NPWP_ADDRESS = 'GEDUNG RDTX PLACE LT 5-9 JL PROF DR SATRIO KAV 3 KARET KUNINGAN SETIABUDI KOTA ADM JAKARTA SELATAN DKI JAKARTA 12940' where AGREEMENT_NO = replace('0001608/4/10/12/2023', '/', '.');</v>
      </c>
      <c r="F10717" s="31"/>
      <c r="G10717" s="31"/>
      <c r="H10717" s="31"/>
      <c r="I10717" s="31"/>
      <c r="J10717" s="31"/>
      <c r="K10717" s="31"/>
      <c r="L10717" s="31"/>
      <c r="M10717" s="31"/>
      <c r="N10717" s="31"/>
      <c r="O10717" s="31"/>
      <c r="P10717" s="31"/>
      <c r="Q10717" s="31"/>
      <c r="R10717" s="31"/>
      <c r="S10717" s="31"/>
      <c r="T10717" s="31"/>
      <c r="U10717" s="31"/>
      <c r="V10717" s="31"/>
      <c r="W10717" s="31"/>
      <c r="X10717" s="31"/>
      <c r="Y10717" s="31"/>
      <c r="Z10717" s="31"/>
      <c r="AA10717" s="31"/>
      <c r="AB10717" s="31"/>
      <c r="AC10717" s="31"/>
      <c r="AD10717" s="31"/>
      <c r="AE10717" s="31"/>
      <c r="AF10717" s="31"/>
      <c r="AG10717" s="31"/>
      <c r="AH10717" s="31"/>
      <c r="AI10717" s="31"/>
      <c r="AJ10717" s="31"/>
      <c r="AK10717" s="31"/>
      <c r="AL10717" s="31"/>
      <c r="AM10717" s="31"/>
      <c r="AN10717" s="31"/>
      <c r="AO10717" s="31"/>
      <c r="AP10717" s="31"/>
      <c r="AQ10717" s="31"/>
      <c r="AR10717" s="31"/>
      <c r="AS10717" s="31"/>
      <c r="AT10717" s="31"/>
      <c r="AU10717" s="31"/>
      <c r="AV10717" s="31"/>
      <c r="AW10717" s="31"/>
      <c r="AX10717" s="31"/>
      <c r="AY10717" s="31"/>
      <c r="AZ10717" s="31"/>
      <c r="BA10717" s="31"/>
      <c r="BB10717" s="31"/>
      <c r="BC10717" s="31"/>
      <c r="BD10717" s="31"/>
      <c r="BE10717" s="31"/>
      <c r="BF10717" s="31"/>
      <c r="BG10717" s="31"/>
      <c r="BH10717" s="31"/>
      <c r="BI10717" s="31"/>
      <c r="BJ10717" s="31"/>
      <c r="BK10717" s="31"/>
      <c r="BL10717" s="31"/>
      <c r="BM10717" s="31"/>
      <c r="BN10717" s="31"/>
      <c r="BO10717" s="31"/>
      <c r="BP10717" s="31"/>
      <c r="BQ10717" s="31"/>
      <c r="BR10717" s="31"/>
      <c r="BS10717" s="31"/>
      <c r="BT10717" s="31"/>
      <c r="BU10717" s="31"/>
      <c r="BV10717" s="31"/>
      <c r="BW10717" s="31"/>
      <c r="BX10717" s="31"/>
      <c r="BY10717" s="31"/>
      <c r="BZ10717" s="31"/>
      <c r="CA10717" s="31"/>
      <c r="CB10717" s="31"/>
      <c r="CC10717" s="31"/>
    </row>
    <row r="10718" spans="5:81" customFormat="1" x14ac:dyDescent="0.25">
      <c r="E10718" s="30" t="str">
        <f t="shared" si="77"/>
        <v>update IFINOPL.dbo.AGREEMENT_ASSET set BILLING_TO_NPWP = '011407574028001', NPWP_NAME = 'PT. ASURANSI RAKSA PRATIKARA', NPWP_ADDRESS = 'Wisma BSG Lantai 3 Jl. Abdul Muis No. 40 Jakarta Pusat 10160' where AGREEMENT_NO = replace('0001609/4/01/12/2023', '/', '.');</v>
      </c>
      <c r="F10718" s="31"/>
      <c r="G10718" s="31"/>
      <c r="H10718" s="31"/>
      <c r="I10718" s="31"/>
      <c r="J10718" s="31"/>
      <c r="K10718" s="31"/>
      <c r="L10718" s="31"/>
      <c r="M10718" s="31"/>
      <c r="N10718" s="31"/>
      <c r="O10718" s="31"/>
      <c r="P10718" s="31"/>
      <c r="Q10718" s="31"/>
      <c r="R10718" s="31"/>
      <c r="S10718" s="31"/>
      <c r="T10718" s="31"/>
      <c r="U10718" s="31"/>
      <c r="V10718" s="31"/>
      <c r="W10718" s="31"/>
      <c r="X10718" s="31"/>
      <c r="Y10718" s="31"/>
      <c r="Z10718" s="31"/>
      <c r="AA10718" s="31"/>
      <c r="AB10718" s="31"/>
      <c r="AC10718" s="31"/>
      <c r="AD10718" s="31"/>
      <c r="AE10718" s="31"/>
      <c r="AF10718" s="31"/>
      <c r="AG10718" s="31"/>
      <c r="AH10718" s="31"/>
      <c r="AI10718" s="31"/>
      <c r="AJ10718" s="31"/>
      <c r="AK10718" s="31"/>
      <c r="AL10718" s="31"/>
      <c r="AM10718" s="31"/>
      <c r="AN10718" s="31"/>
      <c r="AO10718" s="31"/>
      <c r="AP10718" s="31"/>
      <c r="AQ10718" s="31"/>
      <c r="AR10718" s="31"/>
      <c r="AS10718" s="31"/>
      <c r="AT10718" s="31"/>
      <c r="AU10718" s="31"/>
      <c r="AV10718" s="31"/>
      <c r="AW10718" s="31"/>
      <c r="AX10718" s="31"/>
      <c r="AY10718" s="31"/>
      <c r="AZ10718" s="31"/>
      <c r="BA10718" s="31"/>
      <c r="BB10718" s="31"/>
      <c r="BC10718" s="31"/>
      <c r="BD10718" s="31"/>
      <c r="BE10718" s="31"/>
      <c r="BF10718" s="31"/>
      <c r="BG10718" s="31"/>
      <c r="BH10718" s="31"/>
      <c r="BI10718" s="31"/>
      <c r="BJ10718" s="31"/>
      <c r="BK10718" s="31"/>
      <c r="BL10718" s="31"/>
      <c r="BM10718" s="31"/>
      <c r="BN10718" s="31"/>
      <c r="BO10718" s="31"/>
      <c r="BP10718" s="31"/>
      <c r="BQ10718" s="31"/>
      <c r="BR10718" s="31"/>
      <c r="BS10718" s="31"/>
      <c r="BT10718" s="31"/>
      <c r="BU10718" s="31"/>
      <c r="BV10718" s="31"/>
      <c r="BW10718" s="31"/>
      <c r="BX10718" s="31"/>
      <c r="BY10718" s="31"/>
      <c r="BZ10718" s="31"/>
      <c r="CA10718" s="31"/>
      <c r="CB10718" s="31"/>
      <c r="CC10718" s="31"/>
    </row>
    <row r="10719" spans="5:81" customFormat="1" x14ac:dyDescent="0.25">
      <c r="E10719" s="30" t="str">
        <f t="shared" si="77"/>
        <v>update IFINOPL.dbo.AGREEMENT_ASSET set BILLING_TO_NPWP = '013042437073000', NPWP_NAME = 'PT. ASURANSI TOKIO MARINE INDONESIA', NPWP_ADDRESS = 'Sentral Senayan Lt 3-4 Jl.Asia Afrika No.8 Gelora Tanah Abang Jakarta Pusat DKI Jakarta' where AGREEMENT_NO = replace('0001613/4/08/12/2023', '/', '.');</v>
      </c>
      <c r="F10719" s="31"/>
      <c r="G10719" s="31"/>
      <c r="H10719" s="31"/>
      <c r="I10719" s="31"/>
      <c r="J10719" s="31"/>
      <c r="K10719" s="31"/>
      <c r="L10719" s="31"/>
      <c r="M10719" s="31"/>
      <c r="N10719" s="31"/>
      <c r="O10719" s="31"/>
      <c r="P10719" s="31"/>
      <c r="Q10719" s="31"/>
      <c r="R10719" s="31"/>
      <c r="S10719" s="31"/>
      <c r="T10719" s="31"/>
      <c r="U10719" s="31"/>
      <c r="V10719" s="31"/>
      <c r="W10719" s="31"/>
      <c r="X10719" s="31"/>
      <c r="Y10719" s="31"/>
      <c r="Z10719" s="31"/>
      <c r="AA10719" s="31"/>
      <c r="AB10719" s="31"/>
      <c r="AC10719" s="31"/>
      <c r="AD10719" s="31"/>
      <c r="AE10719" s="31"/>
      <c r="AF10719" s="31"/>
      <c r="AG10719" s="31"/>
      <c r="AH10719" s="31"/>
      <c r="AI10719" s="31"/>
      <c r="AJ10719" s="31"/>
      <c r="AK10719" s="31"/>
      <c r="AL10719" s="31"/>
      <c r="AM10719" s="31"/>
      <c r="AN10719" s="31"/>
      <c r="AO10719" s="31"/>
      <c r="AP10719" s="31"/>
      <c r="AQ10719" s="31"/>
      <c r="AR10719" s="31"/>
      <c r="AS10719" s="31"/>
      <c r="AT10719" s="31"/>
      <c r="AU10719" s="31"/>
      <c r="AV10719" s="31"/>
      <c r="AW10719" s="31"/>
      <c r="AX10719" s="31"/>
      <c r="AY10719" s="31"/>
      <c r="AZ10719" s="31"/>
      <c r="BA10719" s="31"/>
      <c r="BB10719" s="31"/>
      <c r="BC10719" s="31"/>
      <c r="BD10719" s="31"/>
      <c r="BE10719" s="31"/>
      <c r="BF10719" s="31"/>
      <c r="BG10719" s="31"/>
      <c r="BH10719" s="31"/>
      <c r="BI10719" s="31"/>
      <c r="BJ10719" s="31"/>
      <c r="BK10719" s="31"/>
      <c r="BL10719" s="31"/>
      <c r="BM10719" s="31"/>
      <c r="BN10719" s="31"/>
      <c r="BO10719" s="31"/>
      <c r="BP10719" s="31"/>
      <c r="BQ10719" s="31"/>
      <c r="BR10719" s="31"/>
      <c r="BS10719" s="31"/>
      <c r="BT10719" s="31"/>
      <c r="BU10719" s="31"/>
      <c r="BV10719" s="31"/>
      <c r="BW10719" s="31"/>
      <c r="BX10719" s="31"/>
      <c r="BY10719" s="31"/>
      <c r="BZ10719" s="31"/>
      <c r="CA10719" s="31"/>
      <c r="CB10719" s="31"/>
      <c r="CC10719" s="31"/>
    </row>
    <row r="10720" spans="5:81" customFormat="1" x14ac:dyDescent="0.25">
      <c r="E10720" s="30" t="str">
        <f t="shared" si="77"/>
        <v>update IFINOPL.dbo.AGREEMENT_ASSET set BILLING_TO_NPWP = '010715647055000', NPWP_NAME = 'PT. FESTO', NPWP_ADDRESS = 'Jl. Tekno V blok A/1 Sektor 11 Kawasan Industri BSD, Setu, Kec. Setu, Kota Tangerang Selatan, Banten 15314' where AGREEMENT_NO = replace('0001614/4/10/12/2023', '/', '.');</v>
      </c>
      <c r="F10720" s="31"/>
      <c r="G10720" s="31"/>
      <c r="H10720" s="31"/>
      <c r="I10720" s="31"/>
      <c r="J10720" s="31"/>
      <c r="K10720" s="31"/>
      <c r="L10720" s="31"/>
      <c r="M10720" s="31"/>
      <c r="N10720" s="31"/>
      <c r="O10720" s="31"/>
      <c r="P10720" s="31"/>
      <c r="Q10720" s="31"/>
      <c r="R10720" s="31"/>
      <c r="S10720" s="31"/>
      <c r="T10720" s="31"/>
      <c r="U10720" s="31"/>
      <c r="V10720" s="31"/>
      <c r="W10720" s="31"/>
      <c r="X10720" s="31"/>
      <c r="Y10720" s="31"/>
      <c r="Z10720" s="31"/>
      <c r="AA10720" s="31"/>
      <c r="AB10720" s="31"/>
      <c r="AC10720" s="31"/>
      <c r="AD10720" s="31"/>
      <c r="AE10720" s="31"/>
      <c r="AF10720" s="31"/>
      <c r="AG10720" s="31"/>
      <c r="AH10720" s="31"/>
      <c r="AI10720" s="31"/>
      <c r="AJ10720" s="31"/>
      <c r="AK10720" s="31"/>
      <c r="AL10720" s="31"/>
      <c r="AM10720" s="31"/>
      <c r="AN10720" s="31"/>
      <c r="AO10720" s="31"/>
      <c r="AP10720" s="31"/>
      <c r="AQ10720" s="31"/>
      <c r="AR10720" s="31"/>
      <c r="AS10720" s="31"/>
      <c r="AT10720" s="31"/>
      <c r="AU10720" s="31"/>
      <c r="AV10720" s="31"/>
      <c r="AW10720" s="31"/>
      <c r="AX10720" s="31"/>
      <c r="AY10720" s="31"/>
      <c r="AZ10720" s="31"/>
      <c r="BA10720" s="31"/>
      <c r="BB10720" s="31"/>
      <c r="BC10720" s="31"/>
      <c r="BD10720" s="31"/>
      <c r="BE10720" s="31"/>
      <c r="BF10720" s="31"/>
      <c r="BG10720" s="31"/>
      <c r="BH10720" s="31"/>
      <c r="BI10720" s="31"/>
      <c r="BJ10720" s="31"/>
      <c r="BK10720" s="31"/>
      <c r="BL10720" s="31"/>
      <c r="BM10720" s="31"/>
      <c r="BN10720" s="31"/>
      <c r="BO10720" s="31"/>
      <c r="BP10720" s="31"/>
      <c r="BQ10720" s="31"/>
      <c r="BR10720" s="31"/>
      <c r="BS10720" s="31"/>
      <c r="BT10720" s="31"/>
      <c r="BU10720" s="31"/>
      <c r="BV10720" s="31"/>
      <c r="BW10720" s="31"/>
      <c r="BX10720" s="31"/>
      <c r="BY10720" s="31"/>
      <c r="BZ10720" s="31"/>
      <c r="CA10720" s="31"/>
      <c r="CB10720" s="31"/>
      <c r="CC10720" s="31"/>
    </row>
    <row r="10721" spans="5:81" customFormat="1" x14ac:dyDescent="0.25">
      <c r="E10721" s="30" t="str">
        <f t="shared" si="77"/>
        <v>update IFINOPL.dbo.AGREEMENT_ASSET set BILLING_TO_NPWP = '729372888085000', NPWP_NAME = 'PT. MITRABOGA KREASI PRIMA', NPWP_ADDRESS = 'GEDUNG OT JL LINGKAR LUAR BARAT KAV 35-36 RAWA BUAYA CENGKARENG JAKARTA BARAT DKI JAKARTA' where AGREEMENT_NO = replace('0001620/4/08/12/2023', '/', '.');</v>
      </c>
      <c r="F10721" s="31"/>
      <c r="G10721" s="31"/>
      <c r="H10721" s="31"/>
      <c r="I10721" s="31"/>
      <c r="J10721" s="31"/>
      <c r="K10721" s="31"/>
      <c r="L10721" s="31"/>
      <c r="M10721" s="31"/>
      <c r="N10721" s="31"/>
      <c r="O10721" s="31"/>
      <c r="P10721" s="31"/>
      <c r="Q10721" s="31"/>
      <c r="R10721" s="31"/>
      <c r="S10721" s="31"/>
      <c r="T10721" s="31"/>
      <c r="U10721" s="31"/>
      <c r="V10721" s="31"/>
      <c r="W10721" s="31"/>
      <c r="X10721" s="31"/>
      <c r="Y10721" s="31"/>
      <c r="Z10721" s="31"/>
      <c r="AA10721" s="31"/>
      <c r="AB10721" s="31"/>
      <c r="AC10721" s="31"/>
      <c r="AD10721" s="31"/>
      <c r="AE10721" s="31"/>
      <c r="AF10721" s="31"/>
      <c r="AG10721" s="31"/>
      <c r="AH10721" s="31"/>
      <c r="AI10721" s="31"/>
      <c r="AJ10721" s="31"/>
      <c r="AK10721" s="31"/>
      <c r="AL10721" s="31"/>
      <c r="AM10721" s="31"/>
      <c r="AN10721" s="31"/>
      <c r="AO10721" s="31"/>
      <c r="AP10721" s="31"/>
      <c r="AQ10721" s="31"/>
      <c r="AR10721" s="31"/>
      <c r="AS10721" s="31"/>
      <c r="AT10721" s="31"/>
      <c r="AU10721" s="31"/>
      <c r="AV10721" s="31"/>
      <c r="AW10721" s="31"/>
      <c r="AX10721" s="31"/>
      <c r="AY10721" s="31"/>
      <c r="AZ10721" s="31"/>
      <c r="BA10721" s="31"/>
      <c r="BB10721" s="31"/>
      <c r="BC10721" s="31"/>
      <c r="BD10721" s="31"/>
      <c r="BE10721" s="31"/>
      <c r="BF10721" s="31"/>
      <c r="BG10721" s="31"/>
      <c r="BH10721" s="31"/>
      <c r="BI10721" s="31"/>
      <c r="BJ10721" s="31"/>
      <c r="BK10721" s="31"/>
      <c r="BL10721" s="31"/>
      <c r="BM10721" s="31"/>
      <c r="BN10721" s="31"/>
      <c r="BO10721" s="31"/>
      <c r="BP10721" s="31"/>
      <c r="BQ10721" s="31"/>
      <c r="BR10721" s="31"/>
      <c r="BS10721" s="31"/>
      <c r="BT10721" s="31"/>
      <c r="BU10721" s="31"/>
      <c r="BV10721" s="31"/>
      <c r="BW10721" s="31"/>
      <c r="BX10721" s="31"/>
      <c r="BY10721" s="31"/>
      <c r="BZ10721" s="31"/>
      <c r="CA10721" s="31"/>
      <c r="CB10721" s="31"/>
      <c r="CC10721" s="31"/>
    </row>
    <row r="10722" spans="5:81" customFormat="1" x14ac:dyDescent="0.25">
      <c r="E10722" s="30" t="str">
        <f t="shared" si="77"/>
        <v>update IFINOPL.dbo.AGREEMENT_ASSET set BILLING_TO_NPWP = '968620872447000', NPWP_NAME = 'PT. DEVANANTA DIRAYA EXPRESS', NPWP_ADDRESS = 'JALAN MASJID BAITUSSALAM NOMOR 17 RT 003 RW 005 JATIASH, JATIASIH' where AGREEMENT_NO = replace('0001621/4/10/12/2023', '/', '.');</v>
      </c>
      <c r="F10722" s="31"/>
      <c r="G10722" s="31"/>
      <c r="H10722" s="31"/>
      <c r="I10722" s="31"/>
      <c r="J10722" s="31"/>
      <c r="K10722" s="31"/>
      <c r="L10722" s="31"/>
      <c r="M10722" s="31"/>
      <c r="N10722" s="31"/>
      <c r="O10722" s="31"/>
      <c r="P10722" s="31"/>
      <c r="Q10722" s="31"/>
      <c r="R10722" s="31"/>
      <c r="S10722" s="31"/>
      <c r="T10722" s="31"/>
      <c r="U10722" s="31"/>
      <c r="V10722" s="31"/>
      <c r="W10722" s="31"/>
      <c r="X10722" s="31"/>
      <c r="Y10722" s="31"/>
      <c r="Z10722" s="31"/>
      <c r="AA10722" s="31"/>
      <c r="AB10722" s="31"/>
      <c r="AC10722" s="31"/>
      <c r="AD10722" s="31"/>
      <c r="AE10722" s="31"/>
      <c r="AF10722" s="31"/>
      <c r="AG10722" s="31"/>
      <c r="AH10722" s="31"/>
      <c r="AI10722" s="31"/>
      <c r="AJ10722" s="31"/>
      <c r="AK10722" s="31"/>
      <c r="AL10722" s="31"/>
      <c r="AM10722" s="31"/>
      <c r="AN10722" s="31"/>
      <c r="AO10722" s="31"/>
      <c r="AP10722" s="31"/>
      <c r="AQ10722" s="31"/>
      <c r="AR10722" s="31"/>
      <c r="AS10722" s="31"/>
      <c r="AT10722" s="31"/>
      <c r="AU10722" s="31"/>
      <c r="AV10722" s="31"/>
      <c r="AW10722" s="31"/>
      <c r="AX10722" s="31"/>
      <c r="AY10722" s="31"/>
      <c r="AZ10722" s="31"/>
      <c r="BA10722" s="31"/>
      <c r="BB10722" s="31"/>
      <c r="BC10722" s="31"/>
      <c r="BD10722" s="31"/>
      <c r="BE10722" s="31"/>
      <c r="BF10722" s="31"/>
      <c r="BG10722" s="31"/>
      <c r="BH10722" s="31"/>
      <c r="BI10722" s="31"/>
      <c r="BJ10722" s="31"/>
      <c r="BK10722" s="31"/>
      <c r="BL10722" s="31"/>
      <c r="BM10722" s="31"/>
      <c r="BN10722" s="31"/>
      <c r="BO10722" s="31"/>
      <c r="BP10722" s="31"/>
      <c r="BQ10722" s="31"/>
      <c r="BR10722" s="31"/>
      <c r="BS10722" s="31"/>
      <c r="BT10722" s="31"/>
      <c r="BU10722" s="31"/>
      <c r="BV10722" s="31"/>
      <c r="BW10722" s="31"/>
      <c r="BX10722" s="31"/>
      <c r="BY10722" s="31"/>
      <c r="BZ10722" s="31"/>
      <c r="CA10722" s="31"/>
      <c r="CB10722" s="31"/>
      <c r="CC10722" s="31"/>
    </row>
    <row r="10723" spans="5:81" customFormat="1" x14ac:dyDescent="0.25">
      <c r="E10723" s="30" t="str">
        <f t="shared" si="77"/>
        <v>update IFINOPL.dbo.AGREEMENT_ASSET set BILLING_TO_NPWP = '968620872447000', NPWP_NAME = 'PT. DEVANANTA DIRAYA EXPRESS', NPWP_ADDRESS = 'JALAN MASJID BAITUSSALAM NOMOR 17 RT 003 RW 005 JATIASIH, JATIASIH' where AGREEMENT_NO = replace('0001621/4/10/12/2023', '/', '.');</v>
      </c>
      <c r="F10723" s="31"/>
      <c r="G10723" s="31"/>
      <c r="H10723" s="31"/>
      <c r="I10723" s="31"/>
      <c r="J10723" s="31"/>
      <c r="K10723" s="31"/>
      <c r="L10723" s="31"/>
      <c r="M10723" s="31"/>
      <c r="N10723" s="31"/>
      <c r="O10723" s="31"/>
      <c r="P10723" s="31"/>
      <c r="Q10723" s="31"/>
      <c r="R10723" s="31"/>
      <c r="S10723" s="31"/>
      <c r="T10723" s="31"/>
      <c r="U10723" s="31"/>
      <c r="V10723" s="31"/>
      <c r="W10723" s="31"/>
      <c r="X10723" s="31"/>
      <c r="Y10723" s="31"/>
      <c r="Z10723" s="31"/>
      <c r="AA10723" s="31"/>
      <c r="AB10723" s="31"/>
      <c r="AC10723" s="31"/>
      <c r="AD10723" s="31"/>
      <c r="AE10723" s="31"/>
      <c r="AF10723" s="31"/>
      <c r="AG10723" s="31"/>
      <c r="AH10723" s="31"/>
      <c r="AI10723" s="31"/>
      <c r="AJ10723" s="31"/>
      <c r="AK10723" s="31"/>
      <c r="AL10723" s="31"/>
      <c r="AM10723" s="31"/>
      <c r="AN10723" s="31"/>
      <c r="AO10723" s="31"/>
      <c r="AP10723" s="31"/>
      <c r="AQ10723" s="31"/>
      <c r="AR10723" s="31"/>
      <c r="AS10723" s="31"/>
      <c r="AT10723" s="31"/>
      <c r="AU10723" s="31"/>
      <c r="AV10723" s="31"/>
      <c r="AW10723" s="31"/>
      <c r="AX10723" s="31"/>
      <c r="AY10723" s="31"/>
      <c r="AZ10723" s="31"/>
      <c r="BA10723" s="31"/>
      <c r="BB10723" s="31"/>
      <c r="BC10723" s="31"/>
      <c r="BD10723" s="31"/>
      <c r="BE10723" s="31"/>
      <c r="BF10723" s="31"/>
      <c r="BG10723" s="31"/>
      <c r="BH10723" s="31"/>
      <c r="BI10723" s="31"/>
      <c r="BJ10723" s="31"/>
      <c r="BK10723" s="31"/>
      <c r="BL10723" s="31"/>
      <c r="BM10723" s="31"/>
      <c r="BN10723" s="31"/>
      <c r="BO10723" s="31"/>
      <c r="BP10723" s="31"/>
      <c r="BQ10723" s="31"/>
      <c r="BR10723" s="31"/>
      <c r="BS10723" s="31"/>
      <c r="BT10723" s="31"/>
      <c r="BU10723" s="31"/>
      <c r="BV10723" s="31"/>
      <c r="BW10723" s="31"/>
      <c r="BX10723" s="31"/>
      <c r="BY10723" s="31"/>
      <c r="BZ10723" s="31"/>
      <c r="CA10723" s="31"/>
      <c r="CB10723" s="31"/>
      <c r="CC10723" s="31"/>
    </row>
    <row r="10724" spans="5:81" customFormat="1" x14ac:dyDescent="0.25">
      <c r="E10724" s="30" t="str">
        <f t="shared" si="77"/>
        <v>update IFINOPL.dbo.AGREEMENT_ASSET set BILLING_TO_NPWP = '968620872447000', NPWP_NAME = 'PT. DEVANANTA DIRAYA EXPRESS', NPWP_ADDRESS = 'JALAN MASJID BAITUSSALAMA NOMOR 17 RT 003 RW 005 JATIASIH, JATIASIH' where AGREEMENT_NO = replace('0001621/4/10/12/2023', '/', '.');</v>
      </c>
      <c r="F10724" s="31"/>
      <c r="G10724" s="31"/>
      <c r="H10724" s="31"/>
      <c r="I10724" s="31"/>
      <c r="J10724" s="31"/>
      <c r="K10724" s="31"/>
      <c r="L10724" s="31"/>
      <c r="M10724" s="31"/>
      <c r="N10724" s="31"/>
      <c r="O10724" s="31"/>
      <c r="P10724" s="31"/>
      <c r="Q10724" s="31"/>
      <c r="R10724" s="31"/>
      <c r="S10724" s="31"/>
      <c r="T10724" s="31"/>
      <c r="U10724" s="31"/>
      <c r="V10724" s="31"/>
      <c r="W10724" s="31"/>
      <c r="X10724" s="31"/>
      <c r="Y10724" s="31"/>
      <c r="Z10724" s="31"/>
      <c r="AA10724" s="31"/>
      <c r="AB10724" s="31"/>
      <c r="AC10724" s="31"/>
      <c r="AD10724" s="31"/>
      <c r="AE10724" s="31"/>
      <c r="AF10724" s="31"/>
      <c r="AG10724" s="31"/>
      <c r="AH10724" s="31"/>
      <c r="AI10724" s="31"/>
      <c r="AJ10724" s="31"/>
      <c r="AK10724" s="31"/>
      <c r="AL10724" s="31"/>
      <c r="AM10724" s="31"/>
      <c r="AN10724" s="31"/>
      <c r="AO10724" s="31"/>
      <c r="AP10724" s="31"/>
      <c r="AQ10724" s="31"/>
      <c r="AR10724" s="31"/>
      <c r="AS10724" s="31"/>
      <c r="AT10724" s="31"/>
      <c r="AU10724" s="31"/>
      <c r="AV10724" s="31"/>
      <c r="AW10724" s="31"/>
      <c r="AX10724" s="31"/>
      <c r="AY10724" s="31"/>
      <c r="AZ10724" s="31"/>
      <c r="BA10724" s="31"/>
      <c r="BB10724" s="31"/>
      <c r="BC10724" s="31"/>
      <c r="BD10724" s="31"/>
      <c r="BE10724" s="31"/>
      <c r="BF10724" s="31"/>
      <c r="BG10724" s="31"/>
      <c r="BH10724" s="31"/>
      <c r="BI10724" s="31"/>
      <c r="BJ10724" s="31"/>
      <c r="BK10724" s="31"/>
      <c r="BL10724" s="31"/>
      <c r="BM10724" s="31"/>
      <c r="BN10724" s="31"/>
      <c r="BO10724" s="31"/>
      <c r="BP10724" s="31"/>
      <c r="BQ10724" s="31"/>
      <c r="BR10724" s="31"/>
      <c r="BS10724" s="31"/>
      <c r="BT10724" s="31"/>
      <c r="BU10724" s="31"/>
      <c r="BV10724" s="31"/>
      <c r="BW10724" s="31"/>
      <c r="BX10724" s="31"/>
      <c r="BY10724" s="31"/>
      <c r="BZ10724" s="31"/>
      <c r="CA10724" s="31"/>
      <c r="CB10724" s="31"/>
      <c r="CC10724" s="31"/>
    </row>
    <row r="10725" spans="5:81" customFormat="1" x14ac:dyDescent="0.25">
      <c r="E10725" s="30" t="str">
        <f t="shared" si="77"/>
        <v>update IFINOPL.dbo.AGREEMENT_ASSET set BILLING_TO_NPWP = '968620872447000', NPWP_NAME = 'PT. DEVANANTA DIRAYA EXPRESS', NPWP_ADDRESS = 'JALAN MASJID BAITUSSALAM NOMOR 17 RT 003 RW 005 JATIASH, JATIASIH' where AGREEMENT_NO = replace('0001621/4/10/12/2023', '/', '.');</v>
      </c>
      <c r="F10725" s="31"/>
      <c r="G10725" s="31"/>
      <c r="H10725" s="31"/>
      <c r="I10725" s="31"/>
      <c r="J10725" s="31"/>
      <c r="K10725" s="31"/>
      <c r="L10725" s="31"/>
      <c r="M10725" s="31"/>
      <c r="N10725" s="31"/>
      <c r="O10725" s="31"/>
      <c r="P10725" s="31"/>
      <c r="Q10725" s="31"/>
      <c r="R10725" s="31"/>
      <c r="S10725" s="31"/>
      <c r="T10725" s="31"/>
      <c r="U10725" s="31"/>
      <c r="V10725" s="31"/>
      <c r="W10725" s="31"/>
      <c r="X10725" s="31"/>
      <c r="Y10725" s="31"/>
      <c r="Z10725" s="31"/>
      <c r="AA10725" s="31"/>
      <c r="AB10725" s="31"/>
      <c r="AC10725" s="31"/>
      <c r="AD10725" s="31"/>
      <c r="AE10725" s="31"/>
      <c r="AF10725" s="31"/>
      <c r="AG10725" s="31"/>
      <c r="AH10725" s="31"/>
      <c r="AI10725" s="31"/>
      <c r="AJ10725" s="31"/>
      <c r="AK10725" s="31"/>
      <c r="AL10725" s="31"/>
      <c r="AM10725" s="31"/>
      <c r="AN10725" s="31"/>
      <c r="AO10725" s="31"/>
      <c r="AP10725" s="31"/>
      <c r="AQ10725" s="31"/>
      <c r="AR10725" s="31"/>
      <c r="AS10725" s="31"/>
      <c r="AT10725" s="31"/>
      <c r="AU10725" s="31"/>
      <c r="AV10725" s="31"/>
      <c r="AW10725" s="31"/>
      <c r="AX10725" s="31"/>
      <c r="AY10725" s="31"/>
      <c r="AZ10725" s="31"/>
      <c r="BA10725" s="31"/>
      <c r="BB10725" s="31"/>
      <c r="BC10725" s="31"/>
      <c r="BD10725" s="31"/>
      <c r="BE10725" s="31"/>
      <c r="BF10725" s="31"/>
      <c r="BG10725" s="31"/>
      <c r="BH10725" s="31"/>
      <c r="BI10725" s="31"/>
      <c r="BJ10725" s="31"/>
      <c r="BK10725" s="31"/>
      <c r="BL10725" s="31"/>
      <c r="BM10725" s="31"/>
      <c r="BN10725" s="31"/>
      <c r="BO10725" s="31"/>
      <c r="BP10725" s="31"/>
      <c r="BQ10725" s="31"/>
      <c r="BR10725" s="31"/>
      <c r="BS10725" s="31"/>
      <c r="BT10725" s="31"/>
      <c r="BU10725" s="31"/>
      <c r="BV10725" s="31"/>
      <c r="BW10725" s="31"/>
      <c r="BX10725" s="31"/>
      <c r="BY10725" s="31"/>
      <c r="BZ10725" s="31"/>
      <c r="CA10725" s="31"/>
      <c r="CB10725" s="31"/>
      <c r="CC10725" s="31"/>
    </row>
    <row r="10726" spans="5:81" customFormat="1" x14ac:dyDescent="0.25">
      <c r="E10726" s="30" t="str">
        <f t="shared" si="77"/>
        <v>update IFINOPL.dbo.AGREEMENT_ASSET set BILLING_TO_NPWP = '968620872447000', NPWP_NAME = 'PT. DEVANANTA DIRAYA EXPRESS', NPWP_ADDRESS = 'JALAN MASJID BAITUSSALAM NOMOR 17 RT 003 RW 005 JATIASIH, JATIASIH' where AGREEMENT_NO = replace('0001621/4/10/12/2023', '/', '.');</v>
      </c>
      <c r="F10726" s="31"/>
      <c r="G10726" s="31"/>
      <c r="H10726" s="31"/>
      <c r="I10726" s="31"/>
      <c r="J10726" s="31"/>
      <c r="K10726" s="31"/>
      <c r="L10726" s="31"/>
      <c r="M10726" s="31"/>
      <c r="N10726" s="31"/>
      <c r="O10726" s="31"/>
      <c r="P10726" s="31"/>
      <c r="Q10726" s="31"/>
      <c r="R10726" s="31"/>
      <c r="S10726" s="31"/>
      <c r="T10726" s="31"/>
      <c r="U10726" s="31"/>
      <c r="V10726" s="31"/>
      <c r="W10726" s="31"/>
      <c r="X10726" s="31"/>
      <c r="Y10726" s="31"/>
      <c r="Z10726" s="31"/>
      <c r="AA10726" s="31"/>
      <c r="AB10726" s="31"/>
      <c r="AC10726" s="31"/>
      <c r="AD10726" s="31"/>
      <c r="AE10726" s="31"/>
      <c r="AF10726" s="31"/>
      <c r="AG10726" s="31"/>
      <c r="AH10726" s="31"/>
      <c r="AI10726" s="31"/>
      <c r="AJ10726" s="31"/>
      <c r="AK10726" s="31"/>
      <c r="AL10726" s="31"/>
      <c r="AM10726" s="31"/>
      <c r="AN10726" s="31"/>
      <c r="AO10726" s="31"/>
      <c r="AP10726" s="31"/>
      <c r="AQ10726" s="31"/>
      <c r="AR10726" s="31"/>
      <c r="AS10726" s="31"/>
      <c r="AT10726" s="31"/>
      <c r="AU10726" s="31"/>
      <c r="AV10726" s="31"/>
      <c r="AW10726" s="31"/>
      <c r="AX10726" s="31"/>
      <c r="AY10726" s="31"/>
      <c r="AZ10726" s="31"/>
      <c r="BA10726" s="31"/>
      <c r="BB10726" s="31"/>
      <c r="BC10726" s="31"/>
      <c r="BD10726" s="31"/>
      <c r="BE10726" s="31"/>
      <c r="BF10726" s="31"/>
      <c r="BG10726" s="31"/>
      <c r="BH10726" s="31"/>
      <c r="BI10726" s="31"/>
      <c r="BJ10726" s="31"/>
      <c r="BK10726" s="31"/>
      <c r="BL10726" s="31"/>
      <c r="BM10726" s="31"/>
      <c r="BN10726" s="31"/>
      <c r="BO10726" s="31"/>
      <c r="BP10726" s="31"/>
      <c r="BQ10726" s="31"/>
      <c r="BR10726" s="31"/>
      <c r="BS10726" s="31"/>
      <c r="BT10726" s="31"/>
      <c r="BU10726" s="31"/>
      <c r="BV10726" s="31"/>
      <c r="BW10726" s="31"/>
      <c r="BX10726" s="31"/>
      <c r="BY10726" s="31"/>
      <c r="BZ10726" s="31"/>
      <c r="CA10726" s="31"/>
      <c r="CB10726" s="31"/>
      <c r="CC10726" s="31"/>
    </row>
    <row r="10727" spans="5:81" customFormat="1" x14ac:dyDescent="0.25">
      <c r="E10727" s="30" t="str">
        <f t="shared" si="77"/>
        <v>update IFINOPL.dbo.AGREEMENT_ASSET set BILLING_TO_NPWP = '968620872447000', NPWP_NAME = 'PT. DEVANANTA DIRAYA EXPRESS', NPWP_ADDRESS = 'JALAN MASJID BAITUSSALAMA NOMOR 17 RT 003 RW 005 JATIASIH, JATIASIH' where AGREEMENT_NO = replace('0001621/4/10/12/2023', '/', '.');</v>
      </c>
      <c r="F10727" s="31"/>
      <c r="G10727" s="31"/>
      <c r="H10727" s="31"/>
      <c r="I10727" s="31"/>
      <c r="J10727" s="31"/>
      <c r="K10727" s="31"/>
      <c r="L10727" s="31"/>
      <c r="M10727" s="31"/>
      <c r="N10727" s="31"/>
      <c r="O10727" s="31"/>
      <c r="P10727" s="31"/>
      <c r="Q10727" s="31"/>
      <c r="R10727" s="31"/>
      <c r="S10727" s="31"/>
      <c r="T10727" s="31"/>
      <c r="U10727" s="31"/>
      <c r="V10727" s="31"/>
      <c r="W10727" s="31"/>
      <c r="X10727" s="31"/>
      <c r="Y10727" s="31"/>
      <c r="Z10727" s="31"/>
      <c r="AA10727" s="31"/>
      <c r="AB10727" s="31"/>
      <c r="AC10727" s="31"/>
      <c r="AD10727" s="31"/>
      <c r="AE10727" s="31"/>
      <c r="AF10727" s="31"/>
      <c r="AG10727" s="31"/>
      <c r="AH10727" s="31"/>
      <c r="AI10727" s="31"/>
      <c r="AJ10727" s="31"/>
      <c r="AK10727" s="31"/>
      <c r="AL10727" s="31"/>
      <c r="AM10727" s="31"/>
      <c r="AN10727" s="31"/>
      <c r="AO10727" s="31"/>
      <c r="AP10727" s="31"/>
      <c r="AQ10727" s="31"/>
      <c r="AR10727" s="31"/>
      <c r="AS10727" s="31"/>
      <c r="AT10727" s="31"/>
      <c r="AU10727" s="31"/>
      <c r="AV10727" s="31"/>
      <c r="AW10727" s="31"/>
      <c r="AX10727" s="31"/>
      <c r="AY10727" s="31"/>
      <c r="AZ10727" s="31"/>
      <c r="BA10727" s="31"/>
      <c r="BB10727" s="31"/>
      <c r="BC10727" s="31"/>
      <c r="BD10727" s="31"/>
      <c r="BE10727" s="31"/>
      <c r="BF10727" s="31"/>
      <c r="BG10727" s="31"/>
      <c r="BH10727" s="31"/>
      <c r="BI10727" s="31"/>
      <c r="BJ10727" s="31"/>
      <c r="BK10727" s="31"/>
      <c r="BL10727" s="31"/>
      <c r="BM10727" s="31"/>
      <c r="BN10727" s="31"/>
      <c r="BO10727" s="31"/>
      <c r="BP10727" s="31"/>
      <c r="BQ10727" s="31"/>
      <c r="BR10727" s="31"/>
      <c r="BS10727" s="31"/>
      <c r="BT10727" s="31"/>
      <c r="BU10727" s="31"/>
      <c r="BV10727" s="31"/>
      <c r="BW10727" s="31"/>
      <c r="BX10727" s="31"/>
      <c r="BY10727" s="31"/>
      <c r="BZ10727" s="31"/>
      <c r="CA10727" s="31"/>
      <c r="CB10727" s="31"/>
      <c r="CC10727" s="31"/>
    </row>
    <row r="10728" spans="5:81" customFormat="1" x14ac:dyDescent="0.25">
      <c r="E10728" s="30" t="str">
        <f t="shared" si="77"/>
        <v>update IFINOPL.dbo.AGREEMENT_ASSET set BILLING_TO_NPWP = '968620872447000', NPWP_NAME = 'PT. DEVANANTA DIRAYA EXPRESS', NPWP_ADDRESS = 'JALAN MASJID BAITUSSALAM NOMOR 17 RT 003 RW 005 JATIASH, JATIASIH' where AGREEMENT_NO = replace('0001621/4/10/12/2023', '/', '.');</v>
      </c>
      <c r="F10728" s="31"/>
      <c r="G10728" s="31"/>
      <c r="H10728" s="31"/>
      <c r="I10728" s="31"/>
      <c r="J10728" s="31"/>
      <c r="K10728" s="31"/>
      <c r="L10728" s="31"/>
      <c r="M10728" s="31"/>
      <c r="N10728" s="31"/>
      <c r="O10728" s="31"/>
      <c r="P10728" s="31"/>
      <c r="Q10728" s="31"/>
      <c r="R10728" s="31"/>
      <c r="S10728" s="31"/>
      <c r="T10728" s="31"/>
      <c r="U10728" s="31"/>
      <c r="V10728" s="31"/>
      <c r="W10728" s="31"/>
      <c r="X10728" s="31"/>
      <c r="Y10728" s="31"/>
      <c r="Z10728" s="31"/>
      <c r="AA10728" s="31"/>
      <c r="AB10728" s="31"/>
      <c r="AC10728" s="31"/>
      <c r="AD10728" s="31"/>
      <c r="AE10728" s="31"/>
      <c r="AF10728" s="31"/>
      <c r="AG10728" s="31"/>
      <c r="AH10728" s="31"/>
      <c r="AI10728" s="31"/>
      <c r="AJ10728" s="31"/>
      <c r="AK10728" s="31"/>
      <c r="AL10728" s="31"/>
      <c r="AM10728" s="31"/>
      <c r="AN10728" s="31"/>
      <c r="AO10728" s="31"/>
      <c r="AP10728" s="31"/>
      <c r="AQ10728" s="31"/>
      <c r="AR10728" s="31"/>
      <c r="AS10728" s="31"/>
      <c r="AT10728" s="31"/>
      <c r="AU10728" s="31"/>
      <c r="AV10728" s="31"/>
      <c r="AW10728" s="31"/>
      <c r="AX10728" s="31"/>
      <c r="AY10728" s="31"/>
      <c r="AZ10728" s="31"/>
      <c r="BA10728" s="31"/>
      <c r="BB10728" s="31"/>
      <c r="BC10728" s="31"/>
      <c r="BD10728" s="31"/>
      <c r="BE10728" s="31"/>
      <c r="BF10728" s="31"/>
      <c r="BG10728" s="31"/>
      <c r="BH10728" s="31"/>
      <c r="BI10728" s="31"/>
      <c r="BJ10728" s="31"/>
      <c r="BK10728" s="31"/>
      <c r="BL10728" s="31"/>
      <c r="BM10728" s="31"/>
      <c r="BN10728" s="31"/>
      <c r="BO10728" s="31"/>
      <c r="BP10728" s="31"/>
      <c r="BQ10728" s="31"/>
      <c r="BR10728" s="31"/>
      <c r="BS10728" s="31"/>
      <c r="BT10728" s="31"/>
      <c r="BU10728" s="31"/>
      <c r="BV10728" s="31"/>
      <c r="BW10728" s="31"/>
      <c r="BX10728" s="31"/>
      <c r="BY10728" s="31"/>
      <c r="BZ10728" s="31"/>
      <c r="CA10728" s="31"/>
      <c r="CB10728" s="31"/>
      <c r="CC10728" s="31"/>
    </row>
    <row r="10729" spans="5:81" customFormat="1" x14ac:dyDescent="0.25">
      <c r="E10729" s="30" t="str">
        <f t="shared" si="77"/>
        <v>update IFINOPL.dbo.AGREEMENT_ASSET set BILLING_TO_NPWP = '968620872447000', NPWP_NAME = 'PT. DEVANANTA DIRAYA EXPRESS', NPWP_ADDRESS = 'JALAN MASJID BAITUSSALAM NOMOR 17 RT 003 RW 005 JATIASIH, JATIASIH' where AGREEMENT_NO = replace('0001621/4/10/12/2023', '/', '.');</v>
      </c>
      <c r="F10729" s="31"/>
      <c r="G10729" s="31"/>
      <c r="H10729" s="31"/>
      <c r="I10729" s="31"/>
      <c r="J10729" s="31"/>
      <c r="K10729" s="31"/>
      <c r="L10729" s="31"/>
      <c r="M10729" s="31"/>
      <c r="N10729" s="31"/>
      <c r="O10729" s="31"/>
      <c r="P10729" s="31"/>
      <c r="Q10729" s="31"/>
      <c r="R10729" s="31"/>
      <c r="S10729" s="31"/>
      <c r="T10729" s="31"/>
      <c r="U10729" s="31"/>
      <c r="V10729" s="31"/>
      <c r="W10729" s="31"/>
      <c r="X10729" s="31"/>
      <c r="Y10729" s="31"/>
      <c r="Z10729" s="31"/>
      <c r="AA10729" s="31"/>
      <c r="AB10729" s="31"/>
      <c r="AC10729" s="31"/>
      <c r="AD10729" s="31"/>
      <c r="AE10729" s="31"/>
      <c r="AF10729" s="31"/>
      <c r="AG10729" s="31"/>
      <c r="AH10729" s="31"/>
      <c r="AI10729" s="31"/>
      <c r="AJ10729" s="31"/>
      <c r="AK10729" s="31"/>
      <c r="AL10729" s="31"/>
      <c r="AM10729" s="31"/>
      <c r="AN10729" s="31"/>
      <c r="AO10729" s="31"/>
      <c r="AP10729" s="31"/>
      <c r="AQ10729" s="31"/>
      <c r="AR10729" s="31"/>
      <c r="AS10729" s="31"/>
      <c r="AT10729" s="31"/>
      <c r="AU10729" s="31"/>
      <c r="AV10729" s="31"/>
      <c r="AW10729" s="31"/>
      <c r="AX10729" s="31"/>
      <c r="AY10729" s="31"/>
      <c r="AZ10729" s="31"/>
      <c r="BA10729" s="31"/>
      <c r="BB10729" s="31"/>
      <c r="BC10729" s="31"/>
      <c r="BD10729" s="31"/>
      <c r="BE10729" s="31"/>
      <c r="BF10729" s="31"/>
      <c r="BG10729" s="31"/>
      <c r="BH10729" s="31"/>
      <c r="BI10729" s="31"/>
      <c r="BJ10729" s="31"/>
      <c r="BK10729" s="31"/>
      <c r="BL10729" s="31"/>
      <c r="BM10729" s="31"/>
      <c r="BN10729" s="31"/>
      <c r="BO10729" s="31"/>
      <c r="BP10729" s="31"/>
      <c r="BQ10729" s="31"/>
      <c r="BR10729" s="31"/>
      <c r="BS10729" s="31"/>
      <c r="BT10729" s="31"/>
      <c r="BU10729" s="31"/>
      <c r="BV10729" s="31"/>
      <c r="BW10729" s="31"/>
      <c r="BX10729" s="31"/>
      <c r="BY10729" s="31"/>
      <c r="BZ10729" s="31"/>
      <c r="CA10729" s="31"/>
      <c r="CB10729" s="31"/>
      <c r="CC10729" s="31"/>
    </row>
    <row r="10730" spans="5:81" customFormat="1" x14ac:dyDescent="0.25">
      <c r="E10730" s="30" t="str">
        <f t="shared" si="77"/>
        <v>update IFINOPL.dbo.AGREEMENT_ASSET set BILLING_TO_NPWP = '968620872447000', NPWP_NAME = 'PT. DEVANANTA DIRAYA EXPRESS', NPWP_ADDRESS = 'JALAN MASJID BAITUSSALAMA NOMOR 17 RT 003 RW 005 JATIASIH, JATIASIH' where AGREEMENT_NO = replace('0001621/4/10/12/2023', '/', '.');</v>
      </c>
      <c r="F10730" s="31"/>
      <c r="G10730" s="31"/>
      <c r="H10730" s="31"/>
      <c r="I10730" s="31"/>
      <c r="J10730" s="31"/>
      <c r="K10730" s="31"/>
      <c r="L10730" s="31"/>
      <c r="M10730" s="31"/>
      <c r="N10730" s="31"/>
      <c r="O10730" s="31"/>
      <c r="P10730" s="31"/>
      <c r="Q10730" s="31"/>
      <c r="R10730" s="31"/>
      <c r="S10730" s="31"/>
      <c r="T10730" s="31"/>
      <c r="U10730" s="31"/>
      <c r="V10730" s="31"/>
      <c r="W10730" s="31"/>
      <c r="X10730" s="31"/>
      <c r="Y10730" s="31"/>
      <c r="Z10730" s="31"/>
      <c r="AA10730" s="31"/>
      <c r="AB10730" s="31"/>
      <c r="AC10730" s="31"/>
      <c r="AD10730" s="31"/>
      <c r="AE10730" s="31"/>
      <c r="AF10730" s="31"/>
      <c r="AG10730" s="31"/>
      <c r="AH10730" s="31"/>
      <c r="AI10730" s="31"/>
      <c r="AJ10730" s="31"/>
      <c r="AK10730" s="31"/>
      <c r="AL10730" s="31"/>
      <c r="AM10730" s="31"/>
      <c r="AN10730" s="31"/>
      <c r="AO10730" s="31"/>
      <c r="AP10730" s="31"/>
      <c r="AQ10730" s="31"/>
      <c r="AR10730" s="31"/>
      <c r="AS10730" s="31"/>
      <c r="AT10730" s="31"/>
      <c r="AU10730" s="31"/>
      <c r="AV10730" s="31"/>
      <c r="AW10730" s="31"/>
      <c r="AX10730" s="31"/>
      <c r="AY10730" s="31"/>
      <c r="AZ10730" s="31"/>
      <c r="BA10730" s="31"/>
      <c r="BB10730" s="31"/>
      <c r="BC10730" s="31"/>
      <c r="BD10730" s="31"/>
      <c r="BE10730" s="31"/>
      <c r="BF10730" s="31"/>
      <c r="BG10730" s="31"/>
      <c r="BH10730" s="31"/>
      <c r="BI10730" s="31"/>
      <c r="BJ10730" s="31"/>
      <c r="BK10730" s="31"/>
      <c r="BL10730" s="31"/>
      <c r="BM10730" s="31"/>
      <c r="BN10730" s="31"/>
      <c r="BO10730" s="31"/>
      <c r="BP10730" s="31"/>
      <c r="BQ10730" s="31"/>
      <c r="BR10730" s="31"/>
      <c r="BS10730" s="31"/>
      <c r="BT10730" s="31"/>
      <c r="BU10730" s="31"/>
      <c r="BV10730" s="31"/>
      <c r="BW10730" s="31"/>
      <c r="BX10730" s="31"/>
      <c r="BY10730" s="31"/>
      <c r="BZ10730" s="31"/>
      <c r="CA10730" s="31"/>
      <c r="CB10730" s="31"/>
      <c r="CC10730" s="31"/>
    </row>
    <row r="10731" spans="5:81" customFormat="1" x14ac:dyDescent="0.25">
      <c r="E10731" s="30" t="str">
        <f t="shared" ref="E10731:E10794" si="78">"update IFINOPL.dbo.AGREEMENT_ASSET set BILLING_TO_NPWP = '" &amp; TRIM(SUBSTITUTE(BW7799, "|", "")) &amp; "', NPWP_NAME = '" &amp; TRIM(CF7799) &amp; "', NPWP_ADDRESS = '" &amp; TRIM(CX7799) &amp; "' where AGREEMENT_NO = replace('" &amp; TRIM(E7799) &amp; "', '/', '.');"</f>
        <v>update IFINOPL.dbo.AGREEMENT_ASSET set BILLING_TO_NPWP = '427781075047000', NPWP_NAME = 'PT. GLOBAL JET CARGO', NPWP_ADDRESS = 'Landmark Pluit Tower Blok B1 Lantai 9A, Jl Pluit Pejaringan Kota Adm Jakarta Utara DKI Jakarta' where AGREEMENT_NO = replace('0001622/4/08/12/2023', '/', '.');</v>
      </c>
      <c r="F10731" s="31"/>
      <c r="G10731" s="31"/>
      <c r="H10731" s="31"/>
      <c r="I10731" s="31"/>
      <c r="J10731" s="31"/>
      <c r="K10731" s="31"/>
      <c r="L10731" s="31"/>
      <c r="M10731" s="31"/>
      <c r="N10731" s="31"/>
      <c r="O10731" s="31"/>
      <c r="P10731" s="31"/>
      <c r="Q10731" s="31"/>
      <c r="R10731" s="31"/>
      <c r="S10731" s="31"/>
      <c r="T10731" s="31"/>
      <c r="U10731" s="31"/>
      <c r="V10731" s="31"/>
      <c r="W10731" s="31"/>
      <c r="X10731" s="31"/>
      <c r="Y10731" s="31"/>
      <c r="Z10731" s="31"/>
      <c r="AA10731" s="31"/>
      <c r="AB10731" s="31"/>
      <c r="AC10731" s="31"/>
      <c r="AD10731" s="31"/>
      <c r="AE10731" s="31"/>
      <c r="AF10731" s="31"/>
      <c r="AG10731" s="31"/>
      <c r="AH10731" s="31"/>
      <c r="AI10731" s="31"/>
      <c r="AJ10731" s="31"/>
      <c r="AK10731" s="31"/>
      <c r="AL10731" s="31"/>
      <c r="AM10731" s="31"/>
      <c r="AN10731" s="31"/>
      <c r="AO10731" s="31"/>
      <c r="AP10731" s="31"/>
      <c r="AQ10731" s="31"/>
      <c r="AR10731" s="31"/>
      <c r="AS10731" s="31"/>
      <c r="AT10731" s="31"/>
      <c r="AU10731" s="31"/>
      <c r="AV10731" s="31"/>
      <c r="AW10731" s="31"/>
      <c r="AX10731" s="31"/>
      <c r="AY10731" s="31"/>
      <c r="AZ10731" s="31"/>
      <c r="BA10731" s="31"/>
      <c r="BB10731" s="31"/>
      <c r="BC10731" s="31"/>
      <c r="BD10731" s="31"/>
      <c r="BE10731" s="31"/>
      <c r="BF10731" s="31"/>
      <c r="BG10731" s="31"/>
      <c r="BH10731" s="31"/>
      <c r="BI10731" s="31"/>
      <c r="BJ10731" s="31"/>
      <c r="BK10731" s="31"/>
      <c r="BL10731" s="31"/>
      <c r="BM10731" s="31"/>
      <c r="BN10731" s="31"/>
      <c r="BO10731" s="31"/>
      <c r="BP10731" s="31"/>
      <c r="BQ10731" s="31"/>
      <c r="BR10731" s="31"/>
      <c r="BS10731" s="31"/>
      <c r="BT10731" s="31"/>
      <c r="BU10731" s="31"/>
      <c r="BV10731" s="31"/>
      <c r="BW10731" s="31"/>
      <c r="BX10731" s="31"/>
      <c r="BY10731" s="31"/>
      <c r="BZ10731" s="31"/>
      <c r="CA10731" s="31"/>
      <c r="CB10731" s="31"/>
      <c r="CC10731" s="31"/>
    </row>
    <row r="10732" spans="5:81" customFormat="1" x14ac:dyDescent="0.25">
      <c r="E10732" s="30" t="str">
        <f t="shared" si="78"/>
        <v>update IFINOPL.dbo.AGREEMENT_ASSET set BILLING_TO_NPWP = '427781075047000', NPWP_NAME = 'PT. GLOBAL JET CARGO', NPWP_ADDRESS = 'Landmark Pluit Tower Blok B1 Lantai 9A, Jl Pluit Pejaringan Kota Adm.Jakarta Utara, DKI Jakarta' where AGREEMENT_NO = replace('0001623/4/08/12/2023', '/', '.');</v>
      </c>
      <c r="F10732" s="31"/>
      <c r="G10732" s="31"/>
      <c r="H10732" s="31"/>
      <c r="I10732" s="31"/>
      <c r="J10732" s="31"/>
      <c r="K10732" s="31"/>
      <c r="L10732" s="31"/>
      <c r="M10732" s="31"/>
      <c r="N10732" s="31"/>
      <c r="O10732" s="31"/>
      <c r="P10732" s="31"/>
      <c r="Q10732" s="31"/>
      <c r="R10732" s="31"/>
      <c r="S10732" s="31"/>
      <c r="T10732" s="31"/>
      <c r="U10732" s="31"/>
      <c r="V10732" s="31"/>
      <c r="W10732" s="31"/>
      <c r="X10732" s="31"/>
      <c r="Y10732" s="31"/>
      <c r="Z10732" s="31"/>
      <c r="AA10732" s="31"/>
      <c r="AB10732" s="31"/>
      <c r="AC10732" s="31"/>
      <c r="AD10732" s="31"/>
      <c r="AE10732" s="31"/>
      <c r="AF10732" s="31"/>
      <c r="AG10732" s="31"/>
      <c r="AH10732" s="31"/>
      <c r="AI10732" s="31"/>
      <c r="AJ10732" s="31"/>
      <c r="AK10732" s="31"/>
      <c r="AL10732" s="31"/>
      <c r="AM10732" s="31"/>
      <c r="AN10732" s="31"/>
      <c r="AO10732" s="31"/>
      <c r="AP10732" s="31"/>
      <c r="AQ10732" s="31"/>
      <c r="AR10732" s="31"/>
      <c r="AS10732" s="31"/>
      <c r="AT10732" s="31"/>
      <c r="AU10732" s="31"/>
      <c r="AV10732" s="31"/>
      <c r="AW10732" s="31"/>
      <c r="AX10732" s="31"/>
      <c r="AY10732" s="31"/>
      <c r="AZ10732" s="31"/>
      <c r="BA10732" s="31"/>
      <c r="BB10732" s="31"/>
      <c r="BC10732" s="31"/>
      <c r="BD10732" s="31"/>
      <c r="BE10732" s="31"/>
      <c r="BF10732" s="31"/>
      <c r="BG10732" s="31"/>
      <c r="BH10732" s="31"/>
      <c r="BI10732" s="31"/>
      <c r="BJ10732" s="31"/>
      <c r="BK10732" s="31"/>
      <c r="BL10732" s="31"/>
      <c r="BM10732" s="31"/>
      <c r="BN10732" s="31"/>
      <c r="BO10732" s="31"/>
      <c r="BP10732" s="31"/>
      <c r="BQ10732" s="31"/>
      <c r="BR10732" s="31"/>
      <c r="BS10732" s="31"/>
      <c r="BT10732" s="31"/>
      <c r="BU10732" s="31"/>
      <c r="BV10732" s="31"/>
      <c r="BW10732" s="31"/>
      <c r="BX10732" s="31"/>
      <c r="BY10732" s="31"/>
      <c r="BZ10732" s="31"/>
      <c r="CA10732" s="31"/>
      <c r="CB10732" s="31"/>
      <c r="CC10732" s="31"/>
    </row>
    <row r="10733" spans="5:81" customFormat="1" x14ac:dyDescent="0.25">
      <c r="E10733" s="30" t="str">
        <f t="shared" si="78"/>
        <v>update IFINOPL.dbo.AGREEMENT_ASSET set BILLING_TO_NPWP = '427781075047000', NPWP_NAME = 'PT. GLOBAL JET CARGO', NPWP_ADDRESS = 'Landmark Pluit Tower Blok B1 Lantai 9A, Jl pluit Pejaringan, Kota Adm Jakarta Utara DKI Jakarta' where AGREEMENT_NO = replace('0001624/4/08/12/2023', '/', '.');</v>
      </c>
      <c r="F10733" s="31"/>
      <c r="G10733" s="31"/>
      <c r="H10733" s="31"/>
      <c r="I10733" s="31"/>
      <c r="J10733" s="31"/>
      <c r="K10733" s="31"/>
      <c r="L10733" s="31"/>
      <c r="M10733" s="31"/>
      <c r="N10733" s="31"/>
      <c r="O10733" s="31"/>
      <c r="P10733" s="31"/>
      <c r="Q10733" s="31"/>
      <c r="R10733" s="31"/>
      <c r="S10733" s="31"/>
      <c r="T10733" s="31"/>
      <c r="U10733" s="31"/>
      <c r="V10733" s="31"/>
      <c r="W10733" s="31"/>
      <c r="X10733" s="31"/>
      <c r="Y10733" s="31"/>
      <c r="Z10733" s="31"/>
      <c r="AA10733" s="31"/>
      <c r="AB10733" s="31"/>
      <c r="AC10733" s="31"/>
      <c r="AD10733" s="31"/>
      <c r="AE10733" s="31"/>
      <c r="AF10733" s="31"/>
      <c r="AG10733" s="31"/>
      <c r="AH10733" s="31"/>
      <c r="AI10733" s="31"/>
      <c r="AJ10733" s="31"/>
      <c r="AK10733" s="31"/>
      <c r="AL10733" s="31"/>
      <c r="AM10733" s="31"/>
      <c r="AN10733" s="31"/>
      <c r="AO10733" s="31"/>
      <c r="AP10733" s="31"/>
      <c r="AQ10733" s="31"/>
      <c r="AR10733" s="31"/>
      <c r="AS10733" s="31"/>
      <c r="AT10733" s="31"/>
      <c r="AU10733" s="31"/>
      <c r="AV10733" s="31"/>
      <c r="AW10733" s="31"/>
      <c r="AX10733" s="31"/>
      <c r="AY10733" s="31"/>
      <c r="AZ10733" s="31"/>
      <c r="BA10733" s="31"/>
      <c r="BB10733" s="31"/>
      <c r="BC10733" s="31"/>
      <c r="BD10733" s="31"/>
      <c r="BE10733" s="31"/>
      <c r="BF10733" s="31"/>
      <c r="BG10733" s="31"/>
      <c r="BH10733" s="31"/>
      <c r="BI10733" s="31"/>
      <c r="BJ10733" s="31"/>
      <c r="BK10733" s="31"/>
      <c r="BL10733" s="31"/>
      <c r="BM10733" s="31"/>
      <c r="BN10733" s="31"/>
      <c r="BO10733" s="31"/>
      <c r="BP10733" s="31"/>
      <c r="BQ10733" s="31"/>
      <c r="BR10733" s="31"/>
      <c r="BS10733" s="31"/>
      <c r="BT10733" s="31"/>
      <c r="BU10733" s="31"/>
      <c r="BV10733" s="31"/>
      <c r="BW10733" s="31"/>
      <c r="BX10733" s="31"/>
      <c r="BY10733" s="31"/>
      <c r="BZ10733" s="31"/>
      <c r="CA10733" s="31"/>
      <c r="CB10733" s="31"/>
      <c r="CC10733" s="31"/>
    </row>
    <row r="10734" spans="5:81" customFormat="1" x14ac:dyDescent="0.25">
      <c r="E10734" s="30" t="str">
        <f t="shared" si="78"/>
        <v>update IFINOPL.dbo.AGREEMENT_ASSET set BILLING_TO_NPWP = '427781075047000', NPWP_NAME = 'PT. GLOBAL JET CARGO', NPWP_ADDRESS = 'Landmark Pluit Tower Blok B1 No 9A, Jl Pluit pejaringan Kota Adm Jakarta Utara, DKI Jakarta' where AGREEMENT_NO = replace('0001624/4/08/12/2023', '/', '.');</v>
      </c>
      <c r="F10734" s="31"/>
      <c r="G10734" s="31"/>
      <c r="H10734" s="31"/>
      <c r="I10734" s="31"/>
      <c r="J10734" s="31"/>
      <c r="K10734" s="31"/>
      <c r="L10734" s="31"/>
      <c r="M10734" s="31"/>
      <c r="N10734" s="31"/>
      <c r="O10734" s="31"/>
      <c r="P10734" s="31"/>
      <c r="Q10734" s="31"/>
      <c r="R10734" s="31"/>
      <c r="S10734" s="31"/>
      <c r="T10734" s="31"/>
      <c r="U10734" s="31"/>
      <c r="V10734" s="31"/>
      <c r="W10734" s="31"/>
      <c r="X10734" s="31"/>
      <c r="Y10734" s="31"/>
      <c r="Z10734" s="31"/>
      <c r="AA10734" s="31"/>
      <c r="AB10734" s="31"/>
      <c r="AC10734" s="31"/>
      <c r="AD10734" s="31"/>
      <c r="AE10734" s="31"/>
      <c r="AF10734" s="31"/>
      <c r="AG10734" s="31"/>
      <c r="AH10734" s="31"/>
      <c r="AI10734" s="31"/>
      <c r="AJ10734" s="31"/>
      <c r="AK10734" s="31"/>
      <c r="AL10734" s="31"/>
      <c r="AM10734" s="31"/>
      <c r="AN10734" s="31"/>
      <c r="AO10734" s="31"/>
      <c r="AP10734" s="31"/>
      <c r="AQ10734" s="31"/>
      <c r="AR10734" s="31"/>
      <c r="AS10734" s="31"/>
      <c r="AT10734" s="31"/>
      <c r="AU10734" s="31"/>
      <c r="AV10734" s="31"/>
      <c r="AW10734" s="31"/>
      <c r="AX10734" s="31"/>
      <c r="AY10734" s="31"/>
      <c r="AZ10734" s="31"/>
      <c r="BA10734" s="31"/>
      <c r="BB10734" s="31"/>
      <c r="BC10734" s="31"/>
      <c r="BD10734" s="31"/>
      <c r="BE10734" s="31"/>
      <c r="BF10734" s="31"/>
      <c r="BG10734" s="31"/>
      <c r="BH10734" s="31"/>
      <c r="BI10734" s="31"/>
      <c r="BJ10734" s="31"/>
      <c r="BK10734" s="31"/>
      <c r="BL10734" s="31"/>
      <c r="BM10734" s="31"/>
      <c r="BN10734" s="31"/>
      <c r="BO10734" s="31"/>
      <c r="BP10734" s="31"/>
      <c r="BQ10734" s="31"/>
      <c r="BR10734" s="31"/>
      <c r="BS10734" s="31"/>
      <c r="BT10734" s="31"/>
      <c r="BU10734" s="31"/>
      <c r="BV10734" s="31"/>
      <c r="BW10734" s="31"/>
      <c r="BX10734" s="31"/>
      <c r="BY10734" s="31"/>
      <c r="BZ10734" s="31"/>
      <c r="CA10734" s="31"/>
      <c r="CB10734" s="31"/>
      <c r="CC10734" s="31"/>
    </row>
    <row r="10735" spans="5:81" customFormat="1" x14ac:dyDescent="0.25">
      <c r="E10735" s="30" t="str">
        <f t="shared" si="78"/>
        <v>update IFINOPL.dbo.AGREEMENT_ASSET set BILLING_TO_NPWP = '427781075047000', NPWP_NAME = 'PT. GLOBAL JET CARGO', NPWP_ADDRESS = 'Landmark Pluit Tower Blok B1 Lantai 9A, Jl pluit Pejaringan, Kota Adm Jakarta Utara DKI Jakarta' where AGREEMENT_NO = replace('0001624/4/08/12/2023', '/', '.');</v>
      </c>
      <c r="F10735" s="31"/>
      <c r="G10735" s="31"/>
      <c r="H10735" s="31"/>
      <c r="I10735" s="31"/>
      <c r="J10735" s="31"/>
      <c r="K10735" s="31"/>
      <c r="L10735" s="31"/>
      <c r="M10735" s="31"/>
      <c r="N10735" s="31"/>
      <c r="O10735" s="31"/>
      <c r="P10735" s="31"/>
      <c r="Q10735" s="31"/>
      <c r="R10735" s="31"/>
      <c r="S10735" s="31"/>
      <c r="T10735" s="31"/>
      <c r="U10735" s="31"/>
      <c r="V10735" s="31"/>
      <c r="W10735" s="31"/>
      <c r="X10735" s="31"/>
      <c r="Y10735" s="31"/>
      <c r="Z10735" s="31"/>
      <c r="AA10735" s="31"/>
      <c r="AB10735" s="31"/>
      <c r="AC10735" s="31"/>
      <c r="AD10735" s="31"/>
      <c r="AE10735" s="31"/>
      <c r="AF10735" s="31"/>
      <c r="AG10735" s="31"/>
      <c r="AH10735" s="31"/>
      <c r="AI10735" s="31"/>
      <c r="AJ10735" s="31"/>
      <c r="AK10735" s="31"/>
      <c r="AL10735" s="31"/>
      <c r="AM10735" s="31"/>
      <c r="AN10735" s="31"/>
      <c r="AO10735" s="31"/>
      <c r="AP10735" s="31"/>
      <c r="AQ10735" s="31"/>
      <c r="AR10735" s="31"/>
      <c r="AS10735" s="31"/>
      <c r="AT10735" s="31"/>
      <c r="AU10735" s="31"/>
      <c r="AV10735" s="31"/>
      <c r="AW10735" s="31"/>
      <c r="AX10735" s="31"/>
      <c r="AY10735" s="31"/>
      <c r="AZ10735" s="31"/>
      <c r="BA10735" s="31"/>
      <c r="BB10735" s="31"/>
      <c r="BC10735" s="31"/>
      <c r="BD10735" s="31"/>
      <c r="BE10735" s="31"/>
      <c r="BF10735" s="31"/>
      <c r="BG10735" s="31"/>
      <c r="BH10735" s="31"/>
      <c r="BI10735" s="31"/>
      <c r="BJ10735" s="31"/>
      <c r="BK10735" s="31"/>
      <c r="BL10735" s="31"/>
      <c r="BM10735" s="31"/>
      <c r="BN10735" s="31"/>
      <c r="BO10735" s="31"/>
      <c r="BP10735" s="31"/>
      <c r="BQ10735" s="31"/>
      <c r="BR10735" s="31"/>
      <c r="BS10735" s="31"/>
      <c r="BT10735" s="31"/>
      <c r="BU10735" s="31"/>
      <c r="BV10735" s="31"/>
      <c r="BW10735" s="31"/>
      <c r="BX10735" s="31"/>
      <c r="BY10735" s="31"/>
      <c r="BZ10735" s="31"/>
      <c r="CA10735" s="31"/>
      <c r="CB10735" s="31"/>
      <c r="CC10735" s="31"/>
    </row>
    <row r="10736" spans="5:81" customFormat="1" x14ac:dyDescent="0.25">
      <c r="E10736" s="30" t="str">
        <f t="shared" si="78"/>
        <v>update IFINOPL.dbo.AGREEMENT_ASSET set BILLING_TO_NPWP = '427781075047000', NPWP_NAME = 'PT. GLOBAL JET CARGO', NPWP_ADDRESS = 'Landmark Pluit Tower Blok B1 No 9A, Jl Pluit pejaringan Kota Adm Jakarta Utara, DKI Jakarta' where AGREEMENT_NO = replace('0001624/4/08/12/2023', '/', '.');</v>
      </c>
      <c r="F10736" s="31"/>
      <c r="G10736" s="31"/>
      <c r="H10736" s="31"/>
      <c r="I10736" s="31"/>
      <c r="J10736" s="31"/>
      <c r="K10736" s="31"/>
      <c r="L10736" s="31"/>
      <c r="M10736" s="31"/>
      <c r="N10736" s="31"/>
      <c r="O10736" s="31"/>
      <c r="P10736" s="31"/>
      <c r="Q10736" s="31"/>
      <c r="R10736" s="31"/>
      <c r="S10736" s="31"/>
      <c r="T10736" s="31"/>
      <c r="U10736" s="31"/>
      <c r="V10736" s="31"/>
      <c r="W10736" s="31"/>
      <c r="X10736" s="31"/>
      <c r="Y10736" s="31"/>
      <c r="Z10736" s="31"/>
      <c r="AA10736" s="31"/>
      <c r="AB10736" s="31"/>
      <c r="AC10736" s="31"/>
      <c r="AD10736" s="31"/>
      <c r="AE10736" s="31"/>
      <c r="AF10736" s="31"/>
      <c r="AG10736" s="31"/>
      <c r="AH10736" s="31"/>
      <c r="AI10736" s="31"/>
      <c r="AJ10736" s="31"/>
      <c r="AK10736" s="31"/>
      <c r="AL10736" s="31"/>
      <c r="AM10736" s="31"/>
      <c r="AN10736" s="31"/>
      <c r="AO10736" s="31"/>
      <c r="AP10736" s="31"/>
      <c r="AQ10736" s="31"/>
      <c r="AR10736" s="31"/>
      <c r="AS10736" s="31"/>
      <c r="AT10736" s="31"/>
      <c r="AU10736" s="31"/>
      <c r="AV10736" s="31"/>
      <c r="AW10736" s="31"/>
      <c r="AX10736" s="31"/>
      <c r="AY10736" s="31"/>
      <c r="AZ10736" s="31"/>
      <c r="BA10736" s="31"/>
      <c r="BB10736" s="31"/>
      <c r="BC10736" s="31"/>
      <c r="BD10736" s="31"/>
      <c r="BE10736" s="31"/>
      <c r="BF10736" s="31"/>
      <c r="BG10736" s="31"/>
      <c r="BH10736" s="31"/>
      <c r="BI10736" s="31"/>
      <c r="BJ10736" s="31"/>
      <c r="BK10736" s="31"/>
      <c r="BL10736" s="31"/>
      <c r="BM10736" s="31"/>
      <c r="BN10736" s="31"/>
      <c r="BO10736" s="31"/>
      <c r="BP10736" s="31"/>
      <c r="BQ10736" s="31"/>
      <c r="BR10736" s="31"/>
      <c r="BS10736" s="31"/>
      <c r="BT10736" s="31"/>
      <c r="BU10736" s="31"/>
      <c r="BV10736" s="31"/>
      <c r="BW10736" s="31"/>
      <c r="BX10736" s="31"/>
      <c r="BY10736" s="31"/>
      <c r="BZ10736" s="31"/>
      <c r="CA10736" s="31"/>
      <c r="CB10736" s="31"/>
      <c r="CC10736" s="31"/>
    </row>
    <row r="10737" spans="5:81" customFormat="1" x14ac:dyDescent="0.25">
      <c r="E10737" s="30" t="str">
        <f t="shared" si="78"/>
        <v>update IFINOPL.dbo.AGREEMENT_ASSET set BILLING_TO_NPWP = '013706080092000', NPWP_NAME = 'PT. INBISCO NIAGATAMA SEMESTA', NPWP_ADDRESS = 'JALAN DAAN MOGOT KM 18, Desa/Kelurahan Kalideres, Kec. Kalideres, Kota Adm. Jakarta Barat, Provinsi DKI Jakarta,' where AGREEMENT_NO = replace('0001627/4/01/12/2023', '/', '.');</v>
      </c>
      <c r="F10737" s="31"/>
      <c r="G10737" s="31"/>
      <c r="H10737" s="31"/>
      <c r="I10737" s="31"/>
      <c r="J10737" s="31"/>
      <c r="K10737" s="31"/>
      <c r="L10737" s="31"/>
      <c r="M10737" s="31"/>
      <c r="N10737" s="31"/>
      <c r="O10737" s="31"/>
      <c r="P10737" s="31"/>
      <c r="Q10737" s="31"/>
      <c r="R10737" s="31"/>
      <c r="S10737" s="31"/>
      <c r="T10737" s="31"/>
      <c r="U10737" s="31"/>
      <c r="V10737" s="31"/>
      <c r="W10737" s="31"/>
      <c r="X10737" s="31"/>
      <c r="Y10737" s="31"/>
      <c r="Z10737" s="31"/>
      <c r="AA10737" s="31"/>
      <c r="AB10737" s="31"/>
      <c r="AC10737" s="31"/>
      <c r="AD10737" s="31"/>
      <c r="AE10737" s="31"/>
      <c r="AF10737" s="31"/>
      <c r="AG10737" s="31"/>
      <c r="AH10737" s="31"/>
      <c r="AI10737" s="31"/>
      <c r="AJ10737" s="31"/>
      <c r="AK10737" s="31"/>
      <c r="AL10737" s="31"/>
      <c r="AM10737" s="31"/>
      <c r="AN10737" s="31"/>
      <c r="AO10737" s="31"/>
      <c r="AP10737" s="31"/>
      <c r="AQ10737" s="31"/>
      <c r="AR10737" s="31"/>
      <c r="AS10737" s="31"/>
      <c r="AT10737" s="31"/>
      <c r="AU10737" s="31"/>
      <c r="AV10737" s="31"/>
      <c r="AW10737" s="31"/>
      <c r="AX10737" s="31"/>
      <c r="AY10737" s="31"/>
      <c r="AZ10737" s="31"/>
      <c r="BA10737" s="31"/>
      <c r="BB10737" s="31"/>
      <c r="BC10737" s="31"/>
      <c r="BD10737" s="31"/>
      <c r="BE10737" s="31"/>
      <c r="BF10737" s="31"/>
      <c r="BG10737" s="31"/>
      <c r="BH10737" s="31"/>
      <c r="BI10737" s="31"/>
      <c r="BJ10737" s="31"/>
      <c r="BK10737" s="31"/>
      <c r="BL10737" s="31"/>
      <c r="BM10737" s="31"/>
      <c r="BN10737" s="31"/>
      <c r="BO10737" s="31"/>
      <c r="BP10737" s="31"/>
      <c r="BQ10737" s="31"/>
      <c r="BR10737" s="31"/>
      <c r="BS10737" s="31"/>
      <c r="BT10737" s="31"/>
      <c r="BU10737" s="31"/>
      <c r="BV10737" s="31"/>
      <c r="BW10737" s="31"/>
      <c r="BX10737" s="31"/>
      <c r="BY10737" s="31"/>
      <c r="BZ10737" s="31"/>
      <c r="CA10737" s="31"/>
      <c r="CB10737" s="31"/>
      <c r="CC10737" s="31"/>
    </row>
    <row r="10738" spans="5:81" customFormat="1" x14ac:dyDescent="0.25">
      <c r="E10738" s="30" t="str">
        <f t="shared" si="78"/>
        <v>update IFINOPL.dbo.AGREEMENT_ASSET set BILLING_TO_NPWP = '013077086093000', NPWP_NAME = 'PT. PELITA INDONESIA DJAYA', NPWP_ADDRESS = 'JL Letjen Soeprapto, Komplek Perkantoran Ruko Cempaka Mas Q, 5, Sumur Batu, Kemayoran, Jakarta Pusat, Jakarta 10640' where AGREEMENT_NO = replace('0001630/4/08/12/2023', '/', '.');</v>
      </c>
      <c r="F10738" s="31"/>
      <c r="G10738" s="31"/>
      <c r="H10738" s="31"/>
      <c r="I10738" s="31"/>
      <c r="J10738" s="31"/>
      <c r="K10738" s="31"/>
      <c r="L10738" s="31"/>
      <c r="M10738" s="31"/>
      <c r="N10738" s="31"/>
      <c r="O10738" s="31"/>
      <c r="P10738" s="31"/>
      <c r="Q10738" s="31"/>
      <c r="R10738" s="31"/>
      <c r="S10738" s="31"/>
      <c r="T10738" s="31"/>
      <c r="U10738" s="31"/>
      <c r="V10738" s="31"/>
      <c r="W10738" s="31"/>
      <c r="X10738" s="31"/>
      <c r="Y10738" s="31"/>
      <c r="Z10738" s="31"/>
      <c r="AA10738" s="31"/>
      <c r="AB10738" s="31"/>
      <c r="AC10738" s="31"/>
      <c r="AD10738" s="31"/>
      <c r="AE10738" s="31"/>
      <c r="AF10738" s="31"/>
      <c r="AG10738" s="31"/>
      <c r="AH10738" s="31"/>
      <c r="AI10738" s="31"/>
      <c r="AJ10738" s="31"/>
      <c r="AK10738" s="31"/>
      <c r="AL10738" s="31"/>
      <c r="AM10738" s="31"/>
      <c r="AN10738" s="31"/>
      <c r="AO10738" s="31"/>
      <c r="AP10738" s="31"/>
      <c r="AQ10738" s="31"/>
      <c r="AR10738" s="31"/>
      <c r="AS10738" s="31"/>
      <c r="AT10738" s="31"/>
      <c r="AU10738" s="31"/>
      <c r="AV10738" s="31"/>
      <c r="AW10738" s="31"/>
      <c r="AX10738" s="31"/>
      <c r="AY10738" s="31"/>
      <c r="AZ10738" s="31"/>
      <c r="BA10738" s="31"/>
      <c r="BB10738" s="31"/>
      <c r="BC10738" s="31"/>
      <c r="BD10738" s="31"/>
      <c r="BE10738" s="31"/>
      <c r="BF10738" s="31"/>
      <c r="BG10738" s="31"/>
      <c r="BH10738" s="31"/>
      <c r="BI10738" s="31"/>
      <c r="BJ10738" s="31"/>
      <c r="BK10738" s="31"/>
      <c r="BL10738" s="31"/>
      <c r="BM10738" s="31"/>
      <c r="BN10738" s="31"/>
      <c r="BO10738" s="31"/>
      <c r="BP10738" s="31"/>
      <c r="BQ10738" s="31"/>
      <c r="BR10738" s="31"/>
      <c r="BS10738" s="31"/>
      <c r="BT10738" s="31"/>
      <c r="BU10738" s="31"/>
      <c r="BV10738" s="31"/>
      <c r="BW10738" s="31"/>
      <c r="BX10738" s="31"/>
      <c r="BY10738" s="31"/>
      <c r="BZ10738" s="31"/>
      <c r="CA10738" s="31"/>
      <c r="CB10738" s="31"/>
      <c r="CC10738" s="31"/>
    </row>
    <row r="10739" spans="5:81" customFormat="1" x14ac:dyDescent="0.25">
      <c r="E10739" s="30" t="str">
        <f t="shared" si="78"/>
        <v>update IFINOPL.dbo.AGREEMENT_ASSET set BILLING_TO_NPWP = '317839322411000', NPWP_NAME = 'PT. TRILASMEN INDONESIA', NPWP_ADDRESS = 'RUKO EMERALD BOULEVARD AA,2I3T RT OO1 RW OO7 KELURAHAN PERIGI KECAMATAN PONDOK AREN TANGERANG SELATAN BANTEN' where AGREEMENT_NO = replace('0001638/4/01/12/2023', '/', '.');</v>
      </c>
      <c r="F10739" s="31"/>
      <c r="G10739" s="31"/>
      <c r="H10739" s="31"/>
      <c r="I10739" s="31"/>
      <c r="J10739" s="31"/>
      <c r="K10739" s="31"/>
      <c r="L10739" s="31"/>
      <c r="M10739" s="31"/>
      <c r="N10739" s="31"/>
      <c r="O10739" s="31"/>
      <c r="P10739" s="31"/>
      <c r="Q10739" s="31"/>
      <c r="R10739" s="31"/>
      <c r="S10739" s="31"/>
      <c r="T10739" s="31"/>
      <c r="U10739" s="31"/>
      <c r="V10739" s="31"/>
      <c r="W10739" s="31"/>
      <c r="X10739" s="31"/>
      <c r="Y10739" s="31"/>
      <c r="Z10739" s="31"/>
      <c r="AA10739" s="31"/>
      <c r="AB10739" s="31"/>
      <c r="AC10739" s="31"/>
      <c r="AD10739" s="31"/>
      <c r="AE10739" s="31"/>
      <c r="AF10739" s="31"/>
      <c r="AG10739" s="31"/>
      <c r="AH10739" s="31"/>
      <c r="AI10739" s="31"/>
      <c r="AJ10739" s="31"/>
      <c r="AK10739" s="31"/>
      <c r="AL10739" s="31"/>
      <c r="AM10739" s="31"/>
      <c r="AN10739" s="31"/>
      <c r="AO10739" s="31"/>
      <c r="AP10739" s="31"/>
      <c r="AQ10739" s="31"/>
      <c r="AR10739" s="31"/>
      <c r="AS10739" s="31"/>
      <c r="AT10739" s="31"/>
      <c r="AU10739" s="31"/>
      <c r="AV10739" s="31"/>
      <c r="AW10739" s="31"/>
      <c r="AX10739" s="31"/>
      <c r="AY10739" s="31"/>
      <c r="AZ10739" s="31"/>
      <c r="BA10739" s="31"/>
      <c r="BB10739" s="31"/>
      <c r="BC10739" s="31"/>
      <c r="BD10739" s="31"/>
      <c r="BE10739" s="31"/>
      <c r="BF10739" s="31"/>
      <c r="BG10739" s="31"/>
      <c r="BH10739" s="31"/>
      <c r="BI10739" s="31"/>
      <c r="BJ10739" s="31"/>
      <c r="BK10739" s="31"/>
      <c r="BL10739" s="31"/>
      <c r="BM10739" s="31"/>
      <c r="BN10739" s="31"/>
      <c r="BO10739" s="31"/>
      <c r="BP10739" s="31"/>
      <c r="BQ10739" s="31"/>
      <c r="BR10739" s="31"/>
      <c r="BS10739" s="31"/>
      <c r="BT10739" s="31"/>
      <c r="BU10739" s="31"/>
      <c r="BV10739" s="31"/>
      <c r="BW10739" s="31"/>
      <c r="BX10739" s="31"/>
      <c r="BY10739" s="31"/>
      <c r="BZ10739" s="31"/>
      <c r="CA10739" s="31"/>
      <c r="CB10739" s="31"/>
      <c r="CC10739" s="31"/>
    </row>
    <row r="10740" spans="5:81" customFormat="1" x14ac:dyDescent="0.25">
      <c r="E10740" s="30" t="str">
        <f t="shared" si="78"/>
        <v>update IFINOPL.dbo.AGREEMENT_ASSET set BILLING_TO_NPWP = '317839322411000', NPWP_NAME = 'PT. TRILASMEN INDONESIA', NPWP_ADDRESS = 'RUKO EMERALD BOULEVARD AA,2I3T RT OO1 RW OO7 KELURAHAN PERIGI KECAMATAN PONDOK AREN TANGERANG SELATAN BANTENKELURAHAN PERIGI KECAMATAN PONDOK AREN TANGERANG SELATAN BANTEN' where AGREEMENT_NO = replace('0001638/4/01/12/2023', '/', '.');</v>
      </c>
      <c r="F10740" s="31"/>
      <c r="G10740" s="31"/>
      <c r="H10740" s="31"/>
      <c r="I10740" s="31"/>
      <c r="J10740" s="31"/>
      <c r="K10740" s="31"/>
      <c r="L10740" s="31"/>
      <c r="M10740" s="31"/>
      <c r="N10740" s="31"/>
      <c r="O10740" s="31"/>
      <c r="P10740" s="31"/>
      <c r="Q10740" s="31"/>
      <c r="R10740" s="31"/>
      <c r="S10740" s="31"/>
      <c r="T10740" s="31"/>
      <c r="U10740" s="31"/>
      <c r="V10740" s="31"/>
      <c r="W10740" s="31"/>
      <c r="X10740" s="31"/>
      <c r="Y10740" s="31"/>
      <c r="Z10740" s="31"/>
      <c r="AA10740" s="31"/>
      <c r="AB10740" s="31"/>
      <c r="AC10740" s="31"/>
      <c r="AD10740" s="31"/>
      <c r="AE10740" s="31"/>
      <c r="AF10740" s="31"/>
      <c r="AG10740" s="31"/>
      <c r="AH10740" s="31"/>
      <c r="AI10740" s="31"/>
      <c r="AJ10740" s="31"/>
      <c r="AK10740" s="31"/>
      <c r="AL10740" s="31"/>
      <c r="AM10740" s="31"/>
      <c r="AN10740" s="31"/>
      <c r="AO10740" s="31"/>
      <c r="AP10740" s="31"/>
      <c r="AQ10740" s="31"/>
      <c r="AR10740" s="31"/>
      <c r="AS10740" s="31"/>
      <c r="AT10740" s="31"/>
      <c r="AU10740" s="31"/>
      <c r="AV10740" s="31"/>
      <c r="AW10740" s="31"/>
      <c r="AX10740" s="31"/>
      <c r="AY10740" s="31"/>
      <c r="AZ10740" s="31"/>
      <c r="BA10740" s="31"/>
      <c r="BB10740" s="31"/>
      <c r="BC10740" s="31"/>
      <c r="BD10740" s="31"/>
      <c r="BE10740" s="31"/>
      <c r="BF10740" s="31"/>
      <c r="BG10740" s="31"/>
      <c r="BH10740" s="31"/>
      <c r="BI10740" s="31"/>
      <c r="BJ10740" s="31"/>
      <c r="BK10740" s="31"/>
      <c r="BL10740" s="31"/>
      <c r="BM10740" s="31"/>
      <c r="BN10740" s="31"/>
      <c r="BO10740" s="31"/>
      <c r="BP10740" s="31"/>
      <c r="BQ10740" s="31"/>
      <c r="BR10740" s="31"/>
      <c r="BS10740" s="31"/>
      <c r="BT10740" s="31"/>
      <c r="BU10740" s="31"/>
      <c r="BV10740" s="31"/>
      <c r="BW10740" s="31"/>
      <c r="BX10740" s="31"/>
      <c r="BY10740" s="31"/>
      <c r="BZ10740" s="31"/>
      <c r="CA10740" s="31"/>
      <c r="CB10740" s="31"/>
      <c r="CC10740" s="31"/>
    </row>
    <row r="10741" spans="5:81" customFormat="1" x14ac:dyDescent="0.25">
      <c r="E10741" s="30" t="str">
        <f t="shared" si="78"/>
        <v>update IFINOPL.dbo.AGREEMENT_ASSET set BILLING_TO_NPWP = '317839322411000', NPWP_NAME = 'PT. TRILASMEN INDONESIA', NPWP_ADDRESS = 'RUKO EMERALD BOULEVARD AA,2I3T RT OO1 RW OO7 KELURAHAN PERIGI KECAMATAN PONDOK AREN TANGERANG SELATAN BANTEN' where AGREEMENT_NO = replace('0001638/4/01/12/2023', '/', '.');</v>
      </c>
      <c r="F10741" s="31"/>
      <c r="G10741" s="31"/>
      <c r="H10741" s="31"/>
      <c r="I10741" s="31"/>
      <c r="J10741" s="31"/>
      <c r="K10741" s="31"/>
      <c r="L10741" s="31"/>
      <c r="M10741" s="31"/>
      <c r="N10741" s="31"/>
      <c r="O10741" s="31"/>
      <c r="P10741" s="31"/>
      <c r="Q10741" s="31"/>
      <c r="R10741" s="31"/>
      <c r="S10741" s="31"/>
      <c r="T10741" s="31"/>
      <c r="U10741" s="31"/>
      <c r="V10741" s="31"/>
      <c r="W10741" s="31"/>
      <c r="X10741" s="31"/>
      <c r="Y10741" s="31"/>
      <c r="Z10741" s="31"/>
      <c r="AA10741" s="31"/>
      <c r="AB10741" s="31"/>
      <c r="AC10741" s="31"/>
      <c r="AD10741" s="31"/>
      <c r="AE10741" s="31"/>
      <c r="AF10741" s="31"/>
      <c r="AG10741" s="31"/>
      <c r="AH10741" s="31"/>
      <c r="AI10741" s="31"/>
      <c r="AJ10741" s="31"/>
      <c r="AK10741" s="31"/>
      <c r="AL10741" s="31"/>
      <c r="AM10741" s="31"/>
      <c r="AN10741" s="31"/>
      <c r="AO10741" s="31"/>
      <c r="AP10741" s="31"/>
      <c r="AQ10741" s="31"/>
      <c r="AR10741" s="31"/>
      <c r="AS10741" s="31"/>
      <c r="AT10741" s="31"/>
      <c r="AU10741" s="31"/>
      <c r="AV10741" s="31"/>
      <c r="AW10741" s="31"/>
      <c r="AX10741" s="31"/>
      <c r="AY10741" s="31"/>
      <c r="AZ10741" s="31"/>
      <c r="BA10741" s="31"/>
      <c r="BB10741" s="31"/>
      <c r="BC10741" s="31"/>
      <c r="BD10741" s="31"/>
      <c r="BE10741" s="31"/>
      <c r="BF10741" s="31"/>
      <c r="BG10741" s="31"/>
      <c r="BH10741" s="31"/>
      <c r="BI10741" s="31"/>
      <c r="BJ10741" s="31"/>
      <c r="BK10741" s="31"/>
      <c r="BL10741" s="31"/>
      <c r="BM10741" s="31"/>
      <c r="BN10741" s="31"/>
      <c r="BO10741" s="31"/>
      <c r="BP10741" s="31"/>
      <c r="BQ10741" s="31"/>
      <c r="BR10741" s="31"/>
      <c r="BS10741" s="31"/>
      <c r="BT10741" s="31"/>
      <c r="BU10741" s="31"/>
      <c r="BV10741" s="31"/>
      <c r="BW10741" s="31"/>
      <c r="BX10741" s="31"/>
      <c r="BY10741" s="31"/>
      <c r="BZ10741" s="31"/>
      <c r="CA10741" s="31"/>
      <c r="CB10741" s="31"/>
      <c r="CC10741" s="31"/>
    </row>
    <row r="10742" spans="5:81" customFormat="1" x14ac:dyDescent="0.25">
      <c r="E10742" s="30" t="str">
        <f t="shared" si="78"/>
        <v>update IFINOPL.dbo.AGREEMENT_ASSET set BILLING_TO_NPWP = '317839322411000', NPWP_NAME = 'PT. TRILASMEN INDONESIA', NPWP_ADDRESS = 'RUKO EMERALD BOULEVARD AA,2I3T RT OO1 RW OO7 KELURAHAN PERIGI KECAMATAN PONDOK AREN TANGERANG SELATAN BANTENKELURAHAN PERIGI KECAMATAN PONDOK AREN TANGERANG SELATAN BANTEN' where AGREEMENT_NO = replace('0001638/4/01/12/2023', '/', '.');</v>
      </c>
      <c r="F10742" s="31"/>
      <c r="G10742" s="31"/>
      <c r="H10742" s="31"/>
      <c r="I10742" s="31"/>
      <c r="J10742" s="31"/>
      <c r="K10742" s="31"/>
      <c r="L10742" s="31"/>
      <c r="M10742" s="31"/>
      <c r="N10742" s="31"/>
      <c r="O10742" s="31"/>
      <c r="P10742" s="31"/>
      <c r="Q10742" s="31"/>
      <c r="R10742" s="31"/>
      <c r="S10742" s="31"/>
      <c r="T10742" s="31"/>
      <c r="U10742" s="31"/>
      <c r="V10742" s="31"/>
      <c r="W10742" s="31"/>
      <c r="X10742" s="31"/>
      <c r="Y10742" s="31"/>
      <c r="Z10742" s="31"/>
      <c r="AA10742" s="31"/>
      <c r="AB10742" s="31"/>
      <c r="AC10742" s="31"/>
      <c r="AD10742" s="31"/>
      <c r="AE10742" s="31"/>
      <c r="AF10742" s="31"/>
      <c r="AG10742" s="31"/>
      <c r="AH10742" s="31"/>
      <c r="AI10742" s="31"/>
      <c r="AJ10742" s="31"/>
      <c r="AK10742" s="31"/>
      <c r="AL10742" s="31"/>
      <c r="AM10742" s="31"/>
      <c r="AN10742" s="31"/>
      <c r="AO10742" s="31"/>
      <c r="AP10742" s="31"/>
      <c r="AQ10742" s="31"/>
      <c r="AR10742" s="31"/>
      <c r="AS10742" s="31"/>
      <c r="AT10742" s="31"/>
      <c r="AU10742" s="31"/>
      <c r="AV10742" s="31"/>
      <c r="AW10742" s="31"/>
      <c r="AX10742" s="31"/>
      <c r="AY10742" s="31"/>
      <c r="AZ10742" s="31"/>
      <c r="BA10742" s="31"/>
      <c r="BB10742" s="31"/>
      <c r="BC10742" s="31"/>
      <c r="BD10742" s="31"/>
      <c r="BE10742" s="31"/>
      <c r="BF10742" s="31"/>
      <c r="BG10742" s="31"/>
      <c r="BH10742" s="31"/>
      <c r="BI10742" s="31"/>
      <c r="BJ10742" s="31"/>
      <c r="BK10742" s="31"/>
      <c r="BL10742" s="31"/>
      <c r="BM10742" s="31"/>
      <c r="BN10742" s="31"/>
      <c r="BO10742" s="31"/>
      <c r="BP10742" s="31"/>
      <c r="BQ10742" s="31"/>
      <c r="BR10742" s="31"/>
      <c r="BS10742" s="31"/>
      <c r="BT10742" s="31"/>
      <c r="BU10742" s="31"/>
      <c r="BV10742" s="31"/>
      <c r="BW10742" s="31"/>
      <c r="BX10742" s="31"/>
      <c r="BY10742" s="31"/>
      <c r="BZ10742" s="31"/>
      <c r="CA10742" s="31"/>
      <c r="CB10742" s="31"/>
      <c r="CC10742" s="31"/>
    </row>
    <row r="10743" spans="5:81" customFormat="1" x14ac:dyDescent="0.25">
      <c r="E10743" s="30" t="str">
        <f t="shared" si="78"/>
        <v>update IFINOPL.dbo.AGREEMENT_ASSET set BILLING_TO_NPWP = '939183331009000', NPWP_NAME = 'PT. ABADI NUSANTARA LOGISTIK', NPWP_ADDRESS = 'Gedung Graha Turangga Jl. Raya Mabes Hankam No 7 RT. 001 RW. 005 Setu Cipayung, Jakarta Timur, DKI Jakarta' where AGREEMENT_NO = replace('0001640/4/10/12/2023', '/', '.');</v>
      </c>
      <c r="F10743" s="31"/>
      <c r="G10743" s="31"/>
      <c r="H10743" s="31"/>
      <c r="I10743" s="31"/>
      <c r="J10743" s="31"/>
      <c r="K10743" s="31"/>
      <c r="L10743" s="31"/>
      <c r="M10743" s="31"/>
      <c r="N10743" s="31"/>
      <c r="O10743" s="31"/>
      <c r="P10743" s="31"/>
      <c r="Q10743" s="31"/>
      <c r="R10743" s="31"/>
      <c r="S10743" s="31"/>
      <c r="T10743" s="31"/>
      <c r="U10743" s="31"/>
      <c r="V10743" s="31"/>
      <c r="W10743" s="31"/>
      <c r="X10743" s="31"/>
      <c r="Y10743" s="31"/>
      <c r="Z10743" s="31"/>
      <c r="AA10743" s="31"/>
      <c r="AB10743" s="31"/>
      <c r="AC10743" s="31"/>
      <c r="AD10743" s="31"/>
      <c r="AE10743" s="31"/>
      <c r="AF10743" s="31"/>
      <c r="AG10743" s="31"/>
      <c r="AH10743" s="31"/>
      <c r="AI10743" s="31"/>
      <c r="AJ10743" s="31"/>
      <c r="AK10743" s="31"/>
      <c r="AL10743" s="31"/>
      <c r="AM10743" s="31"/>
      <c r="AN10743" s="31"/>
      <c r="AO10743" s="31"/>
      <c r="AP10743" s="31"/>
      <c r="AQ10743" s="31"/>
      <c r="AR10743" s="31"/>
      <c r="AS10743" s="31"/>
      <c r="AT10743" s="31"/>
      <c r="AU10743" s="31"/>
      <c r="AV10743" s="31"/>
      <c r="AW10743" s="31"/>
      <c r="AX10743" s="31"/>
      <c r="AY10743" s="31"/>
      <c r="AZ10743" s="31"/>
      <c r="BA10743" s="31"/>
      <c r="BB10743" s="31"/>
      <c r="BC10743" s="31"/>
      <c r="BD10743" s="31"/>
      <c r="BE10743" s="31"/>
      <c r="BF10743" s="31"/>
      <c r="BG10743" s="31"/>
      <c r="BH10743" s="31"/>
      <c r="BI10743" s="31"/>
      <c r="BJ10743" s="31"/>
      <c r="BK10743" s="31"/>
      <c r="BL10743" s="31"/>
      <c r="BM10743" s="31"/>
      <c r="BN10743" s="31"/>
      <c r="BO10743" s="31"/>
      <c r="BP10743" s="31"/>
      <c r="BQ10743" s="31"/>
      <c r="BR10743" s="31"/>
      <c r="BS10743" s="31"/>
      <c r="BT10743" s="31"/>
      <c r="BU10743" s="31"/>
      <c r="BV10743" s="31"/>
      <c r="BW10743" s="31"/>
      <c r="BX10743" s="31"/>
      <c r="BY10743" s="31"/>
      <c r="BZ10743" s="31"/>
      <c r="CA10743" s="31"/>
      <c r="CB10743" s="31"/>
      <c r="CC10743" s="31"/>
    </row>
    <row r="10744" spans="5:81" customFormat="1" x14ac:dyDescent="0.25">
      <c r="E10744" s="30" t="str">
        <f t="shared" si="78"/>
        <v>update IFINOPL.dbo.AGREEMENT_ASSET set BILLING_TO_NPWP = '705439826063000', NPWP_NAME = 'PT. PRIMA ARMADA RAYA', NPWP_ADDRESS = 'GD. PATRA JASA OFFICE TOWER LT. 1 JL. JEND. GATOT SUBROTO KAV. 32-34 KUNINGAN TIMUR SETIABUDI JAKARTA SELATAN DKI JAKARTA' where AGREEMENT_NO = replace('0001642/4/10/12/2023', '/', '.');</v>
      </c>
      <c r="F10744" s="31"/>
      <c r="G10744" s="31"/>
      <c r="H10744" s="31"/>
      <c r="I10744" s="31"/>
      <c r="J10744" s="31"/>
      <c r="K10744" s="31"/>
      <c r="L10744" s="31"/>
      <c r="M10744" s="31"/>
      <c r="N10744" s="31"/>
      <c r="O10744" s="31"/>
      <c r="P10744" s="31"/>
      <c r="Q10744" s="31"/>
      <c r="R10744" s="31"/>
      <c r="S10744" s="31"/>
      <c r="T10744" s="31"/>
      <c r="U10744" s="31"/>
      <c r="V10744" s="31"/>
      <c r="W10744" s="31"/>
      <c r="X10744" s="31"/>
      <c r="Y10744" s="31"/>
      <c r="Z10744" s="31"/>
      <c r="AA10744" s="31"/>
      <c r="AB10744" s="31"/>
      <c r="AC10744" s="31"/>
      <c r="AD10744" s="31"/>
      <c r="AE10744" s="31"/>
      <c r="AF10744" s="31"/>
      <c r="AG10744" s="31"/>
      <c r="AH10744" s="31"/>
      <c r="AI10744" s="31"/>
      <c r="AJ10744" s="31"/>
      <c r="AK10744" s="31"/>
      <c r="AL10744" s="31"/>
      <c r="AM10744" s="31"/>
      <c r="AN10744" s="31"/>
      <c r="AO10744" s="31"/>
      <c r="AP10744" s="31"/>
      <c r="AQ10744" s="31"/>
      <c r="AR10744" s="31"/>
      <c r="AS10744" s="31"/>
      <c r="AT10744" s="31"/>
      <c r="AU10744" s="31"/>
      <c r="AV10744" s="31"/>
      <c r="AW10744" s="31"/>
      <c r="AX10744" s="31"/>
      <c r="AY10744" s="31"/>
      <c r="AZ10744" s="31"/>
      <c r="BA10744" s="31"/>
      <c r="BB10744" s="31"/>
      <c r="BC10744" s="31"/>
      <c r="BD10744" s="31"/>
      <c r="BE10744" s="31"/>
      <c r="BF10744" s="31"/>
      <c r="BG10744" s="31"/>
      <c r="BH10744" s="31"/>
      <c r="BI10744" s="31"/>
      <c r="BJ10744" s="31"/>
      <c r="BK10744" s="31"/>
      <c r="BL10744" s="31"/>
      <c r="BM10744" s="31"/>
      <c r="BN10744" s="31"/>
      <c r="BO10744" s="31"/>
      <c r="BP10744" s="31"/>
      <c r="BQ10744" s="31"/>
      <c r="BR10744" s="31"/>
      <c r="BS10744" s="31"/>
      <c r="BT10744" s="31"/>
      <c r="BU10744" s="31"/>
      <c r="BV10744" s="31"/>
      <c r="BW10744" s="31"/>
      <c r="BX10744" s="31"/>
      <c r="BY10744" s="31"/>
      <c r="BZ10744" s="31"/>
      <c r="CA10744" s="31"/>
      <c r="CB10744" s="31"/>
      <c r="CC10744" s="31"/>
    </row>
    <row r="10745" spans="5:81" customFormat="1" x14ac:dyDescent="0.25">
      <c r="E10745" s="30" t="str">
        <f t="shared" si="78"/>
        <v>update IFINOPL.dbo.AGREEMENT_ASSET set BILLING_TO_NPWP = '705439826063000', NPWP_NAME = 'PT. PRIMA ARMADA RAYA', NPWP_ADDRESS = 'GD. PATRA JASA OFFICE TOWER LT. 1 JL. JEND. GATOT SUBROTO KAV. 32-34 KUNINGAN TIMUR SETIABUDI JAKARTA SELATAN DKI JAKARTA' where AGREEMENT_NO = replace('0001643/4/10/12/2023', '/', '.');</v>
      </c>
      <c r="F10745" s="31"/>
      <c r="G10745" s="31"/>
      <c r="H10745" s="31"/>
      <c r="I10745" s="31"/>
      <c r="J10745" s="31"/>
      <c r="K10745" s="31"/>
      <c r="L10745" s="31"/>
      <c r="M10745" s="31"/>
      <c r="N10745" s="31"/>
      <c r="O10745" s="31"/>
      <c r="P10745" s="31"/>
      <c r="Q10745" s="31"/>
      <c r="R10745" s="31"/>
      <c r="S10745" s="31"/>
      <c r="T10745" s="31"/>
      <c r="U10745" s="31"/>
      <c r="V10745" s="31"/>
      <c r="W10745" s="31"/>
      <c r="X10745" s="31"/>
      <c r="Y10745" s="31"/>
      <c r="Z10745" s="31"/>
      <c r="AA10745" s="31"/>
      <c r="AB10745" s="31"/>
      <c r="AC10745" s="31"/>
      <c r="AD10745" s="31"/>
      <c r="AE10745" s="31"/>
      <c r="AF10745" s="31"/>
      <c r="AG10745" s="31"/>
      <c r="AH10745" s="31"/>
      <c r="AI10745" s="31"/>
      <c r="AJ10745" s="31"/>
      <c r="AK10745" s="31"/>
      <c r="AL10745" s="31"/>
      <c r="AM10745" s="31"/>
      <c r="AN10745" s="31"/>
      <c r="AO10745" s="31"/>
      <c r="AP10745" s="31"/>
      <c r="AQ10745" s="31"/>
      <c r="AR10745" s="31"/>
      <c r="AS10745" s="31"/>
      <c r="AT10745" s="31"/>
      <c r="AU10745" s="31"/>
      <c r="AV10745" s="31"/>
      <c r="AW10745" s="31"/>
      <c r="AX10745" s="31"/>
      <c r="AY10745" s="31"/>
      <c r="AZ10745" s="31"/>
      <c r="BA10745" s="31"/>
      <c r="BB10745" s="31"/>
      <c r="BC10745" s="31"/>
      <c r="BD10745" s="31"/>
      <c r="BE10745" s="31"/>
      <c r="BF10745" s="31"/>
      <c r="BG10745" s="31"/>
      <c r="BH10745" s="31"/>
      <c r="BI10745" s="31"/>
      <c r="BJ10745" s="31"/>
      <c r="BK10745" s="31"/>
      <c r="BL10745" s="31"/>
      <c r="BM10745" s="31"/>
      <c r="BN10745" s="31"/>
      <c r="BO10745" s="31"/>
      <c r="BP10745" s="31"/>
      <c r="BQ10745" s="31"/>
      <c r="BR10745" s="31"/>
      <c r="BS10745" s="31"/>
      <c r="BT10745" s="31"/>
      <c r="BU10745" s="31"/>
      <c r="BV10745" s="31"/>
      <c r="BW10745" s="31"/>
      <c r="BX10745" s="31"/>
      <c r="BY10745" s="31"/>
      <c r="BZ10745" s="31"/>
      <c r="CA10745" s="31"/>
      <c r="CB10745" s="31"/>
      <c r="CC10745" s="31"/>
    </row>
    <row r="10746" spans="5:81" customFormat="1" x14ac:dyDescent="0.25">
      <c r="E10746" s="30" t="str">
        <f t="shared" si="78"/>
        <v>update IFINOPL.dbo.AGREEMENT_ASSET set BILLING_TO_NPWP = '705439826063000', NPWP_NAME = 'PT. PRIMA ARMADA RAYA', NPWP_ADDRESS = 'GD. PATRA JASA OFFICE TOWER LT. 1 JL. JEND. GATOT SUBROTO KAV. 32-34 KUNINGAN TIMUR SETIABUDI JAKARTA SELATAN DKI JAKARTA' where AGREEMENT_NO = replace('0001644/4/10/12/2023', '/', '.');</v>
      </c>
      <c r="F10746" s="31"/>
      <c r="G10746" s="31"/>
      <c r="H10746" s="31"/>
      <c r="I10746" s="31"/>
      <c r="J10746" s="31"/>
      <c r="K10746" s="31"/>
      <c r="L10746" s="31"/>
      <c r="M10746" s="31"/>
      <c r="N10746" s="31"/>
      <c r="O10746" s="31"/>
      <c r="P10746" s="31"/>
      <c r="Q10746" s="31"/>
      <c r="R10746" s="31"/>
      <c r="S10746" s="31"/>
      <c r="T10746" s="31"/>
      <c r="U10746" s="31"/>
      <c r="V10746" s="31"/>
      <c r="W10746" s="31"/>
      <c r="X10746" s="31"/>
      <c r="Y10746" s="31"/>
      <c r="Z10746" s="31"/>
      <c r="AA10746" s="31"/>
      <c r="AB10746" s="31"/>
      <c r="AC10746" s="31"/>
      <c r="AD10746" s="31"/>
      <c r="AE10746" s="31"/>
      <c r="AF10746" s="31"/>
      <c r="AG10746" s="31"/>
      <c r="AH10746" s="31"/>
      <c r="AI10746" s="31"/>
      <c r="AJ10746" s="31"/>
      <c r="AK10746" s="31"/>
      <c r="AL10746" s="31"/>
      <c r="AM10746" s="31"/>
      <c r="AN10746" s="31"/>
      <c r="AO10746" s="31"/>
      <c r="AP10746" s="31"/>
      <c r="AQ10746" s="31"/>
      <c r="AR10746" s="31"/>
      <c r="AS10746" s="31"/>
      <c r="AT10746" s="31"/>
      <c r="AU10746" s="31"/>
      <c r="AV10746" s="31"/>
      <c r="AW10746" s="31"/>
      <c r="AX10746" s="31"/>
      <c r="AY10746" s="31"/>
      <c r="AZ10746" s="31"/>
      <c r="BA10746" s="31"/>
      <c r="BB10746" s="31"/>
      <c r="BC10746" s="31"/>
      <c r="BD10746" s="31"/>
      <c r="BE10746" s="31"/>
      <c r="BF10746" s="31"/>
      <c r="BG10746" s="31"/>
      <c r="BH10746" s="31"/>
      <c r="BI10746" s="31"/>
      <c r="BJ10746" s="31"/>
      <c r="BK10746" s="31"/>
      <c r="BL10746" s="31"/>
      <c r="BM10746" s="31"/>
      <c r="BN10746" s="31"/>
      <c r="BO10746" s="31"/>
      <c r="BP10746" s="31"/>
      <c r="BQ10746" s="31"/>
      <c r="BR10746" s="31"/>
      <c r="BS10746" s="31"/>
      <c r="BT10746" s="31"/>
      <c r="BU10746" s="31"/>
      <c r="BV10746" s="31"/>
      <c r="BW10746" s="31"/>
      <c r="BX10746" s="31"/>
      <c r="BY10746" s="31"/>
      <c r="BZ10746" s="31"/>
      <c r="CA10746" s="31"/>
      <c r="CB10746" s="31"/>
      <c r="CC10746" s="31"/>
    </row>
    <row r="10747" spans="5:81" customFormat="1" x14ac:dyDescent="0.25">
      <c r="E10747" s="30" t="str">
        <f t="shared" si="78"/>
        <v>update IFINOPL.dbo.AGREEMENT_ASSET set BILLING_TO_NPWP = '021603402061000', NPWP_NAME = 'PT. AMANAH PRIMA INDONESIA', NPWP_ADDRESS = 'JL BUNCIT RAYA NO 49 MAMPANG RT/RW 008/005 KELURAHAN KALIBATA KECAMATAN PANCORAN - JAKARTA SELATAN 12740' where AGREEMENT_NO = replace('0001645/4/01/12/2023', '/', '.');</v>
      </c>
      <c r="F10747" s="31"/>
      <c r="G10747" s="31"/>
      <c r="H10747" s="31"/>
      <c r="I10747" s="31"/>
      <c r="J10747" s="31"/>
      <c r="K10747" s="31"/>
      <c r="L10747" s="31"/>
      <c r="M10747" s="31"/>
      <c r="N10747" s="31"/>
      <c r="O10747" s="31"/>
      <c r="P10747" s="31"/>
      <c r="Q10747" s="31"/>
      <c r="R10747" s="31"/>
      <c r="S10747" s="31"/>
      <c r="T10747" s="31"/>
      <c r="U10747" s="31"/>
      <c r="V10747" s="31"/>
      <c r="W10747" s="31"/>
      <c r="X10747" s="31"/>
      <c r="Y10747" s="31"/>
      <c r="Z10747" s="31"/>
      <c r="AA10747" s="31"/>
      <c r="AB10747" s="31"/>
      <c r="AC10747" s="31"/>
      <c r="AD10747" s="31"/>
      <c r="AE10747" s="31"/>
      <c r="AF10747" s="31"/>
      <c r="AG10747" s="31"/>
      <c r="AH10747" s="31"/>
      <c r="AI10747" s="31"/>
      <c r="AJ10747" s="31"/>
      <c r="AK10747" s="31"/>
      <c r="AL10747" s="31"/>
      <c r="AM10747" s="31"/>
      <c r="AN10747" s="31"/>
      <c r="AO10747" s="31"/>
      <c r="AP10747" s="31"/>
      <c r="AQ10747" s="31"/>
      <c r="AR10747" s="31"/>
      <c r="AS10747" s="31"/>
      <c r="AT10747" s="31"/>
      <c r="AU10747" s="31"/>
      <c r="AV10747" s="31"/>
      <c r="AW10747" s="31"/>
      <c r="AX10747" s="31"/>
      <c r="AY10747" s="31"/>
      <c r="AZ10747" s="31"/>
      <c r="BA10747" s="31"/>
      <c r="BB10747" s="31"/>
      <c r="BC10747" s="31"/>
      <c r="BD10747" s="31"/>
      <c r="BE10747" s="31"/>
      <c r="BF10747" s="31"/>
      <c r="BG10747" s="31"/>
      <c r="BH10747" s="31"/>
      <c r="BI10747" s="31"/>
      <c r="BJ10747" s="31"/>
      <c r="BK10747" s="31"/>
      <c r="BL10747" s="31"/>
      <c r="BM10747" s="31"/>
      <c r="BN10747" s="31"/>
      <c r="BO10747" s="31"/>
      <c r="BP10747" s="31"/>
      <c r="BQ10747" s="31"/>
      <c r="BR10747" s="31"/>
      <c r="BS10747" s="31"/>
      <c r="BT10747" s="31"/>
      <c r="BU10747" s="31"/>
      <c r="BV10747" s="31"/>
      <c r="BW10747" s="31"/>
      <c r="BX10747" s="31"/>
      <c r="BY10747" s="31"/>
      <c r="BZ10747" s="31"/>
      <c r="CA10747" s="31"/>
      <c r="CB10747" s="31"/>
      <c r="CC10747" s="31"/>
    </row>
    <row r="10748" spans="5:81" customFormat="1" x14ac:dyDescent="0.25">
      <c r="E10748" s="30" t="str">
        <f t="shared" si="78"/>
        <v>update IFINOPL.dbo.AGREEMENT_ASSET set BILLING_TO_NPWP = '023317159063000', NPWP_NAME = 'JASA PEGAWAI PT. SWADHARMA SARANA I. KOPERASI', NPWP_ADDRESS = 'THE BELLAGIO RESIDENCE &amp; MALL UNIT. OUG 31&amp;32 JL. MEGA KUNINGAN BARAT KAV. E.4.3 KUNINGAN TIMUR, SETIA BUDI JAKARTA SELATAN' where AGREEMENT_NO = replace('0001649/4/10/12/2023', '/', '.');</v>
      </c>
      <c r="F10748" s="31"/>
      <c r="G10748" s="31"/>
      <c r="H10748" s="31"/>
      <c r="I10748" s="31"/>
      <c r="J10748" s="31"/>
      <c r="K10748" s="31"/>
      <c r="L10748" s="31"/>
      <c r="M10748" s="31"/>
      <c r="N10748" s="31"/>
      <c r="O10748" s="31"/>
      <c r="P10748" s="31"/>
      <c r="Q10748" s="31"/>
      <c r="R10748" s="31"/>
      <c r="S10748" s="31"/>
      <c r="T10748" s="31"/>
      <c r="U10748" s="31"/>
      <c r="V10748" s="31"/>
      <c r="W10748" s="31"/>
      <c r="X10748" s="31"/>
      <c r="Y10748" s="31"/>
      <c r="Z10748" s="31"/>
      <c r="AA10748" s="31"/>
      <c r="AB10748" s="31"/>
      <c r="AC10748" s="31"/>
      <c r="AD10748" s="31"/>
      <c r="AE10748" s="31"/>
      <c r="AF10748" s="31"/>
      <c r="AG10748" s="31"/>
      <c r="AH10748" s="31"/>
      <c r="AI10748" s="31"/>
      <c r="AJ10748" s="31"/>
      <c r="AK10748" s="31"/>
      <c r="AL10748" s="31"/>
      <c r="AM10748" s="31"/>
      <c r="AN10748" s="31"/>
      <c r="AO10748" s="31"/>
      <c r="AP10748" s="31"/>
      <c r="AQ10748" s="31"/>
      <c r="AR10748" s="31"/>
      <c r="AS10748" s="31"/>
      <c r="AT10748" s="31"/>
      <c r="AU10748" s="31"/>
      <c r="AV10748" s="31"/>
      <c r="AW10748" s="31"/>
      <c r="AX10748" s="31"/>
      <c r="AY10748" s="31"/>
      <c r="AZ10748" s="31"/>
      <c r="BA10748" s="31"/>
      <c r="BB10748" s="31"/>
      <c r="BC10748" s="31"/>
      <c r="BD10748" s="31"/>
      <c r="BE10748" s="31"/>
      <c r="BF10748" s="31"/>
      <c r="BG10748" s="31"/>
      <c r="BH10748" s="31"/>
      <c r="BI10748" s="31"/>
      <c r="BJ10748" s="31"/>
      <c r="BK10748" s="31"/>
      <c r="BL10748" s="31"/>
      <c r="BM10748" s="31"/>
      <c r="BN10748" s="31"/>
      <c r="BO10748" s="31"/>
      <c r="BP10748" s="31"/>
      <c r="BQ10748" s="31"/>
      <c r="BR10748" s="31"/>
      <c r="BS10748" s="31"/>
      <c r="BT10748" s="31"/>
      <c r="BU10748" s="31"/>
      <c r="BV10748" s="31"/>
      <c r="BW10748" s="31"/>
      <c r="BX10748" s="31"/>
      <c r="BY10748" s="31"/>
      <c r="BZ10748" s="31"/>
      <c r="CA10748" s="31"/>
      <c r="CB10748" s="31"/>
      <c r="CC10748" s="31"/>
    </row>
    <row r="10749" spans="5:81" customFormat="1" x14ac:dyDescent="0.25">
      <c r="E10749" s="30" t="str">
        <f t="shared" si="78"/>
        <v>update IFINOPL.dbo.AGREEMENT_ASSET set BILLING_TO_NPWP = '427781075047000', NPWP_NAME = 'PT. GLOBAL JET CARGO', NPWP_ADDRESS = 'Landmark Pluit Tower Blok B1Lantai 9A,Jl Pluit pejaringan, Kota Adm.Jakarta Utara DKI Jakarta' where AGREEMENT_NO = replace('0001650/4/08/12/2023', '/', '.');</v>
      </c>
      <c r="F10749" s="31"/>
      <c r="G10749" s="31"/>
      <c r="H10749" s="31"/>
      <c r="I10749" s="31"/>
      <c r="J10749" s="31"/>
      <c r="K10749" s="31"/>
      <c r="L10749" s="31"/>
      <c r="M10749" s="31"/>
      <c r="N10749" s="31"/>
      <c r="O10749" s="31"/>
      <c r="P10749" s="31"/>
      <c r="Q10749" s="31"/>
      <c r="R10749" s="31"/>
      <c r="S10749" s="31"/>
      <c r="T10749" s="31"/>
      <c r="U10749" s="31"/>
      <c r="V10749" s="31"/>
      <c r="W10749" s="31"/>
      <c r="X10749" s="31"/>
      <c r="Y10749" s="31"/>
      <c r="Z10749" s="31"/>
      <c r="AA10749" s="31"/>
      <c r="AB10749" s="31"/>
      <c r="AC10749" s="31"/>
      <c r="AD10749" s="31"/>
      <c r="AE10749" s="31"/>
      <c r="AF10749" s="31"/>
      <c r="AG10749" s="31"/>
      <c r="AH10749" s="31"/>
      <c r="AI10749" s="31"/>
      <c r="AJ10749" s="31"/>
      <c r="AK10749" s="31"/>
      <c r="AL10749" s="31"/>
      <c r="AM10749" s="31"/>
      <c r="AN10749" s="31"/>
      <c r="AO10749" s="31"/>
      <c r="AP10749" s="31"/>
      <c r="AQ10749" s="31"/>
      <c r="AR10749" s="31"/>
      <c r="AS10749" s="31"/>
      <c r="AT10749" s="31"/>
      <c r="AU10749" s="31"/>
      <c r="AV10749" s="31"/>
      <c r="AW10749" s="31"/>
      <c r="AX10749" s="31"/>
      <c r="AY10749" s="31"/>
      <c r="AZ10749" s="31"/>
      <c r="BA10749" s="31"/>
      <c r="BB10749" s="31"/>
      <c r="BC10749" s="31"/>
      <c r="BD10749" s="31"/>
      <c r="BE10749" s="31"/>
      <c r="BF10749" s="31"/>
      <c r="BG10749" s="31"/>
      <c r="BH10749" s="31"/>
      <c r="BI10749" s="31"/>
      <c r="BJ10749" s="31"/>
      <c r="BK10749" s="31"/>
      <c r="BL10749" s="31"/>
      <c r="BM10749" s="31"/>
      <c r="BN10749" s="31"/>
      <c r="BO10749" s="31"/>
      <c r="BP10749" s="31"/>
      <c r="BQ10749" s="31"/>
      <c r="BR10749" s="31"/>
      <c r="BS10749" s="31"/>
      <c r="BT10749" s="31"/>
      <c r="BU10749" s="31"/>
      <c r="BV10749" s="31"/>
      <c r="BW10749" s="31"/>
      <c r="BX10749" s="31"/>
      <c r="BY10749" s="31"/>
      <c r="BZ10749" s="31"/>
      <c r="CA10749" s="31"/>
      <c r="CB10749" s="31"/>
      <c r="CC10749" s="31"/>
    </row>
    <row r="10750" spans="5:81" customFormat="1" x14ac:dyDescent="0.25">
      <c r="E10750" s="30" t="str">
        <f t="shared" si="78"/>
        <v>update IFINOPL.dbo.AGREEMENT_ASSET set BILLING_TO_NPWP = '705439826063000', NPWP_NAME = 'PT. PRIMA ARMADA RAYA', NPWP_ADDRESS = 'GD. PATRA JASA OFFICE TOWER LT. 1 JL. JEND. GATOT SUBROTO KAV. 32-34 KUNINGAN TIMUR SETIABUDI JAKARTA SELATAN DKI JAKARTA' where AGREEMENT_NO = replace('0001651/4/10/12/2023', '/', '.');</v>
      </c>
      <c r="F10750" s="31"/>
      <c r="G10750" s="31"/>
      <c r="H10750" s="31"/>
      <c r="I10750" s="31"/>
      <c r="J10750" s="31"/>
      <c r="K10750" s="31"/>
      <c r="L10750" s="31"/>
      <c r="M10750" s="31"/>
      <c r="N10750" s="31"/>
      <c r="O10750" s="31"/>
      <c r="P10750" s="31"/>
      <c r="Q10750" s="31"/>
      <c r="R10750" s="31"/>
      <c r="S10750" s="31"/>
      <c r="T10750" s="31"/>
      <c r="U10750" s="31"/>
      <c r="V10750" s="31"/>
      <c r="W10750" s="31"/>
      <c r="X10750" s="31"/>
      <c r="Y10750" s="31"/>
      <c r="Z10750" s="31"/>
      <c r="AA10750" s="31"/>
      <c r="AB10750" s="31"/>
      <c r="AC10750" s="31"/>
      <c r="AD10750" s="31"/>
      <c r="AE10750" s="31"/>
      <c r="AF10750" s="31"/>
      <c r="AG10750" s="31"/>
      <c r="AH10750" s="31"/>
      <c r="AI10750" s="31"/>
      <c r="AJ10750" s="31"/>
      <c r="AK10750" s="31"/>
      <c r="AL10750" s="31"/>
      <c r="AM10750" s="31"/>
      <c r="AN10750" s="31"/>
      <c r="AO10750" s="31"/>
      <c r="AP10750" s="31"/>
      <c r="AQ10750" s="31"/>
      <c r="AR10750" s="31"/>
      <c r="AS10750" s="31"/>
      <c r="AT10750" s="31"/>
      <c r="AU10750" s="31"/>
      <c r="AV10750" s="31"/>
      <c r="AW10750" s="31"/>
      <c r="AX10750" s="31"/>
      <c r="AY10750" s="31"/>
      <c r="AZ10750" s="31"/>
      <c r="BA10750" s="31"/>
      <c r="BB10750" s="31"/>
      <c r="BC10750" s="31"/>
      <c r="BD10750" s="31"/>
      <c r="BE10750" s="31"/>
      <c r="BF10750" s="31"/>
      <c r="BG10750" s="31"/>
      <c r="BH10750" s="31"/>
      <c r="BI10750" s="31"/>
      <c r="BJ10750" s="31"/>
      <c r="BK10750" s="31"/>
      <c r="BL10750" s="31"/>
      <c r="BM10750" s="31"/>
      <c r="BN10750" s="31"/>
      <c r="BO10750" s="31"/>
      <c r="BP10750" s="31"/>
      <c r="BQ10750" s="31"/>
      <c r="BR10750" s="31"/>
      <c r="BS10750" s="31"/>
      <c r="BT10750" s="31"/>
      <c r="BU10750" s="31"/>
      <c r="BV10750" s="31"/>
      <c r="BW10750" s="31"/>
      <c r="BX10750" s="31"/>
      <c r="BY10750" s="31"/>
      <c r="BZ10750" s="31"/>
      <c r="CA10750" s="31"/>
      <c r="CB10750" s="31"/>
      <c r="CC10750" s="31"/>
    </row>
    <row r="10751" spans="5:81" customFormat="1" x14ac:dyDescent="0.25">
      <c r="E10751" s="30" t="str">
        <f t="shared" si="78"/>
        <v>update IFINOPL.dbo.AGREEMENT_ASSET set BILLING_TO_NPWP = '016743767092000', NPWP_NAME = 'PT. TIRTA INVESTAMA', NPWP_ADDRESS = 'RDTX Place Lt. 5, Jl. Prof. Dr. Satrio Kav. 3, Karet Kuningan, Setiabudi, Jakarta Selatan 12940' where AGREEMENT_NO = replace('0001652/4/10/12/2023', '/', '.');</v>
      </c>
      <c r="F10751" s="31"/>
      <c r="G10751" s="31"/>
      <c r="H10751" s="31"/>
      <c r="I10751" s="31"/>
      <c r="J10751" s="31"/>
      <c r="K10751" s="31"/>
      <c r="L10751" s="31"/>
      <c r="M10751" s="31"/>
      <c r="N10751" s="31"/>
      <c r="O10751" s="31"/>
      <c r="P10751" s="31"/>
      <c r="Q10751" s="31"/>
      <c r="R10751" s="31"/>
      <c r="S10751" s="31"/>
      <c r="T10751" s="31"/>
      <c r="U10751" s="31"/>
      <c r="V10751" s="31"/>
      <c r="W10751" s="31"/>
      <c r="X10751" s="31"/>
      <c r="Y10751" s="31"/>
      <c r="Z10751" s="31"/>
      <c r="AA10751" s="31"/>
      <c r="AB10751" s="31"/>
      <c r="AC10751" s="31"/>
      <c r="AD10751" s="31"/>
      <c r="AE10751" s="31"/>
      <c r="AF10751" s="31"/>
      <c r="AG10751" s="31"/>
      <c r="AH10751" s="31"/>
      <c r="AI10751" s="31"/>
      <c r="AJ10751" s="31"/>
      <c r="AK10751" s="31"/>
      <c r="AL10751" s="31"/>
      <c r="AM10751" s="31"/>
      <c r="AN10751" s="31"/>
      <c r="AO10751" s="31"/>
      <c r="AP10751" s="31"/>
      <c r="AQ10751" s="31"/>
      <c r="AR10751" s="31"/>
      <c r="AS10751" s="31"/>
      <c r="AT10751" s="31"/>
      <c r="AU10751" s="31"/>
      <c r="AV10751" s="31"/>
      <c r="AW10751" s="31"/>
      <c r="AX10751" s="31"/>
      <c r="AY10751" s="31"/>
      <c r="AZ10751" s="31"/>
      <c r="BA10751" s="31"/>
      <c r="BB10751" s="31"/>
      <c r="BC10751" s="31"/>
      <c r="BD10751" s="31"/>
      <c r="BE10751" s="31"/>
      <c r="BF10751" s="31"/>
      <c r="BG10751" s="31"/>
      <c r="BH10751" s="31"/>
      <c r="BI10751" s="31"/>
      <c r="BJ10751" s="31"/>
      <c r="BK10751" s="31"/>
      <c r="BL10751" s="31"/>
      <c r="BM10751" s="31"/>
      <c r="BN10751" s="31"/>
      <c r="BO10751" s="31"/>
      <c r="BP10751" s="31"/>
      <c r="BQ10751" s="31"/>
      <c r="BR10751" s="31"/>
      <c r="BS10751" s="31"/>
      <c r="BT10751" s="31"/>
      <c r="BU10751" s="31"/>
      <c r="BV10751" s="31"/>
      <c r="BW10751" s="31"/>
      <c r="BX10751" s="31"/>
      <c r="BY10751" s="31"/>
      <c r="BZ10751" s="31"/>
      <c r="CA10751" s="31"/>
      <c r="CB10751" s="31"/>
      <c r="CC10751" s="31"/>
    </row>
    <row r="10752" spans="5:81" customFormat="1" x14ac:dyDescent="0.25">
      <c r="E10752" s="30" t="str">
        <f t="shared" si="78"/>
        <v>update IFINOPL.dbo.AGREEMENT_ASSET set BILLING_TO_NPWP = '703345272022000', NPWP_NAME = 'PT. CKD TRADING INDONESIA', NPWP_ADDRESS = 'MENARA BIDAKARA 2 LT 18 UNIT 5 KOMPLEK BIDAKARA JL JEND GATOT SUBROTO KAV 71-73 RT.010 RW. 001 MENTENG DALAM TEBET JAKARTA SELATAN DKI JAKARTA' where AGREEMENT_NO = replace('0001654/4/10/12/2023', '/', '.');</v>
      </c>
      <c r="F10752" s="31"/>
      <c r="G10752" s="31"/>
      <c r="H10752" s="31"/>
      <c r="I10752" s="31"/>
      <c r="J10752" s="31"/>
      <c r="K10752" s="31"/>
      <c r="L10752" s="31"/>
      <c r="M10752" s="31"/>
      <c r="N10752" s="31"/>
      <c r="O10752" s="31"/>
      <c r="P10752" s="31"/>
      <c r="Q10752" s="31"/>
      <c r="R10752" s="31"/>
      <c r="S10752" s="31"/>
      <c r="T10752" s="31"/>
      <c r="U10752" s="31"/>
      <c r="V10752" s="31"/>
      <c r="W10752" s="31"/>
      <c r="X10752" s="31"/>
      <c r="Y10752" s="31"/>
      <c r="Z10752" s="31"/>
      <c r="AA10752" s="31"/>
      <c r="AB10752" s="31"/>
      <c r="AC10752" s="31"/>
      <c r="AD10752" s="31"/>
      <c r="AE10752" s="31"/>
      <c r="AF10752" s="31"/>
      <c r="AG10752" s="31"/>
      <c r="AH10752" s="31"/>
      <c r="AI10752" s="31"/>
      <c r="AJ10752" s="31"/>
      <c r="AK10752" s="31"/>
      <c r="AL10752" s="31"/>
      <c r="AM10752" s="31"/>
      <c r="AN10752" s="31"/>
      <c r="AO10752" s="31"/>
      <c r="AP10752" s="31"/>
      <c r="AQ10752" s="31"/>
      <c r="AR10752" s="31"/>
      <c r="AS10752" s="31"/>
      <c r="AT10752" s="31"/>
      <c r="AU10752" s="31"/>
      <c r="AV10752" s="31"/>
      <c r="AW10752" s="31"/>
      <c r="AX10752" s="31"/>
      <c r="AY10752" s="31"/>
      <c r="AZ10752" s="31"/>
      <c r="BA10752" s="31"/>
      <c r="BB10752" s="31"/>
      <c r="BC10752" s="31"/>
      <c r="BD10752" s="31"/>
      <c r="BE10752" s="31"/>
      <c r="BF10752" s="31"/>
      <c r="BG10752" s="31"/>
      <c r="BH10752" s="31"/>
      <c r="BI10752" s="31"/>
      <c r="BJ10752" s="31"/>
      <c r="BK10752" s="31"/>
      <c r="BL10752" s="31"/>
      <c r="BM10752" s="31"/>
      <c r="BN10752" s="31"/>
      <c r="BO10752" s="31"/>
      <c r="BP10752" s="31"/>
      <c r="BQ10752" s="31"/>
      <c r="BR10752" s="31"/>
      <c r="BS10752" s="31"/>
      <c r="BT10752" s="31"/>
      <c r="BU10752" s="31"/>
      <c r="BV10752" s="31"/>
      <c r="BW10752" s="31"/>
      <c r="BX10752" s="31"/>
      <c r="BY10752" s="31"/>
      <c r="BZ10752" s="31"/>
      <c r="CA10752" s="31"/>
      <c r="CB10752" s="31"/>
      <c r="CC10752" s="31"/>
    </row>
    <row r="10753" spans="5:81" customFormat="1" x14ac:dyDescent="0.25">
      <c r="E10753" s="30" t="str">
        <f t="shared" si="78"/>
        <v>update IFINOPL.dbo.AGREEMENT_ASSET set BILLING_TO_NPWP = '406339135609000', NPWP_NAME = 'PT. JAVAS UTTAM OTOMOTIF SOLUSI', NPWP_ADDRESS = 'Kebonsari 7A Nomor 29, Kebonsari, Jambangan, Kota Surabaya, Jawa Timur' where AGREEMENT_NO = replace('0001655/4/10/12/2023', '/', '.');</v>
      </c>
      <c r="F10753" s="31"/>
      <c r="G10753" s="31"/>
      <c r="H10753" s="31"/>
      <c r="I10753" s="31"/>
      <c r="J10753" s="31"/>
      <c r="K10753" s="31"/>
      <c r="L10753" s="31"/>
      <c r="M10753" s="31"/>
      <c r="N10753" s="31"/>
      <c r="O10753" s="31"/>
      <c r="P10753" s="31"/>
      <c r="Q10753" s="31"/>
      <c r="R10753" s="31"/>
      <c r="S10753" s="31"/>
      <c r="T10753" s="31"/>
      <c r="U10753" s="31"/>
      <c r="V10753" s="31"/>
      <c r="W10753" s="31"/>
      <c r="X10753" s="31"/>
      <c r="Y10753" s="31"/>
      <c r="Z10753" s="31"/>
      <c r="AA10753" s="31"/>
      <c r="AB10753" s="31"/>
      <c r="AC10753" s="31"/>
      <c r="AD10753" s="31"/>
      <c r="AE10753" s="31"/>
      <c r="AF10753" s="31"/>
      <c r="AG10753" s="31"/>
      <c r="AH10753" s="31"/>
      <c r="AI10753" s="31"/>
      <c r="AJ10753" s="31"/>
      <c r="AK10753" s="31"/>
      <c r="AL10753" s="31"/>
      <c r="AM10753" s="31"/>
      <c r="AN10753" s="31"/>
      <c r="AO10753" s="31"/>
      <c r="AP10753" s="31"/>
      <c r="AQ10753" s="31"/>
      <c r="AR10753" s="31"/>
      <c r="AS10753" s="31"/>
      <c r="AT10753" s="31"/>
      <c r="AU10753" s="31"/>
      <c r="AV10753" s="31"/>
      <c r="AW10753" s="31"/>
      <c r="AX10753" s="31"/>
      <c r="AY10753" s="31"/>
      <c r="AZ10753" s="31"/>
      <c r="BA10753" s="31"/>
      <c r="BB10753" s="31"/>
      <c r="BC10753" s="31"/>
      <c r="BD10753" s="31"/>
      <c r="BE10753" s="31"/>
      <c r="BF10753" s="31"/>
      <c r="BG10753" s="31"/>
      <c r="BH10753" s="31"/>
      <c r="BI10753" s="31"/>
      <c r="BJ10753" s="31"/>
      <c r="BK10753" s="31"/>
      <c r="BL10753" s="31"/>
      <c r="BM10753" s="31"/>
      <c r="BN10753" s="31"/>
      <c r="BO10753" s="31"/>
      <c r="BP10753" s="31"/>
      <c r="BQ10753" s="31"/>
      <c r="BR10753" s="31"/>
      <c r="BS10753" s="31"/>
      <c r="BT10753" s="31"/>
      <c r="BU10753" s="31"/>
      <c r="BV10753" s="31"/>
      <c r="BW10753" s="31"/>
      <c r="BX10753" s="31"/>
      <c r="BY10753" s="31"/>
      <c r="BZ10753" s="31"/>
      <c r="CA10753" s="31"/>
      <c r="CB10753" s="31"/>
      <c r="CC10753" s="31"/>
    </row>
    <row r="10754" spans="5:81" customFormat="1" x14ac:dyDescent="0.25">
      <c r="E10754" s="30" t="str">
        <f t="shared" si="78"/>
        <v>update IFINOPL.dbo.AGREEMENT_ASSET set BILLING_TO_NPWP = '406339135609000', NPWP_NAME = 'PT. JAVAS UTTAM OTOMOTIF SOLUSI', NPWP_ADDRESS = 'Kebonsari 7A Nomor 29, Kebonsari, Jambangan, Kota Surabaya, Provinsi Jawa Timur' where AGREEMENT_NO = replace('0001655/4/10/12/2023', '/', '.');</v>
      </c>
      <c r="F10754" s="31"/>
      <c r="G10754" s="31"/>
      <c r="H10754" s="31"/>
      <c r="I10754" s="31"/>
      <c r="J10754" s="31"/>
      <c r="K10754" s="31"/>
      <c r="L10754" s="31"/>
      <c r="M10754" s="31"/>
      <c r="N10754" s="31"/>
      <c r="O10754" s="31"/>
      <c r="P10754" s="31"/>
      <c r="Q10754" s="31"/>
      <c r="R10754" s="31"/>
      <c r="S10754" s="31"/>
      <c r="T10754" s="31"/>
      <c r="U10754" s="31"/>
      <c r="V10754" s="31"/>
      <c r="W10754" s="31"/>
      <c r="X10754" s="31"/>
      <c r="Y10754" s="31"/>
      <c r="Z10754" s="31"/>
      <c r="AA10754" s="31"/>
      <c r="AB10754" s="31"/>
      <c r="AC10754" s="31"/>
      <c r="AD10754" s="31"/>
      <c r="AE10754" s="31"/>
      <c r="AF10754" s="31"/>
      <c r="AG10754" s="31"/>
      <c r="AH10754" s="31"/>
      <c r="AI10754" s="31"/>
      <c r="AJ10754" s="31"/>
      <c r="AK10754" s="31"/>
      <c r="AL10754" s="31"/>
      <c r="AM10754" s="31"/>
      <c r="AN10754" s="31"/>
      <c r="AO10754" s="31"/>
      <c r="AP10754" s="31"/>
      <c r="AQ10754" s="31"/>
      <c r="AR10754" s="31"/>
      <c r="AS10754" s="31"/>
      <c r="AT10754" s="31"/>
      <c r="AU10754" s="31"/>
      <c r="AV10754" s="31"/>
      <c r="AW10754" s="31"/>
      <c r="AX10754" s="31"/>
      <c r="AY10754" s="31"/>
      <c r="AZ10754" s="31"/>
      <c r="BA10754" s="31"/>
      <c r="BB10754" s="31"/>
      <c r="BC10754" s="31"/>
      <c r="BD10754" s="31"/>
      <c r="BE10754" s="31"/>
      <c r="BF10754" s="31"/>
      <c r="BG10754" s="31"/>
      <c r="BH10754" s="31"/>
      <c r="BI10754" s="31"/>
      <c r="BJ10754" s="31"/>
      <c r="BK10754" s="31"/>
      <c r="BL10754" s="31"/>
      <c r="BM10754" s="31"/>
      <c r="BN10754" s="31"/>
      <c r="BO10754" s="31"/>
      <c r="BP10754" s="31"/>
      <c r="BQ10754" s="31"/>
      <c r="BR10754" s="31"/>
      <c r="BS10754" s="31"/>
      <c r="BT10754" s="31"/>
      <c r="BU10754" s="31"/>
      <c r="BV10754" s="31"/>
      <c r="BW10754" s="31"/>
      <c r="BX10754" s="31"/>
      <c r="BY10754" s="31"/>
      <c r="BZ10754" s="31"/>
      <c r="CA10754" s="31"/>
      <c r="CB10754" s="31"/>
      <c r="CC10754" s="31"/>
    </row>
    <row r="10755" spans="5:81" customFormat="1" x14ac:dyDescent="0.25">
      <c r="E10755" s="30" t="str">
        <f t="shared" si="78"/>
        <v>update IFINOPL.dbo.AGREEMENT_ASSET set BILLING_TO_NPWP = '406339135609000', NPWP_NAME = 'PT. JAVAS UTTAM OTOMOTIF SOLUSI', NPWP_ADDRESS = 'Kebonsari 7A Nomor 29, Kebonsari, Jambangan, Kota Surabaya, Jawa Timur' where AGREEMENT_NO = replace('0001655/4/10/12/2023', '/', '.');</v>
      </c>
      <c r="F10755" s="31"/>
      <c r="G10755" s="31"/>
      <c r="H10755" s="31"/>
      <c r="I10755" s="31"/>
      <c r="J10755" s="31"/>
      <c r="K10755" s="31"/>
      <c r="L10755" s="31"/>
      <c r="M10755" s="31"/>
      <c r="N10755" s="31"/>
      <c r="O10755" s="31"/>
      <c r="P10755" s="31"/>
      <c r="Q10755" s="31"/>
      <c r="R10755" s="31"/>
      <c r="S10755" s="31"/>
      <c r="T10755" s="31"/>
      <c r="U10755" s="31"/>
      <c r="V10755" s="31"/>
      <c r="W10755" s="31"/>
      <c r="X10755" s="31"/>
      <c r="Y10755" s="31"/>
      <c r="Z10755" s="31"/>
      <c r="AA10755" s="31"/>
      <c r="AB10755" s="31"/>
      <c r="AC10755" s="31"/>
      <c r="AD10755" s="31"/>
      <c r="AE10755" s="31"/>
      <c r="AF10755" s="31"/>
      <c r="AG10755" s="31"/>
      <c r="AH10755" s="31"/>
      <c r="AI10755" s="31"/>
      <c r="AJ10755" s="31"/>
      <c r="AK10755" s="31"/>
      <c r="AL10755" s="31"/>
      <c r="AM10755" s="31"/>
      <c r="AN10755" s="31"/>
      <c r="AO10755" s="31"/>
      <c r="AP10755" s="31"/>
      <c r="AQ10755" s="31"/>
      <c r="AR10755" s="31"/>
      <c r="AS10755" s="31"/>
      <c r="AT10755" s="31"/>
      <c r="AU10755" s="31"/>
      <c r="AV10755" s="31"/>
      <c r="AW10755" s="31"/>
      <c r="AX10755" s="31"/>
      <c r="AY10755" s="31"/>
      <c r="AZ10755" s="31"/>
      <c r="BA10755" s="31"/>
      <c r="BB10755" s="31"/>
      <c r="BC10755" s="31"/>
      <c r="BD10755" s="31"/>
      <c r="BE10755" s="31"/>
      <c r="BF10755" s="31"/>
      <c r="BG10755" s="31"/>
      <c r="BH10755" s="31"/>
      <c r="BI10755" s="31"/>
      <c r="BJ10755" s="31"/>
      <c r="BK10755" s="31"/>
      <c r="BL10755" s="31"/>
      <c r="BM10755" s="31"/>
      <c r="BN10755" s="31"/>
      <c r="BO10755" s="31"/>
      <c r="BP10755" s="31"/>
      <c r="BQ10755" s="31"/>
      <c r="BR10755" s="31"/>
      <c r="BS10755" s="31"/>
      <c r="BT10755" s="31"/>
      <c r="BU10755" s="31"/>
      <c r="BV10755" s="31"/>
      <c r="BW10755" s="31"/>
      <c r="BX10755" s="31"/>
      <c r="BY10755" s="31"/>
      <c r="BZ10755" s="31"/>
      <c r="CA10755" s="31"/>
      <c r="CB10755" s="31"/>
      <c r="CC10755" s="31"/>
    </row>
    <row r="10756" spans="5:81" customFormat="1" x14ac:dyDescent="0.25">
      <c r="E10756" s="30" t="str">
        <f t="shared" si="78"/>
        <v>update IFINOPL.dbo.AGREEMENT_ASSET set BILLING_TO_NPWP = '406339135609000', NPWP_NAME = 'PT. JAVAS UTTAM OTOMOTIF SOLUSI', NPWP_ADDRESS = 'Kebonsari 7A Nomor 29, Kebonsari, Jambangan, Kota Surabaya, Provinsi Jawa Timur' where AGREEMENT_NO = replace('0001655/4/10/12/2023', '/', '.');</v>
      </c>
      <c r="F10756" s="31"/>
      <c r="G10756" s="31"/>
      <c r="H10756" s="31"/>
      <c r="I10756" s="31"/>
      <c r="J10756" s="31"/>
      <c r="K10756" s="31"/>
      <c r="L10756" s="31"/>
      <c r="M10756" s="31"/>
      <c r="N10756" s="31"/>
      <c r="O10756" s="31"/>
      <c r="P10756" s="31"/>
      <c r="Q10756" s="31"/>
      <c r="R10756" s="31"/>
      <c r="S10756" s="31"/>
      <c r="T10756" s="31"/>
      <c r="U10756" s="31"/>
      <c r="V10756" s="31"/>
      <c r="W10756" s="31"/>
      <c r="X10756" s="31"/>
      <c r="Y10756" s="31"/>
      <c r="Z10756" s="31"/>
      <c r="AA10756" s="31"/>
      <c r="AB10756" s="31"/>
      <c r="AC10756" s="31"/>
      <c r="AD10756" s="31"/>
      <c r="AE10756" s="31"/>
      <c r="AF10756" s="31"/>
      <c r="AG10756" s="31"/>
      <c r="AH10756" s="31"/>
      <c r="AI10756" s="31"/>
      <c r="AJ10756" s="31"/>
      <c r="AK10756" s="31"/>
      <c r="AL10756" s="31"/>
      <c r="AM10756" s="31"/>
      <c r="AN10756" s="31"/>
      <c r="AO10756" s="31"/>
      <c r="AP10756" s="31"/>
      <c r="AQ10756" s="31"/>
      <c r="AR10756" s="31"/>
      <c r="AS10756" s="31"/>
      <c r="AT10756" s="31"/>
      <c r="AU10756" s="31"/>
      <c r="AV10756" s="31"/>
      <c r="AW10756" s="31"/>
      <c r="AX10756" s="31"/>
      <c r="AY10756" s="31"/>
      <c r="AZ10756" s="31"/>
      <c r="BA10756" s="31"/>
      <c r="BB10756" s="31"/>
      <c r="BC10756" s="31"/>
      <c r="BD10756" s="31"/>
      <c r="BE10756" s="31"/>
      <c r="BF10756" s="31"/>
      <c r="BG10756" s="31"/>
      <c r="BH10756" s="31"/>
      <c r="BI10756" s="31"/>
      <c r="BJ10756" s="31"/>
      <c r="BK10756" s="31"/>
      <c r="BL10756" s="31"/>
      <c r="BM10756" s="31"/>
      <c r="BN10756" s="31"/>
      <c r="BO10756" s="31"/>
      <c r="BP10756" s="31"/>
      <c r="BQ10756" s="31"/>
      <c r="BR10756" s="31"/>
      <c r="BS10756" s="31"/>
      <c r="BT10756" s="31"/>
      <c r="BU10756" s="31"/>
      <c r="BV10756" s="31"/>
      <c r="BW10756" s="31"/>
      <c r="BX10756" s="31"/>
      <c r="BY10756" s="31"/>
      <c r="BZ10756" s="31"/>
      <c r="CA10756" s="31"/>
      <c r="CB10756" s="31"/>
      <c r="CC10756" s="31"/>
    </row>
    <row r="10757" spans="5:81" customFormat="1" x14ac:dyDescent="0.25">
      <c r="E10757" s="30" t="str">
        <f t="shared" si="78"/>
        <v>update IFINOPL.dbo.AGREEMENT_ASSET set BILLING_TO_NPWP = '010616316092000', NPWP_NAME = 'PT. NUTRICIA INDONESIA SEJAHTERA', NPWP_ADDRESS = 'JL RAYA BOGOR KM 26,6, PEKAYON, PASAR REBO,KOTA ADM. JAKARTA TIMUR, DKI JAKARTA, 13710' where AGREEMENT_NO = replace('0001656/4/01/12/2023', '/', '.');</v>
      </c>
      <c r="F10757" s="31"/>
      <c r="G10757" s="31"/>
      <c r="H10757" s="31"/>
      <c r="I10757" s="31"/>
      <c r="J10757" s="31"/>
      <c r="K10757" s="31"/>
      <c r="L10757" s="31"/>
      <c r="M10757" s="31"/>
      <c r="N10757" s="31"/>
      <c r="O10757" s="31"/>
      <c r="P10757" s="31"/>
      <c r="Q10757" s="31"/>
      <c r="R10757" s="31"/>
      <c r="S10757" s="31"/>
      <c r="T10757" s="31"/>
      <c r="U10757" s="31"/>
      <c r="V10757" s="31"/>
      <c r="W10757" s="31"/>
      <c r="X10757" s="31"/>
      <c r="Y10757" s="31"/>
      <c r="Z10757" s="31"/>
      <c r="AA10757" s="31"/>
      <c r="AB10757" s="31"/>
      <c r="AC10757" s="31"/>
      <c r="AD10757" s="31"/>
      <c r="AE10757" s="31"/>
      <c r="AF10757" s="31"/>
      <c r="AG10757" s="31"/>
      <c r="AH10757" s="31"/>
      <c r="AI10757" s="31"/>
      <c r="AJ10757" s="31"/>
      <c r="AK10757" s="31"/>
      <c r="AL10757" s="31"/>
      <c r="AM10757" s="31"/>
      <c r="AN10757" s="31"/>
      <c r="AO10757" s="31"/>
      <c r="AP10757" s="31"/>
      <c r="AQ10757" s="31"/>
      <c r="AR10757" s="31"/>
      <c r="AS10757" s="31"/>
      <c r="AT10757" s="31"/>
      <c r="AU10757" s="31"/>
      <c r="AV10757" s="31"/>
      <c r="AW10757" s="31"/>
      <c r="AX10757" s="31"/>
      <c r="AY10757" s="31"/>
      <c r="AZ10757" s="31"/>
      <c r="BA10757" s="31"/>
      <c r="BB10757" s="31"/>
      <c r="BC10757" s="31"/>
      <c r="BD10757" s="31"/>
      <c r="BE10757" s="31"/>
      <c r="BF10757" s="31"/>
      <c r="BG10757" s="31"/>
      <c r="BH10757" s="31"/>
      <c r="BI10757" s="31"/>
      <c r="BJ10757" s="31"/>
      <c r="BK10757" s="31"/>
      <c r="BL10757" s="31"/>
      <c r="BM10757" s="31"/>
      <c r="BN10757" s="31"/>
      <c r="BO10757" s="31"/>
      <c r="BP10757" s="31"/>
      <c r="BQ10757" s="31"/>
      <c r="BR10757" s="31"/>
      <c r="BS10757" s="31"/>
      <c r="BT10757" s="31"/>
      <c r="BU10757" s="31"/>
      <c r="BV10757" s="31"/>
      <c r="BW10757" s="31"/>
      <c r="BX10757" s="31"/>
      <c r="BY10757" s="31"/>
      <c r="BZ10757" s="31"/>
      <c r="CA10757" s="31"/>
      <c r="CB10757" s="31"/>
      <c r="CC10757" s="31"/>
    </row>
    <row r="10758" spans="5:81" customFormat="1" x14ac:dyDescent="0.25">
      <c r="E10758" s="30" t="str">
        <f t="shared" si="78"/>
        <v>update IFINOPL.dbo.AGREEMENT_ASSET set BILLING_TO_NPWP = '016825721641000', NPWP_NAME = 'PT. BORWITA CITRA PRIMA', NPWP_ADDRESS = 'JALAN RAYA TAMAN NO. 48 A RT.005 RW.001 TAMAN, TAMAN, SIDOARJO, JAWA TIMUR 61257' where AGREEMENT_NO = replace('0001658/4/10/12/2023', '/', '.');</v>
      </c>
      <c r="F10758" s="31"/>
      <c r="G10758" s="31"/>
      <c r="H10758" s="31"/>
      <c r="I10758" s="31"/>
      <c r="J10758" s="31"/>
      <c r="K10758" s="31"/>
      <c r="L10758" s="31"/>
      <c r="M10758" s="31"/>
      <c r="N10758" s="31"/>
      <c r="O10758" s="31"/>
      <c r="P10758" s="31"/>
      <c r="Q10758" s="31"/>
      <c r="R10758" s="31"/>
      <c r="S10758" s="31"/>
      <c r="T10758" s="31"/>
      <c r="U10758" s="31"/>
      <c r="V10758" s="31"/>
      <c r="W10758" s="31"/>
      <c r="X10758" s="31"/>
      <c r="Y10758" s="31"/>
      <c r="Z10758" s="31"/>
      <c r="AA10758" s="31"/>
      <c r="AB10758" s="31"/>
      <c r="AC10758" s="31"/>
      <c r="AD10758" s="31"/>
      <c r="AE10758" s="31"/>
      <c r="AF10758" s="31"/>
      <c r="AG10758" s="31"/>
      <c r="AH10758" s="31"/>
      <c r="AI10758" s="31"/>
      <c r="AJ10758" s="31"/>
      <c r="AK10758" s="31"/>
      <c r="AL10758" s="31"/>
      <c r="AM10758" s="31"/>
      <c r="AN10758" s="31"/>
      <c r="AO10758" s="31"/>
      <c r="AP10758" s="31"/>
      <c r="AQ10758" s="31"/>
      <c r="AR10758" s="31"/>
      <c r="AS10758" s="31"/>
      <c r="AT10758" s="31"/>
      <c r="AU10758" s="31"/>
      <c r="AV10758" s="31"/>
      <c r="AW10758" s="31"/>
      <c r="AX10758" s="31"/>
      <c r="AY10758" s="31"/>
      <c r="AZ10758" s="31"/>
      <c r="BA10758" s="31"/>
      <c r="BB10758" s="31"/>
      <c r="BC10758" s="31"/>
      <c r="BD10758" s="31"/>
      <c r="BE10758" s="31"/>
      <c r="BF10758" s="31"/>
      <c r="BG10758" s="31"/>
      <c r="BH10758" s="31"/>
      <c r="BI10758" s="31"/>
      <c r="BJ10758" s="31"/>
      <c r="BK10758" s="31"/>
      <c r="BL10758" s="31"/>
      <c r="BM10758" s="31"/>
      <c r="BN10758" s="31"/>
      <c r="BO10758" s="31"/>
      <c r="BP10758" s="31"/>
      <c r="BQ10758" s="31"/>
      <c r="BR10758" s="31"/>
      <c r="BS10758" s="31"/>
      <c r="BT10758" s="31"/>
      <c r="BU10758" s="31"/>
      <c r="BV10758" s="31"/>
      <c r="BW10758" s="31"/>
      <c r="BX10758" s="31"/>
      <c r="BY10758" s="31"/>
      <c r="BZ10758" s="31"/>
      <c r="CA10758" s="31"/>
      <c r="CB10758" s="31"/>
      <c r="CC10758" s="31"/>
    </row>
    <row r="10759" spans="5:81" customFormat="1" x14ac:dyDescent="0.25">
      <c r="E10759" s="30" t="str">
        <f t="shared" si="78"/>
        <v>update IFINOPL.dbo.AGREEMENT_ASSET set BILLING_TO_NPWP = '955040662047000', NPWP_NAME = 'PT. KARYA AGUNG RETAIL', NPWP_ADDRESS = 'JALAN PANTAI INDAH KAPUK, KAMAL MUARA, PENJARINGAN, KOTA ADM. JAKARTA UTARA, DKI JAKARTA, 14470' where AGREEMENT_NO = replace('0001660/4/01/12/2023', '/', '.');</v>
      </c>
      <c r="F10759" s="31"/>
      <c r="G10759" s="31"/>
      <c r="H10759" s="31"/>
      <c r="I10759" s="31"/>
      <c r="J10759" s="31"/>
      <c r="K10759" s="31"/>
      <c r="L10759" s="31"/>
      <c r="M10759" s="31"/>
      <c r="N10759" s="31"/>
      <c r="O10759" s="31"/>
      <c r="P10759" s="31"/>
      <c r="Q10759" s="31"/>
      <c r="R10759" s="31"/>
      <c r="S10759" s="31"/>
      <c r="T10759" s="31"/>
      <c r="U10759" s="31"/>
      <c r="V10759" s="31"/>
      <c r="W10759" s="31"/>
      <c r="X10759" s="31"/>
      <c r="Y10759" s="31"/>
      <c r="Z10759" s="31"/>
      <c r="AA10759" s="31"/>
      <c r="AB10759" s="31"/>
      <c r="AC10759" s="31"/>
      <c r="AD10759" s="31"/>
      <c r="AE10759" s="31"/>
      <c r="AF10759" s="31"/>
      <c r="AG10759" s="31"/>
      <c r="AH10759" s="31"/>
      <c r="AI10759" s="31"/>
      <c r="AJ10759" s="31"/>
      <c r="AK10759" s="31"/>
      <c r="AL10759" s="31"/>
      <c r="AM10759" s="31"/>
      <c r="AN10759" s="31"/>
      <c r="AO10759" s="31"/>
      <c r="AP10759" s="31"/>
      <c r="AQ10759" s="31"/>
      <c r="AR10759" s="31"/>
      <c r="AS10759" s="31"/>
      <c r="AT10759" s="31"/>
      <c r="AU10759" s="31"/>
      <c r="AV10759" s="31"/>
      <c r="AW10759" s="31"/>
      <c r="AX10759" s="31"/>
      <c r="AY10759" s="31"/>
      <c r="AZ10759" s="31"/>
      <c r="BA10759" s="31"/>
      <c r="BB10759" s="31"/>
      <c r="BC10759" s="31"/>
      <c r="BD10759" s="31"/>
      <c r="BE10759" s="31"/>
      <c r="BF10759" s="31"/>
      <c r="BG10759" s="31"/>
      <c r="BH10759" s="31"/>
      <c r="BI10759" s="31"/>
      <c r="BJ10759" s="31"/>
      <c r="BK10759" s="31"/>
      <c r="BL10759" s="31"/>
      <c r="BM10759" s="31"/>
      <c r="BN10759" s="31"/>
      <c r="BO10759" s="31"/>
      <c r="BP10759" s="31"/>
      <c r="BQ10759" s="31"/>
      <c r="BR10759" s="31"/>
      <c r="BS10759" s="31"/>
      <c r="BT10759" s="31"/>
      <c r="BU10759" s="31"/>
      <c r="BV10759" s="31"/>
      <c r="BW10759" s="31"/>
      <c r="BX10759" s="31"/>
      <c r="BY10759" s="31"/>
      <c r="BZ10759" s="31"/>
      <c r="CA10759" s="31"/>
      <c r="CB10759" s="31"/>
      <c r="CC10759" s="31"/>
    </row>
    <row r="10760" spans="5:81" customFormat="1" x14ac:dyDescent="0.25">
      <c r="E10760" s="30" t="str">
        <f t="shared" si="78"/>
        <v>update IFINOPL.dbo.AGREEMENT_ASSET set BILLING_TO_NPWP = '702213539016000', NPWP_NAME = 'PT. BERLIAN AMAL PERKASA', NPWP_ADDRESS = 'METROPOLITAN TOWER LT 2 UNIT DEF JL. RA KARTINI RT.010 RW.004 CILANDAK BARAT, CILANDAK, KOTA ADM. JAKARTA SELATAN DKI JAKARTA' where AGREEMENT_NO = replace('0001662/4/08/12/2023', '/', '.');</v>
      </c>
      <c r="F10760" s="31"/>
      <c r="G10760" s="31"/>
      <c r="H10760" s="31"/>
      <c r="I10760" s="31"/>
      <c r="J10760" s="31"/>
      <c r="K10760" s="31"/>
      <c r="L10760" s="31"/>
      <c r="M10760" s="31"/>
      <c r="N10760" s="31"/>
      <c r="O10760" s="31"/>
      <c r="P10760" s="31"/>
      <c r="Q10760" s="31"/>
      <c r="R10760" s="31"/>
      <c r="S10760" s="31"/>
      <c r="T10760" s="31"/>
      <c r="U10760" s="31"/>
      <c r="V10760" s="31"/>
      <c r="W10760" s="31"/>
      <c r="X10760" s="31"/>
      <c r="Y10760" s="31"/>
      <c r="Z10760" s="31"/>
      <c r="AA10760" s="31"/>
      <c r="AB10760" s="31"/>
      <c r="AC10760" s="31"/>
      <c r="AD10760" s="31"/>
      <c r="AE10760" s="31"/>
      <c r="AF10760" s="31"/>
      <c r="AG10760" s="31"/>
      <c r="AH10760" s="31"/>
      <c r="AI10760" s="31"/>
      <c r="AJ10760" s="31"/>
      <c r="AK10760" s="31"/>
      <c r="AL10760" s="31"/>
      <c r="AM10760" s="31"/>
      <c r="AN10760" s="31"/>
      <c r="AO10760" s="31"/>
      <c r="AP10760" s="31"/>
      <c r="AQ10760" s="31"/>
      <c r="AR10760" s="31"/>
      <c r="AS10760" s="31"/>
      <c r="AT10760" s="31"/>
      <c r="AU10760" s="31"/>
      <c r="AV10760" s="31"/>
      <c r="AW10760" s="31"/>
      <c r="AX10760" s="31"/>
      <c r="AY10760" s="31"/>
      <c r="AZ10760" s="31"/>
      <c r="BA10760" s="31"/>
      <c r="BB10760" s="31"/>
      <c r="BC10760" s="31"/>
      <c r="BD10760" s="31"/>
      <c r="BE10760" s="31"/>
      <c r="BF10760" s="31"/>
      <c r="BG10760" s="31"/>
      <c r="BH10760" s="31"/>
      <c r="BI10760" s="31"/>
      <c r="BJ10760" s="31"/>
      <c r="BK10760" s="31"/>
      <c r="BL10760" s="31"/>
      <c r="BM10760" s="31"/>
      <c r="BN10760" s="31"/>
      <c r="BO10760" s="31"/>
      <c r="BP10760" s="31"/>
      <c r="BQ10760" s="31"/>
      <c r="BR10760" s="31"/>
      <c r="BS10760" s="31"/>
      <c r="BT10760" s="31"/>
      <c r="BU10760" s="31"/>
      <c r="BV10760" s="31"/>
      <c r="BW10760" s="31"/>
      <c r="BX10760" s="31"/>
      <c r="BY10760" s="31"/>
      <c r="BZ10760" s="31"/>
      <c r="CA10760" s="31"/>
      <c r="CB10760" s="31"/>
      <c r="CC10760" s="31"/>
    </row>
    <row r="10761" spans="5:81" customFormat="1" x14ac:dyDescent="0.25">
      <c r="E10761" s="30" t="str">
        <f t="shared" si="78"/>
        <v>update IFINOPL.dbo.AGREEMENT_ASSET set BILLING_TO_NPWP = '317839322411000', NPWP_NAME = 'PT. TRILASMEN INDONESIA', NPWP_ADDRESS = 'KELURAHAN PERIGI KECAMATAN PONDOK AREN TANGERANG SELATAN BANTEN' where AGREEMENT_NO = replace('0001663/4/01/12/2023', '/', '.');</v>
      </c>
      <c r="F10761" s="31"/>
      <c r="G10761" s="31"/>
      <c r="H10761" s="31"/>
      <c r="I10761" s="31"/>
      <c r="J10761" s="31"/>
      <c r="K10761" s="31"/>
      <c r="L10761" s="31"/>
      <c r="M10761" s="31"/>
      <c r="N10761" s="31"/>
      <c r="O10761" s="31"/>
      <c r="P10761" s="31"/>
      <c r="Q10761" s="31"/>
      <c r="R10761" s="31"/>
      <c r="S10761" s="31"/>
      <c r="T10761" s="31"/>
      <c r="U10761" s="31"/>
      <c r="V10761" s="31"/>
      <c r="W10761" s="31"/>
      <c r="X10761" s="31"/>
      <c r="Y10761" s="31"/>
      <c r="Z10761" s="31"/>
      <c r="AA10761" s="31"/>
      <c r="AB10761" s="31"/>
      <c r="AC10761" s="31"/>
      <c r="AD10761" s="31"/>
      <c r="AE10761" s="31"/>
      <c r="AF10761" s="31"/>
      <c r="AG10761" s="31"/>
      <c r="AH10761" s="31"/>
      <c r="AI10761" s="31"/>
      <c r="AJ10761" s="31"/>
      <c r="AK10761" s="31"/>
      <c r="AL10761" s="31"/>
      <c r="AM10761" s="31"/>
      <c r="AN10761" s="31"/>
      <c r="AO10761" s="31"/>
      <c r="AP10761" s="31"/>
      <c r="AQ10761" s="31"/>
      <c r="AR10761" s="31"/>
      <c r="AS10761" s="31"/>
      <c r="AT10761" s="31"/>
      <c r="AU10761" s="31"/>
      <c r="AV10761" s="31"/>
      <c r="AW10761" s="31"/>
      <c r="AX10761" s="31"/>
      <c r="AY10761" s="31"/>
      <c r="AZ10761" s="31"/>
      <c r="BA10761" s="31"/>
      <c r="BB10761" s="31"/>
      <c r="BC10761" s="31"/>
      <c r="BD10761" s="31"/>
      <c r="BE10761" s="31"/>
      <c r="BF10761" s="31"/>
      <c r="BG10761" s="31"/>
      <c r="BH10761" s="31"/>
      <c r="BI10761" s="31"/>
      <c r="BJ10761" s="31"/>
      <c r="BK10761" s="31"/>
      <c r="BL10761" s="31"/>
      <c r="BM10761" s="31"/>
      <c r="BN10761" s="31"/>
      <c r="BO10761" s="31"/>
      <c r="BP10761" s="31"/>
      <c r="BQ10761" s="31"/>
      <c r="BR10761" s="31"/>
      <c r="BS10761" s="31"/>
      <c r="BT10761" s="31"/>
      <c r="BU10761" s="31"/>
      <c r="BV10761" s="31"/>
      <c r="BW10761" s="31"/>
      <c r="BX10761" s="31"/>
      <c r="BY10761" s="31"/>
      <c r="BZ10761" s="31"/>
      <c r="CA10761" s="31"/>
      <c r="CB10761" s="31"/>
      <c r="CC10761" s="31"/>
    </row>
    <row r="10762" spans="5:81" customFormat="1" x14ac:dyDescent="0.25">
      <c r="E10762" s="30" t="str">
        <f t="shared" si="78"/>
        <v>update IFINOPL.dbo.AGREEMENT_ASSET set BILLING_TO_NPWP = '013706080092000', NPWP_NAME = 'PT. INBISCO NIAGATAMA SEMESTA', NPWP_ADDRESS = 'JALAN DAAN MOGOT KM 18, Desa/Kelurahan Kalideres, Kec. Kalideres, Kota Adm. Jakarta Barat, Provinsi DKI Jakarta' where AGREEMENT_NO = replace('0001664/4/01/12/2023', '/', '.');</v>
      </c>
      <c r="F10762" s="31"/>
      <c r="G10762" s="31"/>
      <c r="H10762" s="31"/>
      <c r="I10762" s="31"/>
      <c r="J10762" s="31"/>
      <c r="K10762" s="31"/>
      <c r="L10762" s="31"/>
      <c r="M10762" s="31"/>
      <c r="N10762" s="31"/>
      <c r="O10762" s="31"/>
      <c r="P10762" s="31"/>
      <c r="Q10762" s="31"/>
      <c r="R10762" s="31"/>
      <c r="S10762" s="31"/>
      <c r="T10762" s="31"/>
      <c r="U10762" s="31"/>
      <c r="V10762" s="31"/>
      <c r="W10762" s="31"/>
      <c r="X10762" s="31"/>
      <c r="Y10762" s="31"/>
      <c r="Z10762" s="31"/>
      <c r="AA10762" s="31"/>
      <c r="AB10762" s="31"/>
      <c r="AC10762" s="31"/>
      <c r="AD10762" s="31"/>
      <c r="AE10762" s="31"/>
      <c r="AF10762" s="31"/>
      <c r="AG10762" s="31"/>
      <c r="AH10762" s="31"/>
      <c r="AI10762" s="31"/>
      <c r="AJ10762" s="31"/>
      <c r="AK10762" s="31"/>
      <c r="AL10762" s="31"/>
      <c r="AM10762" s="31"/>
      <c r="AN10762" s="31"/>
      <c r="AO10762" s="31"/>
      <c r="AP10762" s="31"/>
      <c r="AQ10762" s="31"/>
      <c r="AR10762" s="31"/>
      <c r="AS10762" s="31"/>
      <c r="AT10762" s="31"/>
      <c r="AU10762" s="31"/>
      <c r="AV10762" s="31"/>
      <c r="AW10762" s="31"/>
      <c r="AX10762" s="31"/>
      <c r="AY10762" s="31"/>
      <c r="AZ10762" s="31"/>
      <c r="BA10762" s="31"/>
      <c r="BB10762" s="31"/>
      <c r="BC10762" s="31"/>
      <c r="BD10762" s="31"/>
      <c r="BE10762" s="31"/>
      <c r="BF10762" s="31"/>
      <c r="BG10762" s="31"/>
      <c r="BH10762" s="31"/>
      <c r="BI10762" s="31"/>
      <c r="BJ10762" s="31"/>
      <c r="BK10762" s="31"/>
      <c r="BL10762" s="31"/>
      <c r="BM10762" s="31"/>
      <c r="BN10762" s="31"/>
      <c r="BO10762" s="31"/>
      <c r="BP10762" s="31"/>
      <c r="BQ10762" s="31"/>
      <c r="BR10762" s="31"/>
      <c r="BS10762" s="31"/>
      <c r="BT10762" s="31"/>
      <c r="BU10762" s="31"/>
      <c r="BV10762" s="31"/>
      <c r="BW10762" s="31"/>
      <c r="BX10762" s="31"/>
      <c r="BY10762" s="31"/>
      <c r="BZ10762" s="31"/>
      <c r="CA10762" s="31"/>
      <c r="CB10762" s="31"/>
      <c r="CC10762" s="31"/>
    </row>
    <row r="10763" spans="5:81" customFormat="1" x14ac:dyDescent="0.25">
      <c r="E10763" s="30" t="str">
        <f t="shared" si="78"/>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replace('0001665/4/08/12/2023', '/', '.');</v>
      </c>
      <c r="F10763" s="31"/>
      <c r="G10763" s="31"/>
      <c r="H10763" s="31"/>
      <c r="I10763" s="31"/>
      <c r="J10763" s="31"/>
      <c r="K10763" s="31"/>
      <c r="L10763" s="31"/>
      <c r="M10763" s="31"/>
      <c r="N10763" s="31"/>
      <c r="O10763" s="31"/>
      <c r="P10763" s="31"/>
      <c r="Q10763" s="31"/>
      <c r="R10763" s="31"/>
      <c r="S10763" s="31"/>
      <c r="T10763" s="31"/>
      <c r="U10763" s="31"/>
      <c r="V10763" s="31"/>
      <c r="W10763" s="31"/>
      <c r="X10763" s="31"/>
      <c r="Y10763" s="31"/>
      <c r="Z10763" s="31"/>
      <c r="AA10763" s="31"/>
      <c r="AB10763" s="31"/>
      <c r="AC10763" s="31"/>
      <c r="AD10763" s="31"/>
      <c r="AE10763" s="31"/>
      <c r="AF10763" s="31"/>
      <c r="AG10763" s="31"/>
      <c r="AH10763" s="31"/>
      <c r="AI10763" s="31"/>
      <c r="AJ10763" s="31"/>
      <c r="AK10763" s="31"/>
      <c r="AL10763" s="31"/>
      <c r="AM10763" s="31"/>
      <c r="AN10763" s="31"/>
      <c r="AO10763" s="31"/>
      <c r="AP10763" s="31"/>
      <c r="AQ10763" s="31"/>
      <c r="AR10763" s="31"/>
      <c r="AS10763" s="31"/>
      <c r="AT10763" s="31"/>
      <c r="AU10763" s="31"/>
      <c r="AV10763" s="31"/>
      <c r="AW10763" s="31"/>
      <c r="AX10763" s="31"/>
      <c r="AY10763" s="31"/>
      <c r="AZ10763" s="31"/>
      <c r="BA10763" s="31"/>
      <c r="BB10763" s="31"/>
      <c r="BC10763" s="31"/>
      <c r="BD10763" s="31"/>
      <c r="BE10763" s="31"/>
      <c r="BF10763" s="31"/>
      <c r="BG10763" s="31"/>
      <c r="BH10763" s="31"/>
      <c r="BI10763" s="31"/>
      <c r="BJ10763" s="31"/>
      <c r="BK10763" s="31"/>
      <c r="BL10763" s="31"/>
      <c r="BM10763" s="31"/>
      <c r="BN10763" s="31"/>
      <c r="BO10763" s="31"/>
      <c r="BP10763" s="31"/>
      <c r="BQ10763" s="31"/>
      <c r="BR10763" s="31"/>
      <c r="BS10763" s="31"/>
      <c r="BT10763" s="31"/>
      <c r="BU10763" s="31"/>
      <c r="BV10763" s="31"/>
      <c r="BW10763" s="31"/>
      <c r="BX10763" s="31"/>
      <c r="BY10763" s="31"/>
      <c r="BZ10763" s="31"/>
      <c r="CA10763" s="31"/>
      <c r="CB10763" s="31"/>
      <c r="CC10763" s="31"/>
    </row>
    <row r="10764" spans="5:81" customFormat="1" x14ac:dyDescent="0.25">
      <c r="E10764" s="30" t="str">
        <f t="shared" si="78"/>
        <v>update IFINOPL.dbo.AGREEMENT_ASSET set BILLING_TO_NPWP = '018079814062000', NPWP_NAME = 'KOPERASI TELEKOMUNIKASI SELULAR KISEL', NPWP_ADDRESS = 'GEDUNG KISEL HUB, JL. TB SIMATUPANG, 4, CILANDAK BARAT, CILANDAK, KOTA ADM. JAKARTA SELATAN, DKI JAKARTA, 12430' where AGREEMENT_NO = replace('0001665/4/08/12/2023', '/', '.');</v>
      </c>
      <c r="F10764" s="31"/>
      <c r="G10764" s="31"/>
      <c r="H10764" s="31"/>
      <c r="I10764" s="31"/>
      <c r="J10764" s="31"/>
      <c r="K10764" s="31"/>
      <c r="L10764" s="31"/>
      <c r="M10764" s="31"/>
      <c r="N10764" s="31"/>
      <c r="O10764" s="31"/>
      <c r="P10764" s="31"/>
      <c r="Q10764" s="31"/>
      <c r="R10764" s="31"/>
      <c r="S10764" s="31"/>
      <c r="T10764" s="31"/>
      <c r="U10764" s="31"/>
      <c r="V10764" s="31"/>
      <c r="W10764" s="31"/>
      <c r="X10764" s="31"/>
      <c r="Y10764" s="31"/>
      <c r="Z10764" s="31"/>
      <c r="AA10764" s="31"/>
      <c r="AB10764" s="31"/>
      <c r="AC10764" s="31"/>
      <c r="AD10764" s="31"/>
      <c r="AE10764" s="31"/>
      <c r="AF10764" s="31"/>
      <c r="AG10764" s="31"/>
      <c r="AH10764" s="31"/>
      <c r="AI10764" s="31"/>
      <c r="AJ10764" s="31"/>
      <c r="AK10764" s="31"/>
      <c r="AL10764" s="31"/>
      <c r="AM10764" s="31"/>
      <c r="AN10764" s="31"/>
      <c r="AO10764" s="31"/>
      <c r="AP10764" s="31"/>
      <c r="AQ10764" s="31"/>
      <c r="AR10764" s="31"/>
      <c r="AS10764" s="31"/>
      <c r="AT10764" s="31"/>
      <c r="AU10764" s="31"/>
      <c r="AV10764" s="31"/>
      <c r="AW10764" s="31"/>
      <c r="AX10764" s="31"/>
      <c r="AY10764" s="31"/>
      <c r="AZ10764" s="31"/>
      <c r="BA10764" s="31"/>
      <c r="BB10764" s="31"/>
      <c r="BC10764" s="31"/>
      <c r="BD10764" s="31"/>
      <c r="BE10764" s="31"/>
      <c r="BF10764" s="31"/>
      <c r="BG10764" s="31"/>
      <c r="BH10764" s="31"/>
      <c r="BI10764" s="31"/>
      <c r="BJ10764" s="31"/>
      <c r="BK10764" s="31"/>
      <c r="BL10764" s="31"/>
      <c r="BM10764" s="31"/>
      <c r="BN10764" s="31"/>
      <c r="BO10764" s="31"/>
      <c r="BP10764" s="31"/>
      <c r="BQ10764" s="31"/>
      <c r="BR10764" s="31"/>
      <c r="BS10764" s="31"/>
      <c r="BT10764" s="31"/>
      <c r="BU10764" s="31"/>
      <c r="BV10764" s="31"/>
      <c r="BW10764" s="31"/>
      <c r="BX10764" s="31"/>
      <c r="BY10764" s="31"/>
      <c r="BZ10764" s="31"/>
      <c r="CA10764" s="31"/>
      <c r="CB10764" s="31"/>
      <c r="CC10764" s="31"/>
    </row>
    <row r="10765" spans="5:81" customFormat="1" x14ac:dyDescent="0.25">
      <c r="E10765" s="30" t="str">
        <f t="shared" si="78"/>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replace('0001665/4/08/12/2023', '/', '.');</v>
      </c>
      <c r="F10765" s="31"/>
      <c r="G10765" s="31"/>
      <c r="H10765" s="31"/>
      <c r="I10765" s="31"/>
      <c r="J10765" s="31"/>
      <c r="K10765" s="31"/>
      <c r="L10765" s="31"/>
      <c r="M10765" s="31"/>
      <c r="N10765" s="31"/>
      <c r="O10765" s="31"/>
      <c r="P10765" s="31"/>
      <c r="Q10765" s="31"/>
      <c r="R10765" s="31"/>
      <c r="S10765" s="31"/>
      <c r="T10765" s="31"/>
      <c r="U10765" s="31"/>
      <c r="V10765" s="31"/>
      <c r="W10765" s="31"/>
      <c r="X10765" s="31"/>
      <c r="Y10765" s="31"/>
      <c r="Z10765" s="31"/>
      <c r="AA10765" s="31"/>
      <c r="AB10765" s="31"/>
      <c r="AC10765" s="31"/>
      <c r="AD10765" s="31"/>
      <c r="AE10765" s="31"/>
      <c r="AF10765" s="31"/>
      <c r="AG10765" s="31"/>
      <c r="AH10765" s="31"/>
      <c r="AI10765" s="31"/>
      <c r="AJ10765" s="31"/>
      <c r="AK10765" s="31"/>
      <c r="AL10765" s="31"/>
      <c r="AM10765" s="31"/>
      <c r="AN10765" s="31"/>
      <c r="AO10765" s="31"/>
      <c r="AP10765" s="31"/>
      <c r="AQ10765" s="31"/>
      <c r="AR10765" s="31"/>
      <c r="AS10765" s="31"/>
      <c r="AT10765" s="31"/>
      <c r="AU10765" s="31"/>
      <c r="AV10765" s="31"/>
      <c r="AW10765" s="31"/>
      <c r="AX10765" s="31"/>
      <c r="AY10765" s="31"/>
      <c r="AZ10765" s="31"/>
      <c r="BA10765" s="31"/>
      <c r="BB10765" s="31"/>
      <c r="BC10765" s="31"/>
      <c r="BD10765" s="31"/>
      <c r="BE10765" s="31"/>
      <c r="BF10765" s="31"/>
      <c r="BG10765" s="31"/>
      <c r="BH10765" s="31"/>
      <c r="BI10765" s="31"/>
      <c r="BJ10765" s="31"/>
      <c r="BK10765" s="31"/>
      <c r="BL10765" s="31"/>
      <c r="BM10765" s="31"/>
      <c r="BN10765" s="31"/>
      <c r="BO10765" s="31"/>
      <c r="BP10765" s="31"/>
      <c r="BQ10765" s="31"/>
      <c r="BR10765" s="31"/>
      <c r="BS10765" s="31"/>
      <c r="BT10765" s="31"/>
      <c r="BU10765" s="31"/>
      <c r="BV10765" s="31"/>
      <c r="BW10765" s="31"/>
      <c r="BX10765" s="31"/>
      <c r="BY10765" s="31"/>
      <c r="BZ10765" s="31"/>
      <c r="CA10765" s="31"/>
      <c r="CB10765" s="31"/>
      <c r="CC10765" s="31"/>
    </row>
    <row r="10766" spans="5:81" customFormat="1" x14ac:dyDescent="0.25">
      <c r="E10766" s="30" t="str">
        <f t="shared" si="78"/>
        <v>update IFINOPL.dbo.AGREEMENT_ASSET set BILLING_TO_NPWP = '018079814062000', NPWP_NAME = 'KOPERASI TELEKOMUNIKASI SELULAR KISEL', NPWP_ADDRESS = 'GEDUNG KISEL HUB, JL. TB SIMATUPANG, 4, CILANDAK BARAT, CILANDAK, KOTA ADM. JAKARTA SELATAN, DKI JAKARTA, 12430' where AGREEMENT_NO = replace('0001665/4/08/12/2023', '/', '.');</v>
      </c>
      <c r="F10766" s="31"/>
      <c r="G10766" s="31"/>
      <c r="H10766" s="31"/>
      <c r="I10766" s="31"/>
      <c r="J10766" s="31"/>
      <c r="K10766" s="31"/>
      <c r="L10766" s="31"/>
      <c r="M10766" s="31"/>
      <c r="N10766" s="31"/>
      <c r="O10766" s="31"/>
      <c r="P10766" s="31"/>
      <c r="Q10766" s="31"/>
      <c r="R10766" s="31"/>
      <c r="S10766" s="31"/>
      <c r="T10766" s="31"/>
      <c r="U10766" s="31"/>
      <c r="V10766" s="31"/>
      <c r="W10766" s="31"/>
      <c r="X10766" s="31"/>
      <c r="Y10766" s="31"/>
      <c r="Z10766" s="31"/>
      <c r="AA10766" s="31"/>
      <c r="AB10766" s="31"/>
      <c r="AC10766" s="31"/>
      <c r="AD10766" s="31"/>
      <c r="AE10766" s="31"/>
      <c r="AF10766" s="31"/>
      <c r="AG10766" s="31"/>
      <c r="AH10766" s="31"/>
      <c r="AI10766" s="31"/>
      <c r="AJ10766" s="31"/>
      <c r="AK10766" s="31"/>
      <c r="AL10766" s="31"/>
      <c r="AM10766" s="31"/>
      <c r="AN10766" s="31"/>
      <c r="AO10766" s="31"/>
      <c r="AP10766" s="31"/>
      <c r="AQ10766" s="31"/>
      <c r="AR10766" s="31"/>
      <c r="AS10766" s="31"/>
      <c r="AT10766" s="31"/>
      <c r="AU10766" s="31"/>
      <c r="AV10766" s="31"/>
      <c r="AW10766" s="31"/>
      <c r="AX10766" s="31"/>
      <c r="AY10766" s="31"/>
      <c r="AZ10766" s="31"/>
      <c r="BA10766" s="31"/>
      <c r="BB10766" s="31"/>
      <c r="BC10766" s="31"/>
      <c r="BD10766" s="31"/>
      <c r="BE10766" s="31"/>
      <c r="BF10766" s="31"/>
      <c r="BG10766" s="31"/>
      <c r="BH10766" s="31"/>
      <c r="BI10766" s="31"/>
      <c r="BJ10766" s="31"/>
      <c r="BK10766" s="31"/>
      <c r="BL10766" s="31"/>
      <c r="BM10766" s="31"/>
      <c r="BN10766" s="31"/>
      <c r="BO10766" s="31"/>
      <c r="BP10766" s="31"/>
      <c r="BQ10766" s="31"/>
      <c r="BR10766" s="31"/>
      <c r="BS10766" s="31"/>
      <c r="BT10766" s="31"/>
      <c r="BU10766" s="31"/>
      <c r="BV10766" s="31"/>
      <c r="BW10766" s="31"/>
      <c r="BX10766" s="31"/>
      <c r="BY10766" s="31"/>
      <c r="BZ10766" s="31"/>
      <c r="CA10766" s="31"/>
      <c r="CB10766" s="31"/>
      <c r="CC10766" s="31"/>
    </row>
    <row r="10767" spans="5:81" customFormat="1" x14ac:dyDescent="0.25">
      <c r="E10767" s="30" t="str">
        <f t="shared" si="78"/>
        <v>update IFINOPL.dbo.AGREEMENT_ASSET set BILLING_TO_NPWP = '312874811602000', NPWP_NAME = 'PT. SUN PAPER SOURCE', NPWP_ADDRESS = 'Desa Sukoanyar RT.000 RW.000 Sukoanyar Ngoro Kab. Mojokerto Jawa Timur' where AGREEMENT_NO = replace('0001666/4/10/12/2023', '/', '.');</v>
      </c>
      <c r="F10767" s="31"/>
      <c r="G10767" s="31"/>
      <c r="H10767" s="31"/>
      <c r="I10767" s="31"/>
      <c r="J10767" s="31"/>
      <c r="K10767" s="31"/>
      <c r="L10767" s="31"/>
      <c r="M10767" s="31"/>
      <c r="N10767" s="31"/>
      <c r="O10767" s="31"/>
      <c r="P10767" s="31"/>
      <c r="Q10767" s="31"/>
      <c r="R10767" s="31"/>
      <c r="S10767" s="31"/>
      <c r="T10767" s="31"/>
      <c r="U10767" s="31"/>
      <c r="V10767" s="31"/>
      <c r="W10767" s="31"/>
      <c r="X10767" s="31"/>
      <c r="Y10767" s="31"/>
      <c r="Z10767" s="31"/>
      <c r="AA10767" s="31"/>
      <c r="AB10767" s="31"/>
      <c r="AC10767" s="31"/>
      <c r="AD10767" s="31"/>
      <c r="AE10767" s="31"/>
      <c r="AF10767" s="31"/>
      <c r="AG10767" s="31"/>
      <c r="AH10767" s="31"/>
      <c r="AI10767" s="31"/>
      <c r="AJ10767" s="31"/>
      <c r="AK10767" s="31"/>
      <c r="AL10767" s="31"/>
      <c r="AM10767" s="31"/>
      <c r="AN10767" s="31"/>
      <c r="AO10767" s="31"/>
      <c r="AP10767" s="31"/>
      <c r="AQ10767" s="31"/>
      <c r="AR10767" s="31"/>
      <c r="AS10767" s="31"/>
      <c r="AT10767" s="31"/>
      <c r="AU10767" s="31"/>
      <c r="AV10767" s="31"/>
      <c r="AW10767" s="31"/>
      <c r="AX10767" s="31"/>
      <c r="AY10767" s="31"/>
      <c r="AZ10767" s="31"/>
      <c r="BA10767" s="31"/>
      <c r="BB10767" s="31"/>
      <c r="BC10767" s="31"/>
      <c r="BD10767" s="31"/>
      <c r="BE10767" s="31"/>
      <c r="BF10767" s="31"/>
      <c r="BG10767" s="31"/>
      <c r="BH10767" s="31"/>
      <c r="BI10767" s="31"/>
      <c r="BJ10767" s="31"/>
      <c r="BK10767" s="31"/>
      <c r="BL10767" s="31"/>
      <c r="BM10767" s="31"/>
      <c r="BN10767" s="31"/>
      <c r="BO10767" s="31"/>
      <c r="BP10767" s="31"/>
      <c r="BQ10767" s="31"/>
      <c r="BR10767" s="31"/>
      <c r="BS10767" s="31"/>
      <c r="BT10767" s="31"/>
      <c r="BU10767" s="31"/>
      <c r="BV10767" s="31"/>
      <c r="BW10767" s="31"/>
      <c r="BX10767" s="31"/>
      <c r="BY10767" s="31"/>
      <c r="BZ10767" s="31"/>
      <c r="CA10767" s="31"/>
      <c r="CB10767" s="31"/>
      <c r="CC10767" s="31"/>
    </row>
    <row r="10768" spans="5:81" customFormat="1" x14ac:dyDescent="0.25">
      <c r="E10768" s="30" t="str">
        <f t="shared" si="78"/>
        <v>update IFINOPL.dbo.AGREEMENT_ASSET set BILLING_TO_NPWP = '013040100073000', NPWP_NAME = 'PT. DATASCRIP', NPWP_ADDRESS = 'JALAN SELAPARANG B-15 KAV.9 GUNUNG SAHARI SELATAN, KEMAYORAN.' where AGREEMENT_NO = replace('0001667/4/08/12/2023', '/', '.');</v>
      </c>
      <c r="F10768" s="31"/>
      <c r="G10768" s="31"/>
      <c r="H10768" s="31"/>
      <c r="I10768" s="31"/>
      <c r="J10768" s="31"/>
      <c r="K10768" s="31"/>
      <c r="L10768" s="31"/>
      <c r="M10768" s="31"/>
      <c r="N10768" s="31"/>
      <c r="O10768" s="31"/>
      <c r="P10768" s="31"/>
      <c r="Q10768" s="31"/>
      <c r="R10768" s="31"/>
      <c r="S10768" s="31"/>
      <c r="T10768" s="31"/>
      <c r="U10768" s="31"/>
      <c r="V10768" s="31"/>
      <c r="W10768" s="31"/>
      <c r="X10768" s="31"/>
      <c r="Y10768" s="31"/>
      <c r="Z10768" s="31"/>
      <c r="AA10768" s="31"/>
      <c r="AB10768" s="31"/>
      <c r="AC10768" s="31"/>
      <c r="AD10768" s="31"/>
      <c r="AE10768" s="31"/>
      <c r="AF10768" s="31"/>
      <c r="AG10768" s="31"/>
      <c r="AH10768" s="31"/>
      <c r="AI10768" s="31"/>
      <c r="AJ10768" s="31"/>
      <c r="AK10768" s="31"/>
      <c r="AL10768" s="31"/>
      <c r="AM10768" s="31"/>
      <c r="AN10768" s="31"/>
      <c r="AO10768" s="31"/>
      <c r="AP10768" s="31"/>
      <c r="AQ10768" s="31"/>
      <c r="AR10768" s="31"/>
      <c r="AS10768" s="31"/>
      <c r="AT10768" s="31"/>
      <c r="AU10768" s="31"/>
      <c r="AV10768" s="31"/>
      <c r="AW10768" s="31"/>
      <c r="AX10768" s="31"/>
      <c r="AY10768" s="31"/>
      <c r="AZ10768" s="31"/>
      <c r="BA10768" s="31"/>
      <c r="BB10768" s="31"/>
      <c r="BC10768" s="31"/>
      <c r="BD10768" s="31"/>
      <c r="BE10768" s="31"/>
      <c r="BF10768" s="31"/>
      <c r="BG10768" s="31"/>
      <c r="BH10768" s="31"/>
      <c r="BI10768" s="31"/>
      <c r="BJ10768" s="31"/>
      <c r="BK10768" s="31"/>
      <c r="BL10768" s="31"/>
      <c r="BM10768" s="31"/>
      <c r="BN10768" s="31"/>
      <c r="BO10768" s="31"/>
      <c r="BP10768" s="31"/>
      <c r="BQ10768" s="31"/>
      <c r="BR10768" s="31"/>
      <c r="BS10768" s="31"/>
      <c r="BT10768" s="31"/>
      <c r="BU10768" s="31"/>
      <c r="BV10768" s="31"/>
      <c r="BW10768" s="31"/>
      <c r="BX10768" s="31"/>
      <c r="BY10768" s="31"/>
      <c r="BZ10768" s="31"/>
      <c r="CA10768" s="31"/>
      <c r="CB10768" s="31"/>
      <c r="CC10768" s="31"/>
    </row>
    <row r="10769" spans="5:81" customFormat="1" x14ac:dyDescent="0.25">
      <c r="E10769" s="30" t="str">
        <f t="shared" si="78"/>
        <v>update IFINOPL.dbo.AGREEMENT_ASSET set BILLING_TO_NPWP = '713011237012000', NPWP_NAME = 'PT. ABACUS DANA PENSIUNTAMA', NPWP_ADDRESS = 'JL. SUCI, SUSUKAN , CIRACAS, KOTA ADM. JAKARTA TIMUR, DKI JAKARTA, 13750' where AGREEMENT_NO = replace('0001668/4/01/12/2023', '/', '.');</v>
      </c>
      <c r="F10769" s="31"/>
      <c r="G10769" s="31"/>
      <c r="H10769" s="31"/>
      <c r="I10769" s="31"/>
      <c r="J10769" s="31"/>
      <c r="K10769" s="31"/>
      <c r="L10769" s="31"/>
      <c r="M10769" s="31"/>
      <c r="N10769" s="31"/>
      <c r="O10769" s="31"/>
      <c r="P10769" s="31"/>
      <c r="Q10769" s="31"/>
      <c r="R10769" s="31"/>
      <c r="S10769" s="31"/>
      <c r="T10769" s="31"/>
      <c r="U10769" s="31"/>
      <c r="V10769" s="31"/>
      <c r="W10769" s="31"/>
      <c r="X10769" s="31"/>
      <c r="Y10769" s="31"/>
      <c r="Z10769" s="31"/>
      <c r="AA10769" s="31"/>
      <c r="AB10769" s="31"/>
      <c r="AC10769" s="31"/>
      <c r="AD10769" s="31"/>
      <c r="AE10769" s="31"/>
      <c r="AF10769" s="31"/>
      <c r="AG10769" s="31"/>
      <c r="AH10769" s="31"/>
      <c r="AI10769" s="31"/>
      <c r="AJ10769" s="31"/>
      <c r="AK10769" s="31"/>
      <c r="AL10769" s="31"/>
      <c r="AM10769" s="31"/>
      <c r="AN10769" s="31"/>
      <c r="AO10769" s="31"/>
      <c r="AP10769" s="31"/>
      <c r="AQ10769" s="31"/>
      <c r="AR10769" s="31"/>
      <c r="AS10769" s="31"/>
      <c r="AT10769" s="31"/>
      <c r="AU10769" s="31"/>
      <c r="AV10769" s="31"/>
      <c r="AW10769" s="31"/>
      <c r="AX10769" s="31"/>
      <c r="AY10769" s="31"/>
      <c r="AZ10769" s="31"/>
      <c r="BA10769" s="31"/>
      <c r="BB10769" s="31"/>
      <c r="BC10769" s="31"/>
      <c r="BD10769" s="31"/>
      <c r="BE10769" s="31"/>
      <c r="BF10769" s="31"/>
      <c r="BG10769" s="31"/>
      <c r="BH10769" s="31"/>
      <c r="BI10769" s="31"/>
      <c r="BJ10769" s="31"/>
      <c r="BK10769" s="31"/>
      <c r="BL10769" s="31"/>
      <c r="BM10769" s="31"/>
      <c r="BN10769" s="31"/>
      <c r="BO10769" s="31"/>
      <c r="BP10769" s="31"/>
      <c r="BQ10769" s="31"/>
      <c r="BR10769" s="31"/>
      <c r="BS10769" s="31"/>
      <c r="BT10769" s="31"/>
      <c r="BU10769" s="31"/>
      <c r="BV10769" s="31"/>
      <c r="BW10769" s="31"/>
      <c r="BX10769" s="31"/>
      <c r="BY10769" s="31"/>
      <c r="BZ10769" s="31"/>
      <c r="CA10769" s="31"/>
      <c r="CB10769" s="31"/>
      <c r="CC10769" s="31"/>
    </row>
    <row r="10770" spans="5:81" customFormat="1" x14ac:dyDescent="0.25">
      <c r="E10770" s="30" t="str">
        <f t="shared" si="78"/>
        <v>update IFINOPL.dbo.AGREEMENT_ASSET set BILLING_TO_NPWP = '905169314041000', NPWP_NAME = 'PT. LIMA SEKAWAN LOGISTIK', NPWP_ADDRESS = 'KOMPLEK PURI DELTAMAS JL BANDENGAN SELATAN BLOK A2 NOMOR 37 RT 2 RW 1 KECAMATAN PENJARINGAN KELURAHAN PEJAGALAN KABUPATEN JAKARTA UTARA PROPINSI DKI JAKARTA' where AGREEMENT_NO = replace('0001669/4/01/12/2023', '/', '.');</v>
      </c>
      <c r="F10770" s="31"/>
      <c r="G10770" s="31"/>
      <c r="H10770" s="31"/>
      <c r="I10770" s="31"/>
      <c r="J10770" s="31"/>
      <c r="K10770" s="31"/>
      <c r="L10770" s="31"/>
      <c r="M10770" s="31"/>
      <c r="N10770" s="31"/>
      <c r="O10770" s="31"/>
      <c r="P10770" s="31"/>
      <c r="Q10770" s="31"/>
      <c r="R10770" s="31"/>
      <c r="S10770" s="31"/>
      <c r="T10770" s="31"/>
      <c r="U10770" s="31"/>
      <c r="V10770" s="31"/>
      <c r="W10770" s="31"/>
      <c r="X10770" s="31"/>
      <c r="Y10770" s="31"/>
      <c r="Z10770" s="31"/>
      <c r="AA10770" s="31"/>
      <c r="AB10770" s="31"/>
      <c r="AC10770" s="31"/>
      <c r="AD10770" s="31"/>
      <c r="AE10770" s="31"/>
      <c r="AF10770" s="31"/>
      <c r="AG10770" s="31"/>
      <c r="AH10770" s="31"/>
      <c r="AI10770" s="31"/>
      <c r="AJ10770" s="31"/>
      <c r="AK10770" s="31"/>
      <c r="AL10770" s="31"/>
      <c r="AM10770" s="31"/>
      <c r="AN10770" s="31"/>
      <c r="AO10770" s="31"/>
      <c r="AP10770" s="31"/>
      <c r="AQ10770" s="31"/>
      <c r="AR10770" s="31"/>
      <c r="AS10770" s="31"/>
      <c r="AT10770" s="31"/>
      <c r="AU10770" s="31"/>
      <c r="AV10770" s="31"/>
      <c r="AW10770" s="31"/>
      <c r="AX10770" s="31"/>
      <c r="AY10770" s="31"/>
      <c r="AZ10770" s="31"/>
      <c r="BA10770" s="31"/>
      <c r="BB10770" s="31"/>
      <c r="BC10770" s="31"/>
      <c r="BD10770" s="31"/>
      <c r="BE10770" s="31"/>
      <c r="BF10770" s="31"/>
      <c r="BG10770" s="31"/>
      <c r="BH10770" s="31"/>
      <c r="BI10770" s="31"/>
      <c r="BJ10770" s="31"/>
      <c r="BK10770" s="31"/>
      <c r="BL10770" s="31"/>
      <c r="BM10770" s="31"/>
      <c r="BN10770" s="31"/>
      <c r="BO10770" s="31"/>
      <c r="BP10770" s="31"/>
      <c r="BQ10770" s="31"/>
      <c r="BR10770" s="31"/>
      <c r="BS10770" s="31"/>
      <c r="BT10770" s="31"/>
      <c r="BU10770" s="31"/>
      <c r="BV10770" s="31"/>
      <c r="BW10770" s="31"/>
      <c r="BX10770" s="31"/>
      <c r="BY10770" s="31"/>
      <c r="BZ10770" s="31"/>
      <c r="CA10770" s="31"/>
      <c r="CB10770" s="31"/>
      <c r="CC10770" s="31"/>
    </row>
    <row r="10771" spans="5:81" customFormat="1" x14ac:dyDescent="0.25">
      <c r="E10771" s="30" t="str">
        <f t="shared" si="78"/>
        <v>update IFINOPL.dbo.AGREEMENT_ASSET set BILLING_TO_NPWP = '427781075047000', NPWP_NAME = 'PT. GLOBAL JET CARGO', NPWP_ADDRESS = 'Landmark pluit Tower Blok B1 Lantai 9A,Jl.Pluit Selatan Raya' where AGREEMENT_NO = replace('0001670/4/08/12/2023', '/', '.');</v>
      </c>
      <c r="F10771" s="31"/>
      <c r="G10771" s="31"/>
      <c r="H10771" s="31"/>
      <c r="I10771" s="31"/>
      <c r="J10771" s="31"/>
      <c r="K10771" s="31"/>
      <c r="L10771" s="31"/>
      <c r="M10771" s="31"/>
      <c r="N10771" s="31"/>
      <c r="O10771" s="31"/>
      <c r="P10771" s="31"/>
      <c r="Q10771" s="31"/>
      <c r="R10771" s="31"/>
      <c r="S10771" s="31"/>
      <c r="T10771" s="31"/>
      <c r="U10771" s="31"/>
      <c r="V10771" s="31"/>
      <c r="W10771" s="31"/>
      <c r="X10771" s="31"/>
      <c r="Y10771" s="31"/>
      <c r="Z10771" s="31"/>
      <c r="AA10771" s="31"/>
      <c r="AB10771" s="31"/>
      <c r="AC10771" s="31"/>
      <c r="AD10771" s="31"/>
      <c r="AE10771" s="31"/>
      <c r="AF10771" s="31"/>
      <c r="AG10771" s="31"/>
      <c r="AH10771" s="31"/>
      <c r="AI10771" s="31"/>
      <c r="AJ10771" s="31"/>
      <c r="AK10771" s="31"/>
      <c r="AL10771" s="31"/>
      <c r="AM10771" s="31"/>
      <c r="AN10771" s="31"/>
      <c r="AO10771" s="31"/>
      <c r="AP10771" s="31"/>
      <c r="AQ10771" s="31"/>
      <c r="AR10771" s="31"/>
      <c r="AS10771" s="31"/>
      <c r="AT10771" s="31"/>
      <c r="AU10771" s="31"/>
      <c r="AV10771" s="31"/>
      <c r="AW10771" s="31"/>
      <c r="AX10771" s="31"/>
      <c r="AY10771" s="31"/>
      <c r="AZ10771" s="31"/>
      <c r="BA10771" s="31"/>
      <c r="BB10771" s="31"/>
      <c r="BC10771" s="31"/>
      <c r="BD10771" s="31"/>
      <c r="BE10771" s="31"/>
      <c r="BF10771" s="31"/>
      <c r="BG10771" s="31"/>
      <c r="BH10771" s="31"/>
      <c r="BI10771" s="31"/>
      <c r="BJ10771" s="31"/>
      <c r="BK10771" s="31"/>
      <c r="BL10771" s="31"/>
      <c r="BM10771" s="31"/>
      <c r="BN10771" s="31"/>
      <c r="BO10771" s="31"/>
      <c r="BP10771" s="31"/>
      <c r="BQ10771" s="31"/>
      <c r="BR10771" s="31"/>
      <c r="BS10771" s="31"/>
      <c r="BT10771" s="31"/>
      <c r="BU10771" s="31"/>
      <c r="BV10771" s="31"/>
      <c r="BW10771" s="31"/>
      <c r="BX10771" s="31"/>
      <c r="BY10771" s="31"/>
      <c r="BZ10771" s="31"/>
      <c r="CA10771" s="31"/>
      <c r="CB10771" s="31"/>
      <c r="CC10771" s="31"/>
    </row>
    <row r="10772" spans="5:81" customFormat="1" x14ac:dyDescent="0.25">
      <c r="E10772" s="30" t="str">
        <f t="shared" si="78"/>
        <v>update IFINOPL.dbo.AGREEMENT_ASSET set BILLING_TO_NPWP = '625517503412000', NPWP_NAME = 'PT. AMANAH KREASI LOGISTIK', NPWP_ADDRESS = 'Batavia Residence, Kp Tipar No 105N,Mekarsari, Cimanggis,KOta Depok Jawa Barat' where AGREEMENT_NO = replace('0001671/4/08/12/2023', '/', '.');</v>
      </c>
      <c r="F10772" s="31"/>
      <c r="G10772" s="31"/>
      <c r="H10772" s="31"/>
      <c r="I10772" s="31"/>
      <c r="J10772" s="31"/>
      <c r="K10772" s="31"/>
      <c r="L10772" s="31"/>
      <c r="M10772" s="31"/>
      <c r="N10772" s="31"/>
      <c r="O10772" s="31"/>
      <c r="P10772" s="31"/>
      <c r="Q10772" s="31"/>
      <c r="R10772" s="31"/>
      <c r="S10772" s="31"/>
      <c r="T10772" s="31"/>
      <c r="U10772" s="31"/>
      <c r="V10772" s="31"/>
      <c r="W10772" s="31"/>
      <c r="X10772" s="31"/>
      <c r="Y10772" s="31"/>
      <c r="Z10772" s="31"/>
      <c r="AA10772" s="31"/>
      <c r="AB10772" s="31"/>
      <c r="AC10772" s="31"/>
      <c r="AD10772" s="31"/>
      <c r="AE10772" s="31"/>
      <c r="AF10772" s="31"/>
      <c r="AG10772" s="31"/>
      <c r="AH10772" s="31"/>
      <c r="AI10772" s="31"/>
      <c r="AJ10772" s="31"/>
      <c r="AK10772" s="31"/>
      <c r="AL10772" s="31"/>
      <c r="AM10772" s="31"/>
      <c r="AN10772" s="31"/>
      <c r="AO10772" s="31"/>
      <c r="AP10772" s="31"/>
      <c r="AQ10772" s="31"/>
      <c r="AR10772" s="31"/>
      <c r="AS10772" s="31"/>
      <c r="AT10772" s="31"/>
      <c r="AU10772" s="31"/>
      <c r="AV10772" s="31"/>
      <c r="AW10772" s="31"/>
      <c r="AX10772" s="31"/>
      <c r="AY10772" s="31"/>
      <c r="AZ10772" s="31"/>
      <c r="BA10772" s="31"/>
      <c r="BB10772" s="31"/>
      <c r="BC10772" s="31"/>
      <c r="BD10772" s="31"/>
      <c r="BE10772" s="31"/>
      <c r="BF10772" s="31"/>
      <c r="BG10772" s="31"/>
      <c r="BH10772" s="31"/>
      <c r="BI10772" s="31"/>
      <c r="BJ10772" s="31"/>
      <c r="BK10772" s="31"/>
      <c r="BL10772" s="31"/>
      <c r="BM10772" s="31"/>
      <c r="BN10772" s="31"/>
      <c r="BO10772" s="31"/>
      <c r="BP10772" s="31"/>
      <c r="BQ10772" s="31"/>
      <c r="BR10772" s="31"/>
      <c r="BS10772" s="31"/>
      <c r="BT10772" s="31"/>
      <c r="BU10772" s="31"/>
      <c r="BV10772" s="31"/>
      <c r="BW10772" s="31"/>
      <c r="BX10772" s="31"/>
      <c r="BY10772" s="31"/>
      <c r="BZ10772" s="31"/>
      <c r="CA10772" s="31"/>
      <c r="CB10772" s="31"/>
      <c r="CC10772" s="31"/>
    </row>
    <row r="10773" spans="5:81" customFormat="1" x14ac:dyDescent="0.25">
      <c r="E10773" s="30" t="str">
        <f t="shared" si="78"/>
        <v>update IFINOPL.dbo.AGREEMENT_ASSET set BILLING_TO_NPWP = '023546872028000', NPWP_NAME = 'PT. ADVANTAGE SCM', NPWP_ADDRESS = 'Jl. Cideng Barat No. 49, Jakarta Pusat' where AGREEMENT_NO = replace('0001672/4/02/12/2023', '/', '.');</v>
      </c>
      <c r="F10773" s="31"/>
      <c r="G10773" s="31"/>
      <c r="H10773" s="31"/>
      <c r="I10773" s="31"/>
      <c r="J10773" s="31"/>
      <c r="K10773" s="31"/>
      <c r="L10773" s="31"/>
      <c r="M10773" s="31"/>
      <c r="N10773" s="31"/>
      <c r="O10773" s="31"/>
      <c r="P10773" s="31"/>
      <c r="Q10773" s="31"/>
      <c r="R10773" s="31"/>
      <c r="S10773" s="31"/>
      <c r="T10773" s="31"/>
      <c r="U10773" s="31"/>
      <c r="V10773" s="31"/>
      <c r="W10773" s="31"/>
      <c r="X10773" s="31"/>
      <c r="Y10773" s="31"/>
      <c r="Z10773" s="31"/>
      <c r="AA10773" s="31"/>
      <c r="AB10773" s="31"/>
      <c r="AC10773" s="31"/>
      <c r="AD10773" s="31"/>
      <c r="AE10773" s="31"/>
      <c r="AF10773" s="31"/>
      <c r="AG10773" s="31"/>
      <c r="AH10773" s="31"/>
      <c r="AI10773" s="31"/>
      <c r="AJ10773" s="31"/>
      <c r="AK10773" s="31"/>
      <c r="AL10773" s="31"/>
      <c r="AM10773" s="31"/>
      <c r="AN10773" s="31"/>
      <c r="AO10773" s="31"/>
      <c r="AP10773" s="31"/>
      <c r="AQ10773" s="31"/>
      <c r="AR10773" s="31"/>
      <c r="AS10773" s="31"/>
      <c r="AT10773" s="31"/>
      <c r="AU10773" s="31"/>
      <c r="AV10773" s="31"/>
      <c r="AW10773" s="31"/>
      <c r="AX10773" s="31"/>
      <c r="AY10773" s="31"/>
      <c r="AZ10773" s="31"/>
      <c r="BA10773" s="31"/>
      <c r="BB10773" s="31"/>
      <c r="BC10773" s="31"/>
      <c r="BD10773" s="31"/>
      <c r="BE10773" s="31"/>
      <c r="BF10773" s="31"/>
      <c r="BG10773" s="31"/>
      <c r="BH10773" s="31"/>
      <c r="BI10773" s="31"/>
      <c r="BJ10773" s="31"/>
      <c r="BK10773" s="31"/>
      <c r="BL10773" s="31"/>
      <c r="BM10773" s="31"/>
      <c r="BN10773" s="31"/>
      <c r="BO10773" s="31"/>
      <c r="BP10773" s="31"/>
      <c r="BQ10773" s="31"/>
      <c r="BR10773" s="31"/>
      <c r="BS10773" s="31"/>
      <c r="BT10773" s="31"/>
      <c r="BU10773" s="31"/>
      <c r="BV10773" s="31"/>
      <c r="BW10773" s="31"/>
      <c r="BX10773" s="31"/>
      <c r="BY10773" s="31"/>
      <c r="BZ10773" s="31"/>
      <c r="CA10773" s="31"/>
      <c r="CB10773" s="31"/>
      <c r="CC10773" s="31"/>
    </row>
    <row r="10774" spans="5:81" customFormat="1" x14ac:dyDescent="0.25">
      <c r="E10774" s="30" t="str">
        <f t="shared" si="78"/>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replace('0001673/4/08/12/2023', '/', '.');</v>
      </c>
      <c r="F10774" s="31"/>
      <c r="G10774" s="31"/>
      <c r="H10774" s="31"/>
      <c r="I10774" s="31"/>
      <c r="J10774" s="31"/>
      <c r="K10774" s="31"/>
      <c r="L10774" s="31"/>
      <c r="M10774" s="31"/>
      <c r="N10774" s="31"/>
      <c r="O10774" s="31"/>
      <c r="P10774" s="31"/>
      <c r="Q10774" s="31"/>
      <c r="R10774" s="31"/>
      <c r="S10774" s="31"/>
      <c r="T10774" s="31"/>
      <c r="U10774" s="31"/>
      <c r="V10774" s="31"/>
      <c r="W10774" s="31"/>
      <c r="X10774" s="31"/>
      <c r="Y10774" s="31"/>
      <c r="Z10774" s="31"/>
      <c r="AA10774" s="31"/>
      <c r="AB10774" s="31"/>
      <c r="AC10774" s="31"/>
      <c r="AD10774" s="31"/>
      <c r="AE10774" s="31"/>
      <c r="AF10774" s="31"/>
      <c r="AG10774" s="31"/>
      <c r="AH10774" s="31"/>
      <c r="AI10774" s="31"/>
      <c r="AJ10774" s="31"/>
      <c r="AK10774" s="31"/>
      <c r="AL10774" s="31"/>
      <c r="AM10774" s="31"/>
      <c r="AN10774" s="31"/>
      <c r="AO10774" s="31"/>
      <c r="AP10774" s="31"/>
      <c r="AQ10774" s="31"/>
      <c r="AR10774" s="31"/>
      <c r="AS10774" s="31"/>
      <c r="AT10774" s="31"/>
      <c r="AU10774" s="31"/>
      <c r="AV10774" s="31"/>
      <c r="AW10774" s="31"/>
      <c r="AX10774" s="31"/>
      <c r="AY10774" s="31"/>
      <c r="AZ10774" s="31"/>
      <c r="BA10774" s="31"/>
      <c r="BB10774" s="31"/>
      <c r="BC10774" s="31"/>
      <c r="BD10774" s="31"/>
      <c r="BE10774" s="31"/>
      <c r="BF10774" s="31"/>
      <c r="BG10774" s="31"/>
      <c r="BH10774" s="31"/>
      <c r="BI10774" s="31"/>
      <c r="BJ10774" s="31"/>
      <c r="BK10774" s="31"/>
      <c r="BL10774" s="31"/>
      <c r="BM10774" s="31"/>
      <c r="BN10774" s="31"/>
      <c r="BO10774" s="31"/>
      <c r="BP10774" s="31"/>
      <c r="BQ10774" s="31"/>
      <c r="BR10774" s="31"/>
      <c r="BS10774" s="31"/>
      <c r="BT10774" s="31"/>
      <c r="BU10774" s="31"/>
      <c r="BV10774" s="31"/>
      <c r="BW10774" s="31"/>
      <c r="BX10774" s="31"/>
      <c r="BY10774" s="31"/>
      <c r="BZ10774" s="31"/>
      <c r="CA10774" s="31"/>
      <c r="CB10774" s="31"/>
      <c r="CC10774" s="31"/>
    </row>
    <row r="10775" spans="5:81" customFormat="1" x14ac:dyDescent="0.25">
      <c r="E10775" s="30" t="str">
        <f t="shared" si="78"/>
        <v>update IFINOPL.dbo.AGREEMENT_ASSET set BILLING_TO_NPWP = '032302697072000', NPWP_NAME = 'PT. GLOBAL PAHALA RENTAL', NPWP_ADDRESS = 'GD DIPO TOWER DIPO BUSINESS CENTER 3rd FLOOR G-H JL. JEND. GATOT SUBROTO KAV 51-52 KEL. PETAMBURAN, KEC. TANAH ABANG, JAKARTA PUSAT, DKI JAKARTA.' where AGREEMENT_NO = replace('0001673/4/08/12/2023', '/', '.');</v>
      </c>
      <c r="F10775" s="31"/>
      <c r="G10775" s="31"/>
      <c r="H10775" s="31"/>
      <c r="I10775" s="31"/>
      <c r="J10775" s="31"/>
      <c r="K10775" s="31"/>
      <c r="L10775" s="31"/>
      <c r="M10775" s="31"/>
      <c r="N10775" s="31"/>
      <c r="O10775" s="31"/>
      <c r="P10775" s="31"/>
      <c r="Q10775" s="31"/>
      <c r="R10775" s="31"/>
      <c r="S10775" s="31"/>
      <c r="T10775" s="31"/>
      <c r="U10775" s="31"/>
      <c r="V10775" s="31"/>
      <c r="W10775" s="31"/>
      <c r="X10775" s="31"/>
      <c r="Y10775" s="31"/>
      <c r="Z10775" s="31"/>
      <c r="AA10775" s="31"/>
      <c r="AB10775" s="31"/>
      <c r="AC10775" s="31"/>
      <c r="AD10775" s="31"/>
      <c r="AE10775" s="31"/>
      <c r="AF10775" s="31"/>
      <c r="AG10775" s="31"/>
      <c r="AH10775" s="31"/>
      <c r="AI10775" s="31"/>
      <c r="AJ10775" s="31"/>
      <c r="AK10775" s="31"/>
      <c r="AL10775" s="31"/>
      <c r="AM10775" s="31"/>
      <c r="AN10775" s="31"/>
      <c r="AO10775" s="31"/>
      <c r="AP10775" s="31"/>
      <c r="AQ10775" s="31"/>
      <c r="AR10775" s="31"/>
      <c r="AS10775" s="31"/>
      <c r="AT10775" s="31"/>
      <c r="AU10775" s="31"/>
      <c r="AV10775" s="31"/>
      <c r="AW10775" s="31"/>
      <c r="AX10775" s="31"/>
      <c r="AY10775" s="31"/>
      <c r="AZ10775" s="31"/>
      <c r="BA10775" s="31"/>
      <c r="BB10775" s="31"/>
      <c r="BC10775" s="31"/>
      <c r="BD10775" s="31"/>
      <c r="BE10775" s="31"/>
      <c r="BF10775" s="31"/>
      <c r="BG10775" s="31"/>
      <c r="BH10775" s="31"/>
      <c r="BI10775" s="31"/>
      <c r="BJ10775" s="31"/>
      <c r="BK10775" s="31"/>
      <c r="BL10775" s="31"/>
      <c r="BM10775" s="31"/>
      <c r="BN10775" s="31"/>
      <c r="BO10775" s="31"/>
      <c r="BP10775" s="31"/>
      <c r="BQ10775" s="31"/>
      <c r="BR10775" s="31"/>
      <c r="BS10775" s="31"/>
      <c r="BT10775" s="31"/>
      <c r="BU10775" s="31"/>
      <c r="BV10775" s="31"/>
      <c r="BW10775" s="31"/>
      <c r="BX10775" s="31"/>
      <c r="BY10775" s="31"/>
      <c r="BZ10775" s="31"/>
      <c r="CA10775" s="31"/>
      <c r="CB10775" s="31"/>
      <c r="CC10775" s="31"/>
    </row>
    <row r="10776" spans="5:81" customFormat="1" x14ac:dyDescent="0.25">
      <c r="E10776" s="30" t="str">
        <f t="shared" si="78"/>
        <v>update IFINOPL.dbo.AGREEMENT_ASSET set BILLING_TO_NPWP = '032302697072000', NPWP_NAME = 'PT. GLOBAL PAHALA RENTAL', NPWP_ADDRESS = 'GD DIPO TOWER DIPO BUSINESS CENTER 10TH FLOOR UNIT A, JL. JEND. GATOT SUBROTO KAV. 51-52, KEL. PETAMBURAN, KEC. TANAH ABANG, JAKARTA PUSAT, DKI JAKARTA 10260' where AGREEMENT_NO = replace('0001673/4/08/12/2023', '/', '.');</v>
      </c>
      <c r="F10776" s="31"/>
      <c r="G10776" s="31"/>
      <c r="H10776" s="31"/>
      <c r="I10776" s="31"/>
      <c r="J10776" s="31"/>
      <c r="K10776" s="31"/>
      <c r="L10776" s="31"/>
      <c r="M10776" s="31"/>
      <c r="N10776" s="31"/>
      <c r="O10776" s="31"/>
      <c r="P10776" s="31"/>
      <c r="Q10776" s="31"/>
      <c r="R10776" s="31"/>
      <c r="S10776" s="31"/>
      <c r="T10776" s="31"/>
      <c r="U10776" s="31"/>
      <c r="V10776" s="31"/>
      <c r="W10776" s="31"/>
      <c r="X10776" s="31"/>
      <c r="Y10776" s="31"/>
      <c r="Z10776" s="31"/>
      <c r="AA10776" s="31"/>
      <c r="AB10776" s="31"/>
      <c r="AC10776" s="31"/>
      <c r="AD10776" s="31"/>
      <c r="AE10776" s="31"/>
      <c r="AF10776" s="31"/>
      <c r="AG10776" s="31"/>
      <c r="AH10776" s="31"/>
      <c r="AI10776" s="31"/>
      <c r="AJ10776" s="31"/>
      <c r="AK10776" s="31"/>
      <c r="AL10776" s="31"/>
      <c r="AM10776" s="31"/>
      <c r="AN10776" s="31"/>
      <c r="AO10776" s="31"/>
      <c r="AP10776" s="31"/>
      <c r="AQ10776" s="31"/>
      <c r="AR10776" s="31"/>
      <c r="AS10776" s="31"/>
      <c r="AT10776" s="31"/>
      <c r="AU10776" s="31"/>
      <c r="AV10776" s="31"/>
      <c r="AW10776" s="31"/>
      <c r="AX10776" s="31"/>
      <c r="AY10776" s="31"/>
      <c r="AZ10776" s="31"/>
      <c r="BA10776" s="31"/>
      <c r="BB10776" s="31"/>
      <c r="BC10776" s="31"/>
      <c r="BD10776" s="31"/>
      <c r="BE10776" s="31"/>
      <c r="BF10776" s="31"/>
      <c r="BG10776" s="31"/>
      <c r="BH10776" s="31"/>
      <c r="BI10776" s="31"/>
      <c r="BJ10776" s="31"/>
      <c r="BK10776" s="31"/>
      <c r="BL10776" s="31"/>
      <c r="BM10776" s="31"/>
      <c r="BN10776" s="31"/>
      <c r="BO10776" s="31"/>
      <c r="BP10776" s="31"/>
      <c r="BQ10776" s="31"/>
      <c r="BR10776" s="31"/>
      <c r="BS10776" s="31"/>
      <c r="BT10776" s="31"/>
      <c r="BU10776" s="31"/>
      <c r="BV10776" s="31"/>
      <c r="BW10776" s="31"/>
      <c r="BX10776" s="31"/>
      <c r="BY10776" s="31"/>
      <c r="BZ10776" s="31"/>
      <c r="CA10776" s="31"/>
      <c r="CB10776" s="31"/>
      <c r="CC10776" s="31"/>
    </row>
    <row r="10777" spans="5:81" customFormat="1" x14ac:dyDescent="0.25">
      <c r="E10777" s="30" t="str">
        <f t="shared" si="78"/>
        <v>update IFINOPL.dbo.AGREEMENT_ASSET set BILLING_TO_NPWP = '032302697072000', NPWP_NAME = 'PT. GLOBAL PAHALA RENTAL', NPWP_ADDRESS = 'GD DIPO TOWER DIPO BUSINESS CENTER 3rd FLOOR G-H JL. JEND. GATOT SUBROTO KAV 51-52 KEL. PETAMBURAN, KEC. TANAH ABANG, JAKARTA PUSAT, DKI JAKARTA.' where AGREEMENT_NO = replace('0001673/4/08/12/2023', '/', '.');</v>
      </c>
      <c r="F10777" s="31"/>
      <c r="G10777" s="31"/>
      <c r="H10777" s="31"/>
      <c r="I10777" s="31"/>
      <c r="J10777" s="31"/>
      <c r="K10777" s="31"/>
      <c r="L10777" s="31"/>
      <c r="M10777" s="31"/>
      <c r="N10777" s="31"/>
      <c r="O10777" s="31"/>
      <c r="P10777" s="31"/>
      <c r="Q10777" s="31"/>
      <c r="R10777" s="31"/>
      <c r="S10777" s="31"/>
      <c r="T10777" s="31"/>
      <c r="U10777" s="31"/>
      <c r="V10777" s="31"/>
      <c r="W10777" s="31"/>
      <c r="X10777" s="31"/>
      <c r="Y10777" s="31"/>
      <c r="Z10777" s="31"/>
      <c r="AA10777" s="31"/>
      <c r="AB10777" s="31"/>
      <c r="AC10777" s="31"/>
      <c r="AD10777" s="31"/>
      <c r="AE10777" s="31"/>
      <c r="AF10777" s="31"/>
      <c r="AG10777" s="31"/>
      <c r="AH10777" s="31"/>
      <c r="AI10777" s="31"/>
      <c r="AJ10777" s="31"/>
      <c r="AK10777" s="31"/>
      <c r="AL10777" s="31"/>
      <c r="AM10777" s="31"/>
      <c r="AN10777" s="31"/>
      <c r="AO10777" s="31"/>
      <c r="AP10777" s="31"/>
      <c r="AQ10777" s="31"/>
      <c r="AR10777" s="31"/>
      <c r="AS10777" s="31"/>
      <c r="AT10777" s="31"/>
      <c r="AU10777" s="31"/>
      <c r="AV10777" s="31"/>
      <c r="AW10777" s="31"/>
      <c r="AX10777" s="31"/>
      <c r="AY10777" s="31"/>
      <c r="AZ10777" s="31"/>
      <c r="BA10777" s="31"/>
      <c r="BB10777" s="31"/>
      <c r="BC10777" s="31"/>
      <c r="BD10777" s="31"/>
      <c r="BE10777" s="31"/>
      <c r="BF10777" s="31"/>
      <c r="BG10777" s="31"/>
      <c r="BH10777" s="31"/>
      <c r="BI10777" s="31"/>
      <c r="BJ10777" s="31"/>
      <c r="BK10777" s="31"/>
      <c r="BL10777" s="31"/>
      <c r="BM10777" s="31"/>
      <c r="BN10777" s="31"/>
      <c r="BO10777" s="31"/>
      <c r="BP10777" s="31"/>
      <c r="BQ10777" s="31"/>
      <c r="BR10777" s="31"/>
      <c r="BS10777" s="31"/>
      <c r="BT10777" s="31"/>
      <c r="BU10777" s="31"/>
      <c r="BV10777" s="31"/>
      <c r="BW10777" s="31"/>
      <c r="BX10777" s="31"/>
      <c r="BY10777" s="31"/>
      <c r="BZ10777" s="31"/>
      <c r="CA10777" s="31"/>
      <c r="CB10777" s="31"/>
      <c r="CC10777" s="31"/>
    </row>
    <row r="10778" spans="5:81" customFormat="1" x14ac:dyDescent="0.25">
      <c r="E10778" s="30" t="str">
        <f t="shared" si="78"/>
        <v>update IFINOPL.dbo.AGREEMENT_ASSET set BILLING_TO_NPWP = '012805941421000', NPWP_NAME = 'PT. SANSAN SAUDARATEX JAYA', NPWP_ADDRESS = 'Jl. Cibaligo, Cibeureum, Cimahi Selatan, Kota Cimahi, Jawa Barat, 40534' where AGREEMENT_NO = replace('0001676/4/10/12/2023', '/', '.');</v>
      </c>
      <c r="F10778" s="31"/>
      <c r="G10778" s="31"/>
      <c r="H10778" s="31"/>
      <c r="I10778" s="31"/>
      <c r="J10778" s="31"/>
      <c r="K10778" s="31"/>
      <c r="L10778" s="31"/>
      <c r="M10778" s="31"/>
      <c r="N10778" s="31"/>
      <c r="O10778" s="31"/>
      <c r="P10778" s="31"/>
      <c r="Q10778" s="31"/>
      <c r="R10778" s="31"/>
      <c r="S10778" s="31"/>
      <c r="T10778" s="31"/>
      <c r="U10778" s="31"/>
      <c r="V10778" s="31"/>
      <c r="W10778" s="31"/>
      <c r="X10778" s="31"/>
      <c r="Y10778" s="31"/>
      <c r="Z10778" s="31"/>
      <c r="AA10778" s="31"/>
      <c r="AB10778" s="31"/>
      <c r="AC10778" s="31"/>
      <c r="AD10778" s="31"/>
      <c r="AE10778" s="31"/>
      <c r="AF10778" s="31"/>
      <c r="AG10778" s="31"/>
      <c r="AH10778" s="31"/>
      <c r="AI10778" s="31"/>
      <c r="AJ10778" s="31"/>
      <c r="AK10778" s="31"/>
      <c r="AL10778" s="31"/>
      <c r="AM10778" s="31"/>
      <c r="AN10778" s="31"/>
      <c r="AO10778" s="31"/>
      <c r="AP10778" s="31"/>
      <c r="AQ10778" s="31"/>
      <c r="AR10778" s="31"/>
      <c r="AS10778" s="31"/>
      <c r="AT10778" s="31"/>
      <c r="AU10778" s="31"/>
      <c r="AV10778" s="31"/>
      <c r="AW10778" s="31"/>
      <c r="AX10778" s="31"/>
      <c r="AY10778" s="31"/>
      <c r="AZ10778" s="31"/>
      <c r="BA10778" s="31"/>
      <c r="BB10778" s="31"/>
      <c r="BC10778" s="31"/>
      <c r="BD10778" s="31"/>
      <c r="BE10778" s="31"/>
      <c r="BF10778" s="31"/>
      <c r="BG10778" s="31"/>
      <c r="BH10778" s="31"/>
      <c r="BI10778" s="31"/>
      <c r="BJ10778" s="31"/>
      <c r="BK10778" s="31"/>
      <c r="BL10778" s="31"/>
      <c r="BM10778" s="31"/>
      <c r="BN10778" s="31"/>
      <c r="BO10778" s="31"/>
      <c r="BP10778" s="31"/>
      <c r="BQ10778" s="31"/>
      <c r="BR10778" s="31"/>
      <c r="BS10778" s="31"/>
      <c r="BT10778" s="31"/>
      <c r="BU10778" s="31"/>
      <c r="BV10778" s="31"/>
      <c r="BW10778" s="31"/>
      <c r="BX10778" s="31"/>
      <c r="BY10778" s="31"/>
      <c r="BZ10778" s="31"/>
      <c r="CA10778" s="31"/>
      <c r="CB10778" s="31"/>
      <c r="CC10778" s="31"/>
    </row>
    <row r="10779" spans="5:81" customFormat="1" x14ac:dyDescent="0.25">
      <c r="E10779" s="30" t="str">
        <f t="shared" si="78"/>
        <v>update IFINOPL.dbo.AGREEMENT_ASSET set BILLING_TO_NPWP = '012805941421000', NPWP_NAME = 'PT. SANSAN SAUDARATEX JAYA', NPWP_ADDRESS = 'Jl. Cibaligo, Cibeureum, Cimahi Selatan, Kota Cimahi, Jawa Barat, 40534' where AGREEMENT_NO = replace('0001676/4/10/12/2023', '/', '.');</v>
      </c>
      <c r="F10779" s="31"/>
      <c r="G10779" s="31"/>
      <c r="H10779" s="31"/>
      <c r="I10779" s="31"/>
      <c r="J10779" s="31"/>
      <c r="K10779" s="31"/>
      <c r="L10779" s="31"/>
      <c r="M10779" s="31"/>
      <c r="N10779" s="31"/>
      <c r="O10779" s="31"/>
      <c r="P10779" s="31"/>
      <c r="Q10779" s="31"/>
      <c r="R10779" s="31"/>
      <c r="S10779" s="31"/>
      <c r="T10779" s="31"/>
      <c r="U10779" s="31"/>
      <c r="V10779" s="31"/>
      <c r="W10779" s="31"/>
      <c r="X10779" s="31"/>
      <c r="Y10779" s="31"/>
      <c r="Z10779" s="31"/>
      <c r="AA10779" s="31"/>
      <c r="AB10779" s="31"/>
      <c r="AC10779" s="31"/>
      <c r="AD10779" s="31"/>
      <c r="AE10779" s="31"/>
      <c r="AF10779" s="31"/>
      <c r="AG10779" s="31"/>
      <c r="AH10779" s="31"/>
      <c r="AI10779" s="31"/>
      <c r="AJ10779" s="31"/>
      <c r="AK10779" s="31"/>
      <c r="AL10779" s="31"/>
      <c r="AM10779" s="31"/>
      <c r="AN10779" s="31"/>
      <c r="AO10779" s="31"/>
      <c r="AP10779" s="31"/>
      <c r="AQ10779" s="31"/>
      <c r="AR10779" s="31"/>
      <c r="AS10779" s="31"/>
      <c r="AT10779" s="31"/>
      <c r="AU10779" s="31"/>
      <c r="AV10779" s="31"/>
      <c r="AW10779" s="31"/>
      <c r="AX10779" s="31"/>
      <c r="AY10779" s="31"/>
      <c r="AZ10779" s="31"/>
      <c r="BA10779" s="31"/>
      <c r="BB10779" s="31"/>
      <c r="BC10779" s="31"/>
      <c r="BD10779" s="31"/>
      <c r="BE10779" s="31"/>
      <c r="BF10779" s="31"/>
      <c r="BG10779" s="31"/>
      <c r="BH10779" s="31"/>
      <c r="BI10779" s="31"/>
      <c r="BJ10779" s="31"/>
      <c r="BK10779" s="31"/>
      <c r="BL10779" s="31"/>
      <c r="BM10779" s="31"/>
      <c r="BN10779" s="31"/>
      <c r="BO10779" s="31"/>
      <c r="BP10779" s="31"/>
      <c r="BQ10779" s="31"/>
      <c r="BR10779" s="31"/>
      <c r="BS10779" s="31"/>
      <c r="BT10779" s="31"/>
      <c r="BU10779" s="31"/>
      <c r="BV10779" s="31"/>
      <c r="BW10779" s="31"/>
      <c r="BX10779" s="31"/>
      <c r="BY10779" s="31"/>
      <c r="BZ10779" s="31"/>
      <c r="CA10779" s="31"/>
      <c r="CB10779" s="31"/>
      <c r="CC10779" s="31"/>
    </row>
    <row r="10780" spans="5:81" customFormat="1" x14ac:dyDescent="0.25">
      <c r="E10780" s="30" t="str">
        <f t="shared" si="78"/>
        <v>update IFINOPL.dbo.AGREEMENT_ASSET set BILLING_TO_NPWP = '032882029027000', NPWP_NAME = 'PT. MITRA TRANS SUGI ABADI', NPWP_ADDRESS = 'RUKO MEGA GROSIR CEMPAKA MAS BLOK A NO 33 SUMUR BATU - KEMAYORAN JAKARTA PUSAT' where AGREEMENT_NO = replace('0001678/4/10/12/2023', '/', '.');</v>
      </c>
      <c r="F10780" s="31"/>
      <c r="G10780" s="31"/>
      <c r="H10780" s="31"/>
      <c r="I10780" s="31"/>
      <c r="J10780" s="31"/>
      <c r="K10780" s="31"/>
      <c r="L10780" s="31"/>
      <c r="M10780" s="31"/>
      <c r="N10780" s="31"/>
      <c r="O10780" s="31"/>
      <c r="P10780" s="31"/>
      <c r="Q10780" s="31"/>
      <c r="R10780" s="31"/>
      <c r="S10780" s="31"/>
      <c r="T10780" s="31"/>
      <c r="U10780" s="31"/>
      <c r="V10780" s="31"/>
      <c r="W10780" s="31"/>
      <c r="X10780" s="31"/>
      <c r="Y10780" s="31"/>
      <c r="Z10780" s="31"/>
      <c r="AA10780" s="31"/>
      <c r="AB10780" s="31"/>
      <c r="AC10780" s="31"/>
      <c r="AD10780" s="31"/>
      <c r="AE10780" s="31"/>
      <c r="AF10780" s="31"/>
      <c r="AG10780" s="31"/>
      <c r="AH10780" s="31"/>
      <c r="AI10780" s="31"/>
      <c r="AJ10780" s="31"/>
      <c r="AK10780" s="31"/>
      <c r="AL10780" s="31"/>
      <c r="AM10780" s="31"/>
      <c r="AN10780" s="31"/>
      <c r="AO10780" s="31"/>
      <c r="AP10780" s="31"/>
      <c r="AQ10780" s="31"/>
      <c r="AR10780" s="31"/>
      <c r="AS10780" s="31"/>
      <c r="AT10780" s="31"/>
      <c r="AU10780" s="31"/>
      <c r="AV10780" s="31"/>
      <c r="AW10780" s="31"/>
      <c r="AX10780" s="31"/>
      <c r="AY10780" s="31"/>
      <c r="AZ10780" s="31"/>
      <c r="BA10780" s="31"/>
      <c r="BB10780" s="31"/>
      <c r="BC10780" s="31"/>
      <c r="BD10780" s="31"/>
      <c r="BE10780" s="31"/>
      <c r="BF10780" s="31"/>
      <c r="BG10780" s="31"/>
      <c r="BH10780" s="31"/>
      <c r="BI10780" s="31"/>
      <c r="BJ10780" s="31"/>
      <c r="BK10780" s="31"/>
      <c r="BL10780" s="31"/>
      <c r="BM10780" s="31"/>
      <c r="BN10780" s="31"/>
      <c r="BO10780" s="31"/>
      <c r="BP10780" s="31"/>
      <c r="BQ10780" s="31"/>
      <c r="BR10780" s="31"/>
      <c r="BS10780" s="31"/>
      <c r="BT10780" s="31"/>
      <c r="BU10780" s="31"/>
      <c r="BV10780" s="31"/>
      <c r="BW10780" s="31"/>
      <c r="BX10780" s="31"/>
      <c r="BY10780" s="31"/>
      <c r="BZ10780" s="31"/>
      <c r="CA10780" s="31"/>
      <c r="CB10780" s="31"/>
      <c r="CC10780" s="31"/>
    </row>
    <row r="10781" spans="5:81" customFormat="1" x14ac:dyDescent="0.25">
      <c r="E10781" s="30" t="str">
        <f t="shared" si="78"/>
        <v>update IFINOPL.dbo.AGREEMENT_ASSET set BILLING_TO_NPWP = '723288619022000', NPWP_NAME = 'PT. IIJ GLOBAL SOLUTIONS INDONESIA', NPWP_ADDRESS = 'Midplaza 1 lantai 19, 10220, Jakarta Pusat, DKI Jakarta' where AGREEMENT_NO = replace('0001679/4/01/12/2023', '/', '.');</v>
      </c>
      <c r="F10781" s="31"/>
      <c r="G10781" s="31"/>
      <c r="H10781" s="31"/>
      <c r="I10781" s="31"/>
      <c r="J10781" s="31"/>
      <c r="K10781" s="31"/>
      <c r="L10781" s="31"/>
      <c r="M10781" s="31"/>
      <c r="N10781" s="31"/>
      <c r="O10781" s="31"/>
      <c r="P10781" s="31"/>
      <c r="Q10781" s="31"/>
      <c r="R10781" s="31"/>
      <c r="S10781" s="31"/>
      <c r="T10781" s="31"/>
      <c r="U10781" s="31"/>
      <c r="V10781" s="31"/>
      <c r="W10781" s="31"/>
      <c r="X10781" s="31"/>
      <c r="Y10781" s="31"/>
      <c r="Z10781" s="31"/>
      <c r="AA10781" s="31"/>
      <c r="AB10781" s="31"/>
      <c r="AC10781" s="31"/>
      <c r="AD10781" s="31"/>
      <c r="AE10781" s="31"/>
      <c r="AF10781" s="31"/>
      <c r="AG10781" s="31"/>
      <c r="AH10781" s="31"/>
      <c r="AI10781" s="31"/>
      <c r="AJ10781" s="31"/>
      <c r="AK10781" s="31"/>
      <c r="AL10781" s="31"/>
      <c r="AM10781" s="31"/>
      <c r="AN10781" s="31"/>
      <c r="AO10781" s="31"/>
      <c r="AP10781" s="31"/>
      <c r="AQ10781" s="31"/>
      <c r="AR10781" s="31"/>
      <c r="AS10781" s="31"/>
      <c r="AT10781" s="31"/>
      <c r="AU10781" s="31"/>
      <c r="AV10781" s="31"/>
      <c r="AW10781" s="31"/>
      <c r="AX10781" s="31"/>
      <c r="AY10781" s="31"/>
      <c r="AZ10781" s="31"/>
      <c r="BA10781" s="31"/>
      <c r="BB10781" s="31"/>
      <c r="BC10781" s="31"/>
      <c r="BD10781" s="31"/>
      <c r="BE10781" s="31"/>
      <c r="BF10781" s="31"/>
      <c r="BG10781" s="31"/>
      <c r="BH10781" s="31"/>
      <c r="BI10781" s="31"/>
      <c r="BJ10781" s="31"/>
      <c r="BK10781" s="31"/>
      <c r="BL10781" s="31"/>
      <c r="BM10781" s="31"/>
      <c r="BN10781" s="31"/>
      <c r="BO10781" s="31"/>
      <c r="BP10781" s="31"/>
      <c r="BQ10781" s="31"/>
      <c r="BR10781" s="31"/>
      <c r="BS10781" s="31"/>
      <c r="BT10781" s="31"/>
      <c r="BU10781" s="31"/>
      <c r="BV10781" s="31"/>
      <c r="BW10781" s="31"/>
      <c r="BX10781" s="31"/>
      <c r="BY10781" s="31"/>
      <c r="BZ10781" s="31"/>
      <c r="CA10781" s="31"/>
      <c r="CB10781" s="31"/>
      <c r="CC10781" s="31"/>
    </row>
    <row r="10782" spans="5:81" customFormat="1" x14ac:dyDescent="0.25">
      <c r="E10782" s="30" t="str">
        <f t="shared" si="78"/>
        <v>update IFINOPL.dbo.AGREEMENT_ASSET set BILLING_TO_NPWP = '427781075047000', NPWP_NAME = 'PT. GLOBAL JET CARGO', NPWP_ADDRESS = 'Landmark Pluit Tower Blok B1 Lantai 9A,Jl Pluit Pejaringan Kota.Adm Jakarta Utara DKI Jakarta' where AGREEMENT_NO = replace('0001680/4/08/12/2023', '/', '.');</v>
      </c>
      <c r="F10782" s="31"/>
      <c r="G10782" s="31"/>
      <c r="H10782" s="31"/>
      <c r="I10782" s="31"/>
      <c r="J10782" s="31"/>
      <c r="K10782" s="31"/>
      <c r="L10782" s="31"/>
      <c r="M10782" s="31"/>
      <c r="N10782" s="31"/>
      <c r="O10782" s="31"/>
      <c r="P10782" s="31"/>
      <c r="Q10782" s="31"/>
      <c r="R10782" s="31"/>
      <c r="S10782" s="31"/>
      <c r="T10782" s="31"/>
      <c r="U10782" s="31"/>
      <c r="V10782" s="31"/>
      <c r="W10782" s="31"/>
      <c r="X10782" s="31"/>
      <c r="Y10782" s="31"/>
      <c r="Z10782" s="31"/>
      <c r="AA10782" s="31"/>
      <c r="AB10782" s="31"/>
      <c r="AC10782" s="31"/>
      <c r="AD10782" s="31"/>
      <c r="AE10782" s="31"/>
      <c r="AF10782" s="31"/>
      <c r="AG10782" s="31"/>
      <c r="AH10782" s="31"/>
      <c r="AI10782" s="31"/>
      <c r="AJ10782" s="31"/>
      <c r="AK10782" s="31"/>
      <c r="AL10782" s="31"/>
      <c r="AM10782" s="31"/>
      <c r="AN10782" s="31"/>
      <c r="AO10782" s="31"/>
      <c r="AP10782" s="31"/>
      <c r="AQ10782" s="31"/>
      <c r="AR10782" s="31"/>
      <c r="AS10782" s="31"/>
      <c r="AT10782" s="31"/>
      <c r="AU10782" s="31"/>
      <c r="AV10782" s="31"/>
      <c r="AW10782" s="31"/>
      <c r="AX10782" s="31"/>
      <c r="AY10782" s="31"/>
      <c r="AZ10782" s="31"/>
      <c r="BA10782" s="31"/>
      <c r="BB10782" s="31"/>
      <c r="BC10782" s="31"/>
      <c r="BD10782" s="31"/>
      <c r="BE10782" s="31"/>
      <c r="BF10782" s="31"/>
      <c r="BG10782" s="31"/>
      <c r="BH10782" s="31"/>
      <c r="BI10782" s="31"/>
      <c r="BJ10782" s="31"/>
      <c r="BK10782" s="31"/>
      <c r="BL10782" s="31"/>
      <c r="BM10782" s="31"/>
      <c r="BN10782" s="31"/>
      <c r="BO10782" s="31"/>
      <c r="BP10782" s="31"/>
      <c r="BQ10782" s="31"/>
      <c r="BR10782" s="31"/>
      <c r="BS10782" s="31"/>
      <c r="BT10782" s="31"/>
      <c r="BU10782" s="31"/>
      <c r="BV10782" s="31"/>
      <c r="BW10782" s="31"/>
      <c r="BX10782" s="31"/>
      <c r="BY10782" s="31"/>
      <c r="BZ10782" s="31"/>
      <c r="CA10782" s="31"/>
      <c r="CB10782" s="31"/>
      <c r="CC10782" s="31"/>
    </row>
    <row r="10783" spans="5:81" customFormat="1" x14ac:dyDescent="0.25">
      <c r="E10783" s="30" t="str">
        <f t="shared" si="78"/>
        <v>update IFINOPL.dbo.AGREEMENT_ASSET set BILLING_TO_NPWP = '029885399093000', NPWP_NAME = 'PT. KERETA API PARIWISATA', NPWP_ADDRESS = 'STASIUN GONDANGDIA PINTU SELATAN LANTAI DASAR. JL SRIKAYA 1 KEBON SIRIH MENTENG KOTA ADM JAKARTA PUSAT DKI JAKARTA 10340' where AGREEMENT_NO = replace('0001682/4/08/12/2023', '/', '.');</v>
      </c>
      <c r="F10783" s="31"/>
      <c r="G10783" s="31"/>
      <c r="H10783" s="31"/>
      <c r="I10783" s="31"/>
      <c r="J10783" s="31"/>
      <c r="K10783" s="31"/>
      <c r="L10783" s="31"/>
      <c r="M10783" s="31"/>
      <c r="N10783" s="31"/>
      <c r="O10783" s="31"/>
      <c r="P10783" s="31"/>
      <c r="Q10783" s="31"/>
      <c r="R10783" s="31"/>
      <c r="S10783" s="31"/>
      <c r="T10783" s="31"/>
      <c r="U10783" s="31"/>
      <c r="V10783" s="31"/>
      <c r="W10783" s="31"/>
      <c r="X10783" s="31"/>
      <c r="Y10783" s="31"/>
      <c r="Z10783" s="31"/>
      <c r="AA10783" s="31"/>
      <c r="AB10783" s="31"/>
      <c r="AC10783" s="31"/>
      <c r="AD10783" s="31"/>
      <c r="AE10783" s="31"/>
      <c r="AF10783" s="31"/>
      <c r="AG10783" s="31"/>
      <c r="AH10783" s="31"/>
      <c r="AI10783" s="31"/>
      <c r="AJ10783" s="31"/>
      <c r="AK10783" s="31"/>
      <c r="AL10783" s="31"/>
      <c r="AM10783" s="31"/>
      <c r="AN10783" s="31"/>
      <c r="AO10783" s="31"/>
      <c r="AP10783" s="31"/>
      <c r="AQ10783" s="31"/>
      <c r="AR10783" s="31"/>
      <c r="AS10783" s="31"/>
      <c r="AT10783" s="31"/>
      <c r="AU10783" s="31"/>
      <c r="AV10783" s="31"/>
      <c r="AW10783" s="31"/>
      <c r="AX10783" s="31"/>
      <c r="AY10783" s="31"/>
      <c r="AZ10783" s="31"/>
      <c r="BA10783" s="31"/>
      <c r="BB10783" s="31"/>
      <c r="BC10783" s="31"/>
      <c r="BD10783" s="31"/>
      <c r="BE10783" s="31"/>
      <c r="BF10783" s="31"/>
      <c r="BG10783" s="31"/>
      <c r="BH10783" s="31"/>
      <c r="BI10783" s="31"/>
      <c r="BJ10783" s="31"/>
      <c r="BK10783" s="31"/>
      <c r="BL10783" s="31"/>
      <c r="BM10783" s="31"/>
      <c r="BN10783" s="31"/>
      <c r="BO10783" s="31"/>
      <c r="BP10783" s="31"/>
      <c r="BQ10783" s="31"/>
      <c r="BR10783" s="31"/>
      <c r="BS10783" s="31"/>
      <c r="BT10783" s="31"/>
      <c r="BU10783" s="31"/>
      <c r="BV10783" s="31"/>
      <c r="BW10783" s="31"/>
      <c r="BX10783" s="31"/>
      <c r="BY10783" s="31"/>
      <c r="BZ10783" s="31"/>
      <c r="CA10783" s="31"/>
      <c r="CB10783" s="31"/>
      <c r="CC10783" s="31"/>
    </row>
    <row r="10784" spans="5:81" customFormat="1" x14ac:dyDescent="0.25">
      <c r="E10784" s="30" t="str">
        <f t="shared" si="78"/>
        <v>update IFINOPL.dbo.AGREEMENT_ASSET set BILLING_TO_NPWP = '024149890036000', NPWP_NAME = 'PT. MULTI KARYA SENTOSA', NPWP_ADDRESS = 'JL RAYA BOULEVARD GADING SERPONGKOMPLEK RUKO ODESSA BLOK AA.2 SUMMARECON SERPONG' where AGREEMENT_NO = replace('0001686/4/08/01/2024', '/', '.');</v>
      </c>
      <c r="F10784" s="31"/>
      <c r="G10784" s="31"/>
      <c r="H10784" s="31"/>
      <c r="I10784" s="31"/>
      <c r="J10784" s="31"/>
      <c r="K10784" s="31"/>
      <c r="L10784" s="31"/>
      <c r="M10784" s="31"/>
      <c r="N10784" s="31"/>
      <c r="O10784" s="31"/>
      <c r="P10784" s="31"/>
      <c r="Q10784" s="31"/>
      <c r="R10784" s="31"/>
      <c r="S10784" s="31"/>
      <c r="T10784" s="31"/>
      <c r="U10784" s="31"/>
      <c r="V10784" s="31"/>
      <c r="W10784" s="31"/>
      <c r="X10784" s="31"/>
      <c r="Y10784" s="31"/>
      <c r="Z10784" s="31"/>
      <c r="AA10784" s="31"/>
      <c r="AB10784" s="31"/>
      <c r="AC10784" s="31"/>
      <c r="AD10784" s="31"/>
      <c r="AE10784" s="31"/>
      <c r="AF10784" s="31"/>
      <c r="AG10784" s="31"/>
      <c r="AH10784" s="31"/>
      <c r="AI10784" s="31"/>
      <c r="AJ10784" s="31"/>
      <c r="AK10784" s="31"/>
      <c r="AL10784" s="31"/>
      <c r="AM10784" s="31"/>
      <c r="AN10784" s="31"/>
      <c r="AO10784" s="31"/>
      <c r="AP10784" s="31"/>
      <c r="AQ10784" s="31"/>
      <c r="AR10784" s="31"/>
      <c r="AS10784" s="31"/>
      <c r="AT10784" s="31"/>
      <c r="AU10784" s="31"/>
      <c r="AV10784" s="31"/>
      <c r="AW10784" s="31"/>
      <c r="AX10784" s="31"/>
      <c r="AY10784" s="31"/>
      <c r="AZ10784" s="31"/>
      <c r="BA10784" s="31"/>
      <c r="BB10784" s="31"/>
      <c r="BC10784" s="31"/>
      <c r="BD10784" s="31"/>
      <c r="BE10784" s="31"/>
      <c r="BF10784" s="31"/>
      <c r="BG10784" s="31"/>
      <c r="BH10784" s="31"/>
      <c r="BI10784" s="31"/>
      <c r="BJ10784" s="31"/>
      <c r="BK10784" s="31"/>
      <c r="BL10784" s="31"/>
      <c r="BM10784" s="31"/>
      <c r="BN10784" s="31"/>
      <c r="BO10784" s="31"/>
      <c r="BP10784" s="31"/>
      <c r="BQ10784" s="31"/>
      <c r="BR10784" s="31"/>
      <c r="BS10784" s="31"/>
      <c r="BT10784" s="31"/>
      <c r="BU10784" s="31"/>
      <c r="BV10784" s="31"/>
      <c r="BW10784" s="31"/>
      <c r="BX10784" s="31"/>
      <c r="BY10784" s="31"/>
      <c r="BZ10784" s="31"/>
      <c r="CA10784" s="31"/>
      <c r="CB10784" s="31"/>
      <c r="CC10784" s="31"/>
    </row>
    <row r="10785" spans="5:81" customFormat="1" x14ac:dyDescent="0.25">
      <c r="E10785" s="30" t="str">
        <f t="shared" si="78"/>
        <v>update IFINOPL.dbo.AGREEMENT_ASSET set BILLING_TO_NPWP = '022754634725000', NPWP_NAME = 'PT. ACACIA ANDALAN UTAMA', NPWP_ADDRESS = 'Jl. Letjen Suprapto Rukan Grend Samarinda Blok A07 No. 011 RT. 009 RW. 000' where AGREEMENT_NO = replace('0001687/4/01/01/2024', '/', '.');</v>
      </c>
      <c r="F10785" s="31"/>
      <c r="G10785" s="31"/>
      <c r="H10785" s="31"/>
      <c r="I10785" s="31"/>
      <c r="J10785" s="31"/>
      <c r="K10785" s="31"/>
      <c r="L10785" s="31"/>
      <c r="M10785" s="31"/>
      <c r="N10785" s="31"/>
      <c r="O10785" s="31"/>
      <c r="P10785" s="31"/>
      <c r="Q10785" s="31"/>
      <c r="R10785" s="31"/>
      <c r="S10785" s="31"/>
      <c r="T10785" s="31"/>
      <c r="U10785" s="31"/>
      <c r="V10785" s="31"/>
      <c r="W10785" s="31"/>
      <c r="X10785" s="31"/>
      <c r="Y10785" s="31"/>
      <c r="Z10785" s="31"/>
      <c r="AA10785" s="31"/>
      <c r="AB10785" s="31"/>
      <c r="AC10785" s="31"/>
      <c r="AD10785" s="31"/>
      <c r="AE10785" s="31"/>
      <c r="AF10785" s="31"/>
      <c r="AG10785" s="31"/>
      <c r="AH10785" s="31"/>
      <c r="AI10785" s="31"/>
      <c r="AJ10785" s="31"/>
      <c r="AK10785" s="31"/>
      <c r="AL10785" s="31"/>
      <c r="AM10785" s="31"/>
      <c r="AN10785" s="31"/>
      <c r="AO10785" s="31"/>
      <c r="AP10785" s="31"/>
      <c r="AQ10785" s="31"/>
      <c r="AR10785" s="31"/>
      <c r="AS10785" s="31"/>
      <c r="AT10785" s="31"/>
      <c r="AU10785" s="31"/>
      <c r="AV10785" s="31"/>
      <c r="AW10785" s="31"/>
      <c r="AX10785" s="31"/>
      <c r="AY10785" s="31"/>
      <c r="AZ10785" s="31"/>
      <c r="BA10785" s="31"/>
      <c r="BB10785" s="31"/>
      <c r="BC10785" s="31"/>
      <c r="BD10785" s="31"/>
      <c r="BE10785" s="31"/>
      <c r="BF10785" s="31"/>
      <c r="BG10785" s="31"/>
      <c r="BH10785" s="31"/>
      <c r="BI10785" s="31"/>
      <c r="BJ10785" s="31"/>
      <c r="BK10785" s="31"/>
      <c r="BL10785" s="31"/>
      <c r="BM10785" s="31"/>
      <c r="BN10785" s="31"/>
      <c r="BO10785" s="31"/>
      <c r="BP10785" s="31"/>
      <c r="BQ10785" s="31"/>
      <c r="BR10785" s="31"/>
      <c r="BS10785" s="31"/>
      <c r="BT10785" s="31"/>
      <c r="BU10785" s="31"/>
      <c r="BV10785" s="31"/>
      <c r="BW10785" s="31"/>
      <c r="BX10785" s="31"/>
      <c r="BY10785" s="31"/>
      <c r="BZ10785" s="31"/>
      <c r="CA10785" s="31"/>
      <c r="CB10785" s="31"/>
      <c r="CC10785" s="31"/>
    </row>
    <row r="10786" spans="5:81" customFormat="1" x14ac:dyDescent="0.25">
      <c r="E10786" s="30" t="str">
        <f t="shared" si="78"/>
        <v>update IFINOPL.dbo.AGREEMENT_ASSET set BILLING_TO_NPWP = '738373810404000', NPWP_NAME = 'PT. ORIENTAL JAYA MANDIRI INDAH', NPWP_ADDRESS = 'JL RAYA KEDUNG HALANG , BOGOR KOTA 16710' where AGREEMENT_NO = replace('0001688/4/01/12/2023', '/', '.');</v>
      </c>
      <c r="F10786" s="31"/>
      <c r="G10786" s="31"/>
      <c r="H10786" s="31"/>
      <c r="I10786" s="31"/>
      <c r="J10786" s="31"/>
      <c r="K10786" s="31"/>
      <c r="L10786" s="31"/>
      <c r="M10786" s="31"/>
      <c r="N10786" s="31"/>
      <c r="O10786" s="31"/>
      <c r="P10786" s="31"/>
      <c r="Q10786" s="31"/>
      <c r="R10786" s="31"/>
      <c r="S10786" s="31"/>
      <c r="T10786" s="31"/>
      <c r="U10786" s="31"/>
      <c r="V10786" s="31"/>
      <c r="W10786" s="31"/>
      <c r="X10786" s="31"/>
      <c r="Y10786" s="31"/>
      <c r="Z10786" s="31"/>
      <c r="AA10786" s="31"/>
      <c r="AB10786" s="31"/>
      <c r="AC10786" s="31"/>
      <c r="AD10786" s="31"/>
      <c r="AE10786" s="31"/>
      <c r="AF10786" s="31"/>
      <c r="AG10786" s="31"/>
      <c r="AH10786" s="31"/>
      <c r="AI10786" s="31"/>
      <c r="AJ10786" s="31"/>
      <c r="AK10786" s="31"/>
      <c r="AL10786" s="31"/>
      <c r="AM10786" s="31"/>
      <c r="AN10786" s="31"/>
      <c r="AO10786" s="31"/>
      <c r="AP10786" s="31"/>
      <c r="AQ10786" s="31"/>
      <c r="AR10786" s="31"/>
      <c r="AS10786" s="31"/>
      <c r="AT10786" s="31"/>
      <c r="AU10786" s="31"/>
      <c r="AV10786" s="31"/>
      <c r="AW10786" s="31"/>
      <c r="AX10786" s="31"/>
      <c r="AY10786" s="31"/>
      <c r="AZ10786" s="31"/>
      <c r="BA10786" s="31"/>
      <c r="BB10786" s="31"/>
      <c r="BC10786" s="31"/>
      <c r="BD10786" s="31"/>
      <c r="BE10786" s="31"/>
      <c r="BF10786" s="31"/>
      <c r="BG10786" s="31"/>
      <c r="BH10786" s="31"/>
      <c r="BI10786" s="31"/>
      <c r="BJ10786" s="31"/>
      <c r="BK10786" s="31"/>
      <c r="BL10786" s="31"/>
      <c r="BM10786" s="31"/>
      <c r="BN10786" s="31"/>
      <c r="BO10786" s="31"/>
      <c r="BP10786" s="31"/>
      <c r="BQ10786" s="31"/>
      <c r="BR10786" s="31"/>
      <c r="BS10786" s="31"/>
      <c r="BT10786" s="31"/>
      <c r="BU10786" s="31"/>
      <c r="BV10786" s="31"/>
      <c r="BW10786" s="31"/>
      <c r="BX10786" s="31"/>
      <c r="BY10786" s="31"/>
      <c r="BZ10786" s="31"/>
      <c r="CA10786" s="31"/>
      <c r="CB10786" s="31"/>
      <c r="CC10786" s="31"/>
    </row>
    <row r="10787" spans="5:81" customFormat="1" x14ac:dyDescent="0.25">
      <c r="E10787" s="30" t="str">
        <f t="shared" si="78"/>
        <v>update IFINOPL.dbo.AGREEMENT_ASSET set BILLING_TO_NPWP = '738373810404000', NPWP_NAME = 'PT. ORIENTAL JAYA MANDIRI INDAH', NPWP_ADDRESS = 'JL. RAYA JAKARTA-BOGOR KM.49, CIJUJUNG, SUKARAJA, KAB. BOGOR, JAWA BARAT, 16716' where AGREEMENT_NO = replace('0001688/4/01/12/2023', '/', '.');</v>
      </c>
      <c r="F10787" s="31"/>
      <c r="G10787" s="31"/>
      <c r="H10787" s="31"/>
      <c r="I10787" s="31"/>
      <c r="J10787" s="31"/>
      <c r="K10787" s="31"/>
      <c r="L10787" s="31"/>
      <c r="M10787" s="31"/>
      <c r="N10787" s="31"/>
      <c r="O10787" s="31"/>
      <c r="P10787" s="31"/>
      <c r="Q10787" s="31"/>
      <c r="R10787" s="31"/>
      <c r="S10787" s="31"/>
      <c r="T10787" s="31"/>
      <c r="U10787" s="31"/>
      <c r="V10787" s="31"/>
      <c r="W10787" s="31"/>
      <c r="X10787" s="31"/>
      <c r="Y10787" s="31"/>
      <c r="Z10787" s="31"/>
      <c r="AA10787" s="31"/>
      <c r="AB10787" s="31"/>
      <c r="AC10787" s="31"/>
      <c r="AD10787" s="31"/>
      <c r="AE10787" s="31"/>
      <c r="AF10787" s="31"/>
      <c r="AG10787" s="31"/>
      <c r="AH10787" s="31"/>
      <c r="AI10787" s="31"/>
      <c r="AJ10787" s="31"/>
      <c r="AK10787" s="31"/>
      <c r="AL10787" s="31"/>
      <c r="AM10787" s="31"/>
      <c r="AN10787" s="31"/>
      <c r="AO10787" s="31"/>
      <c r="AP10787" s="31"/>
      <c r="AQ10787" s="31"/>
      <c r="AR10787" s="31"/>
      <c r="AS10787" s="31"/>
      <c r="AT10787" s="31"/>
      <c r="AU10787" s="31"/>
      <c r="AV10787" s="31"/>
      <c r="AW10787" s="31"/>
      <c r="AX10787" s="31"/>
      <c r="AY10787" s="31"/>
      <c r="AZ10787" s="31"/>
      <c r="BA10787" s="31"/>
      <c r="BB10787" s="31"/>
      <c r="BC10787" s="31"/>
      <c r="BD10787" s="31"/>
      <c r="BE10787" s="31"/>
      <c r="BF10787" s="31"/>
      <c r="BG10787" s="31"/>
      <c r="BH10787" s="31"/>
      <c r="BI10787" s="31"/>
      <c r="BJ10787" s="31"/>
      <c r="BK10787" s="31"/>
      <c r="BL10787" s="31"/>
      <c r="BM10787" s="31"/>
      <c r="BN10787" s="31"/>
      <c r="BO10787" s="31"/>
      <c r="BP10787" s="31"/>
      <c r="BQ10787" s="31"/>
      <c r="BR10787" s="31"/>
      <c r="BS10787" s="31"/>
      <c r="BT10787" s="31"/>
      <c r="BU10787" s="31"/>
      <c r="BV10787" s="31"/>
      <c r="BW10787" s="31"/>
      <c r="BX10787" s="31"/>
      <c r="BY10787" s="31"/>
      <c r="BZ10787" s="31"/>
      <c r="CA10787" s="31"/>
      <c r="CB10787" s="31"/>
      <c r="CC10787" s="31"/>
    </row>
    <row r="10788" spans="5:81" customFormat="1" x14ac:dyDescent="0.25">
      <c r="E10788" s="30" t="str">
        <f t="shared" si="78"/>
        <v>update IFINOPL.dbo.AGREEMENT_ASSET set BILLING_TO_NPWP = '738373810404000', NPWP_NAME = 'PT. ORIENTAL JAYA MANDIRI INDAH', NPWP_ADDRESS = 'JL RAYA KEDUNG HALANG , BOGOR KOTA 16710' where AGREEMENT_NO = replace('0001688/4/01/12/2023', '/', '.');</v>
      </c>
      <c r="F10788" s="31"/>
      <c r="G10788" s="31"/>
      <c r="H10788" s="31"/>
      <c r="I10788" s="31"/>
      <c r="J10788" s="31"/>
      <c r="K10788" s="31"/>
      <c r="L10788" s="31"/>
      <c r="M10788" s="31"/>
      <c r="N10788" s="31"/>
      <c r="O10788" s="31"/>
      <c r="P10788" s="31"/>
      <c r="Q10788" s="31"/>
      <c r="R10788" s="31"/>
      <c r="S10788" s="31"/>
      <c r="T10788" s="31"/>
      <c r="U10788" s="31"/>
      <c r="V10788" s="31"/>
      <c r="W10788" s="31"/>
      <c r="X10788" s="31"/>
      <c r="Y10788" s="31"/>
      <c r="Z10788" s="31"/>
      <c r="AA10788" s="31"/>
      <c r="AB10788" s="31"/>
      <c r="AC10788" s="31"/>
      <c r="AD10788" s="31"/>
      <c r="AE10788" s="31"/>
      <c r="AF10788" s="31"/>
      <c r="AG10788" s="31"/>
      <c r="AH10788" s="31"/>
      <c r="AI10788" s="31"/>
      <c r="AJ10788" s="31"/>
      <c r="AK10788" s="31"/>
      <c r="AL10788" s="31"/>
      <c r="AM10788" s="31"/>
      <c r="AN10788" s="31"/>
      <c r="AO10788" s="31"/>
      <c r="AP10788" s="31"/>
      <c r="AQ10788" s="31"/>
      <c r="AR10788" s="31"/>
      <c r="AS10788" s="31"/>
      <c r="AT10788" s="31"/>
      <c r="AU10788" s="31"/>
      <c r="AV10788" s="31"/>
      <c r="AW10788" s="31"/>
      <c r="AX10788" s="31"/>
      <c r="AY10788" s="31"/>
      <c r="AZ10788" s="31"/>
      <c r="BA10788" s="31"/>
      <c r="BB10788" s="31"/>
      <c r="BC10788" s="31"/>
      <c r="BD10788" s="31"/>
      <c r="BE10788" s="31"/>
      <c r="BF10788" s="31"/>
      <c r="BG10788" s="31"/>
      <c r="BH10788" s="31"/>
      <c r="BI10788" s="31"/>
      <c r="BJ10788" s="31"/>
      <c r="BK10788" s="31"/>
      <c r="BL10788" s="31"/>
      <c r="BM10788" s="31"/>
      <c r="BN10788" s="31"/>
      <c r="BO10788" s="31"/>
      <c r="BP10788" s="31"/>
      <c r="BQ10788" s="31"/>
      <c r="BR10788" s="31"/>
      <c r="BS10788" s="31"/>
      <c r="BT10788" s="31"/>
      <c r="BU10788" s="31"/>
      <c r="BV10788" s="31"/>
      <c r="BW10788" s="31"/>
      <c r="BX10788" s="31"/>
      <c r="BY10788" s="31"/>
      <c r="BZ10788" s="31"/>
      <c r="CA10788" s="31"/>
      <c r="CB10788" s="31"/>
      <c r="CC10788" s="31"/>
    </row>
    <row r="10789" spans="5:81" customFormat="1" x14ac:dyDescent="0.25">
      <c r="E10789" s="30" t="str">
        <f t="shared" si="78"/>
        <v>update IFINOPL.dbo.AGREEMENT_ASSET set BILLING_TO_NPWP = '738373810404000', NPWP_NAME = 'PT. ORIENTAL JAYA MANDIRI INDAH', NPWP_ADDRESS = 'JL. RAYA JAKARTA-BOGOR KM.49, CIJUJUNG, SUKARAJA, KAB. BOGOR, JAWA BARAT, 16716' where AGREEMENT_NO = replace('0001688/4/01/12/2023', '/', '.');</v>
      </c>
      <c r="F10789" s="31"/>
      <c r="G10789" s="31"/>
      <c r="H10789" s="31"/>
      <c r="I10789" s="31"/>
      <c r="J10789" s="31"/>
      <c r="K10789" s="31"/>
      <c r="L10789" s="31"/>
      <c r="M10789" s="31"/>
      <c r="N10789" s="31"/>
      <c r="O10789" s="31"/>
      <c r="P10789" s="31"/>
      <c r="Q10789" s="31"/>
      <c r="R10789" s="31"/>
      <c r="S10789" s="31"/>
      <c r="T10789" s="31"/>
      <c r="U10789" s="31"/>
      <c r="V10789" s="31"/>
      <c r="W10789" s="31"/>
      <c r="X10789" s="31"/>
      <c r="Y10789" s="31"/>
      <c r="Z10789" s="31"/>
      <c r="AA10789" s="31"/>
      <c r="AB10789" s="31"/>
      <c r="AC10789" s="31"/>
      <c r="AD10789" s="31"/>
      <c r="AE10789" s="31"/>
      <c r="AF10789" s="31"/>
      <c r="AG10789" s="31"/>
      <c r="AH10789" s="31"/>
      <c r="AI10789" s="31"/>
      <c r="AJ10789" s="31"/>
      <c r="AK10789" s="31"/>
      <c r="AL10789" s="31"/>
      <c r="AM10789" s="31"/>
      <c r="AN10789" s="31"/>
      <c r="AO10789" s="31"/>
      <c r="AP10789" s="31"/>
      <c r="AQ10789" s="31"/>
      <c r="AR10789" s="31"/>
      <c r="AS10789" s="31"/>
      <c r="AT10789" s="31"/>
      <c r="AU10789" s="31"/>
      <c r="AV10789" s="31"/>
      <c r="AW10789" s="31"/>
      <c r="AX10789" s="31"/>
      <c r="AY10789" s="31"/>
      <c r="AZ10789" s="31"/>
      <c r="BA10789" s="31"/>
      <c r="BB10789" s="31"/>
      <c r="BC10789" s="31"/>
      <c r="BD10789" s="31"/>
      <c r="BE10789" s="31"/>
      <c r="BF10789" s="31"/>
      <c r="BG10789" s="31"/>
      <c r="BH10789" s="31"/>
      <c r="BI10789" s="31"/>
      <c r="BJ10789" s="31"/>
      <c r="BK10789" s="31"/>
      <c r="BL10789" s="31"/>
      <c r="BM10789" s="31"/>
      <c r="BN10789" s="31"/>
      <c r="BO10789" s="31"/>
      <c r="BP10789" s="31"/>
      <c r="BQ10789" s="31"/>
      <c r="BR10789" s="31"/>
      <c r="BS10789" s="31"/>
      <c r="BT10789" s="31"/>
      <c r="BU10789" s="31"/>
      <c r="BV10789" s="31"/>
      <c r="BW10789" s="31"/>
      <c r="BX10789" s="31"/>
      <c r="BY10789" s="31"/>
      <c r="BZ10789" s="31"/>
      <c r="CA10789" s="31"/>
      <c r="CB10789" s="31"/>
      <c r="CC10789" s="31"/>
    </row>
    <row r="10790" spans="5:81" customFormat="1" x14ac:dyDescent="0.25">
      <c r="E10790" s="30" t="str">
        <f t="shared" si="78"/>
        <v>update IFINOPL.dbo.AGREEMENT_ASSET set BILLING_TO_NPWP = '738373810404000', NPWP_NAME = 'PT. ORIENTAL JAYA MANDIRI INDAH', NPWP_ADDRESS = 'JL RAYA KEDUNG HALANG , BOGOR KOTA 16710' where AGREEMENT_NO = replace('0001688/4/01/12/2023', '/', '.');</v>
      </c>
      <c r="F10790" s="31"/>
      <c r="G10790" s="31"/>
      <c r="H10790" s="31"/>
      <c r="I10790" s="31"/>
      <c r="J10790" s="31"/>
      <c r="K10790" s="31"/>
      <c r="L10790" s="31"/>
      <c r="M10790" s="31"/>
      <c r="N10790" s="31"/>
      <c r="O10790" s="31"/>
      <c r="P10790" s="31"/>
      <c r="Q10790" s="31"/>
      <c r="R10790" s="31"/>
      <c r="S10790" s="31"/>
      <c r="T10790" s="31"/>
      <c r="U10790" s="31"/>
      <c r="V10790" s="31"/>
      <c r="W10790" s="31"/>
      <c r="X10790" s="31"/>
      <c r="Y10790" s="31"/>
      <c r="Z10790" s="31"/>
      <c r="AA10790" s="31"/>
      <c r="AB10790" s="31"/>
      <c r="AC10790" s="31"/>
      <c r="AD10790" s="31"/>
      <c r="AE10790" s="31"/>
      <c r="AF10790" s="31"/>
      <c r="AG10790" s="31"/>
      <c r="AH10790" s="31"/>
      <c r="AI10790" s="31"/>
      <c r="AJ10790" s="31"/>
      <c r="AK10790" s="31"/>
      <c r="AL10790" s="31"/>
      <c r="AM10790" s="31"/>
      <c r="AN10790" s="31"/>
      <c r="AO10790" s="31"/>
      <c r="AP10790" s="31"/>
      <c r="AQ10790" s="31"/>
      <c r="AR10790" s="31"/>
      <c r="AS10790" s="31"/>
      <c r="AT10790" s="31"/>
      <c r="AU10790" s="31"/>
      <c r="AV10790" s="31"/>
      <c r="AW10790" s="31"/>
      <c r="AX10790" s="31"/>
      <c r="AY10790" s="31"/>
      <c r="AZ10790" s="31"/>
      <c r="BA10790" s="31"/>
      <c r="BB10790" s="31"/>
      <c r="BC10790" s="31"/>
      <c r="BD10790" s="31"/>
      <c r="BE10790" s="31"/>
      <c r="BF10790" s="31"/>
      <c r="BG10790" s="31"/>
      <c r="BH10790" s="31"/>
      <c r="BI10790" s="31"/>
      <c r="BJ10790" s="31"/>
      <c r="BK10790" s="31"/>
      <c r="BL10790" s="31"/>
      <c r="BM10790" s="31"/>
      <c r="BN10790" s="31"/>
      <c r="BO10790" s="31"/>
      <c r="BP10790" s="31"/>
      <c r="BQ10790" s="31"/>
      <c r="BR10790" s="31"/>
      <c r="BS10790" s="31"/>
      <c r="BT10790" s="31"/>
      <c r="BU10790" s="31"/>
      <c r="BV10790" s="31"/>
      <c r="BW10790" s="31"/>
      <c r="BX10790" s="31"/>
      <c r="BY10790" s="31"/>
      <c r="BZ10790" s="31"/>
      <c r="CA10790" s="31"/>
      <c r="CB10790" s="31"/>
      <c r="CC10790" s="31"/>
    </row>
    <row r="10791" spans="5:81" customFormat="1" x14ac:dyDescent="0.25">
      <c r="E10791" s="30" t="str">
        <f t="shared" si="78"/>
        <v>update IFINOPL.dbo.AGREEMENT_ASSET set BILLING_TO_NPWP = '738373810404000', NPWP_NAME = 'PT. ORIENTAL JAYA MANDIRI INDAH', NPWP_ADDRESS = 'JL. RAYA JAKARTA-BOGOR KM.49, CIJUJUNG, SUKARAJA, KAB. BOGOR, JAWA BARAT, 16716' where AGREEMENT_NO = replace('0001688/4/01/12/2023', '/', '.');</v>
      </c>
      <c r="F10791" s="31"/>
      <c r="G10791" s="31"/>
      <c r="H10791" s="31"/>
      <c r="I10791" s="31"/>
      <c r="J10791" s="31"/>
      <c r="K10791" s="31"/>
      <c r="L10791" s="31"/>
      <c r="M10791" s="31"/>
      <c r="N10791" s="31"/>
      <c r="O10791" s="31"/>
      <c r="P10791" s="31"/>
      <c r="Q10791" s="31"/>
      <c r="R10791" s="31"/>
      <c r="S10791" s="31"/>
      <c r="T10791" s="31"/>
      <c r="U10791" s="31"/>
      <c r="V10791" s="31"/>
      <c r="W10791" s="31"/>
      <c r="X10791" s="31"/>
      <c r="Y10791" s="31"/>
      <c r="Z10791" s="31"/>
      <c r="AA10791" s="31"/>
      <c r="AB10791" s="31"/>
      <c r="AC10791" s="31"/>
      <c r="AD10791" s="31"/>
      <c r="AE10791" s="31"/>
      <c r="AF10791" s="31"/>
      <c r="AG10791" s="31"/>
      <c r="AH10791" s="31"/>
      <c r="AI10791" s="31"/>
      <c r="AJ10791" s="31"/>
      <c r="AK10791" s="31"/>
      <c r="AL10791" s="31"/>
      <c r="AM10791" s="31"/>
      <c r="AN10791" s="31"/>
      <c r="AO10791" s="31"/>
      <c r="AP10791" s="31"/>
      <c r="AQ10791" s="31"/>
      <c r="AR10791" s="31"/>
      <c r="AS10791" s="31"/>
      <c r="AT10791" s="31"/>
      <c r="AU10791" s="31"/>
      <c r="AV10791" s="31"/>
      <c r="AW10791" s="31"/>
      <c r="AX10791" s="31"/>
      <c r="AY10791" s="31"/>
      <c r="AZ10791" s="31"/>
      <c r="BA10791" s="31"/>
      <c r="BB10791" s="31"/>
      <c r="BC10791" s="31"/>
      <c r="BD10791" s="31"/>
      <c r="BE10791" s="31"/>
      <c r="BF10791" s="31"/>
      <c r="BG10791" s="31"/>
      <c r="BH10791" s="31"/>
      <c r="BI10791" s="31"/>
      <c r="BJ10791" s="31"/>
      <c r="BK10791" s="31"/>
      <c r="BL10791" s="31"/>
      <c r="BM10791" s="31"/>
      <c r="BN10791" s="31"/>
      <c r="BO10791" s="31"/>
      <c r="BP10791" s="31"/>
      <c r="BQ10791" s="31"/>
      <c r="BR10791" s="31"/>
      <c r="BS10791" s="31"/>
      <c r="BT10791" s="31"/>
      <c r="BU10791" s="31"/>
      <c r="BV10791" s="31"/>
      <c r="BW10791" s="31"/>
      <c r="BX10791" s="31"/>
      <c r="BY10791" s="31"/>
      <c r="BZ10791" s="31"/>
      <c r="CA10791" s="31"/>
      <c r="CB10791" s="31"/>
      <c r="CC10791" s="31"/>
    </row>
    <row r="10792" spans="5:81" customFormat="1" x14ac:dyDescent="0.25">
      <c r="E10792" s="30" t="str">
        <f t="shared" si="78"/>
        <v>update IFINOPL.dbo.AGREEMENT_ASSET set BILLING_TO_NPWP = '013006572092000', NPWP_NAME = 'PT. KRAMA YUDHA TIGA BERLIAN MOTORS', NPWP_ADDRESS = 'JL. JENDRAL AHMAD YANI PULOMAS RT.000 RW.000 KEL.KAYU PUTIH KEC.PULO GADUNG KOTA/KAB. ADM JAKARTA TIMUR DKI JAKARTA 13210' where AGREEMENT_NO = replace('0001689/4/08/01/2024', '/', '.');</v>
      </c>
      <c r="F10792" s="31"/>
      <c r="G10792" s="31"/>
      <c r="H10792" s="31"/>
      <c r="I10792" s="31"/>
      <c r="J10792" s="31"/>
      <c r="K10792" s="31"/>
      <c r="L10792" s="31"/>
      <c r="M10792" s="31"/>
      <c r="N10792" s="31"/>
      <c r="O10792" s="31"/>
      <c r="P10792" s="31"/>
      <c r="Q10792" s="31"/>
      <c r="R10792" s="31"/>
      <c r="S10792" s="31"/>
      <c r="T10792" s="31"/>
      <c r="U10792" s="31"/>
      <c r="V10792" s="31"/>
      <c r="W10792" s="31"/>
      <c r="X10792" s="31"/>
      <c r="Y10792" s="31"/>
      <c r="Z10792" s="31"/>
      <c r="AA10792" s="31"/>
      <c r="AB10792" s="31"/>
      <c r="AC10792" s="31"/>
      <c r="AD10792" s="31"/>
      <c r="AE10792" s="31"/>
      <c r="AF10792" s="31"/>
      <c r="AG10792" s="31"/>
      <c r="AH10792" s="31"/>
      <c r="AI10792" s="31"/>
      <c r="AJ10792" s="31"/>
      <c r="AK10792" s="31"/>
      <c r="AL10792" s="31"/>
      <c r="AM10792" s="31"/>
      <c r="AN10792" s="31"/>
      <c r="AO10792" s="31"/>
      <c r="AP10792" s="31"/>
      <c r="AQ10792" s="31"/>
      <c r="AR10792" s="31"/>
      <c r="AS10792" s="31"/>
      <c r="AT10792" s="31"/>
      <c r="AU10792" s="31"/>
      <c r="AV10792" s="31"/>
      <c r="AW10792" s="31"/>
      <c r="AX10792" s="31"/>
      <c r="AY10792" s="31"/>
      <c r="AZ10792" s="31"/>
      <c r="BA10792" s="31"/>
      <c r="BB10792" s="31"/>
      <c r="BC10792" s="31"/>
      <c r="BD10792" s="31"/>
      <c r="BE10792" s="31"/>
      <c r="BF10792" s="31"/>
      <c r="BG10792" s="31"/>
      <c r="BH10792" s="31"/>
      <c r="BI10792" s="31"/>
      <c r="BJ10792" s="31"/>
      <c r="BK10792" s="31"/>
      <c r="BL10792" s="31"/>
      <c r="BM10792" s="31"/>
      <c r="BN10792" s="31"/>
      <c r="BO10792" s="31"/>
      <c r="BP10792" s="31"/>
      <c r="BQ10792" s="31"/>
      <c r="BR10792" s="31"/>
      <c r="BS10792" s="31"/>
      <c r="BT10792" s="31"/>
      <c r="BU10792" s="31"/>
      <c r="BV10792" s="31"/>
      <c r="BW10792" s="31"/>
      <c r="BX10792" s="31"/>
      <c r="BY10792" s="31"/>
      <c r="BZ10792" s="31"/>
      <c r="CA10792" s="31"/>
      <c r="CB10792" s="31"/>
      <c r="CC10792" s="31"/>
    </row>
    <row r="10793" spans="5:81" customFormat="1" x14ac:dyDescent="0.25">
      <c r="E10793" s="30" t="str">
        <f t="shared" si="78"/>
        <v>update IFINOPL.dbo.AGREEMENT_ASSET set BILLING_TO_NPWP = '651300972016000', NPWP_NAME = 'PT. BERKAH AUTO RAYA', NPWP_ADDRESS = 'SOUTH QUARTER BUILDING, TOWER A LEVEL 18 , JL CILANDAK BARAT, CILANDAK KOTA ADM. JAKARTA SELATAN DKI JAKARTA' where AGREEMENT_NO = replace('0001690/4/10/01/2024', '/', '.');</v>
      </c>
      <c r="F10793" s="31"/>
      <c r="G10793" s="31"/>
      <c r="H10793" s="31"/>
      <c r="I10793" s="31"/>
      <c r="J10793" s="31"/>
      <c r="K10793" s="31"/>
      <c r="L10793" s="31"/>
      <c r="M10793" s="31"/>
      <c r="N10793" s="31"/>
      <c r="O10793" s="31"/>
      <c r="P10793" s="31"/>
      <c r="Q10793" s="31"/>
      <c r="R10793" s="31"/>
      <c r="S10793" s="31"/>
      <c r="T10793" s="31"/>
      <c r="U10793" s="31"/>
      <c r="V10793" s="31"/>
      <c r="W10793" s="31"/>
      <c r="X10793" s="31"/>
      <c r="Y10793" s="31"/>
      <c r="Z10793" s="31"/>
      <c r="AA10793" s="31"/>
      <c r="AB10793" s="31"/>
      <c r="AC10793" s="31"/>
      <c r="AD10793" s="31"/>
      <c r="AE10793" s="31"/>
      <c r="AF10793" s="31"/>
      <c r="AG10793" s="31"/>
      <c r="AH10793" s="31"/>
      <c r="AI10793" s="31"/>
      <c r="AJ10793" s="31"/>
      <c r="AK10793" s="31"/>
      <c r="AL10793" s="31"/>
      <c r="AM10793" s="31"/>
      <c r="AN10793" s="31"/>
      <c r="AO10793" s="31"/>
      <c r="AP10793" s="31"/>
      <c r="AQ10793" s="31"/>
      <c r="AR10793" s="31"/>
      <c r="AS10793" s="31"/>
      <c r="AT10793" s="31"/>
      <c r="AU10793" s="31"/>
      <c r="AV10793" s="31"/>
      <c r="AW10793" s="31"/>
      <c r="AX10793" s="31"/>
      <c r="AY10793" s="31"/>
      <c r="AZ10793" s="31"/>
      <c r="BA10793" s="31"/>
      <c r="BB10793" s="31"/>
      <c r="BC10793" s="31"/>
      <c r="BD10793" s="31"/>
      <c r="BE10793" s="31"/>
      <c r="BF10793" s="31"/>
      <c r="BG10793" s="31"/>
      <c r="BH10793" s="31"/>
      <c r="BI10793" s="31"/>
      <c r="BJ10793" s="31"/>
      <c r="BK10793" s="31"/>
      <c r="BL10793" s="31"/>
      <c r="BM10793" s="31"/>
      <c r="BN10793" s="31"/>
      <c r="BO10793" s="31"/>
      <c r="BP10793" s="31"/>
      <c r="BQ10793" s="31"/>
      <c r="BR10793" s="31"/>
      <c r="BS10793" s="31"/>
      <c r="BT10793" s="31"/>
      <c r="BU10793" s="31"/>
      <c r="BV10793" s="31"/>
      <c r="BW10793" s="31"/>
      <c r="BX10793" s="31"/>
      <c r="BY10793" s="31"/>
      <c r="BZ10793" s="31"/>
      <c r="CA10793" s="31"/>
      <c r="CB10793" s="31"/>
      <c r="CC10793" s="31"/>
    </row>
    <row r="10794" spans="5:81" customFormat="1" x14ac:dyDescent="0.25">
      <c r="E10794" s="30" t="str">
        <f t="shared" si="78"/>
        <v>update IFINOPL.dbo.AGREEMENT_ASSET set BILLING_TO_NPWP = '830719126435000', NPWP_NAME = 'PT. SUPER ELEKTRONIK MANDIRI', NPWP_ADDRESS = 'KP. PISANGAN KEBON SINGKONG RT/RW 001/001 Kelurahan SATRIAJAYA Kecamatan TAMBUN UTARA - BEKASI 17510' where AGREEMENT_NO = replace('0001691/4/08/12/2023', '/', '.');</v>
      </c>
      <c r="F10794" s="31"/>
      <c r="G10794" s="31"/>
      <c r="H10794" s="31"/>
      <c r="I10794" s="31"/>
      <c r="J10794" s="31"/>
      <c r="K10794" s="31"/>
      <c r="L10794" s="31"/>
      <c r="M10794" s="31"/>
      <c r="N10794" s="31"/>
      <c r="O10794" s="31"/>
      <c r="P10794" s="31"/>
      <c r="Q10794" s="31"/>
      <c r="R10794" s="31"/>
      <c r="S10794" s="31"/>
      <c r="T10794" s="31"/>
      <c r="U10794" s="31"/>
      <c r="V10794" s="31"/>
      <c r="W10794" s="31"/>
      <c r="X10794" s="31"/>
      <c r="Y10794" s="31"/>
      <c r="Z10794" s="31"/>
      <c r="AA10794" s="31"/>
      <c r="AB10794" s="31"/>
      <c r="AC10794" s="31"/>
      <c r="AD10794" s="31"/>
      <c r="AE10794" s="31"/>
      <c r="AF10794" s="31"/>
      <c r="AG10794" s="31"/>
      <c r="AH10794" s="31"/>
      <c r="AI10794" s="31"/>
      <c r="AJ10794" s="31"/>
      <c r="AK10794" s="31"/>
      <c r="AL10794" s="31"/>
      <c r="AM10794" s="31"/>
      <c r="AN10794" s="31"/>
      <c r="AO10794" s="31"/>
      <c r="AP10794" s="31"/>
      <c r="AQ10794" s="31"/>
      <c r="AR10794" s="31"/>
      <c r="AS10794" s="31"/>
      <c r="AT10794" s="31"/>
      <c r="AU10794" s="31"/>
      <c r="AV10794" s="31"/>
      <c r="AW10794" s="31"/>
      <c r="AX10794" s="31"/>
      <c r="AY10794" s="31"/>
      <c r="AZ10794" s="31"/>
      <c r="BA10794" s="31"/>
      <c r="BB10794" s="31"/>
      <c r="BC10794" s="31"/>
      <c r="BD10794" s="31"/>
      <c r="BE10794" s="31"/>
      <c r="BF10794" s="31"/>
      <c r="BG10794" s="31"/>
      <c r="BH10794" s="31"/>
      <c r="BI10794" s="31"/>
      <c r="BJ10794" s="31"/>
      <c r="BK10794" s="31"/>
      <c r="BL10794" s="31"/>
      <c r="BM10794" s="31"/>
      <c r="BN10794" s="31"/>
      <c r="BO10794" s="31"/>
      <c r="BP10794" s="31"/>
      <c r="BQ10794" s="31"/>
      <c r="BR10794" s="31"/>
      <c r="BS10794" s="31"/>
      <c r="BT10794" s="31"/>
      <c r="BU10794" s="31"/>
      <c r="BV10794" s="31"/>
      <c r="BW10794" s="31"/>
      <c r="BX10794" s="31"/>
      <c r="BY10794" s="31"/>
      <c r="BZ10794" s="31"/>
      <c r="CA10794" s="31"/>
      <c r="CB10794" s="31"/>
      <c r="CC10794" s="31"/>
    </row>
    <row r="10795" spans="5:81" customFormat="1" x14ac:dyDescent="0.25">
      <c r="E10795" s="30" t="str">
        <f t="shared" ref="E10795:E10858" si="79">"update IFINOPL.dbo.AGREEMENT_ASSET set BILLING_TO_NPWP = '" &amp; TRIM(SUBSTITUTE(BW7863, "|", "")) &amp; "', NPWP_NAME = '" &amp; TRIM(CF7863) &amp; "', NPWP_ADDRESS = '" &amp; TRIM(CX7863) &amp; "' where AGREEMENT_NO = replace('" &amp; TRIM(E7863) &amp; "', '/', '.');"</f>
        <v>update IFINOPL.dbo.AGREEMENT_ASSET set BILLING_TO_NPWP = '830719126435000', NPWP_NAME = 'PT. SUPER ELEKTRONIK MANDIRI', NPWP_ADDRESS = 'KP. PISANGAN KEBON SINGKONG RT/RW 001/001 Kelurahan SATRIAJAYA Kecamatan TAMBUN UTARA - BEKASI 17510' where AGREEMENT_NO = replace('0001692/4/08/12/2023', '/', '.');</v>
      </c>
      <c r="F10795" s="31"/>
      <c r="G10795" s="31"/>
      <c r="H10795" s="31"/>
      <c r="I10795" s="31"/>
      <c r="J10795" s="31"/>
      <c r="K10795" s="31"/>
      <c r="L10795" s="31"/>
      <c r="M10795" s="31"/>
      <c r="N10795" s="31"/>
      <c r="O10795" s="31"/>
      <c r="P10795" s="31"/>
      <c r="Q10795" s="31"/>
      <c r="R10795" s="31"/>
      <c r="S10795" s="31"/>
      <c r="T10795" s="31"/>
      <c r="U10795" s="31"/>
      <c r="V10795" s="31"/>
      <c r="W10795" s="31"/>
      <c r="X10795" s="31"/>
      <c r="Y10795" s="31"/>
      <c r="Z10795" s="31"/>
      <c r="AA10795" s="31"/>
      <c r="AB10795" s="31"/>
      <c r="AC10795" s="31"/>
      <c r="AD10795" s="31"/>
      <c r="AE10795" s="31"/>
      <c r="AF10795" s="31"/>
      <c r="AG10795" s="31"/>
      <c r="AH10795" s="31"/>
      <c r="AI10795" s="31"/>
      <c r="AJ10795" s="31"/>
      <c r="AK10795" s="31"/>
      <c r="AL10795" s="31"/>
      <c r="AM10795" s="31"/>
      <c r="AN10795" s="31"/>
      <c r="AO10795" s="31"/>
      <c r="AP10795" s="31"/>
      <c r="AQ10795" s="31"/>
      <c r="AR10795" s="31"/>
      <c r="AS10795" s="31"/>
      <c r="AT10795" s="31"/>
      <c r="AU10795" s="31"/>
      <c r="AV10795" s="31"/>
      <c r="AW10795" s="31"/>
      <c r="AX10795" s="31"/>
      <c r="AY10795" s="31"/>
      <c r="AZ10795" s="31"/>
      <c r="BA10795" s="31"/>
      <c r="BB10795" s="31"/>
      <c r="BC10795" s="31"/>
      <c r="BD10795" s="31"/>
      <c r="BE10795" s="31"/>
      <c r="BF10795" s="31"/>
      <c r="BG10795" s="31"/>
      <c r="BH10795" s="31"/>
      <c r="BI10795" s="31"/>
      <c r="BJ10795" s="31"/>
      <c r="BK10795" s="31"/>
      <c r="BL10795" s="31"/>
      <c r="BM10795" s="31"/>
      <c r="BN10795" s="31"/>
      <c r="BO10795" s="31"/>
      <c r="BP10795" s="31"/>
      <c r="BQ10795" s="31"/>
      <c r="BR10795" s="31"/>
      <c r="BS10795" s="31"/>
      <c r="BT10795" s="31"/>
      <c r="BU10795" s="31"/>
      <c r="BV10795" s="31"/>
      <c r="BW10795" s="31"/>
      <c r="BX10795" s="31"/>
      <c r="BY10795" s="31"/>
      <c r="BZ10795" s="31"/>
      <c r="CA10795" s="31"/>
      <c r="CB10795" s="31"/>
      <c r="CC10795" s="31"/>
    </row>
    <row r="10796" spans="5:81" customFormat="1" x14ac:dyDescent="0.25">
      <c r="E10796" s="30" t="str">
        <f t="shared" si="79"/>
        <v>update IFINOPL.dbo.AGREEMENT_ASSET set BILLING_TO_NPWP = '830719126435000', NPWP_NAME = 'PT. SUPER ELEKTRONIK MANDIRI', NPWP_ADDRESS = 'KP. PISANGAN KEBON SINGKONG RT/RW 001/001 Kelurahan SATRIAJAYA Kecamatan TAMBUN UTARA - BEKASI 17510' where AGREEMENT_NO = replace('0001693/4/08/11/2023', '/', '.');</v>
      </c>
      <c r="F10796" s="31"/>
      <c r="G10796" s="31"/>
      <c r="H10796" s="31"/>
      <c r="I10796" s="31"/>
      <c r="J10796" s="31"/>
      <c r="K10796" s="31"/>
      <c r="L10796" s="31"/>
      <c r="M10796" s="31"/>
      <c r="N10796" s="31"/>
      <c r="O10796" s="31"/>
      <c r="P10796" s="31"/>
      <c r="Q10796" s="31"/>
      <c r="R10796" s="31"/>
      <c r="S10796" s="31"/>
      <c r="T10796" s="31"/>
      <c r="U10796" s="31"/>
      <c r="V10796" s="31"/>
      <c r="W10796" s="31"/>
      <c r="X10796" s="31"/>
      <c r="Y10796" s="31"/>
      <c r="Z10796" s="31"/>
      <c r="AA10796" s="31"/>
      <c r="AB10796" s="31"/>
      <c r="AC10796" s="31"/>
      <c r="AD10796" s="31"/>
      <c r="AE10796" s="31"/>
      <c r="AF10796" s="31"/>
      <c r="AG10796" s="31"/>
      <c r="AH10796" s="31"/>
      <c r="AI10796" s="31"/>
      <c r="AJ10796" s="31"/>
      <c r="AK10796" s="31"/>
      <c r="AL10796" s="31"/>
      <c r="AM10796" s="31"/>
      <c r="AN10796" s="31"/>
      <c r="AO10796" s="31"/>
      <c r="AP10796" s="31"/>
      <c r="AQ10796" s="31"/>
      <c r="AR10796" s="31"/>
      <c r="AS10796" s="31"/>
      <c r="AT10796" s="31"/>
      <c r="AU10796" s="31"/>
      <c r="AV10796" s="31"/>
      <c r="AW10796" s="31"/>
      <c r="AX10796" s="31"/>
      <c r="AY10796" s="31"/>
      <c r="AZ10796" s="31"/>
      <c r="BA10796" s="31"/>
      <c r="BB10796" s="31"/>
      <c r="BC10796" s="31"/>
      <c r="BD10796" s="31"/>
      <c r="BE10796" s="31"/>
      <c r="BF10796" s="31"/>
      <c r="BG10796" s="31"/>
      <c r="BH10796" s="31"/>
      <c r="BI10796" s="31"/>
      <c r="BJ10796" s="31"/>
      <c r="BK10796" s="31"/>
      <c r="BL10796" s="31"/>
      <c r="BM10796" s="31"/>
      <c r="BN10796" s="31"/>
      <c r="BO10796" s="31"/>
      <c r="BP10796" s="31"/>
      <c r="BQ10796" s="31"/>
      <c r="BR10796" s="31"/>
      <c r="BS10796" s="31"/>
      <c r="BT10796" s="31"/>
      <c r="BU10796" s="31"/>
      <c r="BV10796" s="31"/>
      <c r="BW10796" s="31"/>
      <c r="BX10796" s="31"/>
      <c r="BY10796" s="31"/>
      <c r="BZ10796" s="31"/>
      <c r="CA10796" s="31"/>
      <c r="CB10796" s="31"/>
      <c r="CC10796" s="31"/>
    </row>
    <row r="10797" spans="5:81" customFormat="1" x14ac:dyDescent="0.25">
      <c r="E10797" s="30" t="str">
        <f t="shared" si="79"/>
        <v>update IFINOPL.dbo.AGREEMENT_ASSET set BILLING_TO_NPWP = '014670723722000', NPWP_NAME = 'PT. KELAWIT WANALESTARI', NPWP_ADDRESS = 'JL. HM ARDAN (RING ROAD III) NO. 065 RT.001 RW.002 KEL.SEMPAJA UTARA KEC.SAMARINDA UTARA KOTA/KAB.SAMARINDA KALIMANTAN TIMUR 75119' where AGREEMENT_NO = replace('0001694/4/01/01/2024', '/', '.');</v>
      </c>
      <c r="F10797" s="31"/>
      <c r="G10797" s="31"/>
      <c r="H10797" s="31"/>
      <c r="I10797" s="31"/>
      <c r="J10797" s="31"/>
      <c r="K10797" s="31"/>
      <c r="L10797" s="31"/>
      <c r="M10797" s="31"/>
      <c r="N10797" s="31"/>
      <c r="O10797" s="31"/>
      <c r="P10797" s="31"/>
      <c r="Q10797" s="31"/>
      <c r="R10797" s="31"/>
      <c r="S10797" s="31"/>
      <c r="T10797" s="31"/>
      <c r="U10797" s="31"/>
      <c r="V10797" s="31"/>
      <c r="W10797" s="31"/>
      <c r="X10797" s="31"/>
      <c r="Y10797" s="31"/>
      <c r="Z10797" s="31"/>
      <c r="AA10797" s="31"/>
      <c r="AB10797" s="31"/>
      <c r="AC10797" s="31"/>
      <c r="AD10797" s="31"/>
      <c r="AE10797" s="31"/>
      <c r="AF10797" s="31"/>
      <c r="AG10797" s="31"/>
      <c r="AH10797" s="31"/>
      <c r="AI10797" s="31"/>
      <c r="AJ10797" s="31"/>
      <c r="AK10797" s="31"/>
      <c r="AL10797" s="31"/>
      <c r="AM10797" s="31"/>
      <c r="AN10797" s="31"/>
      <c r="AO10797" s="31"/>
      <c r="AP10797" s="31"/>
      <c r="AQ10797" s="31"/>
      <c r="AR10797" s="31"/>
      <c r="AS10797" s="31"/>
      <c r="AT10797" s="31"/>
      <c r="AU10797" s="31"/>
      <c r="AV10797" s="31"/>
      <c r="AW10797" s="31"/>
      <c r="AX10797" s="31"/>
      <c r="AY10797" s="31"/>
      <c r="AZ10797" s="31"/>
      <c r="BA10797" s="31"/>
      <c r="BB10797" s="31"/>
      <c r="BC10797" s="31"/>
      <c r="BD10797" s="31"/>
      <c r="BE10797" s="31"/>
      <c r="BF10797" s="31"/>
      <c r="BG10797" s="31"/>
      <c r="BH10797" s="31"/>
      <c r="BI10797" s="31"/>
      <c r="BJ10797" s="31"/>
      <c r="BK10797" s="31"/>
      <c r="BL10797" s="31"/>
      <c r="BM10797" s="31"/>
      <c r="BN10797" s="31"/>
      <c r="BO10797" s="31"/>
      <c r="BP10797" s="31"/>
      <c r="BQ10797" s="31"/>
      <c r="BR10797" s="31"/>
      <c r="BS10797" s="31"/>
      <c r="BT10797" s="31"/>
      <c r="BU10797" s="31"/>
      <c r="BV10797" s="31"/>
      <c r="BW10797" s="31"/>
      <c r="BX10797" s="31"/>
      <c r="BY10797" s="31"/>
      <c r="BZ10797" s="31"/>
      <c r="CA10797" s="31"/>
      <c r="CB10797" s="31"/>
      <c r="CC10797" s="31"/>
    </row>
    <row r="10798" spans="5:81" customFormat="1" x14ac:dyDescent="0.25">
      <c r="E10798" s="30" t="str">
        <f t="shared" si="79"/>
        <v>update IFINOPL.dbo.AGREEMENT_ASSET set BILLING_TO_NPWP = '015855752722001', NPWP_NAME = 'PT. SUMALINDO HUTANI JAYA', NPWP_ADDRESS = 'Jl. HM Ardan (EX Ring Road II) No. 65 RT. 001 Sempaja Utara Samarinda Utara Kota Samarinda Kalimantan Utara 75119' where AGREEMENT_NO = replace('0001695/4/01/01/2024', '/', '.');</v>
      </c>
      <c r="F10798" s="31"/>
      <c r="G10798" s="31"/>
      <c r="H10798" s="31"/>
      <c r="I10798" s="31"/>
      <c r="J10798" s="31"/>
      <c r="K10798" s="31"/>
      <c r="L10798" s="31"/>
      <c r="M10798" s="31"/>
      <c r="N10798" s="31"/>
      <c r="O10798" s="31"/>
      <c r="P10798" s="31"/>
      <c r="Q10798" s="31"/>
      <c r="R10798" s="31"/>
      <c r="S10798" s="31"/>
      <c r="T10798" s="31"/>
      <c r="U10798" s="31"/>
      <c r="V10798" s="31"/>
      <c r="W10798" s="31"/>
      <c r="X10798" s="31"/>
      <c r="Y10798" s="31"/>
      <c r="Z10798" s="31"/>
      <c r="AA10798" s="31"/>
      <c r="AB10798" s="31"/>
      <c r="AC10798" s="31"/>
      <c r="AD10798" s="31"/>
      <c r="AE10798" s="31"/>
      <c r="AF10798" s="31"/>
      <c r="AG10798" s="31"/>
      <c r="AH10798" s="31"/>
      <c r="AI10798" s="31"/>
      <c r="AJ10798" s="31"/>
      <c r="AK10798" s="31"/>
      <c r="AL10798" s="31"/>
      <c r="AM10798" s="31"/>
      <c r="AN10798" s="31"/>
      <c r="AO10798" s="31"/>
      <c r="AP10798" s="31"/>
      <c r="AQ10798" s="31"/>
      <c r="AR10798" s="31"/>
      <c r="AS10798" s="31"/>
      <c r="AT10798" s="31"/>
      <c r="AU10798" s="31"/>
      <c r="AV10798" s="31"/>
      <c r="AW10798" s="31"/>
      <c r="AX10798" s="31"/>
      <c r="AY10798" s="31"/>
      <c r="AZ10798" s="31"/>
      <c r="BA10798" s="31"/>
      <c r="BB10798" s="31"/>
      <c r="BC10798" s="31"/>
      <c r="BD10798" s="31"/>
      <c r="BE10798" s="31"/>
      <c r="BF10798" s="31"/>
      <c r="BG10798" s="31"/>
      <c r="BH10798" s="31"/>
      <c r="BI10798" s="31"/>
      <c r="BJ10798" s="31"/>
      <c r="BK10798" s="31"/>
      <c r="BL10798" s="31"/>
      <c r="BM10798" s="31"/>
      <c r="BN10798" s="31"/>
      <c r="BO10798" s="31"/>
      <c r="BP10798" s="31"/>
      <c r="BQ10798" s="31"/>
      <c r="BR10798" s="31"/>
      <c r="BS10798" s="31"/>
      <c r="BT10798" s="31"/>
      <c r="BU10798" s="31"/>
      <c r="BV10798" s="31"/>
      <c r="BW10798" s="31"/>
      <c r="BX10798" s="31"/>
      <c r="BY10798" s="31"/>
      <c r="BZ10798" s="31"/>
      <c r="CA10798" s="31"/>
      <c r="CB10798" s="31"/>
      <c r="CC10798" s="31"/>
    </row>
    <row r="10799" spans="5:81" customFormat="1" x14ac:dyDescent="0.25">
      <c r="E10799" s="30" t="str">
        <f t="shared" si="79"/>
        <v>update IFINOPL.dbo.AGREEMENT_ASSET set BILLING_TO_NPWP = '032882029027000', NPWP_NAME = 'PT. MITRA TRANS SUGI ABADI', NPWP_ADDRESS = 'RUKO MEGA GROSIR CEMPAKA MAS BLOK A NO 33 SUMUR BATU - KEMAYORAN JAKARTA PUSAT' where AGREEMENT_NO = replace('0001697/4/10/01/2024', '/', '.');</v>
      </c>
      <c r="F10799" s="31"/>
      <c r="G10799" s="31"/>
      <c r="H10799" s="31"/>
      <c r="I10799" s="31"/>
      <c r="J10799" s="31"/>
      <c r="K10799" s="31"/>
      <c r="L10799" s="31"/>
      <c r="M10799" s="31"/>
      <c r="N10799" s="31"/>
      <c r="O10799" s="31"/>
      <c r="P10799" s="31"/>
      <c r="Q10799" s="31"/>
      <c r="R10799" s="31"/>
      <c r="S10799" s="31"/>
      <c r="T10799" s="31"/>
      <c r="U10799" s="31"/>
      <c r="V10799" s="31"/>
      <c r="W10799" s="31"/>
      <c r="X10799" s="31"/>
      <c r="Y10799" s="31"/>
      <c r="Z10799" s="31"/>
      <c r="AA10799" s="31"/>
      <c r="AB10799" s="31"/>
      <c r="AC10799" s="31"/>
      <c r="AD10799" s="31"/>
      <c r="AE10799" s="31"/>
      <c r="AF10799" s="31"/>
      <c r="AG10799" s="31"/>
      <c r="AH10799" s="31"/>
      <c r="AI10799" s="31"/>
      <c r="AJ10799" s="31"/>
      <c r="AK10799" s="31"/>
      <c r="AL10799" s="31"/>
      <c r="AM10799" s="31"/>
      <c r="AN10799" s="31"/>
      <c r="AO10799" s="31"/>
      <c r="AP10799" s="31"/>
      <c r="AQ10799" s="31"/>
      <c r="AR10799" s="31"/>
      <c r="AS10799" s="31"/>
      <c r="AT10799" s="31"/>
      <c r="AU10799" s="31"/>
      <c r="AV10799" s="31"/>
      <c r="AW10799" s="31"/>
      <c r="AX10799" s="31"/>
      <c r="AY10799" s="31"/>
      <c r="AZ10799" s="31"/>
      <c r="BA10799" s="31"/>
      <c r="BB10799" s="31"/>
      <c r="BC10799" s="31"/>
      <c r="BD10799" s="31"/>
      <c r="BE10799" s="31"/>
      <c r="BF10799" s="31"/>
      <c r="BG10799" s="31"/>
      <c r="BH10799" s="31"/>
      <c r="BI10799" s="31"/>
      <c r="BJ10799" s="31"/>
      <c r="BK10799" s="31"/>
      <c r="BL10799" s="31"/>
      <c r="BM10799" s="31"/>
      <c r="BN10799" s="31"/>
      <c r="BO10799" s="31"/>
      <c r="BP10799" s="31"/>
      <c r="BQ10799" s="31"/>
      <c r="BR10799" s="31"/>
      <c r="BS10799" s="31"/>
      <c r="BT10799" s="31"/>
      <c r="BU10799" s="31"/>
      <c r="BV10799" s="31"/>
      <c r="BW10799" s="31"/>
      <c r="BX10799" s="31"/>
      <c r="BY10799" s="31"/>
      <c r="BZ10799" s="31"/>
      <c r="CA10799" s="31"/>
      <c r="CB10799" s="31"/>
      <c r="CC10799" s="31"/>
    </row>
    <row r="10800" spans="5:81" customFormat="1" x14ac:dyDescent="0.25">
      <c r="E10800" s="30" t="str">
        <f t="shared" si="79"/>
        <v>update IFINOPL.dbo.AGREEMENT_ASSET set BILLING_TO_NPWP = '013631320002000', NPWP_NAME = 'PT. HARPA SEKAWAN', NPWP_ADDRESS = 'Jl Raya Cipinang Muara No. 47 RT 014/ RT 003 Kel Cipinang Muara, Kec Jatinegara, Jakarta Timur 13420' where AGREEMENT_NO = replace('0001698/4/10/01/2024', '/', '.');</v>
      </c>
      <c r="F10800" s="31"/>
      <c r="G10800" s="31"/>
      <c r="H10800" s="31"/>
      <c r="I10800" s="31"/>
      <c r="J10800" s="31"/>
      <c r="K10800" s="31"/>
      <c r="L10800" s="31"/>
      <c r="M10800" s="31"/>
      <c r="N10800" s="31"/>
      <c r="O10800" s="31"/>
      <c r="P10800" s="31"/>
      <c r="Q10800" s="31"/>
      <c r="R10800" s="31"/>
      <c r="S10800" s="31"/>
      <c r="T10800" s="31"/>
      <c r="U10800" s="31"/>
      <c r="V10800" s="31"/>
      <c r="W10800" s="31"/>
      <c r="X10800" s="31"/>
      <c r="Y10800" s="31"/>
      <c r="Z10800" s="31"/>
      <c r="AA10800" s="31"/>
      <c r="AB10800" s="31"/>
      <c r="AC10800" s="31"/>
      <c r="AD10800" s="31"/>
      <c r="AE10800" s="31"/>
      <c r="AF10800" s="31"/>
      <c r="AG10800" s="31"/>
      <c r="AH10800" s="31"/>
      <c r="AI10800" s="31"/>
      <c r="AJ10800" s="31"/>
      <c r="AK10800" s="31"/>
      <c r="AL10800" s="31"/>
      <c r="AM10800" s="31"/>
      <c r="AN10800" s="31"/>
      <c r="AO10800" s="31"/>
      <c r="AP10800" s="31"/>
      <c r="AQ10800" s="31"/>
      <c r="AR10800" s="31"/>
      <c r="AS10800" s="31"/>
      <c r="AT10800" s="31"/>
      <c r="AU10800" s="31"/>
      <c r="AV10800" s="31"/>
      <c r="AW10800" s="31"/>
      <c r="AX10800" s="31"/>
      <c r="AY10800" s="31"/>
      <c r="AZ10800" s="31"/>
      <c r="BA10800" s="31"/>
      <c r="BB10800" s="31"/>
      <c r="BC10800" s="31"/>
      <c r="BD10800" s="31"/>
      <c r="BE10800" s="31"/>
      <c r="BF10800" s="31"/>
      <c r="BG10800" s="31"/>
      <c r="BH10800" s="31"/>
      <c r="BI10800" s="31"/>
      <c r="BJ10800" s="31"/>
      <c r="BK10800" s="31"/>
      <c r="BL10800" s="31"/>
      <c r="BM10800" s="31"/>
      <c r="BN10800" s="31"/>
      <c r="BO10800" s="31"/>
      <c r="BP10800" s="31"/>
      <c r="BQ10800" s="31"/>
      <c r="BR10800" s="31"/>
      <c r="BS10800" s="31"/>
      <c r="BT10800" s="31"/>
      <c r="BU10800" s="31"/>
      <c r="BV10800" s="31"/>
      <c r="BW10800" s="31"/>
      <c r="BX10800" s="31"/>
      <c r="BY10800" s="31"/>
      <c r="BZ10800" s="31"/>
      <c r="CA10800" s="31"/>
      <c r="CB10800" s="31"/>
      <c r="CC10800" s="31"/>
    </row>
    <row r="10801" spans="5:81" customFormat="1" x14ac:dyDescent="0.25">
      <c r="E10801" s="30" t="str">
        <f t="shared" si="79"/>
        <v>update IFINOPL.dbo.AGREEMENT_ASSET set BILLING_TO_NPWP = '013006572092000', NPWP_NAME = 'PT. KRAMA YUDHA TIGA BERLIAN MOTORS', NPWP_ADDRESS = 'JL. JENDRAL AHMAD YANI PULOMAS RT.000 RW.000 KEL.KAYU PUTIH KEC.PULO GADUNG KOTA/KAB. ADM JAKARTA TIMUR DKI JAKARTA 13210' where AGREEMENT_NO = replace('0001699/4/08/01/2024', '/', '.');</v>
      </c>
      <c r="F10801" s="31"/>
      <c r="G10801" s="31"/>
      <c r="H10801" s="31"/>
      <c r="I10801" s="31"/>
      <c r="J10801" s="31"/>
      <c r="K10801" s="31"/>
      <c r="L10801" s="31"/>
      <c r="M10801" s="31"/>
      <c r="N10801" s="31"/>
      <c r="O10801" s="31"/>
      <c r="P10801" s="31"/>
      <c r="Q10801" s="31"/>
      <c r="R10801" s="31"/>
      <c r="S10801" s="31"/>
      <c r="T10801" s="31"/>
      <c r="U10801" s="31"/>
      <c r="V10801" s="31"/>
      <c r="W10801" s="31"/>
      <c r="X10801" s="31"/>
      <c r="Y10801" s="31"/>
      <c r="Z10801" s="31"/>
      <c r="AA10801" s="31"/>
      <c r="AB10801" s="31"/>
      <c r="AC10801" s="31"/>
      <c r="AD10801" s="31"/>
      <c r="AE10801" s="31"/>
      <c r="AF10801" s="31"/>
      <c r="AG10801" s="31"/>
      <c r="AH10801" s="31"/>
      <c r="AI10801" s="31"/>
      <c r="AJ10801" s="31"/>
      <c r="AK10801" s="31"/>
      <c r="AL10801" s="31"/>
      <c r="AM10801" s="31"/>
      <c r="AN10801" s="31"/>
      <c r="AO10801" s="31"/>
      <c r="AP10801" s="31"/>
      <c r="AQ10801" s="31"/>
      <c r="AR10801" s="31"/>
      <c r="AS10801" s="31"/>
      <c r="AT10801" s="31"/>
      <c r="AU10801" s="31"/>
      <c r="AV10801" s="31"/>
      <c r="AW10801" s="31"/>
      <c r="AX10801" s="31"/>
      <c r="AY10801" s="31"/>
      <c r="AZ10801" s="31"/>
      <c r="BA10801" s="31"/>
      <c r="BB10801" s="31"/>
      <c r="BC10801" s="31"/>
      <c r="BD10801" s="31"/>
      <c r="BE10801" s="31"/>
      <c r="BF10801" s="31"/>
      <c r="BG10801" s="31"/>
      <c r="BH10801" s="31"/>
      <c r="BI10801" s="31"/>
      <c r="BJ10801" s="31"/>
      <c r="BK10801" s="31"/>
      <c r="BL10801" s="31"/>
      <c r="BM10801" s="31"/>
      <c r="BN10801" s="31"/>
      <c r="BO10801" s="31"/>
      <c r="BP10801" s="31"/>
      <c r="BQ10801" s="31"/>
      <c r="BR10801" s="31"/>
      <c r="BS10801" s="31"/>
      <c r="BT10801" s="31"/>
      <c r="BU10801" s="31"/>
      <c r="BV10801" s="31"/>
      <c r="BW10801" s="31"/>
      <c r="BX10801" s="31"/>
      <c r="BY10801" s="31"/>
      <c r="BZ10801" s="31"/>
      <c r="CA10801" s="31"/>
      <c r="CB10801" s="31"/>
      <c r="CC10801" s="31"/>
    </row>
    <row r="10802" spans="5:81" customFormat="1" x14ac:dyDescent="0.25">
      <c r="E10802" s="30" t="str">
        <f t="shared" si="79"/>
        <v>update IFINOPL.dbo.AGREEMENT_ASSET set BILLING_TO_NPWP = '010000784092000', NPWP_NAME = 'PT. KAO INDONESIA', NPWP_ADDRESS = 'JL. MT HARYONO KAV 39-40,CIKOKO, PANCORAN, KOTA ADM. JAKARTA SELATAN, DKI JAKARTA,12770' where AGREEMENT_NO = replace('0001701/4/10/01/2024', '/', '.');</v>
      </c>
      <c r="F10802" s="31"/>
      <c r="G10802" s="31"/>
      <c r="H10802" s="31"/>
      <c r="I10802" s="31"/>
      <c r="J10802" s="31"/>
      <c r="K10802" s="31"/>
      <c r="L10802" s="31"/>
      <c r="M10802" s="31"/>
      <c r="N10802" s="31"/>
      <c r="O10802" s="31"/>
      <c r="P10802" s="31"/>
      <c r="Q10802" s="31"/>
      <c r="R10802" s="31"/>
      <c r="S10802" s="31"/>
      <c r="T10802" s="31"/>
      <c r="U10802" s="31"/>
      <c r="V10802" s="31"/>
      <c r="W10802" s="31"/>
      <c r="X10802" s="31"/>
      <c r="Y10802" s="31"/>
      <c r="Z10802" s="31"/>
      <c r="AA10802" s="31"/>
      <c r="AB10802" s="31"/>
      <c r="AC10802" s="31"/>
      <c r="AD10802" s="31"/>
      <c r="AE10802" s="31"/>
      <c r="AF10802" s="31"/>
      <c r="AG10802" s="31"/>
      <c r="AH10802" s="31"/>
      <c r="AI10802" s="31"/>
      <c r="AJ10802" s="31"/>
      <c r="AK10802" s="31"/>
      <c r="AL10802" s="31"/>
      <c r="AM10802" s="31"/>
      <c r="AN10802" s="31"/>
      <c r="AO10802" s="31"/>
      <c r="AP10802" s="31"/>
      <c r="AQ10802" s="31"/>
      <c r="AR10802" s="31"/>
      <c r="AS10802" s="31"/>
      <c r="AT10802" s="31"/>
      <c r="AU10802" s="31"/>
      <c r="AV10802" s="31"/>
      <c r="AW10802" s="31"/>
      <c r="AX10802" s="31"/>
      <c r="AY10802" s="31"/>
      <c r="AZ10802" s="31"/>
      <c r="BA10802" s="31"/>
      <c r="BB10802" s="31"/>
      <c r="BC10802" s="31"/>
      <c r="BD10802" s="31"/>
      <c r="BE10802" s="31"/>
      <c r="BF10802" s="31"/>
      <c r="BG10802" s="31"/>
      <c r="BH10802" s="31"/>
      <c r="BI10802" s="31"/>
      <c r="BJ10802" s="31"/>
      <c r="BK10802" s="31"/>
      <c r="BL10802" s="31"/>
      <c r="BM10802" s="31"/>
      <c r="BN10802" s="31"/>
      <c r="BO10802" s="31"/>
      <c r="BP10802" s="31"/>
      <c r="BQ10802" s="31"/>
      <c r="BR10802" s="31"/>
      <c r="BS10802" s="31"/>
      <c r="BT10802" s="31"/>
      <c r="BU10802" s="31"/>
      <c r="BV10802" s="31"/>
      <c r="BW10802" s="31"/>
      <c r="BX10802" s="31"/>
      <c r="BY10802" s="31"/>
      <c r="BZ10802" s="31"/>
      <c r="CA10802" s="31"/>
      <c r="CB10802" s="31"/>
      <c r="CC10802" s="31"/>
    </row>
    <row r="10803" spans="5:81" customFormat="1" x14ac:dyDescent="0.25">
      <c r="E10803" s="30" t="str">
        <f t="shared" si="79"/>
        <v>update IFINOPL.dbo.AGREEMENT_ASSET set BILLING_TO_NPWP = '024926859722000', NPWP_NAME = 'PT. CITRA CEMERLANG SEJAHTERA', NPWP_ADDRESS = 'JL. HM Ardan ( EX Ring Road III ) No. 065 RT. 001 Sempaja Utara Samarinda Utara Kota Samarinda Kalimantan Timur.' where AGREEMENT_NO = replace('0001702/4/01/01/2024', '/', '.');</v>
      </c>
      <c r="F10803" s="31"/>
      <c r="G10803" s="31"/>
      <c r="H10803" s="31"/>
      <c r="I10803" s="31"/>
      <c r="J10803" s="31"/>
      <c r="K10803" s="31"/>
      <c r="L10803" s="31"/>
      <c r="M10803" s="31"/>
      <c r="N10803" s="31"/>
      <c r="O10803" s="31"/>
      <c r="P10803" s="31"/>
      <c r="Q10803" s="31"/>
      <c r="R10803" s="31"/>
      <c r="S10803" s="31"/>
      <c r="T10803" s="31"/>
      <c r="U10803" s="31"/>
      <c r="V10803" s="31"/>
      <c r="W10803" s="31"/>
      <c r="X10803" s="31"/>
      <c r="Y10803" s="31"/>
      <c r="Z10803" s="31"/>
      <c r="AA10803" s="31"/>
      <c r="AB10803" s="31"/>
      <c r="AC10803" s="31"/>
      <c r="AD10803" s="31"/>
      <c r="AE10803" s="31"/>
      <c r="AF10803" s="31"/>
      <c r="AG10803" s="31"/>
      <c r="AH10803" s="31"/>
      <c r="AI10803" s="31"/>
      <c r="AJ10803" s="31"/>
      <c r="AK10803" s="31"/>
      <c r="AL10803" s="31"/>
      <c r="AM10803" s="31"/>
      <c r="AN10803" s="31"/>
      <c r="AO10803" s="31"/>
      <c r="AP10803" s="31"/>
      <c r="AQ10803" s="31"/>
      <c r="AR10803" s="31"/>
      <c r="AS10803" s="31"/>
      <c r="AT10803" s="31"/>
      <c r="AU10803" s="31"/>
      <c r="AV10803" s="31"/>
      <c r="AW10803" s="31"/>
      <c r="AX10803" s="31"/>
      <c r="AY10803" s="31"/>
      <c r="AZ10803" s="31"/>
      <c r="BA10803" s="31"/>
      <c r="BB10803" s="31"/>
      <c r="BC10803" s="31"/>
      <c r="BD10803" s="31"/>
      <c r="BE10803" s="31"/>
      <c r="BF10803" s="31"/>
      <c r="BG10803" s="31"/>
      <c r="BH10803" s="31"/>
      <c r="BI10803" s="31"/>
      <c r="BJ10803" s="31"/>
      <c r="BK10803" s="31"/>
      <c r="BL10803" s="31"/>
      <c r="BM10803" s="31"/>
      <c r="BN10803" s="31"/>
      <c r="BO10803" s="31"/>
      <c r="BP10803" s="31"/>
      <c r="BQ10803" s="31"/>
      <c r="BR10803" s="31"/>
      <c r="BS10803" s="31"/>
      <c r="BT10803" s="31"/>
      <c r="BU10803" s="31"/>
      <c r="BV10803" s="31"/>
      <c r="BW10803" s="31"/>
      <c r="BX10803" s="31"/>
      <c r="BY10803" s="31"/>
      <c r="BZ10803" s="31"/>
      <c r="CA10803" s="31"/>
      <c r="CB10803" s="31"/>
      <c r="CC10803" s="31"/>
    </row>
    <row r="10804" spans="5:81" customFormat="1" x14ac:dyDescent="0.25">
      <c r="E10804" s="30" t="str">
        <f t="shared" si="79"/>
        <v>update IFINOPL.dbo.AGREEMENT_ASSET set BILLING_TO_NPWP = '016743767092000', NPWP_NAME = 'PT. TIRTA INVESTAMA', NPWP_ADDRESS = 'RDTX Place Lt. 5-9, Jl. Prof. Dr. Satrio Kav. 3, Karet Kuningan, Setiabudi, Jakarta Selatan 12940' where AGREEMENT_NO = replace('0001704/4/10/01/2024', '/', '.');</v>
      </c>
      <c r="F10804" s="31"/>
      <c r="G10804" s="31"/>
      <c r="H10804" s="31"/>
      <c r="I10804" s="31"/>
      <c r="J10804" s="31"/>
      <c r="K10804" s="31"/>
      <c r="L10804" s="31"/>
      <c r="M10804" s="31"/>
      <c r="N10804" s="31"/>
      <c r="O10804" s="31"/>
      <c r="P10804" s="31"/>
      <c r="Q10804" s="31"/>
      <c r="R10804" s="31"/>
      <c r="S10804" s="31"/>
      <c r="T10804" s="31"/>
      <c r="U10804" s="31"/>
      <c r="V10804" s="31"/>
      <c r="W10804" s="31"/>
      <c r="X10804" s="31"/>
      <c r="Y10804" s="31"/>
      <c r="Z10804" s="31"/>
      <c r="AA10804" s="31"/>
      <c r="AB10804" s="31"/>
      <c r="AC10804" s="31"/>
      <c r="AD10804" s="31"/>
      <c r="AE10804" s="31"/>
      <c r="AF10804" s="31"/>
      <c r="AG10804" s="31"/>
      <c r="AH10804" s="31"/>
      <c r="AI10804" s="31"/>
      <c r="AJ10804" s="31"/>
      <c r="AK10804" s="31"/>
      <c r="AL10804" s="31"/>
      <c r="AM10804" s="31"/>
      <c r="AN10804" s="31"/>
      <c r="AO10804" s="31"/>
      <c r="AP10804" s="31"/>
      <c r="AQ10804" s="31"/>
      <c r="AR10804" s="31"/>
      <c r="AS10804" s="31"/>
      <c r="AT10804" s="31"/>
      <c r="AU10804" s="31"/>
      <c r="AV10804" s="31"/>
      <c r="AW10804" s="31"/>
      <c r="AX10804" s="31"/>
      <c r="AY10804" s="31"/>
      <c r="AZ10804" s="31"/>
      <c r="BA10804" s="31"/>
      <c r="BB10804" s="31"/>
      <c r="BC10804" s="31"/>
      <c r="BD10804" s="31"/>
      <c r="BE10804" s="31"/>
      <c r="BF10804" s="31"/>
      <c r="BG10804" s="31"/>
      <c r="BH10804" s="31"/>
      <c r="BI10804" s="31"/>
      <c r="BJ10804" s="31"/>
      <c r="BK10804" s="31"/>
      <c r="BL10804" s="31"/>
      <c r="BM10804" s="31"/>
      <c r="BN10804" s="31"/>
      <c r="BO10804" s="31"/>
      <c r="BP10804" s="31"/>
      <c r="BQ10804" s="31"/>
      <c r="BR10804" s="31"/>
      <c r="BS10804" s="31"/>
      <c r="BT10804" s="31"/>
      <c r="BU10804" s="31"/>
      <c r="BV10804" s="31"/>
      <c r="BW10804" s="31"/>
      <c r="BX10804" s="31"/>
      <c r="BY10804" s="31"/>
      <c r="BZ10804" s="31"/>
      <c r="CA10804" s="31"/>
      <c r="CB10804" s="31"/>
      <c r="CC10804" s="31"/>
    </row>
    <row r="10805" spans="5:81" customFormat="1" x14ac:dyDescent="0.25">
      <c r="E10805" s="30" t="str">
        <f t="shared" si="79"/>
        <v>update IFINOPL.dbo.AGREEMENT_ASSET set BILLING_TO_NPWP = '016743767092000', NPWP_NAME = 'PT. TIRTA INVESTAMA', NPWP_ADDRESS = 'RDTX Place Lt. 5-9, Jl. Prof. Dr. Satrio Kav. 3, Karet Kuningan, Setiabudi, Jakarta Selatan 12940' where AGREEMENT_NO = replace('0001705/4/01/01/2024', '/', '.');</v>
      </c>
      <c r="F10805" s="31"/>
      <c r="G10805" s="31"/>
      <c r="H10805" s="31"/>
      <c r="I10805" s="31"/>
      <c r="J10805" s="31"/>
      <c r="K10805" s="31"/>
      <c r="L10805" s="31"/>
      <c r="M10805" s="31"/>
      <c r="N10805" s="31"/>
      <c r="O10805" s="31"/>
      <c r="P10805" s="31"/>
      <c r="Q10805" s="31"/>
      <c r="R10805" s="31"/>
      <c r="S10805" s="31"/>
      <c r="T10805" s="31"/>
      <c r="U10805" s="31"/>
      <c r="V10805" s="31"/>
      <c r="W10805" s="31"/>
      <c r="X10805" s="31"/>
      <c r="Y10805" s="31"/>
      <c r="Z10805" s="31"/>
      <c r="AA10805" s="31"/>
      <c r="AB10805" s="31"/>
      <c r="AC10805" s="31"/>
      <c r="AD10805" s="31"/>
      <c r="AE10805" s="31"/>
      <c r="AF10805" s="31"/>
      <c r="AG10805" s="31"/>
      <c r="AH10805" s="31"/>
      <c r="AI10805" s="31"/>
      <c r="AJ10805" s="31"/>
      <c r="AK10805" s="31"/>
      <c r="AL10805" s="31"/>
      <c r="AM10805" s="31"/>
      <c r="AN10805" s="31"/>
      <c r="AO10805" s="31"/>
      <c r="AP10805" s="31"/>
      <c r="AQ10805" s="31"/>
      <c r="AR10805" s="31"/>
      <c r="AS10805" s="31"/>
      <c r="AT10805" s="31"/>
      <c r="AU10805" s="31"/>
      <c r="AV10805" s="31"/>
      <c r="AW10805" s="31"/>
      <c r="AX10805" s="31"/>
      <c r="AY10805" s="31"/>
      <c r="AZ10805" s="31"/>
      <c r="BA10805" s="31"/>
      <c r="BB10805" s="31"/>
      <c r="BC10805" s="31"/>
      <c r="BD10805" s="31"/>
      <c r="BE10805" s="31"/>
      <c r="BF10805" s="31"/>
      <c r="BG10805" s="31"/>
      <c r="BH10805" s="31"/>
      <c r="BI10805" s="31"/>
      <c r="BJ10805" s="31"/>
      <c r="BK10805" s="31"/>
      <c r="BL10805" s="31"/>
      <c r="BM10805" s="31"/>
      <c r="BN10805" s="31"/>
      <c r="BO10805" s="31"/>
      <c r="BP10805" s="31"/>
      <c r="BQ10805" s="31"/>
      <c r="BR10805" s="31"/>
      <c r="BS10805" s="31"/>
      <c r="BT10805" s="31"/>
      <c r="BU10805" s="31"/>
      <c r="BV10805" s="31"/>
      <c r="BW10805" s="31"/>
      <c r="BX10805" s="31"/>
      <c r="BY10805" s="31"/>
      <c r="BZ10805" s="31"/>
      <c r="CA10805" s="31"/>
      <c r="CB10805" s="31"/>
      <c r="CC10805" s="31"/>
    </row>
    <row r="10806" spans="5:81" customFormat="1" x14ac:dyDescent="0.25">
      <c r="E10806" s="30" t="str">
        <f t="shared" si="79"/>
        <v>update IFINOPL.dbo.AGREEMENT_ASSET set BILLING_TO_NPWP = '651300972016000', NPWP_NAME = 'PT. BERKAH AUTO RAYA', NPWP_ADDRESS = 'SOUTH QUARTER BUILDING, TOWER A LEVEL 18 , JL CILANDAK BARAT, CILANDAK KOTA ADM. JAKARTA SELATAN DKI JAKARTA' where AGREEMENT_NO = replace('0001706/4/10/01/2024', '/', '.');</v>
      </c>
      <c r="F10806" s="31"/>
      <c r="G10806" s="31"/>
      <c r="H10806" s="31"/>
      <c r="I10806" s="31"/>
      <c r="J10806" s="31"/>
      <c r="K10806" s="31"/>
      <c r="L10806" s="31"/>
      <c r="M10806" s="31"/>
      <c r="N10806" s="31"/>
      <c r="O10806" s="31"/>
      <c r="P10806" s="31"/>
      <c r="Q10806" s="31"/>
      <c r="R10806" s="31"/>
      <c r="S10806" s="31"/>
      <c r="T10806" s="31"/>
      <c r="U10806" s="31"/>
      <c r="V10806" s="31"/>
      <c r="W10806" s="31"/>
      <c r="X10806" s="31"/>
      <c r="Y10806" s="31"/>
      <c r="Z10806" s="31"/>
      <c r="AA10806" s="31"/>
      <c r="AB10806" s="31"/>
      <c r="AC10806" s="31"/>
      <c r="AD10806" s="31"/>
      <c r="AE10806" s="31"/>
      <c r="AF10806" s="31"/>
      <c r="AG10806" s="31"/>
      <c r="AH10806" s="31"/>
      <c r="AI10806" s="31"/>
      <c r="AJ10806" s="31"/>
      <c r="AK10806" s="31"/>
      <c r="AL10806" s="31"/>
      <c r="AM10806" s="31"/>
      <c r="AN10806" s="31"/>
      <c r="AO10806" s="31"/>
      <c r="AP10806" s="31"/>
      <c r="AQ10806" s="31"/>
      <c r="AR10806" s="31"/>
      <c r="AS10806" s="31"/>
      <c r="AT10806" s="31"/>
      <c r="AU10806" s="31"/>
      <c r="AV10806" s="31"/>
      <c r="AW10806" s="31"/>
      <c r="AX10806" s="31"/>
      <c r="AY10806" s="31"/>
      <c r="AZ10806" s="31"/>
      <c r="BA10806" s="31"/>
      <c r="BB10806" s="31"/>
      <c r="BC10806" s="31"/>
      <c r="BD10806" s="31"/>
      <c r="BE10806" s="31"/>
      <c r="BF10806" s="31"/>
      <c r="BG10806" s="31"/>
      <c r="BH10806" s="31"/>
      <c r="BI10806" s="31"/>
      <c r="BJ10806" s="31"/>
      <c r="BK10806" s="31"/>
      <c r="BL10806" s="31"/>
      <c r="BM10806" s="31"/>
      <c r="BN10806" s="31"/>
      <c r="BO10806" s="31"/>
      <c r="BP10806" s="31"/>
      <c r="BQ10806" s="31"/>
      <c r="BR10806" s="31"/>
      <c r="BS10806" s="31"/>
      <c r="BT10806" s="31"/>
      <c r="BU10806" s="31"/>
      <c r="BV10806" s="31"/>
      <c r="BW10806" s="31"/>
      <c r="BX10806" s="31"/>
      <c r="BY10806" s="31"/>
      <c r="BZ10806" s="31"/>
      <c r="CA10806" s="31"/>
      <c r="CB10806" s="31"/>
      <c r="CC10806" s="31"/>
    </row>
    <row r="10807" spans="5:81" customFormat="1" x14ac:dyDescent="0.25">
      <c r="E10807" s="30" t="str">
        <f t="shared" si="79"/>
        <v>update IFINOPL.dbo.AGREEMENT_ASSET set BILLING_TO_NPWP = '651300972016000', NPWP_NAME = 'PT. BERKAH AUTO RAYA', NPWP_ADDRESS = 'SOUTH QUARTER BUILDING, TOWER A LEVEL 18 , JL CILANDAK BARAT, CILANDAK KOTA ADM. JAKARTA SELATAN DKI JAKARTA' where AGREEMENT_NO = replace('0001707/4/10/01/2024', '/', '.');</v>
      </c>
      <c r="F10807" s="31"/>
      <c r="G10807" s="31"/>
      <c r="H10807" s="31"/>
      <c r="I10807" s="31"/>
      <c r="J10807" s="31"/>
      <c r="K10807" s="31"/>
      <c r="L10807" s="31"/>
      <c r="M10807" s="31"/>
      <c r="N10807" s="31"/>
      <c r="O10807" s="31"/>
      <c r="P10807" s="31"/>
      <c r="Q10807" s="31"/>
      <c r="R10807" s="31"/>
      <c r="S10807" s="31"/>
      <c r="T10807" s="31"/>
      <c r="U10807" s="31"/>
      <c r="V10807" s="31"/>
      <c r="W10807" s="31"/>
      <c r="X10807" s="31"/>
      <c r="Y10807" s="31"/>
      <c r="Z10807" s="31"/>
      <c r="AA10807" s="31"/>
      <c r="AB10807" s="31"/>
      <c r="AC10807" s="31"/>
      <c r="AD10807" s="31"/>
      <c r="AE10807" s="31"/>
      <c r="AF10807" s="31"/>
      <c r="AG10807" s="31"/>
      <c r="AH10807" s="31"/>
      <c r="AI10807" s="31"/>
      <c r="AJ10807" s="31"/>
      <c r="AK10807" s="31"/>
      <c r="AL10807" s="31"/>
      <c r="AM10807" s="31"/>
      <c r="AN10807" s="31"/>
      <c r="AO10807" s="31"/>
      <c r="AP10807" s="31"/>
      <c r="AQ10807" s="31"/>
      <c r="AR10807" s="31"/>
      <c r="AS10807" s="31"/>
      <c r="AT10807" s="31"/>
      <c r="AU10807" s="31"/>
      <c r="AV10807" s="31"/>
      <c r="AW10807" s="31"/>
      <c r="AX10807" s="31"/>
      <c r="AY10807" s="31"/>
      <c r="AZ10807" s="31"/>
      <c r="BA10807" s="31"/>
      <c r="BB10807" s="31"/>
      <c r="BC10807" s="31"/>
      <c r="BD10807" s="31"/>
      <c r="BE10807" s="31"/>
      <c r="BF10807" s="31"/>
      <c r="BG10807" s="31"/>
      <c r="BH10807" s="31"/>
      <c r="BI10807" s="31"/>
      <c r="BJ10807" s="31"/>
      <c r="BK10807" s="31"/>
      <c r="BL10807" s="31"/>
      <c r="BM10807" s="31"/>
      <c r="BN10807" s="31"/>
      <c r="BO10807" s="31"/>
      <c r="BP10807" s="31"/>
      <c r="BQ10807" s="31"/>
      <c r="BR10807" s="31"/>
      <c r="BS10807" s="31"/>
      <c r="BT10807" s="31"/>
      <c r="BU10807" s="31"/>
      <c r="BV10807" s="31"/>
      <c r="BW10807" s="31"/>
      <c r="BX10807" s="31"/>
      <c r="BY10807" s="31"/>
      <c r="BZ10807" s="31"/>
      <c r="CA10807" s="31"/>
      <c r="CB10807" s="31"/>
      <c r="CC10807" s="31"/>
    </row>
    <row r="10808" spans="5:81" customFormat="1" x14ac:dyDescent="0.25">
      <c r="E10808" s="30" t="str">
        <f t="shared" si="79"/>
        <v>update IFINOPL.dbo.AGREEMENT_ASSET set BILLING_TO_NPWP = '651300972016000', NPWP_NAME = 'PT. BERKAH AUTO RAYA', NPWP_ADDRESS = 'SOUTH QUARTER BUILDING, TOWER A LEVEL 18 , JL CILANDAK BARAT, CILANDAK KOTA ADM. JAKARTA SELATAN DKI JAKARTA' where AGREEMENT_NO = replace('0001708/4/10/01/2024', '/', '.');</v>
      </c>
      <c r="F10808" s="31"/>
      <c r="G10808" s="31"/>
      <c r="H10808" s="31"/>
      <c r="I10808" s="31"/>
      <c r="J10808" s="31"/>
      <c r="K10808" s="31"/>
      <c r="L10808" s="31"/>
      <c r="M10808" s="31"/>
      <c r="N10808" s="31"/>
      <c r="O10808" s="31"/>
      <c r="P10808" s="31"/>
      <c r="Q10808" s="31"/>
      <c r="R10808" s="31"/>
      <c r="S10808" s="31"/>
      <c r="T10808" s="31"/>
      <c r="U10808" s="31"/>
      <c r="V10808" s="31"/>
      <c r="W10808" s="31"/>
      <c r="X10808" s="31"/>
      <c r="Y10808" s="31"/>
      <c r="Z10808" s="31"/>
      <c r="AA10808" s="31"/>
      <c r="AB10808" s="31"/>
      <c r="AC10808" s="31"/>
      <c r="AD10808" s="31"/>
      <c r="AE10808" s="31"/>
      <c r="AF10808" s="31"/>
      <c r="AG10808" s="31"/>
      <c r="AH10808" s="31"/>
      <c r="AI10808" s="31"/>
      <c r="AJ10808" s="31"/>
      <c r="AK10808" s="31"/>
      <c r="AL10808" s="31"/>
      <c r="AM10808" s="31"/>
      <c r="AN10808" s="31"/>
      <c r="AO10808" s="31"/>
      <c r="AP10808" s="31"/>
      <c r="AQ10808" s="31"/>
      <c r="AR10808" s="31"/>
      <c r="AS10808" s="31"/>
      <c r="AT10808" s="31"/>
      <c r="AU10808" s="31"/>
      <c r="AV10808" s="31"/>
      <c r="AW10808" s="31"/>
      <c r="AX10808" s="31"/>
      <c r="AY10808" s="31"/>
      <c r="AZ10808" s="31"/>
      <c r="BA10808" s="31"/>
      <c r="BB10808" s="31"/>
      <c r="BC10808" s="31"/>
      <c r="BD10808" s="31"/>
      <c r="BE10808" s="31"/>
      <c r="BF10808" s="31"/>
      <c r="BG10808" s="31"/>
      <c r="BH10808" s="31"/>
      <c r="BI10808" s="31"/>
      <c r="BJ10808" s="31"/>
      <c r="BK10808" s="31"/>
      <c r="BL10808" s="31"/>
      <c r="BM10808" s="31"/>
      <c r="BN10808" s="31"/>
      <c r="BO10808" s="31"/>
      <c r="BP10808" s="31"/>
      <c r="BQ10808" s="31"/>
      <c r="BR10808" s="31"/>
      <c r="BS10808" s="31"/>
      <c r="BT10808" s="31"/>
      <c r="BU10808" s="31"/>
      <c r="BV10808" s="31"/>
      <c r="BW10808" s="31"/>
      <c r="BX10808" s="31"/>
      <c r="BY10808" s="31"/>
      <c r="BZ10808" s="31"/>
      <c r="CA10808" s="31"/>
      <c r="CB10808" s="31"/>
      <c r="CC10808" s="31"/>
    </row>
    <row r="10809" spans="5:81" customFormat="1" x14ac:dyDescent="0.25">
      <c r="E10809" s="30" t="str">
        <f t="shared" si="79"/>
        <v>update IFINOPL.dbo.AGREEMENT_ASSET set BILLING_TO_NPWP = '651300972016000', NPWP_NAME = 'PT. BERKAH AUTO RAYA', NPWP_ADDRESS = 'SOUTH QUARTER BUILDING, TOWER A LEVEL 18 , JL CILANDAK BARAT, CILANDAK KOTA ADM. JAKARTA SELATAN DKI JAKARTA' where AGREEMENT_NO = replace('0001709/4/10/01/2024', '/', '.');</v>
      </c>
      <c r="F10809" s="31"/>
      <c r="G10809" s="31"/>
      <c r="H10809" s="31"/>
      <c r="I10809" s="31"/>
      <c r="J10809" s="31"/>
      <c r="K10809" s="31"/>
      <c r="L10809" s="31"/>
      <c r="M10809" s="31"/>
      <c r="N10809" s="31"/>
      <c r="O10809" s="31"/>
      <c r="P10809" s="31"/>
      <c r="Q10809" s="31"/>
      <c r="R10809" s="31"/>
      <c r="S10809" s="31"/>
      <c r="T10809" s="31"/>
      <c r="U10809" s="31"/>
      <c r="V10809" s="31"/>
      <c r="W10809" s="31"/>
      <c r="X10809" s="31"/>
      <c r="Y10809" s="31"/>
      <c r="Z10809" s="31"/>
      <c r="AA10809" s="31"/>
      <c r="AB10809" s="31"/>
      <c r="AC10809" s="31"/>
      <c r="AD10809" s="31"/>
      <c r="AE10809" s="31"/>
      <c r="AF10809" s="31"/>
      <c r="AG10809" s="31"/>
      <c r="AH10809" s="31"/>
      <c r="AI10809" s="31"/>
      <c r="AJ10809" s="31"/>
      <c r="AK10809" s="31"/>
      <c r="AL10809" s="31"/>
      <c r="AM10809" s="31"/>
      <c r="AN10809" s="31"/>
      <c r="AO10809" s="31"/>
      <c r="AP10809" s="31"/>
      <c r="AQ10809" s="31"/>
      <c r="AR10809" s="31"/>
      <c r="AS10809" s="31"/>
      <c r="AT10809" s="31"/>
      <c r="AU10809" s="31"/>
      <c r="AV10809" s="31"/>
      <c r="AW10809" s="31"/>
      <c r="AX10809" s="31"/>
      <c r="AY10809" s="31"/>
      <c r="AZ10809" s="31"/>
      <c r="BA10809" s="31"/>
      <c r="BB10809" s="31"/>
      <c r="BC10809" s="31"/>
      <c r="BD10809" s="31"/>
      <c r="BE10809" s="31"/>
      <c r="BF10809" s="31"/>
      <c r="BG10809" s="31"/>
      <c r="BH10809" s="31"/>
      <c r="BI10809" s="31"/>
      <c r="BJ10809" s="31"/>
      <c r="BK10809" s="31"/>
      <c r="BL10809" s="31"/>
      <c r="BM10809" s="31"/>
      <c r="BN10809" s="31"/>
      <c r="BO10809" s="31"/>
      <c r="BP10809" s="31"/>
      <c r="BQ10809" s="31"/>
      <c r="BR10809" s="31"/>
      <c r="BS10809" s="31"/>
      <c r="BT10809" s="31"/>
      <c r="BU10809" s="31"/>
      <c r="BV10809" s="31"/>
      <c r="BW10809" s="31"/>
      <c r="BX10809" s="31"/>
      <c r="BY10809" s="31"/>
      <c r="BZ10809" s="31"/>
      <c r="CA10809" s="31"/>
      <c r="CB10809" s="31"/>
      <c r="CC10809" s="31"/>
    </row>
    <row r="10810" spans="5:81" customFormat="1" x14ac:dyDescent="0.25">
      <c r="E10810" s="30" t="str">
        <f t="shared" si="79"/>
        <v>update IFINOPL.dbo.AGREEMENT_ASSET set BILLING_TO_NPWP = '959352535006000', NPWP_NAME = 'PT. AINON UNTUNG LESTARI', NPWP_ADDRESS = 'Ainon Groups, Jl. Tipar Cakung No.23, RT.6/RW.5, Cakung Bar., Kec. Cakung, Kota Jakarta Timur, Daerah Khusus Ibukota Jakarta 13910' where AGREEMENT_NO = replace('0001710/4/08/01/2024', '/', '.');</v>
      </c>
      <c r="F10810" s="31"/>
      <c r="G10810" s="31"/>
      <c r="H10810" s="31"/>
      <c r="I10810" s="31"/>
      <c r="J10810" s="31"/>
      <c r="K10810" s="31"/>
      <c r="L10810" s="31"/>
      <c r="M10810" s="31"/>
      <c r="N10810" s="31"/>
      <c r="O10810" s="31"/>
      <c r="P10810" s="31"/>
      <c r="Q10810" s="31"/>
      <c r="R10810" s="31"/>
      <c r="S10810" s="31"/>
      <c r="T10810" s="31"/>
      <c r="U10810" s="31"/>
      <c r="V10810" s="31"/>
      <c r="W10810" s="31"/>
      <c r="X10810" s="31"/>
      <c r="Y10810" s="31"/>
      <c r="Z10810" s="31"/>
      <c r="AA10810" s="31"/>
      <c r="AB10810" s="31"/>
      <c r="AC10810" s="31"/>
      <c r="AD10810" s="31"/>
      <c r="AE10810" s="31"/>
      <c r="AF10810" s="31"/>
      <c r="AG10810" s="31"/>
      <c r="AH10810" s="31"/>
      <c r="AI10810" s="31"/>
      <c r="AJ10810" s="31"/>
      <c r="AK10810" s="31"/>
      <c r="AL10810" s="31"/>
      <c r="AM10810" s="31"/>
      <c r="AN10810" s="31"/>
      <c r="AO10810" s="31"/>
      <c r="AP10810" s="31"/>
      <c r="AQ10810" s="31"/>
      <c r="AR10810" s="31"/>
      <c r="AS10810" s="31"/>
      <c r="AT10810" s="31"/>
      <c r="AU10810" s="31"/>
      <c r="AV10810" s="31"/>
      <c r="AW10810" s="31"/>
      <c r="AX10810" s="31"/>
      <c r="AY10810" s="31"/>
      <c r="AZ10810" s="31"/>
      <c r="BA10810" s="31"/>
      <c r="BB10810" s="31"/>
      <c r="BC10810" s="31"/>
      <c r="BD10810" s="31"/>
      <c r="BE10810" s="31"/>
      <c r="BF10810" s="31"/>
      <c r="BG10810" s="31"/>
      <c r="BH10810" s="31"/>
      <c r="BI10810" s="31"/>
      <c r="BJ10810" s="31"/>
      <c r="BK10810" s="31"/>
      <c r="BL10810" s="31"/>
      <c r="BM10810" s="31"/>
      <c r="BN10810" s="31"/>
      <c r="BO10810" s="31"/>
      <c r="BP10810" s="31"/>
      <c r="BQ10810" s="31"/>
      <c r="BR10810" s="31"/>
      <c r="BS10810" s="31"/>
      <c r="BT10810" s="31"/>
      <c r="BU10810" s="31"/>
      <c r="BV10810" s="31"/>
      <c r="BW10810" s="31"/>
      <c r="BX10810" s="31"/>
      <c r="BY10810" s="31"/>
      <c r="BZ10810" s="31"/>
      <c r="CA10810" s="31"/>
      <c r="CB10810" s="31"/>
      <c r="CC10810" s="31"/>
    </row>
    <row r="10811" spans="5:81" customFormat="1" x14ac:dyDescent="0.25">
      <c r="E10811" s="30" t="str">
        <f t="shared" si="79"/>
        <v>update IFINOPL.dbo.AGREEMENT_ASSET set BILLING_TO_NPWP = '013042437073000', NPWP_NAME = 'PT. ASURANSI TOKIO MARINE INDONESIA', NPWP_ADDRESS = 'JL. ASIA AFRIKA NO.8 SENTRAL SENAYAN LT.3-4 RT/RW 000/000 KELURAHAN GELORA KECAMATAN TANAH ABANG - JAKARTA PUSAT 10270' where AGREEMENT_NO = replace('0001711/4/08/01/2024', '/', '.');</v>
      </c>
      <c r="F10811" s="31"/>
      <c r="G10811" s="31"/>
      <c r="H10811" s="31"/>
      <c r="I10811" s="31"/>
      <c r="J10811" s="31"/>
      <c r="K10811" s="31"/>
      <c r="L10811" s="31"/>
      <c r="M10811" s="31"/>
      <c r="N10811" s="31"/>
      <c r="O10811" s="31"/>
      <c r="P10811" s="31"/>
      <c r="Q10811" s="31"/>
      <c r="R10811" s="31"/>
      <c r="S10811" s="31"/>
      <c r="T10811" s="31"/>
      <c r="U10811" s="31"/>
      <c r="V10811" s="31"/>
      <c r="W10811" s="31"/>
      <c r="X10811" s="31"/>
      <c r="Y10811" s="31"/>
      <c r="Z10811" s="31"/>
      <c r="AA10811" s="31"/>
      <c r="AB10811" s="31"/>
      <c r="AC10811" s="31"/>
      <c r="AD10811" s="31"/>
      <c r="AE10811" s="31"/>
      <c r="AF10811" s="31"/>
      <c r="AG10811" s="31"/>
      <c r="AH10811" s="31"/>
      <c r="AI10811" s="31"/>
      <c r="AJ10811" s="31"/>
      <c r="AK10811" s="31"/>
      <c r="AL10811" s="31"/>
      <c r="AM10811" s="31"/>
      <c r="AN10811" s="31"/>
      <c r="AO10811" s="31"/>
      <c r="AP10811" s="31"/>
      <c r="AQ10811" s="31"/>
      <c r="AR10811" s="31"/>
      <c r="AS10811" s="31"/>
      <c r="AT10811" s="31"/>
      <c r="AU10811" s="31"/>
      <c r="AV10811" s="31"/>
      <c r="AW10811" s="31"/>
      <c r="AX10811" s="31"/>
      <c r="AY10811" s="31"/>
      <c r="AZ10811" s="31"/>
      <c r="BA10811" s="31"/>
      <c r="BB10811" s="31"/>
      <c r="BC10811" s="31"/>
      <c r="BD10811" s="31"/>
      <c r="BE10811" s="31"/>
      <c r="BF10811" s="31"/>
      <c r="BG10811" s="31"/>
      <c r="BH10811" s="31"/>
      <c r="BI10811" s="31"/>
      <c r="BJ10811" s="31"/>
      <c r="BK10811" s="31"/>
      <c r="BL10811" s="31"/>
      <c r="BM10811" s="31"/>
      <c r="BN10811" s="31"/>
      <c r="BO10811" s="31"/>
      <c r="BP10811" s="31"/>
      <c r="BQ10811" s="31"/>
      <c r="BR10811" s="31"/>
      <c r="BS10811" s="31"/>
      <c r="BT10811" s="31"/>
      <c r="BU10811" s="31"/>
      <c r="BV10811" s="31"/>
      <c r="BW10811" s="31"/>
      <c r="BX10811" s="31"/>
      <c r="BY10811" s="31"/>
      <c r="BZ10811" s="31"/>
      <c r="CA10811" s="31"/>
      <c r="CB10811" s="31"/>
      <c r="CC10811" s="31"/>
    </row>
    <row r="10812" spans="5:81" customFormat="1" x14ac:dyDescent="0.25">
      <c r="E10812" s="30" t="str">
        <f t="shared" si="79"/>
        <v>update IFINOPL.dbo.AGREEMENT_ASSET set BILLING_TO_NPWP = '013042437073000', NPWP_NAME = 'PT. ASURANSI TOKIO MARINE INDONESIA', NPWP_ADDRESS = 'JL. ASIA AFRIKA NO.8 SENTRAL SENAYAN LT.3-4 RT/RW 000/000 KELURAHAN GELORA KECAMATAN TANAH ABANG - JAKARTA PUSAT 10270' where AGREEMENT_NO = replace('0001712/4/08/01/2024', '/', '.');</v>
      </c>
      <c r="F10812" s="31"/>
      <c r="G10812" s="31"/>
      <c r="H10812" s="31"/>
      <c r="I10812" s="31"/>
      <c r="J10812" s="31"/>
      <c r="K10812" s="31"/>
      <c r="L10812" s="31"/>
      <c r="M10812" s="31"/>
      <c r="N10812" s="31"/>
      <c r="O10812" s="31"/>
      <c r="P10812" s="31"/>
      <c r="Q10812" s="31"/>
      <c r="R10812" s="31"/>
      <c r="S10812" s="31"/>
      <c r="T10812" s="31"/>
      <c r="U10812" s="31"/>
      <c r="V10812" s="31"/>
      <c r="W10812" s="31"/>
      <c r="X10812" s="31"/>
      <c r="Y10812" s="31"/>
      <c r="Z10812" s="31"/>
      <c r="AA10812" s="31"/>
      <c r="AB10812" s="31"/>
      <c r="AC10812" s="31"/>
      <c r="AD10812" s="31"/>
      <c r="AE10812" s="31"/>
      <c r="AF10812" s="31"/>
      <c r="AG10812" s="31"/>
      <c r="AH10812" s="31"/>
      <c r="AI10812" s="31"/>
      <c r="AJ10812" s="31"/>
      <c r="AK10812" s="31"/>
      <c r="AL10812" s="31"/>
      <c r="AM10812" s="31"/>
      <c r="AN10812" s="31"/>
      <c r="AO10812" s="31"/>
      <c r="AP10812" s="31"/>
      <c r="AQ10812" s="31"/>
      <c r="AR10812" s="31"/>
      <c r="AS10812" s="31"/>
      <c r="AT10812" s="31"/>
      <c r="AU10812" s="31"/>
      <c r="AV10812" s="31"/>
      <c r="AW10812" s="31"/>
      <c r="AX10812" s="31"/>
      <c r="AY10812" s="31"/>
      <c r="AZ10812" s="31"/>
      <c r="BA10812" s="31"/>
      <c r="BB10812" s="31"/>
      <c r="BC10812" s="31"/>
      <c r="BD10812" s="31"/>
      <c r="BE10812" s="31"/>
      <c r="BF10812" s="31"/>
      <c r="BG10812" s="31"/>
      <c r="BH10812" s="31"/>
      <c r="BI10812" s="31"/>
      <c r="BJ10812" s="31"/>
      <c r="BK10812" s="31"/>
      <c r="BL10812" s="31"/>
      <c r="BM10812" s="31"/>
      <c r="BN10812" s="31"/>
      <c r="BO10812" s="31"/>
      <c r="BP10812" s="31"/>
      <c r="BQ10812" s="31"/>
      <c r="BR10812" s="31"/>
      <c r="BS10812" s="31"/>
      <c r="BT10812" s="31"/>
      <c r="BU10812" s="31"/>
      <c r="BV10812" s="31"/>
      <c r="BW10812" s="31"/>
      <c r="BX10812" s="31"/>
      <c r="BY10812" s="31"/>
      <c r="BZ10812" s="31"/>
      <c r="CA10812" s="31"/>
      <c r="CB10812" s="31"/>
      <c r="CC10812" s="31"/>
    </row>
    <row r="10813" spans="5:81" customFormat="1" x14ac:dyDescent="0.25">
      <c r="E10813" s="30" t="str">
        <f t="shared" si="79"/>
        <v>update IFINOPL.dbo.AGREEMENT_ASSET set BILLING_TO_NPWP = '013042437073000', NPWP_NAME = 'PT. ASURANSI TOKIO MARINE INDONESIA', NPWP_ADDRESS = 'JL. ASIA AFRIKA NO.8 SENTRAL SENAYAN LT.3-4 RT/RW 000/000 KELURAHAN GELORA KECAMATAN TANAH ABANG - JAKARTA PUSAT 10270' where AGREEMENT_NO = replace('0001713/4/08/01/2024', '/', '.');</v>
      </c>
      <c r="F10813" s="31"/>
      <c r="G10813" s="31"/>
      <c r="H10813" s="31"/>
      <c r="I10813" s="31"/>
      <c r="J10813" s="31"/>
      <c r="K10813" s="31"/>
      <c r="L10813" s="31"/>
      <c r="M10813" s="31"/>
      <c r="N10813" s="31"/>
      <c r="O10813" s="31"/>
      <c r="P10813" s="31"/>
      <c r="Q10813" s="31"/>
      <c r="R10813" s="31"/>
      <c r="S10813" s="31"/>
      <c r="T10813" s="31"/>
      <c r="U10813" s="31"/>
      <c r="V10813" s="31"/>
      <c r="W10813" s="31"/>
      <c r="X10813" s="31"/>
      <c r="Y10813" s="31"/>
      <c r="Z10813" s="31"/>
      <c r="AA10813" s="31"/>
      <c r="AB10813" s="31"/>
      <c r="AC10813" s="31"/>
      <c r="AD10813" s="31"/>
      <c r="AE10813" s="31"/>
      <c r="AF10813" s="31"/>
      <c r="AG10813" s="31"/>
      <c r="AH10813" s="31"/>
      <c r="AI10813" s="31"/>
      <c r="AJ10813" s="31"/>
      <c r="AK10813" s="31"/>
      <c r="AL10813" s="31"/>
      <c r="AM10813" s="31"/>
      <c r="AN10813" s="31"/>
      <c r="AO10813" s="31"/>
      <c r="AP10813" s="31"/>
      <c r="AQ10813" s="31"/>
      <c r="AR10813" s="31"/>
      <c r="AS10813" s="31"/>
      <c r="AT10813" s="31"/>
      <c r="AU10813" s="31"/>
      <c r="AV10813" s="31"/>
      <c r="AW10813" s="31"/>
      <c r="AX10813" s="31"/>
      <c r="AY10813" s="31"/>
      <c r="AZ10813" s="31"/>
      <c r="BA10813" s="31"/>
      <c r="BB10813" s="31"/>
      <c r="BC10813" s="31"/>
      <c r="BD10813" s="31"/>
      <c r="BE10813" s="31"/>
      <c r="BF10813" s="31"/>
      <c r="BG10813" s="31"/>
      <c r="BH10813" s="31"/>
      <c r="BI10813" s="31"/>
      <c r="BJ10813" s="31"/>
      <c r="BK10813" s="31"/>
      <c r="BL10813" s="31"/>
      <c r="BM10813" s="31"/>
      <c r="BN10813" s="31"/>
      <c r="BO10813" s="31"/>
      <c r="BP10813" s="31"/>
      <c r="BQ10813" s="31"/>
      <c r="BR10813" s="31"/>
      <c r="BS10813" s="31"/>
      <c r="BT10813" s="31"/>
      <c r="BU10813" s="31"/>
      <c r="BV10813" s="31"/>
      <c r="BW10813" s="31"/>
      <c r="BX10813" s="31"/>
      <c r="BY10813" s="31"/>
      <c r="BZ10813" s="31"/>
      <c r="CA10813" s="31"/>
      <c r="CB10813" s="31"/>
      <c r="CC10813" s="31"/>
    </row>
    <row r="10814" spans="5:81" customFormat="1" x14ac:dyDescent="0.25">
      <c r="E10814" s="30" t="str">
        <f t="shared" si="79"/>
        <v>update IFINOPL.dbo.AGREEMENT_ASSET set BILLING_TO_NPWP = '013042437073000', NPWP_NAME = 'PT. ASURANSI TOKIO MARINE INDONESIA', NPWP_ADDRESS = 'JL. ASIA AFRIKA NO.8 SENTRAL SENAYAN LT.3-4 RT/RW 000/000 KELURAHAN GELORA KECAMATAN TANAH ABANG - JAKARTA PUSAT 10270' where AGREEMENT_NO = replace('0001714/4/08/01/2024', '/', '.');</v>
      </c>
      <c r="F10814" s="31"/>
      <c r="G10814" s="31"/>
      <c r="H10814" s="31"/>
      <c r="I10814" s="31"/>
      <c r="J10814" s="31"/>
      <c r="K10814" s="31"/>
      <c r="L10814" s="31"/>
      <c r="M10814" s="31"/>
      <c r="N10814" s="31"/>
      <c r="O10814" s="31"/>
      <c r="P10814" s="31"/>
      <c r="Q10814" s="31"/>
      <c r="R10814" s="31"/>
      <c r="S10814" s="31"/>
      <c r="T10814" s="31"/>
      <c r="U10814" s="31"/>
      <c r="V10814" s="31"/>
      <c r="W10814" s="31"/>
      <c r="X10814" s="31"/>
      <c r="Y10814" s="31"/>
      <c r="Z10814" s="31"/>
      <c r="AA10814" s="31"/>
      <c r="AB10814" s="31"/>
      <c r="AC10814" s="31"/>
      <c r="AD10814" s="31"/>
      <c r="AE10814" s="31"/>
      <c r="AF10814" s="31"/>
      <c r="AG10814" s="31"/>
      <c r="AH10814" s="31"/>
      <c r="AI10814" s="31"/>
      <c r="AJ10814" s="31"/>
      <c r="AK10814" s="31"/>
      <c r="AL10814" s="31"/>
      <c r="AM10814" s="31"/>
      <c r="AN10814" s="31"/>
      <c r="AO10814" s="31"/>
      <c r="AP10814" s="31"/>
      <c r="AQ10814" s="31"/>
      <c r="AR10814" s="31"/>
      <c r="AS10814" s="31"/>
      <c r="AT10814" s="31"/>
      <c r="AU10814" s="31"/>
      <c r="AV10814" s="31"/>
      <c r="AW10814" s="31"/>
      <c r="AX10814" s="31"/>
      <c r="AY10814" s="31"/>
      <c r="AZ10814" s="31"/>
      <c r="BA10814" s="31"/>
      <c r="BB10814" s="31"/>
      <c r="BC10814" s="31"/>
      <c r="BD10814" s="31"/>
      <c r="BE10814" s="31"/>
      <c r="BF10814" s="31"/>
      <c r="BG10814" s="31"/>
      <c r="BH10814" s="31"/>
      <c r="BI10814" s="31"/>
      <c r="BJ10814" s="31"/>
      <c r="BK10814" s="31"/>
      <c r="BL10814" s="31"/>
      <c r="BM10814" s="31"/>
      <c r="BN10814" s="31"/>
      <c r="BO10814" s="31"/>
      <c r="BP10814" s="31"/>
      <c r="BQ10814" s="31"/>
      <c r="BR10814" s="31"/>
      <c r="BS10814" s="31"/>
      <c r="BT10814" s="31"/>
      <c r="BU10814" s="31"/>
      <c r="BV10814" s="31"/>
      <c r="BW10814" s="31"/>
      <c r="BX10814" s="31"/>
      <c r="BY10814" s="31"/>
      <c r="BZ10814" s="31"/>
      <c r="CA10814" s="31"/>
      <c r="CB10814" s="31"/>
      <c r="CC10814" s="31"/>
    </row>
    <row r="10815" spans="5:81" customFormat="1" x14ac:dyDescent="0.25">
      <c r="E10815" s="30" t="str">
        <f t="shared" si="79"/>
        <v>update IFINOPL.dbo.AGREEMENT_ASSET set BILLING_TO_NPWP = '013042437073000', NPWP_NAME = 'PT. ASURANSI TOKIO MARINE INDONESIA', NPWP_ADDRESS = 'SENTRAL SENAYAN LANTAI 3-4, JL. ASIA AFRIKA Blok - No.8 RT:000 RW:000 Kel.GELORA Kec.TANAH ABANG Kota/Kab.JAKARTA PUSAT DKI JAKARTA 00000' where AGREEMENT_NO = replace('0001715/4/01/01/2024', '/', '.');</v>
      </c>
      <c r="F10815" s="31"/>
      <c r="G10815" s="31"/>
      <c r="H10815" s="31"/>
      <c r="I10815" s="31"/>
      <c r="J10815" s="31"/>
      <c r="K10815" s="31"/>
      <c r="L10815" s="31"/>
      <c r="M10815" s="31"/>
      <c r="N10815" s="31"/>
      <c r="O10815" s="31"/>
      <c r="P10815" s="31"/>
      <c r="Q10815" s="31"/>
      <c r="R10815" s="31"/>
      <c r="S10815" s="31"/>
      <c r="T10815" s="31"/>
      <c r="U10815" s="31"/>
      <c r="V10815" s="31"/>
      <c r="W10815" s="31"/>
      <c r="X10815" s="31"/>
      <c r="Y10815" s="31"/>
      <c r="Z10815" s="31"/>
      <c r="AA10815" s="31"/>
      <c r="AB10815" s="31"/>
      <c r="AC10815" s="31"/>
      <c r="AD10815" s="31"/>
      <c r="AE10815" s="31"/>
      <c r="AF10815" s="31"/>
      <c r="AG10815" s="31"/>
      <c r="AH10815" s="31"/>
      <c r="AI10815" s="31"/>
      <c r="AJ10815" s="31"/>
      <c r="AK10815" s="31"/>
      <c r="AL10815" s="31"/>
      <c r="AM10815" s="31"/>
      <c r="AN10815" s="31"/>
      <c r="AO10815" s="31"/>
      <c r="AP10815" s="31"/>
      <c r="AQ10815" s="31"/>
      <c r="AR10815" s="31"/>
      <c r="AS10815" s="31"/>
      <c r="AT10815" s="31"/>
      <c r="AU10815" s="31"/>
      <c r="AV10815" s="31"/>
      <c r="AW10815" s="31"/>
      <c r="AX10815" s="31"/>
      <c r="AY10815" s="31"/>
      <c r="AZ10815" s="31"/>
      <c r="BA10815" s="31"/>
      <c r="BB10815" s="31"/>
      <c r="BC10815" s="31"/>
      <c r="BD10815" s="31"/>
      <c r="BE10815" s="31"/>
      <c r="BF10815" s="31"/>
      <c r="BG10815" s="31"/>
      <c r="BH10815" s="31"/>
      <c r="BI10815" s="31"/>
      <c r="BJ10815" s="31"/>
      <c r="BK10815" s="31"/>
      <c r="BL10815" s="31"/>
      <c r="BM10815" s="31"/>
      <c r="BN10815" s="31"/>
      <c r="BO10815" s="31"/>
      <c r="BP10815" s="31"/>
      <c r="BQ10815" s="31"/>
      <c r="BR10815" s="31"/>
      <c r="BS10815" s="31"/>
      <c r="BT10815" s="31"/>
      <c r="BU10815" s="31"/>
      <c r="BV10815" s="31"/>
      <c r="BW10815" s="31"/>
      <c r="BX10815" s="31"/>
      <c r="BY10815" s="31"/>
      <c r="BZ10815" s="31"/>
      <c r="CA10815" s="31"/>
      <c r="CB10815" s="31"/>
      <c r="CC10815" s="31"/>
    </row>
    <row r="10816" spans="5:81" customFormat="1" x14ac:dyDescent="0.25">
      <c r="E10816" s="30" t="str">
        <f t="shared" si="79"/>
        <v>update IFINOPL.dbo.AGREEMENT_ASSET set BILLING_TO_NPWP = '013042437073000', NPWP_NAME = 'PT. ASURANSI TOKIO MARINE INDONESIA', NPWP_ADDRESS = 'JL. ASIA AFRIKA NO.8 SENTRAL SENAYAN LT.3-4 RT/RW 000/000 KELURAHAN GELORA KECAMATAN TANAH ABANG - JAKARTA PUSAT 10270' where AGREEMENT_NO = replace('0001716/4/08/01/2024', '/', '.');</v>
      </c>
      <c r="F10816" s="31"/>
      <c r="G10816" s="31"/>
      <c r="H10816" s="31"/>
      <c r="I10816" s="31"/>
      <c r="J10816" s="31"/>
      <c r="K10816" s="31"/>
      <c r="L10816" s="31"/>
      <c r="M10816" s="31"/>
      <c r="N10816" s="31"/>
      <c r="O10816" s="31"/>
      <c r="P10816" s="31"/>
      <c r="Q10816" s="31"/>
      <c r="R10816" s="31"/>
      <c r="S10816" s="31"/>
      <c r="T10816" s="31"/>
      <c r="U10816" s="31"/>
      <c r="V10816" s="31"/>
      <c r="W10816" s="31"/>
      <c r="X10816" s="31"/>
      <c r="Y10816" s="31"/>
      <c r="Z10816" s="31"/>
      <c r="AA10816" s="31"/>
      <c r="AB10816" s="31"/>
      <c r="AC10816" s="31"/>
      <c r="AD10816" s="31"/>
      <c r="AE10816" s="31"/>
      <c r="AF10816" s="31"/>
      <c r="AG10816" s="31"/>
      <c r="AH10816" s="31"/>
      <c r="AI10816" s="31"/>
      <c r="AJ10816" s="31"/>
      <c r="AK10816" s="31"/>
      <c r="AL10816" s="31"/>
      <c r="AM10816" s="31"/>
      <c r="AN10816" s="31"/>
      <c r="AO10816" s="31"/>
      <c r="AP10816" s="31"/>
      <c r="AQ10816" s="31"/>
      <c r="AR10816" s="31"/>
      <c r="AS10816" s="31"/>
      <c r="AT10816" s="31"/>
      <c r="AU10816" s="31"/>
      <c r="AV10816" s="31"/>
      <c r="AW10816" s="31"/>
      <c r="AX10816" s="31"/>
      <c r="AY10816" s="31"/>
      <c r="AZ10816" s="31"/>
      <c r="BA10816" s="31"/>
      <c r="BB10816" s="31"/>
      <c r="BC10816" s="31"/>
      <c r="BD10816" s="31"/>
      <c r="BE10816" s="31"/>
      <c r="BF10816" s="31"/>
      <c r="BG10816" s="31"/>
      <c r="BH10816" s="31"/>
      <c r="BI10816" s="31"/>
      <c r="BJ10816" s="31"/>
      <c r="BK10816" s="31"/>
      <c r="BL10816" s="31"/>
      <c r="BM10816" s="31"/>
      <c r="BN10816" s="31"/>
      <c r="BO10816" s="31"/>
      <c r="BP10816" s="31"/>
      <c r="BQ10816" s="31"/>
      <c r="BR10816" s="31"/>
      <c r="BS10816" s="31"/>
      <c r="BT10816" s="31"/>
      <c r="BU10816" s="31"/>
      <c r="BV10816" s="31"/>
      <c r="BW10816" s="31"/>
      <c r="BX10816" s="31"/>
      <c r="BY10816" s="31"/>
      <c r="BZ10816" s="31"/>
      <c r="CA10816" s="31"/>
      <c r="CB10816" s="31"/>
      <c r="CC10816" s="31"/>
    </row>
    <row r="10817" spans="5:81" customFormat="1" x14ac:dyDescent="0.25">
      <c r="E10817" s="30" t="str">
        <f t="shared" si="79"/>
        <v>update IFINOPL.dbo.AGREEMENT_ASSET set BILLING_TO_NPWP = '854748878009000', NPWP_NAME = 'PT. RAJA CEPAT NUSANTARA', NPWP_ADDRESS = 'JALAN RAYA PONCOL RT.009 RW.007 SUSUKAN CIRACAS JAKARTA TIMUR DKI JAKARTA' where AGREEMENT_NO = replace('0001717/4/10/01/2024', '/', '.');</v>
      </c>
      <c r="F10817" s="31"/>
      <c r="G10817" s="31"/>
      <c r="H10817" s="31"/>
      <c r="I10817" s="31"/>
      <c r="J10817" s="31"/>
      <c r="K10817" s="31"/>
      <c r="L10817" s="31"/>
      <c r="M10817" s="31"/>
      <c r="N10817" s="31"/>
      <c r="O10817" s="31"/>
      <c r="P10817" s="31"/>
      <c r="Q10817" s="31"/>
      <c r="R10817" s="31"/>
      <c r="S10817" s="31"/>
      <c r="T10817" s="31"/>
      <c r="U10817" s="31"/>
      <c r="V10817" s="31"/>
      <c r="W10817" s="31"/>
      <c r="X10817" s="31"/>
      <c r="Y10817" s="31"/>
      <c r="Z10817" s="31"/>
      <c r="AA10817" s="31"/>
      <c r="AB10817" s="31"/>
      <c r="AC10817" s="31"/>
      <c r="AD10817" s="31"/>
      <c r="AE10817" s="31"/>
      <c r="AF10817" s="31"/>
      <c r="AG10817" s="31"/>
      <c r="AH10817" s="31"/>
      <c r="AI10817" s="31"/>
      <c r="AJ10817" s="31"/>
      <c r="AK10817" s="31"/>
      <c r="AL10817" s="31"/>
      <c r="AM10817" s="31"/>
      <c r="AN10817" s="31"/>
      <c r="AO10817" s="31"/>
      <c r="AP10817" s="31"/>
      <c r="AQ10817" s="31"/>
      <c r="AR10817" s="31"/>
      <c r="AS10817" s="31"/>
      <c r="AT10817" s="31"/>
      <c r="AU10817" s="31"/>
      <c r="AV10817" s="31"/>
      <c r="AW10817" s="31"/>
      <c r="AX10817" s="31"/>
      <c r="AY10817" s="31"/>
      <c r="AZ10817" s="31"/>
      <c r="BA10817" s="31"/>
      <c r="BB10817" s="31"/>
      <c r="BC10817" s="31"/>
      <c r="BD10817" s="31"/>
      <c r="BE10817" s="31"/>
      <c r="BF10817" s="31"/>
      <c r="BG10817" s="31"/>
      <c r="BH10817" s="31"/>
      <c r="BI10817" s="31"/>
      <c r="BJ10817" s="31"/>
      <c r="BK10817" s="31"/>
      <c r="BL10817" s="31"/>
      <c r="BM10817" s="31"/>
      <c r="BN10817" s="31"/>
      <c r="BO10817" s="31"/>
      <c r="BP10817" s="31"/>
      <c r="BQ10817" s="31"/>
      <c r="BR10817" s="31"/>
      <c r="BS10817" s="31"/>
      <c r="BT10817" s="31"/>
      <c r="BU10817" s="31"/>
      <c r="BV10817" s="31"/>
      <c r="BW10817" s="31"/>
      <c r="BX10817" s="31"/>
      <c r="BY10817" s="31"/>
      <c r="BZ10817" s="31"/>
      <c r="CA10817" s="31"/>
      <c r="CB10817" s="31"/>
      <c r="CC10817" s="31"/>
    </row>
    <row r="10818" spans="5:81" customFormat="1" x14ac:dyDescent="0.25">
      <c r="E10818" s="30" t="str">
        <f t="shared" si="79"/>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replace('0001718/4/10/01/2024', '/', '.');</v>
      </c>
      <c r="F10818" s="31"/>
      <c r="G10818" s="31"/>
      <c r="H10818" s="31"/>
      <c r="I10818" s="31"/>
      <c r="J10818" s="31"/>
      <c r="K10818" s="31"/>
      <c r="L10818" s="31"/>
      <c r="M10818" s="31"/>
      <c r="N10818" s="31"/>
      <c r="O10818" s="31"/>
      <c r="P10818" s="31"/>
      <c r="Q10818" s="31"/>
      <c r="R10818" s="31"/>
      <c r="S10818" s="31"/>
      <c r="T10818" s="31"/>
      <c r="U10818" s="31"/>
      <c r="V10818" s="31"/>
      <c r="W10818" s="31"/>
      <c r="X10818" s="31"/>
      <c r="Y10818" s="31"/>
      <c r="Z10818" s="31"/>
      <c r="AA10818" s="31"/>
      <c r="AB10818" s="31"/>
      <c r="AC10818" s="31"/>
      <c r="AD10818" s="31"/>
      <c r="AE10818" s="31"/>
      <c r="AF10818" s="31"/>
      <c r="AG10818" s="31"/>
      <c r="AH10818" s="31"/>
      <c r="AI10818" s="31"/>
      <c r="AJ10818" s="31"/>
      <c r="AK10818" s="31"/>
      <c r="AL10818" s="31"/>
      <c r="AM10818" s="31"/>
      <c r="AN10818" s="31"/>
      <c r="AO10818" s="31"/>
      <c r="AP10818" s="31"/>
      <c r="AQ10818" s="31"/>
      <c r="AR10818" s="31"/>
      <c r="AS10818" s="31"/>
      <c r="AT10818" s="31"/>
      <c r="AU10818" s="31"/>
      <c r="AV10818" s="31"/>
      <c r="AW10818" s="31"/>
      <c r="AX10818" s="31"/>
      <c r="AY10818" s="31"/>
      <c r="AZ10818" s="31"/>
      <c r="BA10818" s="31"/>
      <c r="BB10818" s="31"/>
      <c r="BC10818" s="31"/>
      <c r="BD10818" s="31"/>
      <c r="BE10818" s="31"/>
      <c r="BF10818" s="31"/>
      <c r="BG10818" s="31"/>
      <c r="BH10818" s="31"/>
      <c r="BI10818" s="31"/>
      <c r="BJ10818" s="31"/>
      <c r="BK10818" s="31"/>
      <c r="BL10818" s="31"/>
      <c r="BM10818" s="31"/>
      <c r="BN10818" s="31"/>
      <c r="BO10818" s="31"/>
      <c r="BP10818" s="31"/>
      <c r="BQ10818" s="31"/>
      <c r="BR10818" s="31"/>
      <c r="BS10818" s="31"/>
      <c r="BT10818" s="31"/>
      <c r="BU10818" s="31"/>
      <c r="BV10818" s="31"/>
      <c r="BW10818" s="31"/>
      <c r="BX10818" s="31"/>
      <c r="BY10818" s="31"/>
      <c r="BZ10818" s="31"/>
      <c r="CA10818" s="31"/>
      <c r="CB10818" s="31"/>
      <c r="CC10818" s="31"/>
    </row>
    <row r="10819" spans="5:81" customFormat="1" x14ac:dyDescent="0.25">
      <c r="E10819" s="30" t="str">
        <f t="shared" si="79"/>
        <v>update IFINOPL.dbo.AGREEMENT_ASSET set BILLING_TO_NPWP = '907879282428000', NPWP_NAME = 'PT. DAMATRANS MITRA PERSADA', NPWP_ADDRESS = 'JL Setra Duta Raya Ruko G, Sarijadi, Sukasari,Kota Bandung, Jawa Barat' where AGREEMENT_NO = replace('0001719/4/08/01/2024', '/', '.');</v>
      </c>
      <c r="F10819" s="31"/>
      <c r="G10819" s="31"/>
      <c r="H10819" s="31"/>
      <c r="I10819" s="31"/>
      <c r="J10819" s="31"/>
      <c r="K10819" s="31"/>
      <c r="L10819" s="31"/>
      <c r="M10819" s="31"/>
      <c r="N10819" s="31"/>
      <c r="O10819" s="31"/>
      <c r="P10819" s="31"/>
      <c r="Q10819" s="31"/>
      <c r="R10819" s="31"/>
      <c r="S10819" s="31"/>
      <c r="T10819" s="31"/>
      <c r="U10819" s="31"/>
      <c r="V10819" s="31"/>
      <c r="W10819" s="31"/>
      <c r="X10819" s="31"/>
      <c r="Y10819" s="31"/>
      <c r="Z10819" s="31"/>
      <c r="AA10819" s="31"/>
      <c r="AB10819" s="31"/>
      <c r="AC10819" s="31"/>
      <c r="AD10819" s="31"/>
      <c r="AE10819" s="31"/>
      <c r="AF10819" s="31"/>
      <c r="AG10819" s="31"/>
      <c r="AH10819" s="31"/>
      <c r="AI10819" s="31"/>
      <c r="AJ10819" s="31"/>
      <c r="AK10819" s="31"/>
      <c r="AL10819" s="31"/>
      <c r="AM10819" s="31"/>
      <c r="AN10819" s="31"/>
      <c r="AO10819" s="31"/>
      <c r="AP10819" s="31"/>
      <c r="AQ10819" s="31"/>
      <c r="AR10819" s="31"/>
      <c r="AS10819" s="31"/>
      <c r="AT10819" s="31"/>
      <c r="AU10819" s="31"/>
      <c r="AV10819" s="31"/>
      <c r="AW10819" s="31"/>
      <c r="AX10819" s="31"/>
      <c r="AY10819" s="31"/>
      <c r="AZ10819" s="31"/>
      <c r="BA10819" s="31"/>
      <c r="BB10819" s="31"/>
      <c r="BC10819" s="31"/>
      <c r="BD10819" s="31"/>
      <c r="BE10819" s="31"/>
      <c r="BF10819" s="31"/>
      <c r="BG10819" s="31"/>
      <c r="BH10819" s="31"/>
      <c r="BI10819" s="31"/>
      <c r="BJ10819" s="31"/>
      <c r="BK10819" s="31"/>
      <c r="BL10819" s="31"/>
      <c r="BM10819" s="31"/>
      <c r="BN10819" s="31"/>
      <c r="BO10819" s="31"/>
      <c r="BP10819" s="31"/>
      <c r="BQ10819" s="31"/>
      <c r="BR10819" s="31"/>
      <c r="BS10819" s="31"/>
      <c r="BT10819" s="31"/>
      <c r="BU10819" s="31"/>
      <c r="BV10819" s="31"/>
      <c r="BW10819" s="31"/>
      <c r="BX10819" s="31"/>
      <c r="BY10819" s="31"/>
      <c r="BZ10819" s="31"/>
      <c r="CA10819" s="31"/>
      <c r="CB10819" s="31"/>
      <c r="CC10819" s="31"/>
    </row>
    <row r="10820" spans="5:81" customFormat="1" x14ac:dyDescent="0.25">
      <c r="E10820" s="30" t="str">
        <f t="shared" si="79"/>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replace('0001720/4/10/01/2024', '/', '.');</v>
      </c>
      <c r="F10820" s="31"/>
      <c r="G10820" s="31"/>
      <c r="H10820" s="31"/>
      <c r="I10820" s="31"/>
      <c r="J10820" s="31"/>
      <c r="K10820" s="31"/>
      <c r="L10820" s="31"/>
      <c r="M10820" s="31"/>
      <c r="N10820" s="31"/>
      <c r="O10820" s="31"/>
      <c r="P10820" s="31"/>
      <c r="Q10820" s="31"/>
      <c r="R10820" s="31"/>
      <c r="S10820" s="31"/>
      <c r="T10820" s="31"/>
      <c r="U10820" s="31"/>
      <c r="V10820" s="31"/>
      <c r="W10820" s="31"/>
      <c r="X10820" s="31"/>
      <c r="Y10820" s="31"/>
      <c r="Z10820" s="31"/>
      <c r="AA10820" s="31"/>
      <c r="AB10820" s="31"/>
      <c r="AC10820" s="31"/>
      <c r="AD10820" s="31"/>
      <c r="AE10820" s="31"/>
      <c r="AF10820" s="31"/>
      <c r="AG10820" s="31"/>
      <c r="AH10820" s="31"/>
      <c r="AI10820" s="31"/>
      <c r="AJ10820" s="31"/>
      <c r="AK10820" s="31"/>
      <c r="AL10820" s="31"/>
      <c r="AM10820" s="31"/>
      <c r="AN10820" s="31"/>
      <c r="AO10820" s="31"/>
      <c r="AP10820" s="31"/>
      <c r="AQ10820" s="31"/>
      <c r="AR10820" s="31"/>
      <c r="AS10820" s="31"/>
      <c r="AT10820" s="31"/>
      <c r="AU10820" s="31"/>
      <c r="AV10820" s="31"/>
      <c r="AW10820" s="31"/>
      <c r="AX10820" s="31"/>
      <c r="AY10820" s="31"/>
      <c r="AZ10820" s="31"/>
      <c r="BA10820" s="31"/>
      <c r="BB10820" s="31"/>
      <c r="BC10820" s="31"/>
      <c r="BD10820" s="31"/>
      <c r="BE10820" s="31"/>
      <c r="BF10820" s="31"/>
      <c r="BG10820" s="31"/>
      <c r="BH10820" s="31"/>
      <c r="BI10820" s="31"/>
      <c r="BJ10820" s="31"/>
      <c r="BK10820" s="31"/>
      <c r="BL10820" s="31"/>
      <c r="BM10820" s="31"/>
      <c r="BN10820" s="31"/>
      <c r="BO10820" s="31"/>
      <c r="BP10820" s="31"/>
      <c r="BQ10820" s="31"/>
      <c r="BR10820" s="31"/>
      <c r="BS10820" s="31"/>
      <c r="BT10820" s="31"/>
      <c r="BU10820" s="31"/>
      <c r="BV10820" s="31"/>
      <c r="BW10820" s="31"/>
      <c r="BX10820" s="31"/>
      <c r="BY10820" s="31"/>
      <c r="BZ10820" s="31"/>
      <c r="CA10820" s="31"/>
      <c r="CB10820" s="31"/>
      <c r="CC10820" s="31"/>
    </row>
    <row r="10821" spans="5:81" customFormat="1" x14ac:dyDescent="0.25">
      <c r="E10821" s="30" t="str">
        <f t="shared" si="79"/>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replace('0001721/4/10/01/2024', '/', '.');</v>
      </c>
      <c r="F10821" s="31"/>
      <c r="G10821" s="31"/>
      <c r="H10821" s="31"/>
      <c r="I10821" s="31"/>
      <c r="J10821" s="31"/>
      <c r="K10821" s="31"/>
      <c r="L10821" s="31"/>
      <c r="M10821" s="31"/>
      <c r="N10821" s="31"/>
      <c r="O10821" s="31"/>
      <c r="P10821" s="31"/>
      <c r="Q10821" s="31"/>
      <c r="R10821" s="31"/>
      <c r="S10821" s="31"/>
      <c r="T10821" s="31"/>
      <c r="U10821" s="31"/>
      <c r="V10821" s="31"/>
      <c r="W10821" s="31"/>
      <c r="X10821" s="31"/>
      <c r="Y10821" s="31"/>
      <c r="Z10821" s="31"/>
      <c r="AA10821" s="31"/>
      <c r="AB10821" s="31"/>
      <c r="AC10821" s="31"/>
      <c r="AD10821" s="31"/>
      <c r="AE10821" s="31"/>
      <c r="AF10821" s="31"/>
      <c r="AG10821" s="31"/>
      <c r="AH10821" s="31"/>
      <c r="AI10821" s="31"/>
      <c r="AJ10821" s="31"/>
      <c r="AK10821" s="31"/>
      <c r="AL10821" s="31"/>
      <c r="AM10821" s="31"/>
      <c r="AN10821" s="31"/>
      <c r="AO10821" s="31"/>
      <c r="AP10821" s="31"/>
      <c r="AQ10821" s="31"/>
      <c r="AR10821" s="31"/>
      <c r="AS10821" s="31"/>
      <c r="AT10821" s="31"/>
      <c r="AU10821" s="31"/>
      <c r="AV10821" s="31"/>
      <c r="AW10821" s="31"/>
      <c r="AX10821" s="31"/>
      <c r="AY10821" s="31"/>
      <c r="AZ10821" s="31"/>
      <c r="BA10821" s="31"/>
      <c r="BB10821" s="31"/>
      <c r="BC10821" s="31"/>
      <c r="BD10821" s="31"/>
      <c r="BE10821" s="31"/>
      <c r="BF10821" s="31"/>
      <c r="BG10821" s="31"/>
      <c r="BH10821" s="31"/>
      <c r="BI10821" s="31"/>
      <c r="BJ10821" s="31"/>
      <c r="BK10821" s="31"/>
      <c r="BL10821" s="31"/>
      <c r="BM10821" s="31"/>
      <c r="BN10821" s="31"/>
      <c r="BO10821" s="31"/>
      <c r="BP10821" s="31"/>
      <c r="BQ10821" s="31"/>
      <c r="BR10821" s="31"/>
      <c r="BS10821" s="31"/>
      <c r="BT10821" s="31"/>
      <c r="BU10821" s="31"/>
      <c r="BV10821" s="31"/>
      <c r="BW10821" s="31"/>
      <c r="BX10821" s="31"/>
      <c r="BY10821" s="31"/>
      <c r="BZ10821" s="31"/>
      <c r="CA10821" s="31"/>
      <c r="CB10821" s="31"/>
      <c r="CC10821" s="31"/>
    </row>
    <row r="10822" spans="5:81" customFormat="1" x14ac:dyDescent="0.25">
      <c r="E10822" s="30" t="str">
        <f t="shared" si="79"/>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replace('0001722/4/10/01/2024', '/', '.');</v>
      </c>
      <c r="F10822" s="31"/>
      <c r="G10822" s="31"/>
      <c r="H10822" s="31"/>
      <c r="I10822" s="31"/>
      <c r="J10822" s="31"/>
      <c r="K10822" s="31"/>
      <c r="L10822" s="31"/>
      <c r="M10822" s="31"/>
      <c r="N10822" s="31"/>
      <c r="O10822" s="31"/>
      <c r="P10822" s="31"/>
      <c r="Q10822" s="31"/>
      <c r="R10822" s="31"/>
      <c r="S10822" s="31"/>
      <c r="T10822" s="31"/>
      <c r="U10822" s="31"/>
      <c r="V10822" s="31"/>
      <c r="W10822" s="31"/>
      <c r="X10822" s="31"/>
      <c r="Y10822" s="31"/>
      <c r="Z10822" s="31"/>
      <c r="AA10822" s="31"/>
      <c r="AB10822" s="31"/>
      <c r="AC10822" s="31"/>
      <c r="AD10822" s="31"/>
      <c r="AE10822" s="31"/>
      <c r="AF10822" s="31"/>
      <c r="AG10822" s="31"/>
      <c r="AH10822" s="31"/>
      <c r="AI10822" s="31"/>
      <c r="AJ10822" s="31"/>
      <c r="AK10822" s="31"/>
      <c r="AL10822" s="31"/>
      <c r="AM10822" s="31"/>
      <c r="AN10822" s="31"/>
      <c r="AO10822" s="31"/>
      <c r="AP10822" s="31"/>
      <c r="AQ10822" s="31"/>
      <c r="AR10822" s="31"/>
      <c r="AS10822" s="31"/>
      <c r="AT10822" s="31"/>
      <c r="AU10822" s="31"/>
      <c r="AV10822" s="31"/>
      <c r="AW10822" s="31"/>
      <c r="AX10822" s="31"/>
      <c r="AY10822" s="31"/>
      <c r="AZ10822" s="31"/>
      <c r="BA10822" s="31"/>
      <c r="BB10822" s="31"/>
      <c r="BC10822" s="31"/>
      <c r="BD10822" s="31"/>
      <c r="BE10822" s="31"/>
      <c r="BF10822" s="31"/>
      <c r="BG10822" s="31"/>
      <c r="BH10822" s="31"/>
      <c r="BI10822" s="31"/>
      <c r="BJ10822" s="31"/>
      <c r="BK10822" s="31"/>
      <c r="BL10822" s="31"/>
      <c r="BM10822" s="31"/>
      <c r="BN10822" s="31"/>
      <c r="BO10822" s="31"/>
      <c r="BP10822" s="31"/>
      <c r="BQ10822" s="31"/>
      <c r="BR10822" s="31"/>
      <c r="BS10822" s="31"/>
      <c r="BT10822" s="31"/>
      <c r="BU10822" s="31"/>
      <c r="BV10822" s="31"/>
      <c r="BW10822" s="31"/>
      <c r="BX10822" s="31"/>
      <c r="BY10822" s="31"/>
      <c r="BZ10822" s="31"/>
      <c r="CA10822" s="31"/>
      <c r="CB10822" s="31"/>
      <c r="CC10822" s="31"/>
    </row>
    <row r="10823" spans="5:81" customFormat="1" x14ac:dyDescent="0.25">
      <c r="E10823" s="30" t="str">
        <f t="shared" si="79"/>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replace('0001723/4/10/01/2024', '/', '.');</v>
      </c>
      <c r="F10823" s="31"/>
      <c r="G10823" s="31"/>
      <c r="H10823" s="31"/>
      <c r="I10823" s="31"/>
      <c r="J10823" s="31"/>
      <c r="K10823" s="31"/>
      <c r="L10823" s="31"/>
      <c r="M10823" s="31"/>
      <c r="N10823" s="31"/>
      <c r="O10823" s="31"/>
      <c r="P10823" s="31"/>
      <c r="Q10823" s="31"/>
      <c r="R10823" s="31"/>
      <c r="S10823" s="31"/>
      <c r="T10823" s="31"/>
      <c r="U10823" s="31"/>
      <c r="V10823" s="31"/>
      <c r="W10823" s="31"/>
      <c r="X10823" s="31"/>
      <c r="Y10823" s="31"/>
      <c r="Z10823" s="31"/>
      <c r="AA10823" s="31"/>
      <c r="AB10823" s="31"/>
      <c r="AC10823" s="31"/>
      <c r="AD10823" s="31"/>
      <c r="AE10823" s="31"/>
      <c r="AF10823" s="31"/>
      <c r="AG10823" s="31"/>
      <c r="AH10823" s="31"/>
      <c r="AI10823" s="31"/>
      <c r="AJ10823" s="31"/>
      <c r="AK10823" s="31"/>
      <c r="AL10823" s="31"/>
      <c r="AM10823" s="31"/>
      <c r="AN10823" s="31"/>
      <c r="AO10823" s="31"/>
      <c r="AP10823" s="31"/>
      <c r="AQ10823" s="31"/>
      <c r="AR10823" s="31"/>
      <c r="AS10823" s="31"/>
      <c r="AT10823" s="31"/>
      <c r="AU10823" s="31"/>
      <c r="AV10823" s="31"/>
      <c r="AW10823" s="31"/>
      <c r="AX10823" s="31"/>
      <c r="AY10823" s="31"/>
      <c r="AZ10823" s="31"/>
      <c r="BA10823" s="31"/>
      <c r="BB10823" s="31"/>
      <c r="BC10823" s="31"/>
      <c r="BD10823" s="31"/>
      <c r="BE10823" s="31"/>
      <c r="BF10823" s="31"/>
      <c r="BG10823" s="31"/>
      <c r="BH10823" s="31"/>
      <c r="BI10823" s="31"/>
      <c r="BJ10823" s="31"/>
      <c r="BK10823" s="31"/>
      <c r="BL10823" s="31"/>
      <c r="BM10823" s="31"/>
      <c r="BN10823" s="31"/>
      <c r="BO10823" s="31"/>
      <c r="BP10823" s="31"/>
      <c r="BQ10823" s="31"/>
      <c r="BR10823" s="31"/>
      <c r="BS10823" s="31"/>
      <c r="BT10823" s="31"/>
      <c r="BU10823" s="31"/>
      <c r="BV10823" s="31"/>
      <c r="BW10823" s="31"/>
      <c r="BX10823" s="31"/>
      <c r="BY10823" s="31"/>
      <c r="BZ10823" s="31"/>
      <c r="CA10823" s="31"/>
      <c r="CB10823" s="31"/>
      <c r="CC10823" s="31"/>
    </row>
    <row r="10824" spans="5:81" customFormat="1" x14ac:dyDescent="0.25">
      <c r="E10824" s="30" t="str">
        <f t="shared" si="79"/>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replace('0001724/4/10/01/2024', '/', '.');</v>
      </c>
      <c r="F10824" s="31"/>
      <c r="G10824" s="31"/>
      <c r="H10824" s="31"/>
      <c r="I10824" s="31"/>
      <c r="J10824" s="31"/>
      <c r="K10824" s="31"/>
      <c r="L10824" s="31"/>
      <c r="M10824" s="31"/>
      <c r="N10824" s="31"/>
      <c r="O10824" s="31"/>
      <c r="P10824" s="31"/>
      <c r="Q10824" s="31"/>
      <c r="R10824" s="31"/>
      <c r="S10824" s="31"/>
      <c r="T10824" s="31"/>
      <c r="U10824" s="31"/>
      <c r="V10824" s="31"/>
      <c r="W10824" s="31"/>
      <c r="X10824" s="31"/>
      <c r="Y10824" s="31"/>
      <c r="Z10824" s="31"/>
      <c r="AA10824" s="31"/>
      <c r="AB10824" s="31"/>
      <c r="AC10824" s="31"/>
      <c r="AD10824" s="31"/>
      <c r="AE10824" s="31"/>
      <c r="AF10824" s="31"/>
      <c r="AG10824" s="31"/>
      <c r="AH10824" s="31"/>
      <c r="AI10824" s="31"/>
      <c r="AJ10824" s="31"/>
      <c r="AK10824" s="31"/>
      <c r="AL10824" s="31"/>
      <c r="AM10824" s="31"/>
      <c r="AN10824" s="31"/>
      <c r="AO10824" s="31"/>
      <c r="AP10824" s="31"/>
      <c r="AQ10824" s="31"/>
      <c r="AR10824" s="31"/>
      <c r="AS10824" s="31"/>
      <c r="AT10824" s="31"/>
      <c r="AU10824" s="31"/>
      <c r="AV10824" s="31"/>
      <c r="AW10824" s="31"/>
      <c r="AX10824" s="31"/>
      <c r="AY10824" s="31"/>
      <c r="AZ10824" s="31"/>
      <c r="BA10824" s="31"/>
      <c r="BB10824" s="31"/>
      <c r="BC10824" s="31"/>
      <c r="BD10824" s="31"/>
      <c r="BE10824" s="31"/>
      <c r="BF10824" s="31"/>
      <c r="BG10824" s="31"/>
      <c r="BH10824" s="31"/>
      <c r="BI10824" s="31"/>
      <c r="BJ10824" s="31"/>
      <c r="BK10824" s="31"/>
      <c r="BL10824" s="31"/>
      <c r="BM10824" s="31"/>
      <c r="BN10824" s="31"/>
      <c r="BO10824" s="31"/>
      <c r="BP10824" s="31"/>
      <c r="BQ10824" s="31"/>
      <c r="BR10824" s="31"/>
      <c r="BS10824" s="31"/>
      <c r="BT10824" s="31"/>
      <c r="BU10824" s="31"/>
      <c r="BV10824" s="31"/>
      <c r="BW10824" s="31"/>
      <c r="BX10824" s="31"/>
      <c r="BY10824" s="31"/>
      <c r="BZ10824" s="31"/>
      <c r="CA10824" s="31"/>
      <c r="CB10824" s="31"/>
      <c r="CC10824" s="31"/>
    </row>
    <row r="10825" spans="5:81" customFormat="1" x14ac:dyDescent="0.25">
      <c r="E10825" s="30" t="str">
        <f t="shared" si="79"/>
        <v>update IFINOPL.dbo.AGREEMENT_ASSET set BILLING_TO_NPWP = '013006572092000', NPWP_NAME = 'PT. KRAMA YUDHA TIGA BERLIAN MOTORS', NPWP_ADDRESS = 'JL. JENDRAL AHMAD YANI PULOMAS RT.000 RW.000 KEL.KAYU PUTIH KEC.PULO GADUNG KOTA/KAB. ADM JAKARTA TIMUR DKI JAKARTA 13210' where AGREEMENT_NO = replace('0001725/4/08/01/2024', '/', '.');</v>
      </c>
      <c r="F10825" s="31"/>
      <c r="G10825" s="31"/>
      <c r="H10825" s="31"/>
      <c r="I10825" s="31"/>
      <c r="J10825" s="31"/>
      <c r="K10825" s="31"/>
      <c r="L10825" s="31"/>
      <c r="M10825" s="31"/>
      <c r="N10825" s="31"/>
      <c r="O10825" s="31"/>
      <c r="P10825" s="31"/>
      <c r="Q10825" s="31"/>
      <c r="R10825" s="31"/>
      <c r="S10825" s="31"/>
      <c r="T10825" s="31"/>
      <c r="U10825" s="31"/>
      <c r="V10825" s="31"/>
      <c r="W10825" s="31"/>
      <c r="X10825" s="31"/>
      <c r="Y10825" s="31"/>
      <c r="Z10825" s="31"/>
      <c r="AA10825" s="31"/>
      <c r="AB10825" s="31"/>
      <c r="AC10825" s="31"/>
      <c r="AD10825" s="31"/>
      <c r="AE10825" s="31"/>
      <c r="AF10825" s="31"/>
      <c r="AG10825" s="31"/>
      <c r="AH10825" s="31"/>
      <c r="AI10825" s="31"/>
      <c r="AJ10825" s="31"/>
      <c r="AK10825" s="31"/>
      <c r="AL10825" s="31"/>
      <c r="AM10825" s="31"/>
      <c r="AN10825" s="31"/>
      <c r="AO10825" s="31"/>
      <c r="AP10825" s="31"/>
      <c r="AQ10825" s="31"/>
      <c r="AR10825" s="31"/>
      <c r="AS10825" s="31"/>
      <c r="AT10825" s="31"/>
      <c r="AU10825" s="31"/>
      <c r="AV10825" s="31"/>
      <c r="AW10825" s="31"/>
      <c r="AX10825" s="31"/>
      <c r="AY10825" s="31"/>
      <c r="AZ10825" s="31"/>
      <c r="BA10825" s="31"/>
      <c r="BB10825" s="31"/>
      <c r="BC10825" s="31"/>
      <c r="BD10825" s="31"/>
      <c r="BE10825" s="31"/>
      <c r="BF10825" s="31"/>
      <c r="BG10825" s="31"/>
      <c r="BH10825" s="31"/>
      <c r="BI10825" s="31"/>
      <c r="BJ10825" s="31"/>
      <c r="BK10825" s="31"/>
      <c r="BL10825" s="31"/>
      <c r="BM10825" s="31"/>
      <c r="BN10825" s="31"/>
      <c r="BO10825" s="31"/>
      <c r="BP10825" s="31"/>
      <c r="BQ10825" s="31"/>
      <c r="BR10825" s="31"/>
      <c r="BS10825" s="31"/>
      <c r="BT10825" s="31"/>
      <c r="BU10825" s="31"/>
      <c r="BV10825" s="31"/>
      <c r="BW10825" s="31"/>
      <c r="BX10825" s="31"/>
      <c r="BY10825" s="31"/>
      <c r="BZ10825" s="31"/>
      <c r="CA10825" s="31"/>
      <c r="CB10825" s="31"/>
      <c r="CC10825" s="31"/>
    </row>
    <row r="10826" spans="5:81" customFormat="1" x14ac:dyDescent="0.25">
      <c r="E10826" s="30" t="str">
        <f t="shared" si="79"/>
        <v>update IFINOPL.dbo.AGREEMENT_ASSET set BILLING_TO_NPWP = '015855745728000', NPWP_NAME = 'PT. SURYA HUTANI JAYA', NPWP_ADDRESS = 'JL. HTI Camp 38 Desa Puan Cepak, Sabiluntung, Kutai Kartanegara' where AGREEMENT_NO = replace('0001726/4/01/01/2024', '/', '.');</v>
      </c>
      <c r="F10826" s="31"/>
      <c r="G10826" s="31"/>
      <c r="H10826" s="31"/>
      <c r="I10826" s="31"/>
      <c r="J10826" s="31"/>
      <c r="K10826" s="31"/>
      <c r="L10826" s="31"/>
      <c r="M10826" s="31"/>
      <c r="N10826" s="31"/>
      <c r="O10826" s="31"/>
      <c r="P10826" s="31"/>
      <c r="Q10826" s="31"/>
      <c r="R10826" s="31"/>
      <c r="S10826" s="31"/>
      <c r="T10826" s="31"/>
      <c r="U10826" s="31"/>
      <c r="V10826" s="31"/>
      <c r="W10826" s="31"/>
      <c r="X10826" s="31"/>
      <c r="Y10826" s="31"/>
      <c r="Z10826" s="31"/>
      <c r="AA10826" s="31"/>
      <c r="AB10826" s="31"/>
      <c r="AC10826" s="31"/>
      <c r="AD10826" s="31"/>
      <c r="AE10826" s="31"/>
      <c r="AF10826" s="31"/>
      <c r="AG10826" s="31"/>
      <c r="AH10826" s="31"/>
      <c r="AI10826" s="31"/>
      <c r="AJ10826" s="31"/>
      <c r="AK10826" s="31"/>
      <c r="AL10826" s="31"/>
      <c r="AM10826" s="31"/>
      <c r="AN10826" s="31"/>
      <c r="AO10826" s="31"/>
      <c r="AP10826" s="31"/>
      <c r="AQ10826" s="31"/>
      <c r="AR10826" s="31"/>
      <c r="AS10826" s="31"/>
      <c r="AT10826" s="31"/>
      <c r="AU10826" s="31"/>
      <c r="AV10826" s="31"/>
      <c r="AW10826" s="31"/>
      <c r="AX10826" s="31"/>
      <c r="AY10826" s="31"/>
      <c r="AZ10826" s="31"/>
      <c r="BA10826" s="31"/>
      <c r="BB10826" s="31"/>
      <c r="BC10826" s="31"/>
      <c r="BD10826" s="31"/>
      <c r="BE10826" s="31"/>
      <c r="BF10826" s="31"/>
      <c r="BG10826" s="31"/>
      <c r="BH10826" s="31"/>
      <c r="BI10826" s="31"/>
      <c r="BJ10826" s="31"/>
      <c r="BK10826" s="31"/>
      <c r="BL10826" s="31"/>
      <c r="BM10826" s="31"/>
      <c r="BN10826" s="31"/>
      <c r="BO10826" s="31"/>
      <c r="BP10826" s="31"/>
      <c r="BQ10826" s="31"/>
      <c r="BR10826" s="31"/>
      <c r="BS10826" s="31"/>
      <c r="BT10826" s="31"/>
      <c r="BU10826" s="31"/>
      <c r="BV10826" s="31"/>
      <c r="BW10826" s="31"/>
      <c r="BX10826" s="31"/>
      <c r="BY10826" s="31"/>
      <c r="BZ10826" s="31"/>
      <c r="CA10826" s="31"/>
      <c r="CB10826" s="31"/>
      <c r="CC10826" s="31"/>
    </row>
    <row r="10827" spans="5:81" customFormat="1" x14ac:dyDescent="0.25">
      <c r="E10827" s="30" t="str">
        <f t="shared" si="79"/>
        <v>update IFINOPL.dbo.AGREEMENT_ASSET set BILLING_TO_NPWP = '011309598441000', NPWP_NAME = 'PT. AGRONESIA', NPWP_ADDRESS = 'JL ACEH, CIHAPIT, BANDUNG WETAN, KOTA BANDUNG, JAWA BARAT, 40114' where AGREEMENT_NO = replace('0001727/4/08/01/2024', '/', '.');</v>
      </c>
      <c r="F10827" s="31"/>
      <c r="G10827" s="31"/>
      <c r="H10827" s="31"/>
      <c r="I10827" s="31"/>
      <c r="J10827" s="31"/>
      <c r="K10827" s="31"/>
      <c r="L10827" s="31"/>
      <c r="M10827" s="31"/>
      <c r="N10827" s="31"/>
      <c r="O10827" s="31"/>
      <c r="P10827" s="31"/>
      <c r="Q10827" s="31"/>
      <c r="R10827" s="31"/>
      <c r="S10827" s="31"/>
      <c r="T10827" s="31"/>
      <c r="U10827" s="31"/>
      <c r="V10827" s="31"/>
      <c r="W10827" s="31"/>
      <c r="X10827" s="31"/>
      <c r="Y10827" s="31"/>
      <c r="Z10827" s="31"/>
      <c r="AA10827" s="31"/>
      <c r="AB10827" s="31"/>
      <c r="AC10827" s="31"/>
      <c r="AD10827" s="31"/>
      <c r="AE10827" s="31"/>
      <c r="AF10827" s="31"/>
      <c r="AG10827" s="31"/>
      <c r="AH10827" s="31"/>
      <c r="AI10827" s="31"/>
      <c r="AJ10827" s="31"/>
      <c r="AK10827" s="31"/>
      <c r="AL10827" s="31"/>
      <c r="AM10827" s="31"/>
      <c r="AN10827" s="31"/>
      <c r="AO10827" s="31"/>
      <c r="AP10827" s="31"/>
      <c r="AQ10827" s="31"/>
      <c r="AR10827" s="31"/>
      <c r="AS10827" s="31"/>
      <c r="AT10827" s="31"/>
      <c r="AU10827" s="31"/>
      <c r="AV10827" s="31"/>
      <c r="AW10827" s="31"/>
      <c r="AX10827" s="31"/>
      <c r="AY10827" s="31"/>
      <c r="AZ10827" s="31"/>
      <c r="BA10827" s="31"/>
      <c r="BB10827" s="31"/>
      <c r="BC10827" s="31"/>
      <c r="BD10827" s="31"/>
      <c r="BE10827" s="31"/>
      <c r="BF10827" s="31"/>
      <c r="BG10827" s="31"/>
      <c r="BH10827" s="31"/>
      <c r="BI10827" s="31"/>
      <c r="BJ10827" s="31"/>
      <c r="BK10827" s="31"/>
      <c r="BL10827" s="31"/>
      <c r="BM10827" s="31"/>
      <c r="BN10827" s="31"/>
      <c r="BO10827" s="31"/>
      <c r="BP10827" s="31"/>
      <c r="BQ10827" s="31"/>
      <c r="BR10827" s="31"/>
      <c r="BS10827" s="31"/>
      <c r="BT10827" s="31"/>
      <c r="BU10827" s="31"/>
      <c r="BV10827" s="31"/>
      <c r="BW10827" s="31"/>
      <c r="BX10827" s="31"/>
      <c r="BY10827" s="31"/>
      <c r="BZ10827" s="31"/>
      <c r="CA10827" s="31"/>
      <c r="CB10827" s="31"/>
      <c r="CC10827" s="31"/>
    </row>
    <row r="10828" spans="5:81" customFormat="1" x14ac:dyDescent="0.25">
      <c r="E10828" s="30" t="str">
        <f t="shared" si="79"/>
        <v>update IFINOPL.dbo.AGREEMENT_ASSET set BILLING_TO_NPWP = '011309598441000', NPWP_NAME = 'PT. AGRONESIA', NPWP_ADDRESS = 'JL ACEH, CIHAPIT, BANDUNG WETAN, KOTA BANDUNG, JAWA BARAT, 40114' where AGREEMENT_NO = replace('0001728/4/08/01/2024', '/', '.');</v>
      </c>
      <c r="F10828" s="31"/>
      <c r="G10828" s="31"/>
      <c r="H10828" s="31"/>
      <c r="I10828" s="31"/>
      <c r="J10828" s="31"/>
      <c r="K10828" s="31"/>
      <c r="L10828" s="31"/>
      <c r="M10828" s="31"/>
      <c r="N10828" s="31"/>
      <c r="O10828" s="31"/>
      <c r="P10828" s="31"/>
      <c r="Q10828" s="31"/>
      <c r="R10828" s="31"/>
      <c r="S10828" s="31"/>
      <c r="T10828" s="31"/>
      <c r="U10828" s="31"/>
      <c r="V10828" s="31"/>
      <c r="W10828" s="31"/>
      <c r="X10828" s="31"/>
      <c r="Y10828" s="31"/>
      <c r="Z10828" s="31"/>
      <c r="AA10828" s="31"/>
      <c r="AB10828" s="31"/>
      <c r="AC10828" s="31"/>
      <c r="AD10828" s="31"/>
      <c r="AE10828" s="31"/>
      <c r="AF10828" s="31"/>
      <c r="AG10828" s="31"/>
      <c r="AH10828" s="31"/>
      <c r="AI10828" s="31"/>
      <c r="AJ10828" s="31"/>
      <c r="AK10828" s="31"/>
      <c r="AL10828" s="31"/>
      <c r="AM10828" s="31"/>
      <c r="AN10828" s="31"/>
      <c r="AO10828" s="31"/>
      <c r="AP10828" s="31"/>
      <c r="AQ10828" s="31"/>
      <c r="AR10828" s="31"/>
      <c r="AS10828" s="31"/>
      <c r="AT10828" s="31"/>
      <c r="AU10828" s="31"/>
      <c r="AV10828" s="31"/>
      <c r="AW10828" s="31"/>
      <c r="AX10828" s="31"/>
      <c r="AY10828" s="31"/>
      <c r="AZ10828" s="31"/>
      <c r="BA10828" s="31"/>
      <c r="BB10828" s="31"/>
      <c r="BC10828" s="31"/>
      <c r="BD10828" s="31"/>
      <c r="BE10828" s="31"/>
      <c r="BF10828" s="31"/>
      <c r="BG10828" s="31"/>
      <c r="BH10828" s="31"/>
      <c r="BI10828" s="31"/>
      <c r="BJ10828" s="31"/>
      <c r="BK10828" s="31"/>
      <c r="BL10828" s="31"/>
      <c r="BM10828" s="31"/>
      <c r="BN10828" s="31"/>
      <c r="BO10828" s="31"/>
      <c r="BP10828" s="31"/>
      <c r="BQ10828" s="31"/>
      <c r="BR10828" s="31"/>
      <c r="BS10828" s="31"/>
      <c r="BT10828" s="31"/>
      <c r="BU10828" s="31"/>
      <c r="BV10828" s="31"/>
      <c r="BW10828" s="31"/>
      <c r="BX10828" s="31"/>
      <c r="BY10828" s="31"/>
      <c r="BZ10828" s="31"/>
      <c r="CA10828" s="31"/>
      <c r="CB10828" s="31"/>
      <c r="CC10828" s="31"/>
    </row>
    <row r="10829" spans="5:81" customFormat="1" x14ac:dyDescent="0.25">
      <c r="E10829" s="30" t="str">
        <f t="shared" si="79"/>
        <v>update IFINOPL.dbo.AGREEMENT_ASSET set BILLING_TO_NPWP = '021249131102000', NPWP_NAME = 'PT.CITRA PASE INDAH', NPWP_ADDRESS = 'JLN MERDEKA BARAT NO 01 KUTA BLANG BANDA SAKTI LHOKSEMAWE' where AGREEMENT_NO = replace('0001729/4/08/01/2024', '/', '.');</v>
      </c>
      <c r="F10829" s="31"/>
      <c r="G10829" s="31"/>
      <c r="H10829" s="31"/>
      <c r="I10829" s="31"/>
      <c r="J10829" s="31"/>
      <c r="K10829" s="31"/>
      <c r="L10829" s="31"/>
      <c r="M10829" s="31"/>
      <c r="N10829" s="31"/>
      <c r="O10829" s="31"/>
      <c r="P10829" s="31"/>
      <c r="Q10829" s="31"/>
      <c r="R10829" s="31"/>
      <c r="S10829" s="31"/>
      <c r="T10829" s="31"/>
      <c r="U10829" s="31"/>
      <c r="V10829" s="31"/>
      <c r="W10829" s="31"/>
      <c r="X10829" s="31"/>
      <c r="Y10829" s="31"/>
      <c r="Z10829" s="31"/>
      <c r="AA10829" s="31"/>
      <c r="AB10829" s="31"/>
      <c r="AC10829" s="31"/>
      <c r="AD10829" s="31"/>
      <c r="AE10829" s="31"/>
      <c r="AF10829" s="31"/>
      <c r="AG10829" s="31"/>
      <c r="AH10829" s="31"/>
      <c r="AI10829" s="31"/>
      <c r="AJ10829" s="31"/>
      <c r="AK10829" s="31"/>
      <c r="AL10829" s="31"/>
      <c r="AM10829" s="31"/>
      <c r="AN10829" s="31"/>
      <c r="AO10829" s="31"/>
      <c r="AP10829" s="31"/>
      <c r="AQ10829" s="31"/>
      <c r="AR10829" s="31"/>
      <c r="AS10829" s="31"/>
      <c r="AT10829" s="31"/>
      <c r="AU10829" s="31"/>
      <c r="AV10829" s="31"/>
      <c r="AW10829" s="31"/>
      <c r="AX10829" s="31"/>
      <c r="AY10829" s="31"/>
      <c r="AZ10829" s="31"/>
      <c r="BA10829" s="31"/>
      <c r="BB10829" s="31"/>
      <c r="BC10829" s="31"/>
      <c r="BD10829" s="31"/>
      <c r="BE10829" s="31"/>
      <c r="BF10829" s="31"/>
      <c r="BG10829" s="31"/>
      <c r="BH10829" s="31"/>
      <c r="BI10829" s="31"/>
      <c r="BJ10829" s="31"/>
      <c r="BK10829" s="31"/>
      <c r="BL10829" s="31"/>
      <c r="BM10829" s="31"/>
      <c r="BN10829" s="31"/>
      <c r="BO10829" s="31"/>
      <c r="BP10829" s="31"/>
      <c r="BQ10829" s="31"/>
      <c r="BR10829" s="31"/>
      <c r="BS10829" s="31"/>
      <c r="BT10829" s="31"/>
      <c r="BU10829" s="31"/>
      <c r="BV10829" s="31"/>
      <c r="BW10829" s="31"/>
      <c r="BX10829" s="31"/>
      <c r="BY10829" s="31"/>
      <c r="BZ10829" s="31"/>
      <c r="CA10829" s="31"/>
      <c r="CB10829" s="31"/>
      <c r="CC10829" s="31"/>
    </row>
    <row r="10830" spans="5:81" customFormat="1" x14ac:dyDescent="0.25">
      <c r="E10830" s="30" t="str">
        <f t="shared" si="79"/>
        <v>update IFINOPL.dbo.AGREEMENT_ASSET set BILLING_TO_NPWP = '021249131102000', NPWP_NAME = 'PT.CITRA PASE INDAH', NPWP_ADDRESS = 'JLN MERDEKA BARAT NO 01 KUTA BLANG BANDA SAKTI LHOKSEMAWE' where AGREEMENT_NO = replace('0001729/4/08/01/2024', '/', '.');</v>
      </c>
      <c r="F10830" s="31"/>
      <c r="G10830" s="31"/>
      <c r="H10830" s="31"/>
      <c r="I10830" s="31"/>
      <c r="J10830" s="31"/>
      <c r="K10830" s="31"/>
      <c r="L10830" s="31"/>
      <c r="M10830" s="31"/>
      <c r="N10830" s="31"/>
      <c r="O10830" s="31"/>
      <c r="P10830" s="31"/>
      <c r="Q10830" s="31"/>
      <c r="R10830" s="31"/>
      <c r="S10830" s="31"/>
      <c r="T10830" s="31"/>
      <c r="U10830" s="31"/>
      <c r="V10830" s="31"/>
      <c r="W10830" s="31"/>
      <c r="X10830" s="31"/>
      <c r="Y10830" s="31"/>
      <c r="Z10830" s="31"/>
      <c r="AA10830" s="31"/>
      <c r="AB10830" s="31"/>
      <c r="AC10830" s="31"/>
      <c r="AD10830" s="31"/>
      <c r="AE10830" s="31"/>
      <c r="AF10830" s="31"/>
      <c r="AG10830" s="31"/>
      <c r="AH10830" s="31"/>
      <c r="AI10830" s="31"/>
      <c r="AJ10830" s="31"/>
      <c r="AK10830" s="31"/>
      <c r="AL10830" s="31"/>
      <c r="AM10830" s="31"/>
      <c r="AN10830" s="31"/>
      <c r="AO10830" s="31"/>
      <c r="AP10830" s="31"/>
      <c r="AQ10830" s="31"/>
      <c r="AR10830" s="31"/>
      <c r="AS10830" s="31"/>
      <c r="AT10830" s="31"/>
      <c r="AU10830" s="31"/>
      <c r="AV10830" s="31"/>
      <c r="AW10830" s="31"/>
      <c r="AX10830" s="31"/>
      <c r="AY10830" s="31"/>
      <c r="AZ10830" s="31"/>
      <c r="BA10830" s="31"/>
      <c r="BB10830" s="31"/>
      <c r="BC10830" s="31"/>
      <c r="BD10830" s="31"/>
      <c r="BE10830" s="31"/>
      <c r="BF10830" s="31"/>
      <c r="BG10830" s="31"/>
      <c r="BH10830" s="31"/>
      <c r="BI10830" s="31"/>
      <c r="BJ10830" s="31"/>
      <c r="BK10830" s="31"/>
      <c r="BL10830" s="31"/>
      <c r="BM10830" s="31"/>
      <c r="BN10830" s="31"/>
      <c r="BO10830" s="31"/>
      <c r="BP10830" s="31"/>
      <c r="BQ10830" s="31"/>
      <c r="BR10830" s="31"/>
      <c r="BS10830" s="31"/>
      <c r="BT10830" s="31"/>
      <c r="BU10830" s="31"/>
      <c r="BV10830" s="31"/>
      <c r="BW10830" s="31"/>
      <c r="BX10830" s="31"/>
      <c r="BY10830" s="31"/>
      <c r="BZ10830" s="31"/>
      <c r="CA10830" s="31"/>
      <c r="CB10830" s="31"/>
      <c r="CC10830" s="31"/>
    </row>
    <row r="10831" spans="5:81" customFormat="1" x14ac:dyDescent="0.25">
      <c r="E10831" s="30" t="str">
        <f t="shared" si="79"/>
        <v>update IFINOPL.dbo.AGREEMENT_ASSET set BILLING_TO_NPWP = '013195482052000', NPWP_NAME = 'PT. VALVOLINE LUBRICANTS AND CHEMICALS INDONESIA', NPWP_ADDRESS = 'wisma 77 lt 16 tower 2 jl letjend s parman kav 77 slipi palmerah kota adm jakarta barat dki jakarta 11410' where AGREEMENT_NO = replace('0001730/4/10/01/2024', '/', '.');</v>
      </c>
      <c r="F10831" s="31"/>
      <c r="G10831" s="31"/>
      <c r="H10831" s="31"/>
      <c r="I10831" s="31"/>
      <c r="J10831" s="31"/>
      <c r="K10831" s="31"/>
      <c r="L10831" s="31"/>
      <c r="M10831" s="31"/>
      <c r="N10831" s="31"/>
      <c r="O10831" s="31"/>
      <c r="P10831" s="31"/>
      <c r="Q10831" s="31"/>
      <c r="R10831" s="31"/>
      <c r="S10831" s="31"/>
      <c r="T10831" s="31"/>
      <c r="U10831" s="31"/>
      <c r="V10831" s="31"/>
      <c r="W10831" s="31"/>
      <c r="X10831" s="31"/>
      <c r="Y10831" s="31"/>
      <c r="Z10831" s="31"/>
      <c r="AA10831" s="31"/>
      <c r="AB10831" s="31"/>
      <c r="AC10831" s="31"/>
      <c r="AD10831" s="31"/>
      <c r="AE10831" s="31"/>
      <c r="AF10831" s="31"/>
      <c r="AG10831" s="31"/>
      <c r="AH10831" s="31"/>
      <c r="AI10831" s="31"/>
      <c r="AJ10831" s="31"/>
      <c r="AK10831" s="31"/>
      <c r="AL10831" s="31"/>
      <c r="AM10831" s="31"/>
      <c r="AN10831" s="31"/>
      <c r="AO10831" s="31"/>
      <c r="AP10831" s="31"/>
      <c r="AQ10831" s="31"/>
      <c r="AR10831" s="31"/>
      <c r="AS10831" s="31"/>
      <c r="AT10831" s="31"/>
      <c r="AU10831" s="31"/>
      <c r="AV10831" s="31"/>
      <c r="AW10831" s="31"/>
      <c r="AX10831" s="31"/>
      <c r="AY10831" s="31"/>
      <c r="AZ10831" s="31"/>
      <c r="BA10831" s="31"/>
      <c r="BB10831" s="31"/>
      <c r="BC10831" s="31"/>
      <c r="BD10831" s="31"/>
      <c r="BE10831" s="31"/>
      <c r="BF10831" s="31"/>
      <c r="BG10831" s="31"/>
      <c r="BH10831" s="31"/>
      <c r="BI10831" s="31"/>
      <c r="BJ10831" s="31"/>
      <c r="BK10831" s="31"/>
      <c r="BL10831" s="31"/>
      <c r="BM10831" s="31"/>
      <c r="BN10831" s="31"/>
      <c r="BO10831" s="31"/>
      <c r="BP10831" s="31"/>
      <c r="BQ10831" s="31"/>
      <c r="BR10831" s="31"/>
      <c r="BS10831" s="31"/>
      <c r="BT10831" s="31"/>
      <c r="BU10831" s="31"/>
      <c r="BV10831" s="31"/>
      <c r="BW10831" s="31"/>
      <c r="BX10831" s="31"/>
      <c r="BY10831" s="31"/>
      <c r="BZ10831" s="31"/>
      <c r="CA10831" s="31"/>
      <c r="CB10831" s="31"/>
      <c r="CC10831" s="31"/>
    </row>
    <row r="10832" spans="5:81" customFormat="1" x14ac:dyDescent="0.25">
      <c r="E10832" s="30" t="str">
        <f t="shared" si="79"/>
        <v>update IFINOPL.dbo.AGREEMENT_ASSET set BILLING_TO_NPWP = '016825721641000', NPWP_NAME = 'PT. BORWITA CITRA PRIMA', NPWP_ADDRESS = 'Jl. Raya Taman No.48 A, Taman, Kec. Taman, Kabupaten Sidoarjo, Jawa Timur 61257' where AGREEMENT_NO = replace('0001731/4/10/01/2024', '/', '.');</v>
      </c>
      <c r="F10832" s="31"/>
      <c r="G10832" s="31"/>
      <c r="H10832" s="31"/>
      <c r="I10832" s="31"/>
      <c r="J10832" s="31"/>
      <c r="K10832" s="31"/>
      <c r="L10832" s="31"/>
      <c r="M10832" s="31"/>
      <c r="N10832" s="31"/>
      <c r="O10832" s="31"/>
      <c r="P10832" s="31"/>
      <c r="Q10832" s="31"/>
      <c r="R10832" s="31"/>
      <c r="S10832" s="31"/>
      <c r="T10832" s="31"/>
      <c r="U10832" s="31"/>
      <c r="V10832" s="31"/>
      <c r="W10832" s="31"/>
      <c r="X10832" s="31"/>
      <c r="Y10832" s="31"/>
      <c r="Z10832" s="31"/>
      <c r="AA10832" s="31"/>
      <c r="AB10832" s="31"/>
      <c r="AC10832" s="31"/>
      <c r="AD10832" s="31"/>
      <c r="AE10832" s="31"/>
      <c r="AF10832" s="31"/>
      <c r="AG10832" s="31"/>
      <c r="AH10832" s="31"/>
      <c r="AI10832" s="31"/>
      <c r="AJ10832" s="31"/>
      <c r="AK10832" s="31"/>
      <c r="AL10832" s="31"/>
      <c r="AM10832" s="31"/>
      <c r="AN10832" s="31"/>
      <c r="AO10832" s="31"/>
      <c r="AP10832" s="31"/>
      <c r="AQ10832" s="31"/>
      <c r="AR10832" s="31"/>
      <c r="AS10832" s="31"/>
      <c r="AT10832" s="31"/>
      <c r="AU10832" s="31"/>
      <c r="AV10832" s="31"/>
      <c r="AW10832" s="31"/>
      <c r="AX10832" s="31"/>
      <c r="AY10832" s="31"/>
      <c r="AZ10832" s="31"/>
      <c r="BA10832" s="31"/>
      <c r="BB10832" s="31"/>
      <c r="BC10832" s="31"/>
      <c r="BD10832" s="31"/>
      <c r="BE10832" s="31"/>
      <c r="BF10832" s="31"/>
      <c r="BG10832" s="31"/>
      <c r="BH10832" s="31"/>
      <c r="BI10832" s="31"/>
      <c r="BJ10832" s="31"/>
      <c r="BK10832" s="31"/>
      <c r="BL10832" s="31"/>
      <c r="BM10832" s="31"/>
      <c r="BN10832" s="31"/>
      <c r="BO10832" s="31"/>
      <c r="BP10832" s="31"/>
      <c r="BQ10832" s="31"/>
      <c r="BR10832" s="31"/>
      <c r="BS10832" s="31"/>
      <c r="BT10832" s="31"/>
      <c r="BU10832" s="31"/>
      <c r="BV10832" s="31"/>
      <c r="BW10832" s="31"/>
      <c r="BX10832" s="31"/>
      <c r="BY10832" s="31"/>
      <c r="BZ10832" s="31"/>
      <c r="CA10832" s="31"/>
      <c r="CB10832" s="31"/>
      <c r="CC10832" s="31"/>
    </row>
    <row r="10833" spans="5:81" customFormat="1" x14ac:dyDescent="0.25">
      <c r="E10833" s="30" t="str">
        <f t="shared" si="79"/>
        <v>update IFINOPL.dbo.AGREEMENT_ASSET set BILLING_TO_NPWP = '963492921067000', NPWP_NAME = 'PT. TRUCKKING LINTAS SARANA', NPWP_ADDRESS = 'GEDUNG NOBLE HOUSE LT 29, MEGA KUNINGAN NO 2JL. DR. IDE ANAK AGUNG GDE AGUNG KAV. E4.2' where AGREEMENT_NO = replace('0001732/4/08/01/2024', '/', '.');</v>
      </c>
      <c r="F10833" s="31"/>
      <c r="G10833" s="31"/>
      <c r="H10833" s="31"/>
      <c r="I10833" s="31"/>
      <c r="J10833" s="31"/>
      <c r="K10833" s="31"/>
      <c r="L10833" s="31"/>
      <c r="M10833" s="31"/>
      <c r="N10833" s="31"/>
      <c r="O10833" s="31"/>
      <c r="P10833" s="31"/>
      <c r="Q10833" s="31"/>
      <c r="R10833" s="31"/>
      <c r="S10833" s="31"/>
      <c r="T10833" s="31"/>
      <c r="U10833" s="31"/>
      <c r="V10833" s="31"/>
      <c r="W10833" s="31"/>
      <c r="X10833" s="31"/>
      <c r="Y10833" s="31"/>
      <c r="Z10833" s="31"/>
      <c r="AA10833" s="31"/>
      <c r="AB10833" s="31"/>
      <c r="AC10833" s="31"/>
      <c r="AD10833" s="31"/>
      <c r="AE10833" s="31"/>
      <c r="AF10833" s="31"/>
      <c r="AG10833" s="31"/>
      <c r="AH10833" s="31"/>
      <c r="AI10833" s="31"/>
      <c r="AJ10833" s="31"/>
      <c r="AK10833" s="31"/>
      <c r="AL10833" s="31"/>
      <c r="AM10833" s="31"/>
      <c r="AN10833" s="31"/>
      <c r="AO10833" s="31"/>
      <c r="AP10833" s="31"/>
      <c r="AQ10833" s="31"/>
      <c r="AR10833" s="31"/>
      <c r="AS10833" s="31"/>
      <c r="AT10833" s="31"/>
      <c r="AU10833" s="31"/>
      <c r="AV10833" s="31"/>
      <c r="AW10833" s="31"/>
      <c r="AX10833" s="31"/>
      <c r="AY10833" s="31"/>
      <c r="AZ10833" s="31"/>
      <c r="BA10833" s="31"/>
      <c r="BB10833" s="31"/>
      <c r="BC10833" s="31"/>
      <c r="BD10833" s="31"/>
      <c r="BE10833" s="31"/>
      <c r="BF10833" s="31"/>
      <c r="BG10833" s="31"/>
      <c r="BH10833" s="31"/>
      <c r="BI10833" s="31"/>
      <c r="BJ10833" s="31"/>
      <c r="BK10833" s="31"/>
      <c r="BL10833" s="31"/>
      <c r="BM10833" s="31"/>
      <c r="BN10833" s="31"/>
      <c r="BO10833" s="31"/>
      <c r="BP10833" s="31"/>
      <c r="BQ10833" s="31"/>
      <c r="BR10833" s="31"/>
      <c r="BS10833" s="31"/>
      <c r="BT10833" s="31"/>
      <c r="BU10833" s="31"/>
      <c r="BV10833" s="31"/>
      <c r="BW10833" s="31"/>
      <c r="BX10833" s="31"/>
      <c r="BY10833" s="31"/>
      <c r="BZ10833" s="31"/>
      <c r="CA10833" s="31"/>
      <c r="CB10833" s="31"/>
      <c r="CC10833" s="31"/>
    </row>
    <row r="10834" spans="5:81" customFormat="1" x14ac:dyDescent="0.25">
      <c r="E10834" s="30" t="str">
        <f t="shared" si="79"/>
        <v>update IFINOPL.dbo.AGREEMENT_ASSET set BILLING_TO_NPWP = '705439826063000', NPWP_NAME = 'PT. PRIMA ARMADA RAYA', NPWP_ADDRESS = 'GD. PATRA JASA OFFICE TOWER LT. 1 JL. JEND. GATOT SUBROTO KAV. 32-34 KUNINGAN TIMUR SETIABUDI JAKARTA SELATAN DKI JAKARTA' where AGREEMENT_NO = replace('0001733/4/10/01/2024', '/', '.');</v>
      </c>
      <c r="F10834" s="31"/>
      <c r="G10834" s="31"/>
      <c r="H10834" s="31"/>
      <c r="I10834" s="31"/>
      <c r="J10834" s="31"/>
      <c r="K10834" s="31"/>
      <c r="L10834" s="31"/>
      <c r="M10834" s="31"/>
      <c r="N10834" s="31"/>
      <c r="O10834" s="31"/>
      <c r="P10834" s="31"/>
      <c r="Q10834" s="31"/>
      <c r="R10834" s="31"/>
      <c r="S10834" s="31"/>
      <c r="T10834" s="31"/>
      <c r="U10834" s="31"/>
      <c r="V10834" s="31"/>
      <c r="W10834" s="31"/>
      <c r="X10834" s="31"/>
      <c r="Y10834" s="31"/>
      <c r="Z10834" s="31"/>
      <c r="AA10834" s="31"/>
      <c r="AB10834" s="31"/>
      <c r="AC10834" s="31"/>
      <c r="AD10834" s="31"/>
      <c r="AE10834" s="31"/>
      <c r="AF10834" s="31"/>
      <c r="AG10834" s="31"/>
      <c r="AH10834" s="31"/>
      <c r="AI10834" s="31"/>
      <c r="AJ10834" s="31"/>
      <c r="AK10834" s="31"/>
      <c r="AL10834" s="31"/>
      <c r="AM10834" s="31"/>
      <c r="AN10834" s="31"/>
      <c r="AO10834" s="31"/>
      <c r="AP10834" s="31"/>
      <c r="AQ10834" s="31"/>
      <c r="AR10834" s="31"/>
      <c r="AS10834" s="31"/>
      <c r="AT10834" s="31"/>
      <c r="AU10834" s="31"/>
      <c r="AV10834" s="31"/>
      <c r="AW10834" s="31"/>
      <c r="AX10834" s="31"/>
      <c r="AY10834" s="31"/>
      <c r="AZ10834" s="31"/>
      <c r="BA10834" s="31"/>
      <c r="BB10834" s="31"/>
      <c r="BC10834" s="31"/>
      <c r="BD10834" s="31"/>
      <c r="BE10834" s="31"/>
      <c r="BF10834" s="31"/>
      <c r="BG10834" s="31"/>
      <c r="BH10834" s="31"/>
      <c r="BI10834" s="31"/>
      <c r="BJ10834" s="31"/>
      <c r="BK10834" s="31"/>
      <c r="BL10834" s="31"/>
      <c r="BM10834" s="31"/>
      <c r="BN10834" s="31"/>
      <c r="BO10834" s="31"/>
      <c r="BP10834" s="31"/>
      <c r="BQ10834" s="31"/>
      <c r="BR10834" s="31"/>
      <c r="BS10834" s="31"/>
      <c r="BT10834" s="31"/>
      <c r="BU10834" s="31"/>
      <c r="BV10834" s="31"/>
      <c r="BW10834" s="31"/>
      <c r="BX10834" s="31"/>
      <c r="BY10834" s="31"/>
      <c r="BZ10834" s="31"/>
      <c r="CA10834" s="31"/>
      <c r="CB10834" s="31"/>
      <c r="CC10834" s="31"/>
    </row>
    <row r="10835" spans="5:81" customFormat="1" x14ac:dyDescent="0.25">
      <c r="E10835" s="30" t="str">
        <f t="shared" si="79"/>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replace('0001735/4/02/01/2024', '/', '.');</v>
      </c>
      <c r="F10835" s="31"/>
      <c r="G10835" s="31"/>
      <c r="H10835" s="31"/>
      <c r="I10835" s="31"/>
      <c r="J10835" s="31"/>
      <c r="K10835" s="31"/>
      <c r="L10835" s="31"/>
      <c r="M10835" s="31"/>
      <c r="N10835" s="31"/>
      <c r="O10835" s="31"/>
      <c r="P10835" s="31"/>
      <c r="Q10835" s="31"/>
      <c r="R10835" s="31"/>
      <c r="S10835" s="31"/>
      <c r="T10835" s="31"/>
      <c r="U10835" s="31"/>
      <c r="V10835" s="31"/>
      <c r="W10835" s="31"/>
      <c r="X10835" s="31"/>
      <c r="Y10835" s="31"/>
      <c r="Z10835" s="31"/>
      <c r="AA10835" s="31"/>
      <c r="AB10835" s="31"/>
      <c r="AC10835" s="31"/>
      <c r="AD10835" s="31"/>
      <c r="AE10835" s="31"/>
      <c r="AF10835" s="31"/>
      <c r="AG10835" s="31"/>
      <c r="AH10835" s="31"/>
      <c r="AI10835" s="31"/>
      <c r="AJ10835" s="31"/>
      <c r="AK10835" s="31"/>
      <c r="AL10835" s="31"/>
      <c r="AM10835" s="31"/>
      <c r="AN10835" s="31"/>
      <c r="AO10835" s="31"/>
      <c r="AP10835" s="31"/>
      <c r="AQ10835" s="31"/>
      <c r="AR10835" s="31"/>
      <c r="AS10835" s="31"/>
      <c r="AT10835" s="31"/>
      <c r="AU10835" s="31"/>
      <c r="AV10835" s="31"/>
      <c r="AW10835" s="31"/>
      <c r="AX10835" s="31"/>
      <c r="AY10835" s="31"/>
      <c r="AZ10835" s="31"/>
      <c r="BA10835" s="31"/>
      <c r="BB10835" s="31"/>
      <c r="BC10835" s="31"/>
      <c r="BD10835" s="31"/>
      <c r="BE10835" s="31"/>
      <c r="BF10835" s="31"/>
      <c r="BG10835" s="31"/>
      <c r="BH10835" s="31"/>
      <c r="BI10835" s="31"/>
      <c r="BJ10835" s="31"/>
      <c r="BK10835" s="31"/>
      <c r="BL10835" s="31"/>
      <c r="BM10835" s="31"/>
      <c r="BN10835" s="31"/>
      <c r="BO10835" s="31"/>
      <c r="BP10835" s="31"/>
      <c r="BQ10835" s="31"/>
      <c r="BR10835" s="31"/>
      <c r="BS10835" s="31"/>
      <c r="BT10835" s="31"/>
      <c r="BU10835" s="31"/>
      <c r="BV10835" s="31"/>
      <c r="BW10835" s="31"/>
      <c r="BX10835" s="31"/>
      <c r="BY10835" s="31"/>
      <c r="BZ10835" s="31"/>
      <c r="CA10835" s="31"/>
      <c r="CB10835" s="31"/>
      <c r="CC10835" s="31"/>
    </row>
    <row r="10836" spans="5:81" customFormat="1" x14ac:dyDescent="0.25">
      <c r="E10836" s="30" t="str">
        <f t="shared" si="79"/>
        <v>update IFINOPL.dbo.AGREEMENT_ASSET set BILLING_TO_NPWP = '024144503056000', NPWP_NAME = 'PT. PUTRA MULIA TELECOMMUNICATION', NPWP_ADDRESS = 'PT Putra Mulia Telecommunication, Jl. Duren Tiga Raya No.101 Kav.A3,A4,B3 and B4 ,RT/RW. 006/01, RT.4/RW.1, Duren Tiga, Kec. Pancoran, Kota Jakarta Selatan, Daerah Khusus Ibukota Jakarta 12760' where AGREEMENT_NO = replace('0001735/4/02/01/2024', '/', '.');</v>
      </c>
      <c r="F10836" s="31"/>
      <c r="G10836" s="31"/>
      <c r="H10836" s="31"/>
      <c r="I10836" s="31"/>
      <c r="J10836" s="31"/>
      <c r="K10836" s="31"/>
      <c r="L10836" s="31"/>
      <c r="M10836" s="31"/>
      <c r="N10836" s="31"/>
      <c r="O10836" s="31"/>
      <c r="P10836" s="31"/>
      <c r="Q10836" s="31"/>
      <c r="R10836" s="31"/>
      <c r="S10836" s="31"/>
      <c r="T10836" s="31"/>
      <c r="U10836" s="31"/>
      <c r="V10836" s="31"/>
      <c r="W10836" s="31"/>
      <c r="X10836" s="31"/>
      <c r="Y10836" s="31"/>
      <c r="Z10836" s="31"/>
      <c r="AA10836" s="31"/>
      <c r="AB10836" s="31"/>
      <c r="AC10836" s="31"/>
      <c r="AD10836" s="31"/>
      <c r="AE10836" s="31"/>
      <c r="AF10836" s="31"/>
      <c r="AG10836" s="31"/>
      <c r="AH10836" s="31"/>
      <c r="AI10836" s="31"/>
      <c r="AJ10836" s="31"/>
      <c r="AK10836" s="31"/>
      <c r="AL10836" s="31"/>
      <c r="AM10836" s="31"/>
      <c r="AN10836" s="31"/>
      <c r="AO10836" s="31"/>
      <c r="AP10836" s="31"/>
      <c r="AQ10836" s="31"/>
      <c r="AR10836" s="31"/>
      <c r="AS10836" s="31"/>
      <c r="AT10836" s="31"/>
      <c r="AU10836" s="31"/>
      <c r="AV10836" s="31"/>
      <c r="AW10836" s="31"/>
      <c r="AX10836" s="31"/>
      <c r="AY10836" s="31"/>
      <c r="AZ10836" s="31"/>
      <c r="BA10836" s="31"/>
      <c r="BB10836" s="31"/>
      <c r="BC10836" s="31"/>
      <c r="BD10836" s="31"/>
      <c r="BE10836" s="31"/>
      <c r="BF10836" s="31"/>
      <c r="BG10836" s="31"/>
      <c r="BH10836" s="31"/>
      <c r="BI10836" s="31"/>
      <c r="BJ10836" s="31"/>
      <c r="BK10836" s="31"/>
      <c r="BL10836" s="31"/>
      <c r="BM10836" s="31"/>
      <c r="BN10836" s="31"/>
      <c r="BO10836" s="31"/>
      <c r="BP10836" s="31"/>
      <c r="BQ10836" s="31"/>
      <c r="BR10836" s="31"/>
      <c r="BS10836" s="31"/>
      <c r="BT10836" s="31"/>
      <c r="BU10836" s="31"/>
      <c r="BV10836" s="31"/>
      <c r="BW10836" s="31"/>
      <c r="BX10836" s="31"/>
      <c r="BY10836" s="31"/>
      <c r="BZ10836" s="31"/>
      <c r="CA10836" s="31"/>
      <c r="CB10836" s="31"/>
      <c r="CC10836" s="31"/>
    </row>
    <row r="10837" spans="5:81" customFormat="1" x14ac:dyDescent="0.25">
      <c r="E10837" s="30" t="str">
        <f t="shared" si="79"/>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replace('0001735/4/02/01/2024', '/', '.');</v>
      </c>
      <c r="F10837" s="31"/>
      <c r="G10837" s="31"/>
      <c r="H10837" s="31"/>
      <c r="I10837" s="31"/>
      <c r="J10837" s="31"/>
      <c r="K10837" s="31"/>
      <c r="L10837" s="31"/>
      <c r="M10837" s="31"/>
      <c r="N10837" s="31"/>
      <c r="O10837" s="31"/>
      <c r="P10837" s="31"/>
      <c r="Q10837" s="31"/>
      <c r="R10837" s="31"/>
      <c r="S10837" s="31"/>
      <c r="T10837" s="31"/>
      <c r="U10837" s="31"/>
      <c r="V10837" s="31"/>
      <c r="W10837" s="31"/>
      <c r="X10837" s="31"/>
      <c r="Y10837" s="31"/>
      <c r="Z10837" s="31"/>
      <c r="AA10837" s="31"/>
      <c r="AB10837" s="31"/>
      <c r="AC10837" s="31"/>
      <c r="AD10837" s="31"/>
      <c r="AE10837" s="31"/>
      <c r="AF10837" s="31"/>
      <c r="AG10837" s="31"/>
      <c r="AH10837" s="31"/>
      <c r="AI10837" s="31"/>
      <c r="AJ10837" s="31"/>
      <c r="AK10837" s="31"/>
      <c r="AL10837" s="31"/>
      <c r="AM10837" s="31"/>
      <c r="AN10837" s="31"/>
      <c r="AO10837" s="31"/>
      <c r="AP10837" s="31"/>
      <c r="AQ10837" s="31"/>
      <c r="AR10837" s="31"/>
      <c r="AS10837" s="31"/>
      <c r="AT10837" s="31"/>
      <c r="AU10837" s="31"/>
      <c r="AV10837" s="31"/>
      <c r="AW10837" s="31"/>
      <c r="AX10837" s="31"/>
      <c r="AY10837" s="31"/>
      <c r="AZ10837" s="31"/>
      <c r="BA10837" s="31"/>
      <c r="BB10837" s="31"/>
      <c r="BC10837" s="31"/>
      <c r="BD10837" s="31"/>
      <c r="BE10837" s="31"/>
      <c r="BF10837" s="31"/>
      <c r="BG10837" s="31"/>
      <c r="BH10837" s="31"/>
      <c r="BI10837" s="31"/>
      <c r="BJ10837" s="31"/>
      <c r="BK10837" s="31"/>
      <c r="BL10837" s="31"/>
      <c r="BM10837" s="31"/>
      <c r="BN10837" s="31"/>
      <c r="BO10837" s="31"/>
      <c r="BP10837" s="31"/>
      <c r="BQ10837" s="31"/>
      <c r="BR10837" s="31"/>
      <c r="BS10837" s="31"/>
      <c r="BT10837" s="31"/>
      <c r="BU10837" s="31"/>
      <c r="BV10837" s="31"/>
      <c r="BW10837" s="31"/>
      <c r="BX10837" s="31"/>
      <c r="BY10837" s="31"/>
      <c r="BZ10837" s="31"/>
      <c r="CA10837" s="31"/>
      <c r="CB10837" s="31"/>
      <c r="CC10837" s="31"/>
    </row>
    <row r="10838" spans="5:81" customFormat="1" x14ac:dyDescent="0.25">
      <c r="E10838" s="30" t="str">
        <f t="shared" si="79"/>
        <v>update IFINOPL.dbo.AGREEMENT_ASSET set BILLING_TO_NPWP = '024144503056000', NPWP_NAME = 'PT. PUTRA MULIA TELECOMMUNICATION', NPWP_ADDRESS = 'PT Putra Mulia Telecommunication, Jl. Duren Tiga Raya No.101 Kav.A3,A4,B3 and B4 ,RT/RW. 006/01, RT.4/RW.1, Duren Tiga, Kec. Pancoran, Kota Jakarta Selatan, Daerah Khusus Ibukota Jakarta 12760' where AGREEMENT_NO = replace('0001735/4/02/01/2024', '/', '.');</v>
      </c>
      <c r="F10838" s="31"/>
      <c r="G10838" s="31"/>
      <c r="H10838" s="31"/>
      <c r="I10838" s="31"/>
      <c r="J10838" s="31"/>
      <c r="K10838" s="31"/>
      <c r="L10838" s="31"/>
      <c r="M10838" s="31"/>
      <c r="N10838" s="31"/>
      <c r="O10838" s="31"/>
      <c r="P10838" s="31"/>
      <c r="Q10838" s="31"/>
      <c r="R10838" s="31"/>
      <c r="S10838" s="31"/>
      <c r="T10838" s="31"/>
      <c r="U10838" s="31"/>
      <c r="V10838" s="31"/>
      <c r="W10838" s="31"/>
      <c r="X10838" s="31"/>
      <c r="Y10838" s="31"/>
      <c r="Z10838" s="31"/>
      <c r="AA10838" s="31"/>
      <c r="AB10838" s="31"/>
      <c r="AC10838" s="31"/>
      <c r="AD10838" s="31"/>
      <c r="AE10838" s="31"/>
      <c r="AF10838" s="31"/>
      <c r="AG10838" s="31"/>
      <c r="AH10838" s="31"/>
      <c r="AI10838" s="31"/>
      <c r="AJ10838" s="31"/>
      <c r="AK10838" s="31"/>
      <c r="AL10838" s="31"/>
      <c r="AM10838" s="31"/>
      <c r="AN10838" s="31"/>
      <c r="AO10838" s="31"/>
      <c r="AP10838" s="31"/>
      <c r="AQ10838" s="31"/>
      <c r="AR10838" s="31"/>
      <c r="AS10838" s="31"/>
      <c r="AT10838" s="31"/>
      <c r="AU10838" s="31"/>
      <c r="AV10838" s="31"/>
      <c r="AW10838" s="31"/>
      <c r="AX10838" s="31"/>
      <c r="AY10838" s="31"/>
      <c r="AZ10838" s="31"/>
      <c r="BA10838" s="31"/>
      <c r="BB10838" s="31"/>
      <c r="BC10838" s="31"/>
      <c r="BD10838" s="31"/>
      <c r="BE10838" s="31"/>
      <c r="BF10838" s="31"/>
      <c r="BG10838" s="31"/>
      <c r="BH10838" s="31"/>
      <c r="BI10838" s="31"/>
      <c r="BJ10838" s="31"/>
      <c r="BK10838" s="31"/>
      <c r="BL10838" s="31"/>
      <c r="BM10838" s="31"/>
      <c r="BN10838" s="31"/>
      <c r="BO10838" s="31"/>
      <c r="BP10838" s="31"/>
      <c r="BQ10838" s="31"/>
      <c r="BR10838" s="31"/>
      <c r="BS10838" s="31"/>
      <c r="BT10838" s="31"/>
      <c r="BU10838" s="31"/>
      <c r="BV10838" s="31"/>
      <c r="BW10838" s="31"/>
      <c r="BX10838" s="31"/>
      <c r="BY10838" s="31"/>
      <c r="BZ10838" s="31"/>
      <c r="CA10838" s="31"/>
      <c r="CB10838" s="31"/>
      <c r="CC10838" s="31"/>
    </row>
    <row r="10839" spans="5:81" customFormat="1" x14ac:dyDescent="0.25">
      <c r="E10839" s="30" t="str">
        <f t="shared" si="79"/>
        <v>update IFINOPL.dbo.AGREEMENT_ASSET set BILLING_TO_NPWP = '963492921067000', NPWP_NAME = 'PT. TRUCKKING LINTAS SARANA', NPWP_ADDRESS = 'GEDUNG NOBLE HOUSE LT 29, MEGA KUNINGAN NO 2JL. DR. IDE ANAK AGUNG GDE AGUNG KAV. E4.2' where AGREEMENT_NO = replace('0001738/4/08/01/2024', '/', '.');</v>
      </c>
      <c r="F10839" s="31"/>
      <c r="G10839" s="31"/>
      <c r="H10839" s="31"/>
      <c r="I10839" s="31"/>
      <c r="J10839" s="31"/>
      <c r="K10839" s="31"/>
      <c r="L10839" s="31"/>
      <c r="M10839" s="31"/>
      <c r="N10839" s="31"/>
      <c r="O10839" s="31"/>
      <c r="P10839" s="31"/>
      <c r="Q10839" s="31"/>
      <c r="R10839" s="31"/>
      <c r="S10839" s="31"/>
      <c r="T10839" s="31"/>
      <c r="U10839" s="31"/>
      <c r="V10839" s="31"/>
      <c r="W10839" s="31"/>
      <c r="X10839" s="31"/>
      <c r="Y10839" s="31"/>
      <c r="Z10839" s="31"/>
      <c r="AA10839" s="31"/>
      <c r="AB10839" s="31"/>
      <c r="AC10839" s="31"/>
      <c r="AD10839" s="31"/>
      <c r="AE10839" s="31"/>
      <c r="AF10839" s="31"/>
      <c r="AG10839" s="31"/>
      <c r="AH10839" s="31"/>
      <c r="AI10839" s="31"/>
      <c r="AJ10839" s="31"/>
      <c r="AK10839" s="31"/>
      <c r="AL10839" s="31"/>
      <c r="AM10839" s="31"/>
      <c r="AN10839" s="31"/>
      <c r="AO10839" s="31"/>
      <c r="AP10839" s="31"/>
      <c r="AQ10839" s="31"/>
      <c r="AR10839" s="31"/>
      <c r="AS10839" s="31"/>
      <c r="AT10839" s="31"/>
      <c r="AU10839" s="31"/>
      <c r="AV10839" s="31"/>
      <c r="AW10839" s="31"/>
      <c r="AX10839" s="31"/>
      <c r="AY10839" s="31"/>
      <c r="AZ10839" s="31"/>
      <c r="BA10839" s="31"/>
      <c r="BB10839" s="31"/>
      <c r="BC10839" s="31"/>
      <c r="BD10839" s="31"/>
      <c r="BE10839" s="31"/>
      <c r="BF10839" s="31"/>
      <c r="BG10839" s="31"/>
      <c r="BH10839" s="31"/>
      <c r="BI10839" s="31"/>
      <c r="BJ10839" s="31"/>
      <c r="BK10839" s="31"/>
      <c r="BL10839" s="31"/>
      <c r="BM10839" s="31"/>
      <c r="BN10839" s="31"/>
      <c r="BO10839" s="31"/>
      <c r="BP10839" s="31"/>
      <c r="BQ10839" s="31"/>
      <c r="BR10839" s="31"/>
      <c r="BS10839" s="31"/>
      <c r="BT10839" s="31"/>
      <c r="BU10839" s="31"/>
      <c r="BV10839" s="31"/>
      <c r="BW10839" s="31"/>
      <c r="BX10839" s="31"/>
      <c r="BY10839" s="31"/>
      <c r="BZ10839" s="31"/>
      <c r="CA10839" s="31"/>
      <c r="CB10839" s="31"/>
      <c r="CC10839" s="31"/>
    </row>
    <row r="10840" spans="5:81" customFormat="1" x14ac:dyDescent="0.25">
      <c r="E10840" s="30" t="str">
        <f t="shared" si="79"/>
        <v>update IFINOPL.dbo.AGREEMENT_ASSET set BILLING_TO_NPWP = '705439826063000', NPWP_NAME = 'PT. PRIMA ARMADA RAYA', NPWP_ADDRESS = 'GD. PATRA JASA OFFICE TOWER LT. 1 JL. JEND. GATOT SUBROTO KAV. 32-34 KUNINGAN TIMUR SETIABUDI JAKARTA SELATAN DKI JAKARTA' where AGREEMENT_NO = replace('0001739/4/10/01/2024', '/', '.');</v>
      </c>
      <c r="F10840" s="31"/>
      <c r="G10840" s="31"/>
      <c r="H10840" s="31"/>
      <c r="I10840" s="31"/>
      <c r="J10840" s="31"/>
      <c r="K10840" s="31"/>
      <c r="L10840" s="31"/>
      <c r="M10840" s="31"/>
      <c r="N10840" s="31"/>
      <c r="O10840" s="31"/>
      <c r="P10840" s="31"/>
      <c r="Q10840" s="31"/>
      <c r="R10840" s="31"/>
      <c r="S10840" s="31"/>
      <c r="T10840" s="31"/>
      <c r="U10840" s="31"/>
      <c r="V10840" s="31"/>
      <c r="W10840" s="31"/>
      <c r="X10840" s="31"/>
      <c r="Y10840" s="31"/>
      <c r="Z10840" s="31"/>
      <c r="AA10840" s="31"/>
      <c r="AB10840" s="31"/>
      <c r="AC10840" s="31"/>
      <c r="AD10840" s="31"/>
      <c r="AE10840" s="31"/>
      <c r="AF10840" s="31"/>
      <c r="AG10840" s="31"/>
      <c r="AH10840" s="31"/>
      <c r="AI10840" s="31"/>
      <c r="AJ10840" s="31"/>
      <c r="AK10840" s="31"/>
      <c r="AL10840" s="31"/>
      <c r="AM10840" s="31"/>
      <c r="AN10840" s="31"/>
      <c r="AO10840" s="31"/>
      <c r="AP10840" s="31"/>
      <c r="AQ10840" s="31"/>
      <c r="AR10840" s="31"/>
      <c r="AS10840" s="31"/>
      <c r="AT10840" s="31"/>
      <c r="AU10840" s="31"/>
      <c r="AV10840" s="31"/>
      <c r="AW10840" s="31"/>
      <c r="AX10840" s="31"/>
      <c r="AY10840" s="31"/>
      <c r="AZ10840" s="31"/>
      <c r="BA10840" s="31"/>
      <c r="BB10840" s="31"/>
      <c r="BC10840" s="31"/>
      <c r="BD10840" s="31"/>
      <c r="BE10840" s="31"/>
      <c r="BF10840" s="31"/>
      <c r="BG10840" s="31"/>
      <c r="BH10840" s="31"/>
      <c r="BI10840" s="31"/>
      <c r="BJ10840" s="31"/>
      <c r="BK10840" s="31"/>
      <c r="BL10840" s="31"/>
      <c r="BM10840" s="31"/>
      <c r="BN10840" s="31"/>
      <c r="BO10840" s="31"/>
      <c r="BP10840" s="31"/>
      <c r="BQ10840" s="31"/>
      <c r="BR10840" s="31"/>
      <c r="BS10840" s="31"/>
      <c r="BT10840" s="31"/>
      <c r="BU10840" s="31"/>
      <c r="BV10840" s="31"/>
      <c r="BW10840" s="31"/>
      <c r="BX10840" s="31"/>
      <c r="BY10840" s="31"/>
      <c r="BZ10840" s="31"/>
      <c r="CA10840" s="31"/>
      <c r="CB10840" s="31"/>
      <c r="CC10840" s="31"/>
    </row>
    <row r="10841" spans="5:81" customFormat="1" x14ac:dyDescent="0.25">
      <c r="E10841" s="30" t="str">
        <f t="shared" si="79"/>
        <v>update IFINOPL.dbo.AGREEMENT_ASSET set BILLING_TO_NPWP = '705439826063000', NPWP_NAME = 'PT. PRIMA ARMADA RAYA', NPWP_ADDRESS = 'GD. PATRA JASA OFFICE TOWER LT. 1 JL. JEND. GATOT SUBROTO KAV. 32-34 KUNINGAN TIMUR SETIABUDI JAKARTA SELATAN DKI JAKARTA' where AGREEMENT_NO = replace('0001740/4/10/01/2024', '/', '.');</v>
      </c>
      <c r="F10841" s="31"/>
      <c r="G10841" s="31"/>
      <c r="H10841" s="31"/>
      <c r="I10841" s="31"/>
      <c r="J10841" s="31"/>
      <c r="K10841" s="31"/>
      <c r="L10841" s="31"/>
      <c r="M10841" s="31"/>
      <c r="N10841" s="31"/>
      <c r="O10841" s="31"/>
      <c r="P10841" s="31"/>
      <c r="Q10841" s="31"/>
      <c r="R10841" s="31"/>
      <c r="S10841" s="31"/>
      <c r="T10841" s="31"/>
      <c r="U10841" s="31"/>
      <c r="V10841" s="31"/>
      <c r="W10841" s="31"/>
      <c r="X10841" s="31"/>
      <c r="Y10841" s="31"/>
      <c r="Z10841" s="31"/>
      <c r="AA10841" s="31"/>
      <c r="AB10841" s="31"/>
      <c r="AC10841" s="31"/>
      <c r="AD10841" s="31"/>
      <c r="AE10841" s="31"/>
      <c r="AF10841" s="31"/>
      <c r="AG10841" s="31"/>
      <c r="AH10841" s="31"/>
      <c r="AI10841" s="31"/>
      <c r="AJ10841" s="31"/>
      <c r="AK10841" s="31"/>
      <c r="AL10841" s="31"/>
      <c r="AM10841" s="31"/>
      <c r="AN10841" s="31"/>
      <c r="AO10841" s="31"/>
      <c r="AP10841" s="31"/>
      <c r="AQ10841" s="31"/>
      <c r="AR10841" s="31"/>
      <c r="AS10841" s="31"/>
      <c r="AT10841" s="31"/>
      <c r="AU10841" s="31"/>
      <c r="AV10841" s="31"/>
      <c r="AW10841" s="31"/>
      <c r="AX10841" s="31"/>
      <c r="AY10841" s="31"/>
      <c r="AZ10841" s="31"/>
      <c r="BA10841" s="31"/>
      <c r="BB10841" s="31"/>
      <c r="BC10841" s="31"/>
      <c r="BD10841" s="31"/>
      <c r="BE10841" s="31"/>
      <c r="BF10841" s="31"/>
      <c r="BG10841" s="31"/>
      <c r="BH10841" s="31"/>
      <c r="BI10841" s="31"/>
      <c r="BJ10841" s="31"/>
      <c r="BK10841" s="31"/>
      <c r="BL10841" s="31"/>
      <c r="BM10841" s="31"/>
      <c r="BN10841" s="31"/>
      <c r="BO10841" s="31"/>
      <c r="BP10841" s="31"/>
      <c r="BQ10841" s="31"/>
      <c r="BR10841" s="31"/>
      <c r="BS10841" s="31"/>
      <c r="BT10841" s="31"/>
      <c r="BU10841" s="31"/>
      <c r="BV10841" s="31"/>
      <c r="BW10841" s="31"/>
      <c r="BX10841" s="31"/>
      <c r="BY10841" s="31"/>
      <c r="BZ10841" s="31"/>
      <c r="CA10841" s="31"/>
      <c r="CB10841" s="31"/>
      <c r="CC10841" s="31"/>
    </row>
    <row r="10842" spans="5:81" customFormat="1" x14ac:dyDescent="0.25">
      <c r="E10842" s="30" t="str">
        <f t="shared" si="79"/>
        <v>update IFINOPL.dbo.AGREEMENT_ASSET set BILLING_TO_NPWP = '711411736413000', NPWP_NAME = 'PT. ADI KARYA PRATAMA', NPWP_ADDRESS = 'PERUM GRAHA MUSTIKA MEDIA BLOK H 10 NO.07 RT/RW 007/010 KELURAHAN LUBANGBUAYA KECAMATAN SETU - BEKASI 17320' where AGREEMENT_NO = replace('0001741/4/08/01/2024', '/', '.');</v>
      </c>
      <c r="F10842" s="31"/>
      <c r="G10842" s="31"/>
      <c r="H10842" s="31"/>
      <c r="I10842" s="31"/>
      <c r="J10842" s="31"/>
      <c r="K10842" s="31"/>
      <c r="L10842" s="31"/>
      <c r="M10842" s="31"/>
      <c r="N10842" s="31"/>
      <c r="O10842" s="31"/>
      <c r="P10842" s="31"/>
      <c r="Q10842" s="31"/>
      <c r="R10842" s="31"/>
      <c r="S10842" s="31"/>
      <c r="T10842" s="31"/>
      <c r="U10842" s="31"/>
      <c r="V10842" s="31"/>
      <c r="W10842" s="31"/>
      <c r="X10842" s="31"/>
      <c r="Y10842" s="31"/>
      <c r="Z10842" s="31"/>
      <c r="AA10842" s="31"/>
      <c r="AB10842" s="31"/>
      <c r="AC10842" s="31"/>
      <c r="AD10842" s="31"/>
      <c r="AE10842" s="31"/>
      <c r="AF10842" s="31"/>
      <c r="AG10842" s="31"/>
      <c r="AH10842" s="31"/>
      <c r="AI10842" s="31"/>
      <c r="AJ10842" s="31"/>
      <c r="AK10842" s="31"/>
      <c r="AL10842" s="31"/>
      <c r="AM10842" s="31"/>
      <c r="AN10842" s="31"/>
      <c r="AO10842" s="31"/>
      <c r="AP10842" s="31"/>
      <c r="AQ10842" s="31"/>
      <c r="AR10842" s="31"/>
      <c r="AS10842" s="31"/>
      <c r="AT10842" s="31"/>
      <c r="AU10842" s="31"/>
      <c r="AV10842" s="31"/>
      <c r="AW10842" s="31"/>
      <c r="AX10842" s="31"/>
      <c r="AY10842" s="31"/>
      <c r="AZ10842" s="31"/>
      <c r="BA10842" s="31"/>
      <c r="BB10842" s="31"/>
      <c r="BC10842" s="31"/>
      <c r="BD10842" s="31"/>
      <c r="BE10842" s="31"/>
      <c r="BF10842" s="31"/>
      <c r="BG10842" s="31"/>
      <c r="BH10842" s="31"/>
      <c r="BI10842" s="31"/>
      <c r="BJ10842" s="31"/>
      <c r="BK10842" s="31"/>
      <c r="BL10842" s="31"/>
      <c r="BM10842" s="31"/>
      <c r="BN10842" s="31"/>
      <c r="BO10842" s="31"/>
      <c r="BP10842" s="31"/>
      <c r="BQ10842" s="31"/>
      <c r="BR10842" s="31"/>
      <c r="BS10842" s="31"/>
      <c r="BT10842" s="31"/>
      <c r="BU10842" s="31"/>
      <c r="BV10842" s="31"/>
      <c r="BW10842" s="31"/>
      <c r="BX10842" s="31"/>
      <c r="BY10842" s="31"/>
      <c r="BZ10842" s="31"/>
      <c r="CA10842" s="31"/>
      <c r="CB10842" s="31"/>
      <c r="CC10842" s="31"/>
    </row>
    <row r="10843" spans="5:81" customFormat="1" x14ac:dyDescent="0.25">
      <c r="E10843" s="30" t="str">
        <f t="shared" si="79"/>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replace('0001742/4/08/01/2024', '/', '.');</v>
      </c>
      <c r="F10843" s="31"/>
      <c r="G10843" s="31"/>
      <c r="H10843" s="31"/>
      <c r="I10843" s="31"/>
      <c r="J10843" s="31"/>
      <c r="K10843" s="31"/>
      <c r="L10843" s="31"/>
      <c r="M10843" s="31"/>
      <c r="N10843" s="31"/>
      <c r="O10843" s="31"/>
      <c r="P10843" s="31"/>
      <c r="Q10843" s="31"/>
      <c r="R10843" s="31"/>
      <c r="S10843" s="31"/>
      <c r="T10843" s="31"/>
      <c r="U10843" s="31"/>
      <c r="V10843" s="31"/>
      <c r="W10843" s="31"/>
      <c r="X10843" s="31"/>
      <c r="Y10843" s="31"/>
      <c r="Z10843" s="31"/>
      <c r="AA10843" s="31"/>
      <c r="AB10843" s="31"/>
      <c r="AC10843" s="31"/>
      <c r="AD10843" s="31"/>
      <c r="AE10843" s="31"/>
      <c r="AF10843" s="31"/>
      <c r="AG10843" s="31"/>
      <c r="AH10843" s="31"/>
      <c r="AI10843" s="31"/>
      <c r="AJ10843" s="31"/>
      <c r="AK10843" s="31"/>
      <c r="AL10843" s="31"/>
      <c r="AM10843" s="31"/>
      <c r="AN10843" s="31"/>
      <c r="AO10843" s="31"/>
      <c r="AP10843" s="31"/>
      <c r="AQ10843" s="31"/>
      <c r="AR10843" s="31"/>
      <c r="AS10843" s="31"/>
      <c r="AT10843" s="31"/>
      <c r="AU10843" s="31"/>
      <c r="AV10843" s="31"/>
      <c r="AW10843" s="31"/>
      <c r="AX10843" s="31"/>
      <c r="AY10843" s="31"/>
      <c r="AZ10843" s="31"/>
      <c r="BA10843" s="31"/>
      <c r="BB10843" s="31"/>
      <c r="BC10843" s="31"/>
      <c r="BD10843" s="31"/>
      <c r="BE10843" s="31"/>
      <c r="BF10843" s="31"/>
      <c r="BG10843" s="31"/>
      <c r="BH10843" s="31"/>
      <c r="BI10843" s="31"/>
      <c r="BJ10843" s="31"/>
      <c r="BK10843" s="31"/>
      <c r="BL10843" s="31"/>
      <c r="BM10843" s="31"/>
      <c r="BN10843" s="31"/>
      <c r="BO10843" s="31"/>
      <c r="BP10843" s="31"/>
      <c r="BQ10843" s="31"/>
      <c r="BR10843" s="31"/>
      <c r="BS10843" s="31"/>
      <c r="BT10843" s="31"/>
      <c r="BU10843" s="31"/>
      <c r="BV10843" s="31"/>
      <c r="BW10843" s="31"/>
      <c r="BX10843" s="31"/>
      <c r="BY10843" s="31"/>
      <c r="BZ10843" s="31"/>
      <c r="CA10843" s="31"/>
      <c r="CB10843" s="31"/>
      <c r="CC10843" s="31"/>
    </row>
    <row r="10844" spans="5:81" customFormat="1" x14ac:dyDescent="0.25">
      <c r="E10844" s="30" t="str">
        <f t="shared" si="79"/>
        <v>update IFINOPL.dbo.AGREEMENT_ASSET set BILLING_TO_NPWP = '018079814062000', NPWP_NAME = 'KOPERASI TELEKOMUNIKASI SELULAR KISEL', NPWP_ADDRESS = 'GEDUNG KISEL HUB, JL. TB SIMATUPANG, 4, CILANDAK BARAT, CILANDAK, KOTA ADM. JAKARTA SELATAN, DKI JAKARTA, 12430' where AGREEMENT_NO = replace('0001742/4/08/01/2024', '/', '.');</v>
      </c>
      <c r="F10844" s="31"/>
      <c r="G10844" s="31"/>
      <c r="H10844" s="31"/>
      <c r="I10844" s="31"/>
      <c r="J10844" s="31"/>
      <c r="K10844" s="31"/>
      <c r="L10844" s="31"/>
      <c r="M10844" s="31"/>
      <c r="N10844" s="31"/>
      <c r="O10844" s="31"/>
      <c r="P10844" s="31"/>
      <c r="Q10844" s="31"/>
      <c r="R10844" s="31"/>
      <c r="S10844" s="31"/>
      <c r="T10844" s="31"/>
      <c r="U10844" s="31"/>
      <c r="V10844" s="31"/>
      <c r="W10844" s="31"/>
      <c r="X10844" s="31"/>
      <c r="Y10844" s="31"/>
      <c r="Z10844" s="31"/>
      <c r="AA10844" s="31"/>
      <c r="AB10844" s="31"/>
      <c r="AC10844" s="31"/>
      <c r="AD10844" s="31"/>
      <c r="AE10844" s="31"/>
      <c r="AF10844" s="31"/>
      <c r="AG10844" s="31"/>
      <c r="AH10844" s="31"/>
      <c r="AI10844" s="31"/>
      <c r="AJ10844" s="31"/>
      <c r="AK10844" s="31"/>
      <c r="AL10844" s="31"/>
      <c r="AM10844" s="31"/>
      <c r="AN10844" s="31"/>
      <c r="AO10844" s="31"/>
      <c r="AP10844" s="31"/>
      <c r="AQ10844" s="31"/>
      <c r="AR10844" s="31"/>
      <c r="AS10844" s="31"/>
      <c r="AT10844" s="31"/>
      <c r="AU10844" s="31"/>
      <c r="AV10844" s="31"/>
      <c r="AW10844" s="31"/>
      <c r="AX10844" s="31"/>
      <c r="AY10844" s="31"/>
      <c r="AZ10844" s="31"/>
      <c r="BA10844" s="31"/>
      <c r="BB10844" s="31"/>
      <c r="BC10844" s="31"/>
      <c r="BD10844" s="31"/>
      <c r="BE10844" s="31"/>
      <c r="BF10844" s="31"/>
      <c r="BG10844" s="31"/>
      <c r="BH10844" s="31"/>
      <c r="BI10844" s="31"/>
      <c r="BJ10844" s="31"/>
      <c r="BK10844" s="31"/>
      <c r="BL10844" s="31"/>
      <c r="BM10844" s="31"/>
      <c r="BN10844" s="31"/>
      <c r="BO10844" s="31"/>
      <c r="BP10844" s="31"/>
      <c r="BQ10844" s="31"/>
      <c r="BR10844" s="31"/>
      <c r="BS10844" s="31"/>
      <c r="BT10844" s="31"/>
      <c r="BU10844" s="31"/>
      <c r="BV10844" s="31"/>
      <c r="BW10844" s="31"/>
      <c r="BX10844" s="31"/>
      <c r="BY10844" s="31"/>
      <c r="BZ10844" s="31"/>
      <c r="CA10844" s="31"/>
      <c r="CB10844" s="31"/>
      <c r="CC10844" s="31"/>
    </row>
    <row r="10845" spans="5:81" customFormat="1" x14ac:dyDescent="0.25">
      <c r="E10845" s="30" t="str">
        <f t="shared" si="79"/>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replace('0001742/4/08/01/2024', '/', '.');</v>
      </c>
      <c r="F10845" s="31"/>
      <c r="G10845" s="31"/>
      <c r="H10845" s="31"/>
      <c r="I10845" s="31"/>
      <c r="J10845" s="31"/>
      <c r="K10845" s="31"/>
      <c r="L10845" s="31"/>
      <c r="M10845" s="31"/>
      <c r="N10845" s="31"/>
      <c r="O10845" s="31"/>
      <c r="P10845" s="31"/>
      <c r="Q10845" s="31"/>
      <c r="R10845" s="31"/>
      <c r="S10845" s="31"/>
      <c r="T10845" s="31"/>
      <c r="U10845" s="31"/>
      <c r="V10845" s="31"/>
      <c r="W10845" s="31"/>
      <c r="X10845" s="31"/>
      <c r="Y10845" s="31"/>
      <c r="Z10845" s="31"/>
      <c r="AA10845" s="31"/>
      <c r="AB10845" s="31"/>
      <c r="AC10845" s="31"/>
      <c r="AD10845" s="31"/>
      <c r="AE10845" s="31"/>
      <c r="AF10845" s="31"/>
      <c r="AG10845" s="31"/>
      <c r="AH10845" s="31"/>
      <c r="AI10845" s="31"/>
      <c r="AJ10845" s="31"/>
      <c r="AK10845" s="31"/>
      <c r="AL10845" s="31"/>
      <c r="AM10845" s="31"/>
      <c r="AN10845" s="31"/>
      <c r="AO10845" s="31"/>
      <c r="AP10845" s="31"/>
      <c r="AQ10845" s="31"/>
      <c r="AR10845" s="31"/>
      <c r="AS10845" s="31"/>
      <c r="AT10845" s="31"/>
      <c r="AU10845" s="31"/>
      <c r="AV10845" s="31"/>
      <c r="AW10845" s="31"/>
      <c r="AX10845" s="31"/>
      <c r="AY10845" s="31"/>
      <c r="AZ10845" s="31"/>
      <c r="BA10845" s="31"/>
      <c r="BB10845" s="31"/>
      <c r="BC10845" s="31"/>
      <c r="BD10845" s="31"/>
      <c r="BE10845" s="31"/>
      <c r="BF10845" s="31"/>
      <c r="BG10845" s="31"/>
      <c r="BH10845" s="31"/>
      <c r="BI10845" s="31"/>
      <c r="BJ10845" s="31"/>
      <c r="BK10845" s="31"/>
      <c r="BL10845" s="31"/>
      <c r="BM10845" s="31"/>
      <c r="BN10845" s="31"/>
      <c r="BO10845" s="31"/>
      <c r="BP10845" s="31"/>
      <c r="BQ10845" s="31"/>
      <c r="BR10845" s="31"/>
      <c r="BS10845" s="31"/>
      <c r="BT10845" s="31"/>
      <c r="BU10845" s="31"/>
      <c r="BV10845" s="31"/>
      <c r="BW10845" s="31"/>
      <c r="BX10845" s="31"/>
      <c r="BY10845" s="31"/>
      <c r="BZ10845" s="31"/>
      <c r="CA10845" s="31"/>
      <c r="CB10845" s="31"/>
      <c r="CC10845" s="31"/>
    </row>
    <row r="10846" spans="5:81" customFormat="1" x14ac:dyDescent="0.25">
      <c r="E10846" s="30" t="str">
        <f t="shared" si="79"/>
        <v>update IFINOPL.dbo.AGREEMENT_ASSET set BILLING_TO_NPWP = '018079814062000', NPWP_NAME = 'KOPERASI TELEKOMUNIKASI SELULAR KISEL', NPWP_ADDRESS = 'GEDUNG KISEL HUB, JL. TB SIMATUPANG, 4, CILANDAK BARAT, CILANDAK, KOTA ADM. JAKARTA SELATAN, DKI JAKARTA, 12430' where AGREEMENT_NO = replace('0001742/4/08/01/2024', '/', '.');</v>
      </c>
      <c r="F10846" s="31"/>
      <c r="G10846" s="31"/>
      <c r="H10846" s="31"/>
      <c r="I10846" s="31"/>
      <c r="J10846" s="31"/>
      <c r="K10846" s="31"/>
      <c r="L10846" s="31"/>
      <c r="M10846" s="31"/>
      <c r="N10846" s="31"/>
      <c r="O10846" s="31"/>
      <c r="P10846" s="31"/>
      <c r="Q10846" s="31"/>
      <c r="R10846" s="31"/>
      <c r="S10846" s="31"/>
      <c r="T10846" s="31"/>
      <c r="U10846" s="31"/>
      <c r="V10846" s="31"/>
      <c r="W10846" s="31"/>
      <c r="X10846" s="31"/>
      <c r="Y10846" s="31"/>
      <c r="Z10846" s="31"/>
      <c r="AA10846" s="31"/>
      <c r="AB10846" s="31"/>
      <c r="AC10846" s="31"/>
      <c r="AD10846" s="31"/>
      <c r="AE10846" s="31"/>
      <c r="AF10846" s="31"/>
      <c r="AG10846" s="31"/>
      <c r="AH10846" s="31"/>
      <c r="AI10846" s="31"/>
      <c r="AJ10846" s="31"/>
      <c r="AK10846" s="31"/>
      <c r="AL10846" s="31"/>
      <c r="AM10846" s="31"/>
      <c r="AN10846" s="31"/>
      <c r="AO10846" s="31"/>
      <c r="AP10846" s="31"/>
      <c r="AQ10846" s="31"/>
      <c r="AR10846" s="31"/>
      <c r="AS10846" s="31"/>
      <c r="AT10846" s="31"/>
      <c r="AU10846" s="31"/>
      <c r="AV10846" s="31"/>
      <c r="AW10846" s="31"/>
      <c r="AX10846" s="31"/>
      <c r="AY10846" s="31"/>
      <c r="AZ10846" s="31"/>
      <c r="BA10846" s="31"/>
      <c r="BB10846" s="31"/>
      <c r="BC10846" s="31"/>
      <c r="BD10846" s="31"/>
      <c r="BE10846" s="31"/>
      <c r="BF10846" s="31"/>
      <c r="BG10846" s="31"/>
      <c r="BH10846" s="31"/>
      <c r="BI10846" s="31"/>
      <c r="BJ10846" s="31"/>
      <c r="BK10846" s="31"/>
      <c r="BL10846" s="31"/>
      <c r="BM10846" s="31"/>
      <c r="BN10846" s="31"/>
      <c r="BO10846" s="31"/>
      <c r="BP10846" s="31"/>
      <c r="BQ10846" s="31"/>
      <c r="BR10846" s="31"/>
      <c r="BS10846" s="31"/>
      <c r="BT10846" s="31"/>
      <c r="BU10846" s="31"/>
      <c r="BV10846" s="31"/>
      <c r="BW10846" s="31"/>
      <c r="BX10846" s="31"/>
      <c r="BY10846" s="31"/>
      <c r="BZ10846" s="31"/>
      <c r="CA10846" s="31"/>
      <c r="CB10846" s="31"/>
      <c r="CC10846" s="31"/>
    </row>
    <row r="10847" spans="5:81" customFormat="1" x14ac:dyDescent="0.25">
      <c r="E10847" s="30" t="str">
        <f t="shared" si="79"/>
        <v>update IFINOPL.dbo.AGREEMENT_ASSET set BILLING_TO_NPWP = '905169314041000', NPWP_NAME = 'PT. LIMA SEKAWAN LOGISTIK', NPWP_ADDRESS = 'KOMPLEK PURI DELTAMAS JL BANDENGAN SELATAN BLOK A2 NOMOR 37 RT 2 RW 1 KECAMATAN PENJARINGAN KELURAHAN PEJAGALAN KABUPATEN JAKARTA UTARA PROPINSI DKI JAKARTA' where AGREEMENT_NO = replace('0001743/4/01/01/2024', '/', '.');</v>
      </c>
      <c r="F10847" s="31"/>
      <c r="G10847" s="31"/>
      <c r="H10847" s="31"/>
      <c r="I10847" s="31"/>
      <c r="J10847" s="31"/>
      <c r="K10847" s="31"/>
      <c r="L10847" s="31"/>
      <c r="M10847" s="31"/>
      <c r="N10847" s="31"/>
      <c r="O10847" s="31"/>
      <c r="P10847" s="31"/>
      <c r="Q10847" s="31"/>
      <c r="R10847" s="31"/>
      <c r="S10847" s="31"/>
      <c r="T10847" s="31"/>
      <c r="U10847" s="31"/>
      <c r="V10847" s="31"/>
      <c r="W10847" s="31"/>
      <c r="X10847" s="31"/>
      <c r="Y10847" s="31"/>
      <c r="Z10847" s="31"/>
      <c r="AA10847" s="31"/>
      <c r="AB10847" s="31"/>
      <c r="AC10847" s="31"/>
      <c r="AD10847" s="31"/>
      <c r="AE10847" s="31"/>
      <c r="AF10847" s="31"/>
      <c r="AG10847" s="31"/>
      <c r="AH10847" s="31"/>
      <c r="AI10847" s="31"/>
      <c r="AJ10847" s="31"/>
      <c r="AK10847" s="31"/>
      <c r="AL10847" s="31"/>
      <c r="AM10847" s="31"/>
      <c r="AN10847" s="31"/>
      <c r="AO10847" s="31"/>
      <c r="AP10847" s="31"/>
      <c r="AQ10847" s="31"/>
      <c r="AR10847" s="31"/>
      <c r="AS10847" s="31"/>
      <c r="AT10847" s="31"/>
      <c r="AU10847" s="31"/>
      <c r="AV10847" s="31"/>
      <c r="AW10847" s="31"/>
      <c r="AX10847" s="31"/>
      <c r="AY10847" s="31"/>
      <c r="AZ10847" s="31"/>
      <c r="BA10847" s="31"/>
      <c r="BB10847" s="31"/>
      <c r="BC10847" s="31"/>
      <c r="BD10847" s="31"/>
      <c r="BE10847" s="31"/>
      <c r="BF10847" s="31"/>
      <c r="BG10847" s="31"/>
      <c r="BH10847" s="31"/>
      <c r="BI10847" s="31"/>
      <c r="BJ10847" s="31"/>
      <c r="BK10847" s="31"/>
      <c r="BL10847" s="31"/>
      <c r="BM10847" s="31"/>
      <c r="BN10847" s="31"/>
      <c r="BO10847" s="31"/>
      <c r="BP10847" s="31"/>
      <c r="BQ10847" s="31"/>
      <c r="BR10847" s="31"/>
      <c r="BS10847" s="31"/>
      <c r="BT10847" s="31"/>
      <c r="BU10847" s="31"/>
      <c r="BV10847" s="31"/>
      <c r="BW10847" s="31"/>
      <c r="BX10847" s="31"/>
      <c r="BY10847" s="31"/>
      <c r="BZ10847" s="31"/>
      <c r="CA10847" s="31"/>
      <c r="CB10847" s="31"/>
      <c r="CC10847" s="31"/>
    </row>
    <row r="10848" spans="5:81" customFormat="1" x14ac:dyDescent="0.25">
      <c r="E10848" s="30" t="str">
        <f t="shared" si="79"/>
        <v>update IFINOPL.dbo.AGREEMENT_ASSET set BILLING_TO_NPWP = '702213539016000', NPWP_NAME = 'PT. BERLIAN AMAL PERKASA', NPWP_ADDRESS = 'METROPOLITAN TOWER LT 2 UNIT DEF JL. RA KARTINI RT.010 RW.004 CILANDAK BARAT, CILANDAK, KOTA ADM. JAKARTA SELATAN DKI JAKARTA' where AGREEMENT_NO = replace('0001744/4/08/01/2024', '/', '.');</v>
      </c>
      <c r="F10848" s="31"/>
      <c r="G10848" s="31"/>
      <c r="H10848" s="31"/>
      <c r="I10848" s="31"/>
      <c r="J10848" s="31"/>
      <c r="K10848" s="31"/>
      <c r="L10848" s="31"/>
      <c r="M10848" s="31"/>
      <c r="N10848" s="31"/>
      <c r="O10848" s="31"/>
      <c r="P10848" s="31"/>
      <c r="Q10848" s="31"/>
      <c r="R10848" s="31"/>
      <c r="S10848" s="31"/>
      <c r="T10848" s="31"/>
      <c r="U10848" s="31"/>
      <c r="V10848" s="31"/>
      <c r="W10848" s="31"/>
      <c r="X10848" s="31"/>
      <c r="Y10848" s="31"/>
      <c r="Z10848" s="31"/>
      <c r="AA10848" s="31"/>
      <c r="AB10848" s="31"/>
      <c r="AC10848" s="31"/>
      <c r="AD10848" s="31"/>
      <c r="AE10848" s="31"/>
      <c r="AF10848" s="31"/>
      <c r="AG10848" s="31"/>
      <c r="AH10848" s="31"/>
      <c r="AI10848" s="31"/>
      <c r="AJ10848" s="31"/>
      <c r="AK10848" s="31"/>
      <c r="AL10848" s="31"/>
      <c r="AM10848" s="31"/>
      <c r="AN10848" s="31"/>
      <c r="AO10848" s="31"/>
      <c r="AP10848" s="31"/>
      <c r="AQ10848" s="31"/>
      <c r="AR10848" s="31"/>
      <c r="AS10848" s="31"/>
      <c r="AT10848" s="31"/>
      <c r="AU10848" s="31"/>
      <c r="AV10848" s="31"/>
      <c r="AW10848" s="31"/>
      <c r="AX10848" s="31"/>
      <c r="AY10848" s="31"/>
      <c r="AZ10848" s="31"/>
      <c r="BA10848" s="31"/>
      <c r="BB10848" s="31"/>
      <c r="BC10848" s="31"/>
      <c r="BD10848" s="31"/>
      <c r="BE10848" s="31"/>
      <c r="BF10848" s="31"/>
      <c r="BG10848" s="31"/>
      <c r="BH10848" s="31"/>
      <c r="BI10848" s="31"/>
      <c r="BJ10848" s="31"/>
      <c r="BK10848" s="31"/>
      <c r="BL10848" s="31"/>
      <c r="BM10848" s="31"/>
      <c r="BN10848" s="31"/>
      <c r="BO10848" s="31"/>
      <c r="BP10848" s="31"/>
      <c r="BQ10848" s="31"/>
      <c r="BR10848" s="31"/>
      <c r="BS10848" s="31"/>
      <c r="BT10848" s="31"/>
      <c r="BU10848" s="31"/>
      <c r="BV10848" s="31"/>
      <c r="BW10848" s="31"/>
      <c r="BX10848" s="31"/>
      <c r="BY10848" s="31"/>
      <c r="BZ10848" s="31"/>
      <c r="CA10848" s="31"/>
      <c r="CB10848" s="31"/>
      <c r="CC10848" s="31"/>
    </row>
    <row r="10849" spans="5:81" customFormat="1" x14ac:dyDescent="0.25">
      <c r="E10849" s="30" t="str">
        <f t="shared" si="79"/>
        <v>update IFINOPL.dbo.AGREEMENT_ASSET set BILLING_TO_NPWP = '813351772427000', NPWP_NAME = 'PT SURYAPATIH JAYA KREASI', NPWP_ADDRESS = 'Komplek Rukan Puri Mutiara, Jl Griya Utama Blok A No. 17 Sunter Agung Tanjung Priok Jakarta Utara DKI Jakarta' where AGREEMENT_NO = replace('0001746/4/10/01/2024', '/', '.');</v>
      </c>
      <c r="F10849" s="31"/>
      <c r="G10849" s="31"/>
      <c r="H10849" s="31"/>
      <c r="I10849" s="31"/>
      <c r="J10849" s="31"/>
      <c r="K10849" s="31"/>
      <c r="L10849" s="31"/>
      <c r="M10849" s="31"/>
      <c r="N10849" s="31"/>
      <c r="O10849" s="31"/>
      <c r="P10849" s="31"/>
      <c r="Q10849" s="31"/>
      <c r="R10849" s="31"/>
      <c r="S10849" s="31"/>
      <c r="T10849" s="31"/>
      <c r="U10849" s="31"/>
      <c r="V10849" s="31"/>
      <c r="W10849" s="31"/>
      <c r="X10849" s="31"/>
      <c r="Y10849" s="31"/>
      <c r="Z10849" s="31"/>
      <c r="AA10849" s="31"/>
      <c r="AB10849" s="31"/>
      <c r="AC10849" s="31"/>
      <c r="AD10849" s="31"/>
      <c r="AE10849" s="31"/>
      <c r="AF10849" s="31"/>
      <c r="AG10849" s="31"/>
      <c r="AH10849" s="31"/>
      <c r="AI10849" s="31"/>
      <c r="AJ10849" s="31"/>
      <c r="AK10849" s="31"/>
      <c r="AL10849" s="31"/>
      <c r="AM10849" s="31"/>
      <c r="AN10849" s="31"/>
      <c r="AO10849" s="31"/>
      <c r="AP10849" s="31"/>
      <c r="AQ10849" s="31"/>
      <c r="AR10849" s="31"/>
      <c r="AS10849" s="31"/>
      <c r="AT10849" s="31"/>
      <c r="AU10849" s="31"/>
      <c r="AV10849" s="31"/>
      <c r="AW10849" s="31"/>
      <c r="AX10849" s="31"/>
      <c r="AY10849" s="31"/>
      <c r="AZ10849" s="31"/>
      <c r="BA10849" s="31"/>
      <c r="BB10849" s="31"/>
      <c r="BC10849" s="31"/>
      <c r="BD10849" s="31"/>
      <c r="BE10849" s="31"/>
      <c r="BF10849" s="31"/>
      <c r="BG10849" s="31"/>
      <c r="BH10849" s="31"/>
      <c r="BI10849" s="31"/>
      <c r="BJ10849" s="31"/>
      <c r="BK10849" s="31"/>
      <c r="BL10849" s="31"/>
      <c r="BM10849" s="31"/>
      <c r="BN10849" s="31"/>
      <c r="BO10849" s="31"/>
      <c r="BP10849" s="31"/>
      <c r="BQ10849" s="31"/>
      <c r="BR10849" s="31"/>
      <c r="BS10849" s="31"/>
      <c r="BT10849" s="31"/>
      <c r="BU10849" s="31"/>
      <c r="BV10849" s="31"/>
      <c r="BW10849" s="31"/>
      <c r="BX10849" s="31"/>
      <c r="BY10849" s="31"/>
      <c r="BZ10849" s="31"/>
      <c r="CA10849" s="31"/>
      <c r="CB10849" s="31"/>
      <c r="CC10849" s="31"/>
    </row>
    <row r="10850" spans="5:81" customFormat="1" x14ac:dyDescent="0.25">
      <c r="E10850" s="30" t="str">
        <f t="shared" si="79"/>
        <v>update IFINOPL.dbo.AGREEMENT_ASSET set BILLING_TO_NPWP = '312874811602000', NPWP_NAME = 'PT. SUN PAPER SOURCE', NPWP_ADDRESS = 'Jl. Gempol - Mojokerto No.Km. 6, Buluresik, Manduro MG, Kec. Ngoro, Kabupaten Mojokerto, Jawa Timur 61385' where AGREEMENT_NO = replace('0001749/4/10/01/2024', '/', '.');</v>
      </c>
      <c r="F10850" s="31"/>
      <c r="G10850" s="31"/>
      <c r="H10850" s="31"/>
      <c r="I10850" s="31"/>
      <c r="J10850" s="31"/>
      <c r="K10850" s="31"/>
      <c r="L10850" s="31"/>
      <c r="M10850" s="31"/>
      <c r="N10850" s="31"/>
      <c r="O10850" s="31"/>
      <c r="P10850" s="31"/>
      <c r="Q10850" s="31"/>
      <c r="R10850" s="31"/>
      <c r="S10850" s="31"/>
      <c r="T10850" s="31"/>
      <c r="U10850" s="31"/>
      <c r="V10850" s="31"/>
      <c r="W10850" s="31"/>
      <c r="X10850" s="31"/>
      <c r="Y10850" s="31"/>
      <c r="Z10850" s="31"/>
      <c r="AA10850" s="31"/>
      <c r="AB10850" s="31"/>
      <c r="AC10850" s="31"/>
      <c r="AD10850" s="31"/>
      <c r="AE10850" s="31"/>
      <c r="AF10850" s="31"/>
      <c r="AG10850" s="31"/>
      <c r="AH10850" s="31"/>
      <c r="AI10850" s="31"/>
      <c r="AJ10850" s="31"/>
      <c r="AK10850" s="31"/>
      <c r="AL10850" s="31"/>
      <c r="AM10850" s="31"/>
      <c r="AN10850" s="31"/>
      <c r="AO10850" s="31"/>
      <c r="AP10850" s="31"/>
      <c r="AQ10850" s="31"/>
      <c r="AR10850" s="31"/>
      <c r="AS10850" s="31"/>
      <c r="AT10850" s="31"/>
      <c r="AU10850" s="31"/>
      <c r="AV10850" s="31"/>
      <c r="AW10850" s="31"/>
      <c r="AX10850" s="31"/>
      <c r="AY10850" s="31"/>
      <c r="AZ10850" s="31"/>
      <c r="BA10850" s="31"/>
      <c r="BB10850" s="31"/>
      <c r="BC10850" s="31"/>
      <c r="BD10850" s="31"/>
      <c r="BE10850" s="31"/>
      <c r="BF10850" s="31"/>
      <c r="BG10850" s="31"/>
      <c r="BH10850" s="31"/>
      <c r="BI10850" s="31"/>
      <c r="BJ10850" s="31"/>
      <c r="BK10850" s="31"/>
      <c r="BL10850" s="31"/>
      <c r="BM10850" s="31"/>
      <c r="BN10850" s="31"/>
      <c r="BO10850" s="31"/>
      <c r="BP10850" s="31"/>
      <c r="BQ10850" s="31"/>
      <c r="BR10850" s="31"/>
      <c r="BS10850" s="31"/>
      <c r="BT10850" s="31"/>
      <c r="BU10850" s="31"/>
      <c r="BV10850" s="31"/>
      <c r="BW10850" s="31"/>
      <c r="BX10850" s="31"/>
      <c r="BY10850" s="31"/>
      <c r="BZ10850" s="31"/>
      <c r="CA10850" s="31"/>
      <c r="CB10850" s="31"/>
      <c r="CC10850" s="31"/>
    </row>
    <row r="10851" spans="5:81" customFormat="1" x14ac:dyDescent="0.25">
      <c r="E10851" s="30" t="str">
        <f t="shared" si="79"/>
        <v>update IFINOPL.dbo.AGREEMENT_ASSET set BILLING_TO_NPWP = '013315965046000', NPWP_NAME = 'PT. INDOTRUCK UTAMA', NPWP_ADDRESS = 'JL. RAYA CAKUNG CILINCING RAYA KAV. 3A SEMPER TIMUR CILINCING JAKARTA UTARA 14130' where AGREEMENT_NO = replace('0001750/4/10/01/2024', '/', '.');</v>
      </c>
      <c r="F10851" s="31"/>
      <c r="G10851" s="31"/>
      <c r="H10851" s="31"/>
      <c r="I10851" s="31"/>
      <c r="J10851" s="31"/>
      <c r="K10851" s="31"/>
      <c r="L10851" s="31"/>
      <c r="M10851" s="31"/>
      <c r="N10851" s="31"/>
      <c r="O10851" s="31"/>
      <c r="P10851" s="31"/>
      <c r="Q10851" s="31"/>
      <c r="R10851" s="31"/>
      <c r="S10851" s="31"/>
      <c r="T10851" s="31"/>
      <c r="U10851" s="31"/>
      <c r="V10851" s="31"/>
      <c r="W10851" s="31"/>
      <c r="X10851" s="31"/>
      <c r="Y10851" s="31"/>
      <c r="Z10851" s="31"/>
      <c r="AA10851" s="31"/>
      <c r="AB10851" s="31"/>
      <c r="AC10851" s="31"/>
      <c r="AD10851" s="31"/>
      <c r="AE10851" s="31"/>
      <c r="AF10851" s="31"/>
      <c r="AG10851" s="31"/>
      <c r="AH10851" s="31"/>
      <c r="AI10851" s="31"/>
      <c r="AJ10851" s="31"/>
      <c r="AK10851" s="31"/>
      <c r="AL10851" s="31"/>
      <c r="AM10851" s="31"/>
      <c r="AN10851" s="31"/>
      <c r="AO10851" s="31"/>
      <c r="AP10851" s="31"/>
      <c r="AQ10851" s="31"/>
      <c r="AR10851" s="31"/>
      <c r="AS10851" s="31"/>
      <c r="AT10851" s="31"/>
      <c r="AU10851" s="31"/>
      <c r="AV10851" s="31"/>
      <c r="AW10851" s="31"/>
      <c r="AX10851" s="31"/>
      <c r="AY10851" s="31"/>
      <c r="AZ10851" s="31"/>
      <c r="BA10851" s="31"/>
      <c r="BB10851" s="31"/>
      <c r="BC10851" s="31"/>
      <c r="BD10851" s="31"/>
      <c r="BE10851" s="31"/>
      <c r="BF10851" s="31"/>
      <c r="BG10851" s="31"/>
      <c r="BH10851" s="31"/>
      <c r="BI10851" s="31"/>
      <c r="BJ10851" s="31"/>
      <c r="BK10851" s="31"/>
      <c r="BL10851" s="31"/>
      <c r="BM10851" s="31"/>
      <c r="BN10851" s="31"/>
      <c r="BO10851" s="31"/>
      <c r="BP10851" s="31"/>
      <c r="BQ10851" s="31"/>
      <c r="BR10851" s="31"/>
      <c r="BS10851" s="31"/>
      <c r="BT10851" s="31"/>
      <c r="BU10851" s="31"/>
      <c r="BV10851" s="31"/>
      <c r="BW10851" s="31"/>
      <c r="BX10851" s="31"/>
      <c r="BY10851" s="31"/>
      <c r="BZ10851" s="31"/>
      <c r="CA10851" s="31"/>
      <c r="CB10851" s="31"/>
      <c r="CC10851" s="31"/>
    </row>
    <row r="10852" spans="5:81" customFormat="1" x14ac:dyDescent="0.25">
      <c r="E10852" s="30" t="str">
        <f t="shared" si="79"/>
        <v>update IFINOPL.dbo.AGREEMENT_ASSET set BILLING_TO_NPWP = '018663450612001', NPWP_NAME = 'PT. UME SEMBADA', NPWP_ADDRESS = 'JL SYECH ABDUL QODIR AL JAELANI BB 05 RT 005 RW 009 RANDUAGUNG KEBOMAS GRESIK' where AGREEMENT_NO = replace('0001751/4/10/01/2024', '/', '.');</v>
      </c>
      <c r="F10852" s="31"/>
      <c r="G10852" s="31"/>
      <c r="H10852" s="31"/>
      <c r="I10852" s="31"/>
      <c r="J10852" s="31"/>
      <c r="K10852" s="31"/>
      <c r="L10852" s="31"/>
      <c r="M10852" s="31"/>
      <c r="N10852" s="31"/>
      <c r="O10852" s="31"/>
      <c r="P10852" s="31"/>
      <c r="Q10852" s="31"/>
      <c r="R10852" s="31"/>
      <c r="S10852" s="31"/>
      <c r="T10852" s="31"/>
      <c r="U10852" s="31"/>
      <c r="V10852" s="31"/>
      <c r="W10852" s="31"/>
      <c r="X10852" s="31"/>
      <c r="Y10852" s="31"/>
      <c r="Z10852" s="31"/>
      <c r="AA10852" s="31"/>
      <c r="AB10852" s="31"/>
      <c r="AC10852" s="31"/>
      <c r="AD10852" s="31"/>
      <c r="AE10852" s="31"/>
      <c r="AF10852" s="31"/>
      <c r="AG10852" s="31"/>
      <c r="AH10852" s="31"/>
      <c r="AI10852" s="31"/>
      <c r="AJ10852" s="31"/>
      <c r="AK10852" s="31"/>
      <c r="AL10852" s="31"/>
      <c r="AM10852" s="31"/>
      <c r="AN10852" s="31"/>
      <c r="AO10852" s="31"/>
      <c r="AP10852" s="31"/>
      <c r="AQ10852" s="31"/>
      <c r="AR10852" s="31"/>
      <c r="AS10852" s="31"/>
      <c r="AT10852" s="31"/>
      <c r="AU10852" s="31"/>
      <c r="AV10852" s="31"/>
      <c r="AW10852" s="31"/>
      <c r="AX10852" s="31"/>
      <c r="AY10852" s="31"/>
      <c r="AZ10852" s="31"/>
      <c r="BA10852" s="31"/>
      <c r="BB10852" s="31"/>
      <c r="BC10852" s="31"/>
      <c r="BD10852" s="31"/>
      <c r="BE10852" s="31"/>
      <c r="BF10852" s="31"/>
      <c r="BG10852" s="31"/>
      <c r="BH10852" s="31"/>
      <c r="BI10852" s="31"/>
      <c r="BJ10852" s="31"/>
      <c r="BK10852" s="31"/>
      <c r="BL10852" s="31"/>
      <c r="BM10852" s="31"/>
      <c r="BN10852" s="31"/>
      <c r="BO10852" s="31"/>
      <c r="BP10852" s="31"/>
      <c r="BQ10852" s="31"/>
      <c r="BR10852" s="31"/>
      <c r="BS10852" s="31"/>
      <c r="BT10852" s="31"/>
      <c r="BU10852" s="31"/>
      <c r="BV10852" s="31"/>
      <c r="BW10852" s="31"/>
      <c r="BX10852" s="31"/>
      <c r="BY10852" s="31"/>
      <c r="BZ10852" s="31"/>
      <c r="CA10852" s="31"/>
      <c r="CB10852" s="31"/>
      <c r="CC10852" s="31"/>
    </row>
    <row r="10853" spans="5:81" customFormat="1" x14ac:dyDescent="0.25">
      <c r="E10853" s="30" t="str">
        <f t="shared" si="79"/>
        <v>update IFINOPL.dbo.AGREEMENT_ASSET set BILLING_TO_NPWP = '018663450612001', NPWP_NAME = 'PT. UME SEMBADA', NPWP_ADDRESS = 'JL. SYECH ABDUL QODIR AL JAELANI BB 05 RT 005 RW 009 RANDUAGUNG KEBOMAS GRESIK' where AGREEMENT_NO = replace('0001751/4/10/01/2024', '/', '.');</v>
      </c>
      <c r="F10853" s="31"/>
      <c r="G10853" s="31"/>
      <c r="H10853" s="31"/>
      <c r="I10853" s="31"/>
      <c r="J10853" s="31"/>
      <c r="K10853" s="31"/>
      <c r="L10853" s="31"/>
      <c r="M10853" s="31"/>
      <c r="N10853" s="31"/>
      <c r="O10853" s="31"/>
      <c r="P10853" s="31"/>
      <c r="Q10853" s="31"/>
      <c r="R10853" s="31"/>
      <c r="S10853" s="31"/>
      <c r="T10853" s="31"/>
      <c r="U10853" s="31"/>
      <c r="V10853" s="31"/>
      <c r="W10853" s="31"/>
      <c r="X10853" s="31"/>
      <c r="Y10853" s="31"/>
      <c r="Z10853" s="31"/>
      <c r="AA10853" s="31"/>
      <c r="AB10853" s="31"/>
      <c r="AC10853" s="31"/>
      <c r="AD10853" s="31"/>
      <c r="AE10853" s="31"/>
      <c r="AF10853" s="31"/>
      <c r="AG10853" s="31"/>
      <c r="AH10853" s="31"/>
      <c r="AI10853" s="31"/>
      <c r="AJ10853" s="31"/>
      <c r="AK10853" s="31"/>
      <c r="AL10853" s="31"/>
      <c r="AM10853" s="31"/>
      <c r="AN10853" s="31"/>
      <c r="AO10853" s="31"/>
      <c r="AP10853" s="31"/>
      <c r="AQ10853" s="31"/>
      <c r="AR10853" s="31"/>
      <c r="AS10853" s="31"/>
      <c r="AT10853" s="31"/>
      <c r="AU10853" s="31"/>
      <c r="AV10853" s="31"/>
      <c r="AW10853" s="31"/>
      <c r="AX10853" s="31"/>
      <c r="AY10853" s="31"/>
      <c r="AZ10853" s="31"/>
      <c r="BA10853" s="31"/>
      <c r="BB10853" s="31"/>
      <c r="BC10853" s="31"/>
      <c r="BD10853" s="31"/>
      <c r="BE10853" s="31"/>
      <c r="BF10853" s="31"/>
      <c r="BG10853" s="31"/>
      <c r="BH10853" s="31"/>
      <c r="BI10853" s="31"/>
      <c r="BJ10853" s="31"/>
      <c r="BK10853" s="31"/>
      <c r="BL10853" s="31"/>
      <c r="BM10853" s="31"/>
      <c r="BN10853" s="31"/>
      <c r="BO10853" s="31"/>
      <c r="BP10853" s="31"/>
      <c r="BQ10853" s="31"/>
      <c r="BR10853" s="31"/>
      <c r="BS10853" s="31"/>
      <c r="BT10853" s="31"/>
      <c r="BU10853" s="31"/>
      <c r="BV10853" s="31"/>
      <c r="BW10853" s="31"/>
      <c r="BX10853" s="31"/>
      <c r="BY10853" s="31"/>
      <c r="BZ10853" s="31"/>
      <c r="CA10853" s="31"/>
      <c r="CB10853" s="31"/>
      <c r="CC10853" s="31"/>
    </row>
    <row r="10854" spans="5:81" customFormat="1" x14ac:dyDescent="0.25">
      <c r="E10854" s="30" t="str">
        <f t="shared" si="79"/>
        <v>update IFINOPL.dbo.AGREEMENT_ASSET set BILLING_TO_NPWP = '018663450612001', NPWP_NAME = 'PT. UME SEMBADA', NPWP_ADDRESS = 'JL SYECH ABDUL QODIR AL JAELANI BB 05 RT 005 RW 009 RANDUAGUNG KEBOMAS GRESIK' where AGREEMENT_NO = replace('0001751/4/10/01/2024', '/', '.');</v>
      </c>
      <c r="F10854" s="31"/>
      <c r="G10854" s="31"/>
      <c r="H10854" s="31"/>
      <c r="I10854" s="31"/>
      <c r="J10854" s="31"/>
      <c r="K10854" s="31"/>
      <c r="L10854" s="31"/>
      <c r="M10854" s="31"/>
      <c r="N10854" s="31"/>
      <c r="O10854" s="31"/>
      <c r="P10854" s="31"/>
      <c r="Q10854" s="31"/>
      <c r="R10854" s="31"/>
      <c r="S10854" s="31"/>
      <c r="T10854" s="31"/>
      <c r="U10854" s="31"/>
      <c r="V10854" s="31"/>
      <c r="W10854" s="31"/>
      <c r="X10854" s="31"/>
      <c r="Y10854" s="31"/>
      <c r="Z10854" s="31"/>
      <c r="AA10854" s="31"/>
      <c r="AB10854" s="31"/>
      <c r="AC10854" s="31"/>
      <c r="AD10854" s="31"/>
      <c r="AE10854" s="31"/>
      <c r="AF10854" s="31"/>
      <c r="AG10854" s="31"/>
      <c r="AH10854" s="31"/>
      <c r="AI10854" s="31"/>
      <c r="AJ10854" s="31"/>
      <c r="AK10854" s="31"/>
      <c r="AL10854" s="31"/>
      <c r="AM10854" s="31"/>
      <c r="AN10854" s="31"/>
      <c r="AO10854" s="31"/>
      <c r="AP10854" s="31"/>
      <c r="AQ10854" s="31"/>
      <c r="AR10854" s="31"/>
      <c r="AS10854" s="31"/>
      <c r="AT10854" s="31"/>
      <c r="AU10854" s="31"/>
      <c r="AV10854" s="31"/>
      <c r="AW10854" s="31"/>
      <c r="AX10854" s="31"/>
      <c r="AY10854" s="31"/>
      <c r="AZ10854" s="31"/>
      <c r="BA10854" s="31"/>
      <c r="BB10854" s="31"/>
      <c r="BC10854" s="31"/>
      <c r="BD10854" s="31"/>
      <c r="BE10854" s="31"/>
      <c r="BF10854" s="31"/>
      <c r="BG10854" s="31"/>
      <c r="BH10854" s="31"/>
      <c r="BI10854" s="31"/>
      <c r="BJ10854" s="31"/>
      <c r="BK10854" s="31"/>
      <c r="BL10854" s="31"/>
      <c r="BM10854" s="31"/>
      <c r="BN10854" s="31"/>
      <c r="BO10854" s="31"/>
      <c r="BP10854" s="31"/>
      <c r="BQ10854" s="31"/>
      <c r="BR10854" s="31"/>
      <c r="BS10854" s="31"/>
      <c r="BT10854" s="31"/>
      <c r="BU10854" s="31"/>
      <c r="BV10854" s="31"/>
      <c r="BW10854" s="31"/>
      <c r="BX10854" s="31"/>
      <c r="BY10854" s="31"/>
      <c r="BZ10854" s="31"/>
      <c r="CA10854" s="31"/>
      <c r="CB10854" s="31"/>
      <c r="CC10854" s="31"/>
    </row>
    <row r="10855" spans="5:81" customFormat="1" x14ac:dyDescent="0.25">
      <c r="E10855" s="30" t="str">
        <f t="shared" si="79"/>
        <v>update IFINOPL.dbo.AGREEMENT_ASSET set BILLING_TO_NPWP = '018663450612001', NPWP_NAME = 'PT. UME SEMBADA', NPWP_ADDRESS = 'JL. SYECH ABDUL QODIR AL JAELANI BB 05 RT 005 RW 009 RANDUAGUNG KEBOMAS GRESIK' where AGREEMENT_NO = replace('0001751/4/10/01/2024', '/', '.');</v>
      </c>
      <c r="F10855" s="31"/>
      <c r="G10855" s="31"/>
      <c r="H10855" s="31"/>
      <c r="I10855" s="31"/>
      <c r="J10855" s="31"/>
      <c r="K10855" s="31"/>
      <c r="L10855" s="31"/>
      <c r="M10855" s="31"/>
      <c r="N10855" s="31"/>
      <c r="O10855" s="31"/>
      <c r="P10855" s="31"/>
      <c r="Q10855" s="31"/>
      <c r="R10855" s="31"/>
      <c r="S10855" s="31"/>
      <c r="T10855" s="31"/>
      <c r="U10855" s="31"/>
      <c r="V10855" s="31"/>
      <c r="W10855" s="31"/>
      <c r="X10855" s="31"/>
      <c r="Y10855" s="31"/>
      <c r="Z10855" s="31"/>
      <c r="AA10855" s="31"/>
      <c r="AB10855" s="31"/>
      <c r="AC10855" s="31"/>
      <c r="AD10855" s="31"/>
      <c r="AE10855" s="31"/>
      <c r="AF10855" s="31"/>
      <c r="AG10855" s="31"/>
      <c r="AH10855" s="31"/>
      <c r="AI10855" s="31"/>
      <c r="AJ10855" s="31"/>
      <c r="AK10855" s="31"/>
      <c r="AL10855" s="31"/>
      <c r="AM10855" s="31"/>
      <c r="AN10855" s="31"/>
      <c r="AO10855" s="31"/>
      <c r="AP10855" s="31"/>
      <c r="AQ10855" s="31"/>
      <c r="AR10855" s="31"/>
      <c r="AS10855" s="31"/>
      <c r="AT10855" s="31"/>
      <c r="AU10855" s="31"/>
      <c r="AV10855" s="31"/>
      <c r="AW10855" s="31"/>
      <c r="AX10855" s="31"/>
      <c r="AY10855" s="31"/>
      <c r="AZ10855" s="31"/>
      <c r="BA10855" s="31"/>
      <c r="BB10855" s="31"/>
      <c r="BC10855" s="31"/>
      <c r="BD10855" s="31"/>
      <c r="BE10855" s="31"/>
      <c r="BF10855" s="31"/>
      <c r="BG10855" s="31"/>
      <c r="BH10855" s="31"/>
      <c r="BI10855" s="31"/>
      <c r="BJ10855" s="31"/>
      <c r="BK10855" s="31"/>
      <c r="BL10855" s="31"/>
      <c r="BM10855" s="31"/>
      <c r="BN10855" s="31"/>
      <c r="BO10855" s="31"/>
      <c r="BP10855" s="31"/>
      <c r="BQ10855" s="31"/>
      <c r="BR10855" s="31"/>
      <c r="BS10855" s="31"/>
      <c r="BT10855" s="31"/>
      <c r="BU10855" s="31"/>
      <c r="BV10855" s="31"/>
      <c r="BW10855" s="31"/>
      <c r="BX10855" s="31"/>
      <c r="BY10855" s="31"/>
      <c r="BZ10855" s="31"/>
      <c r="CA10855" s="31"/>
      <c r="CB10855" s="31"/>
      <c r="CC10855" s="31"/>
    </row>
    <row r="10856" spans="5:81" customFormat="1" x14ac:dyDescent="0.25">
      <c r="E10856" s="30" t="str">
        <f t="shared" si="79"/>
        <v>update IFINOPL.dbo.AGREEMENT_ASSET set BILLING_TO_NPWP = '312874811602000', NPWP_NAME = 'PT. SUN PAPER SOURCE', NPWP_ADDRESS = 'Jl. Gempol - Mojokerto No.Km. 6, Buluresik, Manduro MG, Kec. Ngoro, Kabupaten Mojokerto, Jawa Timur 61385' where AGREEMENT_NO = replace('0001752/4/10/01/2024', '/', '.');</v>
      </c>
      <c r="F10856" s="31"/>
      <c r="G10856" s="31"/>
      <c r="H10856" s="31"/>
      <c r="I10856" s="31"/>
      <c r="J10856" s="31"/>
      <c r="K10856" s="31"/>
      <c r="L10856" s="31"/>
      <c r="M10856" s="31"/>
      <c r="N10856" s="31"/>
      <c r="O10856" s="31"/>
      <c r="P10856" s="31"/>
      <c r="Q10856" s="31"/>
      <c r="R10856" s="31"/>
      <c r="S10856" s="31"/>
      <c r="T10856" s="31"/>
      <c r="U10856" s="31"/>
      <c r="V10856" s="31"/>
      <c r="W10856" s="31"/>
      <c r="X10856" s="31"/>
      <c r="Y10856" s="31"/>
      <c r="Z10856" s="31"/>
      <c r="AA10856" s="31"/>
      <c r="AB10856" s="31"/>
      <c r="AC10856" s="31"/>
      <c r="AD10856" s="31"/>
      <c r="AE10856" s="31"/>
      <c r="AF10856" s="31"/>
      <c r="AG10856" s="31"/>
      <c r="AH10856" s="31"/>
      <c r="AI10856" s="31"/>
      <c r="AJ10856" s="31"/>
      <c r="AK10856" s="31"/>
      <c r="AL10856" s="31"/>
      <c r="AM10856" s="31"/>
      <c r="AN10856" s="31"/>
      <c r="AO10856" s="31"/>
      <c r="AP10856" s="31"/>
      <c r="AQ10856" s="31"/>
      <c r="AR10856" s="31"/>
      <c r="AS10856" s="31"/>
      <c r="AT10856" s="31"/>
      <c r="AU10856" s="31"/>
      <c r="AV10856" s="31"/>
      <c r="AW10856" s="31"/>
      <c r="AX10856" s="31"/>
      <c r="AY10856" s="31"/>
      <c r="AZ10856" s="31"/>
      <c r="BA10856" s="31"/>
      <c r="BB10856" s="31"/>
      <c r="BC10856" s="31"/>
      <c r="BD10856" s="31"/>
      <c r="BE10856" s="31"/>
      <c r="BF10856" s="31"/>
      <c r="BG10856" s="31"/>
      <c r="BH10856" s="31"/>
      <c r="BI10856" s="31"/>
      <c r="BJ10856" s="31"/>
      <c r="BK10856" s="31"/>
      <c r="BL10856" s="31"/>
      <c r="BM10856" s="31"/>
      <c r="BN10856" s="31"/>
      <c r="BO10856" s="31"/>
      <c r="BP10856" s="31"/>
      <c r="BQ10856" s="31"/>
      <c r="BR10856" s="31"/>
      <c r="BS10856" s="31"/>
      <c r="BT10856" s="31"/>
      <c r="BU10856" s="31"/>
      <c r="BV10856" s="31"/>
      <c r="BW10856" s="31"/>
      <c r="BX10856" s="31"/>
      <c r="BY10856" s="31"/>
      <c r="BZ10856" s="31"/>
      <c r="CA10856" s="31"/>
      <c r="CB10856" s="31"/>
      <c r="CC10856" s="31"/>
    </row>
    <row r="10857" spans="5:81" customFormat="1" x14ac:dyDescent="0.25">
      <c r="E10857" s="30" t="str">
        <f t="shared" si="79"/>
        <v>update IFINOPL.dbo.AGREEMENT_ASSET set BILLING_TO_NPWP = '312874811602000', NPWP_NAME = 'PT. SUN PAPER SOURCE', NPWP_ADDRESS = 'Jl. Gempol - Mojokerto No.Km. 6, Buluresik, Manduro MG, Kec. Ngoro, Kabupaten Mojokerto, Jawa Timur 61385' where AGREEMENT_NO = replace('0001753/4/10/01/2024', '/', '.');</v>
      </c>
      <c r="F10857" s="31"/>
      <c r="G10857" s="31"/>
      <c r="H10857" s="31"/>
      <c r="I10857" s="31"/>
      <c r="J10857" s="31"/>
      <c r="K10857" s="31"/>
      <c r="L10857" s="31"/>
      <c r="M10857" s="31"/>
      <c r="N10857" s="31"/>
      <c r="O10857" s="31"/>
      <c r="P10857" s="31"/>
      <c r="Q10857" s="31"/>
      <c r="R10857" s="31"/>
      <c r="S10857" s="31"/>
      <c r="T10857" s="31"/>
      <c r="U10857" s="31"/>
      <c r="V10857" s="31"/>
      <c r="W10857" s="31"/>
      <c r="X10857" s="31"/>
      <c r="Y10857" s="31"/>
      <c r="Z10857" s="31"/>
      <c r="AA10857" s="31"/>
      <c r="AB10857" s="31"/>
      <c r="AC10857" s="31"/>
      <c r="AD10857" s="31"/>
      <c r="AE10857" s="31"/>
      <c r="AF10857" s="31"/>
      <c r="AG10857" s="31"/>
      <c r="AH10857" s="31"/>
      <c r="AI10857" s="31"/>
      <c r="AJ10857" s="31"/>
      <c r="AK10857" s="31"/>
      <c r="AL10857" s="31"/>
      <c r="AM10857" s="31"/>
      <c r="AN10857" s="31"/>
      <c r="AO10857" s="31"/>
      <c r="AP10857" s="31"/>
      <c r="AQ10857" s="31"/>
      <c r="AR10857" s="31"/>
      <c r="AS10857" s="31"/>
      <c r="AT10857" s="31"/>
      <c r="AU10857" s="31"/>
      <c r="AV10857" s="31"/>
      <c r="AW10857" s="31"/>
      <c r="AX10857" s="31"/>
      <c r="AY10857" s="31"/>
      <c r="AZ10857" s="31"/>
      <c r="BA10857" s="31"/>
      <c r="BB10857" s="31"/>
      <c r="BC10857" s="31"/>
      <c r="BD10857" s="31"/>
      <c r="BE10857" s="31"/>
      <c r="BF10857" s="31"/>
      <c r="BG10857" s="31"/>
      <c r="BH10857" s="31"/>
      <c r="BI10857" s="31"/>
      <c r="BJ10857" s="31"/>
      <c r="BK10857" s="31"/>
      <c r="BL10857" s="31"/>
      <c r="BM10857" s="31"/>
      <c r="BN10857" s="31"/>
      <c r="BO10857" s="31"/>
      <c r="BP10857" s="31"/>
      <c r="BQ10857" s="31"/>
      <c r="BR10857" s="31"/>
      <c r="BS10857" s="31"/>
      <c r="BT10857" s="31"/>
      <c r="BU10857" s="31"/>
      <c r="BV10857" s="31"/>
      <c r="BW10857" s="31"/>
      <c r="BX10857" s="31"/>
      <c r="BY10857" s="31"/>
      <c r="BZ10857" s="31"/>
      <c r="CA10857" s="31"/>
      <c r="CB10857" s="31"/>
      <c r="CC10857" s="31"/>
    </row>
    <row r="10858" spans="5:81" customFormat="1" x14ac:dyDescent="0.25">
      <c r="E10858" s="30" t="str">
        <f t="shared" si="79"/>
        <v>update IFINOPL.dbo.AGREEMENT_ASSET set BILLING_TO_NPWP = '312874811602000', NPWP_NAME = 'PT. SUN PAPER SOURCE', NPWP_ADDRESS = 'Jl. Gempol - Mojokerto No.Km. 6, Buluresik, Manduro MG, Kec. Ngoro, Kabupaten Mojokerto, Jawa Timur 61385' where AGREEMENT_NO = replace('0001754/4/10/01/2024', '/', '.');</v>
      </c>
      <c r="F10858" s="31"/>
      <c r="G10858" s="31"/>
      <c r="H10858" s="31"/>
      <c r="I10858" s="31"/>
      <c r="J10858" s="31"/>
      <c r="K10858" s="31"/>
      <c r="L10858" s="31"/>
      <c r="M10858" s="31"/>
      <c r="N10858" s="31"/>
      <c r="O10858" s="31"/>
      <c r="P10858" s="31"/>
      <c r="Q10858" s="31"/>
      <c r="R10858" s="31"/>
      <c r="S10858" s="31"/>
      <c r="T10858" s="31"/>
      <c r="U10858" s="31"/>
      <c r="V10858" s="31"/>
      <c r="W10858" s="31"/>
      <c r="X10858" s="31"/>
      <c r="Y10858" s="31"/>
      <c r="Z10858" s="31"/>
      <c r="AA10858" s="31"/>
      <c r="AB10858" s="31"/>
      <c r="AC10858" s="31"/>
      <c r="AD10858" s="31"/>
      <c r="AE10858" s="31"/>
      <c r="AF10858" s="31"/>
      <c r="AG10858" s="31"/>
      <c r="AH10858" s="31"/>
      <c r="AI10858" s="31"/>
      <c r="AJ10858" s="31"/>
      <c r="AK10858" s="31"/>
      <c r="AL10858" s="31"/>
      <c r="AM10858" s="31"/>
      <c r="AN10858" s="31"/>
      <c r="AO10858" s="31"/>
      <c r="AP10858" s="31"/>
      <c r="AQ10858" s="31"/>
      <c r="AR10858" s="31"/>
      <c r="AS10858" s="31"/>
      <c r="AT10858" s="31"/>
      <c r="AU10858" s="31"/>
      <c r="AV10858" s="31"/>
      <c r="AW10858" s="31"/>
      <c r="AX10858" s="31"/>
      <c r="AY10858" s="31"/>
      <c r="AZ10858" s="31"/>
      <c r="BA10858" s="31"/>
      <c r="BB10858" s="31"/>
      <c r="BC10858" s="31"/>
      <c r="BD10858" s="31"/>
      <c r="BE10858" s="31"/>
      <c r="BF10858" s="31"/>
      <c r="BG10858" s="31"/>
      <c r="BH10858" s="31"/>
      <c r="BI10858" s="31"/>
      <c r="BJ10858" s="31"/>
      <c r="BK10858" s="31"/>
      <c r="BL10858" s="31"/>
      <c r="BM10858" s="31"/>
      <c r="BN10858" s="31"/>
      <c r="BO10858" s="31"/>
      <c r="BP10858" s="31"/>
      <c r="BQ10858" s="31"/>
      <c r="BR10858" s="31"/>
      <c r="BS10858" s="31"/>
      <c r="BT10858" s="31"/>
      <c r="BU10858" s="31"/>
      <c r="BV10858" s="31"/>
      <c r="BW10858" s="31"/>
      <c r="BX10858" s="31"/>
      <c r="BY10858" s="31"/>
      <c r="BZ10858" s="31"/>
      <c r="CA10858" s="31"/>
      <c r="CB10858" s="31"/>
      <c r="CC10858" s="31"/>
    </row>
    <row r="10859" spans="5:81" customFormat="1" x14ac:dyDescent="0.25">
      <c r="E10859" s="30" t="str">
        <f t="shared" ref="E10859:E10922" si="80">"update IFINOPL.dbo.AGREEMENT_ASSET set BILLING_TO_NPWP = '" &amp; TRIM(SUBSTITUTE(BW7927, "|", "")) &amp; "', NPWP_NAME = '" &amp; TRIM(CF7927) &amp; "', NPWP_ADDRESS = '" &amp; TRIM(CX7927) &amp; "' where AGREEMENT_NO = replace('" &amp; TRIM(E7927) &amp; "', '/', '.');"</f>
        <v>update IFINOPL.dbo.AGREEMENT_ASSET set BILLING_TO_NPWP = '312874811602000', NPWP_NAME = 'PT. SUN PAPER SOURCE', NPWP_ADDRESS = 'Jl. Gempol - Mojokerto No.Km. 6, Buluresik, Manduro MG, Kec. Ngoro, Kabupaten Mojokerto, Jawa Timur 61385' where AGREEMENT_NO = replace('0001755/4/10/01/2024', '/', '.');</v>
      </c>
      <c r="F10859" s="31"/>
      <c r="G10859" s="31"/>
      <c r="H10859" s="31"/>
      <c r="I10859" s="31"/>
      <c r="J10859" s="31"/>
      <c r="K10859" s="31"/>
      <c r="L10859" s="31"/>
      <c r="M10859" s="31"/>
      <c r="N10859" s="31"/>
      <c r="O10859" s="31"/>
      <c r="P10859" s="31"/>
      <c r="Q10859" s="31"/>
      <c r="R10859" s="31"/>
      <c r="S10859" s="31"/>
      <c r="T10859" s="31"/>
      <c r="U10859" s="31"/>
      <c r="V10859" s="31"/>
      <c r="W10859" s="31"/>
      <c r="X10859" s="31"/>
      <c r="Y10859" s="31"/>
      <c r="Z10859" s="31"/>
      <c r="AA10859" s="31"/>
      <c r="AB10859" s="31"/>
      <c r="AC10859" s="31"/>
      <c r="AD10859" s="31"/>
      <c r="AE10859" s="31"/>
      <c r="AF10859" s="31"/>
      <c r="AG10859" s="31"/>
      <c r="AH10859" s="31"/>
      <c r="AI10859" s="31"/>
      <c r="AJ10859" s="31"/>
      <c r="AK10859" s="31"/>
      <c r="AL10859" s="31"/>
      <c r="AM10859" s="31"/>
      <c r="AN10859" s="31"/>
      <c r="AO10859" s="31"/>
      <c r="AP10859" s="31"/>
      <c r="AQ10859" s="31"/>
      <c r="AR10859" s="31"/>
      <c r="AS10859" s="31"/>
      <c r="AT10859" s="31"/>
      <c r="AU10859" s="31"/>
      <c r="AV10859" s="31"/>
      <c r="AW10859" s="31"/>
      <c r="AX10859" s="31"/>
      <c r="AY10859" s="31"/>
      <c r="AZ10859" s="31"/>
      <c r="BA10859" s="31"/>
      <c r="BB10859" s="31"/>
      <c r="BC10859" s="31"/>
      <c r="BD10859" s="31"/>
      <c r="BE10859" s="31"/>
      <c r="BF10859" s="31"/>
      <c r="BG10859" s="31"/>
      <c r="BH10859" s="31"/>
      <c r="BI10859" s="31"/>
      <c r="BJ10859" s="31"/>
      <c r="BK10859" s="31"/>
      <c r="BL10859" s="31"/>
      <c r="BM10859" s="31"/>
      <c r="BN10859" s="31"/>
      <c r="BO10859" s="31"/>
      <c r="BP10859" s="31"/>
      <c r="BQ10859" s="31"/>
      <c r="BR10859" s="31"/>
      <c r="BS10859" s="31"/>
      <c r="BT10859" s="31"/>
      <c r="BU10859" s="31"/>
      <c r="BV10859" s="31"/>
      <c r="BW10859" s="31"/>
      <c r="BX10859" s="31"/>
      <c r="BY10859" s="31"/>
      <c r="BZ10859" s="31"/>
      <c r="CA10859" s="31"/>
      <c r="CB10859" s="31"/>
      <c r="CC10859" s="31"/>
    </row>
    <row r="10860" spans="5:81" customFormat="1" x14ac:dyDescent="0.25">
      <c r="E10860" s="30" t="str">
        <f t="shared" si="80"/>
        <v>update IFINOPL.dbo.AGREEMENT_ASSET set BILLING_TO_NPWP = '312874811602000', NPWP_NAME = 'PT. SUN PAPER SOURCE', NPWP_ADDRESS = 'Jl. Gempol - Mojokerto No.Km. 6, Buluresik, Manduro MG, Kec. Ngoro, Kabupaten Mojokerto, Jawa Timur 61385' where AGREEMENT_NO = replace('0001756/4/10/01/2024', '/', '.');</v>
      </c>
      <c r="F10860" s="31"/>
      <c r="G10860" s="31"/>
      <c r="H10860" s="31"/>
      <c r="I10860" s="31"/>
      <c r="J10860" s="31"/>
      <c r="K10860" s="31"/>
      <c r="L10860" s="31"/>
      <c r="M10860" s="31"/>
      <c r="N10860" s="31"/>
      <c r="O10860" s="31"/>
      <c r="P10860" s="31"/>
      <c r="Q10860" s="31"/>
      <c r="R10860" s="31"/>
      <c r="S10860" s="31"/>
      <c r="T10860" s="31"/>
      <c r="U10860" s="31"/>
      <c r="V10860" s="31"/>
      <c r="W10860" s="31"/>
      <c r="X10860" s="31"/>
      <c r="Y10860" s="31"/>
      <c r="Z10860" s="31"/>
      <c r="AA10860" s="31"/>
      <c r="AB10860" s="31"/>
      <c r="AC10860" s="31"/>
      <c r="AD10860" s="31"/>
      <c r="AE10860" s="31"/>
      <c r="AF10860" s="31"/>
      <c r="AG10860" s="31"/>
      <c r="AH10860" s="31"/>
      <c r="AI10860" s="31"/>
      <c r="AJ10860" s="31"/>
      <c r="AK10860" s="31"/>
      <c r="AL10860" s="31"/>
      <c r="AM10860" s="31"/>
      <c r="AN10860" s="31"/>
      <c r="AO10860" s="31"/>
      <c r="AP10860" s="31"/>
      <c r="AQ10860" s="31"/>
      <c r="AR10860" s="31"/>
      <c r="AS10860" s="31"/>
      <c r="AT10860" s="31"/>
      <c r="AU10860" s="31"/>
      <c r="AV10860" s="31"/>
      <c r="AW10860" s="31"/>
      <c r="AX10860" s="31"/>
      <c r="AY10860" s="31"/>
      <c r="AZ10860" s="31"/>
      <c r="BA10860" s="31"/>
      <c r="BB10860" s="31"/>
      <c r="BC10860" s="31"/>
      <c r="BD10860" s="31"/>
      <c r="BE10860" s="31"/>
      <c r="BF10860" s="31"/>
      <c r="BG10860" s="31"/>
      <c r="BH10860" s="31"/>
      <c r="BI10860" s="31"/>
      <c r="BJ10860" s="31"/>
      <c r="BK10860" s="31"/>
      <c r="BL10860" s="31"/>
      <c r="BM10860" s="31"/>
      <c r="BN10860" s="31"/>
      <c r="BO10860" s="31"/>
      <c r="BP10860" s="31"/>
      <c r="BQ10860" s="31"/>
      <c r="BR10860" s="31"/>
      <c r="BS10860" s="31"/>
      <c r="BT10860" s="31"/>
      <c r="BU10860" s="31"/>
      <c r="BV10860" s="31"/>
      <c r="BW10860" s="31"/>
      <c r="BX10860" s="31"/>
      <c r="BY10860" s="31"/>
      <c r="BZ10860" s="31"/>
      <c r="CA10860" s="31"/>
      <c r="CB10860" s="31"/>
      <c r="CC10860" s="31"/>
    </row>
    <row r="10861" spans="5:81" customFormat="1" x14ac:dyDescent="0.25">
      <c r="E10861" s="30" t="str">
        <f t="shared" si="80"/>
        <v>update IFINOPL.dbo.AGREEMENT_ASSET set BILLING_TO_NPWP = '013006572092000', NPWP_NAME = 'PT. KRAMA YUDHA TIGA BERLIAN MOTORS', NPWP_ADDRESS = 'JL. JENDRAL AHMAD YANI PULOMAS RT.000 RW.000 KEL.KAYU PUTIH KEC.PULO GADUNG KOTA/KAB. ADM JAKARTA TIMUR DKI JAKARTA 13210' where AGREEMENT_NO = replace('0001758/4/08/01/2024', '/', '.');</v>
      </c>
      <c r="F10861" s="31"/>
      <c r="G10861" s="31"/>
      <c r="H10861" s="31"/>
      <c r="I10861" s="31"/>
      <c r="J10861" s="31"/>
      <c r="K10861" s="31"/>
      <c r="L10861" s="31"/>
      <c r="M10861" s="31"/>
      <c r="N10861" s="31"/>
      <c r="O10861" s="31"/>
      <c r="P10861" s="31"/>
      <c r="Q10861" s="31"/>
      <c r="R10861" s="31"/>
      <c r="S10861" s="31"/>
      <c r="T10861" s="31"/>
      <c r="U10861" s="31"/>
      <c r="V10861" s="31"/>
      <c r="W10861" s="31"/>
      <c r="X10861" s="31"/>
      <c r="Y10861" s="31"/>
      <c r="Z10861" s="31"/>
      <c r="AA10861" s="31"/>
      <c r="AB10861" s="31"/>
      <c r="AC10861" s="31"/>
      <c r="AD10861" s="31"/>
      <c r="AE10861" s="31"/>
      <c r="AF10861" s="31"/>
      <c r="AG10861" s="31"/>
      <c r="AH10861" s="31"/>
      <c r="AI10861" s="31"/>
      <c r="AJ10861" s="31"/>
      <c r="AK10861" s="31"/>
      <c r="AL10861" s="31"/>
      <c r="AM10861" s="31"/>
      <c r="AN10861" s="31"/>
      <c r="AO10861" s="31"/>
      <c r="AP10861" s="31"/>
      <c r="AQ10861" s="31"/>
      <c r="AR10861" s="31"/>
      <c r="AS10861" s="31"/>
      <c r="AT10861" s="31"/>
      <c r="AU10861" s="31"/>
      <c r="AV10861" s="31"/>
      <c r="AW10861" s="31"/>
      <c r="AX10861" s="31"/>
      <c r="AY10861" s="31"/>
      <c r="AZ10861" s="31"/>
      <c r="BA10861" s="31"/>
      <c r="BB10861" s="31"/>
      <c r="BC10861" s="31"/>
      <c r="BD10861" s="31"/>
      <c r="BE10861" s="31"/>
      <c r="BF10861" s="31"/>
      <c r="BG10861" s="31"/>
      <c r="BH10861" s="31"/>
      <c r="BI10861" s="31"/>
      <c r="BJ10861" s="31"/>
      <c r="BK10861" s="31"/>
      <c r="BL10861" s="31"/>
      <c r="BM10861" s="31"/>
      <c r="BN10861" s="31"/>
      <c r="BO10861" s="31"/>
      <c r="BP10861" s="31"/>
      <c r="BQ10861" s="31"/>
      <c r="BR10861" s="31"/>
      <c r="BS10861" s="31"/>
      <c r="BT10861" s="31"/>
      <c r="BU10861" s="31"/>
      <c r="BV10861" s="31"/>
      <c r="BW10861" s="31"/>
      <c r="BX10861" s="31"/>
      <c r="BY10861" s="31"/>
      <c r="BZ10861" s="31"/>
      <c r="CA10861" s="31"/>
      <c r="CB10861" s="31"/>
      <c r="CC10861" s="31"/>
    </row>
    <row r="10862" spans="5:81" customFormat="1" x14ac:dyDescent="0.25">
      <c r="E10862" s="30" t="str">
        <f t="shared" si="80"/>
        <v>update IFINOPL.dbo.AGREEMENT_ASSET set BILLING_TO_NPWP = '017080169609000', NPWP_NAME = 'PT. ANDALAN DUA SATU EKSPRES', NPWP_ADDRESS = 'JEMUR ANDAYANI 50 SURYA PERMATA D101 -102 RT 008 RW.005, SIWALANKERTO - WONOCOLO SURABAYA 60192' where AGREEMENT_NO = replace('0001759/4/01/01/2024', '/', '.');</v>
      </c>
      <c r="F10862" s="31"/>
      <c r="G10862" s="31"/>
      <c r="H10862" s="31"/>
      <c r="I10862" s="31"/>
      <c r="J10862" s="31"/>
      <c r="K10862" s="31"/>
      <c r="L10862" s="31"/>
      <c r="M10862" s="31"/>
      <c r="N10862" s="31"/>
      <c r="O10862" s="31"/>
      <c r="P10862" s="31"/>
      <c r="Q10862" s="31"/>
      <c r="R10862" s="31"/>
      <c r="S10862" s="31"/>
      <c r="T10862" s="31"/>
      <c r="U10862" s="31"/>
      <c r="V10862" s="31"/>
      <c r="W10862" s="31"/>
      <c r="X10862" s="31"/>
      <c r="Y10862" s="31"/>
      <c r="Z10862" s="31"/>
      <c r="AA10862" s="31"/>
      <c r="AB10862" s="31"/>
      <c r="AC10862" s="31"/>
      <c r="AD10862" s="31"/>
      <c r="AE10862" s="31"/>
      <c r="AF10862" s="31"/>
      <c r="AG10862" s="31"/>
      <c r="AH10862" s="31"/>
      <c r="AI10862" s="31"/>
      <c r="AJ10862" s="31"/>
      <c r="AK10862" s="31"/>
      <c r="AL10862" s="31"/>
      <c r="AM10862" s="31"/>
      <c r="AN10862" s="31"/>
      <c r="AO10862" s="31"/>
      <c r="AP10862" s="31"/>
      <c r="AQ10862" s="31"/>
      <c r="AR10862" s="31"/>
      <c r="AS10862" s="31"/>
      <c r="AT10862" s="31"/>
      <c r="AU10862" s="31"/>
      <c r="AV10862" s="31"/>
      <c r="AW10862" s="31"/>
      <c r="AX10862" s="31"/>
      <c r="AY10862" s="31"/>
      <c r="AZ10862" s="31"/>
      <c r="BA10862" s="31"/>
      <c r="BB10862" s="31"/>
      <c r="BC10862" s="31"/>
      <c r="BD10862" s="31"/>
      <c r="BE10862" s="31"/>
      <c r="BF10862" s="31"/>
      <c r="BG10862" s="31"/>
      <c r="BH10862" s="31"/>
      <c r="BI10862" s="31"/>
      <c r="BJ10862" s="31"/>
      <c r="BK10862" s="31"/>
      <c r="BL10862" s="31"/>
      <c r="BM10862" s="31"/>
      <c r="BN10862" s="31"/>
      <c r="BO10862" s="31"/>
      <c r="BP10862" s="31"/>
      <c r="BQ10862" s="31"/>
      <c r="BR10862" s="31"/>
      <c r="BS10862" s="31"/>
      <c r="BT10862" s="31"/>
      <c r="BU10862" s="31"/>
      <c r="BV10862" s="31"/>
      <c r="BW10862" s="31"/>
      <c r="BX10862" s="31"/>
      <c r="BY10862" s="31"/>
      <c r="BZ10862" s="31"/>
      <c r="CA10862" s="31"/>
      <c r="CB10862" s="31"/>
      <c r="CC10862" s="31"/>
    </row>
    <row r="10863" spans="5:81" customFormat="1" x14ac:dyDescent="0.25">
      <c r="E10863" s="30" t="str">
        <f t="shared" si="80"/>
        <v>update IFINOPL.dbo.AGREEMENT_ASSET set BILLING_TO_NPWP = '830719126435000', NPWP_NAME = 'PT. SUPER ELEKTRONIK MANDIRI', NPWP_ADDRESS = 'KP. PISANGAN KEBON SINGKONG RT/RW 001/001 Kelurahan SATRIAJAYA Kecamatan TAMBUN UTARA - BEKASI 17510' where AGREEMENT_NO = replace('0001760/4/08/01/2024', '/', '.');</v>
      </c>
      <c r="F10863" s="31"/>
      <c r="G10863" s="31"/>
      <c r="H10863" s="31"/>
      <c r="I10863" s="31"/>
      <c r="J10863" s="31"/>
      <c r="K10863" s="31"/>
      <c r="L10863" s="31"/>
      <c r="M10863" s="31"/>
      <c r="N10863" s="31"/>
      <c r="O10863" s="31"/>
      <c r="P10863" s="31"/>
      <c r="Q10863" s="31"/>
      <c r="R10863" s="31"/>
      <c r="S10863" s="31"/>
      <c r="T10863" s="31"/>
      <c r="U10863" s="31"/>
      <c r="V10863" s="31"/>
      <c r="W10863" s="31"/>
      <c r="X10863" s="31"/>
      <c r="Y10863" s="31"/>
      <c r="Z10863" s="31"/>
      <c r="AA10863" s="31"/>
      <c r="AB10863" s="31"/>
      <c r="AC10863" s="31"/>
      <c r="AD10863" s="31"/>
      <c r="AE10863" s="31"/>
      <c r="AF10863" s="31"/>
      <c r="AG10863" s="31"/>
      <c r="AH10863" s="31"/>
      <c r="AI10863" s="31"/>
      <c r="AJ10863" s="31"/>
      <c r="AK10863" s="31"/>
      <c r="AL10863" s="31"/>
      <c r="AM10863" s="31"/>
      <c r="AN10863" s="31"/>
      <c r="AO10863" s="31"/>
      <c r="AP10863" s="31"/>
      <c r="AQ10863" s="31"/>
      <c r="AR10863" s="31"/>
      <c r="AS10863" s="31"/>
      <c r="AT10863" s="31"/>
      <c r="AU10863" s="31"/>
      <c r="AV10863" s="31"/>
      <c r="AW10863" s="31"/>
      <c r="AX10863" s="31"/>
      <c r="AY10863" s="31"/>
      <c r="AZ10863" s="31"/>
      <c r="BA10863" s="31"/>
      <c r="BB10863" s="31"/>
      <c r="BC10863" s="31"/>
      <c r="BD10863" s="31"/>
      <c r="BE10863" s="31"/>
      <c r="BF10863" s="31"/>
      <c r="BG10863" s="31"/>
      <c r="BH10863" s="31"/>
      <c r="BI10863" s="31"/>
      <c r="BJ10863" s="31"/>
      <c r="BK10863" s="31"/>
      <c r="BL10863" s="31"/>
      <c r="BM10863" s="31"/>
      <c r="BN10863" s="31"/>
      <c r="BO10863" s="31"/>
      <c r="BP10863" s="31"/>
      <c r="BQ10863" s="31"/>
      <c r="BR10863" s="31"/>
      <c r="BS10863" s="31"/>
      <c r="BT10863" s="31"/>
      <c r="BU10863" s="31"/>
      <c r="BV10863" s="31"/>
      <c r="BW10863" s="31"/>
      <c r="BX10863" s="31"/>
      <c r="BY10863" s="31"/>
      <c r="BZ10863" s="31"/>
      <c r="CA10863" s="31"/>
      <c r="CB10863" s="31"/>
      <c r="CC10863" s="31"/>
    </row>
    <row r="10864" spans="5:81" customFormat="1" x14ac:dyDescent="0.25">
      <c r="E10864" s="30" t="str">
        <f t="shared" si="80"/>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replace('0001761/4/10/01/2024', '/', '.');</v>
      </c>
      <c r="F10864" s="31"/>
      <c r="G10864" s="31"/>
      <c r="H10864" s="31"/>
      <c r="I10864" s="31"/>
      <c r="J10864" s="31"/>
      <c r="K10864" s="31"/>
      <c r="L10864" s="31"/>
      <c r="M10864" s="31"/>
      <c r="N10864" s="31"/>
      <c r="O10864" s="31"/>
      <c r="P10864" s="31"/>
      <c r="Q10864" s="31"/>
      <c r="R10864" s="31"/>
      <c r="S10864" s="31"/>
      <c r="T10864" s="31"/>
      <c r="U10864" s="31"/>
      <c r="V10864" s="31"/>
      <c r="W10864" s="31"/>
      <c r="X10864" s="31"/>
      <c r="Y10864" s="31"/>
      <c r="Z10864" s="31"/>
      <c r="AA10864" s="31"/>
      <c r="AB10864" s="31"/>
      <c r="AC10864" s="31"/>
      <c r="AD10864" s="31"/>
      <c r="AE10864" s="31"/>
      <c r="AF10864" s="31"/>
      <c r="AG10864" s="31"/>
      <c r="AH10864" s="31"/>
      <c r="AI10864" s="31"/>
      <c r="AJ10864" s="31"/>
      <c r="AK10864" s="31"/>
      <c r="AL10864" s="31"/>
      <c r="AM10864" s="31"/>
      <c r="AN10864" s="31"/>
      <c r="AO10864" s="31"/>
      <c r="AP10864" s="31"/>
      <c r="AQ10864" s="31"/>
      <c r="AR10864" s="31"/>
      <c r="AS10864" s="31"/>
      <c r="AT10864" s="31"/>
      <c r="AU10864" s="31"/>
      <c r="AV10864" s="31"/>
      <c r="AW10864" s="31"/>
      <c r="AX10864" s="31"/>
      <c r="AY10864" s="31"/>
      <c r="AZ10864" s="31"/>
      <c r="BA10864" s="31"/>
      <c r="BB10864" s="31"/>
      <c r="BC10864" s="31"/>
      <c r="BD10864" s="31"/>
      <c r="BE10864" s="31"/>
      <c r="BF10864" s="31"/>
      <c r="BG10864" s="31"/>
      <c r="BH10864" s="31"/>
      <c r="BI10864" s="31"/>
      <c r="BJ10864" s="31"/>
      <c r="BK10864" s="31"/>
      <c r="BL10864" s="31"/>
      <c r="BM10864" s="31"/>
      <c r="BN10864" s="31"/>
      <c r="BO10864" s="31"/>
      <c r="BP10864" s="31"/>
      <c r="BQ10864" s="31"/>
      <c r="BR10864" s="31"/>
      <c r="BS10864" s="31"/>
      <c r="BT10864" s="31"/>
      <c r="BU10864" s="31"/>
      <c r="BV10864" s="31"/>
      <c r="BW10864" s="31"/>
      <c r="BX10864" s="31"/>
      <c r="BY10864" s="31"/>
      <c r="BZ10864" s="31"/>
      <c r="CA10864" s="31"/>
      <c r="CB10864" s="31"/>
      <c r="CC10864" s="31"/>
    </row>
    <row r="10865" spans="5:81" customFormat="1" x14ac:dyDescent="0.25">
      <c r="E10865" s="30" t="str">
        <f t="shared" si="80"/>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replace('0001762/4/10/01/2024', '/', '.');</v>
      </c>
      <c r="F10865" s="31"/>
      <c r="G10865" s="31"/>
      <c r="H10865" s="31"/>
      <c r="I10865" s="31"/>
      <c r="J10865" s="31"/>
      <c r="K10865" s="31"/>
      <c r="L10865" s="31"/>
      <c r="M10865" s="31"/>
      <c r="N10865" s="31"/>
      <c r="O10865" s="31"/>
      <c r="P10865" s="31"/>
      <c r="Q10865" s="31"/>
      <c r="R10865" s="31"/>
      <c r="S10865" s="31"/>
      <c r="T10865" s="31"/>
      <c r="U10865" s="31"/>
      <c r="V10865" s="31"/>
      <c r="W10865" s="31"/>
      <c r="X10865" s="31"/>
      <c r="Y10865" s="31"/>
      <c r="Z10865" s="31"/>
      <c r="AA10865" s="31"/>
      <c r="AB10865" s="31"/>
      <c r="AC10865" s="31"/>
      <c r="AD10865" s="31"/>
      <c r="AE10865" s="31"/>
      <c r="AF10865" s="31"/>
      <c r="AG10865" s="31"/>
      <c r="AH10865" s="31"/>
      <c r="AI10865" s="31"/>
      <c r="AJ10865" s="31"/>
      <c r="AK10865" s="31"/>
      <c r="AL10865" s="31"/>
      <c r="AM10865" s="31"/>
      <c r="AN10865" s="31"/>
      <c r="AO10865" s="31"/>
      <c r="AP10865" s="31"/>
      <c r="AQ10865" s="31"/>
      <c r="AR10865" s="31"/>
      <c r="AS10865" s="31"/>
      <c r="AT10865" s="31"/>
      <c r="AU10865" s="31"/>
      <c r="AV10865" s="31"/>
      <c r="AW10865" s="31"/>
      <c r="AX10865" s="31"/>
      <c r="AY10865" s="31"/>
      <c r="AZ10865" s="31"/>
      <c r="BA10865" s="31"/>
      <c r="BB10865" s="31"/>
      <c r="BC10865" s="31"/>
      <c r="BD10865" s="31"/>
      <c r="BE10865" s="31"/>
      <c r="BF10865" s="31"/>
      <c r="BG10865" s="31"/>
      <c r="BH10865" s="31"/>
      <c r="BI10865" s="31"/>
      <c r="BJ10865" s="31"/>
      <c r="BK10865" s="31"/>
      <c r="BL10865" s="31"/>
      <c r="BM10865" s="31"/>
      <c r="BN10865" s="31"/>
      <c r="BO10865" s="31"/>
      <c r="BP10865" s="31"/>
      <c r="BQ10865" s="31"/>
      <c r="BR10865" s="31"/>
      <c r="BS10865" s="31"/>
      <c r="BT10865" s="31"/>
      <c r="BU10865" s="31"/>
      <c r="BV10865" s="31"/>
      <c r="BW10865" s="31"/>
      <c r="BX10865" s="31"/>
      <c r="BY10865" s="31"/>
      <c r="BZ10865" s="31"/>
      <c r="CA10865" s="31"/>
      <c r="CB10865" s="31"/>
      <c r="CC10865" s="31"/>
    </row>
    <row r="10866" spans="5:81" customFormat="1" x14ac:dyDescent="0.25">
      <c r="E10866" s="30" t="str">
        <f t="shared" si="80"/>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replace('0001763/4/10/01/2024', '/', '.');</v>
      </c>
      <c r="F10866" s="31"/>
      <c r="G10866" s="31"/>
      <c r="H10866" s="31"/>
      <c r="I10866" s="31"/>
      <c r="J10866" s="31"/>
      <c r="K10866" s="31"/>
      <c r="L10866" s="31"/>
      <c r="M10866" s="31"/>
      <c r="N10866" s="31"/>
      <c r="O10866" s="31"/>
      <c r="P10866" s="31"/>
      <c r="Q10866" s="31"/>
      <c r="R10866" s="31"/>
      <c r="S10866" s="31"/>
      <c r="T10866" s="31"/>
      <c r="U10866" s="31"/>
      <c r="V10866" s="31"/>
      <c r="W10866" s="31"/>
      <c r="X10866" s="31"/>
      <c r="Y10866" s="31"/>
      <c r="Z10866" s="31"/>
      <c r="AA10866" s="31"/>
      <c r="AB10866" s="31"/>
      <c r="AC10866" s="31"/>
      <c r="AD10866" s="31"/>
      <c r="AE10866" s="31"/>
      <c r="AF10866" s="31"/>
      <c r="AG10866" s="31"/>
      <c r="AH10866" s="31"/>
      <c r="AI10866" s="31"/>
      <c r="AJ10866" s="31"/>
      <c r="AK10866" s="31"/>
      <c r="AL10866" s="31"/>
      <c r="AM10866" s="31"/>
      <c r="AN10866" s="31"/>
      <c r="AO10866" s="31"/>
      <c r="AP10866" s="31"/>
      <c r="AQ10866" s="31"/>
      <c r="AR10866" s="31"/>
      <c r="AS10866" s="31"/>
      <c r="AT10866" s="31"/>
      <c r="AU10866" s="31"/>
      <c r="AV10866" s="31"/>
      <c r="AW10866" s="31"/>
      <c r="AX10866" s="31"/>
      <c r="AY10866" s="31"/>
      <c r="AZ10866" s="31"/>
      <c r="BA10866" s="31"/>
      <c r="BB10866" s="31"/>
      <c r="BC10866" s="31"/>
      <c r="BD10866" s="31"/>
      <c r="BE10866" s="31"/>
      <c r="BF10866" s="31"/>
      <c r="BG10866" s="31"/>
      <c r="BH10866" s="31"/>
      <c r="BI10866" s="31"/>
      <c r="BJ10866" s="31"/>
      <c r="BK10866" s="31"/>
      <c r="BL10866" s="31"/>
      <c r="BM10866" s="31"/>
      <c r="BN10866" s="31"/>
      <c r="BO10866" s="31"/>
      <c r="BP10866" s="31"/>
      <c r="BQ10866" s="31"/>
      <c r="BR10866" s="31"/>
      <c r="BS10866" s="31"/>
      <c r="BT10866" s="31"/>
      <c r="BU10866" s="31"/>
      <c r="BV10866" s="31"/>
      <c r="BW10866" s="31"/>
      <c r="BX10866" s="31"/>
      <c r="BY10866" s="31"/>
      <c r="BZ10866" s="31"/>
      <c r="CA10866" s="31"/>
      <c r="CB10866" s="31"/>
      <c r="CC10866" s="31"/>
    </row>
    <row r="10867" spans="5:81" customFormat="1" x14ac:dyDescent="0.25">
      <c r="E10867" s="30" t="str">
        <f t="shared" si="80"/>
        <v>update IFINOPL.dbo.AGREEMENT_ASSET set BILLING_TO_NPWP = '315577254643001', NPWP_NAME = 'PT. TELAGA BARU TRANSINDO', NPWP_ADDRESS = 'Ruko Graha Tirta No 25 -28 JL. Brigjend Katamso, Waru Sidoarjo' where AGREEMENT_NO = replace('0001764/4/10/01/2024', '/', '.');</v>
      </c>
      <c r="F10867" s="31"/>
      <c r="G10867" s="31"/>
      <c r="H10867" s="31"/>
      <c r="I10867" s="31"/>
      <c r="J10867" s="31"/>
      <c r="K10867" s="31"/>
      <c r="L10867" s="31"/>
      <c r="M10867" s="31"/>
      <c r="N10867" s="31"/>
      <c r="O10867" s="31"/>
      <c r="P10867" s="31"/>
      <c r="Q10867" s="31"/>
      <c r="R10867" s="31"/>
      <c r="S10867" s="31"/>
      <c r="T10867" s="31"/>
      <c r="U10867" s="31"/>
      <c r="V10867" s="31"/>
      <c r="W10867" s="31"/>
      <c r="X10867" s="31"/>
      <c r="Y10867" s="31"/>
      <c r="Z10867" s="31"/>
      <c r="AA10867" s="31"/>
      <c r="AB10867" s="31"/>
      <c r="AC10867" s="31"/>
      <c r="AD10867" s="31"/>
      <c r="AE10867" s="31"/>
      <c r="AF10867" s="31"/>
      <c r="AG10867" s="31"/>
      <c r="AH10867" s="31"/>
      <c r="AI10867" s="31"/>
      <c r="AJ10867" s="31"/>
      <c r="AK10867" s="31"/>
      <c r="AL10867" s="31"/>
      <c r="AM10867" s="31"/>
      <c r="AN10867" s="31"/>
      <c r="AO10867" s="31"/>
      <c r="AP10867" s="31"/>
      <c r="AQ10867" s="31"/>
      <c r="AR10867" s="31"/>
      <c r="AS10867" s="31"/>
      <c r="AT10867" s="31"/>
      <c r="AU10867" s="31"/>
      <c r="AV10867" s="31"/>
      <c r="AW10867" s="31"/>
      <c r="AX10867" s="31"/>
      <c r="AY10867" s="31"/>
      <c r="AZ10867" s="31"/>
      <c r="BA10867" s="31"/>
      <c r="BB10867" s="31"/>
      <c r="BC10867" s="31"/>
      <c r="BD10867" s="31"/>
      <c r="BE10867" s="31"/>
      <c r="BF10867" s="31"/>
      <c r="BG10867" s="31"/>
      <c r="BH10867" s="31"/>
      <c r="BI10867" s="31"/>
      <c r="BJ10867" s="31"/>
      <c r="BK10867" s="31"/>
      <c r="BL10867" s="31"/>
      <c r="BM10867" s="31"/>
      <c r="BN10867" s="31"/>
      <c r="BO10867" s="31"/>
      <c r="BP10867" s="31"/>
      <c r="BQ10867" s="31"/>
      <c r="BR10867" s="31"/>
      <c r="BS10867" s="31"/>
      <c r="BT10867" s="31"/>
      <c r="BU10867" s="31"/>
      <c r="BV10867" s="31"/>
      <c r="BW10867" s="31"/>
      <c r="BX10867" s="31"/>
      <c r="BY10867" s="31"/>
      <c r="BZ10867" s="31"/>
      <c r="CA10867" s="31"/>
      <c r="CB10867" s="31"/>
      <c r="CC10867" s="31"/>
    </row>
    <row r="10868" spans="5:81" customFormat="1" x14ac:dyDescent="0.25">
      <c r="E10868" s="30" t="str">
        <f t="shared" si="80"/>
        <v>update IFINOPL.dbo.AGREEMENT_ASSET set BILLING_TO_NPWP = '315577254643001', NPWP_NAME = 'PT. TELAGA BARU TRANSINDO', NPWP_ADDRESS = 'Ruko Graha Tirta No 25-28 RT 005 RW 014 JL Brigjend Katamso Kureksari Waru Sidoarjo' where AGREEMENT_NO = replace('0001765/4/10/01/2024', '/', '.');</v>
      </c>
      <c r="F10868" s="31"/>
      <c r="G10868" s="31"/>
      <c r="H10868" s="31"/>
      <c r="I10868" s="31"/>
      <c r="J10868" s="31"/>
      <c r="K10868" s="31"/>
      <c r="L10868" s="31"/>
      <c r="M10868" s="31"/>
      <c r="N10868" s="31"/>
      <c r="O10868" s="31"/>
      <c r="P10868" s="31"/>
      <c r="Q10868" s="31"/>
      <c r="R10868" s="31"/>
      <c r="S10868" s="31"/>
      <c r="T10868" s="31"/>
      <c r="U10868" s="31"/>
      <c r="V10868" s="31"/>
      <c r="W10868" s="31"/>
      <c r="X10868" s="31"/>
      <c r="Y10868" s="31"/>
      <c r="Z10868" s="31"/>
      <c r="AA10868" s="31"/>
      <c r="AB10868" s="31"/>
      <c r="AC10868" s="31"/>
      <c r="AD10868" s="31"/>
      <c r="AE10868" s="31"/>
      <c r="AF10868" s="31"/>
      <c r="AG10868" s="31"/>
      <c r="AH10868" s="31"/>
      <c r="AI10868" s="31"/>
      <c r="AJ10868" s="31"/>
      <c r="AK10868" s="31"/>
      <c r="AL10868" s="31"/>
      <c r="AM10868" s="31"/>
      <c r="AN10868" s="31"/>
      <c r="AO10868" s="31"/>
      <c r="AP10868" s="31"/>
      <c r="AQ10868" s="31"/>
      <c r="AR10868" s="31"/>
      <c r="AS10868" s="31"/>
      <c r="AT10868" s="31"/>
      <c r="AU10868" s="31"/>
      <c r="AV10868" s="31"/>
      <c r="AW10868" s="31"/>
      <c r="AX10868" s="31"/>
      <c r="AY10868" s="31"/>
      <c r="AZ10868" s="31"/>
      <c r="BA10868" s="31"/>
      <c r="BB10868" s="31"/>
      <c r="BC10868" s="31"/>
      <c r="BD10868" s="31"/>
      <c r="BE10868" s="31"/>
      <c r="BF10868" s="31"/>
      <c r="BG10868" s="31"/>
      <c r="BH10868" s="31"/>
      <c r="BI10868" s="31"/>
      <c r="BJ10868" s="31"/>
      <c r="BK10868" s="31"/>
      <c r="BL10868" s="31"/>
      <c r="BM10868" s="31"/>
      <c r="BN10868" s="31"/>
      <c r="BO10868" s="31"/>
      <c r="BP10868" s="31"/>
      <c r="BQ10868" s="31"/>
      <c r="BR10868" s="31"/>
      <c r="BS10868" s="31"/>
      <c r="BT10868" s="31"/>
      <c r="BU10868" s="31"/>
      <c r="BV10868" s="31"/>
      <c r="BW10868" s="31"/>
      <c r="BX10868" s="31"/>
      <c r="BY10868" s="31"/>
      <c r="BZ10868" s="31"/>
      <c r="CA10868" s="31"/>
      <c r="CB10868" s="31"/>
      <c r="CC10868" s="31"/>
    </row>
    <row r="10869" spans="5:81" customFormat="1" x14ac:dyDescent="0.25">
      <c r="E10869" s="30" t="str">
        <f t="shared" si="80"/>
        <v>update IFINOPL.dbo.AGREEMENT_ASSET set BILLING_TO_NPWP = '026674465033000', NPWP_NAME = 'PT. SAMUDERA ENERGI TANGGUH', NPWP_ADDRESS = 'GEDUNG SAMUDERA INDONESIA LT 5. JL LETJEN S. PARMAN KAV.35 KEMANGGISAN PALMERAH JAKARTA BARAT DKI JAKARTA' where AGREEMENT_NO = replace('0001767/4/08/01/2024', '/', '.');</v>
      </c>
      <c r="F10869" s="31"/>
      <c r="G10869" s="31"/>
      <c r="H10869" s="31"/>
      <c r="I10869" s="31"/>
      <c r="J10869" s="31"/>
      <c r="K10869" s="31"/>
      <c r="L10869" s="31"/>
      <c r="M10869" s="31"/>
      <c r="N10869" s="31"/>
      <c r="O10869" s="31"/>
      <c r="P10869" s="31"/>
      <c r="Q10869" s="31"/>
      <c r="R10869" s="31"/>
      <c r="S10869" s="31"/>
      <c r="T10869" s="31"/>
      <c r="U10869" s="31"/>
      <c r="V10869" s="31"/>
      <c r="W10869" s="31"/>
      <c r="X10869" s="31"/>
      <c r="Y10869" s="31"/>
      <c r="Z10869" s="31"/>
      <c r="AA10869" s="31"/>
      <c r="AB10869" s="31"/>
      <c r="AC10869" s="31"/>
      <c r="AD10869" s="31"/>
      <c r="AE10869" s="31"/>
      <c r="AF10869" s="31"/>
      <c r="AG10869" s="31"/>
      <c r="AH10869" s="31"/>
      <c r="AI10869" s="31"/>
      <c r="AJ10869" s="31"/>
      <c r="AK10869" s="31"/>
      <c r="AL10869" s="31"/>
      <c r="AM10869" s="31"/>
      <c r="AN10869" s="31"/>
      <c r="AO10869" s="31"/>
      <c r="AP10869" s="31"/>
      <c r="AQ10869" s="31"/>
      <c r="AR10869" s="31"/>
      <c r="AS10869" s="31"/>
      <c r="AT10869" s="31"/>
      <c r="AU10869" s="31"/>
      <c r="AV10869" s="31"/>
      <c r="AW10869" s="31"/>
      <c r="AX10869" s="31"/>
      <c r="AY10869" s="31"/>
      <c r="AZ10869" s="31"/>
      <c r="BA10869" s="31"/>
      <c r="BB10869" s="31"/>
      <c r="BC10869" s="31"/>
      <c r="BD10869" s="31"/>
      <c r="BE10869" s="31"/>
      <c r="BF10869" s="31"/>
      <c r="BG10869" s="31"/>
      <c r="BH10869" s="31"/>
      <c r="BI10869" s="31"/>
      <c r="BJ10869" s="31"/>
      <c r="BK10869" s="31"/>
      <c r="BL10869" s="31"/>
      <c r="BM10869" s="31"/>
      <c r="BN10869" s="31"/>
      <c r="BO10869" s="31"/>
      <c r="BP10869" s="31"/>
      <c r="BQ10869" s="31"/>
      <c r="BR10869" s="31"/>
      <c r="BS10869" s="31"/>
      <c r="BT10869" s="31"/>
      <c r="BU10869" s="31"/>
      <c r="BV10869" s="31"/>
      <c r="BW10869" s="31"/>
      <c r="BX10869" s="31"/>
      <c r="BY10869" s="31"/>
      <c r="BZ10869" s="31"/>
      <c r="CA10869" s="31"/>
      <c r="CB10869" s="31"/>
      <c r="CC10869" s="31"/>
    </row>
    <row r="10870" spans="5:81" customFormat="1" x14ac:dyDescent="0.25">
      <c r="E10870" s="30" t="str">
        <f t="shared" si="80"/>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replace('0001770/4/38/01/2024', '/', '.');</v>
      </c>
      <c r="F10870" s="31"/>
      <c r="G10870" s="31"/>
      <c r="H10870" s="31"/>
      <c r="I10870" s="31"/>
      <c r="J10870" s="31"/>
      <c r="K10870" s="31"/>
      <c r="L10870" s="31"/>
      <c r="M10870" s="31"/>
      <c r="N10870" s="31"/>
      <c r="O10870" s="31"/>
      <c r="P10870" s="31"/>
      <c r="Q10870" s="31"/>
      <c r="R10870" s="31"/>
      <c r="S10870" s="31"/>
      <c r="T10870" s="31"/>
      <c r="U10870" s="31"/>
      <c r="V10870" s="31"/>
      <c r="W10870" s="31"/>
      <c r="X10870" s="31"/>
      <c r="Y10870" s="31"/>
      <c r="Z10870" s="31"/>
      <c r="AA10870" s="31"/>
      <c r="AB10870" s="31"/>
      <c r="AC10870" s="31"/>
      <c r="AD10870" s="31"/>
      <c r="AE10870" s="31"/>
      <c r="AF10870" s="31"/>
      <c r="AG10870" s="31"/>
      <c r="AH10870" s="31"/>
      <c r="AI10870" s="31"/>
      <c r="AJ10870" s="31"/>
      <c r="AK10870" s="31"/>
      <c r="AL10870" s="31"/>
      <c r="AM10870" s="31"/>
      <c r="AN10870" s="31"/>
      <c r="AO10870" s="31"/>
      <c r="AP10870" s="31"/>
      <c r="AQ10870" s="31"/>
      <c r="AR10870" s="31"/>
      <c r="AS10870" s="31"/>
      <c r="AT10870" s="31"/>
      <c r="AU10870" s="31"/>
      <c r="AV10870" s="31"/>
      <c r="AW10870" s="31"/>
      <c r="AX10870" s="31"/>
      <c r="AY10870" s="31"/>
      <c r="AZ10870" s="31"/>
      <c r="BA10870" s="31"/>
      <c r="BB10870" s="31"/>
      <c r="BC10870" s="31"/>
      <c r="BD10870" s="31"/>
      <c r="BE10870" s="31"/>
      <c r="BF10870" s="31"/>
      <c r="BG10870" s="31"/>
      <c r="BH10870" s="31"/>
      <c r="BI10870" s="31"/>
      <c r="BJ10870" s="31"/>
      <c r="BK10870" s="31"/>
      <c r="BL10870" s="31"/>
      <c r="BM10870" s="31"/>
      <c r="BN10870" s="31"/>
      <c r="BO10870" s="31"/>
      <c r="BP10870" s="31"/>
      <c r="BQ10870" s="31"/>
      <c r="BR10870" s="31"/>
      <c r="BS10870" s="31"/>
      <c r="BT10870" s="31"/>
      <c r="BU10870" s="31"/>
      <c r="BV10870" s="31"/>
      <c r="BW10870" s="31"/>
      <c r="BX10870" s="31"/>
      <c r="BY10870" s="31"/>
      <c r="BZ10870" s="31"/>
      <c r="CA10870" s="31"/>
      <c r="CB10870" s="31"/>
      <c r="CC10870" s="31"/>
    </row>
    <row r="10871" spans="5:81" customFormat="1" x14ac:dyDescent="0.25">
      <c r="E10871" s="30" t="str">
        <f t="shared" si="80"/>
        <v>update IFINOPL.dbo.AGREEMENT_ASSET set BILLING_TO_NPWP = '013706080092000', NPWP_NAME = 'PT. INBISCO NIAGATAMA SEMESTA', NPWP_ADDRESS = 'JALAN DAAN MOGOT KM 18, Desa/Kelurahan Kalideres, Kec. Kalideres, Kota Adm. Jakarta Barat, Provinsi DKI Jakarta, Kode Pos: 11840' where AGREEMENT_NO = replace('0001771/4/01/01/2024', '/', '.');</v>
      </c>
      <c r="F10871" s="31"/>
      <c r="G10871" s="31"/>
      <c r="H10871" s="31"/>
      <c r="I10871" s="31"/>
      <c r="J10871" s="31"/>
      <c r="K10871" s="31"/>
      <c r="L10871" s="31"/>
      <c r="M10871" s="31"/>
      <c r="N10871" s="31"/>
      <c r="O10871" s="31"/>
      <c r="P10871" s="31"/>
      <c r="Q10871" s="31"/>
      <c r="R10871" s="31"/>
      <c r="S10871" s="31"/>
      <c r="T10871" s="31"/>
      <c r="U10871" s="31"/>
      <c r="V10871" s="31"/>
      <c r="W10871" s="31"/>
      <c r="X10871" s="31"/>
      <c r="Y10871" s="31"/>
      <c r="Z10871" s="31"/>
      <c r="AA10871" s="31"/>
      <c r="AB10871" s="31"/>
      <c r="AC10871" s="31"/>
      <c r="AD10871" s="31"/>
      <c r="AE10871" s="31"/>
      <c r="AF10871" s="31"/>
      <c r="AG10871" s="31"/>
      <c r="AH10871" s="31"/>
      <c r="AI10871" s="31"/>
      <c r="AJ10871" s="31"/>
      <c r="AK10871" s="31"/>
      <c r="AL10871" s="31"/>
      <c r="AM10871" s="31"/>
      <c r="AN10871" s="31"/>
      <c r="AO10871" s="31"/>
      <c r="AP10871" s="31"/>
      <c r="AQ10871" s="31"/>
      <c r="AR10871" s="31"/>
      <c r="AS10871" s="31"/>
      <c r="AT10871" s="31"/>
      <c r="AU10871" s="31"/>
      <c r="AV10871" s="31"/>
      <c r="AW10871" s="31"/>
      <c r="AX10871" s="31"/>
      <c r="AY10871" s="31"/>
      <c r="AZ10871" s="31"/>
      <c r="BA10871" s="31"/>
      <c r="BB10871" s="31"/>
      <c r="BC10871" s="31"/>
      <c r="BD10871" s="31"/>
      <c r="BE10871" s="31"/>
      <c r="BF10871" s="31"/>
      <c r="BG10871" s="31"/>
      <c r="BH10871" s="31"/>
      <c r="BI10871" s="31"/>
      <c r="BJ10871" s="31"/>
      <c r="BK10871" s="31"/>
      <c r="BL10871" s="31"/>
      <c r="BM10871" s="31"/>
      <c r="BN10871" s="31"/>
      <c r="BO10871" s="31"/>
      <c r="BP10871" s="31"/>
      <c r="BQ10871" s="31"/>
      <c r="BR10871" s="31"/>
      <c r="BS10871" s="31"/>
      <c r="BT10871" s="31"/>
      <c r="BU10871" s="31"/>
      <c r="BV10871" s="31"/>
      <c r="BW10871" s="31"/>
      <c r="BX10871" s="31"/>
      <c r="BY10871" s="31"/>
      <c r="BZ10871" s="31"/>
      <c r="CA10871" s="31"/>
      <c r="CB10871" s="31"/>
      <c r="CC10871" s="31"/>
    </row>
    <row r="10872" spans="5:81" customFormat="1" x14ac:dyDescent="0.25">
      <c r="E10872" s="30" t="str">
        <f t="shared" si="80"/>
        <v>update IFINOPL.dbo.AGREEMENT_ASSET set BILLING_TO_NPWP = '743416927416000', NPWP_NAME = 'PT. JET TEKNOLOGI EKSPRES', NPWP_ADDRESS = 'RUKO BUSINESS PARK CITY BLOK G NO.11, JL. JEND. SUDIRMAN NO.1, BABAKAN TANGERANG, KOTA TANGERANG, BANTEN 15118' where AGREEMENT_NO = replace('0001773/4/08/01/2024', '/', '.');</v>
      </c>
      <c r="F10872" s="31"/>
      <c r="G10872" s="31"/>
      <c r="H10872" s="31"/>
      <c r="I10872" s="31"/>
      <c r="J10872" s="31"/>
      <c r="K10872" s="31"/>
      <c r="L10872" s="31"/>
      <c r="M10872" s="31"/>
      <c r="N10872" s="31"/>
      <c r="O10872" s="31"/>
      <c r="P10872" s="31"/>
      <c r="Q10872" s="31"/>
      <c r="R10872" s="31"/>
      <c r="S10872" s="31"/>
      <c r="T10872" s="31"/>
      <c r="U10872" s="31"/>
      <c r="V10872" s="31"/>
      <c r="W10872" s="31"/>
      <c r="X10872" s="31"/>
      <c r="Y10872" s="31"/>
      <c r="Z10872" s="31"/>
      <c r="AA10872" s="31"/>
      <c r="AB10872" s="31"/>
      <c r="AC10872" s="31"/>
      <c r="AD10872" s="31"/>
      <c r="AE10872" s="31"/>
      <c r="AF10872" s="31"/>
      <c r="AG10872" s="31"/>
      <c r="AH10872" s="31"/>
      <c r="AI10872" s="31"/>
      <c r="AJ10872" s="31"/>
      <c r="AK10872" s="31"/>
      <c r="AL10872" s="31"/>
      <c r="AM10872" s="31"/>
      <c r="AN10872" s="31"/>
      <c r="AO10872" s="31"/>
      <c r="AP10872" s="31"/>
      <c r="AQ10872" s="31"/>
      <c r="AR10872" s="31"/>
      <c r="AS10872" s="31"/>
      <c r="AT10872" s="31"/>
      <c r="AU10872" s="31"/>
      <c r="AV10872" s="31"/>
      <c r="AW10872" s="31"/>
      <c r="AX10872" s="31"/>
      <c r="AY10872" s="31"/>
      <c r="AZ10872" s="31"/>
      <c r="BA10872" s="31"/>
      <c r="BB10872" s="31"/>
      <c r="BC10872" s="31"/>
      <c r="BD10872" s="31"/>
      <c r="BE10872" s="31"/>
      <c r="BF10872" s="31"/>
      <c r="BG10872" s="31"/>
      <c r="BH10872" s="31"/>
      <c r="BI10872" s="31"/>
      <c r="BJ10872" s="31"/>
      <c r="BK10872" s="31"/>
      <c r="BL10872" s="31"/>
      <c r="BM10872" s="31"/>
      <c r="BN10872" s="31"/>
      <c r="BO10872" s="31"/>
      <c r="BP10872" s="31"/>
      <c r="BQ10872" s="31"/>
      <c r="BR10872" s="31"/>
      <c r="BS10872" s="31"/>
      <c r="BT10872" s="31"/>
      <c r="BU10872" s="31"/>
      <c r="BV10872" s="31"/>
      <c r="BW10872" s="31"/>
      <c r="BX10872" s="31"/>
      <c r="BY10872" s="31"/>
      <c r="BZ10872" s="31"/>
      <c r="CA10872" s="31"/>
      <c r="CB10872" s="31"/>
      <c r="CC10872" s="31"/>
    </row>
    <row r="10873" spans="5:81" customFormat="1" x14ac:dyDescent="0.25">
      <c r="E10873" s="30" t="str">
        <f t="shared" si="80"/>
        <v>update IFINOPL.dbo.AGREEMENT_ASSET set BILLING_TO_NPWP = '013315965046000', NPWP_NAME = 'PT. INDOTRUCK UTAMA', NPWP_ADDRESS = 'JL. RAYA CAKUNG CILINCING RAYA KAV. 3A SEMPER TIMUR CILINCING JAKARTA UTARA 14130' where AGREEMENT_NO = replace('0001775/4/10/01/2024', '/', '.');</v>
      </c>
      <c r="F10873" s="31"/>
      <c r="G10873" s="31"/>
      <c r="H10873" s="31"/>
      <c r="I10873" s="31"/>
      <c r="J10873" s="31"/>
      <c r="K10873" s="31"/>
      <c r="L10873" s="31"/>
      <c r="M10873" s="31"/>
      <c r="N10873" s="31"/>
      <c r="O10873" s="31"/>
      <c r="P10873" s="31"/>
      <c r="Q10873" s="31"/>
      <c r="R10873" s="31"/>
      <c r="S10873" s="31"/>
      <c r="T10873" s="31"/>
      <c r="U10873" s="31"/>
      <c r="V10873" s="31"/>
      <c r="W10873" s="31"/>
      <c r="X10873" s="31"/>
      <c r="Y10873" s="31"/>
      <c r="Z10873" s="31"/>
      <c r="AA10873" s="31"/>
      <c r="AB10873" s="31"/>
      <c r="AC10873" s="31"/>
      <c r="AD10873" s="31"/>
      <c r="AE10873" s="31"/>
      <c r="AF10873" s="31"/>
      <c r="AG10873" s="31"/>
      <c r="AH10873" s="31"/>
      <c r="AI10873" s="31"/>
      <c r="AJ10873" s="31"/>
      <c r="AK10873" s="31"/>
      <c r="AL10873" s="31"/>
      <c r="AM10873" s="31"/>
      <c r="AN10873" s="31"/>
      <c r="AO10873" s="31"/>
      <c r="AP10873" s="31"/>
      <c r="AQ10873" s="31"/>
      <c r="AR10873" s="31"/>
      <c r="AS10873" s="31"/>
      <c r="AT10873" s="31"/>
      <c r="AU10873" s="31"/>
      <c r="AV10873" s="31"/>
      <c r="AW10873" s="31"/>
      <c r="AX10873" s="31"/>
      <c r="AY10873" s="31"/>
      <c r="AZ10873" s="31"/>
      <c r="BA10873" s="31"/>
      <c r="BB10873" s="31"/>
      <c r="BC10873" s="31"/>
      <c r="BD10873" s="31"/>
      <c r="BE10873" s="31"/>
      <c r="BF10873" s="31"/>
      <c r="BG10873" s="31"/>
      <c r="BH10873" s="31"/>
      <c r="BI10873" s="31"/>
      <c r="BJ10873" s="31"/>
      <c r="BK10873" s="31"/>
      <c r="BL10873" s="31"/>
      <c r="BM10873" s="31"/>
      <c r="BN10873" s="31"/>
      <c r="BO10873" s="31"/>
      <c r="BP10873" s="31"/>
      <c r="BQ10873" s="31"/>
      <c r="BR10873" s="31"/>
      <c r="BS10873" s="31"/>
      <c r="BT10873" s="31"/>
      <c r="BU10873" s="31"/>
      <c r="BV10873" s="31"/>
      <c r="BW10873" s="31"/>
      <c r="BX10873" s="31"/>
      <c r="BY10873" s="31"/>
      <c r="BZ10873" s="31"/>
      <c r="CA10873" s="31"/>
      <c r="CB10873" s="31"/>
      <c r="CC10873" s="31"/>
    </row>
    <row r="10874" spans="5:81" customFormat="1" x14ac:dyDescent="0.25">
      <c r="E10874" s="30" t="str">
        <f t="shared" si="80"/>
        <v>update IFINOPL.dbo.AGREEMENT_ASSET set BILLING_TO_NPWP = '013315965046000', NPWP_NAME = 'PT. INDOTRUCK UTAMA', NPWP_ADDRESS = 'JL. RAYA CAKUNG CILINCING RAYA KAV. 3A SEMPER TIMUR CILINCING JAKARTA UTARA 14130' where AGREEMENT_NO = replace('0001776/4/10/01/2024', '/', '.');</v>
      </c>
      <c r="F10874" s="31"/>
      <c r="G10874" s="31"/>
      <c r="H10874" s="31"/>
      <c r="I10874" s="31"/>
      <c r="J10874" s="31"/>
      <c r="K10874" s="31"/>
      <c r="L10874" s="31"/>
      <c r="M10874" s="31"/>
      <c r="N10874" s="31"/>
      <c r="O10874" s="31"/>
      <c r="P10874" s="31"/>
      <c r="Q10874" s="31"/>
      <c r="R10874" s="31"/>
      <c r="S10874" s="31"/>
      <c r="T10874" s="31"/>
      <c r="U10874" s="31"/>
      <c r="V10874" s="31"/>
      <c r="W10874" s="31"/>
      <c r="X10874" s="31"/>
      <c r="Y10874" s="31"/>
      <c r="Z10874" s="31"/>
      <c r="AA10874" s="31"/>
      <c r="AB10874" s="31"/>
      <c r="AC10874" s="31"/>
      <c r="AD10874" s="31"/>
      <c r="AE10874" s="31"/>
      <c r="AF10874" s="31"/>
      <c r="AG10874" s="31"/>
      <c r="AH10874" s="31"/>
      <c r="AI10874" s="31"/>
      <c r="AJ10874" s="31"/>
      <c r="AK10874" s="31"/>
      <c r="AL10874" s="31"/>
      <c r="AM10874" s="31"/>
      <c r="AN10874" s="31"/>
      <c r="AO10874" s="31"/>
      <c r="AP10874" s="31"/>
      <c r="AQ10874" s="31"/>
      <c r="AR10874" s="31"/>
      <c r="AS10874" s="31"/>
      <c r="AT10874" s="31"/>
      <c r="AU10874" s="31"/>
      <c r="AV10874" s="31"/>
      <c r="AW10874" s="31"/>
      <c r="AX10874" s="31"/>
      <c r="AY10874" s="31"/>
      <c r="AZ10874" s="31"/>
      <c r="BA10874" s="31"/>
      <c r="BB10874" s="31"/>
      <c r="BC10874" s="31"/>
      <c r="BD10874" s="31"/>
      <c r="BE10874" s="31"/>
      <c r="BF10874" s="31"/>
      <c r="BG10874" s="31"/>
      <c r="BH10874" s="31"/>
      <c r="BI10874" s="31"/>
      <c r="BJ10874" s="31"/>
      <c r="BK10874" s="31"/>
      <c r="BL10874" s="31"/>
      <c r="BM10874" s="31"/>
      <c r="BN10874" s="31"/>
      <c r="BO10874" s="31"/>
      <c r="BP10874" s="31"/>
      <c r="BQ10874" s="31"/>
      <c r="BR10874" s="31"/>
      <c r="BS10874" s="31"/>
      <c r="BT10874" s="31"/>
      <c r="BU10874" s="31"/>
      <c r="BV10874" s="31"/>
      <c r="BW10874" s="31"/>
      <c r="BX10874" s="31"/>
      <c r="BY10874" s="31"/>
      <c r="BZ10874" s="31"/>
      <c r="CA10874" s="31"/>
      <c r="CB10874" s="31"/>
      <c r="CC10874" s="31"/>
    </row>
    <row r="10875" spans="5:81" customFormat="1" x14ac:dyDescent="0.25">
      <c r="E10875" s="30" t="str">
        <f t="shared" si="80"/>
        <v>update IFINOPL.dbo.AGREEMENT_ASSET set BILLING_TO_NPWP = '013315965046000', NPWP_NAME = 'PT. INDOTRUCK UTAMA', NPWP_ADDRESS = 'JL. RAYA CAKUNG CILINCING RAYA KAV. 3A SEMPER TIMUR CILINCING JAKARTA UTARA 14130' where AGREEMENT_NO = replace('0001777/4/10/01/2024', '/', '.');</v>
      </c>
      <c r="F10875" s="31"/>
      <c r="G10875" s="31"/>
      <c r="H10875" s="31"/>
      <c r="I10875" s="31"/>
      <c r="J10875" s="31"/>
      <c r="K10875" s="31"/>
      <c r="L10875" s="31"/>
      <c r="M10875" s="31"/>
      <c r="N10875" s="31"/>
      <c r="O10875" s="31"/>
      <c r="P10875" s="31"/>
      <c r="Q10875" s="31"/>
      <c r="R10875" s="31"/>
      <c r="S10875" s="31"/>
      <c r="T10875" s="31"/>
      <c r="U10875" s="31"/>
      <c r="V10875" s="31"/>
      <c r="W10875" s="31"/>
      <c r="X10875" s="31"/>
      <c r="Y10875" s="31"/>
      <c r="Z10875" s="31"/>
      <c r="AA10875" s="31"/>
      <c r="AB10875" s="31"/>
      <c r="AC10875" s="31"/>
      <c r="AD10875" s="31"/>
      <c r="AE10875" s="31"/>
      <c r="AF10875" s="31"/>
      <c r="AG10875" s="31"/>
      <c r="AH10875" s="31"/>
      <c r="AI10875" s="31"/>
      <c r="AJ10875" s="31"/>
      <c r="AK10875" s="31"/>
      <c r="AL10875" s="31"/>
      <c r="AM10875" s="31"/>
      <c r="AN10875" s="31"/>
      <c r="AO10875" s="31"/>
      <c r="AP10875" s="31"/>
      <c r="AQ10875" s="31"/>
      <c r="AR10875" s="31"/>
      <c r="AS10875" s="31"/>
      <c r="AT10875" s="31"/>
      <c r="AU10875" s="31"/>
      <c r="AV10875" s="31"/>
      <c r="AW10875" s="31"/>
      <c r="AX10875" s="31"/>
      <c r="AY10875" s="31"/>
      <c r="AZ10875" s="31"/>
      <c r="BA10875" s="31"/>
      <c r="BB10875" s="31"/>
      <c r="BC10875" s="31"/>
      <c r="BD10875" s="31"/>
      <c r="BE10875" s="31"/>
      <c r="BF10875" s="31"/>
      <c r="BG10875" s="31"/>
      <c r="BH10875" s="31"/>
      <c r="BI10875" s="31"/>
      <c r="BJ10875" s="31"/>
      <c r="BK10875" s="31"/>
      <c r="BL10875" s="31"/>
      <c r="BM10875" s="31"/>
      <c r="BN10875" s="31"/>
      <c r="BO10875" s="31"/>
      <c r="BP10875" s="31"/>
      <c r="BQ10875" s="31"/>
      <c r="BR10875" s="31"/>
      <c r="BS10875" s="31"/>
      <c r="BT10875" s="31"/>
      <c r="BU10875" s="31"/>
      <c r="BV10875" s="31"/>
      <c r="BW10875" s="31"/>
      <c r="BX10875" s="31"/>
      <c r="BY10875" s="31"/>
      <c r="BZ10875" s="31"/>
      <c r="CA10875" s="31"/>
      <c r="CB10875" s="31"/>
      <c r="CC10875" s="31"/>
    </row>
    <row r="10876" spans="5:81" customFormat="1" x14ac:dyDescent="0.25">
      <c r="E10876" s="30" t="str">
        <f t="shared" si="80"/>
        <v>update IFINOPL.dbo.AGREEMENT_ASSET set BILLING_TO_NPWP = '013315965046000', NPWP_NAME = 'PT. INDOTRUCK UTAMA', NPWP_ADDRESS = 'JL. RAYA CAKUNG CILINCING RAYA KAV. 3A SEMPER TIMUR CILINCING JAKARTA UTARA 14130' where AGREEMENT_NO = replace('0001778/4/10/01/2024', '/', '.');</v>
      </c>
      <c r="F10876" s="31"/>
      <c r="G10876" s="31"/>
      <c r="H10876" s="31"/>
      <c r="I10876" s="31"/>
      <c r="J10876" s="31"/>
      <c r="K10876" s="31"/>
      <c r="L10876" s="31"/>
      <c r="M10876" s="31"/>
      <c r="N10876" s="31"/>
      <c r="O10876" s="31"/>
      <c r="P10876" s="31"/>
      <c r="Q10876" s="31"/>
      <c r="R10876" s="31"/>
      <c r="S10876" s="31"/>
      <c r="T10876" s="31"/>
      <c r="U10876" s="31"/>
      <c r="V10876" s="31"/>
      <c r="W10876" s="31"/>
      <c r="X10876" s="31"/>
      <c r="Y10876" s="31"/>
      <c r="Z10876" s="31"/>
      <c r="AA10876" s="31"/>
      <c r="AB10876" s="31"/>
      <c r="AC10876" s="31"/>
      <c r="AD10876" s="31"/>
      <c r="AE10876" s="31"/>
      <c r="AF10876" s="31"/>
      <c r="AG10876" s="31"/>
      <c r="AH10876" s="31"/>
      <c r="AI10876" s="31"/>
      <c r="AJ10876" s="31"/>
      <c r="AK10876" s="31"/>
      <c r="AL10876" s="31"/>
      <c r="AM10876" s="31"/>
      <c r="AN10876" s="31"/>
      <c r="AO10876" s="31"/>
      <c r="AP10876" s="31"/>
      <c r="AQ10876" s="31"/>
      <c r="AR10876" s="31"/>
      <c r="AS10876" s="31"/>
      <c r="AT10876" s="31"/>
      <c r="AU10876" s="31"/>
      <c r="AV10876" s="31"/>
      <c r="AW10876" s="31"/>
      <c r="AX10876" s="31"/>
      <c r="AY10876" s="31"/>
      <c r="AZ10876" s="31"/>
      <c r="BA10876" s="31"/>
      <c r="BB10876" s="31"/>
      <c r="BC10876" s="31"/>
      <c r="BD10876" s="31"/>
      <c r="BE10876" s="31"/>
      <c r="BF10876" s="31"/>
      <c r="BG10876" s="31"/>
      <c r="BH10876" s="31"/>
      <c r="BI10876" s="31"/>
      <c r="BJ10876" s="31"/>
      <c r="BK10876" s="31"/>
      <c r="BL10876" s="31"/>
      <c r="BM10876" s="31"/>
      <c r="BN10876" s="31"/>
      <c r="BO10876" s="31"/>
      <c r="BP10876" s="31"/>
      <c r="BQ10876" s="31"/>
      <c r="BR10876" s="31"/>
      <c r="BS10876" s="31"/>
      <c r="BT10876" s="31"/>
      <c r="BU10876" s="31"/>
      <c r="BV10876" s="31"/>
      <c r="BW10876" s="31"/>
      <c r="BX10876" s="31"/>
      <c r="BY10876" s="31"/>
      <c r="BZ10876" s="31"/>
      <c r="CA10876" s="31"/>
      <c r="CB10876" s="31"/>
      <c r="CC10876" s="31"/>
    </row>
    <row r="10877" spans="5:81" customFormat="1" x14ac:dyDescent="0.25">
      <c r="E10877" s="30" t="str">
        <f t="shared" si="80"/>
        <v>update IFINOPL.dbo.AGREEMENT_ASSET set BILLING_TO_NPWP = '013315965046000', NPWP_NAME = 'PT. INDOTRUCK UTAMA', NPWP_ADDRESS = 'JL. RAYA CAKUNG CILINCING RAYA KAV. 3A SEMPER TIMUR CILINCING JAKARTA UTARA 14130' where AGREEMENT_NO = replace('0001779/4/10/01/2024', '/', '.');</v>
      </c>
      <c r="F10877" s="31"/>
      <c r="G10877" s="31"/>
      <c r="H10877" s="31"/>
      <c r="I10877" s="31"/>
      <c r="J10877" s="31"/>
      <c r="K10877" s="31"/>
      <c r="L10877" s="31"/>
      <c r="M10877" s="31"/>
      <c r="N10877" s="31"/>
      <c r="O10877" s="31"/>
      <c r="P10877" s="31"/>
      <c r="Q10877" s="31"/>
      <c r="R10877" s="31"/>
      <c r="S10877" s="31"/>
      <c r="T10877" s="31"/>
      <c r="U10877" s="31"/>
      <c r="V10877" s="31"/>
      <c r="W10877" s="31"/>
      <c r="X10877" s="31"/>
      <c r="Y10877" s="31"/>
      <c r="Z10877" s="31"/>
      <c r="AA10877" s="31"/>
      <c r="AB10877" s="31"/>
      <c r="AC10877" s="31"/>
      <c r="AD10877" s="31"/>
      <c r="AE10877" s="31"/>
      <c r="AF10877" s="31"/>
      <c r="AG10877" s="31"/>
      <c r="AH10877" s="31"/>
      <c r="AI10877" s="31"/>
      <c r="AJ10877" s="31"/>
      <c r="AK10877" s="31"/>
      <c r="AL10877" s="31"/>
      <c r="AM10877" s="31"/>
      <c r="AN10877" s="31"/>
      <c r="AO10877" s="31"/>
      <c r="AP10877" s="31"/>
      <c r="AQ10877" s="31"/>
      <c r="AR10877" s="31"/>
      <c r="AS10877" s="31"/>
      <c r="AT10877" s="31"/>
      <c r="AU10877" s="31"/>
      <c r="AV10877" s="31"/>
      <c r="AW10877" s="31"/>
      <c r="AX10877" s="31"/>
      <c r="AY10877" s="31"/>
      <c r="AZ10877" s="31"/>
      <c r="BA10877" s="31"/>
      <c r="BB10877" s="31"/>
      <c r="BC10877" s="31"/>
      <c r="BD10877" s="31"/>
      <c r="BE10877" s="31"/>
      <c r="BF10877" s="31"/>
      <c r="BG10877" s="31"/>
      <c r="BH10877" s="31"/>
      <c r="BI10877" s="31"/>
      <c r="BJ10877" s="31"/>
      <c r="BK10877" s="31"/>
      <c r="BL10877" s="31"/>
      <c r="BM10877" s="31"/>
      <c r="BN10877" s="31"/>
      <c r="BO10877" s="31"/>
      <c r="BP10877" s="31"/>
      <c r="BQ10877" s="31"/>
      <c r="BR10877" s="31"/>
      <c r="BS10877" s="31"/>
      <c r="BT10877" s="31"/>
      <c r="BU10877" s="31"/>
      <c r="BV10877" s="31"/>
      <c r="BW10877" s="31"/>
      <c r="BX10877" s="31"/>
      <c r="BY10877" s="31"/>
      <c r="BZ10877" s="31"/>
      <c r="CA10877" s="31"/>
      <c r="CB10877" s="31"/>
      <c r="CC10877" s="31"/>
    </row>
    <row r="10878" spans="5:81" customFormat="1" x14ac:dyDescent="0.25">
      <c r="E10878" s="30" t="str">
        <f t="shared" si="80"/>
        <v>update IFINOPL.dbo.AGREEMENT_ASSET set BILLING_TO_NPWP = '013315965046000', NPWP_NAME = 'PT. INDOTRUCK UTAMA', NPWP_ADDRESS = 'JL. RAYA CAKUNG CILINCING RAYA KAV. 3A SEMPER TIMUR CILINCING JAKARTA UTARA 14130' where AGREEMENT_NO = replace('0001780/4/10/01/2024', '/', '.');</v>
      </c>
      <c r="F10878" s="31"/>
      <c r="G10878" s="31"/>
      <c r="H10878" s="31"/>
      <c r="I10878" s="31"/>
      <c r="J10878" s="31"/>
      <c r="K10878" s="31"/>
      <c r="L10878" s="31"/>
      <c r="M10878" s="31"/>
      <c r="N10878" s="31"/>
      <c r="O10878" s="31"/>
      <c r="P10878" s="31"/>
      <c r="Q10878" s="31"/>
      <c r="R10878" s="31"/>
      <c r="S10878" s="31"/>
      <c r="T10878" s="31"/>
      <c r="U10878" s="31"/>
      <c r="V10878" s="31"/>
      <c r="W10878" s="31"/>
      <c r="X10878" s="31"/>
      <c r="Y10878" s="31"/>
      <c r="Z10878" s="31"/>
      <c r="AA10878" s="31"/>
      <c r="AB10878" s="31"/>
      <c r="AC10878" s="31"/>
      <c r="AD10878" s="31"/>
      <c r="AE10878" s="31"/>
      <c r="AF10878" s="31"/>
      <c r="AG10878" s="31"/>
      <c r="AH10878" s="31"/>
      <c r="AI10878" s="31"/>
      <c r="AJ10878" s="31"/>
      <c r="AK10878" s="31"/>
      <c r="AL10878" s="31"/>
      <c r="AM10878" s="31"/>
      <c r="AN10878" s="31"/>
      <c r="AO10878" s="31"/>
      <c r="AP10878" s="31"/>
      <c r="AQ10878" s="31"/>
      <c r="AR10878" s="31"/>
      <c r="AS10878" s="31"/>
      <c r="AT10878" s="31"/>
      <c r="AU10878" s="31"/>
      <c r="AV10878" s="31"/>
      <c r="AW10878" s="31"/>
      <c r="AX10878" s="31"/>
      <c r="AY10878" s="31"/>
      <c r="AZ10878" s="31"/>
      <c r="BA10878" s="31"/>
      <c r="BB10878" s="31"/>
      <c r="BC10878" s="31"/>
      <c r="BD10878" s="31"/>
      <c r="BE10878" s="31"/>
      <c r="BF10878" s="31"/>
      <c r="BG10878" s="31"/>
      <c r="BH10878" s="31"/>
      <c r="BI10878" s="31"/>
      <c r="BJ10878" s="31"/>
      <c r="BK10878" s="31"/>
      <c r="BL10878" s="31"/>
      <c r="BM10878" s="31"/>
      <c r="BN10878" s="31"/>
      <c r="BO10878" s="31"/>
      <c r="BP10878" s="31"/>
      <c r="BQ10878" s="31"/>
      <c r="BR10878" s="31"/>
      <c r="BS10878" s="31"/>
      <c r="BT10878" s="31"/>
      <c r="BU10878" s="31"/>
      <c r="BV10878" s="31"/>
      <c r="BW10878" s="31"/>
      <c r="BX10878" s="31"/>
      <c r="BY10878" s="31"/>
      <c r="BZ10878" s="31"/>
      <c r="CA10878" s="31"/>
      <c r="CB10878" s="31"/>
      <c r="CC10878" s="31"/>
    </row>
    <row r="10879" spans="5:81" customFormat="1" x14ac:dyDescent="0.25">
      <c r="E10879" s="30" t="str">
        <f t="shared" si="80"/>
        <v>update IFINOPL.dbo.AGREEMENT_ASSET set BILLING_TO_NPWP = '013315965046000', NPWP_NAME = 'PT. INDOTRUCK UTAMA', NPWP_ADDRESS = 'JL. RAYA CAKUNG CILINCING RAYA KAV. 3A SEMPER TIMUR CILINCING JAKARTA UTARA 14130' where AGREEMENT_NO = replace('0001781/4/10/01/2024', '/', '.');</v>
      </c>
      <c r="F10879" s="31"/>
      <c r="G10879" s="31"/>
      <c r="H10879" s="31"/>
      <c r="I10879" s="31"/>
      <c r="J10879" s="31"/>
      <c r="K10879" s="31"/>
      <c r="L10879" s="31"/>
      <c r="M10879" s="31"/>
      <c r="N10879" s="31"/>
      <c r="O10879" s="31"/>
      <c r="P10879" s="31"/>
      <c r="Q10879" s="31"/>
      <c r="R10879" s="31"/>
      <c r="S10879" s="31"/>
      <c r="T10879" s="31"/>
      <c r="U10879" s="31"/>
      <c r="V10879" s="31"/>
      <c r="W10879" s="31"/>
      <c r="X10879" s="31"/>
      <c r="Y10879" s="31"/>
      <c r="Z10879" s="31"/>
      <c r="AA10879" s="31"/>
      <c r="AB10879" s="31"/>
      <c r="AC10879" s="31"/>
      <c r="AD10879" s="31"/>
      <c r="AE10879" s="31"/>
      <c r="AF10879" s="31"/>
      <c r="AG10879" s="31"/>
      <c r="AH10879" s="31"/>
      <c r="AI10879" s="31"/>
      <c r="AJ10879" s="31"/>
      <c r="AK10879" s="31"/>
      <c r="AL10879" s="31"/>
      <c r="AM10879" s="31"/>
      <c r="AN10879" s="31"/>
      <c r="AO10879" s="31"/>
      <c r="AP10879" s="31"/>
      <c r="AQ10879" s="31"/>
      <c r="AR10879" s="31"/>
      <c r="AS10879" s="31"/>
      <c r="AT10879" s="31"/>
      <c r="AU10879" s="31"/>
      <c r="AV10879" s="31"/>
      <c r="AW10879" s="31"/>
      <c r="AX10879" s="31"/>
      <c r="AY10879" s="31"/>
      <c r="AZ10879" s="31"/>
      <c r="BA10879" s="31"/>
      <c r="BB10879" s="31"/>
      <c r="BC10879" s="31"/>
      <c r="BD10879" s="31"/>
      <c r="BE10879" s="31"/>
      <c r="BF10879" s="31"/>
      <c r="BG10879" s="31"/>
      <c r="BH10879" s="31"/>
      <c r="BI10879" s="31"/>
      <c r="BJ10879" s="31"/>
      <c r="BK10879" s="31"/>
      <c r="BL10879" s="31"/>
      <c r="BM10879" s="31"/>
      <c r="BN10879" s="31"/>
      <c r="BO10879" s="31"/>
      <c r="BP10879" s="31"/>
      <c r="BQ10879" s="31"/>
      <c r="BR10879" s="31"/>
      <c r="BS10879" s="31"/>
      <c r="BT10879" s="31"/>
      <c r="BU10879" s="31"/>
      <c r="BV10879" s="31"/>
      <c r="BW10879" s="31"/>
      <c r="BX10879" s="31"/>
      <c r="BY10879" s="31"/>
      <c r="BZ10879" s="31"/>
      <c r="CA10879" s="31"/>
      <c r="CB10879" s="31"/>
      <c r="CC10879" s="31"/>
    </row>
    <row r="10880" spans="5:81" customFormat="1" x14ac:dyDescent="0.25">
      <c r="E10880" s="30" t="str">
        <f t="shared" si="80"/>
        <v>update IFINOPL.dbo.AGREEMENT_ASSET set BILLING_TO_NPWP = '013315965046000', NPWP_NAME = 'PT. INDOTRUCK UTAMA', NPWP_ADDRESS = 'JL. RAYA CAKUNG CILINCING RAYA KAV. 3A SEMPER TIMUR CILINCING JAKARTA UTARA 14130' where AGREEMENT_NO = replace('0001782/4/10/01/2024', '/', '.');</v>
      </c>
      <c r="F10880" s="31"/>
      <c r="G10880" s="31"/>
      <c r="H10880" s="31"/>
      <c r="I10880" s="31"/>
      <c r="J10880" s="31"/>
      <c r="K10880" s="31"/>
      <c r="L10880" s="31"/>
      <c r="M10880" s="31"/>
      <c r="N10880" s="31"/>
      <c r="O10880" s="31"/>
      <c r="P10880" s="31"/>
      <c r="Q10880" s="31"/>
      <c r="R10880" s="31"/>
      <c r="S10880" s="31"/>
      <c r="T10880" s="31"/>
      <c r="U10880" s="31"/>
      <c r="V10880" s="31"/>
      <c r="W10880" s="31"/>
      <c r="X10880" s="31"/>
      <c r="Y10880" s="31"/>
      <c r="Z10880" s="31"/>
      <c r="AA10880" s="31"/>
      <c r="AB10880" s="31"/>
      <c r="AC10880" s="31"/>
      <c r="AD10880" s="31"/>
      <c r="AE10880" s="31"/>
      <c r="AF10880" s="31"/>
      <c r="AG10880" s="31"/>
      <c r="AH10880" s="31"/>
      <c r="AI10880" s="31"/>
      <c r="AJ10880" s="31"/>
      <c r="AK10880" s="31"/>
      <c r="AL10880" s="31"/>
      <c r="AM10880" s="31"/>
      <c r="AN10880" s="31"/>
      <c r="AO10880" s="31"/>
      <c r="AP10880" s="31"/>
      <c r="AQ10880" s="31"/>
      <c r="AR10880" s="31"/>
      <c r="AS10880" s="31"/>
      <c r="AT10880" s="31"/>
      <c r="AU10880" s="31"/>
      <c r="AV10880" s="31"/>
      <c r="AW10880" s="31"/>
      <c r="AX10880" s="31"/>
      <c r="AY10880" s="31"/>
      <c r="AZ10880" s="31"/>
      <c r="BA10880" s="31"/>
      <c r="BB10880" s="31"/>
      <c r="BC10880" s="31"/>
      <c r="BD10880" s="31"/>
      <c r="BE10880" s="31"/>
      <c r="BF10880" s="31"/>
      <c r="BG10880" s="31"/>
      <c r="BH10880" s="31"/>
      <c r="BI10880" s="31"/>
      <c r="BJ10880" s="31"/>
      <c r="BK10880" s="31"/>
      <c r="BL10880" s="31"/>
      <c r="BM10880" s="31"/>
      <c r="BN10880" s="31"/>
      <c r="BO10880" s="31"/>
      <c r="BP10880" s="31"/>
      <c r="BQ10880" s="31"/>
      <c r="BR10880" s="31"/>
      <c r="BS10880" s="31"/>
      <c r="BT10880" s="31"/>
      <c r="BU10880" s="31"/>
      <c r="BV10880" s="31"/>
      <c r="BW10880" s="31"/>
      <c r="BX10880" s="31"/>
      <c r="BY10880" s="31"/>
      <c r="BZ10880" s="31"/>
      <c r="CA10880" s="31"/>
      <c r="CB10880" s="31"/>
      <c r="CC10880" s="31"/>
    </row>
    <row r="10881" spans="5:81" customFormat="1" x14ac:dyDescent="0.25">
      <c r="E10881" s="30" t="str">
        <f t="shared" si="80"/>
        <v>update IFINOPL.dbo.AGREEMENT_ASSET set BILLING_TO_NPWP = '013315965046000', NPWP_NAME = 'PT. INDOTRUCK UTAMA', NPWP_ADDRESS = 'JL. RAYA CAKUNG CILINCING RAYA KAV. 3A SEMPER TIMUR CILINCING JAKARTA UTARA 14130' where AGREEMENT_NO = replace('0001783/4/10/01/2024', '/', '.');</v>
      </c>
      <c r="F10881" s="31"/>
      <c r="G10881" s="31"/>
      <c r="H10881" s="31"/>
      <c r="I10881" s="31"/>
      <c r="J10881" s="31"/>
      <c r="K10881" s="31"/>
      <c r="L10881" s="31"/>
      <c r="M10881" s="31"/>
      <c r="N10881" s="31"/>
      <c r="O10881" s="31"/>
      <c r="P10881" s="31"/>
      <c r="Q10881" s="31"/>
      <c r="R10881" s="31"/>
      <c r="S10881" s="31"/>
      <c r="T10881" s="31"/>
      <c r="U10881" s="31"/>
      <c r="V10881" s="31"/>
      <c r="W10881" s="31"/>
      <c r="X10881" s="31"/>
      <c r="Y10881" s="31"/>
      <c r="Z10881" s="31"/>
      <c r="AA10881" s="31"/>
      <c r="AB10881" s="31"/>
      <c r="AC10881" s="31"/>
      <c r="AD10881" s="31"/>
      <c r="AE10881" s="31"/>
      <c r="AF10881" s="31"/>
      <c r="AG10881" s="31"/>
      <c r="AH10881" s="31"/>
      <c r="AI10881" s="31"/>
      <c r="AJ10881" s="31"/>
      <c r="AK10881" s="31"/>
      <c r="AL10881" s="31"/>
      <c r="AM10881" s="31"/>
      <c r="AN10881" s="31"/>
      <c r="AO10881" s="31"/>
      <c r="AP10881" s="31"/>
      <c r="AQ10881" s="31"/>
      <c r="AR10881" s="31"/>
      <c r="AS10881" s="31"/>
      <c r="AT10881" s="31"/>
      <c r="AU10881" s="31"/>
      <c r="AV10881" s="31"/>
      <c r="AW10881" s="31"/>
      <c r="AX10881" s="31"/>
      <c r="AY10881" s="31"/>
      <c r="AZ10881" s="31"/>
      <c r="BA10881" s="31"/>
      <c r="BB10881" s="31"/>
      <c r="BC10881" s="31"/>
      <c r="BD10881" s="31"/>
      <c r="BE10881" s="31"/>
      <c r="BF10881" s="31"/>
      <c r="BG10881" s="31"/>
      <c r="BH10881" s="31"/>
      <c r="BI10881" s="31"/>
      <c r="BJ10881" s="31"/>
      <c r="BK10881" s="31"/>
      <c r="BL10881" s="31"/>
      <c r="BM10881" s="31"/>
      <c r="BN10881" s="31"/>
      <c r="BO10881" s="31"/>
      <c r="BP10881" s="31"/>
      <c r="BQ10881" s="31"/>
      <c r="BR10881" s="31"/>
      <c r="BS10881" s="31"/>
      <c r="BT10881" s="31"/>
      <c r="BU10881" s="31"/>
      <c r="BV10881" s="31"/>
      <c r="BW10881" s="31"/>
      <c r="BX10881" s="31"/>
      <c r="BY10881" s="31"/>
      <c r="BZ10881" s="31"/>
      <c r="CA10881" s="31"/>
      <c r="CB10881" s="31"/>
      <c r="CC10881" s="31"/>
    </row>
    <row r="10882" spans="5:81" customFormat="1" x14ac:dyDescent="0.25">
      <c r="E10882" s="30" t="str">
        <f t="shared" si="80"/>
        <v>update IFINOPL.dbo.AGREEMENT_ASSET set BILLING_TO_NPWP = '013315965046000', NPWP_NAME = 'PT. INDOTRUCK UTAMA', NPWP_ADDRESS = 'JL. RAYA CAKUNG CILINCING RAYA KAV. 3A SEMPER TIMUR CILINCING JAKARTA UTARA 14130' where AGREEMENT_NO = replace('0001784/4/10/01/2024', '/', '.');</v>
      </c>
      <c r="F10882" s="31"/>
      <c r="G10882" s="31"/>
      <c r="H10882" s="31"/>
      <c r="I10882" s="31"/>
      <c r="J10882" s="31"/>
      <c r="K10882" s="31"/>
      <c r="L10882" s="31"/>
      <c r="M10882" s="31"/>
      <c r="N10882" s="31"/>
      <c r="O10882" s="31"/>
      <c r="P10882" s="31"/>
      <c r="Q10882" s="31"/>
      <c r="R10882" s="31"/>
      <c r="S10882" s="31"/>
      <c r="T10882" s="31"/>
      <c r="U10882" s="31"/>
      <c r="V10882" s="31"/>
      <c r="W10882" s="31"/>
      <c r="X10882" s="31"/>
      <c r="Y10882" s="31"/>
      <c r="Z10882" s="31"/>
      <c r="AA10882" s="31"/>
      <c r="AB10882" s="31"/>
      <c r="AC10882" s="31"/>
      <c r="AD10882" s="31"/>
      <c r="AE10882" s="31"/>
      <c r="AF10882" s="31"/>
      <c r="AG10882" s="31"/>
      <c r="AH10882" s="31"/>
      <c r="AI10882" s="31"/>
      <c r="AJ10882" s="31"/>
      <c r="AK10882" s="31"/>
      <c r="AL10882" s="31"/>
      <c r="AM10882" s="31"/>
      <c r="AN10882" s="31"/>
      <c r="AO10882" s="31"/>
      <c r="AP10882" s="31"/>
      <c r="AQ10882" s="31"/>
      <c r="AR10882" s="31"/>
      <c r="AS10882" s="31"/>
      <c r="AT10882" s="31"/>
      <c r="AU10882" s="31"/>
      <c r="AV10882" s="31"/>
      <c r="AW10882" s="31"/>
      <c r="AX10882" s="31"/>
      <c r="AY10882" s="31"/>
      <c r="AZ10882" s="31"/>
      <c r="BA10882" s="31"/>
      <c r="BB10882" s="31"/>
      <c r="BC10882" s="31"/>
      <c r="BD10882" s="31"/>
      <c r="BE10882" s="31"/>
      <c r="BF10882" s="31"/>
      <c r="BG10882" s="31"/>
      <c r="BH10882" s="31"/>
      <c r="BI10882" s="31"/>
      <c r="BJ10882" s="31"/>
      <c r="BK10882" s="31"/>
      <c r="BL10882" s="31"/>
      <c r="BM10882" s="31"/>
      <c r="BN10882" s="31"/>
      <c r="BO10882" s="31"/>
      <c r="BP10882" s="31"/>
      <c r="BQ10882" s="31"/>
      <c r="BR10882" s="31"/>
      <c r="BS10882" s="31"/>
      <c r="BT10882" s="31"/>
      <c r="BU10882" s="31"/>
      <c r="BV10882" s="31"/>
      <c r="BW10882" s="31"/>
      <c r="BX10882" s="31"/>
      <c r="BY10882" s="31"/>
      <c r="BZ10882" s="31"/>
      <c r="CA10882" s="31"/>
      <c r="CB10882" s="31"/>
      <c r="CC10882" s="31"/>
    </row>
    <row r="10883" spans="5:81" customFormat="1" x14ac:dyDescent="0.25">
      <c r="E10883" s="30" t="str">
        <f t="shared" si="80"/>
        <v>update IFINOPL.dbo.AGREEMENT_ASSET set BILLING_TO_NPWP = '907879282428000', NPWP_NAME = 'PT. DAMATRANS MITRA PERSADA', NPWP_ADDRESS = 'Jl Setra Duta Raya Ruko G, Sarijadi,Sukasari,Kota Bandung,Jawa Barat' where AGREEMENT_NO = replace('0001789/4/08/01/2024', '/', '.');</v>
      </c>
      <c r="F10883" s="31"/>
      <c r="G10883" s="31"/>
      <c r="H10883" s="31"/>
      <c r="I10883" s="31"/>
      <c r="J10883" s="31"/>
      <c r="K10883" s="31"/>
      <c r="L10883" s="31"/>
      <c r="M10883" s="31"/>
      <c r="N10883" s="31"/>
      <c r="O10883" s="31"/>
      <c r="P10883" s="31"/>
      <c r="Q10883" s="31"/>
      <c r="R10883" s="31"/>
      <c r="S10883" s="31"/>
      <c r="T10883" s="31"/>
      <c r="U10883" s="31"/>
      <c r="V10883" s="31"/>
      <c r="W10883" s="31"/>
      <c r="X10883" s="31"/>
      <c r="Y10883" s="31"/>
      <c r="Z10883" s="31"/>
      <c r="AA10883" s="31"/>
      <c r="AB10883" s="31"/>
      <c r="AC10883" s="31"/>
      <c r="AD10883" s="31"/>
      <c r="AE10883" s="31"/>
      <c r="AF10883" s="31"/>
      <c r="AG10883" s="31"/>
      <c r="AH10883" s="31"/>
      <c r="AI10883" s="31"/>
      <c r="AJ10883" s="31"/>
      <c r="AK10883" s="31"/>
      <c r="AL10883" s="31"/>
      <c r="AM10883" s="31"/>
      <c r="AN10883" s="31"/>
      <c r="AO10883" s="31"/>
      <c r="AP10883" s="31"/>
      <c r="AQ10883" s="31"/>
      <c r="AR10883" s="31"/>
      <c r="AS10883" s="31"/>
      <c r="AT10883" s="31"/>
      <c r="AU10883" s="31"/>
      <c r="AV10883" s="31"/>
      <c r="AW10883" s="31"/>
      <c r="AX10883" s="31"/>
      <c r="AY10883" s="31"/>
      <c r="AZ10883" s="31"/>
      <c r="BA10883" s="31"/>
      <c r="BB10883" s="31"/>
      <c r="BC10883" s="31"/>
      <c r="BD10883" s="31"/>
      <c r="BE10883" s="31"/>
      <c r="BF10883" s="31"/>
      <c r="BG10883" s="31"/>
      <c r="BH10883" s="31"/>
      <c r="BI10883" s="31"/>
      <c r="BJ10883" s="31"/>
      <c r="BK10883" s="31"/>
      <c r="BL10883" s="31"/>
      <c r="BM10883" s="31"/>
      <c r="BN10883" s="31"/>
      <c r="BO10883" s="31"/>
      <c r="BP10883" s="31"/>
      <c r="BQ10883" s="31"/>
      <c r="BR10883" s="31"/>
      <c r="BS10883" s="31"/>
      <c r="BT10883" s="31"/>
      <c r="BU10883" s="31"/>
      <c r="BV10883" s="31"/>
      <c r="BW10883" s="31"/>
      <c r="BX10883" s="31"/>
      <c r="BY10883" s="31"/>
      <c r="BZ10883" s="31"/>
      <c r="CA10883" s="31"/>
      <c r="CB10883" s="31"/>
      <c r="CC10883" s="31"/>
    </row>
    <row r="10884" spans="5:81" customFormat="1" x14ac:dyDescent="0.25">
      <c r="E10884" s="30" t="str">
        <f t="shared" si="80"/>
        <v>update IFINOPL.dbo.AGREEMENT_ASSET set BILLING_TO_NPWP = '018321521093000', NPWP_NAME = 'PT. INDONUSA TELEMEDIA', NPWP_ADDRESS = 'Menara Mega Syariah, Lt. 15 Jl. HR. Rasuna Said, Kav. 19A, Kuningan Timur, Setiabudi, Jakarta Selatan 12950' where AGREEMENT_NO = replace('0001790/4/01/01/2024', '/', '.');</v>
      </c>
      <c r="F10884" s="31"/>
      <c r="G10884" s="31"/>
      <c r="H10884" s="31"/>
      <c r="I10884" s="31"/>
      <c r="J10884" s="31"/>
      <c r="K10884" s="31"/>
      <c r="L10884" s="31"/>
      <c r="M10884" s="31"/>
      <c r="N10884" s="31"/>
      <c r="O10884" s="31"/>
      <c r="P10884" s="31"/>
      <c r="Q10884" s="31"/>
      <c r="R10884" s="31"/>
      <c r="S10884" s="31"/>
      <c r="T10884" s="31"/>
      <c r="U10884" s="31"/>
      <c r="V10884" s="31"/>
      <c r="W10884" s="31"/>
      <c r="X10884" s="31"/>
      <c r="Y10884" s="31"/>
      <c r="Z10884" s="31"/>
      <c r="AA10884" s="31"/>
      <c r="AB10884" s="31"/>
      <c r="AC10884" s="31"/>
      <c r="AD10884" s="31"/>
      <c r="AE10884" s="31"/>
      <c r="AF10884" s="31"/>
      <c r="AG10884" s="31"/>
      <c r="AH10884" s="31"/>
      <c r="AI10884" s="31"/>
      <c r="AJ10884" s="31"/>
      <c r="AK10884" s="31"/>
      <c r="AL10884" s="31"/>
      <c r="AM10884" s="31"/>
      <c r="AN10884" s="31"/>
      <c r="AO10884" s="31"/>
      <c r="AP10884" s="31"/>
      <c r="AQ10884" s="31"/>
      <c r="AR10884" s="31"/>
      <c r="AS10884" s="31"/>
      <c r="AT10884" s="31"/>
      <c r="AU10884" s="31"/>
      <c r="AV10884" s="31"/>
      <c r="AW10884" s="31"/>
      <c r="AX10884" s="31"/>
      <c r="AY10884" s="31"/>
      <c r="AZ10884" s="31"/>
      <c r="BA10884" s="31"/>
      <c r="BB10884" s="31"/>
      <c r="BC10884" s="31"/>
      <c r="BD10884" s="31"/>
      <c r="BE10884" s="31"/>
      <c r="BF10884" s="31"/>
      <c r="BG10884" s="31"/>
      <c r="BH10884" s="31"/>
      <c r="BI10884" s="31"/>
      <c r="BJ10884" s="31"/>
      <c r="BK10884" s="31"/>
      <c r="BL10884" s="31"/>
      <c r="BM10884" s="31"/>
      <c r="BN10884" s="31"/>
      <c r="BO10884" s="31"/>
      <c r="BP10884" s="31"/>
      <c r="BQ10884" s="31"/>
      <c r="BR10884" s="31"/>
      <c r="BS10884" s="31"/>
      <c r="BT10884" s="31"/>
      <c r="BU10884" s="31"/>
      <c r="BV10884" s="31"/>
      <c r="BW10884" s="31"/>
      <c r="BX10884" s="31"/>
      <c r="BY10884" s="31"/>
      <c r="BZ10884" s="31"/>
      <c r="CA10884" s="31"/>
      <c r="CB10884" s="31"/>
      <c r="CC10884" s="31"/>
    </row>
    <row r="10885" spans="5:81" customFormat="1" x14ac:dyDescent="0.25">
      <c r="E10885" s="30" t="str">
        <f t="shared" si="80"/>
        <v>update IFINOPL.dbo.AGREEMENT_ASSET set BILLING_TO_NPWP = '629805763034000', NPWP_NAME = 'PT. ENVIO MITRA PERSADA', NPWP_ADDRESS = 'Envio Mitra Persada, CIPUTRA INTERNATIONAL TOKOPEDIA CARE TOWER LAN, RAWA BUAYA, CENGKARENG KOTA ADM. JAKARTA BARAT' where AGREEMENT_NO = replace('0001791/4/38/01/2024', '/', '.');</v>
      </c>
      <c r="F10885" s="31"/>
      <c r="G10885" s="31"/>
      <c r="H10885" s="31"/>
      <c r="I10885" s="31"/>
      <c r="J10885" s="31"/>
      <c r="K10885" s="31"/>
      <c r="L10885" s="31"/>
      <c r="M10885" s="31"/>
      <c r="N10885" s="31"/>
      <c r="O10885" s="31"/>
      <c r="P10885" s="31"/>
      <c r="Q10885" s="31"/>
      <c r="R10885" s="31"/>
      <c r="S10885" s="31"/>
      <c r="T10885" s="31"/>
      <c r="U10885" s="31"/>
      <c r="V10885" s="31"/>
      <c r="W10885" s="31"/>
      <c r="X10885" s="31"/>
      <c r="Y10885" s="31"/>
      <c r="Z10885" s="31"/>
      <c r="AA10885" s="31"/>
      <c r="AB10885" s="31"/>
      <c r="AC10885" s="31"/>
      <c r="AD10885" s="31"/>
      <c r="AE10885" s="31"/>
      <c r="AF10885" s="31"/>
      <c r="AG10885" s="31"/>
      <c r="AH10885" s="31"/>
      <c r="AI10885" s="31"/>
      <c r="AJ10885" s="31"/>
      <c r="AK10885" s="31"/>
      <c r="AL10885" s="31"/>
      <c r="AM10885" s="31"/>
      <c r="AN10885" s="31"/>
      <c r="AO10885" s="31"/>
      <c r="AP10885" s="31"/>
      <c r="AQ10885" s="31"/>
      <c r="AR10885" s="31"/>
      <c r="AS10885" s="31"/>
      <c r="AT10885" s="31"/>
      <c r="AU10885" s="31"/>
      <c r="AV10885" s="31"/>
      <c r="AW10885" s="31"/>
      <c r="AX10885" s="31"/>
      <c r="AY10885" s="31"/>
      <c r="AZ10885" s="31"/>
      <c r="BA10885" s="31"/>
      <c r="BB10885" s="31"/>
      <c r="BC10885" s="31"/>
      <c r="BD10885" s="31"/>
      <c r="BE10885" s="31"/>
      <c r="BF10885" s="31"/>
      <c r="BG10885" s="31"/>
      <c r="BH10885" s="31"/>
      <c r="BI10885" s="31"/>
      <c r="BJ10885" s="31"/>
      <c r="BK10885" s="31"/>
      <c r="BL10885" s="31"/>
      <c r="BM10885" s="31"/>
      <c r="BN10885" s="31"/>
      <c r="BO10885" s="31"/>
      <c r="BP10885" s="31"/>
      <c r="BQ10885" s="31"/>
      <c r="BR10885" s="31"/>
      <c r="BS10885" s="31"/>
      <c r="BT10885" s="31"/>
      <c r="BU10885" s="31"/>
      <c r="BV10885" s="31"/>
      <c r="BW10885" s="31"/>
      <c r="BX10885" s="31"/>
      <c r="BY10885" s="31"/>
      <c r="BZ10885" s="31"/>
      <c r="CA10885" s="31"/>
      <c r="CB10885" s="31"/>
      <c r="CC10885" s="31"/>
    </row>
    <row r="10886" spans="5:81" customFormat="1" x14ac:dyDescent="0.25">
      <c r="E10886" s="30" t="str">
        <f t="shared" si="80"/>
        <v>update IFINOPL.dbo.AGREEMENT_ASSET set BILLING_TO_NPWP = '011405081092000', NPWP_NAME = 'PT. SARIHUSADA GENERASI MAHARDIKA', NPWP_ADDRESS = 'JL KUSUMANEGARA KOTAK POS 37, MUJA MUJU, UMBULHARJO, KOTA YOGYAKARTA, DAERAH ISTIMEWA YOGYAKARTA' where AGREEMENT_NO = replace('0001792/4/10/01/2024', '/', '.');</v>
      </c>
      <c r="F10886" s="31"/>
      <c r="G10886" s="31"/>
      <c r="H10886" s="31"/>
      <c r="I10886" s="31"/>
      <c r="J10886" s="31"/>
      <c r="K10886" s="31"/>
      <c r="L10886" s="31"/>
      <c r="M10886" s="31"/>
      <c r="N10886" s="31"/>
      <c r="O10886" s="31"/>
      <c r="P10886" s="31"/>
      <c r="Q10886" s="31"/>
      <c r="R10886" s="31"/>
      <c r="S10886" s="31"/>
      <c r="T10886" s="31"/>
      <c r="U10886" s="31"/>
      <c r="V10886" s="31"/>
      <c r="W10886" s="31"/>
      <c r="X10886" s="31"/>
      <c r="Y10886" s="31"/>
      <c r="Z10886" s="31"/>
      <c r="AA10886" s="31"/>
      <c r="AB10886" s="31"/>
      <c r="AC10886" s="31"/>
      <c r="AD10886" s="31"/>
      <c r="AE10886" s="31"/>
      <c r="AF10886" s="31"/>
      <c r="AG10886" s="31"/>
      <c r="AH10886" s="31"/>
      <c r="AI10886" s="31"/>
      <c r="AJ10886" s="31"/>
      <c r="AK10886" s="31"/>
      <c r="AL10886" s="31"/>
      <c r="AM10886" s="31"/>
      <c r="AN10886" s="31"/>
      <c r="AO10886" s="31"/>
      <c r="AP10886" s="31"/>
      <c r="AQ10886" s="31"/>
      <c r="AR10886" s="31"/>
      <c r="AS10886" s="31"/>
      <c r="AT10886" s="31"/>
      <c r="AU10886" s="31"/>
      <c r="AV10886" s="31"/>
      <c r="AW10886" s="31"/>
      <c r="AX10886" s="31"/>
      <c r="AY10886" s="31"/>
      <c r="AZ10886" s="31"/>
      <c r="BA10886" s="31"/>
      <c r="BB10886" s="31"/>
      <c r="BC10886" s="31"/>
      <c r="BD10886" s="31"/>
      <c r="BE10886" s="31"/>
      <c r="BF10886" s="31"/>
      <c r="BG10886" s="31"/>
      <c r="BH10886" s="31"/>
      <c r="BI10886" s="31"/>
      <c r="BJ10886" s="31"/>
      <c r="BK10886" s="31"/>
      <c r="BL10886" s="31"/>
      <c r="BM10886" s="31"/>
      <c r="BN10886" s="31"/>
      <c r="BO10886" s="31"/>
      <c r="BP10886" s="31"/>
      <c r="BQ10886" s="31"/>
      <c r="BR10886" s="31"/>
      <c r="BS10886" s="31"/>
      <c r="BT10886" s="31"/>
      <c r="BU10886" s="31"/>
      <c r="BV10886" s="31"/>
      <c r="BW10886" s="31"/>
      <c r="BX10886" s="31"/>
      <c r="BY10886" s="31"/>
      <c r="BZ10886" s="31"/>
      <c r="CA10886" s="31"/>
      <c r="CB10886" s="31"/>
      <c r="CC10886" s="31"/>
    </row>
    <row r="10887" spans="5:81" customFormat="1" x14ac:dyDescent="0.25">
      <c r="E10887" s="30" t="str">
        <f t="shared" si="80"/>
        <v>update IFINOPL.dbo.AGREEMENT_ASSET set BILLING_TO_NPWP = '029885399093000', NPWP_NAME = 'PT. KERETA API PARIWISATA', NPWP_ADDRESS = 'STASIUN GONDANGDIA PINTU SELATAN LANTAI DASAR. JL. SRIKAYA 1 KEBON SIRIH MENTENG KOTA ADM. JAKARTA PUSAT DKI JAKARTA 10340' where AGREEMENT_NO = replace('0001794/4/08/01/2024', '/', '.');</v>
      </c>
      <c r="F10887" s="31"/>
      <c r="G10887" s="31"/>
      <c r="H10887" s="31"/>
      <c r="I10887" s="31"/>
      <c r="J10887" s="31"/>
      <c r="K10887" s="31"/>
      <c r="L10887" s="31"/>
      <c r="M10887" s="31"/>
      <c r="N10887" s="31"/>
      <c r="O10887" s="31"/>
      <c r="P10887" s="31"/>
      <c r="Q10887" s="31"/>
      <c r="R10887" s="31"/>
      <c r="S10887" s="31"/>
      <c r="T10887" s="31"/>
      <c r="U10887" s="31"/>
      <c r="V10887" s="31"/>
      <c r="W10887" s="31"/>
      <c r="X10887" s="31"/>
      <c r="Y10887" s="31"/>
      <c r="Z10887" s="31"/>
      <c r="AA10887" s="31"/>
      <c r="AB10887" s="31"/>
      <c r="AC10887" s="31"/>
      <c r="AD10887" s="31"/>
      <c r="AE10887" s="31"/>
      <c r="AF10887" s="31"/>
      <c r="AG10887" s="31"/>
      <c r="AH10887" s="31"/>
      <c r="AI10887" s="31"/>
      <c r="AJ10887" s="31"/>
      <c r="AK10887" s="31"/>
      <c r="AL10887" s="31"/>
      <c r="AM10887" s="31"/>
      <c r="AN10887" s="31"/>
      <c r="AO10887" s="31"/>
      <c r="AP10887" s="31"/>
      <c r="AQ10887" s="31"/>
      <c r="AR10887" s="31"/>
      <c r="AS10887" s="31"/>
      <c r="AT10887" s="31"/>
      <c r="AU10887" s="31"/>
      <c r="AV10887" s="31"/>
      <c r="AW10887" s="31"/>
      <c r="AX10887" s="31"/>
      <c r="AY10887" s="31"/>
      <c r="AZ10887" s="31"/>
      <c r="BA10887" s="31"/>
      <c r="BB10887" s="31"/>
      <c r="BC10887" s="31"/>
      <c r="BD10887" s="31"/>
      <c r="BE10887" s="31"/>
      <c r="BF10887" s="31"/>
      <c r="BG10887" s="31"/>
      <c r="BH10887" s="31"/>
      <c r="BI10887" s="31"/>
      <c r="BJ10887" s="31"/>
      <c r="BK10887" s="31"/>
      <c r="BL10887" s="31"/>
      <c r="BM10887" s="31"/>
      <c r="BN10887" s="31"/>
      <c r="BO10887" s="31"/>
      <c r="BP10887" s="31"/>
      <c r="BQ10887" s="31"/>
      <c r="BR10887" s="31"/>
      <c r="BS10887" s="31"/>
      <c r="BT10887" s="31"/>
      <c r="BU10887" s="31"/>
      <c r="BV10887" s="31"/>
      <c r="BW10887" s="31"/>
      <c r="BX10887" s="31"/>
      <c r="BY10887" s="31"/>
      <c r="BZ10887" s="31"/>
      <c r="CA10887" s="31"/>
      <c r="CB10887" s="31"/>
      <c r="CC10887" s="31"/>
    </row>
    <row r="10888" spans="5:81" customFormat="1" x14ac:dyDescent="0.25">
      <c r="E10888" s="30" t="str">
        <f t="shared" si="80"/>
        <v>update IFINOPL.dbo.AGREEMENT_ASSET set BILLING_TO_NPWP = '947203287015000', NPWP_NAME = 'PT. USAHA GARDA ARTA', NPWP_ADDRESS = 'Wisma Staco Lantai 2, Jl. Casablanca Raya Kav 18, Kel Menteng Dalam, Kec Tebet, Jakarta Selatan' where AGREEMENT_NO = replace('0001795/4/38/01/2024', '/', '.');</v>
      </c>
      <c r="F10888" s="31"/>
      <c r="G10888" s="31"/>
      <c r="H10888" s="31"/>
      <c r="I10888" s="31"/>
      <c r="J10888" s="31"/>
      <c r="K10888" s="31"/>
      <c r="L10888" s="31"/>
      <c r="M10888" s="31"/>
      <c r="N10888" s="31"/>
      <c r="O10888" s="31"/>
      <c r="P10888" s="31"/>
      <c r="Q10888" s="31"/>
      <c r="R10888" s="31"/>
      <c r="S10888" s="31"/>
      <c r="T10888" s="31"/>
      <c r="U10888" s="31"/>
      <c r="V10888" s="31"/>
      <c r="W10888" s="31"/>
      <c r="X10888" s="31"/>
      <c r="Y10888" s="31"/>
      <c r="Z10888" s="31"/>
      <c r="AA10888" s="31"/>
      <c r="AB10888" s="31"/>
      <c r="AC10888" s="31"/>
      <c r="AD10888" s="31"/>
      <c r="AE10888" s="31"/>
      <c r="AF10888" s="31"/>
      <c r="AG10888" s="31"/>
      <c r="AH10888" s="31"/>
      <c r="AI10888" s="31"/>
      <c r="AJ10888" s="31"/>
      <c r="AK10888" s="31"/>
      <c r="AL10888" s="31"/>
      <c r="AM10888" s="31"/>
      <c r="AN10888" s="31"/>
      <c r="AO10888" s="31"/>
      <c r="AP10888" s="31"/>
      <c r="AQ10888" s="31"/>
      <c r="AR10888" s="31"/>
      <c r="AS10888" s="31"/>
      <c r="AT10888" s="31"/>
      <c r="AU10888" s="31"/>
      <c r="AV10888" s="31"/>
      <c r="AW10888" s="31"/>
      <c r="AX10888" s="31"/>
      <c r="AY10888" s="31"/>
      <c r="AZ10888" s="31"/>
      <c r="BA10888" s="31"/>
      <c r="BB10888" s="31"/>
      <c r="BC10888" s="31"/>
      <c r="BD10888" s="31"/>
      <c r="BE10888" s="31"/>
      <c r="BF10888" s="31"/>
      <c r="BG10888" s="31"/>
      <c r="BH10888" s="31"/>
      <c r="BI10888" s="31"/>
      <c r="BJ10888" s="31"/>
      <c r="BK10888" s="31"/>
      <c r="BL10888" s="31"/>
      <c r="BM10888" s="31"/>
      <c r="BN10888" s="31"/>
      <c r="BO10888" s="31"/>
      <c r="BP10888" s="31"/>
      <c r="BQ10888" s="31"/>
      <c r="BR10888" s="31"/>
      <c r="BS10888" s="31"/>
      <c r="BT10888" s="31"/>
      <c r="BU10888" s="31"/>
      <c r="BV10888" s="31"/>
      <c r="BW10888" s="31"/>
      <c r="BX10888" s="31"/>
      <c r="BY10888" s="31"/>
      <c r="BZ10888" s="31"/>
      <c r="CA10888" s="31"/>
      <c r="CB10888" s="31"/>
      <c r="CC10888" s="31"/>
    </row>
    <row r="10889" spans="5:81" customFormat="1" x14ac:dyDescent="0.25">
      <c r="E10889" s="30" t="str">
        <f t="shared" si="80"/>
        <v>update IFINOPL.dbo.AGREEMENT_ASSET set BILLING_TO_NPWP = '013735303007000', NPWP_NAME = 'PT. MARGA NUSANTARA JAYA', NPWP_ADDRESS = 'JL.PULO KAMBING KAV.II-E NO.9 KIP JATINEGARA-CAKUNG JAKARTA TIMUR' where AGREEMENT_NO = replace('0001797/4/10/01/2024', '/', '.');</v>
      </c>
      <c r="F10889" s="31"/>
      <c r="G10889" s="31"/>
      <c r="H10889" s="31"/>
      <c r="I10889" s="31"/>
      <c r="J10889" s="31"/>
      <c r="K10889" s="31"/>
      <c r="L10889" s="31"/>
      <c r="M10889" s="31"/>
      <c r="N10889" s="31"/>
      <c r="O10889" s="31"/>
      <c r="P10889" s="31"/>
      <c r="Q10889" s="31"/>
      <c r="R10889" s="31"/>
      <c r="S10889" s="31"/>
      <c r="T10889" s="31"/>
      <c r="U10889" s="31"/>
      <c r="V10889" s="31"/>
      <c r="W10889" s="31"/>
      <c r="X10889" s="31"/>
      <c r="Y10889" s="31"/>
      <c r="Z10889" s="31"/>
      <c r="AA10889" s="31"/>
      <c r="AB10889" s="31"/>
      <c r="AC10889" s="31"/>
      <c r="AD10889" s="31"/>
      <c r="AE10889" s="31"/>
      <c r="AF10889" s="31"/>
      <c r="AG10889" s="31"/>
      <c r="AH10889" s="31"/>
      <c r="AI10889" s="31"/>
      <c r="AJ10889" s="31"/>
      <c r="AK10889" s="31"/>
      <c r="AL10889" s="31"/>
      <c r="AM10889" s="31"/>
      <c r="AN10889" s="31"/>
      <c r="AO10889" s="31"/>
      <c r="AP10889" s="31"/>
      <c r="AQ10889" s="31"/>
      <c r="AR10889" s="31"/>
      <c r="AS10889" s="31"/>
      <c r="AT10889" s="31"/>
      <c r="AU10889" s="31"/>
      <c r="AV10889" s="31"/>
      <c r="AW10889" s="31"/>
      <c r="AX10889" s="31"/>
      <c r="AY10889" s="31"/>
      <c r="AZ10889" s="31"/>
      <c r="BA10889" s="31"/>
      <c r="BB10889" s="31"/>
      <c r="BC10889" s="31"/>
      <c r="BD10889" s="31"/>
      <c r="BE10889" s="31"/>
      <c r="BF10889" s="31"/>
      <c r="BG10889" s="31"/>
      <c r="BH10889" s="31"/>
      <c r="BI10889" s="31"/>
      <c r="BJ10889" s="31"/>
      <c r="BK10889" s="31"/>
      <c r="BL10889" s="31"/>
      <c r="BM10889" s="31"/>
      <c r="BN10889" s="31"/>
      <c r="BO10889" s="31"/>
      <c r="BP10889" s="31"/>
      <c r="BQ10889" s="31"/>
      <c r="BR10889" s="31"/>
      <c r="BS10889" s="31"/>
      <c r="BT10889" s="31"/>
      <c r="BU10889" s="31"/>
      <c r="BV10889" s="31"/>
      <c r="BW10889" s="31"/>
      <c r="BX10889" s="31"/>
      <c r="BY10889" s="31"/>
      <c r="BZ10889" s="31"/>
      <c r="CA10889" s="31"/>
      <c r="CB10889" s="31"/>
      <c r="CC10889" s="31"/>
    </row>
    <row r="10890" spans="5:81" customFormat="1" x14ac:dyDescent="0.25">
      <c r="E10890" s="30" t="str">
        <f t="shared" si="80"/>
        <v>update IFINOPL.dbo.AGREEMENT_ASSET set BILLING_TO_NPWP = '947203287015000', NPWP_NAME = 'PT. USAHA GARDA ARTA', NPWP_ADDRESS = 'Wisma Staco Lantai 2, Jl. Casablanca Raya Kav 18. Kel Menteng Dalam, Kec Tebet, Jakarta Selatan' where AGREEMENT_NO = replace('0001798/4/38/01/2024', '/', '.');</v>
      </c>
      <c r="F10890" s="31"/>
      <c r="G10890" s="31"/>
      <c r="H10890" s="31"/>
      <c r="I10890" s="31"/>
      <c r="J10890" s="31"/>
      <c r="K10890" s="31"/>
      <c r="L10890" s="31"/>
      <c r="M10890" s="31"/>
      <c r="N10890" s="31"/>
      <c r="O10890" s="31"/>
      <c r="P10890" s="31"/>
      <c r="Q10890" s="31"/>
      <c r="R10890" s="31"/>
      <c r="S10890" s="31"/>
      <c r="T10890" s="31"/>
      <c r="U10890" s="31"/>
      <c r="V10890" s="31"/>
      <c r="W10890" s="31"/>
      <c r="X10890" s="31"/>
      <c r="Y10890" s="31"/>
      <c r="Z10890" s="31"/>
      <c r="AA10890" s="31"/>
      <c r="AB10890" s="31"/>
      <c r="AC10890" s="31"/>
      <c r="AD10890" s="31"/>
      <c r="AE10890" s="31"/>
      <c r="AF10890" s="31"/>
      <c r="AG10890" s="31"/>
      <c r="AH10890" s="31"/>
      <c r="AI10890" s="31"/>
      <c r="AJ10890" s="31"/>
      <c r="AK10890" s="31"/>
      <c r="AL10890" s="31"/>
      <c r="AM10890" s="31"/>
      <c r="AN10890" s="31"/>
      <c r="AO10890" s="31"/>
      <c r="AP10890" s="31"/>
      <c r="AQ10890" s="31"/>
      <c r="AR10890" s="31"/>
      <c r="AS10890" s="31"/>
      <c r="AT10890" s="31"/>
      <c r="AU10890" s="31"/>
      <c r="AV10890" s="31"/>
      <c r="AW10890" s="31"/>
      <c r="AX10890" s="31"/>
      <c r="AY10890" s="31"/>
      <c r="AZ10890" s="31"/>
      <c r="BA10890" s="31"/>
      <c r="BB10890" s="31"/>
      <c r="BC10890" s="31"/>
      <c r="BD10890" s="31"/>
      <c r="BE10890" s="31"/>
      <c r="BF10890" s="31"/>
      <c r="BG10890" s="31"/>
      <c r="BH10890" s="31"/>
      <c r="BI10890" s="31"/>
      <c r="BJ10890" s="31"/>
      <c r="BK10890" s="31"/>
      <c r="BL10890" s="31"/>
      <c r="BM10890" s="31"/>
      <c r="BN10890" s="31"/>
      <c r="BO10890" s="31"/>
      <c r="BP10890" s="31"/>
      <c r="BQ10890" s="31"/>
      <c r="BR10890" s="31"/>
      <c r="BS10890" s="31"/>
      <c r="BT10890" s="31"/>
      <c r="BU10890" s="31"/>
      <c r="BV10890" s="31"/>
      <c r="BW10890" s="31"/>
      <c r="BX10890" s="31"/>
      <c r="BY10890" s="31"/>
      <c r="BZ10890" s="31"/>
      <c r="CA10890" s="31"/>
      <c r="CB10890" s="31"/>
      <c r="CC10890" s="31"/>
    </row>
    <row r="10891" spans="5:81" customFormat="1" x14ac:dyDescent="0.25">
      <c r="E10891" s="30" t="str">
        <f t="shared" si="80"/>
        <v>update IFINOPL.dbo.AGREEMENT_ASSET set BILLING_TO_NPWP = '018663450612001', NPWP_NAME = 'PT. UME SEMBADA', NPWP_ADDRESS = 'JL SYECH ABDUL QODIR AL JAELANI, BB, 05, RANDUAGUNG, KEBOMAS, KAB. GRESIK, JAWA TIMUR, 61121' where AGREEMENT_NO = replace('0001799/4/10/01/2024', '/', '.');</v>
      </c>
      <c r="F10891" s="31"/>
      <c r="G10891" s="31"/>
      <c r="H10891" s="31"/>
      <c r="I10891" s="31"/>
      <c r="J10891" s="31"/>
      <c r="K10891" s="31"/>
      <c r="L10891" s="31"/>
      <c r="M10891" s="31"/>
      <c r="N10891" s="31"/>
      <c r="O10891" s="31"/>
      <c r="P10891" s="31"/>
      <c r="Q10891" s="31"/>
      <c r="R10891" s="31"/>
      <c r="S10891" s="31"/>
      <c r="T10891" s="31"/>
      <c r="U10891" s="31"/>
      <c r="V10891" s="31"/>
      <c r="W10891" s="31"/>
      <c r="X10891" s="31"/>
      <c r="Y10891" s="31"/>
      <c r="Z10891" s="31"/>
      <c r="AA10891" s="31"/>
      <c r="AB10891" s="31"/>
      <c r="AC10891" s="31"/>
      <c r="AD10891" s="31"/>
      <c r="AE10891" s="31"/>
      <c r="AF10891" s="31"/>
      <c r="AG10891" s="31"/>
      <c r="AH10891" s="31"/>
      <c r="AI10891" s="31"/>
      <c r="AJ10891" s="31"/>
      <c r="AK10891" s="31"/>
      <c r="AL10891" s="31"/>
      <c r="AM10891" s="31"/>
      <c r="AN10891" s="31"/>
      <c r="AO10891" s="31"/>
      <c r="AP10891" s="31"/>
      <c r="AQ10891" s="31"/>
      <c r="AR10891" s="31"/>
      <c r="AS10891" s="31"/>
      <c r="AT10891" s="31"/>
      <c r="AU10891" s="31"/>
      <c r="AV10891" s="31"/>
      <c r="AW10891" s="31"/>
      <c r="AX10891" s="31"/>
      <c r="AY10891" s="31"/>
      <c r="AZ10891" s="31"/>
      <c r="BA10891" s="31"/>
      <c r="BB10891" s="31"/>
      <c r="BC10891" s="31"/>
      <c r="BD10891" s="31"/>
      <c r="BE10891" s="31"/>
      <c r="BF10891" s="31"/>
      <c r="BG10891" s="31"/>
      <c r="BH10891" s="31"/>
      <c r="BI10891" s="31"/>
      <c r="BJ10891" s="31"/>
      <c r="BK10891" s="31"/>
      <c r="BL10891" s="31"/>
      <c r="BM10891" s="31"/>
      <c r="BN10891" s="31"/>
      <c r="BO10891" s="31"/>
      <c r="BP10891" s="31"/>
      <c r="BQ10891" s="31"/>
      <c r="BR10891" s="31"/>
      <c r="BS10891" s="31"/>
      <c r="BT10891" s="31"/>
      <c r="BU10891" s="31"/>
      <c r="BV10891" s="31"/>
      <c r="BW10891" s="31"/>
      <c r="BX10891" s="31"/>
      <c r="BY10891" s="31"/>
      <c r="BZ10891" s="31"/>
      <c r="CA10891" s="31"/>
      <c r="CB10891" s="31"/>
      <c r="CC10891" s="31"/>
    </row>
    <row r="10892" spans="5:81" customFormat="1" x14ac:dyDescent="0.25">
      <c r="E10892" s="30" t="str">
        <f t="shared" si="80"/>
        <v>update IFINOPL.dbo.AGREEMENT_ASSET set BILLING_TO_NPWP = '210479697027000', NPWP_NAME = 'PT. PRASETIA DWIDHARMA', NPWP_ADDRESS = 'Graha Aruna Lt. 3 &amp; 4. Jalan Antara No. 47 RT 002 RW 01 Pasar Baru Sawah Besar Jakarta Pusat' where AGREEMENT_NO = replace('0001800/4/08/01/2024', '/', '.');</v>
      </c>
      <c r="F10892" s="31"/>
      <c r="G10892" s="31"/>
      <c r="H10892" s="31"/>
      <c r="I10892" s="31"/>
      <c r="J10892" s="31"/>
      <c r="K10892" s="31"/>
      <c r="L10892" s="31"/>
      <c r="M10892" s="31"/>
      <c r="N10892" s="31"/>
      <c r="O10892" s="31"/>
      <c r="P10892" s="31"/>
      <c r="Q10892" s="31"/>
      <c r="R10892" s="31"/>
      <c r="S10892" s="31"/>
      <c r="T10892" s="31"/>
      <c r="U10892" s="31"/>
      <c r="V10892" s="31"/>
      <c r="W10892" s="31"/>
      <c r="X10892" s="31"/>
      <c r="Y10892" s="31"/>
      <c r="Z10892" s="31"/>
      <c r="AA10892" s="31"/>
      <c r="AB10892" s="31"/>
      <c r="AC10892" s="31"/>
      <c r="AD10892" s="31"/>
      <c r="AE10892" s="31"/>
      <c r="AF10892" s="31"/>
      <c r="AG10892" s="31"/>
      <c r="AH10892" s="31"/>
      <c r="AI10892" s="31"/>
      <c r="AJ10892" s="31"/>
      <c r="AK10892" s="31"/>
      <c r="AL10892" s="31"/>
      <c r="AM10892" s="31"/>
      <c r="AN10892" s="31"/>
      <c r="AO10892" s="31"/>
      <c r="AP10892" s="31"/>
      <c r="AQ10892" s="31"/>
      <c r="AR10892" s="31"/>
      <c r="AS10892" s="31"/>
      <c r="AT10892" s="31"/>
      <c r="AU10892" s="31"/>
      <c r="AV10892" s="31"/>
      <c r="AW10892" s="31"/>
      <c r="AX10892" s="31"/>
      <c r="AY10892" s="31"/>
      <c r="AZ10892" s="31"/>
      <c r="BA10892" s="31"/>
      <c r="BB10892" s="31"/>
      <c r="BC10892" s="31"/>
      <c r="BD10892" s="31"/>
      <c r="BE10892" s="31"/>
      <c r="BF10892" s="31"/>
      <c r="BG10892" s="31"/>
      <c r="BH10892" s="31"/>
      <c r="BI10892" s="31"/>
      <c r="BJ10892" s="31"/>
      <c r="BK10892" s="31"/>
      <c r="BL10892" s="31"/>
      <c r="BM10892" s="31"/>
      <c r="BN10892" s="31"/>
      <c r="BO10892" s="31"/>
      <c r="BP10892" s="31"/>
      <c r="BQ10892" s="31"/>
      <c r="BR10892" s="31"/>
      <c r="BS10892" s="31"/>
      <c r="BT10892" s="31"/>
      <c r="BU10892" s="31"/>
      <c r="BV10892" s="31"/>
      <c r="BW10892" s="31"/>
      <c r="BX10892" s="31"/>
      <c r="BY10892" s="31"/>
      <c r="BZ10892" s="31"/>
      <c r="CA10892" s="31"/>
      <c r="CB10892" s="31"/>
      <c r="CC10892" s="31"/>
    </row>
    <row r="10893" spans="5:81" customFormat="1" x14ac:dyDescent="0.25">
      <c r="E10893" s="30" t="str">
        <f t="shared" si="80"/>
        <v>update IFINOPL.dbo.AGREEMENT_ASSET set BILLING_TO_NPWP = '011050945093000', NPWP_NAME = 'PT. BANK SYARIAH INDONESIA TBK', NPWP_ADDRESS = 'GEDUNG THE TOWER JL. GATOT SUBROTO, KARET SEMANGGI, SETIABUDI, KOTA ADM. JAKARTA SELATAN, DKI JAKARTA, 12930' where AGREEMENT_NO = replace('0001801/4/10/01/2024', '/', '.');</v>
      </c>
      <c r="F10893" s="31"/>
      <c r="G10893" s="31"/>
      <c r="H10893" s="31"/>
      <c r="I10893" s="31"/>
      <c r="J10893" s="31"/>
      <c r="K10893" s="31"/>
      <c r="L10893" s="31"/>
      <c r="M10893" s="31"/>
      <c r="N10893" s="31"/>
      <c r="O10893" s="31"/>
      <c r="P10893" s="31"/>
      <c r="Q10893" s="31"/>
      <c r="R10893" s="31"/>
      <c r="S10893" s="31"/>
      <c r="T10893" s="31"/>
      <c r="U10893" s="31"/>
      <c r="V10893" s="31"/>
      <c r="W10893" s="31"/>
      <c r="X10893" s="31"/>
      <c r="Y10893" s="31"/>
      <c r="Z10893" s="31"/>
      <c r="AA10893" s="31"/>
      <c r="AB10893" s="31"/>
      <c r="AC10893" s="31"/>
      <c r="AD10893" s="31"/>
      <c r="AE10893" s="31"/>
      <c r="AF10893" s="31"/>
      <c r="AG10893" s="31"/>
      <c r="AH10893" s="31"/>
      <c r="AI10893" s="31"/>
      <c r="AJ10893" s="31"/>
      <c r="AK10893" s="31"/>
      <c r="AL10893" s="31"/>
      <c r="AM10893" s="31"/>
      <c r="AN10893" s="31"/>
      <c r="AO10893" s="31"/>
      <c r="AP10893" s="31"/>
      <c r="AQ10893" s="31"/>
      <c r="AR10893" s="31"/>
      <c r="AS10893" s="31"/>
      <c r="AT10893" s="31"/>
      <c r="AU10893" s="31"/>
      <c r="AV10893" s="31"/>
      <c r="AW10893" s="31"/>
      <c r="AX10893" s="31"/>
      <c r="AY10893" s="31"/>
      <c r="AZ10893" s="31"/>
      <c r="BA10893" s="31"/>
      <c r="BB10893" s="31"/>
      <c r="BC10893" s="31"/>
      <c r="BD10893" s="31"/>
      <c r="BE10893" s="31"/>
      <c r="BF10893" s="31"/>
      <c r="BG10893" s="31"/>
      <c r="BH10893" s="31"/>
      <c r="BI10893" s="31"/>
      <c r="BJ10893" s="31"/>
      <c r="BK10893" s="31"/>
      <c r="BL10893" s="31"/>
      <c r="BM10893" s="31"/>
      <c r="BN10893" s="31"/>
      <c r="BO10893" s="31"/>
      <c r="BP10893" s="31"/>
      <c r="BQ10893" s="31"/>
      <c r="BR10893" s="31"/>
      <c r="BS10893" s="31"/>
      <c r="BT10893" s="31"/>
      <c r="BU10893" s="31"/>
      <c r="BV10893" s="31"/>
      <c r="BW10893" s="31"/>
      <c r="BX10893" s="31"/>
      <c r="BY10893" s="31"/>
      <c r="BZ10893" s="31"/>
      <c r="CA10893" s="31"/>
      <c r="CB10893" s="31"/>
      <c r="CC10893" s="31"/>
    </row>
    <row r="10894" spans="5:81" customFormat="1" x14ac:dyDescent="0.25">
      <c r="E10894" s="30" t="str">
        <f t="shared" si="80"/>
        <v>update IFINOPL.dbo.AGREEMENT_ASSET set BILLING_TO_NPWP = '315577254643001', NPWP_NAME = 'PT. TELAGA BARU TRANSINDO', NPWP_ADDRESS = 'Ruko Graha Tirta No 25-28 RT 005 RW 014 JL. Brigjend Katamso Kureksari Waru - Sidoarjo' where AGREEMENT_NO = replace('0001802/4/10/01/2024', '/', '.');</v>
      </c>
      <c r="F10894" s="31"/>
      <c r="G10894" s="31"/>
      <c r="H10894" s="31"/>
      <c r="I10894" s="31"/>
      <c r="J10894" s="31"/>
      <c r="K10894" s="31"/>
      <c r="L10894" s="31"/>
      <c r="M10894" s="31"/>
      <c r="N10894" s="31"/>
      <c r="O10894" s="31"/>
      <c r="P10894" s="31"/>
      <c r="Q10894" s="31"/>
      <c r="R10894" s="31"/>
      <c r="S10894" s="31"/>
      <c r="T10894" s="31"/>
      <c r="U10894" s="31"/>
      <c r="V10894" s="31"/>
      <c r="W10894" s="31"/>
      <c r="X10894" s="31"/>
      <c r="Y10894" s="31"/>
      <c r="Z10894" s="31"/>
      <c r="AA10894" s="31"/>
      <c r="AB10894" s="31"/>
      <c r="AC10894" s="31"/>
      <c r="AD10894" s="31"/>
      <c r="AE10894" s="31"/>
      <c r="AF10894" s="31"/>
      <c r="AG10894" s="31"/>
      <c r="AH10894" s="31"/>
      <c r="AI10894" s="31"/>
      <c r="AJ10894" s="31"/>
      <c r="AK10894" s="31"/>
      <c r="AL10894" s="31"/>
      <c r="AM10894" s="31"/>
      <c r="AN10894" s="31"/>
      <c r="AO10894" s="31"/>
      <c r="AP10894" s="31"/>
      <c r="AQ10894" s="31"/>
      <c r="AR10894" s="31"/>
      <c r="AS10894" s="31"/>
      <c r="AT10894" s="31"/>
      <c r="AU10894" s="31"/>
      <c r="AV10894" s="31"/>
      <c r="AW10894" s="31"/>
      <c r="AX10894" s="31"/>
      <c r="AY10894" s="31"/>
      <c r="AZ10894" s="31"/>
      <c r="BA10894" s="31"/>
      <c r="BB10894" s="31"/>
      <c r="BC10894" s="31"/>
      <c r="BD10894" s="31"/>
      <c r="BE10894" s="31"/>
      <c r="BF10894" s="31"/>
      <c r="BG10894" s="31"/>
      <c r="BH10894" s="31"/>
      <c r="BI10894" s="31"/>
      <c r="BJ10894" s="31"/>
      <c r="BK10894" s="31"/>
      <c r="BL10894" s="31"/>
      <c r="BM10894" s="31"/>
      <c r="BN10894" s="31"/>
      <c r="BO10894" s="31"/>
      <c r="BP10894" s="31"/>
      <c r="BQ10894" s="31"/>
      <c r="BR10894" s="31"/>
      <c r="BS10894" s="31"/>
      <c r="BT10894" s="31"/>
      <c r="BU10894" s="31"/>
      <c r="BV10894" s="31"/>
      <c r="BW10894" s="31"/>
      <c r="BX10894" s="31"/>
      <c r="BY10894" s="31"/>
      <c r="BZ10894" s="31"/>
      <c r="CA10894" s="31"/>
      <c r="CB10894" s="31"/>
      <c r="CC10894" s="31"/>
    </row>
    <row r="10895" spans="5:81" customFormat="1" x14ac:dyDescent="0.25">
      <c r="E10895"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replace('0001803/4/10/01/2024', '/', '.');</v>
      </c>
      <c r="F10895" s="31"/>
      <c r="G10895" s="31"/>
      <c r="H10895" s="31"/>
      <c r="I10895" s="31"/>
      <c r="J10895" s="31"/>
      <c r="K10895" s="31"/>
      <c r="L10895" s="31"/>
      <c r="M10895" s="31"/>
      <c r="N10895" s="31"/>
      <c r="O10895" s="31"/>
      <c r="P10895" s="31"/>
      <c r="Q10895" s="31"/>
      <c r="R10895" s="31"/>
      <c r="S10895" s="31"/>
      <c r="T10895" s="31"/>
      <c r="U10895" s="31"/>
      <c r="V10895" s="31"/>
      <c r="W10895" s="31"/>
      <c r="X10895" s="31"/>
      <c r="Y10895" s="31"/>
      <c r="Z10895" s="31"/>
      <c r="AA10895" s="31"/>
      <c r="AB10895" s="31"/>
      <c r="AC10895" s="31"/>
      <c r="AD10895" s="31"/>
      <c r="AE10895" s="31"/>
      <c r="AF10895" s="31"/>
      <c r="AG10895" s="31"/>
      <c r="AH10895" s="31"/>
      <c r="AI10895" s="31"/>
      <c r="AJ10895" s="31"/>
      <c r="AK10895" s="31"/>
      <c r="AL10895" s="31"/>
      <c r="AM10895" s="31"/>
      <c r="AN10895" s="31"/>
      <c r="AO10895" s="31"/>
      <c r="AP10895" s="31"/>
      <c r="AQ10895" s="31"/>
      <c r="AR10895" s="31"/>
      <c r="AS10895" s="31"/>
      <c r="AT10895" s="31"/>
      <c r="AU10895" s="31"/>
      <c r="AV10895" s="31"/>
      <c r="AW10895" s="31"/>
      <c r="AX10895" s="31"/>
      <c r="AY10895" s="31"/>
      <c r="AZ10895" s="31"/>
      <c r="BA10895" s="31"/>
      <c r="BB10895" s="31"/>
      <c r="BC10895" s="31"/>
      <c r="BD10895" s="31"/>
      <c r="BE10895" s="31"/>
      <c r="BF10895" s="31"/>
      <c r="BG10895" s="31"/>
      <c r="BH10895" s="31"/>
      <c r="BI10895" s="31"/>
      <c r="BJ10895" s="31"/>
      <c r="BK10895" s="31"/>
      <c r="BL10895" s="31"/>
      <c r="BM10895" s="31"/>
      <c r="BN10895" s="31"/>
      <c r="BO10895" s="31"/>
      <c r="BP10895" s="31"/>
      <c r="BQ10895" s="31"/>
      <c r="BR10895" s="31"/>
      <c r="BS10895" s="31"/>
      <c r="BT10895" s="31"/>
      <c r="BU10895" s="31"/>
      <c r="BV10895" s="31"/>
      <c r="BW10895" s="31"/>
      <c r="BX10895" s="31"/>
      <c r="BY10895" s="31"/>
      <c r="BZ10895" s="31"/>
      <c r="CA10895" s="31"/>
      <c r="CB10895" s="31"/>
      <c r="CC10895" s="31"/>
    </row>
    <row r="10896" spans="5:81" customFormat="1" x14ac:dyDescent="0.25">
      <c r="E10896"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replace('0001804/4/10/01/2024', '/', '.');</v>
      </c>
      <c r="F10896" s="31"/>
      <c r="G10896" s="31"/>
      <c r="H10896" s="31"/>
      <c r="I10896" s="31"/>
      <c r="J10896" s="31"/>
      <c r="K10896" s="31"/>
      <c r="L10896" s="31"/>
      <c r="M10896" s="31"/>
      <c r="N10896" s="31"/>
      <c r="O10896" s="31"/>
      <c r="P10896" s="31"/>
      <c r="Q10896" s="31"/>
      <c r="R10896" s="31"/>
      <c r="S10896" s="31"/>
      <c r="T10896" s="31"/>
      <c r="U10896" s="31"/>
      <c r="V10896" s="31"/>
      <c r="W10896" s="31"/>
      <c r="X10896" s="31"/>
      <c r="Y10896" s="31"/>
      <c r="Z10896" s="31"/>
      <c r="AA10896" s="31"/>
      <c r="AB10896" s="31"/>
      <c r="AC10896" s="31"/>
      <c r="AD10896" s="31"/>
      <c r="AE10896" s="31"/>
      <c r="AF10896" s="31"/>
      <c r="AG10896" s="31"/>
      <c r="AH10896" s="31"/>
      <c r="AI10896" s="31"/>
      <c r="AJ10896" s="31"/>
      <c r="AK10896" s="31"/>
      <c r="AL10896" s="31"/>
      <c r="AM10896" s="31"/>
      <c r="AN10896" s="31"/>
      <c r="AO10896" s="31"/>
      <c r="AP10896" s="31"/>
      <c r="AQ10896" s="31"/>
      <c r="AR10896" s="31"/>
      <c r="AS10896" s="31"/>
      <c r="AT10896" s="31"/>
      <c r="AU10896" s="31"/>
      <c r="AV10896" s="31"/>
      <c r="AW10896" s="31"/>
      <c r="AX10896" s="31"/>
      <c r="AY10896" s="31"/>
      <c r="AZ10896" s="31"/>
      <c r="BA10896" s="31"/>
      <c r="BB10896" s="31"/>
      <c r="BC10896" s="31"/>
      <c r="BD10896" s="31"/>
      <c r="BE10896" s="31"/>
      <c r="BF10896" s="31"/>
      <c r="BG10896" s="31"/>
      <c r="BH10896" s="31"/>
      <c r="BI10896" s="31"/>
      <c r="BJ10896" s="31"/>
      <c r="BK10896" s="31"/>
      <c r="BL10896" s="31"/>
      <c r="BM10896" s="31"/>
      <c r="BN10896" s="31"/>
      <c r="BO10896" s="31"/>
      <c r="BP10896" s="31"/>
      <c r="BQ10896" s="31"/>
      <c r="BR10896" s="31"/>
      <c r="BS10896" s="31"/>
      <c r="BT10896" s="31"/>
      <c r="BU10896" s="31"/>
      <c r="BV10896" s="31"/>
      <c r="BW10896" s="31"/>
      <c r="BX10896" s="31"/>
      <c r="BY10896" s="31"/>
      <c r="BZ10896" s="31"/>
      <c r="CA10896" s="31"/>
      <c r="CB10896" s="31"/>
      <c r="CC10896" s="31"/>
    </row>
    <row r="10897" spans="5:81" customFormat="1" x14ac:dyDescent="0.25">
      <c r="E10897"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replace('0001805/4/10/01/2024', '/', '.');</v>
      </c>
      <c r="F10897" s="31"/>
      <c r="G10897" s="31"/>
      <c r="H10897" s="31"/>
      <c r="I10897" s="31"/>
      <c r="J10897" s="31"/>
      <c r="K10897" s="31"/>
      <c r="L10897" s="31"/>
      <c r="M10897" s="31"/>
      <c r="N10897" s="31"/>
      <c r="O10897" s="31"/>
      <c r="P10897" s="31"/>
      <c r="Q10897" s="31"/>
      <c r="R10897" s="31"/>
      <c r="S10897" s="31"/>
      <c r="T10897" s="31"/>
      <c r="U10897" s="31"/>
      <c r="V10897" s="31"/>
      <c r="W10897" s="31"/>
      <c r="X10897" s="31"/>
      <c r="Y10897" s="31"/>
      <c r="Z10897" s="31"/>
      <c r="AA10897" s="31"/>
      <c r="AB10897" s="31"/>
      <c r="AC10897" s="31"/>
      <c r="AD10897" s="31"/>
      <c r="AE10897" s="31"/>
      <c r="AF10897" s="31"/>
      <c r="AG10897" s="31"/>
      <c r="AH10897" s="31"/>
      <c r="AI10897" s="31"/>
      <c r="AJ10897" s="31"/>
      <c r="AK10897" s="31"/>
      <c r="AL10897" s="31"/>
      <c r="AM10897" s="31"/>
      <c r="AN10897" s="31"/>
      <c r="AO10897" s="31"/>
      <c r="AP10897" s="31"/>
      <c r="AQ10897" s="31"/>
      <c r="AR10897" s="31"/>
      <c r="AS10897" s="31"/>
      <c r="AT10897" s="31"/>
      <c r="AU10897" s="31"/>
      <c r="AV10897" s="31"/>
      <c r="AW10897" s="31"/>
      <c r="AX10897" s="31"/>
      <c r="AY10897" s="31"/>
      <c r="AZ10897" s="31"/>
      <c r="BA10897" s="31"/>
      <c r="BB10897" s="31"/>
      <c r="BC10897" s="31"/>
      <c r="BD10897" s="31"/>
      <c r="BE10897" s="31"/>
      <c r="BF10897" s="31"/>
      <c r="BG10897" s="31"/>
      <c r="BH10897" s="31"/>
      <c r="BI10897" s="31"/>
      <c r="BJ10897" s="31"/>
      <c r="BK10897" s="31"/>
      <c r="BL10897" s="31"/>
      <c r="BM10897" s="31"/>
      <c r="BN10897" s="31"/>
      <c r="BO10897" s="31"/>
      <c r="BP10897" s="31"/>
      <c r="BQ10897" s="31"/>
      <c r="BR10897" s="31"/>
      <c r="BS10897" s="31"/>
      <c r="BT10897" s="31"/>
      <c r="BU10897" s="31"/>
      <c r="BV10897" s="31"/>
      <c r="BW10897" s="31"/>
      <c r="BX10897" s="31"/>
      <c r="BY10897" s="31"/>
      <c r="BZ10897" s="31"/>
      <c r="CA10897" s="31"/>
      <c r="CB10897" s="31"/>
      <c r="CC10897" s="31"/>
    </row>
    <row r="10898" spans="5:81" customFormat="1" x14ac:dyDescent="0.25">
      <c r="E10898" s="30" t="str">
        <f t="shared" si="80"/>
        <v>update IFINOPL.dbo.AGREEMENT_ASSET set BILLING_TO_NPWP = '015855752722001', NPWP_NAME = 'PT. SUMALINDO HUTANI JAYA', NPWP_ADDRESS = 'Jl. HM Ardan (EX Ring Road II) No. 65 RT. 001 Sempaja Utara Samarinda Utara Kota Samarinda Kalimantan Utara 75119' where AGREEMENT_NO = replace('0001806/4/01/12/2023', '/', '.');</v>
      </c>
      <c r="F10898" s="31"/>
      <c r="G10898" s="31"/>
      <c r="H10898" s="31"/>
      <c r="I10898" s="31"/>
      <c r="J10898" s="31"/>
      <c r="K10898" s="31"/>
      <c r="L10898" s="31"/>
      <c r="M10898" s="31"/>
      <c r="N10898" s="31"/>
      <c r="O10898" s="31"/>
      <c r="P10898" s="31"/>
      <c r="Q10898" s="31"/>
      <c r="R10898" s="31"/>
      <c r="S10898" s="31"/>
      <c r="T10898" s="31"/>
      <c r="U10898" s="31"/>
      <c r="V10898" s="31"/>
      <c r="W10898" s="31"/>
      <c r="X10898" s="31"/>
      <c r="Y10898" s="31"/>
      <c r="Z10898" s="31"/>
      <c r="AA10898" s="31"/>
      <c r="AB10898" s="31"/>
      <c r="AC10898" s="31"/>
      <c r="AD10898" s="31"/>
      <c r="AE10898" s="31"/>
      <c r="AF10898" s="31"/>
      <c r="AG10898" s="31"/>
      <c r="AH10898" s="31"/>
      <c r="AI10898" s="31"/>
      <c r="AJ10898" s="31"/>
      <c r="AK10898" s="31"/>
      <c r="AL10898" s="31"/>
      <c r="AM10898" s="31"/>
      <c r="AN10898" s="31"/>
      <c r="AO10898" s="31"/>
      <c r="AP10898" s="31"/>
      <c r="AQ10898" s="31"/>
      <c r="AR10898" s="31"/>
      <c r="AS10898" s="31"/>
      <c r="AT10898" s="31"/>
      <c r="AU10898" s="31"/>
      <c r="AV10898" s="31"/>
      <c r="AW10898" s="31"/>
      <c r="AX10898" s="31"/>
      <c r="AY10898" s="31"/>
      <c r="AZ10898" s="31"/>
      <c r="BA10898" s="31"/>
      <c r="BB10898" s="31"/>
      <c r="BC10898" s="31"/>
      <c r="BD10898" s="31"/>
      <c r="BE10898" s="31"/>
      <c r="BF10898" s="31"/>
      <c r="BG10898" s="31"/>
      <c r="BH10898" s="31"/>
      <c r="BI10898" s="31"/>
      <c r="BJ10898" s="31"/>
      <c r="BK10898" s="31"/>
      <c r="BL10898" s="31"/>
      <c r="BM10898" s="31"/>
      <c r="BN10898" s="31"/>
      <c r="BO10898" s="31"/>
      <c r="BP10898" s="31"/>
      <c r="BQ10898" s="31"/>
      <c r="BR10898" s="31"/>
      <c r="BS10898" s="31"/>
      <c r="BT10898" s="31"/>
      <c r="BU10898" s="31"/>
      <c r="BV10898" s="31"/>
      <c r="BW10898" s="31"/>
      <c r="BX10898" s="31"/>
      <c r="BY10898" s="31"/>
      <c r="BZ10898" s="31"/>
      <c r="CA10898" s="31"/>
      <c r="CB10898" s="31"/>
      <c r="CC10898" s="31"/>
    </row>
    <row r="10899" spans="5:81" customFormat="1" x14ac:dyDescent="0.25">
      <c r="E10899" s="30" t="str">
        <f t="shared" si="80"/>
        <v>update IFINOPL.dbo.AGREEMENT_ASSET set BILLING_TO_NPWP = '953863909122000', NPWP_NAME = 'PT. BENTANG TENAGA PERKASA', NPWP_ADDRESS = 'Jl Sakti Lubis NO 16 A,Siti Rejo II Medan Amplas' where AGREEMENT_NO = replace('0001807/4/08/01/2024', '/', '.');</v>
      </c>
      <c r="F10899" s="31"/>
      <c r="G10899" s="31"/>
      <c r="H10899" s="31"/>
      <c r="I10899" s="31"/>
      <c r="J10899" s="31"/>
      <c r="K10899" s="31"/>
      <c r="L10899" s="31"/>
      <c r="M10899" s="31"/>
      <c r="N10899" s="31"/>
      <c r="O10899" s="31"/>
      <c r="P10899" s="31"/>
      <c r="Q10899" s="31"/>
      <c r="R10899" s="31"/>
      <c r="S10899" s="31"/>
      <c r="T10899" s="31"/>
      <c r="U10899" s="31"/>
      <c r="V10899" s="31"/>
      <c r="W10899" s="31"/>
      <c r="X10899" s="31"/>
      <c r="Y10899" s="31"/>
      <c r="Z10899" s="31"/>
      <c r="AA10899" s="31"/>
      <c r="AB10899" s="31"/>
      <c r="AC10899" s="31"/>
      <c r="AD10899" s="31"/>
      <c r="AE10899" s="31"/>
      <c r="AF10899" s="31"/>
      <c r="AG10899" s="31"/>
      <c r="AH10899" s="31"/>
      <c r="AI10899" s="31"/>
      <c r="AJ10899" s="31"/>
      <c r="AK10899" s="31"/>
      <c r="AL10899" s="31"/>
      <c r="AM10899" s="31"/>
      <c r="AN10899" s="31"/>
      <c r="AO10899" s="31"/>
      <c r="AP10899" s="31"/>
      <c r="AQ10899" s="31"/>
      <c r="AR10899" s="31"/>
      <c r="AS10899" s="31"/>
      <c r="AT10899" s="31"/>
      <c r="AU10899" s="31"/>
      <c r="AV10899" s="31"/>
      <c r="AW10899" s="31"/>
      <c r="AX10899" s="31"/>
      <c r="AY10899" s="31"/>
      <c r="AZ10899" s="31"/>
      <c r="BA10899" s="31"/>
      <c r="BB10899" s="31"/>
      <c r="BC10899" s="31"/>
      <c r="BD10899" s="31"/>
      <c r="BE10899" s="31"/>
      <c r="BF10899" s="31"/>
      <c r="BG10899" s="31"/>
      <c r="BH10899" s="31"/>
      <c r="BI10899" s="31"/>
      <c r="BJ10899" s="31"/>
      <c r="BK10899" s="31"/>
      <c r="BL10899" s="31"/>
      <c r="BM10899" s="31"/>
      <c r="BN10899" s="31"/>
      <c r="BO10899" s="31"/>
      <c r="BP10899" s="31"/>
      <c r="BQ10899" s="31"/>
      <c r="BR10899" s="31"/>
      <c r="BS10899" s="31"/>
      <c r="BT10899" s="31"/>
      <c r="BU10899" s="31"/>
      <c r="BV10899" s="31"/>
      <c r="BW10899" s="31"/>
      <c r="BX10899" s="31"/>
      <c r="BY10899" s="31"/>
      <c r="BZ10899" s="31"/>
      <c r="CA10899" s="31"/>
      <c r="CB10899" s="31"/>
      <c r="CC10899" s="31"/>
    </row>
    <row r="10900" spans="5:81" customFormat="1" x14ac:dyDescent="0.25">
      <c r="E10900" s="30" t="str">
        <f t="shared" si="80"/>
        <v>update IFINOPL.dbo.AGREEMENT_ASSET set BILLING_TO_NPWP = '604558379416000', NPWP_NAME = 'PT. PUTRA BERKAH TRANSINDO', NPWP_ADDRESS = 'PURI PERMATA, JL. TAMAN FLORA BLOK F2 NO. 4 CIPONDOH MAKMUR, CIPONDOH KOTA TANGERANG BANTEN' where AGREEMENT_NO = replace('0001808/4/01/01/2024', '/', '.');</v>
      </c>
      <c r="F10900" s="31"/>
      <c r="G10900" s="31"/>
      <c r="H10900" s="31"/>
      <c r="I10900" s="31"/>
      <c r="J10900" s="31"/>
      <c r="K10900" s="31"/>
      <c r="L10900" s="31"/>
      <c r="M10900" s="31"/>
      <c r="N10900" s="31"/>
      <c r="O10900" s="31"/>
      <c r="P10900" s="31"/>
      <c r="Q10900" s="31"/>
      <c r="R10900" s="31"/>
      <c r="S10900" s="31"/>
      <c r="T10900" s="31"/>
      <c r="U10900" s="31"/>
      <c r="V10900" s="31"/>
      <c r="W10900" s="31"/>
      <c r="X10900" s="31"/>
      <c r="Y10900" s="31"/>
      <c r="Z10900" s="31"/>
      <c r="AA10900" s="31"/>
      <c r="AB10900" s="31"/>
      <c r="AC10900" s="31"/>
      <c r="AD10900" s="31"/>
      <c r="AE10900" s="31"/>
      <c r="AF10900" s="31"/>
      <c r="AG10900" s="31"/>
      <c r="AH10900" s="31"/>
      <c r="AI10900" s="31"/>
      <c r="AJ10900" s="31"/>
      <c r="AK10900" s="31"/>
      <c r="AL10900" s="31"/>
      <c r="AM10900" s="31"/>
      <c r="AN10900" s="31"/>
      <c r="AO10900" s="31"/>
      <c r="AP10900" s="31"/>
      <c r="AQ10900" s="31"/>
      <c r="AR10900" s="31"/>
      <c r="AS10900" s="31"/>
      <c r="AT10900" s="31"/>
      <c r="AU10900" s="31"/>
      <c r="AV10900" s="31"/>
      <c r="AW10900" s="31"/>
      <c r="AX10900" s="31"/>
      <c r="AY10900" s="31"/>
      <c r="AZ10900" s="31"/>
      <c r="BA10900" s="31"/>
      <c r="BB10900" s="31"/>
      <c r="BC10900" s="31"/>
      <c r="BD10900" s="31"/>
      <c r="BE10900" s="31"/>
      <c r="BF10900" s="31"/>
      <c r="BG10900" s="31"/>
      <c r="BH10900" s="31"/>
      <c r="BI10900" s="31"/>
      <c r="BJ10900" s="31"/>
      <c r="BK10900" s="31"/>
      <c r="BL10900" s="31"/>
      <c r="BM10900" s="31"/>
      <c r="BN10900" s="31"/>
      <c r="BO10900" s="31"/>
      <c r="BP10900" s="31"/>
      <c r="BQ10900" s="31"/>
      <c r="BR10900" s="31"/>
      <c r="BS10900" s="31"/>
      <c r="BT10900" s="31"/>
      <c r="BU10900" s="31"/>
      <c r="BV10900" s="31"/>
      <c r="BW10900" s="31"/>
      <c r="BX10900" s="31"/>
      <c r="BY10900" s="31"/>
      <c r="BZ10900" s="31"/>
      <c r="CA10900" s="31"/>
      <c r="CB10900" s="31"/>
      <c r="CC10900" s="31"/>
    </row>
    <row r="10901" spans="5:81" customFormat="1" x14ac:dyDescent="0.25">
      <c r="E10901"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replace('0001809/4/10/01/2024', '/', '.');</v>
      </c>
      <c r="F10901" s="31"/>
      <c r="G10901" s="31"/>
      <c r="H10901" s="31"/>
      <c r="I10901" s="31"/>
      <c r="J10901" s="31"/>
      <c r="K10901" s="31"/>
      <c r="L10901" s="31"/>
      <c r="M10901" s="31"/>
      <c r="N10901" s="31"/>
      <c r="O10901" s="31"/>
      <c r="P10901" s="31"/>
      <c r="Q10901" s="31"/>
      <c r="R10901" s="31"/>
      <c r="S10901" s="31"/>
      <c r="T10901" s="31"/>
      <c r="U10901" s="31"/>
      <c r="V10901" s="31"/>
      <c r="W10901" s="31"/>
      <c r="X10901" s="31"/>
      <c r="Y10901" s="31"/>
      <c r="Z10901" s="31"/>
      <c r="AA10901" s="31"/>
      <c r="AB10901" s="31"/>
      <c r="AC10901" s="31"/>
      <c r="AD10901" s="31"/>
      <c r="AE10901" s="31"/>
      <c r="AF10901" s="31"/>
      <c r="AG10901" s="31"/>
      <c r="AH10901" s="31"/>
      <c r="AI10901" s="31"/>
      <c r="AJ10901" s="31"/>
      <c r="AK10901" s="31"/>
      <c r="AL10901" s="31"/>
      <c r="AM10901" s="31"/>
      <c r="AN10901" s="31"/>
      <c r="AO10901" s="31"/>
      <c r="AP10901" s="31"/>
      <c r="AQ10901" s="31"/>
      <c r="AR10901" s="31"/>
      <c r="AS10901" s="31"/>
      <c r="AT10901" s="31"/>
      <c r="AU10901" s="31"/>
      <c r="AV10901" s="31"/>
      <c r="AW10901" s="31"/>
      <c r="AX10901" s="31"/>
      <c r="AY10901" s="31"/>
      <c r="AZ10901" s="31"/>
      <c r="BA10901" s="31"/>
      <c r="BB10901" s="31"/>
      <c r="BC10901" s="31"/>
      <c r="BD10901" s="31"/>
      <c r="BE10901" s="31"/>
      <c r="BF10901" s="31"/>
      <c r="BG10901" s="31"/>
      <c r="BH10901" s="31"/>
      <c r="BI10901" s="31"/>
      <c r="BJ10901" s="31"/>
      <c r="BK10901" s="31"/>
      <c r="BL10901" s="31"/>
      <c r="BM10901" s="31"/>
      <c r="BN10901" s="31"/>
      <c r="BO10901" s="31"/>
      <c r="BP10901" s="31"/>
      <c r="BQ10901" s="31"/>
      <c r="BR10901" s="31"/>
      <c r="BS10901" s="31"/>
      <c r="BT10901" s="31"/>
      <c r="BU10901" s="31"/>
      <c r="BV10901" s="31"/>
      <c r="BW10901" s="31"/>
      <c r="BX10901" s="31"/>
      <c r="BY10901" s="31"/>
      <c r="BZ10901" s="31"/>
      <c r="CA10901" s="31"/>
      <c r="CB10901" s="31"/>
      <c r="CC10901" s="31"/>
    </row>
    <row r="10902" spans="5:81" customFormat="1" x14ac:dyDescent="0.25">
      <c r="E10902"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replace('0001810/4/10/01/2024', '/', '.');</v>
      </c>
      <c r="F10902" s="31"/>
      <c r="G10902" s="31"/>
      <c r="H10902" s="31"/>
      <c r="I10902" s="31"/>
      <c r="J10902" s="31"/>
      <c r="K10902" s="31"/>
      <c r="L10902" s="31"/>
      <c r="M10902" s="31"/>
      <c r="N10902" s="31"/>
      <c r="O10902" s="31"/>
      <c r="P10902" s="31"/>
      <c r="Q10902" s="31"/>
      <c r="R10902" s="31"/>
      <c r="S10902" s="31"/>
      <c r="T10902" s="31"/>
      <c r="U10902" s="31"/>
      <c r="V10902" s="31"/>
      <c r="W10902" s="31"/>
      <c r="X10902" s="31"/>
      <c r="Y10902" s="31"/>
      <c r="Z10902" s="31"/>
      <c r="AA10902" s="31"/>
      <c r="AB10902" s="31"/>
      <c r="AC10902" s="31"/>
      <c r="AD10902" s="31"/>
      <c r="AE10902" s="31"/>
      <c r="AF10902" s="31"/>
      <c r="AG10902" s="31"/>
      <c r="AH10902" s="31"/>
      <c r="AI10902" s="31"/>
      <c r="AJ10902" s="31"/>
      <c r="AK10902" s="31"/>
      <c r="AL10902" s="31"/>
      <c r="AM10902" s="31"/>
      <c r="AN10902" s="31"/>
      <c r="AO10902" s="31"/>
      <c r="AP10902" s="31"/>
      <c r="AQ10902" s="31"/>
      <c r="AR10902" s="31"/>
      <c r="AS10902" s="31"/>
      <c r="AT10902" s="31"/>
      <c r="AU10902" s="31"/>
      <c r="AV10902" s="31"/>
      <c r="AW10902" s="31"/>
      <c r="AX10902" s="31"/>
      <c r="AY10902" s="31"/>
      <c r="AZ10902" s="31"/>
      <c r="BA10902" s="31"/>
      <c r="BB10902" s="31"/>
      <c r="BC10902" s="31"/>
      <c r="BD10902" s="31"/>
      <c r="BE10902" s="31"/>
      <c r="BF10902" s="31"/>
      <c r="BG10902" s="31"/>
      <c r="BH10902" s="31"/>
      <c r="BI10902" s="31"/>
      <c r="BJ10902" s="31"/>
      <c r="BK10902" s="31"/>
      <c r="BL10902" s="31"/>
      <c r="BM10902" s="31"/>
      <c r="BN10902" s="31"/>
      <c r="BO10902" s="31"/>
      <c r="BP10902" s="31"/>
      <c r="BQ10902" s="31"/>
      <c r="BR10902" s="31"/>
      <c r="BS10902" s="31"/>
      <c r="BT10902" s="31"/>
      <c r="BU10902" s="31"/>
      <c r="BV10902" s="31"/>
      <c r="BW10902" s="31"/>
      <c r="BX10902" s="31"/>
      <c r="BY10902" s="31"/>
      <c r="BZ10902" s="31"/>
      <c r="CA10902" s="31"/>
      <c r="CB10902" s="31"/>
      <c r="CC10902" s="31"/>
    </row>
    <row r="10903" spans="5:81" customFormat="1" x14ac:dyDescent="0.25">
      <c r="E10903"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replace('0001811/4/10/01/2024', '/', '.');</v>
      </c>
      <c r="F10903" s="31"/>
      <c r="G10903" s="31"/>
      <c r="H10903" s="31"/>
      <c r="I10903" s="31"/>
      <c r="J10903" s="31"/>
      <c r="K10903" s="31"/>
      <c r="L10903" s="31"/>
      <c r="M10903" s="31"/>
      <c r="N10903" s="31"/>
      <c r="O10903" s="31"/>
      <c r="P10903" s="31"/>
      <c r="Q10903" s="31"/>
      <c r="R10903" s="31"/>
      <c r="S10903" s="31"/>
      <c r="T10903" s="31"/>
      <c r="U10903" s="31"/>
      <c r="V10903" s="31"/>
      <c r="W10903" s="31"/>
      <c r="X10903" s="31"/>
      <c r="Y10903" s="31"/>
      <c r="Z10903" s="31"/>
      <c r="AA10903" s="31"/>
      <c r="AB10903" s="31"/>
      <c r="AC10903" s="31"/>
      <c r="AD10903" s="31"/>
      <c r="AE10903" s="31"/>
      <c r="AF10903" s="31"/>
      <c r="AG10903" s="31"/>
      <c r="AH10903" s="31"/>
      <c r="AI10903" s="31"/>
      <c r="AJ10903" s="31"/>
      <c r="AK10903" s="31"/>
      <c r="AL10903" s="31"/>
      <c r="AM10903" s="31"/>
      <c r="AN10903" s="31"/>
      <c r="AO10903" s="31"/>
      <c r="AP10903" s="31"/>
      <c r="AQ10903" s="31"/>
      <c r="AR10903" s="31"/>
      <c r="AS10903" s="31"/>
      <c r="AT10903" s="31"/>
      <c r="AU10903" s="31"/>
      <c r="AV10903" s="31"/>
      <c r="AW10903" s="31"/>
      <c r="AX10903" s="31"/>
      <c r="AY10903" s="31"/>
      <c r="AZ10903" s="31"/>
      <c r="BA10903" s="31"/>
      <c r="BB10903" s="31"/>
      <c r="BC10903" s="31"/>
      <c r="BD10903" s="31"/>
      <c r="BE10903" s="31"/>
      <c r="BF10903" s="31"/>
      <c r="BG10903" s="31"/>
      <c r="BH10903" s="31"/>
      <c r="BI10903" s="31"/>
      <c r="BJ10903" s="31"/>
      <c r="BK10903" s="31"/>
      <c r="BL10903" s="31"/>
      <c r="BM10903" s="31"/>
      <c r="BN10903" s="31"/>
      <c r="BO10903" s="31"/>
      <c r="BP10903" s="31"/>
      <c r="BQ10903" s="31"/>
      <c r="BR10903" s="31"/>
      <c r="BS10903" s="31"/>
      <c r="BT10903" s="31"/>
      <c r="BU10903" s="31"/>
      <c r="BV10903" s="31"/>
      <c r="BW10903" s="31"/>
      <c r="BX10903" s="31"/>
      <c r="BY10903" s="31"/>
      <c r="BZ10903" s="31"/>
      <c r="CA10903" s="31"/>
      <c r="CB10903" s="31"/>
      <c r="CC10903" s="31"/>
    </row>
    <row r="10904" spans="5:81" customFormat="1" x14ac:dyDescent="0.25">
      <c r="E10904" s="30" t="str">
        <f t="shared" si="80"/>
        <v>update IFINOPL.dbo.AGREEMENT_ASSET set BILLING_TO_NPWP = '705439826063000', NPWP_NAME = 'PT. PRIMA ARMADA RAYA', NPWP_ADDRESS = 'GD. PATRA JASA OFFICE TOWER LT. 1 JL. JEND. GATOT SUBROTO KAV. 32-34 KUNINGAN TIMUR SETIABUDI JAKARTA SELATAN DKI JAKARTA' where AGREEMENT_NO = replace('0001812/4/10/01/2024', '/', '.');</v>
      </c>
      <c r="F10904" s="31"/>
      <c r="G10904" s="31"/>
      <c r="H10904" s="31"/>
      <c r="I10904" s="31"/>
      <c r="J10904" s="31"/>
      <c r="K10904" s="31"/>
      <c r="L10904" s="31"/>
      <c r="M10904" s="31"/>
      <c r="N10904" s="31"/>
      <c r="O10904" s="31"/>
      <c r="P10904" s="31"/>
      <c r="Q10904" s="31"/>
      <c r="R10904" s="31"/>
      <c r="S10904" s="31"/>
      <c r="T10904" s="31"/>
      <c r="U10904" s="31"/>
      <c r="V10904" s="31"/>
      <c r="W10904" s="31"/>
      <c r="X10904" s="31"/>
      <c r="Y10904" s="31"/>
      <c r="Z10904" s="31"/>
      <c r="AA10904" s="31"/>
      <c r="AB10904" s="31"/>
      <c r="AC10904" s="31"/>
      <c r="AD10904" s="31"/>
      <c r="AE10904" s="31"/>
      <c r="AF10904" s="31"/>
      <c r="AG10904" s="31"/>
      <c r="AH10904" s="31"/>
      <c r="AI10904" s="31"/>
      <c r="AJ10904" s="31"/>
      <c r="AK10904" s="31"/>
      <c r="AL10904" s="31"/>
      <c r="AM10904" s="31"/>
      <c r="AN10904" s="31"/>
      <c r="AO10904" s="31"/>
      <c r="AP10904" s="31"/>
      <c r="AQ10904" s="31"/>
      <c r="AR10904" s="31"/>
      <c r="AS10904" s="31"/>
      <c r="AT10904" s="31"/>
      <c r="AU10904" s="31"/>
      <c r="AV10904" s="31"/>
      <c r="AW10904" s="31"/>
      <c r="AX10904" s="31"/>
      <c r="AY10904" s="31"/>
      <c r="AZ10904" s="31"/>
      <c r="BA10904" s="31"/>
      <c r="BB10904" s="31"/>
      <c r="BC10904" s="31"/>
      <c r="BD10904" s="31"/>
      <c r="BE10904" s="31"/>
      <c r="BF10904" s="31"/>
      <c r="BG10904" s="31"/>
      <c r="BH10904" s="31"/>
      <c r="BI10904" s="31"/>
      <c r="BJ10904" s="31"/>
      <c r="BK10904" s="31"/>
      <c r="BL10904" s="31"/>
      <c r="BM10904" s="31"/>
      <c r="BN10904" s="31"/>
      <c r="BO10904" s="31"/>
      <c r="BP10904" s="31"/>
      <c r="BQ10904" s="31"/>
      <c r="BR10904" s="31"/>
      <c r="BS10904" s="31"/>
      <c r="BT10904" s="31"/>
      <c r="BU10904" s="31"/>
      <c r="BV10904" s="31"/>
      <c r="BW10904" s="31"/>
      <c r="BX10904" s="31"/>
      <c r="BY10904" s="31"/>
      <c r="BZ10904" s="31"/>
      <c r="CA10904" s="31"/>
      <c r="CB10904" s="31"/>
      <c r="CC10904" s="31"/>
    </row>
    <row r="10905" spans="5:81" customFormat="1" x14ac:dyDescent="0.25">
      <c r="E10905" s="30" t="str">
        <f t="shared" si="80"/>
        <v>update IFINOPL.dbo.AGREEMENT_ASSET set BILLING_TO_NPWP = '016743767092000', NPWP_NAME = 'PT. TIRTA INVESTAMA', NPWP_ADDRESS = 'GEDUNG RDTX PLACE LT 5-9 JL PROF DR.SATRIO KAV 3, KARET KUNINGAN, SETIABUDI, KOTA ADM. JAKARTA SELATAN, DKI JAKARTA, 12940' where AGREEMENT_NO = replace('0001818/4/10/01/2024', '/', '.');</v>
      </c>
      <c r="F10905" s="31"/>
      <c r="G10905" s="31"/>
      <c r="H10905" s="31"/>
      <c r="I10905" s="31"/>
      <c r="J10905" s="31"/>
      <c r="K10905" s="31"/>
      <c r="L10905" s="31"/>
      <c r="M10905" s="31"/>
      <c r="N10905" s="31"/>
      <c r="O10905" s="31"/>
      <c r="P10905" s="31"/>
      <c r="Q10905" s="31"/>
      <c r="R10905" s="31"/>
      <c r="S10905" s="31"/>
      <c r="T10905" s="31"/>
      <c r="U10905" s="31"/>
      <c r="V10905" s="31"/>
      <c r="W10905" s="31"/>
      <c r="X10905" s="31"/>
      <c r="Y10905" s="31"/>
      <c r="Z10905" s="31"/>
      <c r="AA10905" s="31"/>
      <c r="AB10905" s="31"/>
      <c r="AC10905" s="31"/>
      <c r="AD10905" s="31"/>
      <c r="AE10905" s="31"/>
      <c r="AF10905" s="31"/>
      <c r="AG10905" s="31"/>
      <c r="AH10905" s="31"/>
      <c r="AI10905" s="31"/>
      <c r="AJ10905" s="31"/>
      <c r="AK10905" s="31"/>
      <c r="AL10905" s="31"/>
      <c r="AM10905" s="31"/>
      <c r="AN10905" s="31"/>
      <c r="AO10905" s="31"/>
      <c r="AP10905" s="31"/>
      <c r="AQ10905" s="31"/>
      <c r="AR10905" s="31"/>
      <c r="AS10905" s="31"/>
      <c r="AT10905" s="31"/>
      <c r="AU10905" s="31"/>
      <c r="AV10905" s="31"/>
      <c r="AW10905" s="31"/>
      <c r="AX10905" s="31"/>
      <c r="AY10905" s="31"/>
      <c r="AZ10905" s="31"/>
      <c r="BA10905" s="31"/>
      <c r="BB10905" s="31"/>
      <c r="BC10905" s="31"/>
      <c r="BD10905" s="31"/>
      <c r="BE10905" s="31"/>
      <c r="BF10905" s="31"/>
      <c r="BG10905" s="31"/>
      <c r="BH10905" s="31"/>
      <c r="BI10905" s="31"/>
      <c r="BJ10905" s="31"/>
      <c r="BK10905" s="31"/>
      <c r="BL10905" s="31"/>
      <c r="BM10905" s="31"/>
      <c r="BN10905" s="31"/>
      <c r="BO10905" s="31"/>
      <c r="BP10905" s="31"/>
      <c r="BQ10905" s="31"/>
      <c r="BR10905" s="31"/>
      <c r="BS10905" s="31"/>
      <c r="BT10905" s="31"/>
      <c r="BU10905" s="31"/>
      <c r="BV10905" s="31"/>
      <c r="BW10905" s="31"/>
      <c r="BX10905" s="31"/>
      <c r="BY10905" s="31"/>
      <c r="BZ10905" s="31"/>
      <c r="CA10905" s="31"/>
      <c r="CB10905" s="31"/>
      <c r="CC10905" s="31"/>
    </row>
    <row r="10906" spans="5:81" customFormat="1" x14ac:dyDescent="0.25">
      <c r="E10906" s="30" t="str">
        <f t="shared" si="80"/>
        <v>update IFINOPL.dbo.AGREEMENT_ASSET set BILLING_TO_NPWP = '016743767092000', NPWP_NAME = 'PT. TIRTA INVESTAMA', NPWP_ADDRESS = 'Gedung RDTX Place lt 5-9 Jl Prof Dr Satrio Kav 3 Karet Kuningan Setiabudi Kota Adm Jakarta Selatan DKI Jakarta 12940' where AGREEMENT_NO = replace('0001819/4/10/01/2024', '/', '.');</v>
      </c>
      <c r="F10906" s="31"/>
      <c r="G10906" s="31"/>
      <c r="H10906" s="31"/>
      <c r="I10906" s="31"/>
      <c r="J10906" s="31"/>
      <c r="K10906" s="31"/>
      <c r="L10906" s="31"/>
      <c r="M10906" s="31"/>
      <c r="N10906" s="31"/>
      <c r="O10906" s="31"/>
      <c r="P10906" s="31"/>
      <c r="Q10906" s="31"/>
      <c r="R10906" s="31"/>
      <c r="S10906" s="31"/>
      <c r="T10906" s="31"/>
      <c r="U10906" s="31"/>
      <c r="V10906" s="31"/>
      <c r="W10906" s="31"/>
      <c r="X10906" s="31"/>
      <c r="Y10906" s="31"/>
      <c r="Z10906" s="31"/>
      <c r="AA10906" s="31"/>
      <c r="AB10906" s="31"/>
      <c r="AC10906" s="31"/>
      <c r="AD10906" s="31"/>
      <c r="AE10906" s="31"/>
      <c r="AF10906" s="31"/>
      <c r="AG10906" s="31"/>
      <c r="AH10906" s="31"/>
      <c r="AI10906" s="31"/>
      <c r="AJ10906" s="31"/>
      <c r="AK10906" s="31"/>
      <c r="AL10906" s="31"/>
      <c r="AM10906" s="31"/>
      <c r="AN10906" s="31"/>
      <c r="AO10906" s="31"/>
      <c r="AP10906" s="31"/>
      <c r="AQ10906" s="31"/>
      <c r="AR10906" s="31"/>
      <c r="AS10906" s="31"/>
      <c r="AT10906" s="31"/>
      <c r="AU10906" s="31"/>
      <c r="AV10906" s="31"/>
      <c r="AW10906" s="31"/>
      <c r="AX10906" s="31"/>
      <c r="AY10906" s="31"/>
      <c r="AZ10906" s="31"/>
      <c r="BA10906" s="31"/>
      <c r="BB10906" s="31"/>
      <c r="BC10906" s="31"/>
      <c r="BD10906" s="31"/>
      <c r="BE10906" s="31"/>
      <c r="BF10906" s="31"/>
      <c r="BG10906" s="31"/>
      <c r="BH10906" s="31"/>
      <c r="BI10906" s="31"/>
      <c r="BJ10906" s="31"/>
      <c r="BK10906" s="31"/>
      <c r="BL10906" s="31"/>
      <c r="BM10906" s="31"/>
      <c r="BN10906" s="31"/>
      <c r="BO10906" s="31"/>
      <c r="BP10906" s="31"/>
      <c r="BQ10906" s="31"/>
      <c r="BR10906" s="31"/>
      <c r="BS10906" s="31"/>
      <c r="BT10906" s="31"/>
      <c r="BU10906" s="31"/>
      <c r="BV10906" s="31"/>
      <c r="BW10906" s="31"/>
      <c r="BX10906" s="31"/>
      <c r="BY10906" s="31"/>
      <c r="BZ10906" s="31"/>
      <c r="CA10906" s="31"/>
      <c r="CB10906" s="31"/>
      <c r="CC10906" s="31"/>
    </row>
    <row r="10907" spans="5:81" customFormat="1" x14ac:dyDescent="0.25">
      <c r="E10907" s="30" t="str">
        <f t="shared" si="80"/>
        <v>update IFINOPL.dbo.AGREEMENT_ASSET set BILLING_TO_NPWP = '016743767092000', NPWP_NAME = 'PT. TIRTA INVESTAMA', NPWP_ADDRESS = 'Gedung RDTX Place lt 5-9 Jl Prof Dr Satrio Kav 3 Karet Kuningan Setiabudi Kota Adm Jakarta Selatan DKI Jakarta 12940' where AGREEMENT_NO = replace('0001820/4/10/01/2024', '/', '.');</v>
      </c>
      <c r="F10907" s="31"/>
      <c r="G10907" s="31"/>
      <c r="H10907" s="31"/>
      <c r="I10907" s="31"/>
      <c r="J10907" s="31"/>
      <c r="K10907" s="31"/>
      <c r="L10907" s="31"/>
      <c r="M10907" s="31"/>
      <c r="N10907" s="31"/>
      <c r="O10907" s="31"/>
      <c r="P10907" s="31"/>
      <c r="Q10907" s="31"/>
      <c r="R10907" s="31"/>
      <c r="S10907" s="31"/>
      <c r="T10907" s="31"/>
      <c r="U10907" s="31"/>
      <c r="V10907" s="31"/>
      <c r="W10907" s="31"/>
      <c r="X10907" s="31"/>
      <c r="Y10907" s="31"/>
      <c r="Z10907" s="31"/>
      <c r="AA10907" s="31"/>
      <c r="AB10907" s="31"/>
      <c r="AC10907" s="31"/>
      <c r="AD10907" s="31"/>
      <c r="AE10907" s="31"/>
      <c r="AF10907" s="31"/>
      <c r="AG10907" s="31"/>
      <c r="AH10907" s="31"/>
      <c r="AI10907" s="31"/>
      <c r="AJ10907" s="31"/>
      <c r="AK10907" s="31"/>
      <c r="AL10907" s="31"/>
      <c r="AM10907" s="31"/>
      <c r="AN10907" s="31"/>
      <c r="AO10907" s="31"/>
      <c r="AP10907" s="31"/>
      <c r="AQ10907" s="31"/>
      <c r="AR10907" s="31"/>
      <c r="AS10907" s="31"/>
      <c r="AT10907" s="31"/>
      <c r="AU10907" s="31"/>
      <c r="AV10907" s="31"/>
      <c r="AW10907" s="31"/>
      <c r="AX10907" s="31"/>
      <c r="AY10907" s="31"/>
      <c r="AZ10907" s="31"/>
      <c r="BA10907" s="31"/>
      <c r="BB10907" s="31"/>
      <c r="BC10907" s="31"/>
      <c r="BD10907" s="31"/>
      <c r="BE10907" s="31"/>
      <c r="BF10907" s="31"/>
      <c r="BG10907" s="31"/>
      <c r="BH10907" s="31"/>
      <c r="BI10907" s="31"/>
      <c r="BJ10907" s="31"/>
      <c r="BK10907" s="31"/>
      <c r="BL10907" s="31"/>
      <c r="BM10907" s="31"/>
      <c r="BN10907" s="31"/>
      <c r="BO10907" s="31"/>
      <c r="BP10907" s="31"/>
      <c r="BQ10907" s="31"/>
      <c r="BR10907" s="31"/>
      <c r="BS10907" s="31"/>
      <c r="BT10907" s="31"/>
      <c r="BU10907" s="31"/>
      <c r="BV10907" s="31"/>
      <c r="BW10907" s="31"/>
      <c r="BX10907" s="31"/>
      <c r="BY10907" s="31"/>
      <c r="BZ10907" s="31"/>
      <c r="CA10907" s="31"/>
      <c r="CB10907" s="31"/>
      <c r="CC10907" s="31"/>
    </row>
    <row r="10908" spans="5:81" customFormat="1" x14ac:dyDescent="0.25">
      <c r="E10908" s="30" t="str">
        <f t="shared" si="80"/>
        <v>update IFINOPL.dbo.AGREEMENT_ASSET set BILLING_TO_NPWP = '016743767092000', NPWP_NAME = 'PT. TIRTA INVESTAMA', NPWP_ADDRESS = 'GEDUNG RDTX PLACE LT 5-9 JL PROF DR.SATRIO KAV 3, KARET KUNINGAN SETIABUDI, KOTA ADM. JAKARTA SELATAN, DKI JAKARTA, 12940' where AGREEMENT_NO = replace('0001822/4/10/01/2024', '/', '.');</v>
      </c>
      <c r="F10908" s="31"/>
      <c r="G10908" s="31"/>
      <c r="H10908" s="31"/>
      <c r="I10908" s="31"/>
      <c r="J10908" s="31"/>
      <c r="K10908" s="31"/>
      <c r="L10908" s="31"/>
      <c r="M10908" s="31"/>
      <c r="N10908" s="31"/>
      <c r="O10908" s="31"/>
      <c r="P10908" s="31"/>
      <c r="Q10908" s="31"/>
      <c r="R10908" s="31"/>
      <c r="S10908" s="31"/>
      <c r="T10908" s="31"/>
      <c r="U10908" s="31"/>
      <c r="V10908" s="31"/>
      <c r="W10908" s="31"/>
      <c r="X10908" s="31"/>
      <c r="Y10908" s="31"/>
      <c r="Z10908" s="31"/>
      <c r="AA10908" s="31"/>
      <c r="AB10908" s="31"/>
      <c r="AC10908" s="31"/>
      <c r="AD10908" s="31"/>
      <c r="AE10908" s="31"/>
      <c r="AF10908" s="31"/>
      <c r="AG10908" s="31"/>
      <c r="AH10908" s="31"/>
      <c r="AI10908" s="31"/>
      <c r="AJ10908" s="31"/>
      <c r="AK10908" s="31"/>
      <c r="AL10908" s="31"/>
      <c r="AM10908" s="31"/>
      <c r="AN10908" s="31"/>
      <c r="AO10908" s="31"/>
      <c r="AP10908" s="31"/>
      <c r="AQ10908" s="31"/>
      <c r="AR10908" s="31"/>
      <c r="AS10908" s="31"/>
      <c r="AT10908" s="31"/>
      <c r="AU10908" s="31"/>
      <c r="AV10908" s="31"/>
      <c r="AW10908" s="31"/>
      <c r="AX10908" s="31"/>
      <c r="AY10908" s="31"/>
      <c r="AZ10908" s="31"/>
      <c r="BA10908" s="31"/>
      <c r="BB10908" s="31"/>
      <c r="BC10908" s="31"/>
      <c r="BD10908" s="31"/>
      <c r="BE10908" s="31"/>
      <c r="BF10908" s="31"/>
      <c r="BG10908" s="31"/>
      <c r="BH10908" s="31"/>
      <c r="BI10908" s="31"/>
      <c r="BJ10908" s="31"/>
      <c r="BK10908" s="31"/>
      <c r="BL10908" s="31"/>
      <c r="BM10908" s="31"/>
      <c r="BN10908" s="31"/>
      <c r="BO10908" s="31"/>
      <c r="BP10908" s="31"/>
      <c r="BQ10908" s="31"/>
      <c r="BR10908" s="31"/>
      <c r="BS10908" s="31"/>
      <c r="BT10908" s="31"/>
      <c r="BU10908" s="31"/>
      <c r="BV10908" s="31"/>
      <c r="BW10908" s="31"/>
      <c r="BX10908" s="31"/>
      <c r="BY10908" s="31"/>
      <c r="BZ10908" s="31"/>
      <c r="CA10908" s="31"/>
      <c r="CB10908" s="31"/>
      <c r="CC10908" s="31"/>
    </row>
    <row r="10909" spans="5:81" customFormat="1" x14ac:dyDescent="0.25">
      <c r="E10909" s="30" t="str">
        <f t="shared" si="80"/>
        <v>update IFINOPL.dbo.AGREEMENT_ASSET set BILLING_TO_NPWP = '651887093416000', NPWP_NAME = 'PT. AMARTHA MANUNGGAL PRIMA', NPWP_ADDRESS = 'THE PROMINENCE TOWER LT.28 JL. JALUR SUTERA B PANUNGGANGAN TIMUR, PINANG KOTA TANGERANG BANTEN' where AGREEMENT_NO = replace('0001823/4/08/01/2024', '/', '.');</v>
      </c>
      <c r="F10909" s="31"/>
      <c r="G10909" s="31"/>
      <c r="H10909" s="31"/>
      <c r="I10909" s="31"/>
      <c r="J10909" s="31"/>
      <c r="K10909" s="31"/>
      <c r="L10909" s="31"/>
      <c r="M10909" s="31"/>
      <c r="N10909" s="31"/>
      <c r="O10909" s="31"/>
      <c r="P10909" s="31"/>
      <c r="Q10909" s="31"/>
      <c r="R10909" s="31"/>
      <c r="S10909" s="31"/>
      <c r="T10909" s="31"/>
      <c r="U10909" s="31"/>
      <c r="V10909" s="31"/>
      <c r="W10909" s="31"/>
      <c r="X10909" s="31"/>
      <c r="Y10909" s="31"/>
      <c r="Z10909" s="31"/>
      <c r="AA10909" s="31"/>
      <c r="AB10909" s="31"/>
      <c r="AC10909" s="31"/>
      <c r="AD10909" s="31"/>
      <c r="AE10909" s="31"/>
      <c r="AF10909" s="31"/>
      <c r="AG10909" s="31"/>
      <c r="AH10909" s="31"/>
      <c r="AI10909" s="31"/>
      <c r="AJ10909" s="31"/>
      <c r="AK10909" s="31"/>
      <c r="AL10909" s="31"/>
      <c r="AM10909" s="31"/>
      <c r="AN10909" s="31"/>
      <c r="AO10909" s="31"/>
      <c r="AP10909" s="31"/>
      <c r="AQ10909" s="31"/>
      <c r="AR10909" s="31"/>
      <c r="AS10909" s="31"/>
      <c r="AT10909" s="31"/>
      <c r="AU10909" s="31"/>
      <c r="AV10909" s="31"/>
      <c r="AW10909" s="31"/>
      <c r="AX10909" s="31"/>
      <c r="AY10909" s="31"/>
      <c r="AZ10909" s="31"/>
      <c r="BA10909" s="31"/>
      <c r="BB10909" s="31"/>
      <c r="BC10909" s="31"/>
      <c r="BD10909" s="31"/>
      <c r="BE10909" s="31"/>
      <c r="BF10909" s="31"/>
      <c r="BG10909" s="31"/>
      <c r="BH10909" s="31"/>
      <c r="BI10909" s="31"/>
      <c r="BJ10909" s="31"/>
      <c r="BK10909" s="31"/>
      <c r="BL10909" s="31"/>
      <c r="BM10909" s="31"/>
      <c r="BN10909" s="31"/>
      <c r="BO10909" s="31"/>
      <c r="BP10909" s="31"/>
      <c r="BQ10909" s="31"/>
      <c r="BR10909" s="31"/>
      <c r="BS10909" s="31"/>
      <c r="BT10909" s="31"/>
      <c r="BU10909" s="31"/>
      <c r="BV10909" s="31"/>
      <c r="BW10909" s="31"/>
      <c r="BX10909" s="31"/>
      <c r="BY10909" s="31"/>
      <c r="BZ10909" s="31"/>
      <c r="CA10909" s="31"/>
      <c r="CB10909" s="31"/>
      <c r="CC10909" s="31"/>
    </row>
    <row r="10910" spans="5:81" customFormat="1" x14ac:dyDescent="0.25">
      <c r="E10910" s="30" t="str">
        <f t="shared" si="80"/>
        <v>update IFINOPL.dbo.AGREEMENT_ASSET set BILLING_TO_NPWP = '716337043451000', NPWP_NAME = 'PT. SICEPAT EKSPRES INDONESIA', NPWP_ADDRESS = 'GEDUNG MEDIALAND TOWER MEDIALAND TOWER, JL. H. R RASUNA SAID NO. 1 RT 1 / RW 6 GUNTUR, SETIABUDI JAKARTA SELATAN 12980' where AGREEMENT_NO = replace('0001824/4/10/01/2024', '/', '.');</v>
      </c>
      <c r="F10910" s="31"/>
      <c r="G10910" s="31"/>
      <c r="H10910" s="31"/>
      <c r="I10910" s="31"/>
      <c r="J10910" s="31"/>
      <c r="K10910" s="31"/>
      <c r="L10910" s="31"/>
      <c r="M10910" s="31"/>
      <c r="N10910" s="31"/>
      <c r="O10910" s="31"/>
      <c r="P10910" s="31"/>
      <c r="Q10910" s="31"/>
      <c r="R10910" s="31"/>
      <c r="S10910" s="31"/>
      <c r="T10910" s="31"/>
      <c r="U10910" s="31"/>
      <c r="V10910" s="31"/>
      <c r="W10910" s="31"/>
      <c r="X10910" s="31"/>
      <c r="Y10910" s="31"/>
      <c r="Z10910" s="31"/>
      <c r="AA10910" s="31"/>
      <c r="AB10910" s="31"/>
      <c r="AC10910" s="31"/>
      <c r="AD10910" s="31"/>
      <c r="AE10910" s="31"/>
      <c r="AF10910" s="31"/>
      <c r="AG10910" s="31"/>
      <c r="AH10910" s="31"/>
      <c r="AI10910" s="31"/>
      <c r="AJ10910" s="31"/>
      <c r="AK10910" s="31"/>
      <c r="AL10910" s="31"/>
      <c r="AM10910" s="31"/>
      <c r="AN10910" s="31"/>
      <c r="AO10910" s="31"/>
      <c r="AP10910" s="31"/>
      <c r="AQ10910" s="31"/>
      <c r="AR10910" s="31"/>
      <c r="AS10910" s="31"/>
      <c r="AT10910" s="31"/>
      <c r="AU10910" s="31"/>
      <c r="AV10910" s="31"/>
      <c r="AW10910" s="31"/>
      <c r="AX10910" s="31"/>
      <c r="AY10910" s="31"/>
      <c r="AZ10910" s="31"/>
      <c r="BA10910" s="31"/>
      <c r="BB10910" s="31"/>
      <c r="BC10910" s="31"/>
      <c r="BD10910" s="31"/>
      <c r="BE10910" s="31"/>
      <c r="BF10910" s="31"/>
      <c r="BG10910" s="31"/>
      <c r="BH10910" s="31"/>
      <c r="BI10910" s="31"/>
      <c r="BJ10910" s="31"/>
      <c r="BK10910" s="31"/>
      <c r="BL10910" s="31"/>
      <c r="BM10910" s="31"/>
      <c r="BN10910" s="31"/>
      <c r="BO10910" s="31"/>
      <c r="BP10910" s="31"/>
      <c r="BQ10910" s="31"/>
      <c r="BR10910" s="31"/>
      <c r="BS10910" s="31"/>
      <c r="BT10910" s="31"/>
      <c r="BU10910" s="31"/>
      <c r="BV10910" s="31"/>
      <c r="BW10910" s="31"/>
      <c r="BX10910" s="31"/>
      <c r="BY10910" s="31"/>
      <c r="BZ10910" s="31"/>
      <c r="CA10910" s="31"/>
      <c r="CB10910" s="31"/>
      <c r="CC10910" s="31"/>
    </row>
    <row r="10911" spans="5:81" customFormat="1" x14ac:dyDescent="0.25">
      <c r="E10911" s="30" t="str">
        <f t="shared" si="80"/>
        <v>update IFINOPL.dbo.AGREEMENT_ASSET set BILLING_TO_NPWP = '716337043451000', NPWP_NAME = 'PT. SICEPAT EKSPRES INDONESIA', NPWP_ADDRESS = 'MENARA 2 BTN LANTAI 10,11,12, DAN 15, JALAN H.R. RASUNA SAID SUPERBLOK II, GUNTUR, SETIABUDI, KOTA ADM. JAKARTA SELATAN, DKI JAKARTA, 12980' where AGREEMENT_NO = replace('0001824/4/10/01/2024', '/', '.');</v>
      </c>
      <c r="F10911" s="31"/>
      <c r="G10911" s="31"/>
      <c r="H10911" s="31"/>
      <c r="I10911" s="31"/>
      <c r="J10911" s="31"/>
      <c r="K10911" s="31"/>
      <c r="L10911" s="31"/>
      <c r="M10911" s="31"/>
      <c r="N10911" s="31"/>
      <c r="O10911" s="31"/>
      <c r="P10911" s="31"/>
      <c r="Q10911" s="31"/>
      <c r="R10911" s="31"/>
      <c r="S10911" s="31"/>
      <c r="T10911" s="31"/>
      <c r="U10911" s="31"/>
      <c r="V10911" s="31"/>
      <c r="W10911" s="31"/>
      <c r="X10911" s="31"/>
      <c r="Y10911" s="31"/>
      <c r="Z10911" s="31"/>
      <c r="AA10911" s="31"/>
      <c r="AB10911" s="31"/>
      <c r="AC10911" s="31"/>
      <c r="AD10911" s="31"/>
      <c r="AE10911" s="31"/>
      <c r="AF10911" s="31"/>
      <c r="AG10911" s="31"/>
      <c r="AH10911" s="31"/>
      <c r="AI10911" s="31"/>
      <c r="AJ10911" s="31"/>
      <c r="AK10911" s="31"/>
      <c r="AL10911" s="31"/>
      <c r="AM10911" s="31"/>
      <c r="AN10911" s="31"/>
      <c r="AO10911" s="31"/>
      <c r="AP10911" s="31"/>
      <c r="AQ10911" s="31"/>
      <c r="AR10911" s="31"/>
      <c r="AS10911" s="31"/>
      <c r="AT10911" s="31"/>
      <c r="AU10911" s="31"/>
      <c r="AV10911" s="31"/>
      <c r="AW10911" s="31"/>
      <c r="AX10911" s="31"/>
      <c r="AY10911" s="31"/>
      <c r="AZ10911" s="31"/>
      <c r="BA10911" s="31"/>
      <c r="BB10911" s="31"/>
      <c r="BC10911" s="31"/>
      <c r="BD10911" s="31"/>
      <c r="BE10911" s="31"/>
      <c r="BF10911" s="31"/>
      <c r="BG10911" s="31"/>
      <c r="BH10911" s="31"/>
      <c r="BI10911" s="31"/>
      <c r="BJ10911" s="31"/>
      <c r="BK10911" s="31"/>
      <c r="BL10911" s="31"/>
      <c r="BM10911" s="31"/>
      <c r="BN10911" s="31"/>
      <c r="BO10911" s="31"/>
      <c r="BP10911" s="31"/>
      <c r="BQ10911" s="31"/>
      <c r="BR10911" s="31"/>
      <c r="BS10911" s="31"/>
      <c r="BT10911" s="31"/>
      <c r="BU10911" s="31"/>
      <c r="BV10911" s="31"/>
      <c r="BW10911" s="31"/>
      <c r="BX10911" s="31"/>
      <c r="BY10911" s="31"/>
      <c r="BZ10911" s="31"/>
      <c r="CA10911" s="31"/>
      <c r="CB10911" s="31"/>
      <c r="CC10911" s="31"/>
    </row>
    <row r="10912" spans="5:81" customFormat="1" x14ac:dyDescent="0.25">
      <c r="E10912" s="30" t="str">
        <f t="shared" si="80"/>
        <v>update IFINOPL.dbo.AGREEMENT_ASSET set BILLING_TO_NPWP = '716337043451000', NPWP_NAME = 'PT. SICEPAT EKSPRES INDONESIA', NPWP_ADDRESS = 'GEDUNG MEDIALAND TOWER MEDIALAND TOWER, JL. H. R RASUNA SAID NO. 1 RT 1 / RW 6 GUNTUR, SETIABUDI JAKARTA SELATAN 12980' where AGREEMENT_NO = replace('0001824/4/10/01/2024', '/', '.');</v>
      </c>
      <c r="F10912" s="31"/>
      <c r="G10912" s="31"/>
      <c r="H10912" s="31"/>
      <c r="I10912" s="31"/>
      <c r="J10912" s="31"/>
      <c r="K10912" s="31"/>
      <c r="L10912" s="31"/>
      <c r="M10912" s="31"/>
      <c r="N10912" s="31"/>
      <c r="O10912" s="31"/>
      <c r="P10912" s="31"/>
      <c r="Q10912" s="31"/>
      <c r="R10912" s="31"/>
      <c r="S10912" s="31"/>
      <c r="T10912" s="31"/>
      <c r="U10912" s="31"/>
      <c r="V10912" s="31"/>
      <c r="W10912" s="31"/>
      <c r="X10912" s="31"/>
      <c r="Y10912" s="31"/>
      <c r="Z10912" s="31"/>
      <c r="AA10912" s="31"/>
      <c r="AB10912" s="31"/>
      <c r="AC10912" s="31"/>
      <c r="AD10912" s="31"/>
      <c r="AE10912" s="31"/>
      <c r="AF10912" s="31"/>
      <c r="AG10912" s="31"/>
      <c r="AH10912" s="31"/>
      <c r="AI10912" s="31"/>
      <c r="AJ10912" s="31"/>
      <c r="AK10912" s="31"/>
      <c r="AL10912" s="31"/>
      <c r="AM10912" s="31"/>
      <c r="AN10912" s="31"/>
      <c r="AO10912" s="31"/>
      <c r="AP10912" s="31"/>
      <c r="AQ10912" s="31"/>
      <c r="AR10912" s="31"/>
      <c r="AS10912" s="31"/>
      <c r="AT10912" s="31"/>
      <c r="AU10912" s="31"/>
      <c r="AV10912" s="31"/>
      <c r="AW10912" s="31"/>
      <c r="AX10912" s="31"/>
      <c r="AY10912" s="31"/>
      <c r="AZ10912" s="31"/>
      <c r="BA10912" s="31"/>
      <c r="BB10912" s="31"/>
      <c r="BC10912" s="31"/>
      <c r="BD10912" s="31"/>
      <c r="BE10912" s="31"/>
      <c r="BF10912" s="31"/>
      <c r="BG10912" s="31"/>
      <c r="BH10912" s="31"/>
      <c r="BI10912" s="31"/>
      <c r="BJ10912" s="31"/>
      <c r="BK10912" s="31"/>
      <c r="BL10912" s="31"/>
      <c r="BM10912" s="31"/>
      <c r="BN10912" s="31"/>
      <c r="BO10912" s="31"/>
      <c r="BP10912" s="31"/>
      <c r="BQ10912" s="31"/>
      <c r="BR10912" s="31"/>
      <c r="BS10912" s="31"/>
      <c r="BT10912" s="31"/>
      <c r="BU10912" s="31"/>
      <c r="BV10912" s="31"/>
      <c r="BW10912" s="31"/>
      <c r="BX10912" s="31"/>
      <c r="BY10912" s="31"/>
      <c r="BZ10912" s="31"/>
      <c r="CA10912" s="31"/>
      <c r="CB10912" s="31"/>
      <c r="CC10912" s="31"/>
    </row>
    <row r="10913" spans="5:81" customFormat="1" x14ac:dyDescent="0.25">
      <c r="E10913" s="30" t="str">
        <f t="shared" si="80"/>
        <v>update IFINOPL.dbo.AGREEMENT_ASSET set BILLING_TO_NPWP = '716337043451000', NPWP_NAME = 'PT. SICEPAT EKSPRES INDONESIA', NPWP_ADDRESS = 'MENARA 2 BTN LANTAI 10,11,12, DAN 15, JALAN H.R. RASUNA SAID SUPERBLOK II, GUNTUR, SETIABUDI, KOTA ADM. JAKARTA SELATAN, DKI JAKARTA, 12980' where AGREEMENT_NO = replace('0001824/4/10/01/2024', '/', '.');</v>
      </c>
      <c r="F10913" s="31"/>
      <c r="G10913" s="31"/>
      <c r="H10913" s="31"/>
      <c r="I10913" s="31"/>
      <c r="J10913" s="31"/>
      <c r="K10913" s="31"/>
      <c r="L10913" s="31"/>
      <c r="M10913" s="31"/>
      <c r="N10913" s="31"/>
      <c r="O10913" s="31"/>
      <c r="P10913" s="31"/>
      <c r="Q10913" s="31"/>
      <c r="R10913" s="31"/>
      <c r="S10913" s="31"/>
      <c r="T10913" s="31"/>
      <c r="U10913" s="31"/>
      <c r="V10913" s="31"/>
      <c r="W10913" s="31"/>
      <c r="X10913" s="31"/>
      <c r="Y10913" s="31"/>
      <c r="Z10913" s="31"/>
      <c r="AA10913" s="31"/>
      <c r="AB10913" s="31"/>
      <c r="AC10913" s="31"/>
      <c r="AD10913" s="31"/>
      <c r="AE10913" s="31"/>
      <c r="AF10913" s="31"/>
      <c r="AG10913" s="31"/>
      <c r="AH10913" s="31"/>
      <c r="AI10913" s="31"/>
      <c r="AJ10913" s="31"/>
      <c r="AK10913" s="31"/>
      <c r="AL10913" s="31"/>
      <c r="AM10913" s="31"/>
      <c r="AN10913" s="31"/>
      <c r="AO10913" s="31"/>
      <c r="AP10913" s="31"/>
      <c r="AQ10913" s="31"/>
      <c r="AR10913" s="31"/>
      <c r="AS10913" s="31"/>
      <c r="AT10913" s="31"/>
      <c r="AU10913" s="31"/>
      <c r="AV10913" s="31"/>
      <c r="AW10913" s="31"/>
      <c r="AX10913" s="31"/>
      <c r="AY10913" s="31"/>
      <c r="AZ10913" s="31"/>
      <c r="BA10913" s="31"/>
      <c r="BB10913" s="31"/>
      <c r="BC10913" s="31"/>
      <c r="BD10913" s="31"/>
      <c r="BE10913" s="31"/>
      <c r="BF10913" s="31"/>
      <c r="BG10913" s="31"/>
      <c r="BH10913" s="31"/>
      <c r="BI10913" s="31"/>
      <c r="BJ10913" s="31"/>
      <c r="BK10913" s="31"/>
      <c r="BL10913" s="31"/>
      <c r="BM10913" s="31"/>
      <c r="BN10913" s="31"/>
      <c r="BO10913" s="31"/>
      <c r="BP10913" s="31"/>
      <c r="BQ10913" s="31"/>
      <c r="BR10913" s="31"/>
      <c r="BS10913" s="31"/>
      <c r="BT10913" s="31"/>
      <c r="BU10913" s="31"/>
      <c r="BV10913" s="31"/>
      <c r="BW10913" s="31"/>
      <c r="BX10913" s="31"/>
      <c r="BY10913" s="31"/>
      <c r="BZ10913" s="31"/>
      <c r="CA10913" s="31"/>
      <c r="CB10913" s="31"/>
      <c r="CC10913" s="31"/>
    </row>
    <row r="10914" spans="5:81" customFormat="1" x14ac:dyDescent="0.25">
      <c r="E10914" s="30" t="str">
        <f t="shared" si="80"/>
        <v>update IFINOPL.dbo.AGREEMENT_ASSET set BILLING_TO_NPWP = '011405081092000', NPWP_NAME = 'PT. SARIHUSADA GENERASI MAHARDIKA', NPWP_ADDRESS = 'JL KUSUMANEGARA KOTAK POS 37, MUJA MUJU, UMBULHARJO, KOTA YOGYAKARTA, DAERAH ISTIMEWA YOGYAKARTA' where AGREEMENT_NO = replace('0001825/4/10/01/2024', '/', '.');</v>
      </c>
      <c r="F10914" s="31"/>
      <c r="G10914" s="31"/>
      <c r="H10914" s="31"/>
      <c r="I10914" s="31"/>
      <c r="J10914" s="31"/>
      <c r="K10914" s="31"/>
      <c r="L10914" s="31"/>
      <c r="M10914" s="31"/>
      <c r="N10914" s="31"/>
      <c r="O10914" s="31"/>
      <c r="P10914" s="31"/>
      <c r="Q10914" s="31"/>
      <c r="R10914" s="31"/>
      <c r="S10914" s="31"/>
      <c r="T10914" s="31"/>
      <c r="U10914" s="31"/>
      <c r="V10914" s="31"/>
      <c r="W10914" s="31"/>
      <c r="X10914" s="31"/>
      <c r="Y10914" s="31"/>
      <c r="Z10914" s="31"/>
      <c r="AA10914" s="31"/>
      <c r="AB10914" s="31"/>
      <c r="AC10914" s="31"/>
      <c r="AD10914" s="31"/>
      <c r="AE10914" s="31"/>
      <c r="AF10914" s="31"/>
      <c r="AG10914" s="31"/>
      <c r="AH10914" s="31"/>
      <c r="AI10914" s="31"/>
      <c r="AJ10914" s="31"/>
      <c r="AK10914" s="31"/>
      <c r="AL10914" s="31"/>
      <c r="AM10914" s="31"/>
      <c r="AN10914" s="31"/>
      <c r="AO10914" s="31"/>
      <c r="AP10914" s="31"/>
      <c r="AQ10914" s="31"/>
      <c r="AR10914" s="31"/>
      <c r="AS10914" s="31"/>
      <c r="AT10914" s="31"/>
      <c r="AU10914" s="31"/>
      <c r="AV10914" s="31"/>
      <c r="AW10914" s="31"/>
      <c r="AX10914" s="31"/>
      <c r="AY10914" s="31"/>
      <c r="AZ10914" s="31"/>
      <c r="BA10914" s="31"/>
      <c r="BB10914" s="31"/>
      <c r="BC10914" s="31"/>
      <c r="BD10914" s="31"/>
      <c r="BE10914" s="31"/>
      <c r="BF10914" s="31"/>
      <c r="BG10914" s="31"/>
      <c r="BH10914" s="31"/>
      <c r="BI10914" s="31"/>
      <c r="BJ10914" s="31"/>
      <c r="BK10914" s="31"/>
      <c r="BL10914" s="31"/>
      <c r="BM10914" s="31"/>
      <c r="BN10914" s="31"/>
      <c r="BO10914" s="31"/>
      <c r="BP10914" s="31"/>
      <c r="BQ10914" s="31"/>
      <c r="BR10914" s="31"/>
      <c r="BS10914" s="31"/>
      <c r="BT10914" s="31"/>
      <c r="BU10914" s="31"/>
      <c r="BV10914" s="31"/>
      <c r="BW10914" s="31"/>
      <c r="BX10914" s="31"/>
      <c r="BY10914" s="31"/>
      <c r="BZ10914" s="31"/>
      <c r="CA10914" s="31"/>
      <c r="CB10914" s="31"/>
      <c r="CC10914" s="31"/>
    </row>
    <row r="10915" spans="5:81" customFormat="1" x14ac:dyDescent="0.25">
      <c r="E10915" s="30" t="str">
        <f t="shared" si="80"/>
        <v>update IFINOPL.dbo.AGREEMENT_ASSET set BILLING_TO_NPWP = '017080169609000', NPWP_NAME = 'PT. ANDALAN DUA SATU EKSPRES', NPWP_ADDRESS = 'JL JEMUR ANDAYANI 50 SURYA PERMATA D 101-102 RT 008 RW 005, SIWALANKERTO, KOTA SURABAYA JAWA TIMUR 60192' where AGREEMENT_NO = replace('0001826/4/01/01/2024', '/', '.');</v>
      </c>
      <c r="F10915" s="31"/>
      <c r="G10915" s="31"/>
      <c r="H10915" s="31"/>
      <c r="I10915" s="31"/>
      <c r="J10915" s="31"/>
      <c r="K10915" s="31"/>
      <c r="L10915" s="31"/>
      <c r="M10915" s="31"/>
      <c r="N10915" s="31"/>
      <c r="O10915" s="31"/>
      <c r="P10915" s="31"/>
      <c r="Q10915" s="31"/>
      <c r="R10915" s="31"/>
      <c r="S10915" s="31"/>
      <c r="T10915" s="31"/>
      <c r="U10915" s="31"/>
      <c r="V10915" s="31"/>
      <c r="W10915" s="31"/>
      <c r="X10915" s="31"/>
      <c r="Y10915" s="31"/>
      <c r="Z10915" s="31"/>
      <c r="AA10915" s="31"/>
      <c r="AB10915" s="31"/>
      <c r="AC10915" s="31"/>
      <c r="AD10915" s="31"/>
      <c r="AE10915" s="31"/>
      <c r="AF10915" s="31"/>
      <c r="AG10915" s="31"/>
      <c r="AH10915" s="31"/>
      <c r="AI10915" s="31"/>
      <c r="AJ10915" s="31"/>
      <c r="AK10915" s="31"/>
      <c r="AL10915" s="31"/>
      <c r="AM10915" s="31"/>
      <c r="AN10915" s="31"/>
      <c r="AO10915" s="31"/>
      <c r="AP10915" s="31"/>
      <c r="AQ10915" s="31"/>
      <c r="AR10915" s="31"/>
      <c r="AS10915" s="31"/>
      <c r="AT10915" s="31"/>
      <c r="AU10915" s="31"/>
      <c r="AV10915" s="31"/>
      <c r="AW10915" s="31"/>
      <c r="AX10915" s="31"/>
      <c r="AY10915" s="31"/>
      <c r="AZ10915" s="31"/>
      <c r="BA10915" s="31"/>
      <c r="BB10915" s="31"/>
      <c r="BC10915" s="31"/>
      <c r="BD10915" s="31"/>
      <c r="BE10915" s="31"/>
      <c r="BF10915" s="31"/>
      <c r="BG10915" s="31"/>
      <c r="BH10915" s="31"/>
      <c r="BI10915" s="31"/>
      <c r="BJ10915" s="31"/>
      <c r="BK10915" s="31"/>
      <c r="BL10915" s="31"/>
      <c r="BM10915" s="31"/>
      <c r="BN10915" s="31"/>
      <c r="BO10915" s="31"/>
      <c r="BP10915" s="31"/>
      <c r="BQ10915" s="31"/>
      <c r="BR10915" s="31"/>
      <c r="BS10915" s="31"/>
      <c r="BT10915" s="31"/>
      <c r="BU10915" s="31"/>
      <c r="BV10915" s="31"/>
      <c r="BW10915" s="31"/>
      <c r="BX10915" s="31"/>
      <c r="BY10915" s="31"/>
      <c r="BZ10915" s="31"/>
      <c r="CA10915" s="31"/>
      <c r="CB10915" s="31"/>
      <c r="CC10915" s="31"/>
    </row>
    <row r="10916" spans="5:81" customFormat="1" x14ac:dyDescent="0.25">
      <c r="E10916" s="30" t="str">
        <f t="shared" si="80"/>
        <v>update IFINOPL.dbo.AGREEMENT_ASSET set BILLING_TO_NPWP = '026757047004000', NPWP_NAME = 'PT. GLOBALINDO DUA SATU EKSPRES', NPWP_ADDRESS = 'Jalan Raya Bekasi KM.19/3, RT.010/RW.001, Rawa Terate, Kec. Cakung, Jakarta Timur' where AGREEMENT_NO = replace('0001827/4/01/01/2024', '/', '.');</v>
      </c>
      <c r="F10916" s="31"/>
      <c r="G10916" s="31"/>
      <c r="H10916" s="31"/>
      <c r="I10916" s="31"/>
      <c r="J10916" s="31"/>
      <c r="K10916" s="31"/>
      <c r="L10916" s="31"/>
      <c r="M10916" s="31"/>
      <c r="N10916" s="31"/>
      <c r="O10916" s="31"/>
      <c r="P10916" s="31"/>
      <c r="Q10916" s="31"/>
      <c r="R10916" s="31"/>
      <c r="S10916" s="31"/>
      <c r="T10916" s="31"/>
      <c r="U10916" s="31"/>
      <c r="V10916" s="31"/>
      <c r="W10916" s="31"/>
      <c r="X10916" s="31"/>
      <c r="Y10916" s="31"/>
      <c r="Z10916" s="31"/>
      <c r="AA10916" s="31"/>
      <c r="AB10916" s="31"/>
      <c r="AC10916" s="31"/>
      <c r="AD10916" s="31"/>
      <c r="AE10916" s="31"/>
      <c r="AF10916" s="31"/>
      <c r="AG10916" s="31"/>
      <c r="AH10916" s="31"/>
      <c r="AI10916" s="31"/>
      <c r="AJ10916" s="31"/>
      <c r="AK10916" s="31"/>
      <c r="AL10916" s="31"/>
      <c r="AM10916" s="31"/>
      <c r="AN10916" s="31"/>
      <c r="AO10916" s="31"/>
      <c r="AP10916" s="31"/>
      <c r="AQ10916" s="31"/>
      <c r="AR10916" s="31"/>
      <c r="AS10916" s="31"/>
      <c r="AT10916" s="31"/>
      <c r="AU10916" s="31"/>
      <c r="AV10916" s="31"/>
      <c r="AW10916" s="31"/>
      <c r="AX10916" s="31"/>
      <c r="AY10916" s="31"/>
      <c r="AZ10916" s="31"/>
      <c r="BA10916" s="31"/>
      <c r="BB10916" s="31"/>
      <c r="BC10916" s="31"/>
      <c r="BD10916" s="31"/>
      <c r="BE10916" s="31"/>
      <c r="BF10916" s="31"/>
      <c r="BG10916" s="31"/>
      <c r="BH10916" s="31"/>
      <c r="BI10916" s="31"/>
      <c r="BJ10916" s="31"/>
      <c r="BK10916" s="31"/>
      <c r="BL10916" s="31"/>
      <c r="BM10916" s="31"/>
      <c r="BN10916" s="31"/>
      <c r="BO10916" s="31"/>
      <c r="BP10916" s="31"/>
      <c r="BQ10916" s="31"/>
      <c r="BR10916" s="31"/>
      <c r="BS10916" s="31"/>
      <c r="BT10916" s="31"/>
      <c r="BU10916" s="31"/>
      <c r="BV10916" s="31"/>
      <c r="BW10916" s="31"/>
      <c r="BX10916" s="31"/>
      <c r="BY10916" s="31"/>
      <c r="BZ10916" s="31"/>
      <c r="CA10916" s="31"/>
      <c r="CB10916" s="31"/>
      <c r="CC10916" s="31"/>
    </row>
    <row r="10917" spans="5:81" customFormat="1" x14ac:dyDescent="0.25">
      <c r="E10917" s="30" t="str">
        <f t="shared" si="80"/>
        <v>update IFINOPL.dbo.AGREEMENT_ASSET set BILLING_TO_NPWP = '026757047004000', NPWP_NAME = 'PT. GLOBALINDO DUA SATU EKSPRES', NPWP_ADDRESS = 'Jalan Raya Bekasi KM.19/3, RT.010/RW.001, Rawa Terate, Kec. Cakung, Jakarta Timur.' where AGREEMENT_NO = replace('0001827/4/01/01/2024', '/', '.');</v>
      </c>
      <c r="F10917" s="31"/>
      <c r="G10917" s="31"/>
      <c r="H10917" s="31"/>
      <c r="I10917" s="31"/>
      <c r="J10917" s="31"/>
      <c r="K10917" s="31"/>
      <c r="L10917" s="31"/>
      <c r="M10917" s="31"/>
      <c r="N10917" s="31"/>
      <c r="O10917" s="31"/>
      <c r="P10917" s="31"/>
      <c r="Q10917" s="31"/>
      <c r="R10917" s="31"/>
      <c r="S10917" s="31"/>
      <c r="T10917" s="31"/>
      <c r="U10917" s="31"/>
      <c r="V10917" s="31"/>
      <c r="W10917" s="31"/>
      <c r="X10917" s="31"/>
      <c r="Y10917" s="31"/>
      <c r="Z10917" s="31"/>
      <c r="AA10917" s="31"/>
      <c r="AB10917" s="31"/>
      <c r="AC10917" s="31"/>
      <c r="AD10917" s="31"/>
      <c r="AE10917" s="31"/>
      <c r="AF10917" s="31"/>
      <c r="AG10917" s="31"/>
      <c r="AH10917" s="31"/>
      <c r="AI10917" s="31"/>
      <c r="AJ10917" s="31"/>
      <c r="AK10917" s="31"/>
      <c r="AL10917" s="31"/>
      <c r="AM10917" s="31"/>
      <c r="AN10917" s="31"/>
      <c r="AO10917" s="31"/>
      <c r="AP10917" s="31"/>
      <c r="AQ10917" s="31"/>
      <c r="AR10917" s="31"/>
      <c r="AS10917" s="31"/>
      <c r="AT10917" s="31"/>
      <c r="AU10917" s="31"/>
      <c r="AV10917" s="31"/>
      <c r="AW10917" s="31"/>
      <c r="AX10917" s="31"/>
      <c r="AY10917" s="31"/>
      <c r="AZ10917" s="31"/>
      <c r="BA10917" s="31"/>
      <c r="BB10917" s="31"/>
      <c r="BC10917" s="31"/>
      <c r="BD10917" s="31"/>
      <c r="BE10917" s="31"/>
      <c r="BF10917" s="31"/>
      <c r="BG10917" s="31"/>
      <c r="BH10917" s="31"/>
      <c r="BI10917" s="31"/>
      <c r="BJ10917" s="31"/>
      <c r="BK10917" s="31"/>
      <c r="BL10917" s="31"/>
      <c r="BM10917" s="31"/>
      <c r="BN10917" s="31"/>
      <c r="BO10917" s="31"/>
      <c r="BP10917" s="31"/>
      <c r="BQ10917" s="31"/>
      <c r="BR10917" s="31"/>
      <c r="BS10917" s="31"/>
      <c r="BT10917" s="31"/>
      <c r="BU10917" s="31"/>
      <c r="BV10917" s="31"/>
      <c r="BW10917" s="31"/>
      <c r="BX10917" s="31"/>
      <c r="BY10917" s="31"/>
      <c r="BZ10917" s="31"/>
      <c r="CA10917" s="31"/>
      <c r="CB10917" s="31"/>
      <c r="CC10917" s="31"/>
    </row>
    <row r="10918" spans="5:81" customFormat="1" x14ac:dyDescent="0.25">
      <c r="E10918" s="30" t="str">
        <f t="shared" si="80"/>
        <v>update IFINOPL.dbo.AGREEMENT_ASSET set BILLING_TO_NPWP = '026757047004000', NPWP_NAME = 'PT. GLOBALINDO DUA SATU EKSPRES', NPWP_ADDRESS = 'Jalan Raya Bekasi KM.19/3, RT.010/RW.001, Rawa Terate, Kec. Cakung, Jakarta Timur' where AGREEMENT_NO = replace('0001827/4/01/01/2024', '/', '.');</v>
      </c>
      <c r="F10918" s="31"/>
      <c r="G10918" s="31"/>
      <c r="H10918" s="31"/>
      <c r="I10918" s="31"/>
      <c r="J10918" s="31"/>
      <c r="K10918" s="31"/>
      <c r="L10918" s="31"/>
      <c r="M10918" s="31"/>
      <c r="N10918" s="31"/>
      <c r="O10918" s="31"/>
      <c r="P10918" s="31"/>
      <c r="Q10918" s="31"/>
      <c r="R10918" s="31"/>
      <c r="S10918" s="31"/>
      <c r="T10918" s="31"/>
      <c r="U10918" s="31"/>
      <c r="V10918" s="31"/>
      <c r="W10918" s="31"/>
      <c r="X10918" s="31"/>
      <c r="Y10918" s="31"/>
      <c r="Z10918" s="31"/>
      <c r="AA10918" s="31"/>
      <c r="AB10918" s="31"/>
      <c r="AC10918" s="31"/>
      <c r="AD10918" s="31"/>
      <c r="AE10918" s="31"/>
      <c r="AF10918" s="31"/>
      <c r="AG10918" s="31"/>
      <c r="AH10918" s="31"/>
      <c r="AI10918" s="31"/>
      <c r="AJ10918" s="31"/>
      <c r="AK10918" s="31"/>
      <c r="AL10918" s="31"/>
      <c r="AM10918" s="31"/>
      <c r="AN10918" s="31"/>
      <c r="AO10918" s="31"/>
      <c r="AP10918" s="31"/>
      <c r="AQ10918" s="31"/>
      <c r="AR10918" s="31"/>
      <c r="AS10918" s="31"/>
      <c r="AT10918" s="31"/>
      <c r="AU10918" s="31"/>
      <c r="AV10918" s="31"/>
      <c r="AW10918" s="31"/>
      <c r="AX10918" s="31"/>
      <c r="AY10918" s="31"/>
      <c r="AZ10918" s="31"/>
      <c r="BA10918" s="31"/>
      <c r="BB10918" s="31"/>
      <c r="BC10918" s="31"/>
      <c r="BD10918" s="31"/>
      <c r="BE10918" s="31"/>
      <c r="BF10918" s="31"/>
      <c r="BG10918" s="31"/>
      <c r="BH10918" s="31"/>
      <c r="BI10918" s="31"/>
      <c r="BJ10918" s="31"/>
      <c r="BK10918" s="31"/>
      <c r="BL10918" s="31"/>
      <c r="BM10918" s="31"/>
      <c r="BN10918" s="31"/>
      <c r="BO10918" s="31"/>
      <c r="BP10918" s="31"/>
      <c r="BQ10918" s="31"/>
      <c r="BR10918" s="31"/>
      <c r="BS10918" s="31"/>
      <c r="BT10918" s="31"/>
      <c r="BU10918" s="31"/>
      <c r="BV10918" s="31"/>
      <c r="BW10918" s="31"/>
      <c r="BX10918" s="31"/>
      <c r="BY10918" s="31"/>
      <c r="BZ10918" s="31"/>
      <c r="CA10918" s="31"/>
      <c r="CB10918" s="31"/>
      <c r="CC10918" s="31"/>
    </row>
    <row r="10919" spans="5:81" customFormat="1" x14ac:dyDescent="0.25">
      <c r="E10919" s="30" t="str">
        <f t="shared" si="80"/>
        <v>update IFINOPL.dbo.AGREEMENT_ASSET set BILLING_TO_NPWP = '026757047004000', NPWP_NAME = 'PT. GLOBALINDO DUA SATU EKSPRES', NPWP_ADDRESS = 'Jalan Raya Bekasi KM.19/3, RT.010/RW.001, Rawa Terate, Kec. Cakung, Jakarta Timur.' where AGREEMENT_NO = replace('0001827/4/01/01/2024', '/', '.');</v>
      </c>
      <c r="F10919" s="31"/>
      <c r="G10919" s="31"/>
      <c r="H10919" s="31"/>
      <c r="I10919" s="31"/>
      <c r="J10919" s="31"/>
      <c r="K10919" s="31"/>
      <c r="L10919" s="31"/>
      <c r="M10919" s="31"/>
      <c r="N10919" s="31"/>
      <c r="O10919" s="31"/>
      <c r="P10919" s="31"/>
      <c r="Q10919" s="31"/>
      <c r="R10919" s="31"/>
      <c r="S10919" s="31"/>
      <c r="T10919" s="31"/>
      <c r="U10919" s="31"/>
      <c r="V10919" s="31"/>
      <c r="W10919" s="31"/>
      <c r="X10919" s="31"/>
      <c r="Y10919" s="31"/>
      <c r="Z10919" s="31"/>
      <c r="AA10919" s="31"/>
      <c r="AB10919" s="31"/>
      <c r="AC10919" s="31"/>
      <c r="AD10919" s="31"/>
      <c r="AE10919" s="31"/>
      <c r="AF10919" s="31"/>
      <c r="AG10919" s="31"/>
      <c r="AH10919" s="31"/>
      <c r="AI10919" s="31"/>
      <c r="AJ10919" s="31"/>
      <c r="AK10919" s="31"/>
      <c r="AL10919" s="31"/>
      <c r="AM10919" s="31"/>
      <c r="AN10919" s="31"/>
      <c r="AO10919" s="31"/>
      <c r="AP10919" s="31"/>
      <c r="AQ10919" s="31"/>
      <c r="AR10919" s="31"/>
      <c r="AS10919" s="31"/>
      <c r="AT10919" s="31"/>
      <c r="AU10919" s="31"/>
      <c r="AV10919" s="31"/>
      <c r="AW10919" s="31"/>
      <c r="AX10919" s="31"/>
      <c r="AY10919" s="31"/>
      <c r="AZ10919" s="31"/>
      <c r="BA10919" s="31"/>
      <c r="BB10919" s="31"/>
      <c r="BC10919" s="31"/>
      <c r="BD10919" s="31"/>
      <c r="BE10919" s="31"/>
      <c r="BF10919" s="31"/>
      <c r="BG10919" s="31"/>
      <c r="BH10919" s="31"/>
      <c r="BI10919" s="31"/>
      <c r="BJ10919" s="31"/>
      <c r="BK10919" s="31"/>
      <c r="BL10919" s="31"/>
      <c r="BM10919" s="31"/>
      <c r="BN10919" s="31"/>
      <c r="BO10919" s="31"/>
      <c r="BP10919" s="31"/>
      <c r="BQ10919" s="31"/>
      <c r="BR10919" s="31"/>
      <c r="BS10919" s="31"/>
      <c r="BT10919" s="31"/>
      <c r="BU10919" s="31"/>
      <c r="BV10919" s="31"/>
      <c r="BW10919" s="31"/>
      <c r="BX10919" s="31"/>
      <c r="BY10919" s="31"/>
      <c r="BZ10919" s="31"/>
      <c r="CA10919" s="31"/>
      <c r="CB10919" s="31"/>
      <c r="CC10919" s="31"/>
    </row>
    <row r="10920" spans="5:81" customFormat="1" x14ac:dyDescent="0.25">
      <c r="E10920" s="30" t="str">
        <f t="shared" si="80"/>
        <v>update IFINOPL.dbo.AGREEMENT_ASSET set BILLING_TO_NPWP = '716337043451000', NPWP_NAME = 'PT. SICEPAT EKSPRES INDONESIA', NPWP_ADDRESS = 'MEDIALAND TOWER LT. 7,9,10,11,12&amp;15, JALAN H.R. RASUNA SAID, GUNTUR, SETIABUDI, KOTA ADM. JAKARTA SELATAN, DKI JAKARTA' where AGREEMENT_NO = replace('0001828/4/10/01/2024', '/', '.');</v>
      </c>
      <c r="F10920" s="31"/>
      <c r="G10920" s="31"/>
      <c r="H10920" s="31"/>
      <c r="I10920" s="31"/>
      <c r="J10920" s="31"/>
      <c r="K10920" s="31"/>
      <c r="L10920" s="31"/>
      <c r="M10920" s="31"/>
      <c r="N10920" s="31"/>
      <c r="O10920" s="31"/>
      <c r="P10920" s="31"/>
      <c r="Q10920" s="31"/>
      <c r="R10920" s="31"/>
      <c r="S10920" s="31"/>
      <c r="T10920" s="31"/>
      <c r="U10920" s="31"/>
      <c r="V10920" s="31"/>
      <c r="W10920" s="31"/>
      <c r="X10920" s="31"/>
      <c r="Y10920" s="31"/>
      <c r="Z10920" s="31"/>
      <c r="AA10920" s="31"/>
      <c r="AB10920" s="31"/>
      <c r="AC10920" s="31"/>
      <c r="AD10920" s="31"/>
      <c r="AE10920" s="31"/>
      <c r="AF10920" s="31"/>
      <c r="AG10920" s="31"/>
      <c r="AH10920" s="31"/>
      <c r="AI10920" s="31"/>
      <c r="AJ10920" s="31"/>
      <c r="AK10920" s="31"/>
      <c r="AL10920" s="31"/>
      <c r="AM10920" s="31"/>
      <c r="AN10920" s="31"/>
      <c r="AO10920" s="31"/>
      <c r="AP10920" s="31"/>
      <c r="AQ10920" s="31"/>
      <c r="AR10920" s="31"/>
      <c r="AS10920" s="31"/>
      <c r="AT10920" s="31"/>
      <c r="AU10920" s="31"/>
      <c r="AV10920" s="31"/>
      <c r="AW10920" s="31"/>
      <c r="AX10920" s="31"/>
      <c r="AY10920" s="31"/>
      <c r="AZ10920" s="31"/>
      <c r="BA10920" s="31"/>
      <c r="BB10920" s="31"/>
      <c r="BC10920" s="31"/>
      <c r="BD10920" s="31"/>
      <c r="BE10920" s="31"/>
      <c r="BF10920" s="31"/>
      <c r="BG10920" s="31"/>
      <c r="BH10920" s="31"/>
      <c r="BI10920" s="31"/>
      <c r="BJ10920" s="31"/>
      <c r="BK10920" s="31"/>
      <c r="BL10920" s="31"/>
      <c r="BM10920" s="31"/>
      <c r="BN10920" s="31"/>
      <c r="BO10920" s="31"/>
      <c r="BP10920" s="31"/>
      <c r="BQ10920" s="31"/>
      <c r="BR10920" s="31"/>
      <c r="BS10920" s="31"/>
      <c r="BT10920" s="31"/>
      <c r="BU10920" s="31"/>
      <c r="BV10920" s="31"/>
      <c r="BW10920" s="31"/>
      <c r="BX10920" s="31"/>
      <c r="BY10920" s="31"/>
      <c r="BZ10920" s="31"/>
      <c r="CA10920" s="31"/>
      <c r="CB10920" s="31"/>
      <c r="CC10920" s="31"/>
    </row>
    <row r="10921" spans="5:81" customFormat="1" x14ac:dyDescent="0.25">
      <c r="E10921" s="30" t="str">
        <f t="shared" si="80"/>
        <v>update IFINOPL.dbo.AGREEMENT_ASSET set BILLING_TO_NPWP = '716337043451000', NPWP_NAME = 'PT. SICEPAT EKSPRES INDONESIA', NPWP_ADDRESS = 'MENARA 2 BTN LANTAI 10,11,12, DAN 15, JALAN H.R. RASUNA SAID SUPERBLOK II, GUNTUR, SETIABUDI, KOTA ADM. JAKARTA SELATAN, DKI JAKARTA, 12980' where AGREEMENT_NO = replace('0001828/4/10/01/2024', '/', '.');</v>
      </c>
      <c r="F10921" s="31"/>
      <c r="G10921" s="31"/>
      <c r="H10921" s="31"/>
      <c r="I10921" s="31"/>
      <c r="J10921" s="31"/>
      <c r="K10921" s="31"/>
      <c r="L10921" s="31"/>
      <c r="M10921" s="31"/>
      <c r="N10921" s="31"/>
      <c r="O10921" s="31"/>
      <c r="P10921" s="31"/>
      <c r="Q10921" s="31"/>
      <c r="R10921" s="31"/>
      <c r="S10921" s="31"/>
      <c r="T10921" s="31"/>
      <c r="U10921" s="31"/>
      <c r="V10921" s="31"/>
      <c r="W10921" s="31"/>
      <c r="X10921" s="31"/>
      <c r="Y10921" s="31"/>
      <c r="Z10921" s="31"/>
      <c r="AA10921" s="31"/>
      <c r="AB10921" s="31"/>
      <c r="AC10921" s="31"/>
      <c r="AD10921" s="31"/>
      <c r="AE10921" s="31"/>
      <c r="AF10921" s="31"/>
      <c r="AG10921" s="31"/>
      <c r="AH10921" s="31"/>
      <c r="AI10921" s="31"/>
      <c r="AJ10921" s="31"/>
      <c r="AK10921" s="31"/>
      <c r="AL10921" s="31"/>
      <c r="AM10921" s="31"/>
      <c r="AN10921" s="31"/>
      <c r="AO10921" s="31"/>
      <c r="AP10921" s="31"/>
      <c r="AQ10921" s="31"/>
      <c r="AR10921" s="31"/>
      <c r="AS10921" s="31"/>
      <c r="AT10921" s="31"/>
      <c r="AU10921" s="31"/>
      <c r="AV10921" s="31"/>
      <c r="AW10921" s="31"/>
      <c r="AX10921" s="31"/>
      <c r="AY10921" s="31"/>
      <c r="AZ10921" s="31"/>
      <c r="BA10921" s="31"/>
      <c r="BB10921" s="31"/>
      <c r="BC10921" s="31"/>
      <c r="BD10921" s="31"/>
      <c r="BE10921" s="31"/>
      <c r="BF10921" s="31"/>
      <c r="BG10921" s="31"/>
      <c r="BH10921" s="31"/>
      <c r="BI10921" s="31"/>
      <c r="BJ10921" s="31"/>
      <c r="BK10921" s="31"/>
      <c r="BL10921" s="31"/>
      <c r="BM10921" s="31"/>
      <c r="BN10921" s="31"/>
      <c r="BO10921" s="31"/>
      <c r="BP10921" s="31"/>
      <c r="BQ10921" s="31"/>
      <c r="BR10921" s="31"/>
      <c r="BS10921" s="31"/>
      <c r="BT10921" s="31"/>
      <c r="BU10921" s="31"/>
      <c r="BV10921" s="31"/>
      <c r="BW10921" s="31"/>
      <c r="BX10921" s="31"/>
      <c r="BY10921" s="31"/>
      <c r="BZ10921" s="31"/>
      <c r="CA10921" s="31"/>
      <c r="CB10921" s="31"/>
      <c r="CC10921" s="31"/>
    </row>
    <row r="10922" spans="5:81" customFormat="1" x14ac:dyDescent="0.25">
      <c r="E10922" s="30" t="str">
        <f t="shared" si="80"/>
        <v>update IFINOPL.dbo.AGREEMENT_ASSET set BILLING_TO_NPWP = '716337043451000', NPWP_NAME = 'PT. SICEPAT EKSPRES INDONESIA', NPWP_ADDRESS = 'MEDIALAND TOWER LT. 7,9,10,11,12&amp;15, JALAN H.R. RASUNA SAID, GUNTUR, SETIABUDI, KOTA ADM. JAKARTA SELATAN, DKI JAKARTA' where AGREEMENT_NO = replace('0001828/4/10/01/2024', '/', '.');</v>
      </c>
      <c r="F10922" s="31"/>
      <c r="G10922" s="31"/>
      <c r="H10922" s="31"/>
      <c r="I10922" s="31"/>
      <c r="J10922" s="31"/>
      <c r="K10922" s="31"/>
      <c r="L10922" s="31"/>
      <c r="M10922" s="31"/>
      <c r="N10922" s="31"/>
      <c r="O10922" s="31"/>
      <c r="P10922" s="31"/>
      <c r="Q10922" s="31"/>
      <c r="R10922" s="31"/>
      <c r="S10922" s="31"/>
      <c r="T10922" s="31"/>
      <c r="U10922" s="31"/>
      <c r="V10922" s="31"/>
      <c r="W10922" s="31"/>
      <c r="X10922" s="31"/>
      <c r="Y10922" s="31"/>
      <c r="Z10922" s="31"/>
      <c r="AA10922" s="31"/>
      <c r="AB10922" s="31"/>
      <c r="AC10922" s="31"/>
      <c r="AD10922" s="31"/>
      <c r="AE10922" s="31"/>
      <c r="AF10922" s="31"/>
      <c r="AG10922" s="31"/>
      <c r="AH10922" s="31"/>
      <c r="AI10922" s="31"/>
      <c r="AJ10922" s="31"/>
      <c r="AK10922" s="31"/>
      <c r="AL10922" s="31"/>
      <c r="AM10922" s="31"/>
      <c r="AN10922" s="31"/>
      <c r="AO10922" s="31"/>
      <c r="AP10922" s="31"/>
      <c r="AQ10922" s="31"/>
      <c r="AR10922" s="31"/>
      <c r="AS10922" s="31"/>
      <c r="AT10922" s="31"/>
      <c r="AU10922" s="31"/>
      <c r="AV10922" s="31"/>
      <c r="AW10922" s="31"/>
      <c r="AX10922" s="31"/>
      <c r="AY10922" s="31"/>
      <c r="AZ10922" s="31"/>
      <c r="BA10922" s="31"/>
      <c r="BB10922" s="31"/>
      <c r="BC10922" s="31"/>
      <c r="BD10922" s="31"/>
      <c r="BE10922" s="31"/>
      <c r="BF10922" s="31"/>
      <c r="BG10922" s="31"/>
      <c r="BH10922" s="31"/>
      <c r="BI10922" s="31"/>
      <c r="BJ10922" s="31"/>
      <c r="BK10922" s="31"/>
      <c r="BL10922" s="31"/>
      <c r="BM10922" s="31"/>
      <c r="BN10922" s="31"/>
      <c r="BO10922" s="31"/>
      <c r="BP10922" s="31"/>
      <c r="BQ10922" s="31"/>
      <c r="BR10922" s="31"/>
      <c r="BS10922" s="31"/>
      <c r="BT10922" s="31"/>
      <c r="BU10922" s="31"/>
      <c r="BV10922" s="31"/>
      <c r="BW10922" s="31"/>
      <c r="BX10922" s="31"/>
      <c r="BY10922" s="31"/>
      <c r="BZ10922" s="31"/>
      <c r="CA10922" s="31"/>
      <c r="CB10922" s="31"/>
      <c r="CC10922" s="31"/>
    </row>
    <row r="10923" spans="5:81" customFormat="1" x14ac:dyDescent="0.25">
      <c r="E10923" s="30" t="str">
        <f t="shared" ref="E10923:E10986" si="81">"update IFINOPL.dbo.AGREEMENT_ASSET set BILLING_TO_NPWP = '" &amp; TRIM(SUBSTITUTE(BW7991, "|", "")) &amp; "', NPWP_NAME = '" &amp; TRIM(CF7991) &amp; "', NPWP_ADDRESS = '" &amp; TRIM(CX7991) &amp; "' where AGREEMENT_NO = replace('" &amp; TRIM(E7991) &amp; "', '/', '.');"</f>
        <v>update IFINOPL.dbo.AGREEMENT_ASSET set BILLING_TO_NPWP = '716337043451000', NPWP_NAME = 'PT. SICEPAT EKSPRES INDONESIA', NPWP_ADDRESS = 'MENARA 2 BTN LANTAI 10,11,12, DAN 15, JALAN H.R. RASUNA SAID SUPERBLOK II, GUNTUR, SETIABUDI, KOTA ADM. JAKARTA SELATAN, DKI JAKARTA, 12980' where AGREEMENT_NO = replace('0001828/4/10/01/2024', '/', '.');</v>
      </c>
      <c r="F10923" s="31"/>
      <c r="G10923" s="31"/>
      <c r="H10923" s="31"/>
      <c r="I10923" s="31"/>
      <c r="J10923" s="31"/>
      <c r="K10923" s="31"/>
      <c r="L10923" s="31"/>
      <c r="M10923" s="31"/>
      <c r="N10923" s="31"/>
      <c r="O10923" s="31"/>
      <c r="P10923" s="31"/>
      <c r="Q10923" s="31"/>
      <c r="R10923" s="31"/>
      <c r="S10923" s="31"/>
      <c r="T10923" s="31"/>
      <c r="U10923" s="31"/>
      <c r="V10923" s="31"/>
      <c r="W10923" s="31"/>
      <c r="X10923" s="31"/>
      <c r="Y10923" s="31"/>
      <c r="Z10923" s="31"/>
      <c r="AA10923" s="31"/>
      <c r="AB10923" s="31"/>
      <c r="AC10923" s="31"/>
      <c r="AD10923" s="31"/>
      <c r="AE10923" s="31"/>
      <c r="AF10923" s="31"/>
      <c r="AG10923" s="31"/>
      <c r="AH10923" s="31"/>
      <c r="AI10923" s="31"/>
      <c r="AJ10923" s="31"/>
      <c r="AK10923" s="31"/>
      <c r="AL10923" s="31"/>
      <c r="AM10923" s="31"/>
      <c r="AN10923" s="31"/>
      <c r="AO10923" s="31"/>
      <c r="AP10923" s="31"/>
      <c r="AQ10923" s="31"/>
      <c r="AR10923" s="31"/>
      <c r="AS10923" s="31"/>
      <c r="AT10923" s="31"/>
      <c r="AU10923" s="31"/>
      <c r="AV10923" s="31"/>
      <c r="AW10923" s="31"/>
      <c r="AX10923" s="31"/>
      <c r="AY10923" s="31"/>
      <c r="AZ10923" s="31"/>
      <c r="BA10923" s="31"/>
      <c r="BB10923" s="31"/>
      <c r="BC10923" s="31"/>
      <c r="BD10923" s="31"/>
      <c r="BE10923" s="31"/>
      <c r="BF10923" s="31"/>
      <c r="BG10923" s="31"/>
      <c r="BH10923" s="31"/>
      <c r="BI10923" s="31"/>
      <c r="BJ10923" s="31"/>
      <c r="BK10923" s="31"/>
      <c r="BL10923" s="31"/>
      <c r="BM10923" s="31"/>
      <c r="BN10923" s="31"/>
      <c r="BO10923" s="31"/>
      <c r="BP10923" s="31"/>
      <c r="BQ10923" s="31"/>
      <c r="BR10923" s="31"/>
      <c r="BS10923" s="31"/>
      <c r="BT10923" s="31"/>
      <c r="BU10923" s="31"/>
      <c r="BV10923" s="31"/>
      <c r="BW10923" s="31"/>
      <c r="BX10923" s="31"/>
      <c r="BY10923" s="31"/>
      <c r="BZ10923" s="31"/>
      <c r="CA10923" s="31"/>
      <c r="CB10923" s="31"/>
      <c r="CC10923" s="31"/>
    </row>
    <row r="10924" spans="5:81" customFormat="1" x14ac:dyDescent="0.25">
      <c r="E10924" s="30" t="str">
        <f t="shared" si="81"/>
        <v>update IFINOPL.dbo.AGREEMENT_ASSET set BILLING_TO_NPWP = '010001725092000', NPWP_NAME = 'PT. CHAROEN POKPHAND INDONESIA TBK', NPWP_ADDRESS = 'JL. ANCOL VIII, NO 1, ANCOL, PADEMANGAN, KOTA ADM. JAKARTA UTARA, DKI JAKARTA, 14430' where AGREEMENT_NO = replace('0001829/4/10/01/2024', '/', '.');</v>
      </c>
      <c r="F10924" s="31"/>
      <c r="G10924" s="31"/>
      <c r="H10924" s="31"/>
      <c r="I10924" s="31"/>
      <c r="J10924" s="31"/>
      <c r="K10924" s="31"/>
      <c r="L10924" s="31"/>
      <c r="M10924" s="31"/>
      <c r="N10924" s="31"/>
      <c r="O10924" s="31"/>
      <c r="P10924" s="31"/>
      <c r="Q10924" s="31"/>
      <c r="R10924" s="31"/>
      <c r="S10924" s="31"/>
      <c r="T10924" s="31"/>
      <c r="U10924" s="31"/>
      <c r="V10924" s="31"/>
      <c r="W10924" s="31"/>
      <c r="X10924" s="31"/>
      <c r="Y10924" s="31"/>
      <c r="Z10924" s="31"/>
      <c r="AA10924" s="31"/>
      <c r="AB10924" s="31"/>
      <c r="AC10924" s="31"/>
      <c r="AD10924" s="31"/>
      <c r="AE10924" s="31"/>
      <c r="AF10924" s="31"/>
      <c r="AG10924" s="31"/>
      <c r="AH10924" s="31"/>
      <c r="AI10924" s="31"/>
      <c r="AJ10924" s="31"/>
      <c r="AK10924" s="31"/>
      <c r="AL10924" s="31"/>
      <c r="AM10924" s="31"/>
      <c r="AN10924" s="31"/>
      <c r="AO10924" s="31"/>
      <c r="AP10924" s="31"/>
      <c r="AQ10924" s="31"/>
      <c r="AR10924" s="31"/>
      <c r="AS10924" s="31"/>
      <c r="AT10924" s="31"/>
      <c r="AU10924" s="31"/>
      <c r="AV10924" s="31"/>
      <c r="AW10924" s="31"/>
      <c r="AX10924" s="31"/>
      <c r="AY10924" s="31"/>
      <c r="AZ10924" s="31"/>
      <c r="BA10924" s="31"/>
      <c r="BB10924" s="31"/>
      <c r="BC10924" s="31"/>
      <c r="BD10924" s="31"/>
      <c r="BE10924" s="31"/>
      <c r="BF10924" s="31"/>
      <c r="BG10924" s="31"/>
      <c r="BH10924" s="31"/>
      <c r="BI10924" s="31"/>
      <c r="BJ10924" s="31"/>
      <c r="BK10924" s="31"/>
      <c r="BL10924" s="31"/>
      <c r="BM10924" s="31"/>
      <c r="BN10924" s="31"/>
      <c r="BO10924" s="31"/>
      <c r="BP10924" s="31"/>
      <c r="BQ10924" s="31"/>
      <c r="BR10924" s="31"/>
      <c r="BS10924" s="31"/>
      <c r="BT10924" s="31"/>
      <c r="BU10924" s="31"/>
      <c r="BV10924" s="31"/>
      <c r="BW10924" s="31"/>
      <c r="BX10924" s="31"/>
      <c r="BY10924" s="31"/>
      <c r="BZ10924" s="31"/>
      <c r="CA10924" s="31"/>
      <c r="CB10924" s="31"/>
      <c r="CC10924" s="31"/>
    </row>
    <row r="10925" spans="5:81" customFormat="1" x14ac:dyDescent="0.25">
      <c r="E10925" s="30" t="str">
        <f t="shared" si="81"/>
        <v>update IFINOPL.dbo.AGREEMENT_ASSET set BILLING_TO_NPWP = '900266917911000', NPWP_NAME = 'PT. GADAI MAS NTB', NPWP_ADDRESS = 'JL. Saleh Sungkar, Bintaro, Ampenan, Kota Mataram, Nusa Tenggara Barat, 83111' where AGREEMENT_NO = replace('0001830/4/01/01/2024', '/', '.');</v>
      </c>
      <c r="F10925" s="31"/>
      <c r="G10925" s="31"/>
      <c r="H10925" s="31"/>
      <c r="I10925" s="31"/>
      <c r="J10925" s="31"/>
      <c r="K10925" s="31"/>
      <c r="L10925" s="31"/>
      <c r="M10925" s="31"/>
      <c r="N10925" s="31"/>
      <c r="O10925" s="31"/>
      <c r="P10925" s="31"/>
      <c r="Q10925" s="31"/>
      <c r="R10925" s="31"/>
      <c r="S10925" s="31"/>
      <c r="T10925" s="31"/>
      <c r="U10925" s="31"/>
      <c r="V10925" s="31"/>
      <c r="W10925" s="31"/>
      <c r="X10925" s="31"/>
      <c r="Y10925" s="31"/>
      <c r="Z10925" s="31"/>
      <c r="AA10925" s="31"/>
      <c r="AB10925" s="31"/>
      <c r="AC10925" s="31"/>
      <c r="AD10925" s="31"/>
      <c r="AE10925" s="31"/>
      <c r="AF10925" s="31"/>
      <c r="AG10925" s="31"/>
      <c r="AH10925" s="31"/>
      <c r="AI10925" s="31"/>
      <c r="AJ10925" s="31"/>
      <c r="AK10925" s="31"/>
      <c r="AL10925" s="31"/>
      <c r="AM10925" s="31"/>
      <c r="AN10925" s="31"/>
      <c r="AO10925" s="31"/>
      <c r="AP10925" s="31"/>
      <c r="AQ10925" s="31"/>
      <c r="AR10925" s="31"/>
      <c r="AS10925" s="31"/>
      <c r="AT10925" s="31"/>
      <c r="AU10925" s="31"/>
      <c r="AV10925" s="31"/>
      <c r="AW10925" s="31"/>
      <c r="AX10925" s="31"/>
      <c r="AY10925" s="31"/>
      <c r="AZ10925" s="31"/>
      <c r="BA10925" s="31"/>
      <c r="BB10925" s="31"/>
      <c r="BC10925" s="31"/>
      <c r="BD10925" s="31"/>
      <c r="BE10925" s="31"/>
      <c r="BF10925" s="31"/>
      <c r="BG10925" s="31"/>
      <c r="BH10925" s="31"/>
      <c r="BI10925" s="31"/>
      <c r="BJ10925" s="31"/>
      <c r="BK10925" s="31"/>
      <c r="BL10925" s="31"/>
      <c r="BM10925" s="31"/>
      <c r="BN10925" s="31"/>
      <c r="BO10925" s="31"/>
      <c r="BP10925" s="31"/>
      <c r="BQ10925" s="31"/>
      <c r="BR10925" s="31"/>
      <c r="BS10925" s="31"/>
      <c r="BT10925" s="31"/>
      <c r="BU10925" s="31"/>
      <c r="BV10925" s="31"/>
      <c r="BW10925" s="31"/>
      <c r="BX10925" s="31"/>
      <c r="BY10925" s="31"/>
      <c r="BZ10925" s="31"/>
      <c r="CA10925" s="31"/>
      <c r="CB10925" s="31"/>
      <c r="CC10925" s="31"/>
    </row>
    <row r="10926" spans="5:81" customFormat="1" x14ac:dyDescent="0.25">
      <c r="E10926" s="30" t="str">
        <f t="shared" si="81"/>
        <v>update IFINOPL.dbo.AGREEMENT_ASSET set BILLING_TO_NPWP = '024537979401000', NPWP_NAME = 'CV. TITIPAN KILAT SERANG', NPWP_ADDRESS = 'JL KH SOKHARI NO. 44, Desa/Kelurahan Sumur Pecung, Kec. Serang, Kota Serang, Provinsi Banten,' where AGREEMENT_NO = replace('0001831/4/01/01/2024', '/', '.');</v>
      </c>
      <c r="F10926" s="31"/>
      <c r="G10926" s="31"/>
      <c r="H10926" s="31"/>
      <c r="I10926" s="31"/>
      <c r="J10926" s="31"/>
      <c r="K10926" s="31"/>
      <c r="L10926" s="31"/>
      <c r="M10926" s="31"/>
      <c r="N10926" s="31"/>
      <c r="O10926" s="31"/>
      <c r="P10926" s="31"/>
      <c r="Q10926" s="31"/>
      <c r="R10926" s="31"/>
      <c r="S10926" s="31"/>
      <c r="T10926" s="31"/>
      <c r="U10926" s="31"/>
      <c r="V10926" s="31"/>
      <c r="W10926" s="31"/>
      <c r="X10926" s="31"/>
      <c r="Y10926" s="31"/>
      <c r="Z10926" s="31"/>
      <c r="AA10926" s="31"/>
      <c r="AB10926" s="31"/>
      <c r="AC10926" s="31"/>
      <c r="AD10926" s="31"/>
      <c r="AE10926" s="31"/>
      <c r="AF10926" s="31"/>
      <c r="AG10926" s="31"/>
      <c r="AH10926" s="31"/>
      <c r="AI10926" s="31"/>
      <c r="AJ10926" s="31"/>
      <c r="AK10926" s="31"/>
      <c r="AL10926" s="31"/>
      <c r="AM10926" s="31"/>
      <c r="AN10926" s="31"/>
      <c r="AO10926" s="31"/>
      <c r="AP10926" s="31"/>
      <c r="AQ10926" s="31"/>
      <c r="AR10926" s="31"/>
      <c r="AS10926" s="31"/>
      <c r="AT10926" s="31"/>
      <c r="AU10926" s="31"/>
      <c r="AV10926" s="31"/>
      <c r="AW10926" s="31"/>
      <c r="AX10926" s="31"/>
      <c r="AY10926" s="31"/>
      <c r="AZ10926" s="31"/>
      <c r="BA10926" s="31"/>
      <c r="BB10926" s="31"/>
      <c r="BC10926" s="31"/>
      <c r="BD10926" s="31"/>
      <c r="BE10926" s="31"/>
      <c r="BF10926" s="31"/>
      <c r="BG10926" s="31"/>
      <c r="BH10926" s="31"/>
      <c r="BI10926" s="31"/>
      <c r="BJ10926" s="31"/>
      <c r="BK10926" s="31"/>
      <c r="BL10926" s="31"/>
      <c r="BM10926" s="31"/>
      <c r="BN10926" s="31"/>
      <c r="BO10926" s="31"/>
      <c r="BP10926" s="31"/>
      <c r="BQ10926" s="31"/>
      <c r="BR10926" s="31"/>
      <c r="BS10926" s="31"/>
      <c r="BT10926" s="31"/>
      <c r="BU10926" s="31"/>
      <c r="BV10926" s="31"/>
      <c r="BW10926" s="31"/>
      <c r="BX10926" s="31"/>
      <c r="BY10926" s="31"/>
      <c r="BZ10926" s="31"/>
      <c r="CA10926" s="31"/>
      <c r="CB10926" s="31"/>
      <c r="CC10926" s="31"/>
    </row>
    <row r="10927" spans="5:81" customFormat="1" x14ac:dyDescent="0.25">
      <c r="E10927" s="30" t="str">
        <f t="shared" si="81"/>
        <v>update IFINOPL.dbo.AGREEMENT_ASSET set BILLING_TO_NPWP = '015397102038000', NPWP_NAME = 'PT. TIKI JALUR NUGRAHA EKAKURIR', NPWP_ADDRESS = 'Jln Tomang Raya No. 11, Jakarta Barat' where AGREEMENT_NO = replace('0001832/4/38/12/2023', '/', '.');</v>
      </c>
      <c r="F10927" s="31"/>
      <c r="G10927" s="31"/>
      <c r="H10927" s="31"/>
      <c r="I10927" s="31"/>
      <c r="J10927" s="31"/>
      <c r="K10927" s="31"/>
      <c r="L10927" s="31"/>
      <c r="M10927" s="31"/>
      <c r="N10927" s="31"/>
      <c r="O10927" s="31"/>
      <c r="P10927" s="31"/>
      <c r="Q10927" s="31"/>
      <c r="R10927" s="31"/>
      <c r="S10927" s="31"/>
      <c r="T10927" s="31"/>
      <c r="U10927" s="31"/>
      <c r="V10927" s="31"/>
      <c r="W10927" s="31"/>
      <c r="X10927" s="31"/>
      <c r="Y10927" s="31"/>
      <c r="Z10927" s="31"/>
      <c r="AA10927" s="31"/>
      <c r="AB10927" s="31"/>
      <c r="AC10927" s="31"/>
      <c r="AD10927" s="31"/>
      <c r="AE10927" s="31"/>
      <c r="AF10927" s="31"/>
      <c r="AG10927" s="31"/>
      <c r="AH10927" s="31"/>
      <c r="AI10927" s="31"/>
      <c r="AJ10927" s="31"/>
      <c r="AK10927" s="31"/>
      <c r="AL10927" s="31"/>
      <c r="AM10927" s="31"/>
      <c r="AN10927" s="31"/>
      <c r="AO10927" s="31"/>
      <c r="AP10927" s="31"/>
      <c r="AQ10927" s="31"/>
      <c r="AR10927" s="31"/>
      <c r="AS10927" s="31"/>
      <c r="AT10927" s="31"/>
      <c r="AU10927" s="31"/>
      <c r="AV10927" s="31"/>
      <c r="AW10927" s="31"/>
      <c r="AX10927" s="31"/>
      <c r="AY10927" s="31"/>
      <c r="AZ10927" s="31"/>
      <c r="BA10927" s="31"/>
      <c r="BB10927" s="31"/>
      <c r="BC10927" s="31"/>
      <c r="BD10927" s="31"/>
      <c r="BE10927" s="31"/>
      <c r="BF10927" s="31"/>
      <c r="BG10927" s="31"/>
      <c r="BH10927" s="31"/>
      <c r="BI10927" s="31"/>
      <c r="BJ10927" s="31"/>
      <c r="BK10927" s="31"/>
      <c r="BL10927" s="31"/>
      <c r="BM10927" s="31"/>
      <c r="BN10927" s="31"/>
      <c r="BO10927" s="31"/>
      <c r="BP10927" s="31"/>
      <c r="BQ10927" s="31"/>
      <c r="BR10927" s="31"/>
      <c r="BS10927" s="31"/>
      <c r="BT10927" s="31"/>
      <c r="BU10927" s="31"/>
      <c r="BV10927" s="31"/>
      <c r="BW10927" s="31"/>
      <c r="BX10927" s="31"/>
      <c r="BY10927" s="31"/>
      <c r="BZ10927" s="31"/>
      <c r="CA10927" s="31"/>
      <c r="CB10927" s="31"/>
      <c r="CC10927" s="31"/>
    </row>
    <row r="10928" spans="5:81" customFormat="1" x14ac:dyDescent="0.25">
      <c r="E10928" s="30" t="str">
        <f t="shared" si="81"/>
        <v>update IFINOPL.dbo.AGREEMENT_ASSET set BILLING_TO_NPWP = '015397102038000', NPWP_NAME = 'PT. TIKI JALUR NUGRAHA EKAKURIR', NPWP_ADDRESS = 'Jln Tomang Raya No. 11, Jakarta Barat' where AGREEMENT_NO = replace('0001832/4/38/12/2023', '/', '.');</v>
      </c>
      <c r="F10928" s="31"/>
      <c r="G10928" s="31"/>
      <c r="H10928" s="31"/>
      <c r="I10928" s="31"/>
      <c r="J10928" s="31"/>
      <c r="K10928" s="31"/>
      <c r="L10928" s="31"/>
      <c r="M10928" s="31"/>
      <c r="N10928" s="31"/>
      <c r="O10928" s="31"/>
      <c r="P10928" s="31"/>
      <c r="Q10928" s="31"/>
      <c r="R10928" s="31"/>
      <c r="S10928" s="31"/>
      <c r="T10928" s="31"/>
      <c r="U10928" s="31"/>
      <c r="V10928" s="31"/>
      <c r="W10928" s="31"/>
      <c r="X10928" s="31"/>
      <c r="Y10928" s="31"/>
      <c r="Z10928" s="31"/>
      <c r="AA10928" s="31"/>
      <c r="AB10928" s="31"/>
      <c r="AC10928" s="31"/>
      <c r="AD10928" s="31"/>
      <c r="AE10928" s="31"/>
      <c r="AF10928" s="31"/>
      <c r="AG10928" s="31"/>
      <c r="AH10928" s="31"/>
      <c r="AI10928" s="31"/>
      <c r="AJ10928" s="31"/>
      <c r="AK10928" s="31"/>
      <c r="AL10928" s="31"/>
      <c r="AM10928" s="31"/>
      <c r="AN10928" s="31"/>
      <c r="AO10928" s="31"/>
      <c r="AP10928" s="31"/>
      <c r="AQ10928" s="31"/>
      <c r="AR10928" s="31"/>
      <c r="AS10928" s="31"/>
      <c r="AT10928" s="31"/>
      <c r="AU10928" s="31"/>
      <c r="AV10928" s="31"/>
      <c r="AW10928" s="31"/>
      <c r="AX10928" s="31"/>
      <c r="AY10928" s="31"/>
      <c r="AZ10928" s="31"/>
      <c r="BA10928" s="31"/>
      <c r="BB10928" s="31"/>
      <c r="BC10928" s="31"/>
      <c r="BD10928" s="31"/>
      <c r="BE10928" s="31"/>
      <c r="BF10928" s="31"/>
      <c r="BG10928" s="31"/>
      <c r="BH10928" s="31"/>
      <c r="BI10928" s="31"/>
      <c r="BJ10928" s="31"/>
      <c r="BK10928" s="31"/>
      <c r="BL10928" s="31"/>
      <c r="BM10928" s="31"/>
      <c r="BN10928" s="31"/>
      <c r="BO10928" s="31"/>
      <c r="BP10928" s="31"/>
      <c r="BQ10928" s="31"/>
      <c r="BR10928" s="31"/>
      <c r="BS10928" s="31"/>
      <c r="BT10928" s="31"/>
      <c r="BU10928" s="31"/>
      <c r="BV10928" s="31"/>
      <c r="BW10928" s="31"/>
      <c r="BX10928" s="31"/>
      <c r="BY10928" s="31"/>
      <c r="BZ10928" s="31"/>
      <c r="CA10928" s="31"/>
      <c r="CB10928" s="31"/>
      <c r="CC10928" s="31"/>
    </row>
    <row r="10929" spans="5:81" customFormat="1" x14ac:dyDescent="0.25">
      <c r="E10929"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replace('0001834/4/10/01/2024', '/', '.');</v>
      </c>
      <c r="F10929" s="31"/>
      <c r="G10929" s="31"/>
      <c r="H10929" s="31"/>
      <c r="I10929" s="31"/>
      <c r="J10929" s="31"/>
      <c r="K10929" s="31"/>
      <c r="L10929" s="31"/>
      <c r="M10929" s="31"/>
      <c r="N10929" s="31"/>
      <c r="O10929" s="31"/>
      <c r="P10929" s="31"/>
      <c r="Q10929" s="31"/>
      <c r="R10929" s="31"/>
      <c r="S10929" s="31"/>
      <c r="T10929" s="31"/>
      <c r="U10929" s="31"/>
      <c r="V10929" s="31"/>
      <c r="W10929" s="31"/>
      <c r="X10929" s="31"/>
      <c r="Y10929" s="31"/>
      <c r="Z10929" s="31"/>
      <c r="AA10929" s="31"/>
      <c r="AB10929" s="31"/>
      <c r="AC10929" s="31"/>
      <c r="AD10929" s="31"/>
      <c r="AE10929" s="31"/>
      <c r="AF10929" s="31"/>
      <c r="AG10929" s="31"/>
      <c r="AH10929" s="31"/>
      <c r="AI10929" s="31"/>
      <c r="AJ10929" s="31"/>
      <c r="AK10929" s="31"/>
      <c r="AL10929" s="31"/>
      <c r="AM10929" s="31"/>
      <c r="AN10929" s="31"/>
      <c r="AO10929" s="31"/>
      <c r="AP10929" s="31"/>
      <c r="AQ10929" s="31"/>
      <c r="AR10929" s="31"/>
      <c r="AS10929" s="31"/>
      <c r="AT10929" s="31"/>
      <c r="AU10929" s="31"/>
      <c r="AV10929" s="31"/>
      <c r="AW10929" s="31"/>
      <c r="AX10929" s="31"/>
      <c r="AY10929" s="31"/>
      <c r="AZ10929" s="31"/>
      <c r="BA10929" s="31"/>
      <c r="BB10929" s="31"/>
      <c r="BC10929" s="31"/>
      <c r="BD10929" s="31"/>
      <c r="BE10929" s="31"/>
      <c r="BF10929" s="31"/>
      <c r="BG10929" s="31"/>
      <c r="BH10929" s="31"/>
      <c r="BI10929" s="31"/>
      <c r="BJ10929" s="31"/>
      <c r="BK10929" s="31"/>
      <c r="BL10929" s="31"/>
      <c r="BM10929" s="31"/>
      <c r="BN10929" s="31"/>
      <c r="BO10929" s="31"/>
      <c r="BP10929" s="31"/>
      <c r="BQ10929" s="31"/>
      <c r="BR10929" s="31"/>
      <c r="BS10929" s="31"/>
      <c r="BT10929" s="31"/>
      <c r="BU10929" s="31"/>
      <c r="BV10929" s="31"/>
      <c r="BW10929" s="31"/>
      <c r="BX10929" s="31"/>
      <c r="BY10929" s="31"/>
      <c r="BZ10929" s="31"/>
      <c r="CA10929" s="31"/>
      <c r="CB10929" s="31"/>
      <c r="CC10929" s="31"/>
    </row>
    <row r="10930" spans="5:81" customFormat="1" x14ac:dyDescent="0.25">
      <c r="E10930"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replace('0001836/4/10/01/2024', '/', '.');</v>
      </c>
      <c r="F10930" s="31"/>
      <c r="G10930" s="31"/>
      <c r="H10930" s="31"/>
      <c r="I10930" s="31"/>
      <c r="J10930" s="31"/>
      <c r="K10930" s="31"/>
      <c r="L10930" s="31"/>
      <c r="M10930" s="31"/>
      <c r="N10930" s="31"/>
      <c r="O10930" s="31"/>
      <c r="P10930" s="31"/>
      <c r="Q10930" s="31"/>
      <c r="R10930" s="31"/>
      <c r="S10930" s="31"/>
      <c r="T10930" s="31"/>
      <c r="U10930" s="31"/>
      <c r="V10930" s="31"/>
      <c r="W10930" s="31"/>
      <c r="X10930" s="31"/>
      <c r="Y10930" s="31"/>
      <c r="Z10930" s="31"/>
      <c r="AA10930" s="31"/>
      <c r="AB10930" s="31"/>
      <c r="AC10930" s="31"/>
      <c r="AD10930" s="31"/>
      <c r="AE10930" s="31"/>
      <c r="AF10930" s="31"/>
      <c r="AG10930" s="31"/>
      <c r="AH10930" s="31"/>
      <c r="AI10930" s="31"/>
      <c r="AJ10930" s="31"/>
      <c r="AK10930" s="31"/>
      <c r="AL10930" s="31"/>
      <c r="AM10930" s="31"/>
      <c r="AN10930" s="31"/>
      <c r="AO10930" s="31"/>
      <c r="AP10930" s="31"/>
      <c r="AQ10930" s="31"/>
      <c r="AR10930" s="31"/>
      <c r="AS10930" s="31"/>
      <c r="AT10930" s="31"/>
      <c r="AU10930" s="31"/>
      <c r="AV10930" s="31"/>
      <c r="AW10930" s="31"/>
      <c r="AX10930" s="31"/>
      <c r="AY10930" s="31"/>
      <c r="AZ10930" s="31"/>
      <c r="BA10930" s="31"/>
      <c r="BB10930" s="31"/>
      <c r="BC10930" s="31"/>
      <c r="BD10930" s="31"/>
      <c r="BE10930" s="31"/>
      <c r="BF10930" s="31"/>
      <c r="BG10930" s="31"/>
      <c r="BH10930" s="31"/>
      <c r="BI10930" s="31"/>
      <c r="BJ10930" s="31"/>
      <c r="BK10930" s="31"/>
      <c r="BL10930" s="31"/>
      <c r="BM10930" s="31"/>
      <c r="BN10930" s="31"/>
      <c r="BO10930" s="31"/>
      <c r="BP10930" s="31"/>
      <c r="BQ10930" s="31"/>
      <c r="BR10930" s="31"/>
      <c r="BS10930" s="31"/>
      <c r="BT10930" s="31"/>
      <c r="BU10930" s="31"/>
      <c r="BV10930" s="31"/>
      <c r="BW10930" s="31"/>
      <c r="BX10930" s="31"/>
      <c r="BY10930" s="31"/>
      <c r="BZ10930" s="31"/>
      <c r="CA10930" s="31"/>
      <c r="CB10930" s="31"/>
      <c r="CC10930" s="31"/>
    </row>
    <row r="10931" spans="5:81" customFormat="1" x14ac:dyDescent="0.25">
      <c r="E10931" s="30" t="str">
        <f t="shared" si="81"/>
        <v>update IFINOPL.dbo.AGREEMENT_ASSET set BILLING_TO_NPWP = '992640789077000', NPWP_NAME = 'PT. DIGITAL SUMBER SEJAHTERA MOTOR', NPWP_ADDRESS = 'SENTRAL SENAYAN II, LANTAI 3, JL. ASIA AFRIKA NO.8 RT.000 RW. GELORA, TANAH ABANG' where AGREEMENT_NO = replace('0001837/4/10/01/2024', '/', '.');</v>
      </c>
      <c r="F10931" s="31"/>
      <c r="G10931" s="31"/>
      <c r="H10931" s="31"/>
      <c r="I10931" s="31"/>
      <c r="J10931" s="31"/>
      <c r="K10931" s="31"/>
      <c r="L10931" s="31"/>
      <c r="M10931" s="31"/>
      <c r="N10931" s="31"/>
      <c r="O10931" s="31"/>
      <c r="P10931" s="31"/>
      <c r="Q10931" s="31"/>
      <c r="R10931" s="31"/>
      <c r="S10931" s="31"/>
      <c r="T10931" s="31"/>
      <c r="U10931" s="31"/>
      <c r="V10931" s="31"/>
      <c r="W10931" s="31"/>
      <c r="X10931" s="31"/>
      <c r="Y10931" s="31"/>
      <c r="Z10931" s="31"/>
      <c r="AA10931" s="31"/>
      <c r="AB10931" s="31"/>
      <c r="AC10931" s="31"/>
      <c r="AD10931" s="31"/>
      <c r="AE10931" s="31"/>
      <c r="AF10931" s="31"/>
      <c r="AG10931" s="31"/>
      <c r="AH10931" s="31"/>
      <c r="AI10931" s="31"/>
      <c r="AJ10931" s="31"/>
      <c r="AK10931" s="31"/>
      <c r="AL10931" s="31"/>
      <c r="AM10931" s="31"/>
      <c r="AN10931" s="31"/>
      <c r="AO10931" s="31"/>
      <c r="AP10931" s="31"/>
      <c r="AQ10931" s="31"/>
      <c r="AR10931" s="31"/>
      <c r="AS10931" s="31"/>
      <c r="AT10931" s="31"/>
      <c r="AU10931" s="31"/>
      <c r="AV10931" s="31"/>
      <c r="AW10931" s="31"/>
      <c r="AX10931" s="31"/>
      <c r="AY10931" s="31"/>
      <c r="AZ10931" s="31"/>
      <c r="BA10931" s="31"/>
      <c r="BB10931" s="31"/>
      <c r="BC10931" s="31"/>
      <c r="BD10931" s="31"/>
      <c r="BE10931" s="31"/>
      <c r="BF10931" s="31"/>
      <c r="BG10931" s="31"/>
      <c r="BH10931" s="31"/>
      <c r="BI10931" s="31"/>
      <c r="BJ10931" s="31"/>
      <c r="BK10931" s="31"/>
      <c r="BL10931" s="31"/>
      <c r="BM10931" s="31"/>
      <c r="BN10931" s="31"/>
      <c r="BO10931" s="31"/>
      <c r="BP10931" s="31"/>
      <c r="BQ10931" s="31"/>
      <c r="BR10931" s="31"/>
      <c r="BS10931" s="31"/>
      <c r="BT10931" s="31"/>
      <c r="BU10931" s="31"/>
      <c r="BV10931" s="31"/>
      <c r="BW10931" s="31"/>
      <c r="BX10931" s="31"/>
      <c r="BY10931" s="31"/>
      <c r="BZ10931" s="31"/>
      <c r="CA10931" s="31"/>
      <c r="CB10931" s="31"/>
      <c r="CC10931" s="31"/>
    </row>
    <row r="10932" spans="5:81" customFormat="1" x14ac:dyDescent="0.25">
      <c r="E10932"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replace('0001838/4/10/01/2024', '/', '.');</v>
      </c>
      <c r="F10932" s="31"/>
      <c r="G10932" s="31"/>
      <c r="H10932" s="31"/>
      <c r="I10932" s="31"/>
      <c r="J10932" s="31"/>
      <c r="K10932" s="31"/>
      <c r="L10932" s="31"/>
      <c r="M10932" s="31"/>
      <c r="N10932" s="31"/>
      <c r="O10932" s="31"/>
      <c r="P10932" s="31"/>
      <c r="Q10932" s="31"/>
      <c r="R10932" s="31"/>
      <c r="S10932" s="31"/>
      <c r="T10932" s="31"/>
      <c r="U10932" s="31"/>
      <c r="V10932" s="31"/>
      <c r="W10932" s="31"/>
      <c r="X10932" s="31"/>
      <c r="Y10932" s="31"/>
      <c r="Z10932" s="31"/>
      <c r="AA10932" s="31"/>
      <c r="AB10932" s="31"/>
      <c r="AC10932" s="31"/>
      <c r="AD10932" s="31"/>
      <c r="AE10932" s="31"/>
      <c r="AF10932" s="31"/>
      <c r="AG10932" s="31"/>
      <c r="AH10932" s="31"/>
      <c r="AI10932" s="31"/>
      <c r="AJ10932" s="31"/>
      <c r="AK10932" s="31"/>
      <c r="AL10932" s="31"/>
      <c r="AM10932" s="31"/>
      <c r="AN10932" s="31"/>
      <c r="AO10932" s="31"/>
      <c r="AP10932" s="31"/>
      <c r="AQ10932" s="31"/>
      <c r="AR10932" s="31"/>
      <c r="AS10932" s="31"/>
      <c r="AT10932" s="31"/>
      <c r="AU10932" s="31"/>
      <c r="AV10932" s="31"/>
      <c r="AW10932" s="31"/>
      <c r="AX10932" s="31"/>
      <c r="AY10932" s="31"/>
      <c r="AZ10932" s="31"/>
      <c r="BA10932" s="31"/>
      <c r="BB10932" s="31"/>
      <c r="BC10932" s="31"/>
      <c r="BD10932" s="31"/>
      <c r="BE10932" s="31"/>
      <c r="BF10932" s="31"/>
      <c r="BG10932" s="31"/>
      <c r="BH10932" s="31"/>
      <c r="BI10932" s="31"/>
      <c r="BJ10932" s="31"/>
      <c r="BK10932" s="31"/>
      <c r="BL10932" s="31"/>
      <c r="BM10932" s="31"/>
      <c r="BN10932" s="31"/>
      <c r="BO10932" s="31"/>
      <c r="BP10932" s="31"/>
      <c r="BQ10932" s="31"/>
      <c r="BR10932" s="31"/>
      <c r="BS10932" s="31"/>
      <c r="BT10932" s="31"/>
      <c r="BU10932" s="31"/>
      <c r="BV10932" s="31"/>
      <c r="BW10932" s="31"/>
      <c r="BX10932" s="31"/>
      <c r="BY10932" s="31"/>
      <c r="BZ10932" s="31"/>
      <c r="CA10932" s="31"/>
      <c r="CB10932" s="31"/>
      <c r="CC10932" s="31"/>
    </row>
    <row r="10933" spans="5:81" customFormat="1" x14ac:dyDescent="0.25">
      <c r="E10933"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replace('0001839/4/10/01/2024', '/', '.');</v>
      </c>
      <c r="F10933" s="31"/>
      <c r="G10933" s="31"/>
      <c r="H10933" s="31"/>
      <c r="I10933" s="31"/>
      <c r="J10933" s="31"/>
      <c r="K10933" s="31"/>
      <c r="L10933" s="31"/>
      <c r="M10933" s="31"/>
      <c r="N10933" s="31"/>
      <c r="O10933" s="31"/>
      <c r="P10933" s="31"/>
      <c r="Q10933" s="31"/>
      <c r="R10933" s="31"/>
      <c r="S10933" s="31"/>
      <c r="T10933" s="31"/>
      <c r="U10933" s="31"/>
      <c r="V10933" s="31"/>
      <c r="W10933" s="31"/>
      <c r="X10933" s="31"/>
      <c r="Y10933" s="31"/>
      <c r="Z10933" s="31"/>
      <c r="AA10933" s="31"/>
      <c r="AB10933" s="31"/>
      <c r="AC10933" s="31"/>
      <c r="AD10933" s="31"/>
      <c r="AE10933" s="31"/>
      <c r="AF10933" s="31"/>
      <c r="AG10933" s="31"/>
      <c r="AH10933" s="31"/>
      <c r="AI10933" s="31"/>
      <c r="AJ10933" s="31"/>
      <c r="AK10933" s="31"/>
      <c r="AL10933" s="31"/>
      <c r="AM10933" s="31"/>
      <c r="AN10933" s="31"/>
      <c r="AO10933" s="31"/>
      <c r="AP10933" s="31"/>
      <c r="AQ10933" s="31"/>
      <c r="AR10933" s="31"/>
      <c r="AS10933" s="31"/>
      <c r="AT10933" s="31"/>
      <c r="AU10933" s="31"/>
      <c r="AV10933" s="31"/>
      <c r="AW10933" s="31"/>
      <c r="AX10933" s="31"/>
      <c r="AY10933" s="31"/>
      <c r="AZ10933" s="31"/>
      <c r="BA10933" s="31"/>
      <c r="BB10933" s="31"/>
      <c r="BC10933" s="31"/>
      <c r="BD10933" s="31"/>
      <c r="BE10933" s="31"/>
      <c r="BF10933" s="31"/>
      <c r="BG10933" s="31"/>
      <c r="BH10933" s="31"/>
      <c r="BI10933" s="31"/>
      <c r="BJ10933" s="31"/>
      <c r="BK10933" s="31"/>
      <c r="BL10933" s="31"/>
      <c r="BM10933" s="31"/>
      <c r="BN10933" s="31"/>
      <c r="BO10933" s="31"/>
      <c r="BP10933" s="31"/>
      <c r="BQ10933" s="31"/>
      <c r="BR10933" s="31"/>
      <c r="BS10933" s="31"/>
      <c r="BT10933" s="31"/>
      <c r="BU10933" s="31"/>
      <c r="BV10933" s="31"/>
      <c r="BW10933" s="31"/>
      <c r="BX10933" s="31"/>
      <c r="BY10933" s="31"/>
      <c r="BZ10933" s="31"/>
      <c r="CA10933" s="31"/>
      <c r="CB10933" s="31"/>
      <c r="CC10933" s="31"/>
    </row>
    <row r="10934" spans="5:81" customFormat="1" x14ac:dyDescent="0.25">
      <c r="E10934"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replace('0001840/4/10/01/2024', '/', '.');</v>
      </c>
      <c r="F10934" s="31"/>
      <c r="G10934" s="31"/>
      <c r="H10934" s="31"/>
      <c r="I10934" s="31"/>
      <c r="J10934" s="31"/>
      <c r="K10934" s="31"/>
      <c r="L10934" s="31"/>
      <c r="M10934" s="31"/>
      <c r="N10934" s="31"/>
      <c r="O10934" s="31"/>
      <c r="P10934" s="31"/>
      <c r="Q10934" s="31"/>
      <c r="R10934" s="31"/>
      <c r="S10934" s="31"/>
      <c r="T10934" s="31"/>
      <c r="U10934" s="31"/>
      <c r="V10934" s="31"/>
      <c r="W10934" s="31"/>
      <c r="X10934" s="31"/>
      <c r="Y10934" s="31"/>
      <c r="Z10934" s="31"/>
      <c r="AA10934" s="31"/>
      <c r="AB10934" s="31"/>
      <c r="AC10934" s="31"/>
      <c r="AD10934" s="31"/>
      <c r="AE10934" s="31"/>
      <c r="AF10934" s="31"/>
      <c r="AG10934" s="31"/>
      <c r="AH10934" s="31"/>
      <c r="AI10934" s="31"/>
      <c r="AJ10934" s="31"/>
      <c r="AK10934" s="31"/>
      <c r="AL10934" s="31"/>
      <c r="AM10934" s="31"/>
      <c r="AN10934" s="31"/>
      <c r="AO10934" s="31"/>
      <c r="AP10934" s="31"/>
      <c r="AQ10934" s="31"/>
      <c r="AR10934" s="31"/>
      <c r="AS10934" s="31"/>
      <c r="AT10934" s="31"/>
      <c r="AU10934" s="31"/>
      <c r="AV10934" s="31"/>
      <c r="AW10934" s="31"/>
      <c r="AX10934" s="31"/>
      <c r="AY10934" s="31"/>
      <c r="AZ10934" s="31"/>
      <c r="BA10934" s="31"/>
      <c r="BB10934" s="31"/>
      <c r="BC10934" s="31"/>
      <c r="BD10934" s="31"/>
      <c r="BE10934" s="31"/>
      <c r="BF10934" s="31"/>
      <c r="BG10934" s="31"/>
      <c r="BH10934" s="31"/>
      <c r="BI10934" s="31"/>
      <c r="BJ10934" s="31"/>
      <c r="BK10934" s="31"/>
      <c r="BL10934" s="31"/>
      <c r="BM10934" s="31"/>
      <c r="BN10934" s="31"/>
      <c r="BO10934" s="31"/>
      <c r="BP10934" s="31"/>
      <c r="BQ10934" s="31"/>
      <c r="BR10934" s="31"/>
      <c r="BS10934" s="31"/>
      <c r="BT10934" s="31"/>
      <c r="BU10934" s="31"/>
      <c r="BV10934" s="31"/>
      <c r="BW10934" s="31"/>
      <c r="BX10934" s="31"/>
      <c r="BY10934" s="31"/>
      <c r="BZ10934" s="31"/>
      <c r="CA10934" s="31"/>
      <c r="CB10934" s="31"/>
      <c r="CC10934" s="31"/>
    </row>
    <row r="10935" spans="5:81" customFormat="1" x14ac:dyDescent="0.25">
      <c r="E10935"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replace('0001841/4/10/01/2024', '/', '.');</v>
      </c>
      <c r="F10935" s="31"/>
      <c r="G10935" s="31"/>
      <c r="H10935" s="31"/>
      <c r="I10935" s="31"/>
      <c r="J10935" s="31"/>
      <c r="K10935" s="31"/>
      <c r="L10935" s="31"/>
      <c r="M10935" s="31"/>
      <c r="N10935" s="31"/>
      <c r="O10935" s="31"/>
      <c r="P10935" s="31"/>
      <c r="Q10935" s="31"/>
      <c r="R10935" s="31"/>
      <c r="S10935" s="31"/>
      <c r="T10935" s="31"/>
      <c r="U10935" s="31"/>
      <c r="V10935" s="31"/>
      <c r="W10935" s="31"/>
      <c r="X10935" s="31"/>
      <c r="Y10935" s="31"/>
      <c r="Z10935" s="31"/>
      <c r="AA10935" s="31"/>
      <c r="AB10935" s="31"/>
      <c r="AC10935" s="31"/>
      <c r="AD10935" s="31"/>
      <c r="AE10935" s="31"/>
      <c r="AF10935" s="31"/>
      <c r="AG10935" s="31"/>
      <c r="AH10935" s="31"/>
      <c r="AI10935" s="31"/>
      <c r="AJ10935" s="31"/>
      <c r="AK10935" s="31"/>
      <c r="AL10935" s="31"/>
      <c r="AM10935" s="31"/>
      <c r="AN10935" s="31"/>
      <c r="AO10935" s="31"/>
      <c r="AP10935" s="31"/>
      <c r="AQ10935" s="31"/>
      <c r="AR10935" s="31"/>
      <c r="AS10935" s="31"/>
      <c r="AT10935" s="31"/>
      <c r="AU10935" s="31"/>
      <c r="AV10935" s="31"/>
      <c r="AW10935" s="31"/>
      <c r="AX10935" s="31"/>
      <c r="AY10935" s="31"/>
      <c r="AZ10935" s="31"/>
      <c r="BA10935" s="31"/>
      <c r="BB10935" s="31"/>
      <c r="BC10935" s="31"/>
      <c r="BD10935" s="31"/>
      <c r="BE10935" s="31"/>
      <c r="BF10935" s="31"/>
      <c r="BG10935" s="31"/>
      <c r="BH10935" s="31"/>
      <c r="BI10935" s="31"/>
      <c r="BJ10935" s="31"/>
      <c r="BK10935" s="31"/>
      <c r="BL10935" s="31"/>
      <c r="BM10935" s="31"/>
      <c r="BN10935" s="31"/>
      <c r="BO10935" s="31"/>
      <c r="BP10935" s="31"/>
      <c r="BQ10935" s="31"/>
      <c r="BR10935" s="31"/>
      <c r="BS10935" s="31"/>
      <c r="BT10935" s="31"/>
      <c r="BU10935" s="31"/>
      <c r="BV10935" s="31"/>
      <c r="BW10935" s="31"/>
      <c r="BX10935" s="31"/>
      <c r="BY10935" s="31"/>
      <c r="BZ10935" s="31"/>
      <c r="CA10935" s="31"/>
      <c r="CB10935" s="31"/>
      <c r="CC10935" s="31"/>
    </row>
    <row r="10936" spans="5:81" customFormat="1" x14ac:dyDescent="0.25">
      <c r="E10936"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replace('0001842/4/10/01/2024', '/', '.');</v>
      </c>
      <c r="F10936" s="31"/>
      <c r="G10936" s="31"/>
      <c r="H10936" s="31"/>
      <c r="I10936" s="31"/>
      <c r="J10936" s="31"/>
      <c r="K10936" s="31"/>
      <c r="L10936" s="31"/>
      <c r="M10936" s="31"/>
      <c r="N10936" s="31"/>
      <c r="O10936" s="31"/>
      <c r="P10936" s="31"/>
      <c r="Q10936" s="31"/>
      <c r="R10936" s="31"/>
      <c r="S10936" s="31"/>
      <c r="T10936" s="31"/>
      <c r="U10936" s="31"/>
      <c r="V10936" s="31"/>
      <c r="W10936" s="31"/>
      <c r="X10936" s="31"/>
      <c r="Y10936" s="31"/>
      <c r="Z10936" s="31"/>
      <c r="AA10936" s="31"/>
      <c r="AB10936" s="31"/>
      <c r="AC10936" s="31"/>
      <c r="AD10936" s="31"/>
      <c r="AE10936" s="31"/>
      <c r="AF10936" s="31"/>
      <c r="AG10936" s="31"/>
      <c r="AH10936" s="31"/>
      <c r="AI10936" s="31"/>
      <c r="AJ10936" s="31"/>
      <c r="AK10936" s="31"/>
      <c r="AL10936" s="31"/>
      <c r="AM10936" s="31"/>
      <c r="AN10936" s="31"/>
      <c r="AO10936" s="31"/>
      <c r="AP10936" s="31"/>
      <c r="AQ10936" s="31"/>
      <c r="AR10936" s="31"/>
      <c r="AS10936" s="31"/>
      <c r="AT10936" s="31"/>
      <c r="AU10936" s="31"/>
      <c r="AV10936" s="31"/>
      <c r="AW10936" s="31"/>
      <c r="AX10936" s="31"/>
      <c r="AY10936" s="31"/>
      <c r="AZ10936" s="31"/>
      <c r="BA10936" s="31"/>
      <c r="BB10936" s="31"/>
      <c r="BC10936" s="31"/>
      <c r="BD10936" s="31"/>
      <c r="BE10936" s="31"/>
      <c r="BF10936" s="31"/>
      <c r="BG10936" s="31"/>
      <c r="BH10936" s="31"/>
      <c r="BI10936" s="31"/>
      <c r="BJ10936" s="31"/>
      <c r="BK10936" s="31"/>
      <c r="BL10936" s="31"/>
      <c r="BM10936" s="31"/>
      <c r="BN10936" s="31"/>
      <c r="BO10936" s="31"/>
      <c r="BP10936" s="31"/>
      <c r="BQ10936" s="31"/>
      <c r="BR10936" s="31"/>
      <c r="BS10936" s="31"/>
      <c r="BT10936" s="31"/>
      <c r="BU10936" s="31"/>
      <c r="BV10936" s="31"/>
      <c r="BW10936" s="31"/>
      <c r="BX10936" s="31"/>
      <c r="BY10936" s="31"/>
      <c r="BZ10936" s="31"/>
      <c r="CA10936" s="31"/>
      <c r="CB10936" s="31"/>
      <c r="CC10936" s="31"/>
    </row>
    <row r="10937" spans="5:81" customFormat="1" x14ac:dyDescent="0.25">
      <c r="E10937"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replace('0001843/4/10/01/2024', '/', '.');</v>
      </c>
      <c r="F10937" s="31"/>
      <c r="G10937" s="31"/>
      <c r="H10937" s="31"/>
      <c r="I10937" s="31"/>
      <c r="J10937" s="31"/>
      <c r="K10937" s="31"/>
      <c r="L10937" s="31"/>
      <c r="M10937" s="31"/>
      <c r="N10937" s="31"/>
      <c r="O10937" s="31"/>
      <c r="P10937" s="31"/>
      <c r="Q10937" s="31"/>
      <c r="R10937" s="31"/>
      <c r="S10937" s="31"/>
      <c r="T10937" s="31"/>
      <c r="U10937" s="31"/>
      <c r="V10937" s="31"/>
      <c r="W10937" s="31"/>
      <c r="X10937" s="31"/>
      <c r="Y10937" s="31"/>
      <c r="Z10937" s="31"/>
      <c r="AA10937" s="31"/>
      <c r="AB10937" s="31"/>
      <c r="AC10937" s="31"/>
      <c r="AD10937" s="31"/>
      <c r="AE10937" s="31"/>
      <c r="AF10937" s="31"/>
      <c r="AG10937" s="31"/>
      <c r="AH10937" s="31"/>
      <c r="AI10937" s="31"/>
      <c r="AJ10937" s="31"/>
      <c r="AK10937" s="31"/>
      <c r="AL10937" s="31"/>
      <c r="AM10937" s="31"/>
      <c r="AN10937" s="31"/>
      <c r="AO10937" s="31"/>
      <c r="AP10937" s="31"/>
      <c r="AQ10937" s="31"/>
      <c r="AR10937" s="31"/>
      <c r="AS10937" s="31"/>
      <c r="AT10937" s="31"/>
      <c r="AU10937" s="31"/>
      <c r="AV10937" s="31"/>
      <c r="AW10937" s="31"/>
      <c r="AX10937" s="31"/>
      <c r="AY10937" s="31"/>
      <c r="AZ10937" s="31"/>
      <c r="BA10937" s="31"/>
      <c r="BB10937" s="31"/>
      <c r="BC10937" s="31"/>
      <c r="BD10937" s="31"/>
      <c r="BE10937" s="31"/>
      <c r="BF10937" s="31"/>
      <c r="BG10937" s="31"/>
      <c r="BH10937" s="31"/>
      <c r="BI10937" s="31"/>
      <c r="BJ10937" s="31"/>
      <c r="BK10937" s="31"/>
      <c r="BL10937" s="31"/>
      <c r="BM10937" s="31"/>
      <c r="BN10937" s="31"/>
      <c r="BO10937" s="31"/>
      <c r="BP10937" s="31"/>
      <c r="BQ10937" s="31"/>
      <c r="BR10937" s="31"/>
      <c r="BS10937" s="31"/>
      <c r="BT10937" s="31"/>
      <c r="BU10937" s="31"/>
      <c r="BV10937" s="31"/>
      <c r="BW10937" s="31"/>
      <c r="BX10937" s="31"/>
      <c r="BY10937" s="31"/>
      <c r="BZ10937" s="31"/>
      <c r="CA10937" s="31"/>
      <c r="CB10937" s="31"/>
      <c r="CC10937" s="31"/>
    </row>
    <row r="10938" spans="5:81" customFormat="1" x14ac:dyDescent="0.25">
      <c r="E10938" s="30" t="str">
        <f t="shared" si="81"/>
        <v>update IFINOPL.dbo.AGREEMENT_ASSET set BILLING_TO_NPWP = '739417566712000', NPWP_NAME = 'PT. SURYA JAYA CARGO', NPWP_ADDRESS = 'JL MT Haryono NO 8c, RT 014 RW 005 Mentawa Baru Hulu, Mentawa Baru Ketapang Kotawaringin Timur Kalimantan Tengah' where AGREEMENT_NO = replace('0001844/4/08/01/2024', '/', '.');</v>
      </c>
      <c r="F10938" s="31"/>
      <c r="G10938" s="31"/>
      <c r="H10938" s="31"/>
      <c r="I10938" s="31"/>
      <c r="J10938" s="31"/>
      <c r="K10938" s="31"/>
      <c r="L10938" s="31"/>
      <c r="M10938" s="31"/>
      <c r="N10938" s="31"/>
      <c r="O10938" s="31"/>
      <c r="P10938" s="31"/>
      <c r="Q10938" s="31"/>
      <c r="R10938" s="31"/>
      <c r="S10938" s="31"/>
      <c r="T10938" s="31"/>
      <c r="U10938" s="31"/>
      <c r="V10938" s="31"/>
      <c r="W10938" s="31"/>
      <c r="X10938" s="31"/>
      <c r="Y10938" s="31"/>
      <c r="Z10938" s="31"/>
      <c r="AA10938" s="31"/>
      <c r="AB10938" s="31"/>
      <c r="AC10938" s="31"/>
      <c r="AD10938" s="31"/>
      <c r="AE10938" s="31"/>
      <c r="AF10938" s="31"/>
      <c r="AG10938" s="31"/>
      <c r="AH10938" s="31"/>
      <c r="AI10938" s="31"/>
      <c r="AJ10938" s="31"/>
      <c r="AK10938" s="31"/>
      <c r="AL10938" s="31"/>
      <c r="AM10938" s="31"/>
      <c r="AN10938" s="31"/>
      <c r="AO10938" s="31"/>
      <c r="AP10938" s="31"/>
      <c r="AQ10938" s="31"/>
      <c r="AR10938" s="31"/>
      <c r="AS10938" s="31"/>
      <c r="AT10938" s="31"/>
      <c r="AU10938" s="31"/>
      <c r="AV10938" s="31"/>
      <c r="AW10938" s="31"/>
      <c r="AX10938" s="31"/>
      <c r="AY10938" s="31"/>
      <c r="AZ10938" s="31"/>
      <c r="BA10938" s="31"/>
      <c r="BB10938" s="31"/>
      <c r="BC10938" s="31"/>
      <c r="BD10938" s="31"/>
      <c r="BE10938" s="31"/>
      <c r="BF10938" s="31"/>
      <c r="BG10938" s="31"/>
      <c r="BH10938" s="31"/>
      <c r="BI10938" s="31"/>
      <c r="BJ10938" s="31"/>
      <c r="BK10938" s="31"/>
      <c r="BL10938" s="31"/>
      <c r="BM10938" s="31"/>
      <c r="BN10938" s="31"/>
      <c r="BO10938" s="31"/>
      <c r="BP10938" s="31"/>
      <c r="BQ10938" s="31"/>
      <c r="BR10938" s="31"/>
      <c r="BS10938" s="31"/>
      <c r="BT10938" s="31"/>
      <c r="BU10938" s="31"/>
      <c r="BV10938" s="31"/>
      <c r="BW10938" s="31"/>
      <c r="BX10938" s="31"/>
      <c r="BY10938" s="31"/>
      <c r="BZ10938" s="31"/>
      <c r="CA10938" s="31"/>
      <c r="CB10938" s="31"/>
      <c r="CC10938" s="31"/>
    </row>
    <row r="10939" spans="5:81" customFormat="1" x14ac:dyDescent="0.25">
      <c r="E10939" s="30" t="str">
        <f t="shared" si="81"/>
        <v>update IFINOPL.dbo.AGREEMENT_ASSET set BILLING_TO_NPWP = '021161088056000', NPWP_NAME = 'PT. NOVO NORDISK INDONESIA', NPWP_ADDRESS = 'PONDOK INDAH OFFICE TOWER 5 LT. 20 SUITE 2004-09, JL SULTAN ISKANDAR MUDA KAV V-TA, PONDOK PINANG, KEBAYORAN LAMA, KOTA ADM. JAKARTA, DKI JAKARTA, 12310' where AGREEMENT_NO = replace('0001845/4/10/01/2024', '/', '.');</v>
      </c>
      <c r="F10939" s="31"/>
      <c r="G10939" s="31"/>
      <c r="H10939" s="31"/>
      <c r="I10939" s="31"/>
      <c r="J10939" s="31"/>
      <c r="K10939" s="31"/>
      <c r="L10939" s="31"/>
      <c r="M10939" s="31"/>
      <c r="N10939" s="31"/>
      <c r="O10939" s="31"/>
      <c r="P10939" s="31"/>
      <c r="Q10939" s="31"/>
      <c r="R10939" s="31"/>
      <c r="S10939" s="31"/>
      <c r="T10939" s="31"/>
      <c r="U10939" s="31"/>
      <c r="V10939" s="31"/>
      <c r="W10939" s="31"/>
      <c r="X10939" s="31"/>
      <c r="Y10939" s="31"/>
      <c r="Z10939" s="31"/>
      <c r="AA10939" s="31"/>
      <c r="AB10939" s="31"/>
      <c r="AC10939" s="31"/>
      <c r="AD10939" s="31"/>
      <c r="AE10939" s="31"/>
      <c r="AF10939" s="31"/>
      <c r="AG10939" s="31"/>
      <c r="AH10939" s="31"/>
      <c r="AI10939" s="31"/>
      <c r="AJ10939" s="31"/>
      <c r="AK10939" s="31"/>
      <c r="AL10939" s="31"/>
      <c r="AM10939" s="31"/>
      <c r="AN10939" s="31"/>
      <c r="AO10939" s="31"/>
      <c r="AP10939" s="31"/>
      <c r="AQ10939" s="31"/>
      <c r="AR10939" s="31"/>
      <c r="AS10939" s="31"/>
      <c r="AT10939" s="31"/>
      <c r="AU10939" s="31"/>
      <c r="AV10939" s="31"/>
      <c r="AW10939" s="31"/>
      <c r="AX10939" s="31"/>
      <c r="AY10939" s="31"/>
      <c r="AZ10939" s="31"/>
      <c r="BA10939" s="31"/>
      <c r="BB10939" s="31"/>
      <c r="BC10939" s="31"/>
      <c r="BD10939" s="31"/>
      <c r="BE10939" s="31"/>
      <c r="BF10939" s="31"/>
      <c r="BG10939" s="31"/>
      <c r="BH10939" s="31"/>
      <c r="BI10939" s="31"/>
      <c r="BJ10939" s="31"/>
      <c r="BK10939" s="31"/>
      <c r="BL10939" s="31"/>
      <c r="BM10939" s="31"/>
      <c r="BN10939" s="31"/>
      <c r="BO10939" s="31"/>
      <c r="BP10939" s="31"/>
      <c r="BQ10939" s="31"/>
      <c r="BR10939" s="31"/>
      <c r="BS10939" s="31"/>
      <c r="BT10939" s="31"/>
      <c r="BU10939" s="31"/>
      <c r="BV10939" s="31"/>
      <c r="BW10939" s="31"/>
      <c r="BX10939" s="31"/>
      <c r="BY10939" s="31"/>
      <c r="BZ10939" s="31"/>
      <c r="CA10939" s="31"/>
      <c r="CB10939" s="31"/>
      <c r="CC10939" s="31"/>
    </row>
    <row r="10940" spans="5:81" customFormat="1" x14ac:dyDescent="0.25">
      <c r="E10940" s="30" t="str">
        <f t="shared" si="81"/>
        <v>update IFINOPL.dbo.AGREEMENT_ASSET set BILLING_TO_NPWP = '021161088056000', NPWP_NAME = 'PT. NOVO NORDISK INDONESIA', NPWP_ADDRESS = 'PONDOK INDAH OFFICE TOWER 5 LT. 20 SUITE 2004-09, JL SULTAN ISKANDAR MUDA KAV V-TA, PONDOK PINANG, KEBAYORAN LAMA, KOTA ADM. JAKARTA, DKI JAKARTA, 12310' where AGREEMENT_NO = replace('0001846/4/10/01/2024', '/', '.');</v>
      </c>
      <c r="F10940" s="31"/>
      <c r="G10940" s="31"/>
      <c r="H10940" s="31"/>
      <c r="I10940" s="31"/>
      <c r="J10940" s="31"/>
      <c r="K10940" s="31"/>
      <c r="L10940" s="31"/>
      <c r="M10940" s="31"/>
      <c r="N10940" s="31"/>
      <c r="O10940" s="31"/>
      <c r="P10940" s="31"/>
      <c r="Q10940" s="31"/>
      <c r="R10940" s="31"/>
      <c r="S10940" s="31"/>
      <c r="T10940" s="31"/>
      <c r="U10940" s="31"/>
      <c r="V10940" s="31"/>
      <c r="W10940" s="31"/>
      <c r="X10940" s="31"/>
      <c r="Y10940" s="31"/>
      <c r="Z10940" s="31"/>
      <c r="AA10940" s="31"/>
      <c r="AB10940" s="31"/>
      <c r="AC10940" s="31"/>
      <c r="AD10940" s="31"/>
      <c r="AE10940" s="31"/>
      <c r="AF10940" s="31"/>
      <c r="AG10940" s="31"/>
      <c r="AH10940" s="31"/>
      <c r="AI10940" s="31"/>
      <c r="AJ10940" s="31"/>
      <c r="AK10940" s="31"/>
      <c r="AL10940" s="31"/>
      <c r="AM10940" s="31"/>
      <c r="AN10940" s="31"/>
      <c r="AO10940" s="31"/>
      <c r="AP10940" s="31"/>
      <c r="AQ10940" s="31"/>
      <c r="AR10940" s="31"/>
      <c r="AS10940" s="31"/>
      <c r="AT10940" s="31"/>
      <c r="AU10940" s="31"/>
      <c r="AV10940" s="31"/>
      <c r="AW10940" s="31"/>
      <c r="AX10940" s="31"/>
      <c r="AY10940" s="31"/>
      <c r="AZ10940" s="31"/>
      <c r="BA10940" s="31"/>
      <c r="BB10940" s="31"/>
      <c r="BC10940" s="31"/>
      <c r="BD10940" s="31"/>
      <c r="BE10940" s="31"/>
      <c r="BF10940" s="31"/>
      <c r="BG10940" s="31"/>
      <c r="BH10940" s="31"/>
      <c r="BI10940" s="31"/>
      <c r="BJ10940" s="31"/>
      <c r="BK10940" s="31"/>
      <c r="BL10940" s="31"/>
      <c r="BM10940" s="31"/>
      <c r="BN10940" s="31"/>
      <c r="BO10940" s="31"/>
      <c r="BP10940" s="31"/>
      <c r="BQ10940" s="31"/>
      <c r="BR10940" s="31"/>
      <c r="BS10940" s="31"/>
      <c r="BT10940" s="31"/>
      <c r="BU10940" s="31"/>
      <c r="BV10940" s="31"/>
      <c r="BW10940" s="31"/>
      <c r="BX10940" s="31"/>
      <c r="BY10940" s="31"/>
      <c r="BZ10940" s="31"/>
      <c r="CA10940" s="31"/>
      <c r="CB10940" s="31"/>
      <c r="CC10940" s="31"/>
    </row>
    <row r="10941" spans="5:81" customFormat="1" x14ac:dyDescent="0.25">
      <c r="E10941" s="30" t="str">
        <f t="shared" si="81"/>
        <v>update IFINOPL.dbo.AGREEMENT_ASSET set BILLING_TO_NPWP = '021249131102000', NPWP_NAME = 'PT CITRA PASE INDAH', NPWP_ADDRESS = 'JLN MERDEKA BARAT NO 01 KUTA BLANG BANDA SAKTI LHOKSEMAWE' where AGREEMENT_NO = replace('0001848/4/08/01/2024', '/', '.');</v>
      </c>
      <c r="F10941" s="31"/>
      <c r="G10941" s="31"/>
      <c r="H10941" s="31"/>
      <c r="I10941" s="31"/>
      <c r="J10941" s="31"/>
      <c r="K10941" s="31"/>
      <c r="L10941" s="31"/>
      <c r="M10941" s="31"/>
      <c r="N10941" s="31"/>
      <c r="O10941" s="31"/>
      <c r="P10941" s="31"/>
      <c r="Q10941" s="31"/>
      <c r="R10941" s="31"/>
      <c r="S10941" s="31"/>
      <c r="T10941" s="31"/>
      <c r="U10941" s="31"/>
      <c r="V10941" s="31"/>
      <c r="W10941" s="31"/>
      <c r="X10941" s="31"/>
      <c r="Y10941" s="31"/>
      <c r="Z10941" s="31"/>
      <c r="AA10941" s="31"/>
      <c r="AB10941" s="31"/>
      <c r="AC10941" s="31"/>
      <c r="AD10941" s="31"/>
      <c r="AE10941" s="31"/>
      <c r="AF10941" s="31"/>
      <c r="AG10941" s="31"/>
      <c r="AH10941" s="31"/>
      <c r="AI10941" s="31"/>
      <c r="AJ10941" s="31"/>
      <c r="AK10941" s="31"/>
      <c r="AL10941" s="31"/>
      <c r="AM10941" s="31"/>
      <c r="AN10941" s="31"/>
      <c r="AO10941" s="31"/>
      <c r="AP10941" s="31"/>
      <c r="AQ10941" s="31"/>
      <c r="AR10941" s="31"/>
      <c r="AS10941" s="31"/>
      <c r="AT10941" s="31"/>
      <c r="AU10941" s="31"/>
      <c r="AV10941" s="31"/>
      <c r="AW10941" s="31"/>
      <c r="AX10941" s="31"/>
      <c r="AY10941" s="31"/>
      <c r="AZ10941" s="31"/>
      <c r="BA10941" s="31"/>
      <c r="BB10941" s="31"/>
      <c r="BC10941" s="31"/>
      <c r="BD10941" s="31"/>
      <c r="BE10941" s="31"/>
      <c r="BF10941" s="31"/>
      <c r="BG10941" s="31"/>
      <c r="BH10941" s="31"/>
      <c r="BI10941" s="31"/>
      <c r="BJ10941" s="31"/>
      <c r="BK10941" s="31"/>
      <c r="BL10941" s="31"/>
      <c r="BM10941" s="31"/>
      <c r="BN10941" s="31"/>
      <c r="BO10941" s="31"/>
      <c r="BP10941" s="31"/>
      <c r="BQ10941" s="31"/>
      <c r="BR10941" s="31"/>
      <c r="BS10941" s="31"/>
      <c r="BT10941" s="31"/>
      <c r="BU10941" s="31"/>
      <c r="BV10941" s="31"/>
      <c r="BW10941" s="31"/>
      <c r="BX10941" s="31"/>
      <c r="BY10941" s="31"/>
      <c r="BZ10941" s="31"/>
      <c r="CA10941" s="31"/>
      <c r="CB10941" s="31"/>
      <c r="CC10941" s="31"/>
    </row>
    <row r="10942" spans="5:81" customFormat="1" x14ac:dyDescent="0.25">
      <c r="E10942" s="30" t="str">
        <f t="shared" si="81"/>
        <v>update IFINOPL.dbo.AGREEMENT_ASSET set BILLING_TO_NPWP = '013925961038000', NPWP_NAME = 'PT. TUMBAKMAS NIAGASAKTI', NPWP_ADDRESS = 'JL.LETJEN.S.PARMAN KAV 32-34, SLIPI, Kel. Kemanggisan, Kec. Pal Merah, Kota Adm. Jakarta Barat' where AGREEMENT_NO = replace('0001849/4/01/01/2024', '/', '.');</v>
      </c>
      <c r="F10942" s="31"/>
      <c r="G10942" s="31"/>
      <c r="H10942" s="31"/>
      <c r="I10942" s="31"/>
      <c r="J10942" s="31"/>
      <c r="K10942" s="31"/>
      <c r="L10942" s="31"/>
      <c r="M10942" s="31"/>
      <c r="N10942" s="31"/>
      <c r="O10942" s="31"/>
      <c r="P10942" s="31"/>
      <c r="Q10942" s="31"/>
      <c r="R10942" s="31"/>
      <c r="S10942" s="31"/>
      <c r="T10942" s="31"/>
      <c r="U10942" s="31"/>
      <c r="V10942" s="31"/>
      <c r="W10942" s="31"/>
      <c r="X10942" s="31"/>
      <c r="Y10942" s="31"/>
      <c r="Z10942" s="31"/>
      <c r="AA10942" s="31"/>
      <c r="AB10942" s="31"/>
      <c r="AC10942" s="31"/>
      <c r="AD10942" s="31"/>
      <c r="AE10942" s="31"/>
      <c r="AF10942" s="31"/>
      <c r="AG10942" s="31"/>
      <c r="AH10942" s="31"/>
      <c r="AI10942" s="31"/>
      <c r="AJ10942" s="31"/>
      <c r="AK10942" s="31"/>
      <c r="AL10942" s="31"/>
      <c r="AM10942" s="31"/>
      <c r="AN10942" s="31"/>
      <c r="AO10942" s="31"/>
      <c r="AP10942" s="31"/>
      <c r="AQ10942" s="31"/>
      <c r="AR10942" s="31"/>
      <c r="AS10942" s="31"/>
      <c r="AT10942" s="31"/>
      <c r="AU10942" s="31"/>
      <c r="AV10942" s="31"/>
      <c r="AW10942" s="31"/>
      <c r="AX10942" s="31"/>
      <c r="AY10942" s="31"/>
      <c r="AZ10942" s="31"/>
      <c r="BA10942" s="31"/>
      <c r="BB10942" s="31"/>
      <c r="BC10942" s="31"/>
      <c r="BD10942" s="31"/>
      <c r="BE10942" s="31"/>
      <c r="BF10942" s="31"/>
      <c r="BG10942" s="31"/>
      <c r="BH10942" s="31"/>
      <c r="BI10942" s="31"/>
      <c r="BJ10942" s="31"/>
      <c r="BK10942" s="31"/>
      <c r="BL10942" s="31"/>
      <c r="BM10942" s="31"/>
      <c r="BN10942" s="31"/>
      <c r="BO10942" s="31"/>
      <c r="BP10942" s="31"/>
      <c r="BQ10942" s="31"/>
      <c r="BR10942" s="31"/>
      <c r="BS10942" s="31"/>
      <c r="BT10942" s="31"/>
      <c r="BU10942" s="31"/>
      <c r="BV10942" s="31"/>
      <c r="BW10942" s="31"/>
      <c r="BX10942" s="31"/>
      <c r="BY10942" s="31"/>
      <c r="BZ10942" s="31"/>
      <c r="CA10942" s="31"/>
      <c r="CB10942" s="31"/>
      <c r="CC10942" s="31"/>
    </row>
    <row r="10943" spans="5:81" customFormat="1" x14ac:dyDescent="0.25">
      <c r="E10943"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replace('0001850/4/10/01/2024', '/', '.');</v>
      </c>
      <c r="F10943" s="31"/>
      <c r="G10943" s="31"/>
      <c r="H10943" s="31"/>
      <c r="I10943" s="31"/>
      <c r="J10943" s="31"/>
      <c r="K10943" s="31"/>
      <c r="L10943" s="31"/>
      <c r="M10943" s="31"/>
      <c r="N10943" s="31"/>
      <c r="O10943" s="31"/>
      <c r="P10943" s="31"/>
      <c r="Q10943" s="31"/>
      <c r="R10943" s="31"/>
      <c r="S10943" s="31"/>
      <c r="T10943" s="31"/>
      <c r="U10943" s="31"/>
      <c r="V10943" s="31"/>
      <c r="W10943" s="31"/>
      <c r="X10943" s="31"/>
      <c r="Y10943" s="31"/>
      <c r="Z10943" s="31"/>
      <c r="AA10943" s="31"/>
      <c r="AB10943" s="31"/>
      <c r="AC10943" s="31"/>
      <c r="AD10943" s="31"/>
      <c r="AE10943" s="31"/>
      <c r="AF10943" s="31"/>
      <c r="AG10943" s="31"/>
      <c r="AH10943" s="31"/>
      <c r="AI10943" s="31"/>
      <c r="AJ10943" s="31"/>
      <c r="AK10943" s="31"/>
      <c r="AL10943" s="31"/>
      <c r="AM10943" s="31"/>
      <c r="AN10943" s="31"/>
      <c r="AO10943" s="31"/>
      <c r="AP10943" s="31"/>
      <c r="AQ10943" s="31"/>
      <c r="AR10943" s="31"/>
      <c r="AS10943" s="31"/>
      <c r="AT10943" s="31"/>
      <c r="AU10943" s="31"/>
      <c r="AV10943" s="31"/>
      <c r="AW10943" s="31"/>
      <c r="AX10943" s="31"/>
      <c r="AY10943" s="31"/>
      <c r="AZ10943" s="31"/>
      <c r="BA10943" s="31"/>
      <c r="BB10943" s="31"/>
      <c r="BC10943" s="31"/>
      <c r="BD10943" s="31"/>
      <c r="BE10943" s="31"/>
      <c r="BF10943" s="31"/>
      <c r="BG10943" s="31"/>
      <c r="BH10943" s="31"/>
      <c r="BI10943" s="31"/>
      <c r="BJ10943" s="31"/>
      <c r="BK10943" s="31"/>
      <c r="BL10943" s="31"/>
      <c r="BM10943" s="31"/>
      <c r="BN10943" s="31"/>
      <c r="BO10943" s="31"/>
      <c r="BP10943" s="31"/>
      <c r="BQ10943" s="31"/>
      <c r="BR10943" s="31"/>
      <c r="BS10943" s="31"/>
      <c r="BT10943" s="31"/>
      <c r="BU10943" s="31"/>
      <c r="BV10943" s="31"/>
      <c r="BW10943" s="31"/>
      <c r="BX10943" s="31"/>
      <c r="BY10943" s="31"/>
      <c r="BZ10943" s="31"/>
      <c r="CA10943" s="31"/>
      <c r="CB10943" s="31"/>
      <c r="CC10943" s="31"/>
    </row>
    <row r="10944" spans="5:81" customFormat="1" x14ac:dyDescent="0.25">
      <c r="E10944"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replace('0001851/4/10/01/2024', '/', '.');</v>
      </c>
      <c r="F10944" s="31"/>
      <c r="G10944" s="31"/>
      <c r="H10944" s="31"/>
      <c r="I10944" s="31"/>
      <c r="J10944" s="31"/>
      <c r="K10944" s="31"/>
      <c r="L10944" s="31"/>
      <c r="M10944" s="31"/>
      <c r="N10944" s="31"/>
      <c r="O10944" s="31"/>
      <c r="P10944" s="31"/>
      <c r="Q10944" s="31"/>
      <c r="R10944" s="31"/>
      <c r="S10944" s="31"/>
      <c r="T10944" s="31"/>
      <c r="U10944" s="31"/>
      <c r="V10944" s="31"/>
      <c r="W10944" s="31"/>
      <c r="X10944" s="31"/>
      <c r="Y10944" s="31"/>
      <c r="Z10944" s="31"/>
      <c r="AA10944" s="31"/>
      <c r="AB10944" s="31"/>
      <c r="AC10944" s="31"/>
      <c r="AD10944" s="31"/>
      <c r="AE10944" s="31"/>
      <c r="AF10944" s="31"/>
      <c r="AG10944" s="31"/>
      <c r="AH10944" s="31"/>
      <c r="AI10944" s="31"/>
      <c r="AJ10944" s="31"/>
      <c r="AK10944" s="31"/>
      <c r="AL10944" s="31"/>
      <c r="AM10944" s="31"/>
      <c r="AN10944" s="31"/>
      <c r="AO10944" s="31"/>
      <c r="AP10944" s="31"/>
      <c r="AQ10944" s="31"/>
      <c r="AR10944" s="31"/>
      <c r="AS10944" s="31"/>
      <c r="AT10944" s="31"/>
      <c r="AU10944" s="31"/>
      <c r="AV10944" s="31"/>
      <c r="AW10944" s="31"/>
      <c r="AX10944" s="31"/>
      <c r="AY10944" s="31"/>
      <c r="AZ10944" s="31"/>
      <c r="BA10944" s="31"/>
      <c r="BB10944" s="31"/>
      <c r="BC10944" s="31"/>
      <c r="BD10944" s="31"/>
      <c r="BE10944" s="31"/>
      <c r="BF10944" s="31"/>
      <c r="BG10944" s="31"/>
      <c r="BH10944" s="31"/>
      <c r="BI10944" s="31"/>
      <c r="BJ10944" s="31"/>
      <c r="BK10944" s="31"/>
      <c r="BL10944" s="31"/>
      <c r="BM10944" s="31"/>
      <c r="BN10944" s="31"/>
      <c r="BO10944" s="31"/>
      <c r="BP10944" s="31"/>
      <c r="BQ10944" s="31"/>
      <c r="BR10944" s="31"/>
      <c r="BS10944" s="31"/>
      <c r="BT10944" s="31"/>
      <c r="BU10944" s="31"/>
      <c r="BV10944" s="31"/>
      <c r="BW10944" s="31"/>
      <c r="BX10944" s="31"/>
      <c r="BY10944" s="31"/>
      <c r="BZ10944" s="31"/>
      <c r="CA10944" s="31"/>
      <c r="CB10944" s="31"/>
      <c r="CC10944" s="31"/>
    </row>
    <row r="10945" spans="5:81" customFormat="1" x14ac:dyDescent="0.25">
      <c r="E10945"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replace('0001852/4/10/01/2024', '/', '.');</v>
      </c>
      <c r="F10945" s="31"/>
      <c r="G10945" s="31"/>
      <c r="H10945" s="31"/>
      <c r="I10945" s="31"/>
      <c r="J10945" s="31"/>
      <c r="K10945" s="31"/>
      <c r="L10945" s="31"/>
      <c r="M10945" s="31"/>
      <c r="N10945" s="31"/>
      <c r="O10945" s="31"/>
      <c r="P10945" s="31"/>
      <c r="Q10945" s="31"/>
      <c r="R10945" s="31"/>
      <c r="S10945" s="31"/>
      <c r="T10945" s="31"/>
      <c r="U10945" s="31"/>
      <c r="V10945" s="31"/>
      <c r="W10945" s="31"/>
      <c r="X10945" s="31"/>
      <c r="Y10945" s="31"/>
      <c r="Z10945" s="31"/>
      <c r="AA10945" s="31"/>
      <c r="AB10945" s="31"/>
      <c r="AC10945" s="31"/>
      <c r="AD10945" s="31"/>
      <c r="AE10945" s="31"/>
      <c r="AF10945" s="31"/>
      <c r="AG10945" s="31"/>
      <c r="AH10945" s="31"/>
      <c r="AI10945" s="31"/>
      <c r="AJ10945" s="31"/>
      <c r="AK10945" s="31"/>
      <c r="AL10945" s="31"/>
      <c r="AM10945" s="31"/>
      <c r="AN10945" s="31"/>
      <c r="AO10945" s="31"/>
      <c r="AP10945" s="31"/>
      <c r="AQ10945" s="31"/>
      <c r="AR10945" s="31"/>
      <c r="AS10945" s="31"/>
      <c r="AT10945" s="31"/>
      <c r="AU10945" s="31"/>
      <c r="AV10945" s="31"/>
      <c r="AW10945" s="31"/>
      <c r="AX10945" s="31"/>
      <c r="AY10945" s="31"/>
      <c r="AZ10945" s="31"/>
      <c r="BA10945" s="31"/>
      <c r="BB10945" s="31"/>
      <c r="BC10945" s="31"/>
      <c r="BD10945" s="31"/>
      <c r="BE10945" s="31"/>
      <c r="BF10945" s="31"/>
      <c r="BG10945" s="31"/>
      <c r="BH10945" s="31"/>
      <c r="BI10945" s="31"/>
      <c r="BJ10945" s="31"/>
      <c r="BK10945" s="31"/>
      <c r="BL10945" s="31"/>
      <c r="BM10945" s="31"/>
      <c r="BN10945" s="31"/>
      <c r="BO10945" s="31"/>
      <c r="BP10945" s="31"/>
      <c r="BQ10945" s="31"/>
      <c r="BR10945" s="31"/>
      <c r="BS10945" s="31"/>
      <c r="BT10945" s="31"/>
      <c r="BU10945" s="31"/>
      <c r="BV10945" s="31"/>
      <c r="BW10945" s="31"/>
      <c r="BX10945" s="31"/>
      <c r="BY10945" s="31"/>
      <c r="BZ10945" s="31"/>
      <c r="CA10945" s="31"/>
      <c r="CB10945" s="31"/>
      <c r="CC10945" s="31"/>
    </row>
    <row r="10946" spans="5:81" customFormat="1" x14ac:dyDescent="0.25">
      <c r="E10946"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replace('0001853/4/10/01/2024', '/', '.');</v>
      </c>
      <c r="F10946" s="31"/>
      <c r="G10946" s="31"/>
      <c r="H10946" s="31"/>
      <c r="I10946" s="31"/>
      <c r="J10946" s="31"/>
      <c r="K10946" s="31"/>
      <c r="L10946" s="31"/>
      <c r="M10946" s="31"/>
      <c r="N10946" s="31"/>
      <c r="O10946" s="31"/>
      <c r="P10946" s="31"/>
      <c r="Q10946" s="31"/>
      <c r="R10946" s="31"/>
      <c r="S10946" s="31"/>
      <c r="T10946" s="31"/>
      <c r="U10946" s="31"/>
      <c r="V10946" s="31"/>
      <c r="W10946" s="31"/>
      <c r="X10946" s="31"/>
      <c r="Y10946" s="31"/>
      <c r="Z10946" s="31"/>
      <c r="AA10946" s="31"/>
      <c r="AB10946" s="31"/>
      <c r="AC10946" s="31"/>
      <c r="AD10946" s="31"/>
      <c r="AE10946" s="31"/>
      <c r="AF10946" s="31"/>
      <c r="AG10946" s="31"/>
      <c r="AH10946" s="31"/>
      <c r="AI10946" s="31"/>
      <c r="AJ10946" s="31"/>
      <c r="AK10946" s="31"/>
      <c r="AL10946" s="31"/>
      <c r="AM10946" s="31"/>
      <c r="AN10946" s="31"/>
      <c r="AO10946" s="31"/>
      <c r="AP10946" s="31"/>
      <c r="AQ10946" s="31"/>
      <c r="AR10946" s="31"/>
      <c r="AS10946" s="31"/>
      <c r="AT10946" s="31"/>
      <c r="AU10946" s="31"/>
      <c r="AV10946" s="31"/>
      <c r="AW10946" s="31"/>
      <c r="AX10946" s="31"/>
      <c r="AY10946" s="31"/>
      <c r="AZ10946" s="31"/>
      <c r="BA10946" s="31"/>
      <c r="BB10946" s="31"/>
      <c r="BC10946" s="31"/>
      <c r="BD10946" s="31"/>
      <c r="BE10946" s="31"/>
      <c r="BF10946" s="31"/>
      <c r="BG10946" s="31"/>
      <c r="BH10946" s="31"/>
      <c r="BI10946" s="31"/>
      <c r="BJ10946" s="31"/>
      <c r="BK10946" s="31"/>
      <c r="BL10946" s="31"/>
      <c r="BM10946" s="31"/>
      <c r="BN10946" s="31"/>
      <c r="BO10946" s="31"/>
      <c r="BP10946" s="31"/>
      <c r="BQ10946" s="31"/>
      <c r="BR10946" s="31"/>
      <c r="BS10946" s="31"/>
      <c r="BT10946" s="31"/>
      <c r="BU10946" s="31"/>
      <c r="BV10946" s="31"/>
      <c r="BW10946" s="31"/>
      <c r="BX10946" s="31"/>
      <c r="BY10946" s="31"/>
      <c r="BZ10946" s="31"/>
      <c r="CA10946" s="31"/>
      <c r="CB10946" s="31"/>
      <c r="CC10946" s="31"/>
    </row>
    <row r="10947" spans="5:81" customFormat="1" x14ac:dyDescent="0.25">
      <c r="E10947"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replace('0001854/4/10/01/2024', '/', '.');</v>
      </c>
      <c r="F10947" s="31"/>
      <c r="G10947" s="31"/>
      <c r="H10947" s="31"/>
      <c r="I10947" s="31"/>
      <c r="J10947" s="31"/>
      <c r="K10947" s="31"/>
      <c r="L10947" s="31"/>
      <c r="M10947" s="31"/>
      <c r="N10947" s="31"/>
      <c r="O10947" s="31"/>
      <c r="P10947" s="31"/>
      <c r="Q10947" s="31"/>
      <c r="R10947" s="31"/>
      <c r="S10947" s="31"/>
      <c r="T10947" s="31"/>
      <c r="U10947" s="31"/>
      <c r="V10947" s="31"/>
      <c r="W10947" s="31"/>
      <c r="X10947" s="31"/>
      <c r="Y10947" s="31"/>
      <c r="Z10947" s="31"/>
      <c r="AA10947" s="31"/>
      <c r="AB10947" s="31"/>
      <c r="AC10947" s="31"/>
      <c r="AD10947" s="31"/>
      <c r="AE10947" s="31"/>
      <c r="AF10947" s="31"/>
      <c r="AG10947" s="31"/>
      <c r="AH10947" s="31"/>
      <c r="AI10947" s="31"/>
      <c r="AJ10947" s="31"/>
      <c r="AK10947" s="31"/>
      <c r="AL10947" s="31"/>
      <c r="AM10947" s="31"/>
      <c r="AN10947" s="31"/>
      <c r="AO10947" s="31"/>
      <c r="AP10947" s="31"/>
      <c r="AQ10947" s="31"/>
      <c r="AR10947" s="31"/>
      <c r="AS10947" s="31"/>
      <c r="AT10947" s="31"/>
      <c r="AU10947" s="31"/>
      <c r="AV10947" s="31"/>
      <c r="AW10947" s="31"/>
      <c r="AX10947" s="31"/>
      <c r="AY10947" s="31"/>
      <c r="AZ10947" s="31"/>
      <c r="BA10947" s="31"/>
      <c r="BB10947" s="31"/>
      <c r="BC10947" s="31"/>
      <c r="BD10947" s="31"/>
      <c r="BE10947" s="31"/>
      <c r="BF10947" s="31"/>
      <c r="BG10947" s="31"/>
      <c r="BH10947" s="31"/>
      <c r="BI10947" s="31"/>
      <c r="BJ10947" s="31"/>
      <c r="BK10947" s="31"/>
      <c r="BL10947" s="31"/>
      <c r="BM10947" s="31"/>
      <c r="BN10947" s="31"/>
      <c r="BO10947" s="31"/>
      <c r="BP10947" s="31"/>
      <c r="BQ10947" s="31"/>
      <c r="BR10947" s="31"/>
      <c r="BS10947" s="31"/>
      <c r="BT10947" s="31"/>
      <c r="BU10947" s="31"/>
      <c r="BV10947" s="31"/>
      <c r="BW10947" s="31"/>
      <c r="BX10947" s="31"/>
      <c r="BY10947" s="31"/>
      <c r="BZ10947" s="31"/>
      <c r="CA10947" s="31"/>
      <c r="CB10947" s="31"/>
      <c r="CC10947" s="31"/>
    </row>
    <row r="10948" spans="5:81" customFormat="1" x14ac:dyDescent="0.25">
      <c r="E10948"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replace('0001855/4/10/01/2024', '/', '.');</v>
      </c>
      <c r="F10948" s="31"/>
      <c r="G10948" s="31"/>
      <c r="H10948" s="31"/>
      <c r="I10948" s="31"/>
      <c r="J10948" s="31"/>
      <c r="K10948" s="31"/>
      <c r="L10948" s="31"/>
      <c r="M10948" s="31"/>
      <c r="N10948" s="31"/>
      <c r="O10948" s="31"/>
      <c r="P10948" s="31"/>
      <c r="Q10948" s="31"/>
      <c r="R10948" s="31"/>
      <c r="S10948" s="31"/>
      <c r="T10948" s="31"/>
      <c r="U10948" s="31"/>
      <c r="V10948" s="31"/>
      <c r="W10948" s="31"/>
      <c r="X10948" s="31"/>
      <c r="Y10948" s="31"/>
      <c r="Z10948" s="31"/>
      <c r="AA10948" s="31"/>
      <c r="AB10948" s="31"/>
      <c r="AC10948" s="31"/>
      <c r="AD10948" s="31"/>
      <c r="AE10948" s="31"/>
      <c r="AF10948" s="31"/>
      <c r="AG10948" s="31"/>
      <c r="AH10948" s="31"/>
      <c r="AI10948" s="31"/>
      <c r="AJ10948" s="31"/>
      <c r="AK10948" s="31"/>
      <c r="AL10948" s="31"/>
      <c r="AM10948" s="31"/>
      <c r="AN10948" s="31"/>
      <c r="AO10948" s="31"/>
      <c r="AP10948" s="31"/>
      <c r="AQ10948" s="31"/>
      <c r="AR10948" s="31"/>
      <c r="AS10948" s="31"/>
      <c r="AT10948" s="31"/>
      <c r="AU10948" s="31"/>
      <c r="AV10948" s="31"/>
      <c r="AW10948" s="31"/>
      <c r="AX10948" s="31"/>
      <c r="AY10948" s="31"/>
      <c r="AZ10948" s="31"/>
      <c r="BA10948" s="31"/>
      <c r="BB10948" s="31"/>
      <c r="BC10948" s="31"/>
      <c r="BD10948" s="31"/>
      <c r="BE10948" s="31"/>
      <c r="BF10948" s="31"/>
      <c r="BG10948" s="31"/>
      <c r="BH10948" s="31"/>
      <c r="BI10948" s="31"/>
      <c r="BJ10948" s="31"/>
      <c r="BK10948" s="31"/>
      <c r="BL10948" s="31"/>
      <c r="BM10948" s="31"/>
      <c r="BN10948" s="31"/>
      <c r="BO10948" s="31"/>
      <c r="BP10948" s="31"/>
      <c r="BQ10948" s="31"/>
      <c r="BR10948" s="31"/>
      <c r="BS10948" s="31"/>
      <c r="BT10948" s="31"/>
      <c r="BU10948" s="31"/>
      <c r="BV10948" s="31"/>
      <c r="BW10948" s="31"/>
      <c r="BX10948" s="31"/>
      <c r="BY10948" s="31"/>
      <c r="BZ10948" s="31"/>
      <c r="CA10948" s="31"/>
      <c r="CB10948" s="31"/>
      <c r="CC10948" s="31"/>
    </row>
    <row r="10949" spans="5:81" customFormat="1" x14ac:dyDescent="0.25">
      <c r="E10949"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replace('0001856/4/10/01/2024', '/', '.');</v>
      </c>
      <c r="F10949" s="31"/>
      <c r="G10949" s="31"/>
      <c r="H10949" s="31"/>
      <c r="I10949" s="31"/>
      <c r="J10949" s="31"/>
      <c r="K10949" s="31"/>
      <c r="L10949" s="31"/>
      <c r="M10949" s="31"/>
      <c r="N10949" s="31"/>
      <c r="O10949" s="31"/>
      <c r="P10949" s="31"/>
      <c r="Q10949" s="31"/>
      <c r="R10949" s="31"/>
      <c r="S10949" s="31"/>
      <c r="T10949" s="31"/>
      <c r="U10949" s="31"/>
      <c r="V10949" s="31"/>
      <c r="W10949" s="31"/>
      <c r="X10949" s="31"/>
      <c r="Y10949" s="31"/>
      <c r="Z10949" s="31"/>
      <c r="AA10949" s="31"/>
      <c r="AB10949" s="31"/>
      <c r="AC10949" s="31"/>
      <c r="AD10949" s="31"/>
      <c r="AE10949" s="31"/>
      <c r="AF10949" s="31"/>
      <c r="AG10949" s="31"/>
      <c r="AH10949" s="31"/>
      <c r="AI10949" s="31"/>
      <c r="AJ10949" s="31"/>
      <c r="AK10949" s="31"/>
      <c r="AL10949" s="31"/>
      <c r="AM10949" s="31"/>
      <c r="AN10949" s="31"/>
      <c r="AO10949" s="31"/>
      <c r="AP10949" s="31"/>
      <c r="AQ10949" s="31"/>
      <c r="AR10949" s="31"/>
      <c r="AS10949" s="31"/>
      <c r="AT10949" s="31"/>
      <c r="AU10949" s="31"/>
      <c r="AV10949" s="31"/>
      <c r="AW10949" s="31"/>
      <c r="AX10949" s="31"/>
      <c r="AY10949" s="31"/>
      <c r="AZ10949" s="31"/>
      <c r="BA10949" s="31"/>
      <c r="BB10949" s="31"/>
      <c r="BC10949" s="31"/>
      <c r="BD10949" s="31"/>
      <c r="BE10949" s="31"/>
      <c r="BF10949" s="31"/>
      <c r="BG10949" s="31"/>
      <c r="BH10949" s="31"/>
      <c r="BI10949" s="31"/>
      <c r="BJ10949" s="31"/>
      <c r="BK10949" s="31"/>
      <c r="BL10949" s="31"/>
      <c r="BM10949" s="31"/>
      <c r="BN10949" s="31"/>
      <c r="BO10949" s="31"/>
      <c r="BP10949" s="31"/>
      <c r="BQ10949" s="31"/>
      <c r="BR10949" s="31"/>
      <c r="BS10949" s="31"/>
      <c r="BT10949" s="31"/>
      <c r="BU10949" s="31"/>
      <c r="BV10949" s="31"/>
      <c r="BW10949" s="31"/>
      <c r="BX10949" s="31"/>
      <c r="BY10949" s="31"/>
      <c r="BZ10949" s="31"/>
      <c r="CA10949" s="31"/>
      <c r="CB10949" s="31"/>
      <c r="CC10949" s="31"/>
    </row>
    <row r="10950" spans="5:81" customFormat="1" x14ac:dyDescent="0.25">
      <c r="E10950"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replace('0001857/4/10/01/2024', '/', '.');</v>
      </c>
      <c r="F10950" s="31"/>
      <c r="G10950" s="31"/>
      <c r="H10950" s="31"/>
      <c r="I10950" s="31"/>
      <c r="J10950" s="31"/>
      <c r="K10950" s="31"/>
      <c r="L10950" s="31"/>
      <c r="M10950" s="31"/>
      <c r="N10950" s="31"/>
      <c r="O10950" s="31"/>
      <c r="P10950" s="31"/>
      <c r="Q10950" s="31"/>
      <c r="R10950" s="31"/>
      <c r="S10950" s="31"/>
      <c r="T10950" s="31"/>
      <c r="U10950" s="31"/>
      <c r="V10950" s="31"/>
      <c r="W10950" s="31"/>
      <c r="X10950" s="31"/>
      <c r="Y10950" s="31"/>
      <c r="Z10950" s="31"/>
      <c r="AA10950" s="31"/>
      <c r="AB10950" s="31"/>
      <c r="AC10950" s="31"/>
      <c r="AD10950" s="31"/>
      <c r="AE10950" s="31"/>
      <c r="AF10950" s="31"/>
      <c r="AG10950" s="31"/>
      <c r="AH10950" s="31"/>
      <c r="AI10950" s="31"/>
      <c r="AJ10950" s="31"/>
      <c r="AK10950" s="31"/>
      <c r="AL10950" s="31"/>
      <c r="AM10950" s="31"/>
      <c r="AN10950" s="31"/>
      <c r="AO10950" s="31"/>
      <c r="AP10950" s="31"/>
      <c r="AQ10950" s="31"/>
      <c r="AR10950" s="31"/>
      <c r="AS10950" s="31"/>
      <c r="AT10950" s="31"/>
      <c r="AU10950" s="31"/>
      <c r="AV10950" s="31"/>
      <c r="AW10950" s="31"/>
      <c r="AX10950" s="31"/>
      <c r="AY10950" s="31"/>
      <c r="AZ10950" s="31"/>
      <c r="BA10950" s="31"/>
      <c r="BB10950" s="31"/>
      <c r="BC10950" s="31"/>
      <c r="BD10950" s="31"/>
      <c r="BE10950" s="31"/>
      <c r="BF10950" s="31"/>
      <c r="BG10950" s="31"/>
      <c r="BH10950" s="31"/>
      <c r="BI10950" s="31"/>
      <c r="BJ10950" s="31"/>
      <c r="BK10950" s="31"/>
      <c r="BL10950" s="31"/>
      <c r="BM10950" s="31"/>
      <c r="BN10950" s="31"/>
      <c r="BO10950" s="31"/>
      <c r="BP10950" s="31"/>
      <c r="BQ10950" s="31"/>
      <c r="BR10950" s="31"/>
      <c r="BS10950" s="31"/>
      <c r="BT10950" s="31"/>
      <c r="BU10950" s="31"/>
      <c r="BV10950" s="31"/>
      <c r="BW10950" s="31"/>
      <c r="BX10950" s="31"/>
      <c r="BY10950" s="31"/>
      <c r="BZ10950" s="31"/>
      <c r="CA10950" s="31"/>
      <c r="CB10950" s="31"/>
      <c r="CC10950" s="31"/>
    </row>
    <row r="10951" spans="5:81" customFormat="1" x14ac:dyDescent="0.25">
      <c r="E10951"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replace('0001858/4/10/01/2024', '/', '.');</v>
      </c>
      <c r="F10951" s="31"/>
      <c r="G10951" s="31"/>
      <c r="H10951" s="31"/>
      <c r="I10951" s="31"/>
      <c r="J10951" s="31"/>
      <c r="K10951" s="31"/>
      <c r="L10951" s="31"/>
      <c r="M10951" s="31"/>
      <c r="N10951" s="31"/>
      <c r="O10951" s="31"/>
      <c r="P10951" s="31"/>
      <c r="Q10951" s="31"/>
      <c r="R10951" s="31"/>
      <c r="S10951" s="31"/>
      <c r="T10951" s="31"/>
      <c r="U10951" s="31"/>
      <c r="V10951" s="31"/>
      <c r="W10951" s="31"/>
      <c r="X10951" s="31"/>
      <c r="Y10951" s="31"/>
      <c r="Z10951" s="31"/>
      <c r="AA10951" s="31"/>
      <c r="AB10951" s="31"/>
      <c r="AC10951" s="31"/>
      <c r="AD10951" s="31"/>
      <c r="AE10951" s="31"/>
      <c r="AF10951" s="31"/>
      <c r="AG10951" s="31"/>
      <c r="AH10951" s="31"/>
      <c r="AI10951" s="31"/>
      <c r="AJ10951" s="31"/>
      <c r="AK10951" s="31"/>
      <c r="AL10951" s="31"/>
      <c r="AM10951" s="31"/>
      <c r="AN10951" s="31"/>
      <c r="AO10951" s="31"/>
      <c r="AP10951" s="31"/>
      <c r="AQ10951" s="31"/>
      <c r="AR10951" s="31"/>
      <c r="AS10951" s="31"/>
      <c r="AT10951" s="31"/>
      <c r="AU10951" s="31"/>
      <c r="AV10951" s="31"/>
      <c r="AW10951" s="31"/>
      <c r="AX10951" s="31"/>
      <c r="AY10951" s="31"/>
      <c r="AZ10951" s="31"/>
      <c r="BA10951" s="31"/>
      <c r="BB10951" s="31"/>
      <c r="BC10951" s="31"/>
      <c r="BD10951" s="31"/>
      <c r="BE10951" s="31"/>
      <c r="BF10951" s="31"/>
      <c r="BG10951" s="31"/>
      <c r="BH10951" s="31"/>
      <c r="BI10951" s="31"/>
      <c r="BJ10951" s="31"/>
      <c r="BK10951" s="31"/>
      <c r="BL10951" s="31"/>
      <c r="BM10951" s="31"/>
      <c r="BN10951" s="31"/>
      <c r="BO10951" s="31"/>
      <c r="BP10951" s="31"/>
      <c r="BQ10951" s="31"/>
      <c r="BR10951" s="31"/>
      <c r="BS10951" s="31"/>
      <c r="BT10951" s="31"/>
      <c r="BU10951" s="31"/>
      <c r="BV10951" s="31"/>
      <c r="BW10951" s="31"/>
      <c r="BX10951" s="31"/>
      <c r="BY10951" s="31"/>
      <c r="BZ10951" s="31"/>
      <c r="CA10951" s="31"/>
      <c r="CB10951" s="31"/>
      <c r="CC10951" s="31"/>
    </row>
    <row r="10952" spans="5:81" customFormat="1" x14ac:dyDescent="0.25">
      <c r="E10952"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replace('0001859/4/10/01/2024', '/', '.');</v>
      </c>
      <c r="F10952" s="31"/>
      <c r="G10952" s="31"/>
      <c r="H10952" s="31"/>
      <c r="I10952" s="31"/>
      <c r="J10952" s="31"/>
      <c r="K10952" s="31"/>
      <c r="L10952" s="31"/>
      <c r="M10952" s="31"/>
      <c r="N10952" s="31"/>
      <c r="O10952" s="31"/>
      <c r="P10952" s="31"/>
      <c r="Q10952" s="31"/>
      <c r="R10952" s="31"/>
      <c r="S10952" s="31"/>
      <c r="T10952" s="31"/>
      <c r="U10952" s="31"/>
      <c r="V10952" s="31"/>
      <c r="W10952" s="31"/>
      <c r="X10952" s="31"/>
      <c r="Y10952" s="31"/>
      <c r="Z10952" s="31"/>
      <c r="AA10952" s="31"/>
      <c r="AB10952" s="31"/>
      <c r="AC10952" s="31"/>
      <c r="AD10952" s="31"/>
      <c r="AE10952" s="31"/>
      <c r="AF10952" s="31"/>
      <c r="AG10952" s="31"/>
      <c r="AH10952" s="31"/>
      <c r="AI10952" s="31"/>
      <c r="AJ10952" s="31"/>
      <c r="AK10952" s="31"/>
      <c r="AL10952" s="31"/>
      <c r="AM10952" s="31"/>
      <c r="AN10952" s="31"/>
      <c r="AO10952" s="31"/>
      <c r="AP10952" s="31"/>
      <c r="AQ10952" s="31"/>
      <c r="AR10952" s="31"/>
      <c r="AS10952" s="31"/>
      <c r="AT10952" s="31"/>
      <c r="AU10952" s="31"/>
      <c r="AV10952" s="31"/>
      <c r="AW10952" s="31"/>
      <c r="AX10952" s="31"/>
      <c r="AY10952" s="31"/>
      <c r="AZ10952" s="31"/>
      <c r="BA10952" s="31"/>
      <c r="BB10952" s="31"/>
      <c r="BC10952" s="31"/>
      <c r="BD10952" s="31"/>
      <c r="BE10952" s="31"/>
      <c r="BF10952" s="31"/>
      <c r="BG10952" s="31"/>
      <c r="BH10952" s="31"/>
      <c r="BI10952" s="31"/>
      <c r="BJ10952" s="31"/>
      <c r="BK10952" s="31"/>
      <c r="BL10952" s="31"/>
      <c r="BM10952" s="31"/>
      <c r="BN10952" s="31"/>
      <c r="BO10952" s="31"/>
      <c r="BP10952" s="31"/>
      <c r="BQ10952" s="31"/>
      <c r="BR10952" s="31"/>
      <c r="BS10952" s="31"/>
      <c r="BT10952" s="31"/>
      <c r="BU10952" s="31"/>
      <c r="BV10952" s="31"/>
      <c r="BW10952" s="31"/>
      <c r="BX10952" s="31"/>
      <c r="BY10952" s="31"/>
      <c r="BZ10952" s="31"/>
      <c r="CA10952" s="31"/>
      <c r="CB10952" s="31"/>
      <c r="CC10952" s="31"/>
    </row>
    <row r="10953" spans="5:81" customFormat="1" x14ac:dyDescent="0.25">
      <c r="E10953"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replace('0001861/4/10/01/2024', '/', '.');</v>
      </c>
      <c r="F10953" s="31"/>
      <c r="G10953" s="31"/>
      <c r="H10953" s="31"/>
      <c r="I10953" s="31"/>
      <c r="J10953" s="31"/>
      <c r="K10953" s="31"/>
      <c r="L10953" s="31"/>
      <c r="M10953" s="31"/>
      <c r="N10953" s="31"/>
      <c r="O10953" s="31"/>
      <c r="P10953" s="31"/>
      <c r="Q10953" s="31"/>
      <c r="R10953" s="31"/>
      <c r="S10953" s="31"/>
      <c r="T10953" s="31"/>
      <c r="U10953" s="31"/>
      <c r="V10953" s="31"/>
      <c r="W10953" s="31"/>
      <c r="X10953" s="31"/>
      <c r="Y10953" s="31"/>
      <c r="Z10953" s="31"/>
      <c r="AA10953" s="31"/>
      <c r="AB10953" s="31"/>
      <c r="AC10953" s="31"/>
      <c r="AD10953" s="31"/>
      <c r="AE10953" s="31"/>
      <c r="AF10953" s="31"/>
      <c r="AG10953" s="31"/>
      <c r="AH10953" s="31"/>
      <c r="AI10953" s="31"/>
      <c r="AJ10953" s="31"/>
      <c r="AK10953" s="31"/>
      <c r="AL10953" s="31"/>
      <c r="AM10953" s="31"/>
      <c r="AN10953" s="31"/>
      <c r="AO10953" s="31"/>
      <c r="AP10953" s="31"/>
      <c r="AQ10953" s="31"/>
      <c r="AR10953" s="31"/>
      <c r="AS10953" s="31"/>
      <c r="AT10953" s="31"/>
      <c r="AU10953" s="31"/>
      <c r="AV10953" s="31"/>
      <c r="AW10953" s="31"/>
      <c r="AX10953" s="31"/>
      <c r="AY10953" s="31"/>
      <c r="AZ10953" s="31"/>
      <c r="BA10953" s="31"/>
      <c r="BB10953" s="31"/>
      <c r="BC10953" s="31"/>
      <c r="BD10953" s="31"/>
      <c r="BE10953" s="31"/>
      <c r="BF10953" s="31"/>
      <c r="BG10953" s="31"/>
      <c r="BH10953" s="31"/>
      <c r="BI10953" s="31"/>
      <c r="BJ10953" s="31"/>
      <c r="BK10953" s="31"/>
      <c r="BL10953" s="31"/>
      <c r="BM10953" s="31"/>
      <c r="BN10953" s="31"/>
      <c r="BO10953" s="31"/>
      <c r="BP10953" s="31"/>
      <c r="BQ10953" s="31"/>
      <c r="BR10953" s="31"/>
      <c r="BS10953" s="31"/>
      <c r="BT10953" s="31"/>
      <c r="BU10953" s="31"/>
      <c r="BV10953" s="31"/>
      <c r="BW10953" s="31"/>
      <c r="BX10953" s="31"/>
      <c r="BY10953" s="31"/>
      <c r="BZ10953" s="31"/>
      <c r="CA10953" s="31"/>
      <c r="CB10953" s="31"/>
      <c r="CC10953" s="31"/>
    </row>
    <row r="10954" spans="5:81" customFormat="1" x14ac:dyDescent="0.25">
      <c r="E10954" s="30" t="str">
        <f t="shared" si="81"/>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replace('0001862/4/10/01/2024', '/', '.');</v>
      </c>
      <c r="F10954" s="31"/>
      <c r="G10954" s="31"/>
      <c r="H10954" s="31"/>
      <c r="I10954" s="31"/>
      <c r="J10954" s="31"/>
      <c r="K10954" s="31"/>
      <c r="L10954" s="31"/>
      <c r="M10954" s="31"/>
      <c r="N10954" s="31"/>
      <c r="O10954" s="31"/>
      <c r="P10954" s="31"/>
      <c r="Q10954" s="31"/>
      <c r="R10954" s="31"/>
      <c r="S10954" s="31"/>
      <c r="T10954" s="31"/>
      <c r="U10954" s="31"/>
      <c r="V10954" s="31"/>
      <c r="W10954" s="31"/>
      <c r="X10954" s="31"/>
      <c r="Y10954" s="31"/>
      <c r="Z10954" s="31"/>
      <c r="AA10954" s="31"/>
      <c r="AB10954" s="31"/>
      <c r="AC10954" s="31"/>
      <c r="AD10954" s="31"/>
      <c r="AE10954" s="31"/>
      <c r="AF10954" s="31"/>
      <c r="AG10954" s="31"/>
      <c r="AH10954" s="31"/>
      <c r="AI10954" s="31"/>
      <c r="AJ10954" s="31"/>
      <c r="AK10954" s="31"/>
      <c r="AL10954" s="31"/>
      <c r="AM10954" s="31"/>
      <c r="AN10954" s="31"/>
      <c r="AO10954" s="31"/>
      <c r="AP10954" s="31"/>
      <c r="AQ10954" s="31"/>
      <c r="AR10954" s="31"/>
      <c r="AS10954" s="31"/>
      <c r="AT10954" s="31"/>
      <c r="AU10954" s="31"/>
      <c r="AV10954" s="31"/>
      <c r="AW10954" s="31"/>
      <c r="AX10954" s="31"/>
      <c r="AY10954" s="31"/>
      <c r="AZ10954" s="31"/>
      <c r="BA10954" s="31"/>
      <c r="BB10954" s="31"/>
      <c r="BC10954" s="31"/>
      <c r="BD10954" s="31"/>
      <c r="BE10954" s="31"/>
      <c r="BF10954" s="31"/>
      <c r="BG10954" s="31"/>
      <c r="BH10954" s="31"/>
      <c r="BI10954" s="31"/>
      <c r="BJ10954" s="31"/>
      <c r="BK10954" s="31"/>
      <c r="BL10954" s="31"/>
      <c r="BM10954" s="31"/>
      <c r="BN10954" s="31"/>
      <c r="BO10954" s="31"/>
      <c r="BP10954" s="31"/>
      <c r="BQ10954" s="31"/>
      <c r="BR10954" s="31"/>
      <c r="BS10954" s="31"/>
      <c r="BT10954" s="31"/>
      <c r="BU10954" s="31"/>
      <c r="BV10954" s="31"/>
      <c r="BW10954" s="31"/>
      <c r="BX10954" s="31"/>
      <c r="BY10954" s="31"/>
      <c r="BZ10954" s="31"/>
      <c r="CA10954" s="31"/>
      <c r="CB10954" s="31"/>
      <c r="CC10954" s="31"/>
    </row>
    <row r="10955" spans="5:81" customFormat="1" x14ac:dyDescent="0.25">
      <c r="E10955" s="30" t="str">
        <f t="shared" si="81"/>
        <v>update IFINOPL.dbo.AGREEMENT_ASSET set BILLING_TO_NPWP = '315099101615000', NPWP_NAME = 'PT. DUTA HANTARAN SURABAYA', NPWP_ADDRESS = 'Ruko Pasar Wisata, Pabean, Sedati, Kab. Sidoarjo, Jawa Timur, 61253' where AGREEMENT_NO = replace('0001863/4/10/02/2024', '/', '.');</v>
      </c>
      <c r="F10955" s="31"/>
      <c r="G10955" s="31"/>
      <c r="H10955" s="31"/>
      <c r="I10955" s="31"/>
      <c r="J10955" s="31"/>
      <c r="K10955" s="31"/>
      <c r="L10955" s="31"/>
      <c r="M10955" s="31"/>
      <c r="N10955" s="31"/>
      <c r="O10955" s="31"/>
      <c r="P10955" s="31"/>
      <c r="Q10955" s="31"/>
      <c r="R10955" s="31"/>
      <c r="S10955" s="31"/>
      <c r="T10955" s="31"/>
      <c r="U10955" s="31"/>
      <c r="V10955" s="31"/>
      <c r="W10955" s="31"/>
      <c r="X10955" s="31"/>
      <c r="Y10955" s="31"/>
      <c r="Z10955" s="31"/>
      <c r="AA10955" s="31"/>
      <c r="AB10955" s="31"/>
      <c r="AC10955" s="31"/>
      <c r="AD10955" s="31"/>
      <c r="AE10955" s="31"/>
      <c r="AF10955" s="31"/>
      <c r="AG10955" s="31"/>
      <c r="AH10955" s="31"/>
      <c r="AI10955" s="31"/>
      <c r="AJ10955" s="31"/>
      <c r="AK10955" s="31"/>
      <c r="AL10955" s="31"/>
      <c r="AM10955" s="31"/>
      <c r="AN10955" s="31"/>
      <c r="AO10955" s="31"/>
      <c r="AP10955" s="31"/>
      <c r="AQ10955" s="31"/>
      <c r="AR10955" s="31"/>
      <c r="AS10955" s="31"/>
      <c r="AT10955" s="31"/>
      <c r="AU10955" s="31"/>
      <c r="AV10955" s="31"/>
      <c r="AW10955" s="31"/>
      <c r="AX10955" s="31"/>
      <c r="AY10955" s="31"/>
      <c r="AZ10955" s="31"/>
      <c r="BA10955" s="31"/>
      <c r="BB10955" s="31"/>
      <c r="BC10955" s="31"/>
      <c r="BD10955" s="31"/>
      <c r="BE10955" s="31"/>
      <c r="BF10955" s="31"/>
      <c r="BG10955" s="31"/>
      <c r="BH10955" s="31"/>
      <c r="BI10955" s="31"/>
      <c r="BJ10955" s="31"/>
      <c r="BK10955" s="31"/>
      <c r="BL10955" s="31"/>
      <c r="BM10955" s="31"/>
      <c r="BN10955" s="31"/>
      <c r="BO10955" s="31"/>
      <c r="BP10955" s="31"/>
      <c r="BQ10955" s="31"/>
      <c r="BR10955" s="31"/>
      <c r="BS10955" s="31"/>
      <c r="BT10955" s="31"/>
      <c r="BU10955" s="31"/>
      <c r="BV10955" s="31"/>
      <c r="BW10955" s="31"/>
      <c r="BX10955" s="31"/>
      <c r="BY10955" s="31"/>
      <c r="BZ10955" s="31"/>
      <c r="CA10955" s="31"/>
      <c r="CB10955" s="31"/>
      <c r="CC10955" s="31"/>
    </row>
    <row r="10956" spans="5:81" customFormat="1" x14ac:dyDescent="0.25">
      <c r="E10956" s="30" t="str">
        <f t="shared" si="81"/>
        <v>update IFINOPL.dbo.AGREEMENT_ASSET set BILLING_TO_NPWP = '315099101615000', NPWP_NAME = 'PT. DUTA HANTARAN SURABAYA', NPWP_ADDRESS = 'Ruko Pasar Wisata, Pabean, Sedati, Kab. Sidoarjo, Jawa Timur, 61253' where AGREEMENT_NO = replace('0001864/4/10/02/2024', '/', '.');</v>
      </c>
      <c r="F10956" s="31"/>
      <c r="G10956" s="31"/>
      <c r="H10956" s="31"/>
      <c r="I10956" s="31"/>
      <c r="J10956" s="31"/>
      <c r="K10956" s="31"/>
      <c r="L10956" s="31"/>
      <c r="M10956" s="31"/>
      <c r="N10956" s="31"/>
      <c r="O10956" s="31"/>
      <c r="P10956" s="31"/>
      <c r="Q10956" s="31"/>
      <c r="R10956" s="31"/>
      <c r="S10956" s="31"/>
      <c r="T10956" s="31"/>
      <c r="U10956" s="31"/>
      <c r="V10956" s="31"/>
      <c r="W10956" s="31"/>
      <c r="X10956" s="31"/>
      <c r="Y10956" s="31"/>
      <c r="Z10956" s="31"/>
      <c r="AA10956" s="31"/>
      <c r="AB10956" s="31"/>
      <c r="AC10956" s="31"/>
      <c r="AD10956" s="31"/>
      <c r="AE10956" s="31"/>
      <c r="AF10956" s="31"/>
      <c r="AG10956" s="31"/>
      <c r="AH10956" s="31"/>
      <c r="AI10956" s="31"/>
      <c r="AJ10956" s="31"/>
      <c r="AK10956" s="31"/>
      <c r="AL10956" s="31"/>
      <c r="AM10956" s="31"/>
      <c r="AN10956" s="31"/>
      <c r="AO10956" s="31"/>
      <c r="AP10956" s="31"/>
      <c r="AQ10956" s="31"/>
      <c r="AR10956" s="31"/>
      <c r="AS10956" s="31"/>
      <c r="AT10956" s="31"/>
      <c r="AU10956" s="31"/>
      <c r="AV10956" s="31"/>
      <c r="AW10956" s="31"/>
      <c r="AX10956" s="31"/>
      <c r="AY10956" s="31"/>
      <c r="AZ10956" s="31"/>
      <c r="BA10956" s="31"/>
      <c r="BB10956" s="31"/>
      <c r="BC10956" s="31"/>
      <c r="BD10956" s="31"/>
      <c r="BE10956" s="31"/>
      <c r="BF10956" s="31"/>
      <c r="BG10956" s="31"/>
      <c r="BH10956" s="31"/>
      <c r="BI10956" s="31"/>
      <c r="BJ10956" s="31"/>
      <c r="BK10956" s="31"/>
      <c r="BL10956" s="31"/>
      <c r="BM10956" s="31"/>
      <c r="BN10956" s="31"/>
      <c r="BO10956" s="31"/>
      <c r="BP10956" s="31"/>
      <c r="BQ10956" s="31"/>
      <c r="BR10956" s="31"/>
      <c r="BS10956" s="31"/>
      <c r="BT10956" s="31"/>
      <c r="BU10956" s="31"/>
      <c r="BV10956" s="31"/>
      <c r="BW10956" s="31"/>
      <c r="BX10956" s="31"/>
      <c r="BY10956" s="31"/>
      <c r="BZ10956" s="31"/>
      <c r="CA10956" s="31"/>
      <c r="CB10956" s="31"/>
      <c r="CC10956" s="31"/>
    </row>
    <row r="10957" spans="5:81" customFormat="1" x14ac:dyDescent="0.25">
      <c r="E10957" s="30" t="str">
        <f t="shared" si="81"/>
        <v>update IFINOPL.dbo.AGREEMENT_ASSET set BILLING_TO_NPWP = '427158514627000', NPWP_NAME = 'ARTHA GEMILANG ANDALAN', NPWP_ADDRESS = 'Jl Krajan 1 RT007 RW 002 Tegalsari Tegalsari Banyuwangi Jawa Timur' where AGREEMENT_NO = replace('0001866/4/08/02/2024', '/', '.');</v>
      </c>
      <c r="F10957" s="31"/>
      <c r="G10957" s="31"/>
      <c r="H10957" s="31"/>
      <c r="I10957" s="31"/>
      <c r="J10957" s="31"/>
      <c r="K10957" s="31"/>
      <c r="L10957" s="31"/>
      <c r="M10957" s="31"/>
      <c r="N10957" s="31"/>
      <c r="O10957" s="31"/>
      <c r="P10957" s="31"/>
      <c r="Q10957" s="31"/>
      <c r="R10957" s="31"/>
      <c r="S10957" s="31"/>
      <c r="T10957" s="31"/>
      <c r="U10957" s="31"/>
      <c r="V10957" s="31"/>
      <c r="W10957" s="31"/>
      <c r="X10957" s="31"/>
      <c r="Y10957" s="31"/>
      <c r="Z10957" s="31"/>
      <c r="AA10957" s="31"/>
      <c r="AB10957" s="31"/>
      <c r="AC10957" s="31"/>
      <c r="AD10957" s="31"/>
      <c r="AE10957" s="31"/>
      <c r="AF10957" s="31"/>
      <c r="AG10957" s="31"/>
      <c r="AH10957" s="31"/>
      <c r="AI10957" s="31"/>
      <c r="AJ10957" s="31"/>
      <c r="AK10957" s="31"/>
      <c r="AL10957" s="31"/>
      <c r="AM10957" s="31"/>
      <c r="AN10957" s="31"/>
      <c r="AO10957" s="31"/>
      <c r="AP10957" s="31"/>
      <c r="AQ10957" s="31"/>
      <c r="AR10957" s="31"/>
      <c r="AS10957" s="31"/>
      <c r="AT10957" s="31"/>
      <c r="AU10957" s="31"/>
      <c r="AV10957" s="31"/>
      <c r="AW10957" s="31"/>
      <c r="AX10957" s="31"/>
      <c r="AY10957" s="31"/>
      <c r="AZ10957" s="31"/>
      <c r="BA10957" s="31"/>
      <c r="BB10957" s="31"/>
      <c r="BC10957" s="31"/>
      <c r="BD10957" s="31"/>
      <c r="BE10957" s="31"/>
      <c r="BF10957" s="31"/>
      <c r="BG10957" s="31"/>
      <c r="BH10957" s="31"/>
      <c r="BI10957" s="31"/>
      <c r="BJ10957" s="31"/>
      <c r="BK10957" s="31"/>
      <c r="BL10957" s="31"/>
      <c r="BM10957" s="31"/>
      <c r="BN10957" s="31"/>
      <c r="BO10957" s="31"/>
      <c r="BP10957" s="31"/>
      <c r="BQ10957" s="31"/>
      <c r="BR10957" s="31"/>
      <c r="BS10957" s="31"/>
      <c r="BT10957" s="31"/>
      <c r="BU10957" s="31"/>
      <c r="BV10957" s="31"/>
      <c r="BW10957" s="31"/>
      <c r="BX10957" s="31"/>
      <c r="BY10957" s="31"/>
      <c r="BZ10957" s="31"/>
      <c r="CA10957" s="31"/>
      <c r="CB10957" s="31"/>
      <c r="CC10957" s="31"/>
    </row>
    <row r="10958" spans="5:81" customFormat="1" x14ac:dyDescent="0.25">
      <c r="E10958" s="30" t="str">
        <f t="shared" si="81"/>
        <v>update IFINOPL.dbo.AGREEMENT_ASSET set BILLING_TO_NPWP = '016825721641000', NPWP_NAME = 'PT. BORWITA CITRA PRIMA', NPWP_ADDRESS = 'Jl. Raya Taman No.48a RT 005 RW 001 Taman - Sidoarjo - Jawa Timur' where AGREEMENT_NO = replace('0001867/4/10/02/2024', '/', '.');</v>
      </c>
      <c r="F10958" s="31"/>
      <c r="G10958" s="31"/>
      <c r="H10958" s="31"/>
      <c r="I10958" s="31"/>
      <c r="J10958" s="31"/>
      <c r="K10958" s="31"/>
      <c r="L10958" s="31"/>
      <c r="M10958" s="31"/>
      <c r="N10958" s="31"/>
      <c r="O10958" s="31"/>
      <c r="P10958" s="31"/>
      <c r="Q10958" s="31"/>
      <c r="R10958" s="31"/>
      <c r="S10958" s="31"/>
      <c r="T10958" s="31"/>
      <c r="U10958" s="31"/>
      <c r="V10958" s="31"/>
      <c r="W10958" s="31"/>
      <c r="X10958" s="31"/>
      <c r="Y10958" s="31"/>
      <c r="Z10958" s="31"/>
      <c r="AA10958" s="31"/>
      <c r="AB10958" s="31"/>
      <c r="AC10958" s="31"/>
      <c r="AD10958" s="31"/>
      <c r="AE10958" s="31"/>
      <c r="AF10958" s="31"/>
      <c r="AG10958" s="31"/>
      <c r="AH10958" s="31"/>
      <c r="AI10958" s="31"/>
      <c r="AJ10958" s="31"/>
      <c r="AK10958" s="31"/>
      <c r="AL10958" s="31"/>
      <c r="AM10958" s="31"/>
      <c r="AN10958" s="31"/>
      <c r="AO10958" s="31"/>
      <c r="AP10958" s="31"/>
      <c r="AQ10958" s="31"/>
      <c r="AR10958" s="31"/>
      <c r="AS10958" s="31"/>
      <c r="AT10958" s="31"/>
      <c r="AU10958" s="31"/>
      <c r="AV10958" s="31"/>
      <c r="AW10958" s="31"/>
      <c r="AX10958" s="31"/>
      <c r="AY10958" s="31"/>
      <c r="AZ10958" s="31"/>
      <c r="BA10958" s="31"/>
      <c r="BB10958" s="31"/>
      <c r="BC10958" s="31"/>
      <c r="BD10958" s="31"/>
      <c r="BE10958" s="31"/>
      <c r="BF10958" s="31"/>
      <c r="BG10958" s="31"/>
      <c r="BH10958" s="31"/>
      <c r="BI10958" s="31"/>
      <c r="BJ10958" s="31"/>
      <c r="BK10958" s="31"/>
      <c r="BL10958" s="31"/>
      <c r="BM10958" s="31"/>
      <c r="BN10958" s="31"/>
      <c r="BO10958" s="31"/>
      <c r="BP10958" s="31"/>
      <c r="BQ10958" s="31"/>
      <c r="BR10958" s="31"/>
      <c r="BS10958" s="31"/>
      <c r="BT10958" s="31"/>
      <c r="BU10958" s="31"/>
      <c r="BV10958" s="31"/>
      <c r="BW10958" s="31"/>
      <c r="BX10958" s="31"/>
      <c r="BY10958" s="31"/>
      <c r="BZ10958" s="31"/>
      <c r="CA10958" s="31"/>
      <c r="CB10958" s="31"/>
      <c r="CC10958" s="31"/>
    </row>
    <row r="10959" spans="5:81" customFormat="1" x14ac:dyDescent="0.25">
      <c r="E10959" s="30" t="str">
        <f t="shared" si="81"/>
        <v>update IFINOPL.dbo.AGREEMENT_ASSET set BILLING_TO_NPWP = '862082237039000', NPWP_NAME = 'PT. PUTRA SARANA TUNGGAL', NPWP_ADDRESS = 'Soho Capital Lt 32 Unit 7, Jl. Letjen S Parman Kav 28, Grogol, Jakarta Barat' where AGREEMENT_NO = replace('0001868/4/38/02/2024', '/', '.');</v>
      </c>
      <c r="F10959" s="31"/>
      <c r="G10959" s="31"/>
      <c r="H10959" s="31"/>
      <c r="I10959" s="31"/>
      <c r="J10959" s="31"/>
      <c r="K10959" s="31"/>
      <c r="L10959" s="31"/>
      <c r="M10959" s="31"/>
      <c r="N10959" s="31"/>
      <c r="O10959" s="31"/>
      <c r="P10959" s="31"/>
      <c r="Q10959" s="31"/>
      <c r="R10959" s="31"/>
      <c r="S10959" s="31"/>
      <c r="T10959" s="31"/>
      <c r="U10959" s="31"/>
      <c r="V10959" s="31"/>
      <c r="W10959" s="31"/>
      <c r="X10959" s="31"/>
      <c r="Y10959" s="31"/>
      <c r="Z10959" s="31"/>
      <c r="AA10959" s="31"/>
      <c r="AB10959" s="31"/>
      <c r="AC10959" s="31"/>
      <c r="AD10959" s="31"/>
      <c r="AE10959" s="31"/>
      <c r="AF10959" s="31"/>
      <c r="AG10959" s="31"/>
      <c r="AH10959" s="31"/>
      <c r="AI10959" s="31"/>
      <c r="AJ10959" s="31"/>
      <c r="AK10959" s="31"/>
      <c r="AL10959" s="31"/>
      <c r="AM10959" s="31"/>
      <c r="AN10959" s="31"/>
      <c r="AO10959" s="31"/>
      <c r="AP10959" s="31"/>
      <c r="AQ10959" s="31"/>
      <c r="AR10959" s="31"/>
      <c r="AS10959" s="31"/>
      <c r="AT10959" s="31"/>
      <c r="AU10959" s="31"/>
      <c r="AV10959" s="31"/>
      <c r="AW10959" s="31"/>
      <c r="AX10959" s="31"/>
      <c r="AY10959" s="31"/>
      <c r="AZ10959" s="31"/>
      <c r="BA10959" s="31"/>
      <c r="BB10959" s="31"/>
      <c r="BC10959" s="31"/>
      <c r="BD10959" s="31"/>
      <c r="BE10959" s="31"/>
      <c r="BF10959" s="31"/>
      <c r="BG10959" s="31"/>
      <c r="BH10959" s="31"/>
      <c r="BI10959" s="31"/>
      <c r="BJ10959" s="31"/>
      <c r="BK10959" s="31"/>
      <c r="BL10959" s="31"/>
      <c r="BM10959" s="31"/>
      <c r="BN10959" s="31"/>
      <c r="BO10959" s="31"/>
      <c r="BP10959" s="31"/>
      <c r="BQ10959" s="31"/>
      <c r="BR10959" s="31"/>
      <c r="BS10959" s="31"/>
      <c r="BT10959" s="31"/>
      <c r="BU10959" s="31"/>
      <c r="BV10959" s="31"/>
      <c r="BW10959" s="31"/>
      <c r="BX10959" s="31"/>
      <c r="BY10959" s="31"/>
      <c r="BZ10959" s="31"/>
      <c r="CA10959" s="31"/>
      <c r="CB10959" s="31"/>
      <c r="CC10959" s="31"/>
    </row>
    <row r="10960" spans="5:81" customFormat="1" x14ac:dyDescent="0.25">
      <c r="E10960" s="30" t="str">
        <f t="shared" si="81"/>
        <v>update IFINOPL.dbo.AGREEMENT_ASSET set BILLING_TO_NPWP = '703345272022000', NPWP_NAME = 'PT. CKD TRADING INDONESIA', NPWP_ADDRESS = 'MENARA BIDAKARA 2 LT 18 UNIT 5 KOMPLEK BIDAKARA JL JEND GATOT SUBROTO KAV 71-73 RT.010 RW. 001 MENTENG DALAM TEBET JAKARTA SELATAN DKI JAKARTA' where AGREEMENT_NO = replace('0001869/4/10/02/2024', '/', '.');</v>
      </c>
      <c r="F10960" s="31"/>
      <c r="G10960" s="31"/>
      <c r="H10960" s="31"/>
      <c r="I10960" s="31"/>
      <c r="J10960" s="31"/>
      <c r="K10960" s="31"/>
      <c r="L10960" s="31"/>
      <c r="M10960" s="31"/>
      <c r="N10960" s="31"/>
      <c r="O10960" s="31"/>
      <c r="P10960" s="31"/>
      <c r="Q10960" s="31"/>
      <c r="R10960" s="31"/>
      <c r="S10960" s="31"/>
      <c r="T10960" s="31"/>
      <c r="U10960" s="31"/>
      <c r="V10960" s="31"/>
      <c r="W10960" s="31"/>
      <c r="X10960" s="31"/>
      <c r="Y10960" s="31"/>
      <c r="Z10960" s="31"/>
      <c r="AA10960" s="31"/>
      <c r="AB10960" s="31"/>
      <c r="AC10960" s="31"/>
      <c r="AD10960" s="31"/>
      <c r="AE10960" s="31"/>
      <c r="AF10960" s="31"/>
      <c r="AG10960" s="31"/>
      <c r="AH10960" s="31"/>
      <c r="AI10960" s="31"/>
      <c r="AJ10960" s="31"/>
      <c r="AK10960" s="31"/>
      <c r="AL10960" s="31"/>
      <c r="AM10960" s="31"/>
      <c r="AN10960" s="31"/>
      <c r="AO10960" s="31"/>
      <c r="AP10960" s="31"/>
      <c r="AQ10960" s="31"/>
      <c r="AR10960" s="31"/>
      <c r="AS10960" s="31"/>
      <c r="AT10960" s="31"/>
      <c r="AU10960" s="31"/>
      <c r="AV10960" s="31"/>
      <c r="AW10960" s="31"/>
      <c r="AX10960" s="31"/>
      <c r="AY10960" s="31"/>
      <c r="AZ10960" s="31"/>
      <c r="BA10960" s="31"/>
      <c r="BB10960" s="31"/>
      <c r="BC10960" s="31"/>
      <c r="BD10960" s="31"/>
      <c r="BE10960" s="31"/>
      <c r="BF10960" s="31"/>
      <c r="BG10960" s="31"/>
      <c r="BH10960" s="31"/>
      <c r="BI10960" s="31"/>
      <c r="BJ10960" s="31"/>
      <c r="BK10960" s="31"/>
      <c r="BL10960" s="31"/>
      <c r="BM10960" s="31"/>
      <c r="BN10960" s="31"/>
      <c r="BO10960" s="31"/>
      <c r="BP10960" s="31"/>
      <c r="BQ10960" s="31"/>
      <c r="BR10960" s="31"/>
      <c r="BS10960" s="31"/>
      <c r="BT10960" s="31"/>
      <c r="BU10960" s="31"/>
      <c r="BV10960" s="31"/>
      <c r="BW10960" s="31"/>
      <c r="BX10960" s="31"/>
      <c r="BY10960" s="31"/>
      <c r="BZ10960" s="31"/>
      <c r="CA10960" s="31"/>
      <c r="CB10960" s="31"/>
      <c r="CC10960" s="31"/>
    </row>
    <row r="10961" spans="5:81" customFormat="1" x14ac:dyDescent="0.25">
      <c r="E10961" s="30" t="str">
        <f t="shared" si="81"/>
        <v>update IFINOPL.dbo.AGREEMENT_ASSET set BILLING_TO_NPWP = '027032333003000', NPWP_NAME = 'PT. MEGADUTA ARTHA MEGAH', NPWP_ADDRESS = 'Perkantoran Pulomas Satu Building IV 3 Floor Room 10 - 10A, JL. Jend. Ahmad No.2, RT.3/RW.13, Kayu Putih, Pulo Gadung, East Jakarta City, Jakarta 13210' where AGREEMENT_NO = replace('0001870/4/01/02/2024', '/', '.');</v>
      </c>
      <c r="F10961" s="31"/>
      <c r="G10961" s="31"/>
      <c r="H10961" s="31"/>
      <c r="I10961" s="31"/>
      <c r="J10961" s="31"/>
      <c r="K10961" s="31"/>
      <c r="L10961" s="31"/>
      <c r="M10961" s="31"/>
      <c r="N10961" s="31"/>
      <c r="O10961" s="31"/>
      <c r="P10961" s="31"/>
      <c r="Q10961" s="31"/>
      <c r="R10961" s="31"/>
      <c r="S10961" s="31"/>
      <c r="T10961" s="31"/>
      <c r="U10961" s="31"/>
      <c r="V10961" s="31"/>
      <c r="W10961" s="31"/>
      <c r="X10961" s="31"/>
      <c r="Y10961" s="31"/>
      <c r="Z10961" s="31"/>
      <c r="AA10961" s="31"/>
      <c r="AB10961" s="31"/>
      <c r="AC10961" s="31"/>
      <c r="AD10961" s="31"/>
      <c r="AE10961" s="31"/>
      <c r="AF10961" s="31"/>
      <c r="AG10961" s="31"/>
      <c r="AH10961" s="31"/>
      <c r="AI10961" s="31"/>
      <c r="AJ10961" s="31"/>
      <c r="AK10961" s="31"/>
      <c r="AL10961" s="31"/>
      <c r="AM10961" s="31"/>
      <c r="AN10961" s="31"/>
      <c r="AO10961" s="31"/>
      <c r="AP10961" s="31"/>
      <c r="AQ10961" s="31"/>
      <c r="AR10961" s="31"/>
      <c r="AS10961" s="31"/>
      <c r="AT10961" s="31"/>
      <c r="AU10961" s="31"/>
      <c r="AV10961" s="31"/>
      <c r="AW10961" s="31"/>
      <c r="AX10961" s="31"/>
      <c r="AY10961" s="31"/>
      <c r="AZ10961" s="31"/>
      <c r="BA10961" s="31"/>
      <c r="BB10961" s="31"/>
      <c r="BC10961" s="31"/>
      <c r="BD10961" s="31"/>
      <c r="BE10961" s="31"/>
      <c r="BF10961" s="31"/>
      <c r="BG10961" s="31"/>
      <c r="BH10961" s="31"/>
      <c r="BI10961" s="31"/>
      <c r="BJ10961" s="31"/>
      <c r="BK10961" s="31"/>
      <c r="BL10961" s="31"/>
      <c r="BM10961" s="31"/>
      <c r="BN10961" s="31"/>
      <c r="BO10961" s="31"/>
      <c r="BP10961" s="31"/>
      <c r="BQ10961" s="31"/>
      <c r="BR10961" s="31"/>
      <c r="BS10961" s="31"/>
      <c r="BT10961" s="31"/>
      <c r="BU10961" s="31"/>
      <c r="BV10961" s="31"/>
      <c r="BW10961" s="31"/>
      <c r="BX10961" s="31"/>
      <c r="BY10961" s="31"/>
      <c r="BZ10961" s="31"/>
      <c r="CA10961" s="31"/>
      <c r="CB10961" s="31"/>
      <c r="CC10961" s="31"/>
    </row>
    <row r="10962" spans="5:81" customFormat="1" x14ac:dyDescent="0.25">
      <c r="E10962" s="30" t="str">
        <f t="shared" si="81"/>
        <v>update IFINOPL.dbo.AGREEMENT_ASSET set BILLING_TO_NPWP = '703345272022000', NPWP_NAME = 'PT. CKD TRADING INDONESIA', NPWP_ADDRESS = 'MENARA BIDAKARA 2 LT 18 UNIT 5 KOMPLEK BIDAKARA JL JEND GATOT SUBROTO KAV 71-73 RT.010 RW. 001 MENTENG DALAM TEBET JAKARTA SELATAN DKI JAKARTA' where AGREEMENT_NO = replace('0001871/4/10/02/2024', '/', '.');</v>
      </c>
      <c r="F10962" s="31"/>
      <c r="G10962" s="31"/>
      <c r="H10962" s="31"/>
      <c r="I10962" s="31"/>
      <c r="J10962" s="31"/>
      <c r="K10962" s="31"/>
      <c r="L10962" s="31"/>
      <c r="M10962" s="31"/>
      <c r="N10962" s="31"/>
      <c r="O10962" s="31"/>
      <c r="P10962" s="31"/>
      <c r="Q10962" s="31"/>
      <c r="R10962" s="31"/>
      <c r="S10962" s="31"/>
      <c r="T10962" s="31"/>
      <c r="U10962" s="31"/>
      <c r="V10962" s="31"/>
      <c r="W10962" s="31"/>
      <c r="X10962" s="31"/>
      <c r="Y10962" s="31"/>
      <c r="Z10962" s="31"/>
      <c r="AA10962" s="31"/>
      <c r="AB10962" s="31"/>
      <c r="AC10962" s="31"/>
      <c r="AD10962" s="31"/>
      <c r="AE10962" s="31"/>
      <c r="AF10962" s="31"/>
      <c r="AG10962" s="31"/>
      <c r="AH10962" s="31"/>
      <c r="AI10962" s="31"/>
      <c r="AJ10962" s="31"/>
      <c r="AK10962" s="31"/>
      <c r="AL10962" s="31"/>
      <c r="AM10962" s="31"/>
      <c r="AN10962" s="31"/>
      <c r="AO10962" s="31"/>
      <c r="AP10962" s="31"/>
      <c r="AQ10962" s="31"/>
      <c r="AR10962" s="31"/>
      <c r="AS10962" s="31"/>
      <c r="AT10962" s="31"/>
      <c r="AU10962" s="31"/>
      <c r="AV10962" s="31"/>
      <c r="AW10962" s="31"/>
      <c r="AX10962" s="31"/>
      <c r="AY10962" s="31"/>
      <c r="AZ10962" s="31"/>
      <c r="BA10962" s="31"/>
      <c r="BB10962" s="31"/>
      <c r="BC10962" s="31"/>
      <c r="BD10962" s="31"/>
      <c r="BE10962" s="31"/>
      <c r="BF10962" s="31"/>
      <c r="BG10962" s="31"/>
      <c r="BH10962" s="31"/>
      <c r="BI10962" s="31"/>
      <c r="BJ10962" s="31"/>
      <c r="BK10962" s="31"/>
      <c r="BL10962" s="31"/>
      <c r="BM10962" s="31"/>
      <c r="BN10962" s="31"/>
      <c r="BO10962" s="31"/>
      <c r="BP10962" s="31"/>
      <c r="BQ10962" s="31"/>
      <c r="BR10962" s="31"/>
      <c r="BS10962" s="31"/>
      <c r="BT10962" s="31"/>
      <c r="BU10962" s="31"/>
      <c r="BV10962" s="31"/>
      <c r="BW10962" s="31"/>
      <c r="BX10962" s="31"/>
      <c r="BY10962" s="31"/>
      <c r="BZ10962" s="31"/>
      <c r="CA10962" s="31"/>
      <c r="CB10962" s="31"/>
      <c r="CC10962" s="31"/>
    </row>
    <row r="10963" spans="5:81" customFormat="1" x14ac:dyDescent="0.25">
      <c r="E10963" s="30" t="str">
        <f t="shared" si="81"/>
        <v>update IFINOPL.dbo.AGREEMENT_ASSET set BILLING_TO_NPWP = '654115625413000', NPWP_NAME = 'PT INDONESIA CAKRAWALA EKSPRES', NPWP_ADDRESS = 'Kawasan Industri MM2100 Jl Jawa Blok G Rt.000 Rw.000 Gandamekar . Cikarang Barat. Kab Bekasi Jawa Barat' where AGREEMENT_NO = replace('0001872/4/08/02/2024', '/', '.');</v>
      </c>
      <c r="F10963" s="31"/>
      <c r="G10963" s="31"/>
      <c r="H10963" s="31"/>
      <c r="I10963" s="31"/>
      <c r="J10963" s="31"/>
      <c r="K10963" s="31"/>
      <c r="L10963" s="31"/>
      <c r="M10963" s="31"/>
      <c r="N10963" s="31"/>
      <c r="O10963" s="31"/>
      <c r="P10963" s="31"/>
      <c r="Q10963" s="31"/>
      <c r="R10963" s="31"/>
      <c r="S10963" s="31"/>
      <c r="T10963" s="31"/>
      <c r="U10963" s="31"/>
      <c r="V10963" s="31"/>
      <c r="W10963" s="31"/>
      <c r="X10963" s="31"/>
      <c r="Y10963" s="31"/>
      <c r="Z10963" s="31"/>
      <c r="AA10963" s="31"/>
      <c r="AB10963" s="31"/>
      <c r="AC10963" s="31"/>
      <c r="AD10963" s="31"/>
      <c r="AE10963" s="31"/>
      <c r="AF10963" s="31"/>
      <c r="AG10963" s="31"/>
      <c r="AH10963" s="31"/>
      <c r="AI10963" s="31"/>
      <c r="AJ10963" s="31"/>
      <c r="AK10963" s="31"/>
      <c r="AL10963" s="31"/>
      <c r="AM10963" s="31"/>
      <c r="AN10963" s="31"/>
      <c r="AO10963" s="31"/>
      <c r="AP10963" s="31"/>
      <c r="AQ10963" s="31"/>
      <c r="AR10963" s="31"/>
      <c r="AS10963" s="31"/>
      <c r="AT10963" s="31"/>
      <c r="AU10963" s="31"/>
      <c r="AV10963" s="31"/>
      <c r="AW10963" s="31"/>
      <c r="AX10963" s="31"/>
      <c r="AY10963" s="31"/>
      <c r="AZ10963" s="31"/>
      <c r="BA10963" s="31"/>
      <c r="BB10963" s="31"/>
      <c r="BC10963" s="31"/>
      <c r="BD10963" s="31"/>
      <c r="BE10963" s="31"/>
      <c r="BF10963" s="31"/>
      <c r="BG10963" s="31"/>
      <c r="BH10963" s="31"/>
      <c r="BI10963" s="31"/>
      <c r="BJ10963" s="31"/>
      <c r="BK10963" s="31"/>
      <c r="BL10963" s="31"/>
      <c r="BM10963" s="31"/>
      <c r="BN10963" s="31"/>
      <c r="BO10963" s="31"/>
      <c r="BP10963" s="31"/>
      <c r="BQ10963" s="31"/>
      <c r="BR10963" s="31"/>
      <c r="BS10963" s="31"/>
      <c r="BT10963" s="31"/>
      <c r="BU10963" s="31"/>
      <c r="BV10963" s="31"/>
      <c r="BW10963" s="31"/>
      <c r="BX10963" s="31"/>
      <c r="BY10963" s="31"/>
      <c r="BZ10963" s="31"/>
      <c r="CA10963" s="31"/>
      <c r="CB10963" s="31"/>
      <c r="CC10963" s="31"/>
    </row>
    <row r="10964" spans="5:81" customFormat="1" x14ac:dyDescent="0.25">
      <c r="E10964" s="30" t="str">
        <f t="shared" si="81"/>
        <v>update IFINOPL.dbo.AGREEMENT_ASSET set BILLING_TO_NPWP = '427781075047000', NPWP_NAME = 'PT. GLOBAL JET CARGO', NPWP_ADDRESS = 'Landmark Pluit Tower Blok B1 Lantai 9A.Jl Pluit Penjaringan Kota.Adm Jakarta Utara DKI Jakarta' where AGREEMENT_NO = replace('0001874/4/08/02/2024', '/', '.');</v>
      </c>
      <c r="F10964" s="31"/>
      <c r="G10964" s="31"/>
      <c r="H10964" s="31"/>
      <c r="I10964" s="31"/>
      <c r="J10964" s="31"/>
      <c r="K10964" s="31"/>
      <c r="L10964" s="31"/>
      <c r="M10964" s="31"/>
      <c r="N10964" s="31"/>
      <c r="O10964" s="31"/>
      <c r="P10964" s="31"/>
      <c r="Q10964" s="31"/>
      <c r="R10964" s="31"/>
      <c r="S10964" s="31"/>
      <c r="T10964" s="31"/>
      <c r="U10964" s="31"/>
      <c r="V10964" s="31"/>
      <c r="W10964" s="31"/>
      <c r="X10964" s="31"/>
      <c r="Y10964" s="31"/>
      <c r="Z10964" s="31"/>
      <c r="AA10964" s="31"/>
      <c r="AB10964" s="31"/>
      <c r="AC10964" s="31"/>
      <c r="AD10964" s="31"/>
      <c r="AE10964" s="31"/>
      <c r="AF10964" s="31"/>
      <c r="AG10964" s="31"/>
      <c r="AH10964" s="31"/>
      <c r="AI10964" s="31"/>
      <c r="AJ10964" s="31"/>
      <c r="AK10964" s="31"/>
      <c r="AL10964" s="31"/>
      <c r="AM10964" s="31"/>
      <c r="AN10964" s="31"/>
      <c r="AO10964" s="31"/>
      <c r="AP10964" s="31"/>
      <c r="AQ10964" s="31"/>
      <c r="AR10964" s="31"/>
      <c r="AS10964" s="31"/>
      <c r="AT10964" s="31"/>
      <c r="AU10964" s="31"/>
      <c r="AV10964" s="31"/>
      <c r="AW10964" s="31"/>
      <c r="AX10964" s="31"/>
      <c r="AY10964" s="31"/>
      <c r="AZ10964" s="31"/>
      <c r="BA10964" s="31"/>
      <c r="BB10964" s="31"/>
      <c r="BC10964" s="31"/>
      <c r="BD10964" s="31"/>
      <c r="BE10964" s="31"/>
      <c r="BF10964" s="31"/>
      <c r="BG10964" s="31"/>
      <c r="BH10964" s="31"/>
      <c r="BI10964" s="31"/>
      <c r="BJ10964" s="31"/>
      <c r="BK10964" s="31"/>
      <c r="BL10964" s="31"/>
      <c r="BM10964" s="31"/>
      <c r="BN10964" s="31"/>
      <c r="BO10964" s="31"/>
      <c r="BP10964" s="31"/>
      <c r="BQ10964" s="31"/>
      <c r="BR10964" s="31"/>
      <c r="BS10964" s="31"/>
      <c r="BT10964" s="31"/>
      <c r="BU10964" s="31"/>
      <c r="BV10964" s="31"/>
      <c r="BW10964" s="31"/>
      <c r="BX10964" s="31"/>
      <c r="BY10964" s="31"/>
      <c r="BZ10964" s="31"/>
      <c r="CA10964" s="31"/>
      <c r="CB10964" s="31"/>
      <c r="CC10964" s="31"/>
    </row>
    <row r="10965" spans="5:81" customFormat="1" x14ac:dyDescent="0.25">
      <c r="E10965" s="30" t="str">
        <f t="shared" si="81"/>
        <v>update IFINOPL.dbo.AGREEMENT_ASSET set BILLING_TO_NPWP = '315099101615000', NPWP_NAME = 'PT. DUTA HANTARAN SURABAYA', NPWP_ADDRESS = 'Ruko Pasar Wisata, Pabean, Sedati, Kab. Sidoarjo, Jawa Timur, 61253' where AGREEMENT_NO = replace('0001875/4/10/02/2024', '/', '.');</v>
      </c>
      <c r="F10965" s="31"/>
      <c r="G10965" s="31"/>
      <c r="H10965" s="31"/>
      <c r="I10965" s="31"/>
      <c r="J10965" s="31"/>
      <c r="K10965" s="31"/>
      <c r="L10965" s="31"/>
      <c r="M10965" s="31"/>
      <c r="N10965" s="31"/>
      <c r="O10965" s="31"/>
      <c r="P10965" s="31"/>
      <c r="Q10965" s="31"/>
      <c r="R10965" s="31"/>
      <c r="S10965" s="31"/>
      <c r="T10965" s="31"/>
      <c r="U10965" s="31"/>
      <c r="V10965" s="31"/>
      <c r="W10965" s="31"/>
      <c r="X10965" s="31"/>
      <c r="Y10965" s="31"/>
      <c r="Z10965" s="31"/>
      <c r="AA10965" s="31"/>
      <c r="AB10965" s="31"/>
      <c r="AC10965" s="31"/>
      <c r="AD10965" s="31"/>
      <c r="AE10965" s="31"/>
      <c r="AF10965" s="31"/>
      <c r="AG10965" s="31"/>
      <c r="AH10965" s="31"/>
      <c r="AI10965" s="31"/>
      <c r="AJ10965" s="31"/>
      <c r="AK10965" s="31"/>
      <c r="AL10965" s="31"/>
      <c r="AM10965" s="31"/>
      <c r="AN10965" s="31"/>
      <c r="AO10965" s="31"/>
      <c r="AP10965" s="31"/>
      <c r="AQ10965" s="31"/>
      <c r="AR10965" s="31"/>
      <c r="AS10965" s="31"/>
      <c r="AT10965" s="31"/>
      <c r="AU10965" s="31"/>
      <c r="AV10965" s="31"/>
      <c r="AW10965" s="31"/>
      <c r="AX10965" s="31"/>
      <c r="AY10965" s="31"/>
      <c r="AZ10965" s="31"/>
      <c r="BA10965" s="31"/>
      <c r="BB10965" s="31"/>
      <c r="BC10965" s="31"/>
      <c r="BD10965" s="31"/>
      <c r="BE10965" s="31"/>
      <c r="BF10965" s="31"/>
      <c r="BG10965" s="31"/>
      <c r="BH10965" s="31"/>
      <c r="BI10965" s="31"/>
      <c r="BJ10965" s="31"/>
      <c r="BK10965" s="31"/>
      <c r="BL10965" s="31"/>
      <c r="BM10965" s="31"/>
      <c r="BN10965" s="31"/>
      <c r="BO10965" s="31"/>
      <c r="BP10965" s="31"/>
      <c r="BQ10965" s="31"/>
      <c r="BR10965" s="31"/>
      <c r="BS10965" s="31"/>
      <c r="BT10965" s="31"/>
      <c r="BU10965" s="31"/>
      <c r="BV10965" s="31"/>
      <c r="BW10965" s="31"/>
      <c r="BX10965" s="31"/>
      <c r="BY10965" s="31"/>
      <c r="BZ10965" s="31"/>
      <c r="CA10965" s="31"/>
      <c r="CB10965" s="31"/>
      <c r="CC10965" s="31"/>
    </row>
    <row r="10966" spans="5:81" customFormat="1" x14ac:dyDescent="0.25">
      <c r="E10966" s="30" t="str">
        <f t="shared" si="81"/>
        <v>update IFINOPL.dbo.AGREEMENT_ASSET set BILLING_TO_NPWP = '018079814062000', NPWP_NAME = 'KOPERASI TELEKOMUNIKASI SELULAR KISEL', NPWP_ADDRESS = 'GEDUNG KISEL HUB, JL. TB SIMATUPANG, 4, CILANDAK BARAT, CILANDAK, KOTA ADM. JAKARTA SELATAN, DKI JAKARTA, 12430' where AGREEMENT_NO = replace('0001876/4/08/02/2024', '/', '.');</v>
      </c>
      <c r="F10966" s="31"/>
      <c r="G10966" s="31"/>
      <c r="H10966" s="31"/>
      <c r="I10966" s="31"/>
      <c r="J10966" s="31"/>
      <c r="K10966" s="31"/>
      <c r="L10966" s="31"/>
      <c r="M10966" s="31"/>
      <c r="N10966" s="31"/>
      <c r="O10966" s="31"/>
      <c r="P10966" s="31"/>
      <c r="Q10966" s="31"/>
      <c r="R10966" s="31"/>
      <c r="S10966" s="31"/>
      <c r="T10966" s="31"/>
      <c r="U10966" s="31"/>
      <c r="V10966" s="31"/>
      <c r="W10966" s="31"/>
      <c r="X10966" s="31"/>
      <c r="Y10966" s="31"/>
      <c r="Z10966" s="31"/>
      <c r="AA10966" s="31"/>
      <c r="AB10966" s="31"/>
      <c r="AC10966" s="31"/>
      <c r="AD10966" s="31"/>
      <c r="AE10966" s="31"/>
      <c r="AF10966" s="31"/>
      <c r="AG10966" s="31"/>
      <c r="AH10966" s="31"/>
      <c r="AI10966" s="31"/>
      <c r="AJ10966" s="31"/>
      <c r="AK10966" s="31"/>
      <c r="AL10966" s="31"/>
      <c r="AM10966" s="31"/>
      <c r="AN10966" s="31"/>
      <c r="AO10966" s="31"/>
      <c r="AP10966" s="31"/>
      <c r="AQ10966" s="31"/>
      <c r="AR10966" s="31"/>
      <c r="AS10966" s="31"/>
      <c r="AT10966" s="31"/>
      <c r="AU10966" s="31"/>
      <c r="AV10966" s="31"/>
      <c r="AW10966" s="31"/>
      <c r="AX10966" s="31"/>
      <c r="AY10966" s="31"/>
      <c r="AZ10966" s="31"/>
      <c r="BA10966" s="31"/>
      <c r="BB10966" s="31"/>
      <c r="BC10966" s="31"/>
      <c r="BD10966" s="31"/>
      <c r="BE10966" s="31"/>
      <c r="BF10966" s="31"/>
      <c r="BG10966" s="31"/>
      <c r="BH10966" s="31"/>
      <c r="BI10966" s="31"/>
      <c r="BJ10966" s="31"/>
      <c r="BK10966" s="31"/>
      <c r="BL10966" s="31"/>
      <c r="BM10966" s="31"/>
      <c r="BN10966" s="31"/>
      <c r="BO10966" s="31"/>
      <c r="BP10966" s="31"/>
      <c r="BQ10966" s="31"/>
      <c r="BR10966" s="31"/>
      <c r="BS10966" s="31"/>
      <c r="BT10966" s="31"/>
      <c r="BU10966" s="31"/>
      <c r="BV10966" s="31"/>
      <c r="BW10966" s="31"/>
      <c r="BX10966" s="31"/>
      <c r="BY10966" s="31"/>
      <c r="BZ10966" s="31"/>
      <c r="CA10966" s="31"/>
      <c r="CB10966" s="31"/>
      <c r="CC10966" s="31"/>
    </row>
    <row r="10967" spans="5:81" customFormat="1" x14ac:dyDescent="0.25">
      <c r="E10967" s="30" t="str">
        <f t="shared" si="81"/>
        <v>update IFINOPL.dbo.AGREEMENT_ASSET set BILLING_TO_NPWP = '021603402061000', NPWP_NAME = 'PT. AMANAH PRIMA INDONESIA', NPWP_ADDRESS = 'Jl Buncit Raya no 49 Mampang, Kalibata, Pancoran, Jakarta Selatan' where AGREEMENT_NO = replace('0001879/4/01/02/2024', '/', '.');</v>
      </c>
      <c r="F10967" s="31"/>
      <c r="G10967" s="31"/>
      <c r="H10967" s="31"/>
      <c r="I10967" s="31"/>
      <c r="J10967" s="31"/>
      <c r="K10967" s="31"/>
      <c r="L10967" s="31"/>
      <c r="M10967" s="31"/>
      <c r="N10967" s="31"/>
      <c r="O10967" s="31"/>
      <c r="P10967" s="31"/>
      <c r="Q10967" s="31"/>
      <c r="R10967" s="31"/>
      <c r="S10967" s="31"/>
      <c r="T10967" s="31"/>
      <c r="U10967" s="31"/>
      <c r="V10967" s="31"/>
      <c r="W10967" s="31"/>
      <c r="X10967" s="31"/>
      <c r="Y10967" s="31"/>
      <c r="Z10967" s="31"/>
      <c r="AA10967" s="31"/>
      <c r="AB10967" s="31"/>
      <c r="AC10967" s="31"/>
      <c r="AD10967" s="31"/>
      <c r="AE10967" s="31"/>
      <c r="AF10967" s="31"/>
      <c r="AG10967" s="31"/>
      <c r="AH10967" s="31"/>
      <c r="AI10967" s="31"/>
      <c r="AJ10967" s="31"/>
      <c r="AK10967" s="31"/>
      <c r="AL10967" s="31"/>
      <c r="AM10967" s="31"/>
      <c r="AN10967" s="31"/>
      <c r="AO10967" s="31"/>
      <c r="AP10967" s="31"/>
      <c r="AQ10967" s="31"/>
      <c r="AR10967" s="31"/>
      <c r="AS10967" s="31"/>
      <c r="AT10967" s="31"/>
      <c r="AU10967" s="31"/>
      <c r="AV10967" s="31"/>
      <c r="AW10967" s="31"/>
      <c r="AX10967" s="31"/>
      <c r="AY10967" s="31"/>
      <c r="AZ10967" s="31"/>
      <c r="BA10967" s="31"/>
      <c r="BB10967" s="31"/>
      <c r="BC10967" s="31"/>
      <c r="BD10967" s="31"/>
      <c r="BE10967" s="31"/>
      <c r="BF10967" s="31"/>
      <c r="BG10967" s="31"/>
      <c r="BH10967" s="31"/>
      <c r="BI10967" s="31"/>
      <c r="BJ10967" s="31"/>
      <c r="BK10967" s="31"/>
      <c r="BL10967" s="31"/>
      <c r="BM10967" s="31"/>
      <c r="BN10967" s="31"/>
      <c r="BO10967" s="31"/>
      <c r="BP10967" s="31"/>
      <c r="BQ10967" s="31"/>
      <c r="BR10967" s="31"/>
      <c r="BS10967" s="31"/>
      <c r="BT10967" s="31"/>
      <c r="BU10967" s="31"/>
      <c r="BV10967" s="31"/>
      <c r="BW10967" s="31"/>
      <c r="BX10967" s="31"/>
      <c r="BY10967" s="31"/>
      <c r="BZ10967" s="31"/>
      <c r="CA10967" s="31"/>
      <c r="CB10967" s="31"/>
      <c r="CC10967" s="31"/>
    </row>
    <row r="10968" spans="5:81" customFormat="1" x14ac:dyDescent="0.25">
      <c r="E10968" s="30" t="str">
        <f t="shared" si="81"/>
        <v>update IFINOPL.dbo.AGREEMENT_ASSET set BILLING_TO_NPWP = '705439826063000', NPWP_NAME = 'PT. PRIMA ARMADA RAYA', NPWP_ADDRESS = 'GD. PATRA JASA OFFICE TOWER LT. 1 JL. JEND. GATOT SUBROTO KAV. 32-34 KUNINGAN TIMUR SETIABUDI JAKARTA SELATAN DKI JAKARTA' where AGREEMENT_NO = replace('0001883/4/10/02/2024', '/', '.');</v>
      </c>
      <c r="F10968" s="31"/>
      <c r="G10968" s="31"/>
      <c r="H10968" s="31"/>
      <c r="I10968" s="31"/>
      <c r="J10968" s="31"/>
      <c r="K10968" s="31"/>
      <c r="L10968" s="31"/>
      <c r="M10968" s="31"/>
      <c r="N10968" s="31"/>
      <c r="O10968" s="31"/>
      <c r="P10968" s="31"/>
      <c r="Q10968" s="31"/>
      <c r="R10968" s="31"/>
      <c r="S10968" s="31"/>
      <c r="T10968" s="31"/>
      <c r="U10968" s="31"/>
      <c r="V10968" s="31"/>
      <c r="W10968" s="31"/>
      <c r="X10968" s="31"/>
      <c r="Y10968" s="31"/>
      <c r="Z10968" s="31"/>
      <c r="AA10968" s="31"/>
      <c r="AB10968" s="31"/>
      <c r="AC10968" s="31"/>
      <c r="AD10968" s="31"/>
      <c r="AE10968" s="31"/>
      <c r="AF10968" s="31"/>
      <c r="AG10968" s="31"/>
      <c r="AH10968" s="31"/>
      <c r="AI10968" s="31"/>
      <c r="AJ10968" s="31"/>
      <c r="AK10968" s="31"/>
      <c r="AL10968" s="31"/>
      <c r="AM10968" s="31"/>
      <c r="AN10968" s="31"/>
      <c r="AO10968" s="31"/>
      <c r="AP10968" s="31"/>
      <c r="AQ10968" s="31"/>
      <c r="AR10968" s="31"/>
      <c r="AS10968" s="31"/>
      <c r="AT10968" s="31"/>
      <c r="AU10968" s="31"/>
      <c r="AV10968" s="31"/>
      <c r="AW10968" s="31"/>
      <c r="AX10968" s="31"/>
      <c r="AY10968" s="31"/>
      <c r="AZ10968" s="31"/>
      <c r="BA10968" s="31"/>
      <c r="BB10968" s="31"/>
      <c r="BC10968" s="31"/>
      <c r="BD10968" s="31"/>
      <c r="BE10968" s="31"/>
      <c r="BF10968" s="31"/>
      <c r="BG10968" s="31"/>
      <c r="BH10968" s="31"/>
      <c r="BI10968" s="31"/>
      <c r="BJ10968" s="31"/>
      <c r="BK10968" s="31"/>
      <c r="BL10968" s="31"/>
      <c r="BM10968" s="31"/>
      <c r="BN10968" s="31"/>
      <c r="BO10968" s="31"/>
      <c r="BP10968" s="31"/>
      <c r="BQ10968" s="31"/>
      <c r="BR10968" s="31"/>
      <c r="BS10968" s="31"/>
      <c r="BT10968" s="31"/>
      <c r="BU10968" s="31"/>
      <c r="BV10968" s="31"/>
      <c r="BW10968" s="31"/>
      <c r="BX10968" s="31"/>
      <c r="BY10968" s="31"/>
      <c r="BZ10968" s="31"/>
      <c r="CA10968" s="31"/>
      <c r="CB10968" s="31"/>
      <c r="CC10968" s="31"/>
    </row>
    <row r="10969" spans="5:81" customFormat="1" x14ac:dyDescent="0.25">
      <c r="E10969" s="30" t="str">
        <f t="shared" si="81"/>
        <v>update IFINOPL.dbo.AGREEMENT_ASSET set BILLING_TO_NPWP = '654115625413000', NPWP_NAME = 'PT INDONESIA CAKRAWALA EKSPRES', NPWP_ADDRESS = 'Kawasan Industri MM2100 Jl Jawa Blok G, Gandamekar, Cikarang Barat, Bekasi 17530' where AGREEMENT_NO = replace('0001884/4/08/02/2024', '/', '.');</v>
      </c>
      <c r="F10969" s="31"/>
      <c r="G10969" s="31"/>
      <c r="H10969" s="31"/>
      <c r="I10969" s="31"/>
      <c r="J10969" s="31"/>
      <c r="K10969" s="31"/>
      <c r="L10969" s="31"/>
      <c r="M10969" s="31"/>
      <c r="N10969" s="31"/>
      <c r="O10969" s="31"/>
      <c r="P10969" s="31"/>
      <c r="Q10969" s="31"/>
      <c r="R10969" s="31"/>
      <c r="S10969" s="31"/>
      <c r="T10969" s="31"/>
      <c r="U10969" s="31"/>
      <c r="V10969" s="31"/>
      <c r="W10969" s="31"/>
      <c r="X10969" s="31"/>
      <c r="Y10969" s="31"/>
      <c r="Z10969" s="31"/>
      <c r="AA10969" s="31"/>
      <c r="AB10969" s="31"/>
      <c r="AC10969" s="31"/>
      <c r="AD10969" s="31"/>
      <c r="AE10969" s="31"/>
      <c r="AF10969" s="31"/>
      <c r="AG10969" s="31"/>
      <c r="AH10969" s="31"/>
      <c r="AI10969" s="31"/>
      <c r="AJ10969" s="31"/>
      <c r="AK10969" s="31"/>
      <c r="AL10969" s="31"/>
      <c r="AM10969" s="31"/>
      <c r="AN10969" s="31"/>
      <c r="AO10969" s="31"/>
      <c r="AP10969" s="31"/>
      <c r="AQ10969" s="31"/>
      <c r="AR10969" s="31"/>
      <c r="AS10969" s="31"/>
      <c r="AT10969" s="31"/>
      <c r="AU10969" s="31"/>
      <c r="AV10969" s="31"/>
      <c r="AW10969" s="31"/>
      <c r="AX10969" s="31"/>
      <c r="AY10969" s="31"/>
      <c r="AZ10969" s="31"/>
      <c r="BA10969" s="31"/>
      <c r="BB10969" s="31"/>
      <c r="BC10969" s="31"/>
      <c r="BD10969" s="31"/>
      <c r="BE10969" s="31"/>
      <c r="BF10969" s="31"/>
      <c r="BG10969" s="31"/>
      <c r="BH10969" s="31"/>
      <c r="BI10969" s="31"/>
      <c r="BJ10969" s="31"/>
      <c r="BK10969" s="31"/>
      <c r="BL10969" s="31"/>
      <c r="BM10969" s="31"/>
      <c r="BN10969" s="31"/>
      <c r="BO10969" s="31"/>
      <c r="BP10969" s="31"/>
      <c r="BQ10969" s="31"/>
      <c r="BR10969" s="31"/>
      <c r="BS10969" s="31"/>
      <c r="BT10969" s="31"/>
      <c r="BU10969" s="31"/>
      <c r="BV10969" s="31"/>
      <c r="BW10969" s="31"/>
      <c r="BX10969" s="31"/>
      <c r="BY10969" s="31"/>
      <c r="BZ10969" s="31"/>
      <c r="CA10969" s="31"/>
      <c r="CB10969" s="31"/>
      <c r="CC10969" s="31"/>
    </row>
    <row r="10970" spans="5:81" customFormat="1" x14ac:dyDescent="0.25">
      <c r="E10970" s="30" t="str">
        <f t="shared" si="81"/>
        <v>update IFINOPL.dbo.AGREEMENT_ASSET set BILLING_TO_NPWP = '705439826063000', NPWP_NAME = 'PT. PRIMA ARMADA RAYA', NPWP_ADDRESS = 'GD. PATRA JASA OFFICE TOWER LT. 1 JL. JEND. GATOT SUBROTO KAV. 32-34 KUNINGAN TIMUR SETIABUDI JAKARTA SELATAN DKI JAKARTA' where AGREEMENT_NO = replace('0001886/4/10/02/2024', '/', '.');</v>
      </c>
      <c r="F10970" s="31"/>
      <c r="G10970" s="31"/>
      <c r="H10970" s="31"/>
      <c r="I10970" s="31"/>
      <c r="J10970" s="31"/>
      <c r="K10970" s="31"/>
      <c r="L10970" s="31"/>
      <c r="M10970" s="31"/>
      <c r="N10970" s="31"/>
      <c r="O10970" s="31"/>
      <c r="P10970" s="31"/>
      <c r="Q10970" s="31"/>
      <c r="R10970" s="31"/>
      <c r="S10970" s="31"/>
      <c r="T10970" s="31"/>
      <c r="U10970" s="31"/>
      <c r="V10970" s="31"/>
      <c r="W10970" s="31"/>
      <c r="X10970" s="31"/>
      <c r="Y10970" s="31"/>
      <c r="Z10970" s="31"/>
      <c r="AA10970" s="31"/>
      <c r="AB10970" s="31"/>
      <c r="AC10970" s="31"/>
      <c r="AD10970" s="31"/>
      <c r="AE10970" s="31"/>
      <c r="AF10970" s="31"/>
      <c r="AG10970" s="31"/>
      <c r="AH10970" s="31"/>
      <c r="AI10970" s="31"/>
      <c r="AJ10970" s="31"/>
      <c r="AK10970" s="31"/>
      <c r="AL10970" s="31"/>
      <c r="AM10970" s="31"/>
      <c r="AN10970" s="31"/>
      <c r="AO10970" s="31"/>
      <c r="AP10970" s="31"/>
      <c r="AQ10970" s="31"/>
      <c r="AR10970" s="31"/>
      <c r="AS10970" s="31"/>
      <c r="AT10970" s="31"/>
      <c r="AU10970" s="31"/>
      <c r="AV10970" s="31"/>
      <c r="AW10970" s="31"/>
      <c r="AX10970" s="31"/>
      <c r="AY10970" s="31"/>
      <c r="AZ10970" s="31"/>
      <c r="BA10970" s="31"/>
      <c r="BB10970" s="31"/>
      <c r="BC10970" s="31"/>
      <c r="BD10970" s="31"/>
      <c r="BE10970" s="31"/>
      <c r="BF10970" s="31"/>
      <c r="BG10970" s="31"/>
      <c r="BH10970" s="31"/>
      <c r="BI10970" s="31"/>
      <c r="BJ10970" s="31"/>
      <c r="BK10970" s="31"/>
      <c r="BL10970" s="31"/>
      <c r="BM10970" s="31"/>
      <c r="BN10970" s="31"/>
      <c r="BO10970" s="31"/>
      <c r="BP10970" s="31"/>
      <c r="BQ10970" s="31"/>
      <c r="BR10970" s="31"/>
      <c r="BS10970" s="31"/>
      <c r="BT10970" s="31"/>
      <c r="BU10970" s="31"/>
      <c r="BV10970" s="31"/>
      <c r="BW10970" s="31"/>
      <c r="BX10970" s="31"/>
      <c r="BY10970" s="31"/>
      <c r="BZ10970" s="31"/>
      <c r="CA10970" s="31"/>
      <c r="CB10970" s="31"/>
      <c r="CC10970" s="31"/>
    </row>
    <row r="10971" spans="5:81" customFormat="1" x14ac:dyDescent="0.25">
      <c r="E10971" s="30" t="str">
        <f t="shared" si="81"/>
        <v>update IFINOPL.dbo.AGREEMENT_ASSET set BILLING_TO_NPWP = '992640789077000', NPWP_NAME = 'PT. DIGITAL SUMBER SEJAHTERA MOTOR', NPWP_ADDRESS = 'SENTRAL SENAYAN II, LANTAI 3, JL. ASIA AFRIKA NO.8 RT.1/RW.3' where AGREEMENT_NO = replace('0001890/4/10/02/2024', '/', '.');</v>
      </c>
      <c r="F10971" s="31"/>
      <c r="G10971" s="31"/>
      <c r="H10971" s="31"/>
      <c r="I10971" s="31"/>
      <c r="J10971" s="31"/>
      <c r="K10971" s="31"/>
      <c r="L10971" s="31"/>
      <c r="M10971" s="31"/>
      <c r="N10971" s="31"/>
      <c r="O10971" s="31"/>
      <c r="P10971" s="31"/>
      <c r="Q10971" s="31"/>
      <c r="R10971" s="31"/>
      <c r="S10971" s="31"/>
      <c r="T10971" s="31"/>
      <c r="U10971" s="31"/>
      <c r="V10971" s="31"/>
      <c r="W10971" s="31"/>
      <c r="X10971" s="31"/>
      <c r="Y10971" s="31"/>
      <c r="Z10971" s="31"/>
      <c r="AA10971" s="31"/>
      <c r="AB10971" s="31"/>
      <c r="AC10971" s="31"/>
      <c r="AD10971" s="31"/>
      <c r="AE10971" s="31"/>
      <c r="AF10971" s="31"/>
      <c r="AG10971" s="31"/>
      <c r="AH10971" s="31"/>
      <c r="AI10971" s="31"/>
      <c r="AJ10971" s="31"/>
      <c r="AK10971" s="31"/>
      <c r="AL10971" s="31"/>
      <c r="AM10971" s="31"/>
      <c r="AN10971" s="31"/>
      <c r="AO10971" s="31"/>
      <c r="AP10971" s="31"/>
      <c r="AQ10971" s="31"/>
      <c r="AR10971" s="31"/>
      <c r="AS10971" s="31"/>
      <c r="AT10971" s="31"/>
      <c r="AU10971" s="31"/>
      <c r="AV10971" s="31"/>
      <c r="AW10971" s="31"/>
      <c r="AX10971" s="31"/>
      <c r="AY10971" s="31"/>
      <c r="AZ10971" s="31"/>
      <c r="BA10971" s="31"/>
      <c r="BB10971" s="31"/>
      <c r="BC10971" s="31"/>
      <c r="BD10971" s="31"/>
      <c r="BE10971" s="31"/>
      <c r="BF10971" s="31"/>
      <c r="BG10971" s="31"/>
      <c r="BH10971" s="31"/>
      <c r="BI10971" s="31"/>
      <c r="BJ10971" s="31"/>
      <c r="BK10971" s="31"/>
      <c r="BL10971" s="31"/>
      <c r="BM10971" s="31"/>
      <c r="BN10971" s="31"/>
      <c r="BO10971" s="31"/>
      <c r="BP10971" s="31"/>
      <c r="BQ10971" s="31"/>
      <c r="BR10971" s="31"/>
      <c r="BS10971" s="31"/>
      <c r="BT10971" s="31"/>
      <c r="BU10971" s="31"/>
      <c r="BV10971" s="31"/>
      <c r="BW10971" s="31"/>
      <c r="BX10971" s="31"/>
      <c r="BY10971" s="31"/>
      <c r="BZ10971" s="31"/>
      <c r="CA10971" s="31"/>
      <c r="CB10971" s="31"/>
      <c r="CC10971" s="31"/>
    </row>
    <row r="10972" spans="5:81" customFormat="1" x14ac:dyDescent="0.25">
      <c r="E10972" s="30" t="str">
        <f t="shared" si="81"/>
        <v>update IFINOPL.dbo.AGREEMENT_ASSET set BILLING_TO_NPWP = '023215643431000', NPWP_NAME = 'PT. ARTHA UTAMA PLASINDO', NPWP_ADDRESS = 'JL FLORES KAWASAN INDUSTRI MM 2100, C1, MEKARWANGI, CIKARANG BARAT, KAB. BEKASI, JAWA BARAT, 17530' where AGREEMENT_NO = replace('0001891/4/38/02/2024', '/', '.');</v>
      </c>
      <c r="F10972" s="31"/>
      <c r="G10972" s="31"/>
      <c r="H10972" s="31"/>
      <c r="I10972" s="31"/>
      <c r="J10972" s="31"/>
      <c r="K10972" s="31"/>
      <c r="L10972" s="31"/>
      <c r="M10972" s="31"/>
      <c r="N10972" s="31"/>
      <c r="O10972" s="31"/>
      <c r="P10972" s="31"/>
      <c r="Q10972" s="31"/>
      <c r="R10972" s="31"/>
      <c r="S10972" s="31"/>
      <c r="T10972" s="31"/>
      <c r="U10972" s="31"/>
      <c r="V10972" s="31"/>
      <c r="W10972" s="31"/>
      <c r="X10972" s="31"/>
      <c r="Y10972" s="31"/>
      <c r="Z10972" s="31"/>
      <c r="AA10972" s="31"/>
      <c r="AB10972" s="31"/>
      <c r="AC10972" s="31"/>
      <c r="AD10972" s="31"/>
      <c r="AE10972" s="31"/>
      <c r="AF10972" s="31"/>
      <c r="AG10972" s="31"/>
      <c r="AH10972" s="31"/>
      <c r="AI10972" s="31"/>
      <c r="AJ10972" s="31"/>
      <c r="AK10972" s="31"/>
      <c r="AL10972" s="31"/>
      <c r="AM10972" s="31"/>
      <c r="AN10972" s="31"/>
      <c r="AO10972" s="31"/>
      <c r="AP10972" s="31"/>
      <c r="AQ10972" s="31"/>
      <c r="AR10972" s="31"/>
      <c r="AS10972" s="31"/>
      <c r="AT10972" s="31"/>
      <c r="AU10972" s="31"/>
      <c r="AV10972" s="31"/>
      <c r="AW10972" s="31"/>
      <c r="AX10972" s="31"/>
      <c r="AY10972" s="31"/>
      <c r="AZ10972" s="31"/>
      <c r="BA10972" s="31"/>
      <c r="BB10972" s="31"/>
      <c r="BC10972" s="31"/>
      <c r="BD10972" s="31"/>
      <c r="BE10972" s="31"/>
      <c r="BF10972" s="31"/>
      <c r="BG10972" s="31"/>
      <c r="BH10972" s="31"/>
      <c r="BI10972" s="31"/>
      <c r="BJ10972" s="31"/>
      <c r="BK10972" s="31"/>
      <c r="BL10972" s="31"/>
      <c r="BM10972" s="31"/>
      <c r="BN10972" s="31"/>
      <c r="BO10972" s="31"/>
      <c r="BP10972" s="31"/>
      <c r="BQ10972" s="31"/>
      <c r="BR10972" s="31"/>
      <c r="BS10972" s="31"/>
      <c r="BT10972" s="31"/>
      <c r="BU10972" s="31"/>
      <c r="BV10972" s="31"/>
      <c r="BW10972" s="31"/>
      <c r="BX10972" s="31"/>
      <c r="BY10972" s="31"/>
      <c r="BZ10972" s="31"/>
      <c r="CA10972" s="31"/>
      <c r="CB10972" s="31"/>
      <c r="CC10972" s="31"/>
    </row>
    <row r="10973" spans="5:81" customFormat="1" x14ac:dyDescent="0.25">
      <c r="E10973"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replace('0001892/4/10/02/2024', '/', '.');</v>
      </c>
      <c r="F10973" s="31"/>
      <c r="G10973" s="31"/>
      <c r="H10973" s="31"/>
      <c r="I10973" s="31"/>
      <c r="J10973" s="31"/>
      <c r="K10973" s="31"/>
      <c r="L10973" s="31"/>
      <c r="M10973" s="31"/>
      <c r="N10973" s="31"/>
      <c r="O10973" s="31"/>
      <c r="P10973" s="31"/>
      <c r="Q10973" s="31"/>
      <c r="R10973" s="31"/>
      <c r="S10973" s="31"/>
      <c r="T10973" s="31"/>
      <c r="U10973" s="31"/>
      <c r="V10973" s="31"/>
      <c r="W10973" s="31"/>
      <c r="X10973" s="31"/>
      <c r="Y10973" s="31"/>
      <c r="Z10973" s="31"/>
      <c r="AA10973" s="31"/>
      <c r="AB10973" s="31"/>
      <c r="AC10973" s="31"/>
      <c r="AD10973" s="31"/>
      <c r="AE10973" s="31"/>
      <c r="AF10973" s="31"/>
      <c r="AG10973" s="31"/>
      <c r="AH10973" s="31"/>
      <c r="AI10973" s="31"/>
      <c r="AJ10973" s="31"/>
      <c r="AK10973" s="31"/>
      <c r="AL10973" s="31"/>
      <c r="AM10973" s="31"/>
      <c r="AN10973" s="31"/>
      <c r="AO10973" s="31"/>
      <c r="AP10973" s="31"/>
      <c r="AQ10973" s="31"/>
      <c r="AR10973" s="31"/>
      <c r="AS10973" s="31"/>
      <c r="AT10973" s="31"/>
      <c r="AU10973" s="31"/>
      <c r="AV10973" s="31"/>
      <c r="AW10973" s="31"/>
      <c r="AX10973" s="31"/>
      <c r="AY10973" s="31"/>
      <c r="AZ10973" s="31"/>
      <c r="BA10973" s="31"/>
      <c r="BB10973" s="31"/>
      <c r="BC10973" s="31"/>
      <c r="BD10973" s="31"/>
      <c r="BE10973" s="31"/>
      <c r="BF10973" s="31"/>
      <c r="BG10973" s="31"/>
      <c r="BH10973" s="31"/>
      <c r="BI10973" s="31"/>
      <c r="BJ10973" s="31"/>
      <c r="BK10973" s="31"/>
      <c r="BL10973" s="31"/>
      <c r="BM10973" s="31"/>
      <c r="BN10973" s="31"/>
      <c r="BO10973" s="31"/>
      <c r="BP10973" s="31"/>
      <c r="BQ10973" s="31"/>
      <c r="BR10973" s="31"/>
      <c r="BS10973" s="31"/>
      <c r="BT10973" s="31"/>
      <c r="BU10973" s="31"/>
      <c r="BV10973" s="31"/>
      <c r="BW10973" s="31"/>
      <c r="BX10973" s="31"/>
      <c r="BY10973" s="31"/>
      <c r="BZ10973" s="31"/>
      <c r="CA10973" s="31"/>
      <c r="CB10973" s="31"/>
      <c r="CC10973" s="31"/>
    </row>
    <row r="10974" spans="5:81" customFormat="1" x14ac:dyDescent="0.25">
      <c r="E10974"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replace('0001893/4/10/02/2024', '/', '.');</v>
      </c>
      <c r="F10974" s="31"/>
      <c r="G10974" s="31"/>
      <c r="H10974" s="31"/>
      <c r="I10974" s="31"/>
      <c r="J10974" s="31"/>
      <c r="K10974" s="31"/>
      <c r="L10974" s="31"/>
      <c r="M10974" s="31"/>
      <c r="N10974" s="31"/>
      <c r="O10974" s="31"/>
      <c r="P10974" s="31"/>
      <c r="Q10974" s="31"/>
      <c r="R10974" s="31"/>
      <c r="S10974" s="31"/>
      <c r="T10974" s="31"/>
      <c r="U10974" s="31"/>
      <c r="V10974" s="31"/>
      <c r="W10974" s="31"/>
      <c r="X10974" s="31"/>
      <c r="Y10974" s="31"/>
      <c r="Z10974" s="31"/>
      <c r="AA10974" s="31"/>
      <c r="AB10974" s="31"/>
      <c r="AC10974" s="31"/>
      <c r="AD10974" s="31"/>
      <c r="AE10974" s="31"/>
      <c r="AF10974" s="31"/>
      <c r="AG10974" s="31"/>
      <c r="AH10974" s="31"/>
      <c r="AI10974" s="31"/>
      <c r="AJ10974" s="31"/>
      <c r="AK10974" s="31"/>
      <c r="AL10974" s="31"/>
      <c r="AM10974" s="31"/>
      <c r="AN10974" s="31"/>
      <c r="AO10974" s="31"/>
      <c r="AP10974" s="31"/>
      <c r="AQ10974" s="31"/>
      <c r="AR10974" s="31"/>
      <c r="AS10974" s="31"/>
      <c r="AT10974" s="31"/>
      <c r="AU10974" s="31"/>
      <c r="AV10974" s="31"/>
      <c r="AW10974" s="31"/>
      <c r="AX10974" s="31"/>
      <c r="AY10974" s="31"/>
      <c r="AZ10974" s="31"/>
      <c r="BA10974" s="31"/>
      <c r="BB10974" s="31"/>
      <c r="BC10974" s="31"/>
      <c r="BD10974" s="31"/>
      <c r="BE10974" s="31"/>
      <c r="BF10974" s="31"/>
      <c r="BG10974" s="31"/>
      <c r="BH10974" s="31"/>
      <c r="BI10974" s="31"/>
      <c r="BJ10974" s="31"/>
      <c r="BK10974" s="31"/>
      <c r="BL10974" s="31"/>
      <c r="BM10974" s="31"/>
      <c r="BN10974" s="31"/>
      <c r="BO10974" s="31"/>
      <c r="BP10974" s="31"/>
      <c r="BQ10974" s="31"/>
      <c r="BR10974" s="31"/>
      <c r="BS10974" s="31"/>
      <c r="BT10974" s="31"/>
      <c r="BU10974" s="31"/>
      <c r="BV10974" s="31"/>
      <c r="BW10974" s="31"/>
      <c r="BX10974" s="31"/>
      <c r="BY10974" s="31"/>
      <c r="BZ10974" s="31"/>
      <c r="CA10974" s="31"/>
      <c r="CB10974" s="31"/>
      <c r="CC10974" s="31"/>
    </row>
    <row r="10975" spans="5:81" customFormat="1" x14ac:dyDescent="0.25">
      <c r="E10975"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replace('0001894/4/10/02/2024', '/', '.');</v>
      </c>
      <c r="F10975" s="31"/>
      <c r="G10975" s="31"/>
      <c r="H10975" s="31"/>
      <c r="I10975" s="31"/>
      <c r="J10975" s="31"/>
      <c r="K10975" s="31"/>
      <c r="L10975" s="31"/>
      <c r="M10975" s="31"/>
      <c r="N10975" s="31"/>
      <c r="O10975" s="31"/>
      <c r="P10975" s="31"/>
      <c r="Q10975" s="31"/>
      <c r="R10975" s="31"/>
      <c r="S10975" s="31"/>
      <c r="T10975" s="31"/>
      <c r="U10975" s="31"/>
      <c r="V10975" s="31"/>
      <c r="W10975" s="31"/>
      <c r="X10975" s="31"/>
      <c r="Y10975" s="31"/>
      <c r="Z10975" s="31"/>
      <c r="AA10975" s="31"/>
      <c r="AB10975" s="31"/>
      <c r="AC10975" s="31"/>
      <c r="AD10975" s="31"/>
      <c r="AE10975" s="31"/>
      <c r="AF10975" s="31"/>
      <c r="AG10975" s="31"/>
      <c r="AH10975" s="31"/>
      <c r="AI10975" s="31"/>
      <c r="AJ10975" s="31"/>
      <c r="AK10975" s="31"/>
      <c r="AL10975" s="31"/>
      <c r="AM10975" s="31"/>
      <c r="AN10975" s="31"/>
      <c r="AO10975" s="31"/>
      <c r="AP10975" s="31"/>
      <c r="AQ10975" s="31"/>
      <c r="AR10975" s="31"/>
      <c r="AS10975" s="31"/>
      <c r="AT10975" s="31"/>
      <c r="AU10975" s="31"/>
      <c r="AV10975" s="31"/>
      <c r="AW10975" s="31"/>
      <c r="AX10975" s="31"/>
      <c r="AY10975" s="31"/>
      <c r="AZ10975" s="31"/>
      <c r="BA10975" s="31"/>
      <c r="BB10975" s="31"/>
      <c r="BC10975" s="31"/>
      <c r="BD10975" s="31"/>
      <c r="BE10975" s="31"/>
      <c r="BF10975" s="31"/>
      <c r="BG10975" s="31"/>
      <c r="BH10975" s="31"/>
      <c r="BI10975" s="31"/>
      <c r="BJ10975" s="31"/>
      <c r="BK10975" s="31"/>
      <c r="BL10975" s="31"/>
      <c r="BM10975" s="31"/>
      <c r="BN10975" s="31"/>
      <c r="BO10975" s="31"/>
      <c r="BP10975" s="31"/>
      <c r="BQ10975" s="31"/>
      <c r="BR10975" s="31"/>
      <c r="BS10975" s="31"/>
      <c r="BT10975" s="31"/>
      <c r="BU10975" s="31"/>
      <c r="BV10975" s="31"/>
      <c r="BW10975" s="31"/>
      <c r="BX10975" s="31"/>
      <c r="BY10975" s="31"/>
      <c r="BZ10975" s="31"/>
      <c r="CA10975" s="31"/>
      <c r="CB10975" s="31"/>
      <c r="CC10975" s="31"/>
    </row>
    <row r="10976" spans="5:81" customFormat="1" x14ac:dyDescent="0.25">
      <c r="E10976"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replace('0001895/4/10/02/2024', '/', '.');</v>
      </c>
      <c r="F10976" s="31"/>
      <c r="G10976" s="31"/>
      <c r="H10976" s="31"/>
      <c r="I10976" s="31"/>
      <c r="J10976" s="31"/>
      <c r="K10976" s="31"/>
      <c r="L10976" s="31"/>
      <c r="M10976" s="31"/>
      <c r="N10976" s="31"/>
      <c r="O10976" s="31"/>
      <c r="P10976" s="31"/>
      <c r="Q10976" s="31"/>
      <c r="R10976" s="31"/>
      <c r="S10976" s="31"/>
      <c r="T10976" s="31"/>
      <c r="U10976" s="31"/>
      <c r="V10976" s="31"/>
      <c r="W10976" s="31"/>
      <c r="X10976" s="31"/>
      <c r="Y10976" s="31"/>
      <c r="Z10976" s="31"/>
      <c r="AA10976" s="31"/>
      <c r="AB10976" s="31"/>
      <c r="AC10976" s="31"/>
      <c r="AD10976" s="31"/>
      <c r="AE10976" s="31"/>
      <c r="AF10976" s="31"/>
      <c r="AG10976" s="31"/>
      <c r="AH10976" s="31"/>
      <c r="AI10976" s="31"/>
      <c r="AJ10976" s="31"/>
      <c r="AK10976" s="31"/>
      <c r="AL10976" s="31"/>
      <c r="AM10976" s="31"/>
      <c r="AN10976" s="31"/>
      <c r="AO10976" s="31"/>
      <c r="AP10976" s="31"/>
      <c r="AQ10976" s="31"/>
      <c r="AR10976" s="31"/>
      <c r="AS10976" s="31"/>
      <c r="AT10976" s="31"/>
      <c r="AU10976" s="31"/>
      <c r="AV10976" s="31"/>
      <c r="AW10976" s="31"/>
      <c r="AX10976" s="31"/>
      <c r="AY10976" s="31"/>
      <c r="AZ10976" s="31"/>
      <c r="BA10976" s="31"/>
      <c r="BB10976" s="31"/>
      <c r="BC10976" s="31"/>
      <c r="BD10976" s="31"/>
      <c r="BE10976" s="31"/>
      <c r="BF10976" s="31"/>
      <c r="BG10976" s="31"/>
      <c r="BH10976" s="31"/>
      <c r="BI10976" s="31"/>
      <c r="BJ10976" s="31"/>
      <c r="BK10976" s="31"/>
      <c r="BL10976" s="31"/>
      <c r="BM10976" s="31"/>
      <c r="BN10976" s="31"/>
      <c r="BO10976" s="31"/>
      <c r="BP10976" s="31"/>
      <c r="BQ10976" s="31"/>
      <c r="BR10976" s="31"/>
      <c r="BS10976" s="31"/>
      <c r="BT10976" s="31"/>
      <c r="BU10976" s="31"/>
      <c r="BV10976" s="31"/>
      <c r="BW10976" s="31"/>
      <c r="BX10976" s="31"/>
      <c r="BY10976" s="31"/>
      <c r="BZ10976" s="31"/>
      <c r="CA10976" s="31"/>
      <c r="CB10976" s="31"/>
      <c r="CC10976" s="31"/>
    </row>
    <row r="10977" spans="5:81" customFormat="1" x14ac:dyDescent="0.25">
      <c r="E10977"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replace('0001896/4/10/02/2024', '/', '.');</v>
      </c>
      <c r="F10977" s="31"/>
      <c r="G10977" s="31"/>
      <c r="H10977" s="31"/>
      <c r="I10977" s="31"/>
      <c r="J10977" s="31"/>
      <c r="K10977" s="31"/>
      <c r="L10977" s="31"/>
      <c r="M10977" s="31"/>
      <c r="N10977" s="31"/>
      <c r="O10977" s="31"/>
      <c r="P10977" s="31"/>
      <c r="Q10977" s="31"/>
      <c r="R10977" s="31"/>
      <c r="S10977" s="31"/>
      <c r="T10977" s="31"/>
      <c r="U10977" s="31"/>
      <c r="V10977" s="31"/>
      <c r="W10977" s="31"/>
      <c r="X10977" s="31"/>
      <c r="Y10977" s="31"/>
      <c r="Z10977" s="31"/>
      <c r="AA10977" s="31"/>
      <c r="AB10977" s="31"/>
      <c r="AC10977" s="31"/>
      <c r="AD10977" s="31"/>
      <c r="AE10977" s="31"/>
      <c r="AF10977" s="31"/>
      <c r="AG10977" s="31"/>
      <c r="AH10977" s="31"/>
      <c r="AI10977" s="31"/>
      <c r="AJ10977" s="31"/>
      <c r="AK10977" s="31"/>
      <c r="AL10977" s="31"/>
      <c r="AM10977" s="31"/>
      <c r="AN10977" s="31"/>
      <c r="AO10977" s="31"/>
      <c r="AP10977" s="31"/>
      <c r="AQ10977" s="31"/>
      <c r="AR10977" s="31"/>
      <c r="AS10977" s="31"/>
      <c r="AT10977" s="31"/>
      <c r="AU10977" s="31"/>
      <c r="AV10977" s="31"/>
      <c r="AW10977" s="31"/>
      <c r="AX10977" s="31"/>
      <c r="AY10977" s="31"/>
      <c r="AZ10977" s="31"/>
      <c r="BA10977" s="31"/>
      <c r="BB10977" s="31"/>
      <c r="BC10977" s="31"/>
      <c r="BD10977" s="31"/>
      <c r="BE10977" s="31"/>
      <c r="BF10977" s="31"/>
      <c r="BG10977" s="31"/>
      <c r="BH10977" s="31"/>
      <c r="BI10977" s="31"/>
      <c r="BJ10977" s="31"/>
      <c r="BK10977" s="31"/>
      <c r="BL10977" s="31"/>
      <c r="BM10977" s="31"/>
      <c r="BN10977" s="31"/>
      <c r="BO10977" s="31"/>
      <c r="BP10977" s="31"/>
      <c r="BQ10977" s="31"/>
      <c r="BR10977" s="31"/>
      <c r="BS10977" s="31"/>
      <c r="BT10977" s="31"/>
      <c r="BU10977" s="31"/>
      <c r="BV10977" s="31"/>
      <c r="BW10977" s="31"/>
      <c r="BX10977" s="31"/>
      <c r="BY10977" s="31"/>
      <c r="BZ10977" s="31"/>
      <c r="CA10977" s="31"/>
      <c r="CB10977" s="31"/>
      <c r="CC10977" s="31"/>
    </row>
    <row r="10978" spans="5:81" customFormat="1" x14ac:dyDescent="0.25">
      <c r="E10978" s="30" t="str">
        <f t="shared" si="81"/>
        <v>update IFINOPL.dbo.AGREEMENT_ASSET set BILLING_TO_NPWP = '016743767092000', NPWP_NAME = 'PT. TIRTA INVESTAMA', NPWP_ADDRESS = 'GEDUNG RDTX PLACE LT 5-9 JL PROF DR.SATRIO KAV 3, KARET KUNINGAN, SETIABUDI, KOTA ADM. JAKARTA SELATAN, DKI JAKARTA, 12940' where AGREEMENT_NO = replace('0001897/4/10/02/2024', '/', '.');</v>
      </c>
      <c r="F10978" s="31"/>
      <c r="G10978" s="31"/>
      <c r="H10978" s="31"/>
      <c r="I10978" s="31"/>
      <c r="J10978" s="31"/>
      <c r="K10978" s="31"/>
      <c r="L10978" s="31"/>
      <c r="M10978" s="31"/>
      <c r="N10978" s="31"/>
      <c r="O10978" s="31"/>
      <c r="P10978" s="31"/>
      <c r="Q10978" s="31"/>
      <c r="R10978" s="31"/>
      <c r="S10978" s="31"/>
      <c r="T10978" s="31"/>
      <c r="U10978" s="31"/>
      <c r="V10978" s="31"/>
      <c r="W10978" s="31"/>
      <c r="X10978" s="31"/>
      <c r="Y10978" s="31"/>
      <c r="Z10978" s="31"/>
      <c r="AA10978" s="31"/>
      <c r="AB10978" s="31"/>
      <c r="AC10978" s="31"/>
      <c r="AD10978" s="31"/>
      <c r="AE10978" s="31"/>
      <c r="AF10978" s="31"/>
      <c r="AG10978" s="31"/>
      <c r="AH10978" s="31"/>
      <c r="AI10978" s="31"/>
      <c r="AJ10978" s="31"/>
      <c r="AK10978" s="31"/>
      <c r="AL10978" s="31"/>
      <c r="AM10978" s="31"/>
      <c r="AN10978" s="31"/>
      <c r="AO10978" s="31"/>
      <c r="AP10978" s="31"/>
      <c r="AQ10978" s="31"/>
      <c r="AR10978" s="31"/>
      <c r="AS10978" s="31"/>
      <c r="AT10978" s="31"/>
      <c r="AU10978" s="31"/>
      <c r="AV10978" s="31"/>
      <c r="AW10978" s="31"/>
      <c r="AX10978" s="31"/>
      <c r="AY10978" s="31"/>
      <c r="AZ10978" s="31"/>
      <c r="BA10978" s="31"/>
      <c r="BB10978" s="31"/>
      <c r="BC10978" s="31"/>
      <c r="BD10978" s="31"/>
      <c r="BE10978" s="31"/>
      <c r="BF10978" s="31"/>
      <c r="BG10978" s="31"/>
      <c r="BH10978" s="31"/>
      <c r="BI10978" s="31"/>
      <c r="BJ10978" s="31"/>
      <c r="BK10978" s="31"/>
      <c r="BL10978" s="31"/>
      <c r="BM10978" s="31"/>
      <c r="BN10978" s="31"/>
      <c r="BO10978" s="31"/>
      <c r="BP10978" s="31"/>
      <c r="BQ10978" s="31"/>
      <c r="BR10978" s="31"/>
      <c r="BS10978" s="31"/>
      <c r="BT10978" s="31"/>
      <c r="BU10978" s="31"/>
      <c r="BV10978" s="31"/>
      <c r="BW10978" s="31"/>
      <c r="BX10978" s="31"/>
      <c r="BY10978" s="31"/>
      <c r="BZ10978" s="31"/>
      <c r="CA10978" s="31"/>
      <c r="CB10978" s="31"/>
      <c r="CC10978" s="31"/>
    </row>
    <row r="10979" spans="5:81" customFormat="1" x14ac:dyDescent="0.25">
      <c r="E10979" s="30" t="str">
        <f t="shared" si="81"/>
        <v>update IFINOPL.dbo.AGREEMENT_ASSET set BILLING_TO_NPWP = '617491121619000', NPWP_NAME = 'PT NUSANTARA TRANS SENTOSA', NPWP_ADDRESS = 'JL PEGIRIAN No 46 RT 05 RW 05 SIDOADADI SIMOKERTO KOTA SURABAYA' where AGREEMENT_NO = replace('0001898/4/10/02/2024', '/', '.');</v>
      </c>
      <c r="F10979" s="31"/>
      <c r="G10979" s="31"/>
      <c r="H10979" s="31"/>
      <c r="I10979" s="31"/>
      <c r="J10979" s="31"/>
      <c r="K10979" s="31"/>
      <c r="L10979" s="31"/>
      <c r="M10979" s="31"/>
      <c r="N10979" s="31"/>
      <c r="O10979" s="31"/>
      <c r="P10979" s="31"/>
      <c r="Q10979" s="31"/>
      <c r="R10979" s="31"/>
      <c r="S10979" s="31"/>
      <c r="T10979" s="31"/>
      <c r="U10979" s="31"/>
      <c r="V10979" s="31"/>
      <c r="W10979" s="31"/>
      <c r="X10979" s="31"/>
      <c r="Y10979" s="31"/>
      <c r="Z10979" s="31"/>
      <c r="AA10979" s="31"/>
      <c r="AB10979" s="31"/>
      <c r="AC10979" s="31"/>
      <c r="AD10979" s="31"/>
      <c r="AE10979" s="31"/>
      <c r="AF10979" s="31"/>
      <c r="AG10979" s="31"/>
      <c r="AH10979" s="31"/>
      <c r="AI10979" s="31"/>
      <c r="AJ10979" s="31"/>
      <c r="AK10979" s="31"/>
      <c r="AL10979" s="31"/>
      <c r="AM10979" s="31"/>
      <c r="AN10979" s="31"/>
      <c r="AO10979" s="31"/>
      <c r="AP10979" s="31"/>
      <c r="AQ10979" s="31"/>
      <c r="AR10979" s="31"/>
      <c r="AS10979" s="31"/>
      <c r="AT10979" s="31"/>
      <c r="AU10979" s="31"/>
      <c r="AV10979" s="31"/>
      <c r="AW10979" s="31"/>
      <c r="AX10979" s="31"/>
      <c r="AY10979" s="31"/>
      <c r="AZ10979" s="31"/>
      <c r="BA10979" s="31"/>
      <c r="BB10979" s="31"/>
      <c r="BC10979" s="31"/>
      <c r="BD10979" s="31"/>
      <c r="BE10979" s="31"/>
      <c r="BF10979" s="31"/>
      <c r="BG10979" s="31"/>
      <c r="BH10979" s="31"/>
      <c r="BI10979" s="31"/>
      <c r="BJ10979" s="31"/>
      <c r="BK10979" s="31"/>
      <c r="BL10979" s="31"/>
      <c r="BM10979" s="31"/>
      <c r="BN10979" s="31"/>
      <c r="BO10979" s="31"/>
      <c r="BP10979" s="31"/>
      <c r="BQ10979" s="31"/>
      <c r="BR10979" s="31"/>
      <c r="BS10979" s="31"/>
      <c r="BT10979" s="31"/>
      <c r="BU10979" s="31"/>
      <c r="BV10979" s="31"/>
      <c r="BW10979" s="31"/>
      <c r="BX10979" s="31"/>
      <c r="BY10979" s="31"/>
      <c r="BZ10979" s="31"/>
      <c r="CA10979" s="31"/>
      <c r="CB10979" s="31"/>
      <c r="CC10979" s="31"/>
    </row>
    <row r="10980" spans="5:81" customFormat="1" x14ac:dyDescent="0.25">
      <c r="E10980" s="30" t="str">
        <f t="shared" si="81"/>
        <v>update IFINOPL.dbo.AGREEMENT_ASSET set BILLING_TO_NPWP = '617491121619000', NPWP_NAME = 'PT NUSANTARA TRANS SENTOSA', NPWP_ADDRESS = 'JL. PEGIRIAN NO 46 RT 05 RW 05 SIDODADI SIMOKERTO SURABAYA' where AGREEMENT_NO = replace('0001899/4/10/02/2024', '/', '.');</v>
      </c>
      <c r="F10980" s="31"/>
      <c r="G10980" s="31"/>
      <c r="H10980" s="31"/>
      <c r="I10980" s="31"/>
      <c r="J10980" s="31"/>
      <c r="K10980" s="31"/>
      <c r="L10980" s="31"/>
      <c r="M10980" s="31"/>
      <c r="N10980" s="31"/>
      <c r="O10980" s="31"/>
      <c r="P10980" s="31"/>
      <c r="Q10980" s="31"/>
      <c r="R10980" s="31"/>
      <c r="S10980" s="31"/>
      <c r="T10980" s="31"/>
      <c r="U10980" s="31"/>
      <c r="V10980" s="31"/>
      <c r="W10980" s="31"/>
      <c r="X10980" s="31"/>
      <c r="Y10980" s="31"/>
      <c r="Z10980" s="31"/>
      <c r="AA10980" s="31"/>
      <c r="AB10980" s="31"/>
      <c r="AC10980" s="31"/>
      <c r="AD10980" s="31"/>
      <c r="AE10980" s="31"/>
      <c r="AF10980" s="31"/>
      <c r="AG10980" s="31"/>
      <c r="AH10980" s="31"/>
      <c r="AI10980" s="31"/>
      <c r="AJ10980" s="31"/>
      <c r="AK10980" s="31"/>
      <c r="AL10980" s="31"/>
      <c r="AM10980" s="31"/>
      <c r="AN10980" s="31"/>
      <c r="AO10980" s="31"/>
      <c r="AP10980" s="31"/>
      <c r="AQ10980" s="31"/>
      <c r="AR10980" s="31"/>
      <c r="AS10980" s="31"/>
      <c r="AT10980" s="31"/>
      <c r="AU10980" s="31"/>
      <c r="AV10980" s="31"/>
      <c r="AW10980" s="31"/>
      <c r="AX10980" s="31"/>
      <c r="AY10980" s="31"/>
      <c r="AZ10980" s="31"/>
      <c r="BA10980" s="31"/>
      <c r="BB10980" s="31"/>
      <c r="BC10980" s="31"/>
      <c r="BD10980" s="31"/>
      <c r="BE10980" s="31"/>
      <c r="BF10980" s="31"/>
      <c r="BG10980" s="31"/>
      <c r="BH10980" s="31"/>
      <c r="BI10980" s="31"/>
      <c r="BJ10980" s="31"/>
      <c r="BK10980" s="31"/>
      <c r="BL10980" s="31"/>
      <c r="BM10980" s="31"/>
      <c r="BN10980" s="31"/>
      <c r="BO10980" s="31"/>
      <c r="BP10980" s="31"/>
      <c r="BQ10980" s="31"/>
      <c r="BR10980" s="31"/>
      <c r="BS10980" s="31"/>
      <c r="BT10980" s="31"/>
      <c r="BU10980" s="31"/>
      <c r="BV10980" s="31"/>
      <c r="BW10980" s="31"/>
      <c r="BX10980" s="31"/>
      <c r="BY10980" s="31"/>
      <c r="BZ10980" s="31"/>
      <c r="CA10980" s="31"/>
      <c r="CB10980" s="31"/>
      <c r="CC10980" s="31"/>
    </row>
    <row r="10981" spans="5:81" customFormat="1" x14ac:dyDescent="0.25">
      <c r="E10981" s="30" t="str">
        <f t="shared" si="81"/>
        <v>update IFINOPL.dbo.AGREEMENT_ASSET set BILLING_TO_NPWP = '739417566712000', NPWP_NAME = 'PT. SURYA JAYA CARGO', NPWP_ADDRESS = 'Jl MT Haryono No 95 Mentawa baru Hulu, Kec Mentawa Baru Ketapang, Kab kotawaringin Timur, Kalimantan Tengah' where AGREEMENT_NO = replace('0001900/4/08/02/2024', '/', '.');</v>
      </c>
      <c r="F10981" s="31"/>
      <c r="G10981" s="31"/>
      <c r="H10981" s="31"/>
      <c r="I10981" s="31"/>
      <c r="J10981" s="31"/>
      <c r="K10981" s="31"/>
      <c r="L10981" s="31"/>
      <c r="M10981" s="31"/>
      <c r="N10981" s="31"/>
      <c r="O10981" s="31"/>
      <c r="P10981" s="31"/>
      <c r="Q10981" s="31"/>
      <c r="R10981" s="31"/>
      <c r="S10981" s="31"/>
      <c r="T10981" s="31"/>
      <c r="U10981" s="31"/>
      <c r="V10981" s="31"/>
      <c r="W10981" s="31"/>
      <c r="X10981" s="31"/>
      <c r="Y10981" s="31"/>
      <c r="Z10981" s="31"/>
      <c r="AA10981" s="31"/>
      <c r="AB10981" s="31"/>
      <c r="AC10981" s="31"/>
      <c r="AD10981" s="31"/>
      <c r="AE10981" s="31"/>
      <c r="AF10981" s="31"/>
      <c r="AG10981" s="31"/>
      <c r="AH10981" s="31"/>
      <c r="AI10981" s="31"/>
      <c r="AJ10981" s="31"/>
      <c r="AK10981" s="31"/>
      <c r="AL10981" s="31"/>
      <c r="AM10981" s="31"/>
      <c r="AN10981" s="31"/>
      <c r="AO10981" s="31"/>
      <c r="AP10981" s="31"/>
      <c r="AQ10981" s="31"/>
      <c r="AR10981" s="31"/>
      <c r="AS10981" s="31"/>
      <c r="AT10981" s="31"/>
      <c r="AU10981" s="31"/>
      <c r="AV10981" s="31"/>
      <c r="AW10981" s="31"/>
      <c r="AX10981" s="31"/>
      <c r="AY10981" s="31"/>
      <c r="AZ10981" s="31"/>
      <c r="BA10981" s="31"/>
      <c r="BB10981" s="31"/>
      <c r="BC10981" s="31"/>
      <c r="BD10981" s="31"/>
      <c r="BE10981" s="31"/>
      <c r="BF10981" s="31"/>
      <c r="BG10981" s="31"/>
      <c r="BH10981" s="31"/>
      <c r="BI10981" s="31"/>
      <c r="BJ10981" s="31"/>
      <c r="BK10981" s="31"/>
      <c r="BL10981" s="31"/>
      <c r="BM10981" s="31"/>
      <c r="BN10981" s="31"/>
      <c r="BO10981" s="31"/>
      <c r="BP10981" s="31"/>
      <c r="BQ10981" s="31"/>
      <c r="BR10981" s="31"/>
      <c r="BS10981" s="31"/>
      <c r="BT10981" s="31"/>
      <c r="BU10981" s="31"/>
      <c r="BV10981" s="31"/>
      <c r="BW10981" s="31"/>
      <c r="BX10981" s="31"/>
      <c r="BY10981" s="31"/>
      <c r="BZ10981" s="31"/>
      <c r="CA10981" s="31"/>
      <c r="CB10981" s="31"/>
      <c r="CC10981" s="31"/>
    </row>
    <row r="10982" spans="5:81" customFormat="1" x14ac:dyDescent="0.25">
      <c r="E10982" s="30" t="str">
        <f t="shared" si="81"/>
        <v>update IFINOPL.dbo.AGREEMENT_ASSET set BILLING_TO_NPWP = '010019222092000', NPWP_NAME = 'PT. AQUA GOLDEN MISSISSIPPI', NPWP_ADDRESS = 'GEDUNG RDTX PLACE LT 5-9 JL PROF DR.SATRIO KAV 3, KARET KUNINGAN, SETIABUDI, KOTA ADM.JAKARTA SELATAN, DKI JAKARTA' where AGREEMENT_NO = replace('0001901/4/10/02/2024', '/', '.');</v>
      </c>
      <c r="F10982" s="31"/>
      <c r="G10982" s="31"/>
      <c r="H10982" s="31"/>
      <c r="I10982" s="31"/>
      <c r="J10982" s="31"/>
      <c r="K10982" s="31"/>
      <c r="L10982" s="31"/>
      <c r="M10982" s="31"/>
      <c r="N10982" s="31"/>
      <c r="O10982" s="31"/>
      <c r="P10982" s="31"/>
      <c r="Q10982" s="31"/>
      <c r="R10982" s="31"/>
      <c r="S10982" s="31"/>
      <c r="T10982" s="31"/>
      <c r="U10982" s="31"/>
      <c r="V10982" s="31"/>
      <c r="W10982" s="31"/>
      <c r="X10982" s="31"/>
      <c r="Y10982" s="31"/>
      <c r="Z10982" s="31"/>
      <c r="AA10982" s="31"/>
      <c r="AB10982" s="31"/>
      <c r="AC10982" s="31"/>
      <c r="AD10982" s="31"/>
      <c r="AE10982" s="31"/>
      <c r="AF10982" s="31"/>
      <c r="AG10982" s="31"/>
      <c r="AH10982" s="31"/>
      <c r="AI10982" s="31"/>
      <c r="AJ10982" s="31"/>
      <c r="AK10982" s="31"/>
      <c r="AL10982" s="31"/>
      <c r="AM10982" s="31"/>
      <c r="AN10982" s="31"/>
      <c r="AO10982" s="31"/>
      <c r="AP10982" s="31"/>
      <c r="AQ10982" s="31"/>
      <c r="AR10982" s="31"/>
      <c r="AS10982" s="31"/>
      <c r="AT10982" s="31"/>
      <c r="AU10982" s="31"/>
      <c r="AV10982" s="31"/>
      <c r="AW10982" s="31"/>
      <c r="AX10982" s="31"/>
      <c r="AY10982" s="31"/>
      <c r="AZ10982" s="31"/>
      <c r="BA10982" s="31"/>
      <c r="BB10982" s="31"/>
      <c r="BC10982" s="31"/>
      <c r="BD10982" s="31"/>
      <c r="BE10982" s="31"/>
      <c r="BF10982" s="31"/>
      <c r="BG10982" s="31"/>
      <c r="BH10982" s="31"/>
      <c r="BI10982" s="31"/>
      <c r="BJ10982" s="31"/>
      <c r="BK10982" s="31"/>
      <c r="BL10982" s="31"/>
      <c r="BM10982" s="31"/>
      <c r="BN10982" s="31"/>
      <c r="BO10982" s="31"/>
      <c r="BP10982" s="31"/>
      <c r="BQ10982" s="31"/>
      <c r="BR10982" s="31"/>
      <c r="BS10982" s="31"/>
      <c r="BT10982" s="31"/>
      <c r="BU10982" s="31"/>
      <c r="BV10982" s="31"/>
      <c r="BW10982" s="31"/>
      <c r="BX10982" s="31"/>
      <c r="BY10982" s="31"/>
      <c r="BZ10982" s="31"/>
      <c r="CA10982" s="31"/>
      <c r="CB10982" s="31"/>
      <c r="CC10982" s="31"/>
    </row>
    <row r="10983" spans="5:81" customFormat="1" x14ac:dyDescent="0.25">
      <c r="E10983" s="30" t="str">
        <f t="shared" si="81"/>
        <v>update IFINOPL.dbo.AGREEMENT_ASSET set BILLING_TO_NPWP = '740248471022000', NPWP_NAME = 'PT. NOMURA RESEARCH INSTITUTE INDONESIA', NPWP_ADDRESS = 'GEDUNG SAHID SUDIRMAN CENTER LT. 11 UNIT F RT.010 RW.011 KARET TENGSIN, TANAH ABANG, JAKARTA PUSAT, DKI JAKARTA 10220 INDONESIA' where AGREEMENT_NO = replace('0001903/4/08/02/2024', '/', '.');</v>
      </c>
      <c r="F10983" s="31"/>
      <c r="G10983" s="31"/>
      <c r="H10983" s="31"/>
      <c r="I10983" s="31"/>
      <c r="J10983" s="31"/>
      <c r="K10983" s="31"/>
      <c r="L10983" s="31"/>
      <c r="M10983" s="31"/>
      <c r="N10983" s="31"/>
      <c r="O10983" s="31"/>
      <c r="P10983" s="31"/>
      <c r="Q10983" s="31"/>
      <c r="R10983" s="31"/>
      <c r="S10983" s="31"/>
      <c r="T10983" s="31"/>
      <c r="U10983" s="31"/>
      <c r="V10983" s="31"/>
      <c r="W10983" s="31"/>
      <c r="X10983" s="31"/>
      <c r="Y10983" s="31"/>
      <c r="Z10983" s="31"/>
      <c r="AA10983" s="31"/>
      <c r="AB10983" s="31"/>
      <c r="AC10983" s="31"/>
      <c r="AD10983" s="31"/>
      <c r="AE10983" s="31"/>
      <c r="AF10983" s="31"/>
      <c r="AG10983" s="31"/>
      <c r="AH10983" s="31"/>
      <c r="AI10983" s="31"/>
      <c r="AJ10983" s="31"/>
      <c r="AK10983" s="31"/>
      <c r="AL10983" s="31"/>
      <c r="AM10983" s="31"/>
      <c r="AN10983" s="31"/>
      <c r="AO10983" s="31"/>
      <c r="AP10983" s="31"/>
      <c r="AQ10983" s="31"/>
      <c r="AR10983" s="31"/>
      <c r="AS10983" s="31"/>
      <c r="AT10983" s="31"/>
      <c r="AU10983" s="31"/>
      <c r="AV10983" s="31"/>
      <c r="AW10983" s="31"/>
      <c r="AX10983" s="31"/>
      <c r="AY10983" s="31"/>
      <c r="AZ10983" s="31"/>
      <c r="BA10983" s="31"/>
      <c r="BB10983" s="31"/>
      <c r="BC10983" s="31"/>
      <c r="BD10983" s="31"/>
      <c r="BE10983" s="31"/>
      <c r="BF10983" s="31"/>
      <c r="BG10983" s="31"/>
      <c r="BH10983" s="31"/>
      <c r="BI10983" s="31"/>
      <c r="BJ10983" s="31"/>
      <c r="BK10983" s="31"/>
      <c r="BL10983" s="31"/>
      <c r="BM10983" s="31"/>
      <c r="BN10983" s="31"/>
      <c r="BO10983" s="31"/>
      <c r="BP10983" s="31"/>
      <c r="BQ10983" s="31"/>
      <c r="BR10983" s="31"/>
      <c r="BS10983" s="31"/>
      <c r="BT10983" s="31"/>
      <c r="BU10983" s="31"/>
      <c r="BV10983" s="31"/>
      <c r="BW10983" s="31"/>
      <c r="BX10983" s="31"/>
      <c r="BY10983" s="31"/>
      <c r="BZ10983" s="31"/>
      <c r="CA10983" s="31"/>
      <c r="CB10983" s="31"/>
      <c r="CC10983" s="31"/>
    </row>
    <row r="10984" spans="5:81" customFormat="1" x14ac:dyDescent="0.25">
      <c r="E10984" s="30" t="str">
        <f t="shared" si="81"/>
        <v>update IFINOPL.dbo.AGREEMENT_ASSET set BILLING_TO_NPWP = '315577254643001', NPWP_NAME = 'PT. TELAGA BARU TRANSINDO', NPWP_ADDRESS = 'Ruko Graha Tirta No 25-28 RT 005 RW 014 JL Brigjend Katamso Kureksari Waru Sidoarjo' where AGREEMENT_NO = replace('0001904/4/10/02/2024', '/', '.');</v>
      </c>
      <c r="F10984" s="31"/>
      <c r="G10984" s="31"/>
      <c r="H10984" s="31"/>
      <c r="I10984" s="31"/>
      <c r="J10984" s="31"/>
      <c r="K10984" s="31"/>
      <c r="L10984" s="31"/>
      <c r="M10984" s="31"/>
      <c r="N10984" s="31"/>
      <c r="O10984" s="31"/>
      <c r="P10984" s="31"/>
      <c r="Q10984" s="31"/>
      <c r="R10984" s="31"/>
      <c r="S10984" s="31"/>
      <c r="T10984" s="31"/>
      <c r="U10984" s="31"/>
      <c r="V10984" s="31"/>
      <c r="W10984" s="31"/>
      <c r="X10984" s="31"/>
      <c r="Y10984" s="31"/>
      <c r="Z10984" s="31"/>
      <c r="AA10984" s="31"/>
      <c r="AB10984" s="31"/>
      <c r="AC10984" s="31"/>
      <c r="AD10984" s="31"/>
      <c r="AE10984" s="31"/>
      <c r="AF10984" s="31"/>
      <c r="AG10984" s="31"/>
      <c r="AH10984" s="31"/>
      <c r="AI10984" s="31"/>
      <c r="AJ10984" s="31"/>
      <c r="AK10984" s="31"/>
      <c r="AL10984" s="31"/>
      <c r="AM10984" s="31"/>
      <c r="AN10984" s="31"/>
      <c r="AO10984" s="31"/>
      <c r="AP10984" s="31"/>
      <c r="AQ10984" s="31"/>
      <c r="AR10984" s="31"/>
      <c r="AS10984" s="31"/>
      <c r="AT10984" s="31"/>
      <c r="AU10984" s="31"/>
      <c r="AV10984" s="31"/>
      <c r="AW10984" s="31"/>
      <c r="AX10984" s="31"/>
      <c r="AY10984" s="31"/>
      <c r="AZ10984" s="31"/>
      <c r="BA10984" s="31"/>
      <c r="BB10984" s="31"/>
      <c r="BC10984" s="31"/>
      <c r="BD10984" s="31"/>
      <c r="BE10984" s="31"/>
      <c r="BF10984" s="31"/>
      <c r="BG10984" s="31"/>
      <c r="BH10984" s="31"/>
      <c r="BI10984" s="31"/>
      <c r="BJ10984" s="31"/>
      <c r="BK10984" s="31"/>
      <c r="BL10984" s="31"/>
      <c r="BM10984" s="31"/>
      <c r="BN10984" s="31"/>
      <c r="BO10984" s="31"/>
      <c r="BP10984" s="31"/>
      <c r="BQ10984" s="31"/>
      <c r="BR10984" s="31"/>
      <c r="BS10984" s="31"/>
      <c r="BT10984" s="31"/>
      <c r="BU10984" s="31"/>
      <c r="BV10984" s="31"/>
      <c r="BW10984" s="31"/>
      <c r="BX10984" s="31"/>
      <c r="BY10984" s="31"/>
      <c r="BZ10984" s="31"/>
      <c r="CA10984" s="31"/>
      <c r="CB10984" s="31"/>
      <c r="CC10984" s="31"/>
    </row>
    <row r="10985" spans="5:81" customFormat="1" x14ac:dyDescent="0.25">
      <c r="E10985" s="30" t="str">
        <f t="shared" si="81"/>
        <v>update IFINOPL.dbo.AGREEMENT_ASSET set BILLING_TO_NPWP = '315577254643001', NPWP_NAME = 'PT. TELAGA BARU TRANSINDO', NPWP_ADDRESS = 'Ruko Graha Tirta No 25-28 RT 005 RW 014 JL Brigjend Katamso Kureksari Waru Sidoarjo' where AGREEMENT_NO = replace('0001905/4/10/02/2024', '/', '.');</v>
      </c>
      <c r="F10985" s="31"/>
      <c r="G10985" s="31"/>
      <c r="H10985" s="31"/>
      <c r="I10985" s="31"/>
      <c r="J10985" s="31"/>
      <c r="K10985" s="31"/>
      <c r="L10985" s="31"/>
      <c r="M10985" s="31"/>
      <c r="N10985" s="31"/>
      <c r="O10985" s="31"/>
      <c r="P10985" s="31"/>
      <c r="Q10985" s="31"/>
      <c r="R10985" s="31"/>
      <c r="S10985" s="31"/>
      <c r="T10985" s="31"/>
      <c r="U10985" s="31"/>
      <c r="V10985" s="31"/>
      <c r="W10985" s="31"/>
      <c r="X10985" s="31"/>
      <c r="Y10985" s="31"/>
      <c r="Z10985" s="31"/>
      <c r="AA10985" s="31"/>
      <c r="AB10985" s="31"/>
      <c r="AC10985" s="31"/>
      <c r="AD10985" s="31"/>
      <c r="AE10985" s="31"/>
      <c r="AF10985" s="31"/>
      <c r="AG10985" s="31"/>
      <c r="AH10985" s="31"/>
      <c r="AI10985" s="31"/>
      <c r="AJ10985" s="31"/>
      <c r="AK10985" s="31"/>
      <c r="AL10985" s="31"/>
      <c r="AM10985" s="31"/>
      <c r="AN10985" s="31"/>
      <c r="AO10985" s="31"/>
      <c r="AP10985" s="31"/>
      <c r="AQ10985" s="31"/>
      <c r="AR10985" s="31"/>
      <c r="AS10985" s="31"/>
      <c r="AT10985" s="31"/>
      <c r="AU10985" s="31"/>
      <c r="AV10985" s="31"/>
      <c r="AW10985" s="31"/>
      <c r="AX10985" s="31"/>
      <c r="AY10985" s="31"/>
      <c r="AZ10985" s="31"/>
      <c r="BA10985" s="31"/>
      <c r="BB10985" s="31"/>
      <c r="BC10985" s="31"/>
      <c r="BD10985" s="31"/>
      <c r="BE10985" s="31"/>
      <c r="BF10985" s="31"/>
      <c r="BG10985" s="31"/>
      <c r="BH10985" s="31"/>
      <c r="BI10985" s="31"/>
      <c r="BJ10985" s="31"/>
      <c r="BK10985" s="31"/>
      <c r="BL10985" s="31"/>
      <c r="BM10985" s="31"/>
      <c r="BN10985" s="31"/>
      <c r="BO10985" s="31"/>
      <c r="BP10985" s="31"/>
      <c r="BQ10985" s="31"/>
      <c r="BR10985" s="31"/>
      <c r="BS10985" s="31"/>
      <c r="BT10985" s="31"/>
      <c r="BU10985" s="31"/>
      <c r="BV10985" s="31"/>
      <c r="BW10985" s="31"/>
      <c r="BX10985" s="31"/>
      <c r="BY10985" s="31"/>
      <c r="BZ10985" s="31"/>
      <c r="CA10985" s="31"/>
      <c r="CB10985" s="31"/>
      <c r="CC10985" s="31"/>
    </row>
    <row r="10986" spans="5:81" customFormat="1" x14ac:dyDescent="0.25">
      <c r="E10986" s="30" t="str">
        <f t="shared" si="81"/>
        <v>update IFINOPL.dbo.AGREEMENT_ASSET set BILLING_TO_NPWP = '608913000216000', NPWP_NAME = 'PT. ABBASY PERKASA ABADI', NPWP_ADDRESS = 'JALAN MAKMUR NO 323, RT. 002, RW 003 BANDARRAYA, PAYUNG SEKAKI, KOTA PEKANBARU, RIAU' where AGREEMENT_NO = replace('0001907/4/08/02/2024', '/', '.');</v>
      </c>
      <c r="F10986" s="31"/>
      <c r="G10986" s="31"/>
      <c r="H10986" s="31"/>
      <c r="I10986" s="31"/>
      <c r="J10986" s="31"/>
      <c r="K10986" s="31"/>
      <c r="L10986" s="31"/>
      <c r="M10986" s="31"/>
      <c r="N10986" s="31"/>
      <c r="O10986" s="31"/>
      <c r="P10986" s="31"/>
      <c r="Q10986" s="31"/>
      <c r="R10986" s="31"/>
      <c r="S10986" s="31"/>
      <c r="T10986" s="31"/>
      <c r="U10986" s="31"/>
      <c r="V10986" s="31"/>
      <c r="W10986" s="31"/>
      <c r="X10986" s="31"/>
      <c r="Y10986" s="31"/>
      <c r="Z10986" s="31"/>
      <c r="AA10986" s="31"/>
      <c r="AB10986" s="31"/>
      <c r="AC10986" s="31"/>
      <c r="AD10986" s="31"/>
      <c r="AE10986" s="31"/>
      <c r="AF10986" s="31"/>
      <c r="AG10986" s="31"/>
      <c r="AH10986" s="31"/>
      <c r="AI10986" s="31"/>
      <c r="AJ10986" s="31"/>
      <c r="AK10986" s="31"/>
      <c r="AL10986" s="31"/>
      <c r="AM10986" s="31"/>
      <c r="AN10986" s="31"/>
      <c r="AO10986" s="31"/>
      <c r="AP10986" s="31"/>
      <c r="AQ10986" s="31"/>
      <c r="AR10986" s="31"/>
      <c r="AS10986" s="31"/>
      <c r="AT10986" s="31"/>
      <c r="AU10986" s="31"/>
      <c r="AV10986" s="31"/>
      <c r="AW10986" s="31"/>
      <c r="AX10986" s="31"/>
      <c r="AY10986" s="31"/>
      <c r="AZ10986" s="31"/>
      <c r="BA10986" s="31"/>
      <c r="BB10986" s="31"/>
      <c r="BC10986" s="31"/>
      <c r="BD10986" s="31"/>
      <c r="BE10986" s="31"/>
      <c r="BF10986" s="31"/>
      <c r="BG10986" s="31"/>
      <c r="BH10986" s="31"/>
      <c r="BI10986" s="31"/>
      <c r="BJ10986" s="31"/>
      <c r="BK10986" s="31"/>
      <c r="BL10986" s="31"/>
      <c r="BM10986" s="31"/>
      <c r="BN10986" s="31"/>
      <c r="BO10986" s="31"/>
      <c r="BP10986" s="31"/>
      <c r="BQ10986" s="31"/>
      <c r="BR10986" s="31"/>
      <c r="BS10986" s="31"/>
      <c r="BT10986" s="31"/>
      <c r="BU10986" s="31"/>
      <c r="BV10986" s="31"/>
      <c r="BW10986" s="31"/>
      <c r="BX10986" s="31"/>
      <c r="BY10986" s="31"/>
      <c r="BZ10986" s="31"/>
      <c r="CA10986" s="31"/>
      <c r="CB10986" s="31"/>
      <c r="CC10986" s="31"/>
    </row>
    <row r="10987" spans="5:81" customFormat="1" x14ac:dyDescent="0.25">
      <c r="E10987" s="30" t="str">
        <f t="shared" ref="E10987:E11050" si="82">"update IFINOPL.dbo.AGREEMENT_ASSET set BILLING_TO_NPWP = '" &amp; TRIM(SUBSTITUTE(BW8055, "|", "")) &amp; "', NPWP_NAME = '" &amp; TRIM(CF8055) &amp; "', NPWP_ADDRESS = '" &amp; TRIM(CX8055) &amp; "' where AGREEMENT_NO = replace('" &amp; TRIM(E8055) &amp; "', '/', '.');"</f>
        <v>update IFINOPL.dbo.AGREEMENT_ASSET set BILLING_TO_NPWP = '409310885408000', NPWP_NAME = 'PT. SELAMAT DERAJAT MULIA', NPWP_ADDRESS = 'KARAWANG JABAR INDUSTRIAL ESTATE CLUSTER ECO, MARGAKAYA, TELUKJAMBE BARAT KAB. KARAWANG JAWA BARAT' where AGREEMENT_NO = replace('0001908/4/08/02/2024', '/', '.');</v>
      </c>
      <c r="F10987" s="31"/>
      <c r="G10987" s="31"/>
      <c r="H10987" s="31"/>
      <c r="I10987" s="31"/>
      <c r="J10987" s="31"/>
      <c r="K10987" s="31"/>
      <c r="L10987" s="31"/>
      <c r="M10987" s="31"/>
      <c r="N10987" s="31"/>
      <c r="O10987" s="31"/>
      <c r="P10987" s="31"/>
      <c r="Q10987" s="31"/>
      <c r="R10987" s="31"/>
      <c r="S10987" s="31"/>
      <c r="T10987" s="31"/>
      <c r="U10987" s="31"/>
      <c r="V10987" s="31"/>
      <c r="W10987" s="31"/>
      <c r="X10987" s="31"/>
      <c r="Y10987" s="31"/>
      <c r="Z10987" s="31"/>
      <c r="AA10987" s="31"/>
      <c r="AB10987" s="31"/>
      <c r="AC10987" s="31"/>
      <c r="AD10987" s="31"/>
      <c r="AE10987" s="31"/>
      <c r="AF10987" s="31"/>
      <c r="AG10987" s="31"/>
      <c r="AH10987" s="31"/>
      <c r="AI10987" s="31"/>
      <c r="AJ10987" s="31"/>
      <c r="AK10987" s="31"/>
      <c r="AL10987" s="31"/>
      <c r="AM10987" s="31"/>
      <c r="AN10987" s="31"/>
      <c r="AO10987" s="31"/>
      <c r="AP10987" s="31"/>
      <c r="AQ10987" s="31"/>
      <c r="AR10987" s="31"/>
      <c r="AS10987" s="31"/>
      <c r="AT10987" s="31"/>
      <c r="AU10987" s="31"/>
      <c r="AV10987" s="31"/>
      <c r="AW10987" s="31"/>
      <c r="AX10987" s="31"/>
      <c r="AY10987" s="31"/>
      <c r="AZ10987" s="31"/>
      <c r="BA10987" s="31"/>
      <c r="BB10987" s="31"/>
      <c r="BC10987" s="31"/>
      <c r="BD10987" s="31"/>
      <c r="BE10987" s="31"/>
      <c r="BF10987" s="31"/>
      <c r="BG10987" s="31"/>
      <c r="BH10987" s="31"/>
      <c r="BI10987" s="31"/>
      <c r="BJ10987" s="31"/>
      <c r="BK10987" s="31"/>
      <c r="BL10987" s="31"/>
      <c r="BM10987" s="31"/>
      <c r="BN10987" s="31"/>
      <c r="BO10987" s="31"/>
      <c r="BP10987" s="31"/>
      <c r="BQ10987" s="31"/>
      <c r="BR10987" s="31"/>
      <c r="BS10987" s="31"/>
      <c r="BT10987" s="31"/>
      <c r="BU10987" s="31"/>
      <c r="BV10987" s="31"/>
      <c r="BW10987" s="31"/>
      <c r="BX10987" s="31"/>
      <c r="BY10987" s="31"/>
      <c r="BZ10987" s="31"/>
      <c r="CA10987" s="31"/>
      <c r="CB10987" s="31"/>
      <c r="CC10987" s="31"/>
    </row>
    <row r="10988" spans="5:81" customFormat="1" x14ac:dyDescent="0.25">
      <c r="E10988" s="30" t="str">
        <f t="shared" si="82"/>
        <v>update IFINOPL.dbo.AGREEMENT_ASSET set BILLING_TO_NPWP = '013735303007000', NPWP_NAME = 'PT. MARGA NUSANTARA JAYA', NPWP_ADDRESS = 'JL.PULO KAMBING KAV.II-E NO.9 KIP JATINEGARA-CAKUNG JAKARTA TIMUR' where AGREEMENT_NO = replace('0001909/4/10/02/2024', '/', '.');</v>
      </c>
      <c r="F10988" s="31"/>
      <c r="G10988" s="31"/>
      <c r="H10988" s="31"/>
      <c r="I10988" s="31"/>
      <c r="J10988" s="31"/>
      <c r="K10988" s="31"/>
      <c r="L10988" s="31"/>
      <c r="M10988" s="31"/>
      <c r="N10988" s="31"/>
      <c r="O10988" s="31"/>
      <c r="P10988" s="31"/>
      <c r="Q10988" s="31"/>
      <c r="R10988" s="31"/>
      <c r="S10988" s="31"/>
      <c r="T10988" s="31"/>
      <c r="U10988" s="31"/>
      <c r="V10988" s="31"/>
      <c r="W10988" s="31"/>
      <c r="X10988" s="31"/>
      <c r="Y10988" s="31"/>
      <c r="Z10988" s="31"/>
      <c r="AA10988" s="31"/>
      <c r="AB10988" s="31"/>
      <c r="AC10988" s="31"/>
      <c r="AD10988" s="31"/>
      <c r="AE10988" s="31"/>
      <c r="AF10988" s="31"/>
      <c r="AG10988" s="31"/>
      <c r="AH10988" s="31"/>
      <c r="AI10988" s="31"/>
      <c r="AJ10988" s="31"/>
      <c r="AK10988" s="31"/>
      <c r="AL10988" s="31"/>
      <c r="AM10988" s="31"/>
      <c r="AN10988" s="31"/>
      <c r="AO10988" s="31"/>
      <c r="AP10988" s="31"/>
      <c r="AQ10988" s="31"/>
      <c r="AR10988" s="31"/>
      <c r="AS10988" s="31"/>
      <c r="AT10988" s="31"/>
      <c r="AU10988" s="31"/>
      <c r="AV10988" s="31"/>
      <c r="AW10988" s="31"/>
      <c r="AX10988" s="31"/>
      <c r="AY10988" s="31"/>
      <c r="AZ10988" s="31"/>
      <c r="BA10988" s="31"/>
      <c r="BB10988" s="31"/>
      <c r="BC10988" s="31"/>
      <c r="BD10988" s="31"/>
      <c r="BE10988" s="31"/>
      <c r="BF10988" s="31"/>
      <c r="BG10988" s="31"/>
      <c r="BH10988" s="31"/>
      <c r="BI10988" s="31"/>
      <c r="BJ10988" s="31"/>
      <c r="BK10988" s="31"/>
      <c r="BL10988" s="31"/>
      <c r="BM10988" s="31"/>
      <c r="BN10988" s="31"/>
      <c r="BO10988" s="31"/>
      <c r="BP10988" s="31"/>
      <c r="BQ10988" s="31"/>
      <c r="BR10988" s="31"/>
      <c r="BS10988" s="31"/>
      <c r="BT10988" s="31"/>
      <c r="BU10988" s="31"/>
      <c r="BV10988" s="31"/>
      <c r="BW10988" s="31"/>
      <c r="BX10988" s="31"/>
      <c r="BY10988" s="31"/>
      <c r="BZ10988" s="31"/>
      <c r="CA10988" s="31"/>
      <c r="CB10988" s="31"/>
      <c r="CC10988" s="31"/>
    </row>
    <row r="10989" spans="5:81" customFormat="1" x14ac:dyDescent="0.25">
      <c r="E10989" s="30" t="str">
        <f t="shared" si="82"/>
        <v>update IFINOPL.dbo.AGREEMENT_ASSET set BILLING_TO_NPWP = '952126423071000', NPWP_NAME = 'PT. RODA DELAPAN BERPUTAR', NPWP_ADDRESS = 'jl raden saleh nomor 27 rt 3/ rw3 , Cikini Menteng' where AGREEMENT_NO = replace('0001910/4/38/02/2024', '/', '.');</v>
      </c>
      <c r="F10989" s="31"/>
      <c r="G10989" s="31"/>
      <c r="H10989" s="31"/>
      <c r="I10989" s="31"/>
      <c r="J10989" s="31"/>
      <c r="K10989" s="31"/>
      <c r="L10989" s="31"/>
      <c r="M10989" s="31"/>
      <c r="N10989" s="31"/>
      <c r="O10989" s="31"/>
      <c r="P10989" s="31"/>
      <c r="Q10989" s="31"/>
      <c r="R10989" s="31"/>
      <c r="S10989" s="31"/>
      <c r="T10989" s="31"/>
      <c r="U10989" s="31"/>
      <c r="V10989" s="31"/>
      <c r="W10989" s="31"/>
      <c r="X10989" s="31"/>
      <c r="Y10989" s="31"/>
      <c r="Z10989" s="31"/>
      <c r="AA10989" s="31"/>
      <c r="AB10989" s="31"/>
      <c r="AC10989" s="31"/>
      <c r="AD10989" s="31"/>
      <c r="AE10989" s="31"/>
      <c r="AF10989" s="31"/>
      <c r="AG10989" s="31"/>
      <c r="AH10989" s="31"/>
      <c r="AI10989" s="31"/>
      <c r="AJ10989" s="31"/>
      <c r="AK10989" s="31"/>
      <c r="AL10989" s="31"/>
      <c r="AM10989" s="31"/>
      <c r="AN10989" s="31"/>
      <c r="AO10989" s="31"/>
      <c r="AP10989" s="31"/>
      <c r="AQ10989" s="31"/>
      <c r="AR10989" s="31"/>
      <c r="AS10989" s="31"/>
      <c r="AT10989" s="31"/>
      <c r="AU10989" s="31"/>
      <c r="AV10989" s="31"/>
      <c r="AW10989" s="31"/>
      <c r="AX10989" s="31"/>
      <c r="AY10989" s="31"/>
      <c r="AZ10989" s="31"/>
      <c r="BA10989" s="31"/>
      <c r="BB10989" s="31"/>
      <c r="BC10989" s="31"/>
      <c r="BD10989" s="31"/>
      <c r="BE10989" s="31"/>
      <c r="BF10989" s="31"/>
      <c r="BG10989" s="31"/>
      <c r="BH10989" s="31"/>
      <c r="BI10989" s="31"/>
      <c r="BJ10989" s="31"/>
      <c r="BK10989" s="31"/>
      <c r="BL10989" s="31"/>
      <c r="BM10989" s="31"/>
      <c r="BN10989" s="31"/>
      <c r="BO10989" s="31"/>
      <c r="BP10989" s="31"/>
      <c r="BQ10989" s="31"/>
      <c r="BR10989" s="31"/>
      <c r="BS10989" s="31"/>
      <c r="BT10989" s="31"/>
      <c r="BU10989" s="31"/>
      <c r="BV10989" s="31"/>
      <c r="BW10989" s="31"/>
      <c r="BX10989" s="31"/>
      <c r="BY10989" s="31"/>
      <c r="BZ10989" s="31"/>
      <c r="CA10989" s="31"/>
      <c r="CB10989" s="31"/>
      <c r="CC10989" s="31"/>
    </row>
    <row r="10990" spans="5:81" customFormat="1" x14ac:dyDescent="0.25">
      <c r="E10990" s="30" t="str">
        <f t="shared" si="82"/>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replace('0001911/4/10/02/2024', '/', '.');</v>
      </c>
      <c r="F10990" s="31"/>
      <c r="G10990" s="31"/>
      <c r="H10990" s="31"/>
      <c r="I10990" s="31"/>
      <c r="J10990" s="31"/>
      <c r="K10990" s="31"/>
      <c r="L10990" s="31"/>
      <c r="M10990" s="31"/>
      <c r="N10990" s="31"/>
      <c r="O10990" s="31"/>
      <c r="P10990" s="31"/>
      <c r="Q10990" s="31"/>
      <c r="R10990" s="31"/>
      <c r="S10990" s="31"/>
      <c r="T10990" s="31"/>
      <c r="U10990" s="31"/>
      <c r="V10990" s="31"/>
      <c r="W10990" s="31"/>
      <c r="X10990" s="31"/>
      <c r="Y10990" s="31"/>
      <c r="Z10990" s="31"/>
      <c r="AA10990" s="31"/>
      <c r="AB10990" s="31"/>
      <c r="AC10990" s="31"/>
      <c r="AD10990" s="31"/>
      <c r="AE10990" s="31"/>
      <c r="AF10990" s="31"/>
      <c r="AG10990" s="31"/>
      <c r="AH10990" s="31"/>
      <c r="AI10990" s="31"/>
      <c r="AJ10990" s="31"/>
      <c r="AK10990" s="31"/>
      <c r="AL10990" s="31"/>
      <c r="AM10990" s="31"/>
      <c r="AN10990" s="31"/>
      <c r="AO10990" s="31"/>
      <c r="AP10990" s="31"/>
      <c r="AQ10990" s="31"/>
      <c r="AR10990" s="31"/>
      <c r="AS10990" s="31"/>
      <c r="AT10990" s="31"/>
      <c r="AU10990" s="31"/>
      <c r="AV10990" s="31"/>
      <c r="AW10990" s="31"/>
      <c r="AX10990" s="31"/>
      <c r="AY10990" s="31"/>
      <c r="AZ10990" s="31"/>
      <c r="BA10990" s="31"/>
      <c r="BB10990" s="31"/>
      <c r="BC10990" s="31"/>
      <c r="BD10990" s="31"/>
      <c r="BE10990" s="31"/>
      <c r="BF10990" s="31"/>
      <c r="BG10990" s="31"/>
      <c r="BH10990" s="31"/>
      <c r="BI10990" s="31"/>
      <c r="BJ10990" s="31"/>
      <c r="BK10990" s="31"/>
      <c r="BL10990" s="31"/>
      <c r="BM10990" s="31"/>
      <c r="BN10990" s="31"/>
      <c r="BO10990" s="31"/>
      <c r="BP10990" s="31"/>
      <c r="BQ10990" s="31"/>
      <c r="BR10990" s="31"/>
      <c r="BS10990" s="31"/>
      <c r="BT10990" s="31"/>
      <c r="BU10990" s="31"/>
      <c r="BV10990" s="31"/>
      <c r="BW10990" s="31"/>
      <c r="BX10990" s="31"/>
      <c r="BY10990" s="31"/>
      <c r="BZ10990" s="31"/>
      <c r="CA10990" s="31"/>
      <c r="CB10990" s="31"/>
      <c r="CC10990" s="31"/>
    </row>
    <row r="10991" spans="5:81" customFormat="1" x14ac:dyDescent="0.25">
      <c r="E10991" s="30" t="str">
        <f t="shared" si="82"/>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replace('0001912/4/10/02/2024', '/', '.');</v>
      </c>
      <c r="F10991" s="31"/>
      <c r="G10991" s="31"/>
      <c r="H10991" s="31"/>
      <c r="I10991" s="31"/>
      <c r="J10991" s="31"/>
      <c r="K10991" s="31"/>
      <c r="L10991" s="31"/>
      <c r="M10991" s="31"/>
      <c r="N10991" s="31"/>
      <c r="O10991" s="31"/>
      <c r="P10991" s="31"/>
      <c r="Q10991" s="31"/>
      <c r="R10991" s="31"/>
      <c r="S10991" s="31"/>
      <c r="T10991" s="31"/>
      <c r="U10991" s="31"/>
      <c r="V10991" s="31"/>
      <c r="W10991" s="31"/>
      <c r="X10991" s="31"/>
      <c r="Y10991" s="31"/>
      <c r="Z10991" s="31"/>
      <c r="AA10991" s="31"/>
      <c r="AB10991" s="31"/>
      <c r="AC10991" s="31"/>
      <c r="AD10991" s="31"/>
      <c r="AE10991" s="31"/>
      <c r="AF10991" s="31"/>
      <c r="AG10991" s="31"/>
      <c r="AH10991" s="31"/>
      <c r="AI10991" s="31"/>
      <c r="AJ10991" s="31"/>
      <c r="AK10991" s="31"/>
      <c r="AL10991" s="31"/>
      <c r="AM10991" s="31"/>
      <c r="AN10991" s="31"/>
      <c r="AO10991" s="31"/>
      <c r="AP10991" s="31"/>
      <c r="AQ10991" s="31"/>
      <c r="AR10991" s="31"/>
      <c r="AS10991" s="31"/>
      <c r="AT10991" s="31"/>
      <c r="AU10991" s="31"/>
      <c r="AV10991" s="31"/>
      <c r="AW10991" s="31"/>
      <c r="AX10991" s="31"/>
      <c r="AY10991" s="31"/>
      <c r="AZ10991" s="31"/>
      <c r="BA10991" s="31"/>
      <c r="BB10991" s="31"/>
      <c r="BC10991" s="31"/>
      <c r="BD10991" s="31"/>
      <c r="BE10991" s="31"/>
      <c r="BF10991" s="31"/>
      <c r="BG10991" s="31"/>
      <c r="BH10991" s="31"/>
      <c r="BI10991" s="31"/>
      <c r="BJ10991" s="31"/>
      <c r="BK10991" s="31"/>
      <c r="BL10991" s="31"/>
      <c r="BM10991" s="31"/>
      <c r="BN10991" s="31"/>
      <c r="BO10991" s="31"/>
      <c r="BP10991" s="31"/>
      <c r="BQ10991" s="31"/>
      <c r="BR10991" s="31"/>
      <c r="BS10991" s="31"/>
      <c r="BT10991" s="31"/>
      <c r="BU10991" s="31"/>
      <c r="BV10991" s="31"/>
      <c r="BW10991" s="31"/>
      <c r="BX10991" s="31"/>
      <c r="BY10991" s="31"/>
      <c r="BZ10991" s="31"/>
      <c r="CA10991" s="31"/>
      <c r="CB10991" s="31"/>
      <c r="CC10991" s="31"/>
    </row>
    <row r="10992" spans="5:81" customFormat="1" x14ac:dyDescent="0.25">
      <c r="E10992" s="30" t="str">
        <f t="shared" si="82"/>
        <v>update IFINOPL.dbo.AGREEMENT_ASSET set BILLING_TO_NPWP = '651300972016000', NPWP_NAME = 'PT. BERKAH AUTO RAYA', NPWP_ADDRESS = 'SOUTH QUARTER BUILDING, TOWER A LEVEL 18 , JL. CILANDAK BARAT RT.0 RW.0 KEL.CILANDAK BARAT KEC. CILANDAK KOTA/KAB.JAKARTA SELATAN DKI JAKARTA 12430' where AGREEMENT_NO = replace('0001913/4/10/02/2024', '/', '.');</v>
      </c>
      <c r="F10992" s="31"/>
      <c r="G10992" s="31"/>
      <c r="H10992" s="31"/>
      <c r="I10992" s="31"/>
      <c r="J10992" s="31"/>
      <c r="K10992" s="31"/>
      <c r="L10992" s="31"/>
      <c r="M10992" s="31"/>
      <c r="N10992" s="31"/>
      <c r="O10992" s="31"/>
      <c r="P10992" s="31"/>
      <c r="Q10992" s="31"/>
      <c r="R10992" s="31"/>
      <c r="S10992" s="31"/>
      <c r="T10992" s="31"/>
      <c r="U10992" s="31"/>
      <c r="V10992" s="31"/>
      <c r="W10992" s="31"/>
      <c r="X10992" s="31"/>
      <c r="Y10992" s="31"/>
      <c r="Z10992" s="31"/>
      <c r="AA10992" s="31"/>
      <c r="AB10992" s="31"/>
      <c r="AC10992" s="31"/>
      <c r="AD10992" s="31"/>
      <c r="AE10992" s="31"/>
      <c r="AF10992" s="31"/>
      <c r="AG10992" s="31"/>
      <c r="AH10992" s="31"/>
      <c r="AI10992" s="31"/>
      <c r="AJ10992" s="31"/>
      <c r="AK10992" s="31"/>
      <c r="AL10992" s="31"/>
      <c r="AM10992" s="31"/>
      <c r="AN10992" s="31"/>
      <c r="AO10992" s="31"/>
      <c r="AP10992" s="31"/>
      <c r="AQ10992" s="31"/>
      <c r="AR10992" s="31"/>
      <c r="AS10992" s="31"/>
      <c r="AT10992" s="31"/>
      <c r="AU10992" s="31"/>
      <c r="AV10992" s="31"/>
      <c r="AW10992" s="31"/>
      <c r="AX10992" s="31"/>
      <c r="AY10992" s="31"/>
      <c r="AZ10992" s="31"/>
      <c r="BA10992" s="31"/>
      <c r="BB10992" s="31"/>
      <c r="BC10992" s="31"/>
      <c r="BD10992" s="31"/>
      <c r="BE10992" s="31"/>
      <c r="BF10992" s="31"/>
      <c r="BG10992" s="31"/>
      <c r="BH10992" s="31"/>
      <c r="BI10992" s="31"/>
      <c r="BJ10992" s="31"/>
      <c r="BK10992" s="31"/>
      <c r="BL10992" s="31"/>
      <c r="BM10992" s="31"/>
      <c r="BN10992" s="31"/>
      <c r="BO10992" s="31"/>
      <c r="BP10992" s="31"/>
      <c r="BQ10992" s="31"/>
      <c r="BR10992" s="31"/>
      <c r="BS10992" s="31"/>
      <c r="BT10992" s="31"/>
      <c r="BU10992" s="31"/>
      <c r="BV10992" s="31"/>
      <c r="BW10992" s="31"/>
      <c r="BX10992" s="31"/>
      <c r="BY10992" s="31"/>
      <c r="BZ10992" s="31"/>
      <c r="CA10992" s="31"/>
      <c r="CB10992" s="31"/>
      <c r="CC10992" s="31"/>
    </row>
    <row r="10993" spans="5:81" customFormat="1" x14ac:dyDescent="0.25">
      <c r="E10993" s="30" t="str">
        <f t="shared" si="82"/>
        <v>update IFINOPL.dbo.AGREEMENT_ASSET set BILLING_TO_NPWP = '024222218004000', NPWP_NAME = 'PT. INDAH JAYA EXPRESS', NPWP_ADDRESS = 'Jl. Raya Bekasi Timur KM. 18 No. 99 Jatinegara-Cakung-Jakarta Timur' where AGREEMENT_NO = replace('0001915/4/10/02/2024', '/', '.');</v>
      </c>
      <c r="F10993" s="31"/>
      <c r="G10993" s="31"/>
      <c r="H10993" s="31"/>
      <c r="I10993" s="31"/>
      <c r="J10993" s="31"/>
      <c r="K10993" s="31"/>
      <c r="L10993" s="31"/>
      <c r="M10993" s="31"/>
      <c r="N10993" s="31"/>
      <c r="O10993" s="31"/>
      <c r="P10993" s="31"/>
      <c r="Q10993" s="31"/>
      <c r="R10993" s="31"/>
      <c r="S10993" s="31"/>
      <c r="T10993" s="31"/>
      <c r="U10993" s="31"/>
      <c r="V10993" s="31"/>
      <c r="W10993" s="31"/>
      <c r="X10993" s="31"/>
      <c r="Y10993" s="31"/>
      <c r="Z10993" s="31"/>
      <c r="AA10993" s="31"/>
      <c r="AB10993" s="31"/>
      <c r="AC10993" s="31"/>
      <c r="AD10993" s="31"/>
      <c r="AE10993" s="31"/>
      <c r="AF10993" s="31"/>
      <c r="AG10993" s="31"/>
      <c r="AH10993" s="31"/>
      <c r="AI10993" s="31"/>
      <c r="AJ10993" s="31"/>
      <c r="AK10993" s="31"/>
      <c r="AL10993" s="31"/>
      <c r="AM10993" s="31"/>
      <c r="AN10993" s="31"/>
      <c r="AO10993" s="31"/>
      <c r="AP10993" s="31"/>
      <c r="AQ10993" s="31"/>
      <c r="AR10993" s="31"/>
      <c r="AS10993" s="31"/>
      <c r="AT10993" s="31"/>
      <c r="AU10993" s="31"/>
      <c r="AV10993" s="31"/>
      <c r="AW10993" s="31"/>
      <c r="AX10993" s="31"/>
      <c r="AY10993" s="31"/>
      <c r="AZ10993" s="31"/>
      <c r="BA10993" s="31"/>
      <c r="BB10993" s="31"/>
      <c r="BC10993" s="31"/>
      <c r="BD10993" s="31"/>
      <c r="BE10993" s="31"/>
      <c r="BF10993" s="31"/>
      <c r="BG10993" s="31"/>
      <c r="BH10993" s="31"/>
      <c r="BI10993" s="31"/>
      <c r="BJ10993" s="31"/>
      <c r="BK10993" s="31"/>
      <c r="BL10993" s="31"/>
      <c r="BM10993" s="31"/>
      <c r="BN10993" s="31"/>
      <c r="BO10993" s="31"/>
      <c r="BP10993" s="31"/>
      <c r="BQ10993" s="31"/>
      <c r="BR10993" s="31"/>
      <c r="BS10993" s="31"/>
      <c r="BT10993" s="31"/>
      <c r="BU10993" s="31"/>
      <c r="BV10993" s="31"/>
      <c r="BW10993" s="31"/>
      <c r="BX10993" s="31"/>
      <c r="BY10993" s="31"/>
      <c r="BZ10993" s="31"/>
      <c r="CA10993" s="31"/>
      <c r="CB10993" s="31"/>
      <c r="CC10993" s="31"/>
    </row>
    <row r="10994" spans="5:81" customFormat="1" x14ac:dyDescent="0.25">
      <c r="E10994" s="30" t="str">
        <f t="shared" si="82"/>
        <v>update IFINOPL.dbo.AGREEMENT_ASSET set BILLING_TO_NPWP = '604558379416000', NPWP_NAME = 'PT. PUTRA BERKAH TRANSINDO', NPWP_ADDRESS = 'PURI PERMATA, JL. TAMAN FLORA BLOK F2 NO. 4 CIPONDOH MAKMUR, CIPONDOH, KOTA TANGERANG BANTEN' where AGREEMENT_NO = replace('0001916/4/01/02/2024', '/', '.');</v>
      </c>
      <c r="F10994" s="31"/>
      <c r="G10994" s="31"/>
      <c r="H10994" s="31"/>
      <c r="I10994" s="31"/>
      <c r="J10994" s="31"/>
      <c r="K10994" s="31"/>
      <c r="L10994" s="31"/>
      <c r="M10994" s="31"/>
      <c r="N10994" s="31"/>
      <c r="O10994" s="31"/>
      <c r="P10994" s="31"/>
      <c r="Q10994" s="31"/>
      <c r="R10994" s="31"/>
      <c r="S10994" s="31"/>
      <c r="T10994" s="31"/>
      <c r="U10994" s="31"/>
      <c r="V10994" s="31"/>
      <c r="W10994" s="31"/>
      <c r="X10994" s="31"/>
      <c r="Y10994" s="31"/>
      <c r="Z10994" s="31"/>
      <c r="AA10994" s="31"/>
      <c r="AB10994" s="31"/>
      <c r="AC10994" s="31"/>
      <c r="AD10994" s="31"/>
      <c r="AE10994" s="31"/>
      <c r="AF10994" s="31"/>
      <c r="AG10994" s="31"/>
      <c r="AH10994" s="31"/>
      <c r="AI10994" s="31"/>
      <c r="AJ10994" s="31"/>
      <c r="AK10994" s="31"/>
      <c r="AL10994" s="31"/>
      <c r="AM10994" s="31"/>
      <c r="AN10994" s="31"/>
      <c r="AO10994" s="31"/>
      <c r="AP10994" s="31"/>
      <c r="AQ10994" s="31"/>
      <c r="AR10994" s="31"/>
      <c r="AS10994" s="31"/>
      <c r="AT10994" s="31"/>
      <c r="AU10994" s="31"/>
      <c r="AV10994" s="31"/>
      <c r="AW10994" s="31"/>
      <c r="AX10994" s="31"/>
      <c r="AY10994" s="31"/>
      <c r="AZ10994" s="31"/>
      <c r="BA10994" s="31"/>
      <c r="BB10994" s="31"/>
      <c r="BC10994" s="31"/>
      <c r="BD10994" s="31"/>
      <c r="BE10994" s="31"/>
      <c r="BF10994" s="31"/>
      <c r="BG10994" s="31"/>
      <c r="BH10994" s="31"/>
      <c r="BI10994" s="31"/>
      <c r="BJ10994" s="31"/>
      <c r="BK10994" s="31"/>
      <c r="BL10994" s="31"/>
      <c r="BM10994" s="31"/>
      <c r="BN10994" s="31"/>
      <c r="BO10994" s="31"/>
      <c r="BP10994" s="31"/>
      <c r="BQ10994" s="31"/>
      <c r="BR10994" s="31"/>
      <c r="BS10994" s="31"/>
      <c r="BT10994" s="31"/>
      <c r="BU10994" s="31"/>
      <c r="BV10994" s="31"/>
      <c r="BW10994" s="31"/>
      <c r="BX10994" s="31"/>
      <c r="BY10994" s="31"/>
      <c r="BZ10994" s="31"/>
      <c r="CA10994" s="31"/>
      <c r="CB10994" s="31"/>
      <c r="CC10994" s="31"/>
    </row>
    <row r="10995" spans="5:81" customFormat="1" x14ac:dyDescent="0.25">
      <c r="E10995"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replace('0001917/4/10/02/2024', '/', '.');</v>
      </c>
      <c r="F10995" s="31"/>
      <c r="G10995" s="31"/>
      <c r="H10995" s="31"/>
      <c r="I10995" s="31"/>
      <c r="J10995" s="31"/>
      <c r="K10995" s="31"/>
      <c r="L10995" s="31"/>
      <c r="M10995" s="31"/>
      <c r="N10995" s="31"/>
      <c r="O10995" s="31"/>
      <c r="P10995" s="31"/>
      <c r="Q10995" s="31"/>
      <c r="R10995" s="31"/>
      <c r="S10995" s="31"/>
      <c r="T10995" s="31"/>
      <c r="U10995" s="31"/>
      <c r="V10995" s="31"/>
      <c r="W10995" s="31"/>
      <c r="X10995" s="31"/>
      <c r="Y10995" s="31"/>
      <c r="Z10995" s="31"/>
      <c r="AA10995" s="31"/>
      <c r="AB10995" s="31"/>
      <c r="AC10995" s="31"/>
      <c r="AD10995" s="31"/>
      <c r="AE10995" s="31"/>
      <c r="AF10995" s="31"/>
      <c r="AG10995" s="31"/>
      <c r="AH10995" s="31"/>
      <c r="AI10995" s="31"/>
      <c r="AJ10995" s="31"/>
      <c r="AK10995" s="31"/>
      <c r="AL10995" s="31"/>
      <c r="AM10995" s="31"/>
      <c r="AN10995" s="31"/>
      <c r="AO10995" s="31"/>
      <c r="AP10995" s="31"/>
      <c r="AQ10995" s="31"/>
      <c r="AR10995" s="31"/>
      <c r="AS10995" s="31"/>
      <c r="AT10995" s="31"/>
      <c r="AU10995" s="31"/>
      <c r="AV10995" s="31"/>
      <c r="AW10995" s="31"/>
      <c r="AX10995" s="31"/>
      <c r="AY10995" s="31"/>
      <c r="AZ10995" s="31"/>
      <c r="BA10995" s="31"/>
      <c r="BB10995" s="31"/>
      <c r="BC10995" s="31"/>
      <c r="BD10995" s="31"/>
      <c r="BE10995" s="31"/>
      <c r="BF10995" s="31"/>
      <c r="BG10995" s="31"/>
      <c r="BH10995" s="31"/>
      <c r="BI10995" s="31"/>
      <c r="BJ10995" s="31"/>
      <c r="BK10995" s="31"/>
      <c r="BL10995" s="31"/>
      <c r="BM10995" s="31"/>
      <c r="BN10995" s="31"/>
      <c r="BO10995" s="31"/>
      <c r="BP10995" s="31"/>
      <c r="BQ10995" s="31"/>
      <c r="BR10995" s="31"/>
      <c r="BS10995" s="31"/>
      <c r="BT10995" s="31"/>
      <c r="BU10995" s="31"/>
      <c r="BV10995" s="31"/>
      <c r="BW10995" s="31"/>
      <c r="BX10995" s="31"/>
      <c r="BY10995" s="31"/>
      <c r="BZ10995" s="31"/>
      <c r="CA10995" s="31"/>
      <c r="CB10995" s="31"/>
      <c r="CC10995" s="31"/>
    </row>
    <row r="10996" spans="5:81" customFormat="1" x14ac:dyDescent="0.25">
      <c r="E10996"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replace('0001918/4/10/02/2024', '/', '.');</v>
      </c>
      <c r="F10996" s="31"/>
      <c r="G10996" s="31"/>
      <c r="H10996" s="31"/>
      <c r="I10996" s="31"/>
      <c r="J10996" s="31"/>
      <c r="K10996" s="31"/>
      <c r="L10996" s="31"/>
      <c r="M10996" s="31"/>
      <c r="N10996" s="31"/>
      <c r="O10996" s="31"/>
      <c r="P10996" s="31"/>
      <c r="Q10996" s="31"/>
      <c r="R10996" s="31"/>
      <c r="S10996" s="31"/>
      <c r="T10996" s="31"/>
      <c r="U10996" s="31"/>
      <c r="V10996" s="31"/>
      <c r="W10996" s="31"/>
      <c r="X10996" s="31"/>
      <c r="Y10996" s="31"/>
      <c r="Z10996" s="31"/>
      <c r="AA10996" s="31"/>
      <c r="AB10996" s="31"/>
      <c r="AC10996" s="31"/>
      <c r="AD10996" s="31"/>
      <c r="AE10996" s="31"/>
      <c r="AF10996" s="31"/>
      <c r="AG10996" s="31"/>
      <c r="AH10996" s="31"/>
      <c r="AI10996" s="31"/>
      <c r="AJ10996" s="31"/>
      <c r="AK10996" s="31"/>
      <c r="AL10996" s="31"/>
      <c r="AM10996" s="31"/>
      <c r="AN10996" s="31"/>
      <c r="AO10996" s="31"/>
      <c r="AP10996" s="31"/>
      <c r="AQ10996" s="31"/>
      <c r="AR10996" s="31"/>
      <c r="AS10996" s="31"/>
      <c r="AT10996" s="31"/>
      <c r="AU10996" s="31"/>
      <c r="AV10996" s="31"/>
      <c r="AW10996" s="31"/>
      <c r="AX10996" s="31"/>
      <c r="AY10996" s="31"/>
      <c r="AZ10996" s="31"/>
      <c r="BA10996" s="31"/>
      <c r="BB10996" s="31"/>
      <c r="BC10996" s="31"/>
      <c r="BD10996" s="31"/>
      <c r="BE10996" s="31"/>
      <c r="BF10996" s="31"/>
      <c r="BG10996" s="31"/>
      <c r="BH10996" s="31"/>
      <c r="BI10996" s="31"/>
      <c r="BJ10996" s="31"/>
      <c r="BK10996" s="31"/>
      <c r="BL10996" s="31"/>
      <c r="BM10996" s="31"/>
      <c r="BN10996" s="31"/>
      <c r="BO10996" s="31"/>
      <c r="BP10996" s="31"/>
      <c r="BQ10996" s="31"/>
      <c r="BR10996" s="31"/>
      <c r="BS10996" s="31"/>
      <c r="BT10996" s="31"/>
      <c r="BU10996" s="31"/>
      <c r="BV10996" s="31"/>
      <c r="BW10996" s="31"/>
      <c r="BX10996" s="31"/>
      <c r="BY10996" s="31"/>
      <c r="BZ10996" s="31"/>
      <c r="CA10996" s="31"/>
      <c r="CB10996" s="31"/>
      <c r="CC10996" s="31"/>
    </row>
    <row r="10997" spans="5:81" customFormat="1" x14ac:dyDescent="0.25">
      <c r="E10997" s="30" t="str">
        <f t="shared" si="82"/>
        <v>update IFINOPL.dbo.AGREEMENT_ASSET set BILLING_TO_NPWP = '032739633039000', NPWP_NAME = 'PT. LION EXPRESS', NPWP_ADDRESS = 'Jl. Agave Raya No.55, Kedoya Sel., Kec. Kb. Jeruk, Kota Jakarta Barat, Daerah Khusus Ibukota Jakarta 11520' where AGREEMENT_NO = replace('0001919/4/10/02/2024', '/', '.');</v>
      </c>
      <c r="F10997" s="31"/>
      <c r="G10997" s="31"/>
      <c r="H10997" s="31"/>
      <c r="I10997" s="31"/>
      <c r="J10997" s="31"/>
      <c r="K10997" s="31"/>
      <c r="L10997" s="31"/>
      <c r="M10997" s="31"/>
      <c r="N10997" s="31"/>
      <c r="O10997" s="31"/>
      <c r="P10997" s="31"/>
      <c r="Q10997" s="31"/>
      <c r="R10997" s="31"/>
      <c r="S10997" s="31"/>
      <c r="T10997" s="31"/>
      <c r="U10997" s="31"/>
      <c r="V10997" s="31"/>
      <c r="W10997" s="31"/>
      <c r="X10997" s="31"/>
      <c r="Y10997" s="31"/>
      <c r="Z10997" s="31"/>
      <c r="AA10997" s="31"/>
      <c r="AB10997" s="31"/>
      <c r="AC10997" s="31"/>
      <c r="AD10997" s="31"/>
      <c r="AE10997" s="31"/>
      <c r="AF10997" s="31"/>
      <c r="AG10997" s="31"/>
      <c r="AH10997" s="31"/>
      <c r="AI10997" s="31"/>
      <c r="AJ10997" s="31"/>
      <c r="AK10997" s="31"/>
      <c r="AL10997" s="31"/>
      <c r="AM10997" s="31"/>
      <c r="AN10997" s="31"/>
      <c r="AO10997" s="31"/>
      <c r="AP10997" s="31"/>
      <c r="AQ10997" s="31"/>
      <c r="AR10997" s="31"/>
      <c r="AS10997" s="31"/>
      <c r="AT10997" s="31"/>
      <c r="AU10997" s="31"/>
      <c r="AV10997" s="31"/>
      <c r="AW10997" s="31"/>
      <c r="AX10997" s="31"/>
      <c r="AY10997" s="31"/>
      <c r="AZ10997" s="31"/>
      <c r="BA10997" s="31"/>
      <c r="BB10997" s="31"/>
      <c r="BC10997" s="31"/>
      <c r="BD10997" s="31"/>
      <c r="BE10997" s="31"/>
      <c r="BF10997" s="31"/>
      <c r="BG10997" s="31"/>
      <c r="BH10997" s="31"/>
      <c r="BI10997" s="31"/>
      <c r="BJ10997" s="31"/>
      <c r="BK10997" s="31"/>
      <c r="BL10997" s="31"/>
      <c r="BM10997" s="31"/>
      <c r="BN10997" s="31"/>
      <c r="BO10997" s="31"/>
      <c r="BP10997" s="31"/>
      <c r="BQ10997" s="31"/>
      <c r="BR10997" s="31"/>
      <c r="BS10997" s="31"/>
      <c r="BT10997" s="31"/>
      <c r="BU10997" s="31"/>
      <c r="BV10997" s="31"/>
      <c r="BW10997" s="31"/>
      <c r="BX10997" s="31"/>
      <c r="BY10997" s="31"/>
      <c r="BZ10997" s="31"/>
      <c r="CA10997" s="31"/>
      <c r="CB10997" s="31"/>
      <c r="CC10997" s="31"/>
    </row>
    <row r="10998" spans="5:81" customFormat="1" x14ac:dyDescent="0.25">
      <c r="E10998"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replace('0001920/4/10/02/2024', '/', '.');</v>
      </c>
      <c r="F10998" s="31"/>
      <c r="G10998" s="31"/>
      <c r="H10998" s="31"/>
      <c r="I10998" s="31"/>
      <c r="J10998" s="31"/>
      <c r="K10998" s="31"/>
      <c r="L10998" s="31"/>
      <c r="M10998" s="31"/>
      <c r="N10998" s="31"/>
      <c r="O10998" s="31"/>
      <c r="P10998" s="31"/>
      <c r="Q10998" s="31"/>
      <c r="R10998" s="31"/>
      <c r="S10998" s="31"/>
      <c r="T10998" s="31"/>
      <c r="U10998" s="31"/>
      <c r="V10998" s="31"/>
      <c r="W10998" s="31"/>
      <c r="X10998" s="31"/>
      <c r="Y10998" s="31"/>
      <c r="Z10998" s="31"/>
      <c r="AA10998" s="31"/>
      <c r="AB10998" s="31"/>
      <c r="AC10998" s="31"/>
      <c r="AD10998" s="31"/>
      <c r="AE10998" s="31"/>
      <c r="AF10998" s="31"/>
      <c r="AG10998" s="31"/>
      <c r="AH10998" s="31"/>
      <c r="AI10998" s="31"/>
      <c r="AJ10998" s="31"/>
      <c r="AK10998" s="31"/>
      <c r="AL10998" s="31"/>
      <c r="AM10998" s="31"/>
      <c r="AN10998" s="31"/>
      <c r="AO10998" s="31"/>
      <c r="AP10998" s="31"/>
      <c r="AQ10998" s="31"/>
      <c r="AR10998" s="31"/>
      <c r="AS10998" s="31"/>
      <c r="AT10998" s="31"/>
      <c r="AU10998" s="31"/>
      <c r="AV10998" s="31"/>
      <c r="AW10998" s="31"/>
      <c r="AX10998" s="31"/>
      <c r="AY10998" s="31"/>
      <c r="AZ10998" s="31"/>
      <c r="BA10998" s="31"/>
      <c r="BB10998" s="31"/>
      <c r="BC10998" s="31"/>
      <c r="BD10998" s="31"/>
      <c r="BE10998" s="31"/>
      <c r="BF10998" s="31"/>
      <c r="BG10998" s="31"/>
      <c r="BH10998" s="31"/>
      <c r="BI10998" s="31"/>
      <c r="BJ10998" s="31"/>
      <c r="BK10998" s="31"/>
      <c r="BL10998" s="31"/>
      <c r="BM10998" s="31"/>
      <c r="BN10998" s="31"/>
      <c r="BO10998" s="31"/>
      <c r="BP10998" s="31"/>
      <c r="BQ10998" s="31"/>
      <c r="BR10998" s="31"/>
      <c r="BS10998" s="31"/>
      <c r="BT10998" s="31"/>
      <c r="BU10998" s="31"/>
      <c r="BV10998" s="31"/>
      <c r="BW10998" s="31"/>
      <c r="BX10998" s="31"/>
      <c r="BY10998" s="31"/>
      <c r="BZ10998" s="31"/>
      <c r="CA10998" s="31"/>
      <c r="CB10998" s="31"/>
      <c r="CC10998" s="31"/>
    </row>
    <row r="10999" spans="5:81" customFormat="1" x14ac:dyDescent="0.25">
      <c r="E10999"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replace('0001921/4/10/02/2024', '/', '.');</v>
      </c>
      <c r="F10999" s="31"/>
      <c r="G10999" s="31"/>
      <c r="H10999" s="31"/>
      <c r="I10999" s="31"/>
      <c r="J10999" s="31"/>
      <c r="K10999" s="31"/>
      <c r="L10999" s="31"/>
      <c r="M10999" s="31"/>
      <c r="N10999" s="31"/>
      <c r="O10999" s="31"/>
      <c r="P10999" s="31"/>
      <c r="Q10999" s="31"/>
      <c r="R10999" s="31"/>
      <c r="S10999" s="31"/>
      <c r="T10999" s="31"/>
      <c r="U10999" s="31"/>
      <c r="V10999" s="31"/>
      <c r="W10999" s="31"/>
      <c r="X10999" s="31"/>
      <c r="Y10999" s="31"/>
      <c r="Z10999" s="31"/>
      <c r="AA10999" s="31"/>
      <c r="AB10999" s="31"/>
      <c r="AC10999" s="31"/>
      <c r="AD10999" s="31"/>
      <c r="AE10999" s="31"/>
      <c r="AF10999" s="31"/>
      <c r="AG10999" s="31"/>
      <c r="AH10999" s="31"/>
      <c r="AI10999" s="31"/>
      <c r="AJ10999" s="31"/>
      <c r="AK10999" s="31"/>
      <c r="AL10999" s="31"/>
      <c r="AM10999" s="31"/>
      <c r="AN10999" s="31"/>
      <c r="AO10999" s="31"/>
      <c r="AP10999" s="31"/>
      <c r="AQ10999" s="31"/>
      <c r="AR10999" s="31"/>
      <c r="AS10999" s="31"/>
      <c r="AT10999" s="31"/>
      <c r="AU10999" s="31"/>
      <c r="AV10999" s="31"/>
      <c r="AW10999" s="31"/>
      <c r="AX10999" s="31"/>
      <c r="AY10999" s="31"/>
      <c r="AZ10999" s="31"/>
      <c r="BA10999" s="31"/>
      <c r="BB10999" s="31"/>
      <c r="BC10999" s="31"/>
      <c r="BD10999" s="31"/>
      <c r="BE10999" s="31"/>
      <c r="BF10999" s="31"/>
      <c r="BG10999" s="31"/>
      <c r="BH10999" s="31"/>
      <c r="BI10999" s="31"/>
      <c r="BJ10999" s="31"/>
      <c r="BK10999" s="31"/>
      <c r="BL10999" s="31"/>
      <c r="BM10999" s="31"/>
      <c r="BN10999" s="31"/>
      <c r="BO10999" s="31"/>
      <c r="BP10999" s="31"/>
      <c r="BQ10999" s="31"/>
      <c r="BR10999" s="31"/>
      <c r="BS10999" s="31"/>
      <c r="BT10999" s="31"/>
      <c r="BU10999" s="31"/>
      <c r="BV10999" s="31"/>
      <c r="BW10999" s="31"/>
      <c r="BX10999" s="31"/>
      <c r="BY10999" s="31"/>
      <c r="BZ10999" s="31"/>
      <c r="CA10999" s="31"/>
      <c r="CB10999" s="31"/>
      <c r="CC10999" s="31"/>
    </row>
    <row r="11000" spans="5:81" customFormat="1" x14ac:dyDescent="0.25">
      <c r="E11000"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replace('0001922/4/10/02/2024', '/', '.');</v>
      </c>
      <c r="F11000" s="31"/>
      <c r="G11000" s="31"/>
      <c r="H11000" s="31"/>
      <c r="I11000" s="31"/>
      <c r="J11000" s="31"/>
      <c r="K11000" s="31"/>
      <c r="L11000" s="31"/>
      <c r="M11000" s="31"/>
      <c r="N11000" s="31"/>
      <c r="O11000" s="31"/>
      <c r="P11000" s="31"/>
      <c r="Q11000" s="31"/>
      <c r="R11000" s="31"/>
      <c r="S11000" s="31"/>
      <c r="T11000" s="31"/>
      <c r="U11000" s="31"/>
      <c r="V11000" s="31"/>
      <c r="W11000" s="31"/>
      <c r="X11000" s="31"/>
      <c r="Y11000" s="31"/>
      <c r="Z11000" s="31"/>
      <c r="AA11000" s="31"/>
      <c r="AB11000" s="31"/>
      <c r="AC11000" s="31"/>
      <c r="AD11000" s="31"/>
      <c r="AE11000" s="31"/>
      <c r="AF11000" s="31"/>
      <c r="AG11000" s="31"/>
      <c r="AH11000" s="31"/>
      <c r="AI11000" s="31"/>
      <c r="AJ11000" s="31"/>
      <c r="AK11000" s="31"/>
      <c r="AL11000" s="31"/>
      <c r="AM11000" s="31"/>
      <c r="AN11000" s="31"/>
      <c r="AO11000" s="31"/>
      <c r="AP11000" s="31"/>
      <c r="AQ11000" s="31"/>
      <c r="AR11000" s="31"/>
      <c r="AS11000" s="31"/>
      <c r="AT11000" s="31"/>
      <c r="AU11000" s="31"/>
      <c r="AV11000" s="31"/>
      <c r="AW11000" s="31"/>
      <c r="AX11000" s="31"/>
      <c r="AY11000" s="31"/>
      <c r="AZ11000" s="31"/>
      <c r="BA11000" s="31"/>
      <c r="BB11000" s="31"/>
      <c r="BC11000" s="31"/>
      <c r="BD11000" s="31"/>
      <c r="BE11000" s="31"/>
      <c r="BF11000" s="31"/>
      <c r="BG11000" s="31"/>
      <c r="BH11000" s="31"/>
      <c r="BI11000" s="31"/>
      <c r="BJ11000" s="31"/>
      <c r="BK11000" s="31"/>
      <c r="BL11000" s="31"/>
      <c r="BM11000" s="31"/>
      <c r="BN11000" s="31"/>
      <c r="BO11000" s="31"/>
      <c r="BP11000" s="31"/>
      <c r="BQ11000" s="31"/>
      <c r="BR11000" s="31"/>
      <c r="BS11000" s="31"/>
      <c r="BT11000" s="31"/>
      <c r="BU11000" s="31"/>
      <c r="BV11000" s="31"/>
      <c r="BW11000" s="31"/>
      <c r="BX11000" s="31"/>
      <c r="BY11000" s="31"/>
      <c r="BZ11000" s="31"/>
      <c r="CA11000" s="31"/>
      <c r="CB11000" s="31"/>
      <c r="CC11000" s="31"/>
    </row>
    <row r="11001" spans="5:81" customFormat="1" x14ac:dyDescent="0.25">
      <c r="E11001" s="30" t="str">
        <f t="shared" si="82"/>
        <v>update IFINOPL.dbo.AGREEMENT_ASSET set BILLING_TO_NPWP = '019577758058000', NPWP_NAME = 'PT. G4S SECURITY SERVICES', NPWP_ADDRESS = 'Arkadia Green Park, Tower F, Jl. TB Simatupang No.Kav. 88, RT.1/RW.1, Kebagusan, Ps. Minggu, Kota Jakarta Selatan, Daerah Khusus Ibukota Jakarta 12520' where AGREEMENT_NO = replace('0001923/4/10/02/2024', '/', '.');</v>
      </c>
      <c r="F11001" s="31"/>
      <c r="G11001" s="31"/>
      <c r="H11001" s="31"/>
      <c r="I11001" s="31"/>
      <c r="J11001" s="31"/>
      <c r="K11001" s="31"/>
      <c r="L11001" s="31"/>
      <c r="M11001" s="31"/>
      <c r="N11001" s="31"/>
      <c r="O11001" s="31"/>
      <c r="P11001" s="31"/>
      <c r="Q11001" s="31"/>
      <c r="R11001" s="31"/>
      <c r="S11001" s="31"/>
      <c r="T11001" s="31"/>
      <c r="U11001" s="31"/>
      <c r="V11001" s="31"/>
      <c r="W11001" s="31"/>
      <c r="X11001" s="31"/>
      <c r="Y11001" s="31"/>
      <c r="Z11001" s="31"/>
      <c r="AA11001" s="31"/>
      <c r="AB11001" s="31"/>
      <c r="AC11001" s="31"/>
      <c r="AD11001" s="31"/>
      <c r="AE11001" s="31"/>
      <c r="AF11001" s="31"/>
      <c r="AG11001" s="31"/>
      <c r="AH11001" s="31"/>
      <c r="AI11001" s="31"/>
      <c r="AJ11001" s="31"/>
      <c r="AK11001" s="31"/>
      <c r="AL11001" s="31"/>
      <c r="AM11001" s="31"/>
      <c r="AN11001" s="31"/>
      <c r="AO11001" s="31"/>
      <c r="AP11001" s="31"/>
      <c r="AQ11001" s="31"/>
      <c r="AR11001" s="31"/>
      <c r="AS11001" s="31"/>
      <c r="AT11001" s="31"/>
      <c r="AU11001" s="31"/>
      <c r="AV11001" s="31"/>
      <c r="AW11001" s="31"/>
      <c r="AX11001" s="31"/>
      <c r="AY11001" s="31"/>
      <c r="AZ11001" s="31"/>
      <c r="BA11001" s="31"/>
      <c r="BB11001" s="31"/>
      <c r="BC11001" s="31"/>
      <c r="BD11001" s="31"/>
      <c r="BE11001" s="31"/>
      <c r="BF11001" s="31"/>
      <c r="BG11001" s="31"/>
      <c r="BH11001" s="31"/>
      <c r="BI11001" s="31"/>
      <c r="BJ11001" s="31"/>
      <c r="BK11001" s="31"/>
      <c r="BL11001" s="31"/>
      <c r="BM11001" s="31"/>
      <c r="BN11001" s="31"/>
      <c r="BO11001" s="31"/>
      <c r="BP11001" s="31"/>
      <c r="BQ11001" s="31"/>
      <c r="BR11001" s="31"/>
      <c r="BS11001" s="31"/>
      <c r="BT11001" s="31"/>
      <c r="BU11001" s="31"/>
      <c r="BV11001" s="31"/>
      <c r="BW11001" s="31"/>
      <c r="BX11001" s="31"/>
      <c r="BY11001" s="31"/>
      <c r="BZ11001" s="31"/>
      <c r="CA11001" s="31"/>
      <c r="CB11001" s="31"/>
      <c r="CC11001" s="31"/>
    </row>
    <row r="11002" spans="5:81" customFormat="1" x14ac:dyDescent="0.25">
      <c r="E11002" s="30" t="str">
        <f t="shared" si="82"/>
        <v>update IFINOPL.dbo.AGREEMENT_ASSET set BILLING_TO_NPWP = '018079814062000', NPWP_NAME = 'KOPERASI TELEKOMUNIKASI SELULAR KISEL', NPWP_ADDRESS = 'GEDUNG KISEL HUB, JL. TB SIMATUPANG, 4, CILANDAK BARAT, CILANDAK, KOTA ADM. JAKARTA SELATAN, DKI JAKARTA, 12430' where AGREEMENT_NO = replace('0001924/4/08/02/2024', '/', '.');</v>
      </c>
      <c r="F11002" s="31"/>
      <c r="G11002" s="31"/>
      <c r="H11002" s="31"/>
      <c r="I11002" s="31"/>
      <c r="J11002" s="31"/>
      <c r="K11002" s="31"/>
      <c r="L11002" s="31"/>
      <c r="M11002" s="31"/>
      <c r="N11002" s="31"/>
      <c r="O11002" s="31"/>
      <c r="P11002" s="31"/>
      <c r="Q11002" s="31"/>
      <c r="R11002" s="31"/>
      <c r="S11002" s="31"/>
      <c r="T11002" s="31"/>
      <c r="U11002" s="31"/>
      <c r="V11002" s="31"/>
      <c r="W11002" s="31"/>
      <c r="X11002" s="31"/>
      <c r="Y11002" s="31"/>
      <c r="Z11002" s="31"/>
      <c r="AA11002" s="31"/>
      <c r="AB11002" s="31"/>
      <c r="AC11002" s="31"/>
      <c r="AD11002" s="31"/>
      <c r="AE11002" s="31"/>
      <c r="AF11002" s="31"/>
      <c r="AG11002" s="31"/>
      <c r="AH11002" s="31"/>
      <c r="AI11002" s="31"/>
      <c r="AJ11002" s="31"/>
      <c r="AK11002" s="31"/>
      <c r="AL11002" s="31"/>
      <c r="AM11002" s="31"/>
      <c r="AN11002" s="31"/>
      <c r="AO11002" s="31"/>
      <c r="AP11002" s="31"/>
      <c r="AQ11002" s="31"/>
      <c r="AR11002" s="31"/>
      <c r="AS11002" s="31"/>
      <c r="AT11002" s="31"/>
      <c r="AU11002" s="31"/>
      <c r="AV11002" s="31"/>
      <c r="AW11002" s="31"/>
      <c r="AX11002" s="31"/>
      <c r="AY11002" s="31"/>
      <c r="AZ11002" s="31"/>
      <c r="BA11002" s="31"/>
      <c r="BB11002" s="31"/>
      <c r="BC11002" s="31"/>
      <c r="BD11002" s="31"/>
      <c r="BE11002" s="31"/>
      <c r="BF11002" s="31"/>
      <c r="BG11002" s="31"/>
      <c r="BH11002" s="31"/>
      <c r="BI11002" s="31"/>
      <c r="BJ11002" s="31"/>
      <c r="BK11002" s="31"/>
      <c r="BL11002" s="31"/>
      <c r="BM11002" s="31"/>
      <c r="BN11002" s="31"/>
      <c r="BO11002" s="31"/>
      <c r="BP11002" s="31"/>
      <c r="BQ11002" s="31"/>
      <c r="BR11002" s="31"/>
      <c r="BS11002" s="31"/>
      <c r="BT11002" s="31"/>
      <c r="BU11002" s="31"/>
      <c r="BV11002" s="31"/>
      <c r="BW11002" s="31"/>
      <c r="BX11002" s="31"/>
      <c r="BY11002" s="31"/>
      <c r="BZ11002" s="31"/>
      <c r="CA11002" s="31"/>
      <c r="CB11002" s="31"/>
      <c r="CC11002" s="31"/>
    </row>
    <row r="11003" spans="5:81" customFormat="1" x14ac:dyDescent="0.25">
      <c r="E11003" s="30" t="str">
        <f t="shared" si="82"/>
        <v>update IFINOPL.dbo.AGREEMENT_ASSET set BILLING_TO_NPWP = '601015514008000', NPWP_NAME = 'PT. GEMILANG ABADI SASHANA', NPWP_ADDRESS = 'Jl. Raden Inten II no 150 C Duren Sawit, Jakarta Timur' where AGREEMENT_NO = replace('0001925/4/38/02/2024', '/', '.');</v>
      </c>
      <c r="F11003" s="31"/>
      <c r="G11003" s="31"/>
      <c r="H11003" s="31"/>
      <c r="I11003" s="31"/>
      <c r="J11003" s="31"/>
      <c r="K11003" s="31"/>
      <c r="L11003" s="31"/>
      <c r="M11003" s="31"/>
      <c r="N11003" s="31"/>
      <c r="O11003" s="31"/>
      <c r="P11003" s="31"/>
      <c r="Q11003" s="31"/>
      <c r="R11003" s="31"/>
      <c r="S11003" s="31"/>
      <c r="T11003" s="31"/>
      <c r="U11003" s="31"/>
      <c r="V11003" s="31"/>
      <c r="W11003" s="31"/>
      <c r="X11003" s="31"/>
      <c r="Y11003" s="31"/>
      <c r="Z11003" s="31"/>
      <c r="AA11003" s="31"/>
      <c r="AB11003" s="31"/>
      <c r="AC11003" s="31"/>
      <c r="AD11003" s="31"/>
      <c r="AE11003" s="31"/>
      <c r="AF11003" s="31"/>
      <c r="AG11003" s="31"/>
      <c r="AH11003" s="31"/>
      <c r="AI11003" s="31"/>
      <c r="AJ11003" s="31"/>
      <c r="AK11003" s="31"/>
      <c r="AL11003" s="31"/>
      <c r="AM11003" s="31"/>
      <c r="AN11003" s="31"/>
      <c r="AO11003" s="31"/>
      <c r="AP11003" s="31"/>
      <c r="AQ11003" s="31"/>
      <c r="AR11003" s="31"/>
      <c r="AS11003" s="31"/>
      <c r="AT11003" s="31"/>
      <c r="AU11003" s="31"/>
      <c r="AV11003" s="31"/>
      <c r="AW11003" s="31"/>
      <c r="AX11003" s="31"/>
      <c r="AY11003" s="31"/>
      <c r="AZ11003" s="31"/>
      <c r="BA11003" s="31"/>
      <c r="BB11003" s="31"/>
      <c r="BC11003" s="31"/>
      <c r="BD11003" s="31"/>
      <c r="BE11003" s="31"/>
      <c r="BF11003" s="31"/>
      <c r="BG11003" s="31"/>
      <c r="BH11003" s="31"/>
      <c r="BI11003" s="31"/>
      <c r="BJ11003" s="31"/>
      <c r="BK11003" s="31"/>
      <c r="BL11003" s="31"/>
      <c r="BM11003" s="31"/>
      <c r="BN11003" s="31"/>
      <c r="BO11003" s="31"/>
      <c r="BP11003" s="31"/>
      <c r="BQ11003" s="31"/>
      <c r="BR11003" s="31"/>
      <c r="BS11003" s="31"/>
      <c r="BT11003" s="31"/>
      <c r="BU11003" s="31"/>
      <c r="BV11003" s="31"/>
      <c r="BW11003" s="31"/>
      <c r="BX11003" s="31"/>
      <c r="BY11003" s="31"/>
      <c r="BZ11003" s="31"/>
      <c r="CA11003" s="31"/>
      <c r="CB11003" s="31"/>
      <c r="CC11003" s="31"/>
    </row>
    <row r="11004" spans="5:81" customFormat="1" x14ac:dyDescent="0.25">
      <c r="E11004" s="30" t="str">
        <f t="shared" si="82"/>
        <v>update IFINOPL.dbo.AGREEMENT_ASSET set BILLING_TO_NPWP = '013032974052000', NPWP_NAME = 'PT. PABRIK CAT DAN TINTA PACIFIC', NPWP_ADDRESS = 'Bouraq Lio Baru No. 33, RT 004 / RW 001, Batusari, Batu Ceper, Kota Tangerang, Banten' where AGREEMENT_NO = replace('0001926/4/38/02/2024', '/', '.');</v>
      </c>
      <c r="F11004" s="31"/>
      <c r="G11004" s="31"/>
      <c r="H11004" s="31"/>
      <c r="I11004" s="31"/>
      <c r="J11004" s="31"/>
      <c r="K11004" s="31"/>
      <c r="L11004" s="31"/>
      <c r="M11004" s="31"/>
      <c r="N11004" s="31"/>
      <c r="O11004" s="31"/>
      <c r="P11004" s="31"/>
      <c r="Q11004" s="31"/>
      <c r="R11004" s="31"/>
      <c r="S11004" s="31"/>
      <c r="T11004" s="31"/>
      <c r="U11004" s="31"/>
      <c r="V11004" s="31"/>
      <c r="W11004" s="31"/>
      <c r="X11004" s="31"/>
      <c r="Y11004" s="31"/>
      <c r="Z11004" s="31"/>
      <c r="AA11004" s="31"/>
      <c r="AB11004" s="31"/>
      <c r="AC11004" s="31"/>
      <c r="AD11004" s="31"/>
      <c r="AE11004" s="31"/>
      <c r="AF11004" s="31"/>
      <c r="AG11004" s="31"/>
      <c r="AH11004" s="31"/>
      <c r="AI11004" s="31"/>
      <c r="AJ11004" s="31"/>
      <c r="AK11004" s="31"/>
      <c r="AL11004" s="31"/>
      <c r="AM11004" s="31"/>
      <c r="AN11004" s="31"/>
      <c r="AO11004" s="31"/>
      <c r="AP11004" s="31"/>
      <c r="AQ11004" s="31"/>
      <c r="AR11004" s="31"/>
      <c r="AS11004" s="31"/>
      <c r="AT11004" s="31"/>
      <c r="AU11004" s="31"/>
      <c r="AV11004" s="31"/>
      <c r="AW11004" s="31"/>
      <c r="AX11004" s="31"/>
      <c r="AY11004" s="31"/>
      <c r="AZ11004" s="31"/>
      <c r="BA11004" s="31"/>
      <c r="BB11004" s="31"/>
      <c r="BC11004" s="31"/>
      <c r="BD11004" s="31"/>
      <c r="BE11004" s="31"/>
      <c r="BF11004" s="31"/>
      <c r="BG11004" s="31"/>
      <c r="BH11004" s="31"/>
      <c r="BI11004" s="31"/>
      <c r="BJ11004" s="31"/>
      <c r="BK11004" s="31"/>
      <c r="BL11004" s="31"/>
      <c r="BM11004" s="31"/>
      <c r="BN11004" s="31"/>
      <c r="BO11004" s="31"/>
      <c r="BP11004" s="31"/>
      <c r="BQ11004" s="31"/>
      <c r="BR11004" s="31"/>
      <c r="BS11004" s="31"/>
      <c r="BT11004" s="31"/>
      <c r="BU11004" s="31"/>
      <c r="BV11004" s="31"/>
      <c r="BW11004" s="31"/>
      <c r="BX11004" s="31"/>
      <c r="BY11004" s="31"/>
      <c r="BZ11004" s="31"/>
      <c r="CA11004" s="31"/>
      <c r="CB11004" s="31"/>
      <c r="CC11004" s="31"/>
    </row>
    <row r="11005" spans="5:81" customFormat="1" x14ac:dyDescent="0.25">
      <c r="E11005" s="30" t="str">
        <f t="shared" si="82"/>
        <v>update IFINOPL.dbo.AGREEMENT_ASSET set BILLING_TO_NPWP = '947203287015000', NPWP_NAME = 'PT. USAHA GARDA ARTA', NPWP_ADDRESS = 'Wisma Staco Lantai 2, Jl.Casablanca Raya Kav 18, Kel Menteng Dalam, Kec Tebet, Jakarta Selatan' where AGREEMENT_NO = replace('0001927/4/38/02/2024', '/', '.');</v>
      </c>
      <c r="F11005" s="31"/>
      <c r="G11005" s="31"/>
      <c r="H11005" s="31"/>
      <c r="I11005" s="31"/>
      <c r="J11005" s="31"/>
      <c r="K11005" s="31"/>
      <c r="L11005" s="31"/>
      <c r="M11005" s="31"/>
      <c r="N11005" s="31"/>
      <c r="O11005" s="31"/>
      <c r="P11005" s="31"/>
      <c r="Q11005" s="31"/>
      <c r="R11005" s="31"/>
      <c r="S11005" s="31"/>
      <c r="T11005" s="31"/>
      <c r="U11005" s="31"/>
      <c r="V11005" s="31"/>
      <c r="W11005" s="31"/>
      <c r="X11005" s="31"/>
      <c r="Y11005" s="31"/>
      <c r="Z11005" s="31"/>
      <c r="AA11005" s="31"/>
      <c r="AB11005" s="31"/>
      <c r="AC11005" s="31"/>
      <c r="AD11005" s="31"/>
      <c r="AE11005" s="31"/>
      <c r="AF11005" s="31"/>
      <c r="AG11005" s="31"/>
      <c r="AH11005" s="31"/>
      <c r="AI11005" s="31"/>
      <c r="AJ11005" s="31"/>
      <c r="AK11005" s="31"/>
      <c r="AL11005" s="31"/>
      <c r="AM11005" s="31"/>
      <c r="AN11005" s="31"/>
      <c r="AO11005" s="31"/>
      <c r="AP11005" s="31"/>
      <c r="AQ11005" s="31"/>
      <c r="AR11005" s="31"/>
      <c r="AS11005" s="31"/>
      <c r="AT11005" s="31"/>
      <c r="AU11005" s="31"/>
      <c r="AV11005" s="31"/>
      <c r="AW11005" s="31"/>
      <c r="AX11005" s="31"/>
      <c r="AY11005" s="31"/>
      <c r="AZ11005" s="31"/>
      <c r="BA11005" s="31"/>
      <c r="BB11005" s="31"/>
      <c r="BC11005" s="31"/>
      <c r="BD11005" s="31"/>
      <c r="BE11005" s="31"/>
      <c r="BF11005" s="31"/>
      <c r="BG11005" s="31"/>
      <c r="BH11005" s="31"/>
      <c r="BI11005" s="31"/>
      <c r="BJ11005" s="31"/>
      <c r="BK11005" s="31"/>
      <c r="BL11005" s="31"/>
      <c r="BM11005" s="31"/>
      <c r="BN11005" s="31"/>
      <c r="BO11005" s="31"/>
      <c r="BP11005" s="31"/>
      <c r="BQ11005" s="31"/>
      <c r="BR11005" s="31"/>
      <c r="BS11005" s="31"/>
      <c r="BT11005" s="31"/>
      <c r="BU11005" s="31"/>
      <c r="BV11005" s="31"/>
      <c r="BW11005" s="31"/>
      <c r="BX11005" s="31"/>
      <c r="BY11005" s="31"/>
      <c r="BZ11005" s="31"/>
      <c r="CA11005" s="31"/>
      <c r="CB11005" s="31"/>
      <c r="CC11005" s="31"/>
    </row>
    <row r="11006" spans="5:81" customFormat="1" x14ac:dyDescent="0.25">
      <c r="E11006" s="30" t="str">
        <f t="shared" si="82"/>
        <v>update IFINOPL.dbo.AGREEMENT_ASSET set BILLING_TO_NPWP = '023546872028000', NPWP_NAME = 'PT. ADVANTAGE SCM', NPWP_ADDRESS = 'JL CIDENG BARAT, 49 CIDENG, GAMBIR, KOTA ADM. JAKARTA PUSAT, DKI JAKARTA 10150' where AGREEMENT_NO = replace('0001928/4/38/02/2024', '/', '.');</v>
      </c>
      <c r="F11006" s="31"/>
      <c r="G11006" s="31"/>
      <c r="H11006" s="31"/>
      <c r="I11006" s="31"/>
      <c r="J11006" s="31"/>
      <c r="K11006" s="31"/>
      <c r="L11006" s="31"/>
      <c r="M11006" s="31"/>
      <c r="N11006" s="31"/>
      <c r="O11006" s="31"/>
      <c r="P11006" s="31"/>
      <c r="Q11006" s="31"/>
      <c r="R11006" s="31"/>
      <c r="S11006" s="31"/>
      <c r="T11006" s="31"/>
      <c r="U11006" s="31"/>
      <c r="V11006" s="31"/>
      <c r="W11006" s="31"/>
      <c r="X11006" s="31"/>
      <c r="Y11006" s="31"/>
      <c r="Z11006" s="31"/>
      <c r="AA11006" s="31"/>
      <c r="AB11006" s="31"/>
      <c r="AC11006" s="31"/>
      <c r="AD11006" s="31"/>
      <c r="AE11006" s="31"/>
      <c r="AF11006" s="31"/>
      <c r="AG11006" s="31"/>
      <c r="AH11006" s="31"/>
      <c r="AI11006" s="31"/>
      <c r="AJ11006" s="31"/>
      <c r="AK11006" s="31"/>
      <c r="AL11006" s="31"/>
      <c r="AM11006" s="31"/>
      <c r="AN11006" s="31"/>
      <c r="AO11006" s="31"/>
      <c r="AP11006" s="31"/>
      <c r="AQ11006" s="31"/>
      <c r="AR11006" s="31"/>
      <c r="AS11006" s="31"/>
      <c r="AT11006" s="31"/>
      <c r="AU11006" s="31"/>
      <c r="AV11006" s="31"/>
      <c r="AW11006" s="31"/>
      <c r="AX11006" s="31"/>
      <c r="AY11006" s="31"/>
      <c r="AZ11006" s="31"/>
      <c r="BA11006" s="31"/>
      <c r="BB11006" s="31"/>
      <c r="BC11006" s="31"/>
      <c r="BD11006" s="31"/>
      <c r="BE11006" s="31"/>
      <c r="BF11006" s="31"/>
      <c r="BG11006" s="31"/>
      <c r="BH11006" s="31"/>
      <c r="BI11006" s="31"/>
      <c r="BJ11006" s="31"/>
      <c r="BK11006" s="31"/>
      <c r="BL11006" s="31"/>
      <c r="BM11006" s="31"/>
      <c r="BN11006" s="31"/>
      <c r="BO11006" s="31"/>
      <c r="BP11006" s="31"/>
      <c r="BQ11006" s="31"/>
      <c r="BR11006" s="31"/>
      <c r="BS11006" s="31"/>
      <c r="BT11006" s="31"/>
      <c r="BU11006" s="31"/>
      <c r="BV11006" s="31"/>
      <c r="BW11006" s="31"/>
      <c r="BX11006" s="31"/>
      <c r="BY11006" s="31"/>
      <c r="BZ11006" s="31"/>
      <c r="CA11006" s="31"/>
      <c r="CB11006" s="31"/>
      <c r="CC11006" s="31"/>
    </row>
    <row r="11007" spans="5:81" customFormat="1" x14ac:dyDescent="0.25">
      <c r="E11007" s="30" t="str">
        <f t="shared" si="82"/>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replace('0001929/4/10/02/2024', '/', '.');</v>
      </c>
      <c r="F11007" s="31"/>
      <c r="G11007" s="31"/>
      <c r="H11007" s="31"/>
      <c r="I11007" s="31"/>
      <c r="J11007" s="31"/>
      <c r="K11007" s="31"/>
      <c r="L11007" s="31"/>
      <c r="M11007" s="31"/>
      <c r="N11007" s="31"/>
      <c r="O11007" s="31"/>
      <c r="P11007" s="31"/>
      <c r="Q11007" s="31"/>
      <c r="R11007" s="31"/>
      <c r="S11007" s="31"/>
      <c r="T11007" s="31"/>
      <c r="U11007" s="31"/>
      <c r="V11007" s="31"/>
      <c r="W11007" s="31"/>
      <c r="X11007" s="31"/>
      <c r="Y11007" s="31"/>
      <c r="Z11007" s="31"/>
      <c r="AA11007" s="31"/>
      <c r="AB11007" s="31"/>
      <c r="AC11007" s="31"/>
      <c r="AD11007" s="31"/>
      <c r="AE11007" s="31"/>
      <c r="AF11007" s="31"/>
      <c r="AG11007" s="31"/>
      <c r="AH11007" s="31"/>
      <c r="AI11007" s="31"/>
      <c r="AJ11007" s="31"/>
      <c r="AK11007" s="31"/>
      <c r="AL11007" s="31"/>
      <c r="AM11007" s="31"/>
      <c r="AN11007" s="31"/>
      <c r="AO11007" s="31"/>
      <c r="AP11007" s="31"/>
      <c r="AQ11007" s="31"/>
      <c r="AR11007" s="31"/>
      <c r="AS11007" s="31"/>
      <c r="AT11007" s="31"/>
      <c r="AU11007" s="31"/>
      <c r="AV11007" s="31"/>
      <c r="AW11007" s="31"/>
      <c r="AX11007" s="31"/>
      <c r="AY11007" s="31"/>
      <c r="AZ11007" s="31"/>
      <c r="BA11007" s="31"/>
      <c r="BB11007" s="31"/>
      <c r="BC11007" s="31"/>
      <c r="BD11007" s="31"/>
      <c r="BE11007" s="31"/>
      <c r="BF11007" s="31"/>
      <c r="BG11007" s="31"/>
      <c r="BH11007" s="31"/>
      <c r="BI11007" s="31"/>
      <c r="BJ11007" s="31"/>
      <c r="BK11007" s="31"/>
      <c r="BL11007" s="31"/>
      <c r="BM11007" s="31"/>
      <c r="BN11007" s="31"/>
      <c r="BO11007" s="31"/>
      <c r="BP11007" s="31"/>
      <c r="BQ11007" s="31"/>
      <c r="BR11007" s="31"/>
      <c r="BS11007" s="31"/>
      <c r="BT11007" s="31"/>
      <c r="BU11007" s="31"/>
      <c r="BV11007" s="31"/>
      <c r="BW11007" s="31"/>
      <c r="BX11007" s="31"/>
      <c r="BY11007" s="31"/>
      <c r="BZ11007" s="31"/>
      <c r="CA11007" s="31"/>
      <c r="CB11007" s="31"/>
      <c r="CC11007" s="31"/>
    </row>
    <row r="11008" spans="5:81" customFormat="1" x14ac:dyDescent="0.25">
      <c r="E11008" s="30" t="str">
        <f t="shared" si="82"/>
        <v>update IFINOPL.dbo.AGREEMENT_ASSET set BILLING_TO_NPWP = '632145702418000', NPWP_NAME = 'PT. EMPAT ANGKASA EKSPRESS', NPWP_ADDRESS = 'JL. Otonom Cikupa Pasar Kemis RT 04/01 Suka Asih, Pasar Kemis Kab. Tanggerang Banten' where AGREEMENT_NO = replace('0001930/4/01/02/2024', '/', '.');</v>
      </c>
      <c r="F11008" s="31"/>
      <c r="G11008" s="31"/>
      <c r="H11008" s="31"/>
      <c r="I11008" s="31"/>
      <c r="J11008" s="31"/>
      <c r="K11008" s="31"/>
      <c r="L11008" s="31"/>
      <c r="M11008" s="31"/>
      <c r="N11008" s="31"/>
      <c r="O11008" s="31"/>
      <c r="P11008" s="31"/>
      <c r="Q11008" s="31"/>
      <c r="R11008" s="31"/>
      <c r="S11008" s="31"/>
      <c r="T11008" s="31"/>
      <c r="U11008" s="31"/>
      <c r="V11008" s="31"/>
      <c r="W11008" s="31"/>
      <c r="X11008" s="31"/>
      <c r="Y11008" s="31"/>
      <c r="Z11008" s="31"/>
      <c r="AA11008" s="31"/>
      <c r="AB11008" s="31"/>
      <c r="AC11008" s="31"/>
      <c r="AD11008" s="31"/>
      <c r="AE11008" s="31"/>
      <c r="AF11008" s="31"/>
      <c r="AG11008" s="31"/>
      <c r="AH11008" s="31"/>
      <c r="AI11008" s="31"/>
      <c r="AJ11008" s="31"/>
      <c r="AK11008" s="31"/>
      <c r="AL11008" s="31"/>
      <c r="AM11008" s="31"/>
      <c r="AN11008" s="31"/>
      <c r="AO11008" s="31"/>
      <c r="AP11008" s="31"/>
      <c r="AQ11008" s="31"/>
      <c r="AR11008" s="31"/>
      <c r="AS11008" s="31"/>
      <c r="AT11008" s="31"/>
      <c r="AU11008" s="31"/>
      <c r="AV11008" s="31"/>
      <c r="AW11008" s="31"/>
      <c r="AX11008" s="31"/>
      <c r="AY11008" s="31"/>
      <c r="AZ11008" s="31"/>
      <c r="BA11008" s="31"/>
      <c r="BB11008" s="31"/>
      <c r="BC11008" s="31"/>
      <c r="BD11008" s="31"/>
      <c r="BE11008" s="31"/>
      <c r="BF11008" s="31"/>
      <c r="BG11008" s="31"/>
      <c r="BH11008" s="31"/>
      <c r="BI11008" s="31"/>
      <c r="BJ11008" s="31"/>
      <c r="BK11008" s="31"/>
      <c r="BL11008" s="31"/>
      <c r="BM11008" s="31"/>
      <c r="BN11008" s="31"/>
      <c r="BO11008" s="31"/>
      <c r="BP11008" s="31"/>
      <c r="BQ11008" s="31"/>
      <c r="BR11008" s="31"/>
      <c r="BS11008" s="31"/>
      <c r="BT11008" s="31"/>
      <c r="BU11008" s="31"/>
      <c r="BV11008" s="31"/>
      <c r="BW11008" s="31"/>
      <c r="BX11008" s="31"/>
      <c r="BY11008" s="31"/>
      <c r="BZ11008" s="31"/>
      <c r="CA11008" s="31"/>
      <c r="CB11008" s="31"/>
      <c r="CC11008" s="31"/>
    </row>
    <row r="11009" spans="5:81" customFormat="1" x14ac:dyDescent="0.25">
      <c r="E11009" s="30" t="str">
        <f t="shared" si="82"/>
        <v>update IFINOPL.dbo.AGREEMENT_ASSET set BILLING_TO_NPWP = '800087355005000', NPWP_NAME = 'PT. MCLOGI ARK INDONESIA', NPWP_ADDRESS = 'GEDUNG KRAMA YUDHA TIGA BERLIAN GEDUNG ANNEX BUILDING LANTAI 5 JL.JEND.A. YANI, PROYEK PULOMAS RT.006 RW.011 KAYU PUTIH, PULO GADUNG, JAKARTA TIMUR, DKI JAKARTA 13210 INDONESIA' where AGREEMENT_NO = replace('0001931/4/08/02/2024', '/', '.');</v>
      </c>
      <c r="F11009" s="31"/>
      <c r="G11009" s="31"/>
      <c r="H11009" s="31"/>
      <c r="I11009" s="31"/>
      <c r="J11009" s="31"/>
      <c r="K11009" s="31"/>
      <c r="L11009" s="31"/>
      <c r="M11009" s="31"/>
      <c r="N11009" s="31"/>
      <c r="O11009" s="31"/>
      <c r="P11009" s="31"/>
      <c r="Q11009" s="31"/>
      <c r="R11009" s="31"/>
      <c r="S11009" s="31"/>
      <c r="T11009" s="31"/>
      <c r="U11009" s="31"/>
      <c r="V11009" s="31"/>
      <c r="W11009" s="31"/>
      <c r="X11009" s="31"/>
      <c r="Y11009" s="31"/>
      <c r="Z11009" s="31"/>
      <c r="AA11009" s="31"/>
      <c r="AB11009" s="31"/>
      <c r="AC11009" s="31"/>
      <c r="AD11009" s="31"/>
      <c r="AE11009" s="31"/>
      <c r="AF11009" s="31"/>
      <c r="AG11009" s="31"/>
      <c r="AH11009" s="31"/>
      <c r="AI11009" s="31"/>
      <c r="AJ11009" s="31"/>
      <c r="AK11009" s="31"/>
      <c r="AL11009" s="31"/>
      <c r="AM11009" s="31"/>
      <c r="AN11009" s="31"/>
      <c r="AO11009" s="31"/>
      <c r="AP11009" s="31"/>
      <c r="AQ11009" s="31"/>
      <c r="AR11009" s="31"/>
      <c r="AS11009" s="31"/>
      <c r="AT11009" s="31"/>
      <c r="AU11009" s="31"/>
      <c r="AV11009" s="31"/>
      <c r="AW11009" s="31"/>
      <c r="AX11009" s="31"/>
      <c r="AY11009" s="31"/>
      <c r="AZ11009" s="31"/>
      <c r="BA11009" s="31"/>
      <c r="BB11009" s="31"/>
      <c r="BC11009" s="31"/>
      <c r="BD11009" s="31"/>
      <c r="BE11009" s="31"/>
      <c r="BF11009" s="31"/>
      <c r="BG11009" s="31"/>
      <c r="BH11009" s="31"/>
      <c r="BI11009" s="31"/>
      <c r="BJ11009" s="31"/>
      <c r="BK11009" s="31"/>
      <c r="BL11009" s="31"/>
      <c r="BM11009" s="31"/>
      <c r="BN11009" s="31"/>
      <c r="BO11009" s="31"/>
      <c r="BP11009" s="31"/>
      <c r="BQ11009" s="31"/>
      <c r="BR11009" s="31"/>
      <c r="BS11009" s="31"/>
      <c r="BT11009" s="31"/>
      <c r="BU11009" s="31"/>
      <c r="BV11009" s="31"/>
      <c r="BW11009" s="31"/>
      <c r="BX11009" s="31"/>
      <c r="BY11009" s="31"/>
      <c r="BZ11009" s="31"/>
      <c r="CA11009" s="31"/>
      <c r="CB11009" s="31"/>
      <c r="CC11009" s="31"/>
    </row>
    <row r="11010" spans="5:81" customFormat="1" x14ac:dyDescent="0.25">
      <c r="E11010" s="30" t="str">
        <f t="shared" si="82"/>
        <v>update IFINOPL.dbo.AGREEMENT_ASSET set BILLING_TO_NPWP = '010601185055000', NPWP_NAME = 'PT. STEEL CENTER INDONESIA', NPWP_ADDRESS = 'JL. AGUNG KARYA VI/A1 PAPANGGO - TANJUNG PRIOK JAKARTA UTARA 14340' where AGREEMENT_NO = replace('0001932/4/08/02/2024', '/', '.');</v>
      </c>
      <c r="F11010" s="31"/>
      <c r="G11010" s="31"/>
      <c r="H11010" s="31"/>
      <c r="I11010" s="31"/>
      <c r="J11010" s="31"/>
      <c r="K11010" s="31"/>
      <c r="L11010" s="31"/>
      <c r="M11010" s="31"/>
      <c r="N11010" s="31"/>
      <c r="O11010" s="31"/>
      <c r="P11010" s="31"/>
      <c r="Q11010" s="31"/>
      <c r="R11010" s="31"/>
      <c r="S11010" s="31"/>
      <c r="T11010" s="31"/>
      <c r="U11010" s="31"/>
      <c r="V11010" s="31"/>
      <c r="W11010" s="31"/>
      <c r="X11010" s="31"/>
      <c r="Y11010" s="31"/>
      <c r="Z11010" s="31"/>
      <c r="AA11010" s="31"/>
      <c r="AB11010" s="31"/>
      <c r="AC11010" s="31"/>
      <c r="AD11010" s="31"/>
      <c r="AE11010" s="31"/>
      <c r="AF11010" s="31"/>
      <c r="AG11010" s="31"/>
      <c r="AH11010" s="31"/>
      <c r="AI11010" s="31"/>
      <c r="AJ11010" s="31"/>
      <c r="AK11010" s="31"/>
      <c r="AL11010" s="31"/>
      <c r="AM11010" s="31"/>
      <c r="AN11010" s="31"/>
      <c r="AO11010" s="31"/>
      <c r="AP11010" s="31"/>
      <c r="AQ11010" s="31"/>
      <c r="AR11010" s="31"/>
      <c r="AS11010" s="31"/>
      <c r="AT11010" s="31"/>
      <c r="AU11010" s="31"/>
      <c r="AV11010" s="31"/>
      <c r="AW11010" s="31"/>
      <c r="AX11010" s="31"/>
      <c r="AY11010" s="31"/>
      <c r="AZ11010" s="31"/>
      <c r="BA11010" s="31"/>
      <c r="BB11010" s="31"/>
      <c r="BC11010" s="31"/>
      <c r="BD11010" s="31"/>
      <c r="BE11010" s="31"/>
      <c r="BF11010" s="31"/>
      <c r="BG11010" s="31"/>
      <c r="BH11010" s="31"/>
      <c r="BI11010" s="31"/>
      <c r="BJ11010" s="31"/>
      <c r="BK11010" s="31"/>
      <c r="BL11010" s="31"/>
      <c r="BM11010" s="31"/>
      <c r="BN11010" s="31"/>
      <c r="BO11010" s="31"/>
      <c r="BP11010" s="31"/>
      <c r="BQ11010" s="31"/>
      <c r="BR11010" s="31"/>
      <c r="BS11010" s="31"/>
      <c r="BT11010" s="31"/>
      <c r="BU11010" s="31"/>
      <c r="BV11010" s="31"/>
      <c r="BW11010" s="31"/>
      <c r="BX11010" s="31"/>
      <c r="BY11010" s="31"/>
      <c r="BZ11010" s="31"/>
      <c r="CA11010" s="31"/>
      <c r="CB11010" s="31"/>
      <c r="CC11010" s="31"/>
    </row>
    <row r="11011" spans="5:81" customFormat="1" x14ac:dyDescent="0.25">
      <c r="E11011" s="30" t="str">
        <f t="shared" si="82"/>
        <v>update IFINOPL.dbo.AGREEMENT_ASSET set BILLING_TO_NPWP = '632145702418000', NPWP_NAME = 'PT. EMPAT ANGKASA EKSPRESS', NPWP_ADDRESS = 'JL. Otonom Cikupa Pasar kemis RT 04 / RW 01 Suka Asih, Pasar kemis, Kab. Tangerang' where AGREEMENT_NO = replace('0001933/4/01/02/2024', '/', '.');</v>
      </c>
      <c r="F11011" s="31"/>
      <c r="G11011" s="31"/>
      <c r="H11011" s="31"/>
      <c r="I11011" s="31"/>
      <c r="J11011" s="31"/>
      <c r="K11011" s="31"/>
      <c r="L11011" s="31"/>
      <c r="M11011" s="31"/>
      <c r="N11011" s="31"/>
      <c r="O11011" s="31"/>
      <c r="P11011" s="31"/>
      <c r="Q11011" s="31"/>
      <c r="R11011" s="31"/>
      <c r="S11011" s="31"/>
      <c r="T11011" s="31"/>
      <c r="U11011" s="31"/>
      <c r="V11011" s="31"/>
      <c r="W11011" s="31"/>
      <c r="X11011" s="31"/>
      <c r="Y11011" s="31"/>
      <c r="Z11011" s="31"/>
      <c r="AA11011" s="31"/>
      <c r="AB11011" s="31"/>
      <c r="AC11011" s="31"/>
      <c r="AD11011" s="31"/>
      <c r="AE11011" s="31"/>
      <c r="AF11011" s="31"/>
      <c r="AG11011" s="31"/>
      <c r="AH11011" s="31"/>
      <c r="AI11011" s="31"/>
      <c r="AJ11011" s="31"/>
      <c r="AK11011" s="31"/>
      <c r="AL11011" s="31"/>
      <c r="AM11011" s="31"/>
      <c r="AN11011" s="31"/>
      <c r="AO11011" s="31"/>
      <c r="AP11011" s="31"/>
      <c r="AQ11011" s="31"/>
      <c r="AR11011" s="31"/>
      <c r="AS11011" s="31"/>
      <c r="AT11011" s="31"/>
      <c r="AU11011" s="31"/>
      <c r="AV11011" s="31"/>
      <c r="AW11011" s="31"/>
      <c r="AX11011" s="31"/>
      <c r="AY11011" s="31"/>
      <c r="AZ11011" s="31"/>
      <c r="BA11011" s="31"/>
      <c r="BB11011" s="31"/>
      <c r="BC11011" s="31"/>
      <c r="BD11011" s="31"/>
      <c r="BE11011" s="31"/>
      <c r="BF11011" s="31"/>
      <c r="BG11011" s="31"/>
      <c r="BH11011" s="31"/>
      <c r="BI11011" s="31"/>
      <c r="BJ11011" s="31"/>
      <c r="BK11011" s="31"/>
      <c r="BL11011" s="31"/>
      <c r="BM11011" s="31"/>
      <c r="BN11011" s="31"/>
      <c r="BO11011" s="31"/>
      <c r="BP11011" s="31"/>
      <c r="BQ11011" s="31"/>
      <c r="BR11011" s="31"/>
      <c r="BS11011" s="31"/>
      <c r="BT11011" s="31"/>
      <c r="BU11011" s="31"/>
      <c r="BV11011" s="31"/>
      <c r="BW11011" s="31"/>
      <c r="BX11011" s="31"/>
      <c r="BY11011" s="31"/>
      <c r="BZ11011" s="31"/>
      <c r="CA11011" s="31"/>
      <c r="CB11011" s="31"/>
      <c r="CC11011" s="31"/>
    </row>
    <row r="11012" spans="5:81" customFormat="1" x14ac:dyDescent="0.25">
      <c r="E11012" s="30" t="str">
        <f t="shared" si="82"/>
        <v>update IFINOPL.dbo.AGREEMENT_ASSET set BILLING_TO_NPWP = '604945964422000', NPWP_NAME = 'PT. OEXPRESS LOGISTIK INDONESIA', NPWP_ADDRESS = 'GRAHA DLA, LANTAI 2 - SUITE 06, JL OTTO ISKANDAR DINATA NO. 392 NYENGSERETM ASTANA ANYAR, KOTA BANDUNG, JAWA BARAT' where AGREEMENT_NO = replace('0001934/4/08/02/2024', '/', '.');</v>
      </c>
      <c r="F11012" s="31"/>
      <c r="G11012" s="31"/>
      <c r="H11012" s="31"/>
      <c r="I11012" s="31"/>
      <c r="J11012" s="31"/>
      <c r="K11012" s="31"/>
      <c r="L11012" s="31"/>
      <c r="M11012" s="31"/>
      <c r="N11012" s="31"/>
      <c r="O11012" s="31"/>
      <c r="P11012" s="31"/>
      <c r="Q11012" s="31"/>
      <c r="R11012" s="31"/>
      <c r="S11012" s="31"/>
      <c r="T11012" s="31"/>
      <c r="U11012" s="31"/>
      <c r="V11012" s="31"/>
      <c r="W11012" s="31"/>
      <c r="X11012" s="31"/>
      <c r="Y11012" s="31"/>
      <c r="Z11012" s="31"/>
      <c r="AA11012" s="31"/>
      <c r="AB11012" s="31"/>
      <c r="AC11012" s="31"/>
      <c r="AD11012" s="31"/>
      <c r="AE11012" s="31"/>
      <c r="AF11012" s="31"/>
      <c r="AG11012" s="31"/>
      <c r="AH11012" s="31"/>
      <c r="AI11012" s="31"/>
      <c r="AJ11012" s="31"/>
      <c r="AK11012" s="31"/>
      <c r="AL11012" s="31"/>
      <c r="AM11012" s="31"/>
      <c r="AN11012" s="31"/>
      <c r="AO11012" s="31"/>
      <c r="AP11012" s="31"/>
      <c r="AQ11012" s="31"/>
      <c r="AR11012" s="31"/>
      <c r="AS11012" s="31"/>
      <c r="AT11012" s="31"/>
      <c r="AU11012" s="31"/>
      <c r="AV11012" s="31"/>
      <c r="AW11012" s="31"/>
      <c r="AX11012" s="31"/>
      <c r="AY11012" s="31"/>
      <c r="AZ11012" s="31"/>
      <c r="BA11012" s="31"/>
      <c r="BB11012" s="31"/>
      <c r="BC11012" s="31"/>
      <c r="BD11012" s="31"/>
      <c r="BE11012" s="31"/>
      <c r="BF11012" s="31"/>
      <c r="BG11012" s="31"/>
      <c r="BH11012" s="31"/>
      <c r="BI11012" s="31"/>
      <c r="BJ11012" s="31"/>
      <c r="BK11012" s="31"/>
      <c r="BL11012" s="31"/>
      <c r="BM11012" s="31"/>
      <c r="BN11012" s="31"/>
      <c r="BO11012" s="31"/>
      <c r="BP11012" s="31"/>
      <c r="BQ11012" s="31"/>
      <c r="BR11012" s="31"/>
      <c r="BS11012" s="31"/>
      <c r="BT11012" s="31"/>
      <c r="BU11012" s="31"/>
      <c r="BV11012" s="31"/>
      <c r="BW11012" s="31"/>
      <c r="BX11012" s="31"/>
      <c r="BY11012" s="31"/>
      <c r="BZ11012" s="31"/>
      <c r="CA11012" s="31"/>
      <c r="CB11012" s="31"/>
      <c r="CC11012" s="31"/>
    </row>
    <row r="11013" spans="5:81" customFormat="1" x14ac:dyDescent="0.25">
      <c r="E11013" s="30" t="str">
        <f t="shared" si="82"/>
        <v>update IFINOPL.dbo.AGREEMENT_ASSET set BILLING_TO_NPWP = '604945964422000', NPWP_NAME = 'PT. OEXPRESS LOGISTIK INDONESIA', NPWP_ADDRESS = 'GRAHA DLA, LANTAI 2 - SUITE 06, JL. OTTO ISKANDAR DINATA NO.392 NYENGSERET, ASTANA ANYAR, KOTA BANDUNG JAWA BARAT' where AGREEMENT_NO = replace('0001935/4/08/02/2024', '/', '.');</v>
      </c>
      <c r="F11013" s="31"/>
      <c r="G11013" s="31"/>
      <c r="H11013" s="31"/>
      <c r="I11013" s="31"/>
      <c r="J11013" s="31"/>
      <c r="K11013" s="31"/>
      <c r="L11013" s="31"/>
      <c r="M11013" s="31"/>
      <c r="N11013" s="31"/>
      <c r="O11013" s="31"/>
      <c r="P11013" s="31"/>
      <c r="Q11013" s="31"/>
      <c r="R11013" s="31"/>
      <c r="S11013" s="31"/>
      <c r="T11013" s="31"/>
      <c r="U11013" s="31"/>
      <c r="V11013" s="31"/>
      <c r="W11013" s="31"/>
      <c r="X11013" s="31"/>
      <c r="Y11013" s="31"/>
      <c r="Z11013" s="31"/>
      <c r="AA11013" s="31"/>
      <c r="AB11013" s="31"/>
      <c r="AC11013" s="31"/>
      <c r="AD11013" s="31"/>
      <c r="AE11013" s="31"/>
      <c r="AF11013" s="31"/>
      <c r="AG11013" s="31"/>
      <c r="AH11013" s="31"/>
      <c r="AI11013" s="31"/>
      <c r="AJ11013" s="31"/>
      <c r="AK11013" s="31"/>
      <c r="AL11013" s="31"/>
      <c r="AM11013" s="31"/>
      <c r="AN11013" s="31"/>
      <c r="AO11013" s="31"/>
      <c r="AP11013" s="31"/>
      <c r="AQ11013" s="31"/>
      <c r="AR11013" s="31"/>
      <c r="AS11013" s="31"/>
      <c r="AT11013" s="31"/>
      <c r="AU11013" s="31"/>
      <c r="AV11013" s="31"/>
      <c r="AW11013" s="31"/>
      <c r="AX11013" s="31"/>
      <c r="AY11013" s="31"/>
      <c r="AZ11013" s="31"/>
      <c r="BA11013" s="31"/>
      <c r="BB11013" s="31"/>
      <c r="BC11013" s="31"/>
      <c r="BD11013" s="31"/>
      <c r="BE11013" s="31"/>
      <c r="BF11013" s="31"/>
      <c r="BG11013" s="31"/>
      <c r="BH11013" s="31"/>
      <c r="BI11013" s="31"/>
      <c r="BJ11013" s="31"/>
      <c r="BK11013" s="31"/>
      <c r="BL11013" s="31"/>
      <c r="BM11013" s="31"/>
      <c r="BN11013" s="31"/>
      <c r="BO11013" s="31"/>
      <c r="BP11013" s="31"/>
      <c r="BQ11013" s="31"/>
      <c r="BR11013" s="31"/>
      <c r="BS11013" s="31"/>
      <c r="BT11013" s="31"/>
      <c r="BU11013" s="31"/>
      <c r="BV11013" s="31"/>
      <c r="BW11013" s="31"/>
      <c r="BX11013" s="31"/>
      <c r="BY11013" s="31"/>
      <c r="BZ11013" s="31"/>
      <c r="CA11013" s="31"/>
      <c r="CB11013" s="31"/>
      <c r="CC11013" s="31"/>
    </row>
    <row r="11014" spans="5:81" customFormat="1" x14ac:dyDescent="0.25">
      <c r="E11014" s="30" t="str">
        <f t="shared" si="82"/>
        <v>update IFINOPL.dbo.AGREEMENT_ASSET set BILLING_TO_NPWP = '749681862615000', NPWP_NAME = 'PT YOBEL OMEGA NUSA', NPWP_ADDRESS = 'RAYA TENGGILIS MEJOYO AA NO 16 RT/RW 000/000 KELURAHAN TENGGILIS MEJOYO KECAMATAN TENGGILIS MEJOYO - SURABAYA 60292' where AGREEMENT_NO = replace('0001936/4/08/02/2024', '/', '.');</v>
      </c>
      <c r="F11014" s="31"/>
      <c r="G11014" s="31"/>
      <c r="H11014" s="31"/>
      <c r="I11014" s="31"/>
      <c r="J11014" s="31"/>
      <c r="K11014" s="31"/>
      <c r="L11014" s="31"/>
      <c r="M11014" s="31"/>
      <c r="N11014" s="31"/>
      <c r="O11014" s="31"/>
      <c r="P11014" s="31"/>
      <c r="Q11014" s="31"/>
      <c r="R11014" s="31"/>
      <c r="S11014" s="31"/>
      <c r="T11014" s="31"/>
      <c r="U11014" s="31"/>
      <c r="V11014" s="31"/>
      <c r="W11014" s="31"/>
      <c r="X11014" s="31"/>
      <c r="Y11014" s="31"/>
      <c r="Z11014" s="31"/>
      <c r="AA11014" s="31"/>
      <c r="AB11014" s="31"/>
      <c r="AC11014" s="31"/>
      <c r="AD11014" s="31"/>
      <c r="AE11014" s="31"/>
      <c r="AF11014" s="31"/>
      <c r="AG11014" s="31"/>
      <c r="AH11014" s="31"/>
      <c r="AI11014" s="31"/>
      <c r="AJ11014" s="31"/>
      <c r="AK11014" s="31"/>
      <c r="AL11014" s="31"/>
      <c r="AM11014" s="31"/>
      <c r="AN11014" s="31"/>
      <c r="AO11014" s="31"/>
      <c r="AP11014" s="31"/>
      <c r="AQ11014" s="31"/>
      <c r="AR11014" s="31"/>
      <c r="AS11014" s="31"/>
      <c r="AT11014" s="31"/>
      <c r="AU11014" s="31"/>
      <c r="AV11014" s="31"/>
      <c r="AW11014" s="31"/>
      <c r="AX11014" s="31"/>
      <c r="AY11014" s="31"/>
      <c r="AZ11014" s="31"/>
      <c r="BA11014" s="31"/>
      <c r="BB11014" s="31"/>
      <c r="BC11014" s="31"/>
      <c r="BD11014" s="31"/>
      <c r="BE11014" s="31"/>
      <c r="BF11014" s="31"/>
      <c r="BG11014" s="31"/>
      <c r="BH11014" s="31"/>
      <c r="BI11014" s="31"/>
      <c r="BJ11014" s="31"/>
      <c r="BK11014" s="31"/>
      <c r="BL11014" s="31"/>
      <c r="BM11014" s="31"/>
      <c r="BN11014" s="31"/>
      <c r="BO11014" s="31"/>
      <c r="BP11014" s="31"/>
      <c r="BQ11014" s="31"/>
      <c r="BR11014" s="31"/>
      <c r="BS11014" s="31"/>
      <c r="BT11014" s="31"/>
      <c r="BU11014" s="31"/>
      <c r="BV11014" s="31"/>
      <c r="BW11014" s="31"/>
      <c r="BX11014" s="31"/>
      <c r="BY11014" s="31"/>
      <c r="BZ11014" s="31"/>
      <c r="CA11014" s="31"/>
      <c r="CB11014" s="31"/>
      <c r="CC11014" s="31"/>
    </row>
    <row r="11015" spans="5:81" customFormat="1" x14ac:dyDescent="0.25">
      <c r="E11015" s="30" t="str">
        <f t="shared" si="82"/>
        <v>update IFINOPL.dbo.AGREEMENT_ASSET set BILLING_TO_NPWP = '703345272022000', NPWP_NAME = 'PT. CKD TRADING INDONESIA', NPWP_ADDRESS = 'MENARA BIDAKARA 2 LT 18 UNIT 5 KOMPLEK BIDAKARA JL JEND GATOT SUBROTO KAV 71-73 RT.010 RW. 001 MENTENG DALAM TEBET JAKARTA SELATAN DKI JAKARTA' where AGREEMENT_NO = replace('0001942/4/10/02/2024', '/', '.');</v>
      </c>
      <c r="F11015" s="31"/>
      <c r="G11015" s="31"/>
      <c r="H11015" s="31"/>
      <c r="I11015" s="31"/>
      <c r="J11015" s="31"/>
      <c r="K11015" s="31"/>
      <c r="L11015" s="31"/>
      <c r="M11015" s="31"/>
      <c r="N11015" s="31"/>
      <c r="O11015" s="31"/>
      <c r="P11015" s="31"/>
      <c r="Q11015" s="31"/>
      <c r="R11015" s="31"/>
      <c r="S11015" s="31"/>
      <c r="T11015" s="31"/>
      <c r="U11015" s="31"/>
      <c r="V11015" s="31"/>
      <c r="W11015" s="31"/>
      <c r="X11015" s="31"/>
      <c r="Y11015" s="31"/>
      <c r="Z11015" s="31"/>
      <c r="AA11015" s="31"/>
      <c r="AB11015" s="31"/>
      <c r="AC11015" s="31"/>
      <c r="AD11015" s="31"/>
      <c r="AE11015" s="31"/>
      <c r="AF11015" s="31"/>
      <c r="AG11015" s="31"/>
      <c r="AH11015" s="31"/>
      <c r="AI11015" s="31"/>
      <c r="AJ11015" s="31"/>
      <c r="AK11015" s="31"/>
      <c r="AL11015" s="31"/>
      <c r="AM11015" s="31"/>
      <c r="AN11015" s="31"/>
      <c r="AO11015" s="31"/>
      <c r="AP11015" s="31"/>
      <c r="AQ11015" s="31"/>
      <c r="AR11015" s="31"/>
      <c r="AS11015" s="31"/>
      <c r="AT11015" s="31"/>
      <c r="AU11015" s="31"/>
      <c r="AV11015" s="31"/>
      <c r="AW11015" s="31"/>
      <c r="AX11015" s="31"/>
      <c r="AY11015" s="31"/>
      <c r="AZ11015" s="31"/>
      <c r="BA11015" s="31"/>
      <c r="BB11015" s="31"/>
      <c r="BC11015" s="31"/>
      <c r="BD11015" s="31"/>
      <c r="BE11015" s="31"/>
      <c r="BF11015" s="31"/>
      <c r="BG11015" s="31"/>
      <c r="BH11015" s="31"/>
      <c r="BI11015" s="31"/>
      <c r="BJ11015" s="31"/>
      <c r="BK11015" s="31"/>
      <c r="BL11015" s="31"/>
      <c r="BM11015" s="31"/>
      <c r="BN11015" s="31"/>
      <c r="BO11015" s="31"/>
      <c r="BP11015" s="31"/>
      <c r="BQ11015" s="31"/>
      <c r="BR11015" s="31"/>
      <c r="BS11015" s="31"/>
      <c r="BT11015" s="31"/>
      <c r="BU11015" s="31"/>
      <c r="BV11015" s="31"/>
      <c r="BW11015" s="31"/>
      <c r="BX11015" s="31"/>
      <c r="BY11015" s="31"/>
      <c r="BZ11015" s="31"/>
      <c r="CA11015" s="31"/>
      <c r="CB11015" s="31"/>
      <c r="CC11015" s="31"/>
    </row>
    <row r="11016" spans="5:81" customFormat="1" x14ac:dyDescent="0.25">
      <c r="E11016" s="30" t="str">
        <f t="shared" si="82"/>
        <v>update IFINOPL.dbo.AGREEMENT_ASSET set BILLING_TO_NPWP = '013466040058000', NPWP_NAME = 'PT. PASIFIK SATELIT NUSANTARA', NPWP_ADDRESS = 'Kawasan Kantor Taman A9 Unit C3-C4, Jl. DR. Ide Anak Agung Gde Agung No.9 No. 9, RT.8/RW.3 12950 Daerah Khusus Ibukota Jakarta' where AGREEMENT_NO = replace('0001944/4/02/02/2024', '/', '.');</v>
      </c>
      <c r="F11016" s="31"/>
      <c r="G11016" s="31"/>
      <c r="H11016" s="31"/>
      <c r="I11016" s="31"/>
      <c r="J11016" s="31"/>
      <c r="K11016" s="31"/>
      <c r="L11016" s="31"/>
      <c r="M11016" s="31"/>
      <c r="N11016" s="31"/>
      <c r="O11016" s="31"/>
      <c r="P11016" s="31"/>
      <c r="Q11016" s="31"/>
      <c r="R11016" s="31"/>
      <c r="S11016" s="31"/>
      <c r="T11016" s="31"/>
      <c r="U11016" s="31"/>
      <c r="V11016" s="31"/>
      <c r="W11016" s="31"/>
      <c r="X11016" s="31"/>
      <c r="Y11016" s="31"/>
      <c r="Z11016" s="31"/>
      <c r="AA11016" s="31"/>
      <c r="AB11016" s="31"/>
      <c r="AC11016" s="31"/>
      <c r="AD11016" s="31"/>
      <c r="AE11016" s="31"/>
      <c r="AF11016" s="31"/>
      <c r="AG11016" s="31"/>
      <c r="AH11016" s="31"/>
      <c r="AI11016" s="31"/>
      <c r="AJ11016" s="31"/>
      <c r="AK11016" s="31"/>
      <c r="AL11016" s="31"/>
      <c r="AM11016" s="31"/>
      <c r="AN11016" s="31"/>
      <c r="AO11016" s="31"/>
      <c r="AP11016" s="31"/>
      <c r="AQ11016" s="31"/>
      <c r="AR11016" s="31"/>
      <c r="AS11016" s="31"/>
      <c r="AT11016" s="31"/>
      <c r="AU11016" s="31"/>
      <c r="AV11016" s="31"/>
      <c r="AW11016" s="31"/>
      <c r="AX11016" s="31"/>
      <c r="AY11016" s="31"/>
      <c r="AZ11016" s="31"/>
      <c r="BA11016" s="31"/>
      <c r="BB11016" s="31"/>
      <c r="BC11016" s="31"/>
      <c r="BD11016" s="31"/>
      <c r="BE11016" s="31"/>
      <c r="BF11016" s="31"/>
      <c r="BG11016" s="31"/>
      <c r="BH11016" s="31"/>
      <c r="BI11016" s="31"/>
      <c r="BJ11016" s="31"/>
      <c r="BK11016" s="31"/>
      <c r="BL11016" s="31"/>
      <c r="BM11016" s="31"/>
      <c r="BN11016" s="31"/>
      <c r="BO11016" s="31"/>
      <c r="BP11016" s="31"/>
      <c r="BQ11016" s="31"/>
      <c r="BR11016" s="31"/>
      <c r="BS11016" s="31"/>
      <c r="BT11016" s="31"/>
      <c r="BU11016" s="31"/>
      <c r="BV11016" s="31"/>
      <c r="BW11016" s="31"/>
      <c r="BX11016" s="31"/>
      <c r="BY11016" s="31"/>
      <c r="BZ11016" s="31"/>
      <c r="CA11016" s="31"/>
      <c r="CB11016" s="31"/>
      <c r="CC11016" s="31"/>
    </row>
    <row r="11017" spans="5:81" customFormat="1" x14ac:dyDescent="0.25">
      <c r="E11017" s="30" t="str">
        <f t="shared" si="82"/>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replace('0001945/4/01/02/2024', '/', '.');</v>
      </c>
      <c r="F11017" s="31"/>
      <c r="G11017" s="31"/>
      <c r="H11017" s="31"/>
      <c r="I11017" s="31"/>
      <c r="J11017" s="31"/>
      <c r="K11017" s="31"/>
      <c r="L11017" s="31"/>
      <c r="M11017" s="31"/>
      <c r="N11017" s="31"/>
      <c r="O11017" s="31"/>
      <c r="P11017" s="31"/>
      <c r="Q11017" s="31"/>
      <c r="R11017" s="31"/>
      <c r="S11017" s="31"/>
      <c r="T11017" s="31"/>
      <c r="U11017" s="31"/>
      <c r="V11017" s="31"/>
      <c r="W11017" s="31"/>
      <c r="X11017" s="31"/>
      <c r="Y11017" s="31"/>
      <c r="Z11017" s="31"/>
      <c r="AA11017" s="31"/>
      <c r="AB11017" s="31"/>
      <c r="AC11017" s="31"/>
      <c r="AD11017" s="31"/>
      <c r="AE11017" s="31"/>
      <c r="AF11017" s="31"/>
      <c r="AG11017" s="31"/>
      <c r="AH11017" s="31"/>
      <c r="AI11017" s="31"/>
      <c r="AJ11017" s="31"/>
      <c r="AK11017" s="31"/>
      <c r="AL11017" s="31"/>
      <c r="AM11017" s="31"/>
      <c r="AN11017" s="31"/>
      <c r="AO11017" s="31"/>
      <c r="AP11017" s="31"/>
      <c r="AQ11017" s="31"/>
      <c r="AR11017" s="31"/>
      <c r="AS11017" s="31"/>
      <c r="AT11017" s="31"/>
      <c r="AU11017" s="31"/>
      <c r="AV11017" s="31"/>
      <c r="AW11017" s="31"/>
      <c r="AX11017" s="31"/>
      <c r="AY11017" s="31"/>
      <c r="AZ11017" s="31"/>
      <c r="BA11017" s="31"/>
      <c r="BB11017" s="31"/>
      <c r="BC11017" s="31"/>
      <c r="BD11017" s="31"/>
      <c r="BE11017" s="31"/>
      <c r="BF11017" s="31"/>
      <c r="BG11017" s="31"/>
      <c r="BH11017" s="31"/>
      <c r="BI11017" s="31"/>
      <c r="BJ11017" s="31"/>
      <c r="BK11017" s="31"/>
      <c r="BL11017" s="31"/>
      <c r="BM11017" s="31"/>
      <c r="BN11017" s="31"/>
      <c r="BO11017" s="31"/>
      <c r="BP11017" s="31"/>
      <c r="BQ11017" s="31"/>
      <c r="BR11017" s="31"/>
      <c r="BS11017" s="31"/>
      <c r="BT11017" s="31"/>
      <c r="BU11017" s="31"/>
      <c r="BV11017" s="31"/>
      <c r="BW11017" s="31"/>
      <c r="BX11017" s="31"/>
      <c r="BY11017" s="31"/>
      <c r="BZ11017" s="31"/>
      <c r="CA11017" s="31"/>
      <c r="CB11017" s="31"/>
      <c r="CC11017" s="31"/>
    </row>
    <row r="11018" spans="5:81" customFormat="1" x14ac:dyDescent="0.25">
      <c r="E11018" s="30" t="str">
        <f t="shared" si="82"/>
        <v>update IFINOPL.dbo.AGREEMENT_ASSET set BILLING_TO_NPWP = '857611834067000', NPWP_NAME = 'PT. NUSANTARA EKSPRES KILAT', NPWP_ADDRESS = 'SOPO DEL OFFICE TOWER &amp; LIFESTYLE LT.28 UNIT F TOWER A JL.MEGA KUNINGAN BARAT III LOT 10 1-6 KUNINGAN TIMUR, SETIABUDI JAKARTA SELATAN, DKI JAKARTA' where AGREEMENT_NO = replace('0001946/4/01/02/2024', '/', '.');</v>
      </c>
      <c r="F11018" s="31"/>
      <c r="G11018" s="31"/>
      <c r="H11018" s="31"/>
      <c r="I11018" s="31"/>
      <c r="J11018" s="31"/>
      <c r="K11018" s="31"/>
      <c r="L11018" s="31"/>
      <c r="M11018" s="31"/>
      <c r="N11018" s="31"/>
      <c r="O11018" s="31"/>
      <c r="P11018" s="31"/>
      <c r="Q11018" s="31"/>
      <c r="R11018" s="31"/>
      <c r="S11018" s="31"/>
      <c r="T11018" s="31"/>
      <c r="U11018" s="31"/>
      <c r="V11018" s="31"/>
      <c r="W11018" s="31"/>
      <c r="X11018" s="31"/>
      <c r="Y11018" s="31"/>
      <c r="Z11018" s="31"/>
      <c r="AA11018" s="31"/>
      <c r="AB11018" s="31"/>
      <c r="AC11018" s="31"/>
      <c r="AD11018" s="31"/>
      <c r="AE11018" s="31"/>
      <c r="AF11018" s="31"/>
      <c r="AG11018" s="31"/>
      <c r="AH11018" s="31"/>
      <c r="AI11018" s="31"/>
      <c r="AJ11018" s="31"/>
      <c r="AK11018" s="31"/>
      <c r="AL11018" s="31"/>
      <c r="AM11018" s="31"/>
      <c r="AN11018" s="31"/>
      <c r="AO11018" s="31"/>
      <c r="AP11018" s="31"/>
      <c r="AQ11018" s="31"/>
      <c r="AR11018" s="31"/>
      <c r="AS11018" s="31"/>
      <c r="AT11018" s="31"/>
      <c r="AU11018" s="31"/>
      <c r="AV11018" s="31"/>
      <c r="AW11018" s="31"/>
      <c r="AX11018" s="31"/>
      <c r="AY11018" s="31"/>
      <c r="AZ11018" s="31"/>
      <c r="BA11018" s="31"/>
      <c r="BB11018" s="31"/>
      <c r="BC11018" s="31"/>
      <c r="BD11018" s="31"/>
      <c r="BE11018" s="31"/>
      <c r="BF11018" s="31"/>
      <c r="BG11018" s="31"/>
      <c r="BH11018" s="31"/>
      <c r="BI11018" s="31"/>
      <c r="BJ11018" s="31"/>
      <c r="BK11018" s="31"/>
      <c r="BL11018" s="31"/>
      <c r="BM11018" s="31"/>
      <c r="BN11018" s="31"/>
      <c r="BO11018" s="31"/>
      <c r="BP11018" s="31"/>
      <c r="BQ11018" s="31"/>
      <c r="BR11018" s="31"/>
      <c r="BS11018" s="31"/>
      <c r="BT11018" s="31"/>
      <c r="BU11018" s="31"/>
      <c r="BV11018" s="31"/>
      <c r="BW11018" s="31"/>
      <c r="BX11018" s="31"/>
      <c r="BY11018" s="31"/>
      <c r="BZ11018" s="31"/>
      <c r="CA11018" s="31"/>
      <c r="CB11018" s="31"/>
      <c r="CC11018" s="31"/>
    </row>
    <row r="11019" spans="5:81" customFormat="1" x14ac:dyDescent="0.25">
      <c r="E11019" s="30" t="str">
        <f t="shared" si="82"/>
        <v>update IFINOPL.dbo.AGREEMENT_ASSET set BILLING_TO_NPWP = '013040100073000', NPWP_NAME = 'PT. DATASCRIP', NPWP_ADDRESS = 'JALAN SELAPARANG B-15 KAV.9 GUNUNG SAHARI SELATAN, KEMAYORAN.' where AGREEMENT_NO = replace('0001947/4/08/02/2024', '/', '.');</v>
      </c>
      <c r="F11019" s="31"/>
      <c r="G11019" s="31"/>
      <c r="H11019" s="31"/>
      <c r="I11019" s="31"/>
      <c r="J11019" s="31"/>
      <c r="K11019" s="31"/>
      <c r="L11019" s="31"/>
      <c r="M11019" s="31"/>
      <c r="N11019" s="31"/>
      <c r="O11019" s="31"/>
      <c r="P11019" s="31"/>
      <c r="Q11019" s="31"/>
      <c r="R11019" s="31"/>
      <c r="S11019" s="31"/>
      <c r="T11019" s="31"/>
      <c r="U11019" s="31"/>
      <c r="V11019" s="31"/>
      <c r="W11019" s="31"/>
      <c r="X11019" s="31"/>
      <c r="Y11019" s="31"/>
      <c r="Z11019" s="31"/>
      <c r="AA11019" s="31"/>
      <c r="AB11019" s="31"/>
      <c r="AC11019" s="31"/>
      <c r="AD11019" s="31"/>
      <c r="AE11019" s="31"/>
      <c r="AF11019" s="31"/>
      <c r="AG11019" s="31"/>
      <c r="AH11019" s="31"/>
      <c r="AI11019" s="31"/>
      <c r="AJ11019" s="31"/>
      <c r="AK11019" s="31"/>
      <c r="AL11019" s="31"/>
      <c r="AM11019" s="31"/>
      <c r="AN11019" s="31"/>
      <c r="AO11019" s="31"/>
      <c r="AP11019" s="31"/>
      <c r="AQ11019" s="31"/>
      <c r="AR11019" s="31"/>
      <c r="AS11019" s="31"/>
      <c r="AT11019" s="31"/>
      <c r="AU11019" s="31"/>
      <c r="AV11019" s="31"/>
      <c r="AW11019" s="31"/>
      <c r="AX11019" s="31"/>
      <c r="AY11019" s="31"/>
      <c r="AZ11019" s="31"/>
      <c r="BA11019" s="31"/>
      <c r="BB11019" s="31"/>
      <c r="BC11019" s="31"/>
      <c r="BD11019" s="31"/>
      <c r="BE11019" s="31"/>
      <c r="BF11019" s="31"/>
      <c r="BG11019" s="31"/>
      <c r="BH11019" s="31"/>
      <c r="BI11019" s="31"/>
      <c r="BJ11019" s="31"/>
      <c r="BK11019" s="31"/>
      <c r="BL11019" s="31"/>
      <c r="BM11019" s="31"/>
      <c r="BN11019" s="31"/>
      <c r="BO11019" s="31"/>
      <c r="BP11019" s="31"/>
      <c r="BQ11019" s="31"/>
      <c r="BR11019" s="31"/>
      <c r="BS11019" s="31"/>
      <c r="BT11019" s="31"/>
      <c r="BU11019" s="31"/>
      <c r="BV11019" s="31"/>
      <c r="BW11019" s="31"/>
      <c r="BX11019" s="31"/>
      <c r="BY11019" s="31"/>
      <c r="BZ11019" s="31"/>
      <c r="CA11019" s="31"/>
      <c r="CB11019" s="31"/>
      <c r="CC11019" s="31"/>
    </row>
    <row r="11020" spans="5:81" customFormat="1" x14ac:dyDescent="0.25">
      <c r="E11020" s="30" t="str">
        <f t="shared" si="82"/>
        <v>update IFINOPL.dbo.AGREEMENT_ASSET set BILLING_TO_NPWP = '021603402061000', NPWP_NAME = 'PT. AMANAH PRIMA INDONESIA', NPWP_ADDRESS = 'Jl Buncit Raya no 49 Mampang, Kalibata, Pancoran, Jakarta Selatan' where AGREEMENT_NO = replace('0001949/4/01/02/2024', '/', '.');</v>
      </c>
      <c r="F11020" s="31"/>
      <c r="G11020" s="31"/>
      <c r="H11020" s="31"/>
      <c r="I11020" s="31"/>
      <c r="J11020" s="31"/>
      <c r="K11020" s="31"/>
      <c r="L11020" s="31"/>
      <c r="M11020" s="31"/>
      <c r="N11020" s="31"/>
      <c r="O11020" s="31"/>
      <c r="P11020" s="31"/>
      <c r="Q11020" s="31"/>
      <c r="R11020" s="31"/>
      <c r="S11020" s="31"/>
      <c r="T11020" s="31"/>
      <c r="U11020" s="31"/>
      <c r="V11020" s="31"/>
      <c r="W11020" s="31"/>
      <c r="X11020" s="31"/>
      <c r="Y11020" s="31"/>
      <c r="Z11020" s="31"/>
      <c r="AA11020" s="31"/>
      <c r="AB11020" s="31"/>
      <c r="AC11020" s="31"/>
      <c r="AD11020" s="31"/>
      <c r="AE11020" s="31"/>
      <c r="AF11020" s="31"/>
      <c r="AG11020" s="31"/>
      <c r="AH11020" s="31"/>
      <c r="AI11020" s="31"/>
      <c r="AJ11020" s="31"/>
      <c r="AK11020" s="31"/>
      <c r="AL11020" s="31"/>
      <c r="AM11020" s="31"/>
      <c r="AN11020" s="31"/>
      <c r="AO11020" s="31"/>
      <c r="AP11020" s="31"/>
      <c r="AQ11020" s="31"/>
      <c r="AR11020" s="31"/>
      <c r="AS11020" s="31"/>
      <c r="AT11020" s="31"/>
      <c r="AU11020" s="31"/>
      <c r="AV11020" s="31"/>
      <c r="AW11020" s="31"/>
      <c r="AX11020" s="31"/>
      <c r="AY11020" s="31"/>
      <c r="AZ11020" s="31"/>
      <c r="BA11020" s="31"/>
      <c r="BB11020" s="31"/>
      <c r="BC11020" s="31"/>
      <c r="BD11020" s="31"/>
      <c r="BE11020" s="31"/>
      <c r="BF11020" s="31"/>
      <c r="BG11020" s="31"/>
      <c r="BH11020" s="31"/>
      <c r="BI11020" s="31"/>
      <c r="BJ11020" s="31"/>
      <c r="BK11020" s="31"/>
      <c r="BL11020" s="31"/>
      <c r="BM11020" s="31"/>
      <c r="BN11020" s="31"/>
      <c r="BO11020" s="31"/>
      <c r="BP11020" s="31"/>
      <c r="BQ11020" s="31"/>
      <c r="BR11020" s="31"/>
      <c r="BS11020" s="31"/>
      <c r="BT11020" s="31"/>
      <c r="BU11020" s="31"/>
      <c r="BV11020" s="31"/>
      <c r="BW11020" s="31"/>
      <c r="BX11020" s="31"/>
      <c r="BY11020" s="31"/>
      <c r="BZ11020" s="31"/>
      <c r="CA11020" s="31"/>
      <c r="CB11020" s="31"/>
      <c r="CC11020" s="31"/>
    </row>
    <row r="11021" spans="5:81" customFormat="1" x14ac:dyDescent="0.25">
      <c r="E11021" s="30" t="str">
        <f t="shared" si="82"/>
        <v>update IFINOPL.dbo.AGREEMENT_ASSET set BILLING_TO_NPWP = '617263009413000', NPWP_NAME = 'PT DAIKIN INDUSTRIES INDONESIA', NPWP_ADDRESS = 'GREENLAND INTERNATIONAL INDUSTRIAL CENTER (GIIC) BLOK. EI/01 PASIRANJI, CIKARANG PUSAT, KAB. BEKASI JAWA BARAT' where AGREEMENT_NO = replace('0001950/4/10/02/2024', '/', '.');</v>
      </c>
      <c r="F11021" s="31"/>
      <c r="G11021" s="31"/>
      <c r="H11021" s="31"/>
      <c r="I11021" s="31"/>
      <c r="J11021" s="31"/>
      <c r="K11021" s="31"/>
      <c r="L11021" s="31"/>
      <c r="M11021" s="31"/>
      <c r="N11021" s="31"/>
      <c r="O11021" s="31"/>
      <c r="P11021" s="31"/>
      <c r="Q11021" s="31"/>
      <c r="R11021" s="31"/>
      <c r="S11021" s="31"/>
      <c r="T11021" s="31"/>
      <c r="U11021" s="31"/>
      <c r="V11021" s="31"/>
      <c r="W11021" s="31"/>
      <c r="X11021" s="31"/>
      <c r="Y11021" s="31"/>
      <c r="Z11021" s="31"/>
      <c r="AA11021" s="31"/>
      <c r="AB11021" s="31"/>
      <c r="AC11021" s="31"/>
      <c r="AD11021" s="31"/>
      <c r="AE11021" s="31"/>
      <c r="AF11021" s="31"/>
      <c r="AG11021" s="31"/>
      <c r="AH11021" s="31"/>
      <c r="AI11021" s="31"/>
      <c r="AJ11021" s="31"/>
      <c r="AK11021" s="31"/>
      <c r="AL11021" s="31"/>
      <c r="AM11021" s="31"/>
      <c r="AN11021" s="31"/>
      <c r="AO11021" s="31"/>
      <c r="AP11021" s="31"/>
      <c r="AQ11021" s="31"/>
      <c r="AR11021" s="31"/>
      <c r="AS11021" s="31"/>
      <c r="AT11021" s="31"/>
      <c r="AU11021" s="31"/>
      <c r="AV11021" s="31"/>
      <c r="AW11021" s="31"/>
      <c r="AX11021" s="31"/>
      <c r="AY11021" s="31"/>
      <c r="AZ11021" s="31"/>
      <c r="BA11021" s="31"/>
      <c r="BB11021" s="31"/>
      <c r="BC11021" s="31"/>
      <c r="BD11021" s="31"/>
      <c r="BE11021" s="31"/>
      <c r="BF11021" s="31"/>
      <c r="BG11021" s="31"/>
      <c r="BH11021" s="31"/>
      <c r="BI11021" s="31"/>
      <c r="BJ11021" s="31"/>
      <c r="BK11021" s="31"/>
      <c r="BL11021" s="31"/>
      <c r="BM11021" s="31"/>
      <c r="BN11021" s="31"/>
      <c r="BO11021" s="31"/>
      <c r="BP11021" s="31"/>
      <c r="BQ11021" s="31"/>
      <c r="BR11021" s="31"/>
      <c r="BS11021" s="31"/>
      <c r="BT11021" s="31"/>
      <c r="BU11021" s="31"/>
      <c r="BV11021" s="31"/>
      <c r="BW11021" s="31"/>
      <c r="BX11021" s="31"/>
      <c r="BY11021" s="31"/>
      <c r="BZ11021" s="31"/>
      <c r="CA11021" s="31"/>
      <c r="CB11021" s="31"/>
      <c r="CC11021" s="31"/>
    </row>
    <row r="11022" spans="5:81" customFormat="1" x14ac:dyDescent="0.25">
      <c r="E11022" s="30" t="str">
        <f t="shared" si="82"/>
        <v>update IFINOPL.dbo.AGREEMENT_ASSET set BILLING_TO_NPWP = '617263009413000', NPWP_NAME = 'PT. DAIKIN INDUSTRIES INDONESIA', NPWP_ADDRESS = 'GREENLAND INTERNATIONAL INDUSTRIAL CENTER (GIIC) BLOK. EI/01 PASIRANJI, CIKARANG PUSAT, KAB. BEKASI JAWA BARAT' where AGREEMENT_NO = replace('0001951/4/10/02/2024', '/', '.');</v>
      </c>
      <c r="F11022" s="31"/>
      <c r="G11022" s="31"/>
      <c r="H11022" s="31"/>
      <c r="I11022" s="31"/>
      <c r="J11022" s="31"/>
      <c r="K11022" s="31"/>
      <c r="L11022" s="31"/>
      <c r="M11022" s="31"/>
      <c r="N11022" s="31"/>
      <c r="O11022" s="31"/>
      <c r="P11022" s="31"/>
      <c r="Q11022" s="31"/>
      <c r="R11022" s="31"/>
      <c r="S11022" s="31"/>
      <c r="T11022" s="31"/>
      <c r="U11022" s="31"/>
      <c r="V11022" s="31"/>
      <c r="W11022" s="31"/>
      <c r="X11022" s="31"/>
      <c r="Y11022" s="31"/>
      <c r="Z11022" s="31"/>
      <c r="AA11022" s="31"/>
      <c r="AB11022" s="31"/>
      <c r="AC11022" s="31"/>
      <c r="AD11022" s="31"/>
      <c r="AE11022" s="31"/>
      <c r="AF11022" s="31"/>
      <c r="AG11022" s="31"/>
      <c r="AH11022" s="31"/>
      <c r="AI11022" s="31"/>
      <c r="AJ11022" s="31"/>
      <c r="AK11022" s="31"/>
      <c r="AL11022" s="31"/>
      <c r="AM11022" s="31"/>
      <c r="AN11022" s="31"/>
      <c r="AO11022" s="31"/>
      <c r="AP11022" s="31"/>
      <c r="AQ11022" s="31"/>
      <c r="AR11022" s="31"/>
      <c r="AS11022" s="31"/>
      <c r="AT11022" s="31"/>
      <c r="AU11022" s="31"/>
      <c r="AV11022" s="31"/>
      <c r="AW11022" s="31"/>
      <c r="AX11022" s="31"/>
      <c r="AY11022" s="31"/>
      <c r="AZ11022" s="31"/>
      <c r="BA11022" s="31"/>
      <c r="BB11022" s="31"/>
      <c r="BC11022" s="31"/>
      <c r="BD11022" s="31"/>
      <c r="BE11022" s="31"/>
      <c r="BF11022" s="31"/>
      <c r="BG11022" s="31"/>
      <c r="BH11022" s="31"/>
      <c r="BI11022" s="31"/>
      <c r="BJ11022" s="31"/>
      <c r="BK11022" s="31"/>
      <c r="BL11022" s="31"/>
      <c r="BM11022" s="31"/>
      <c r="BN11022" s="31"/>
      <c r="BO11022" s="31"/>
      <c r="BP11022" s="31"/>
      <c r="BQ11022" s="31"/>
      <c r="BR11022" s="31"/>
      <c r="BS11022" s="31"/>
      <c r="BT11022" s="31"/>
      <c r="BU11022" s="31"/>
      <c r="BV11022" s="31"/>
      <c r="BW11022" s="31"/>
      <c r="BX11022" s="31"/>
      <c r="BY11022" s="31"/>
      <c r="BZ11022" s="31"/>
      <c r="CA11022" s="31"/>
      <c r="CB11022" s="31"/>
      <c r="CC11022" s="31"/>
    </row>
    <row r="11023" spans="5:81" customFormat="1" x14ac:dyDescent="0.25">
      <c r="E11023" s="30" t="str">
        <f t="shared" si="82"/>
        <v>update IFINOPL.dbo.AGREEMENT_ASSET set BILLING_TO_NPWP = '617263009413000', NPWP_NAME = 'PT DAIKIN INDUSTRIES INDONESIA', NPWP_ADDRESS = 'GREENLAND INTERNATIONAL INDUSTRIAL CENTER (GIIC) BLOK. EI/01 PASIRANJI, CIKARANG PUSAT, KAB. BEKASI JAWA BARAT' where AGREEMENT_NO = replace('0001952/4/10/02/2024', '/', '.');</v>
      </c>
      <c r="F11023" s="31"/>
      <c r="G11023" s="31"/>
      <c r="H11023" s="31"/>
      <c r="I11023" s="31"/>
      <c r="J11023" s="31"/>
      <c r="K11023" s="31"/>
      <c r="L11023" s="31"/>
      <c r="M11023" s="31"/>
      <c r="N11023" s="31"/>
      <c r="O11023" s="31"/>
      <c r="P11023" s="31"/>
      <c r="Q11023" s="31"/>
      <c r="R11023" s="31"/>
      <c r="S11023" s="31"/>
      <c r="T11023" s="31"/>
      <c r="U11023" s="31"/>
      <c r="V11023" s="31"/>
      <c r="W11023" s="31"/>
      <c r="X11023" s="31"/>
      <c r="Y11023" s="31"/>
      <c r="Z11023" s="31"/>
      <c r="AA11023" s="31"/>
      <c r="AB11023" s="31"/>
      <c r="AC11023" s="31"/>
      <c r="AD11023" s="31"/>
      <c r="AE11023" s="31"/>
      <c r="AF11023" s="31"/>
      <c r="AG11023" s="31"/>
      <c r="AH11023" s="31"/>
      <c r="AI11023" s="31"/>
      <c r="AJ11023" s="31"/>
      <c r="AK11023" s="31"/>
      <c r="AL11023" s="31"/>
      <c r="AM11023" s="31"/>
      <c r="AN11023" s="31"/>
      <c r="AO11023" s="31"/>
      <c r="AP11023" s="31"/>
      <c r="AQ11023" s="31"/>
      <c r="AR11023" s="31"/>
      <c r="AS11023" s="31"/>
      <c r="AT11023" s="31"/>
      <c r="AU11023" s="31"/>
      <c r="AV11023" s="31"/>
      <c r="AW11023" s="31"/>
      <c r="AX11023" s="31"/>
      <c r="AY11023" s="31"/>
      <c r="AZ11023" s="31"/>
      <c r="BA11023" s="31"/>
      <c r="BB11023" s="31"/>
      <c r="BC11023" s="31"/>
      <c r="BD11023" s="31"/>
      <c r="BE11023" s="31"/>
      <c r="BF11023" s="31"/>
      <c r="BG11023" s="31"/>
      <c r="BH11023" s="31"/>
      <c r="BI11023" s="31"/>
      <c r="BJ11023" s="31"/>
      <c r="BK11023" s="31"/>
      <c r="BL11023" s="31"/>
      <c r="BM11023" s="31"/>
      <c r="BN11023" s="31"/>
      <c r="BO11023" s="31"/>
      <c r="BP11023" s="31"/>
      <c r="BQ11023" s="31"/>
      <c r="BR11023" s="31"/>
      <c r="BS11023" s="31"/>
      <c r="BT11023" s="31"/>
      <c r="BU11023" s="31"/>
      <c r="BV11023" s="31"/>
      <c r="BW11023" s="31"/>
      <c r="BX11023" s="31"/>
      <c r="BY11023" s="31"/>
      <c r="BZ11023" s="31"/>
      <c r="CA11023" s="31"/>
      <c r="CB11023" s="31"/>
      <c r="CC11023" s="31"/>
    </row>
    <row r="11024" spans="5:81" customFormat="1" x14ac:dyDescent="0.25">
      <c r="E11024" s="30" t="str">
        <f t="shared" si="82"/>
        <v>update IFINOPL.dbo.AGREEMENT_ASSET set BILLING_TO_NPWP = '013006572092000', NPWP_NAME = 'PT KRAMA YUDHA TIGA BERLIAN MOTORS', NPWP_ADDRESS = 'JL. JENDRAL AHMAD YANI PULOMAS RT.000 RW.000 KEL.KAYU PUTIH KEC.PULO GADUNG KOTA/KAB. ADM JAKARTA TIMUR DKI JAKARTA 13210' where AGREEMENT_NO = replace('0001953/4/08/02/2024', '/', '.');</v>
      </c>
      <c r="F11024" s="31"/>
      <c r="G11024" s="31"/>
      <c r="H11024" s="31"/>
      <c r="I11024" s="31"/>
      <c r="J11024" s="31"/>
      <c r="K11024" s="31"/>
      <c r="L11024" s="31"/>
      <c r="M11024" s="31"/>
      <c r="N11024" s="31"/>
      <c r="O11024" s="31"/>
      <c r="P11024" s="31"/>
      <c r="Q11024" s="31"/>
      <c r="R11024" s="31"/>
      <c r="S11024" s="31"/>
      <c r="T11024" s="31"/>
      <c r="U11024" s="31"/>
      <c r="V11024" s="31"/>
      <c r="W11024" s="31"/>
      <c r="X11024" s="31"/>
      <c r="Y11024" s="31"/>
      <c r="Z11024" s="31"/>
      <c r="AA11024" s="31"/>
      <c r="AB11024" s="31"/>
      <c r="AC11024" s="31"/>
      <c r="AD11024" s="31"/>
      <c r="AE11024" s="31"/>
      <c r="AF11024" s="31"/>
      <c r="AG11024" s="31"/>
      <c r="AH11024" s="31"/>
      <c r="AI11024" s="31"/>
      <c r="AJ11024" s="31"/>
      <c r="AK11024" s="31"/>
      <c r="AL11024" s="31"/>
      <c r="AM11024" s="31"/>
      <c r="AN11024" s="31"/>
      <c r="AO11024" s="31"/>
      <c r="AP11024" s="31"/>
      <c r="AQ11024" s="31"/>
      <c r="AR11024" s="31"/>
      <c r="AS11024" s="31"/>
      <c r="AT11024" s="31"/>
      <c r="AU11024" s="31"/>
      <c r="AV11024" s="31"/>
      <c r="AW11024" s="31"/>
      <c r="AX11024" s="31"/>
      <c r="AY11024" s="31"/>
      <c r="AZ11024" s="31"/>
      <c r="BA11024" s="31"/>
      <c r="BB11024" s="31"/>
      <c r="BC11024" s="31"/>
      <c r="BD11024" s="31"/>
      <c r="BE11024" s="31"/>
      <c r="BF11024" s="31"/>
      <c r="BG11024" s="31"/>
      <c r="BH11024" s="31"/>
      <c r="BI11024" s="31"/>
      <c r="BJ11024" s="31"/>
      <c r="BK11024" s="31"/>
      <c r="BL11024" s="31"/>
      <c r="BM11024" s="31"/>
      <c r="BN11024" s="31"/>
      <c r="BO11024" s="31"/>
      <c r="BP11024" s="31"/>
      <c r="BQ11024" s="31"/>
      <c r="BR11024" s="31"/>
      <c r="BS11024" s="31"/>
      <c r="BT11024" s="31"/>
      <c r="BU11024" s="31"/>
      <c r="BV11024" s="31"/>
      <c r="BW11024" s="31"/>
      <c r="BX11024" s="31"/>
      <c r="BY11024" s="31"/>
      <c r="BZ11024" s="31"/>
      <c r="CA11024" s="31"/>
      <c r="CB11024" s="31"/>
      <c r="CC11024" s="31"/>
    </row>
    <row r="11025" spans="5:81" customFormat="1" x14ac:dyDescent="0.25">
      <c r="E11025" s="30" t="str">
        <f t="shared" si="82"/>
        <v>update IFINOPL.dbo.AGREEMENT_ASSET set BILLING_TO_NPWP = '032963084017000', NPWP_NAME = 'PT. ANDALAN DUTA EKA NUSANTARA', NPWP_ADDRESS = 'Jl. Kemang Selatan Raya No. 151 Rt. 004 Rw. 004 Cilandak Timur - Pasar Minggu Jakarta Selatan 12560' where AGREEMENT_NO = replace('0001954/4/10/02/2024', '/', '.');</v>
      </c>
      <c r="F11025" s="31"/>
      <c r="G11025" s="31"/>
      <c r="H11025" s="31"/>
      <c r="I11025" s="31"/>
      <c r="J11025" s="31"/>
      <c r="K11025" s="31"/>
      <c r="L11025" s="31"/>
      <c r="M11025" s="31"/>
      <c r="N11025" s="31"/>
      <c r="O11025" s="31"/>
      <c r="P11025" s="31"/>
      <c r="Q11025" s="31"/>
      <c r="R11025" s="31"/>
      <c r="S11025" s="31"/>
      <c r="T11025" s="31"/>
      <c r="U11025" s="31"/>
      <c r="V11025" s="31"/>
      <c r="W11025" s="31"/>
      <c r="X11025" s="31"/>
      <c r="Y11025" s="31"/>
      <c r="Z11025" s="31"/>
      <c r="AA11025" s="31"/>
      <c r="AB11025" s="31"/>
      <c r="AC11025" s="31"/>
      <c r="AD11025" s="31"/>
      <c r="AE11025" s="31"/>
      <c r="AF11025" s="31"/>
      <c r="AG11025" s="31"/>
      <c r="AH11025" s="31"/>
      <c r="AI11025" s="31"/>
      <c r="AJ11025" s="31"/>
      <c r="AK11025" s="31"/>
      <c r="AL11025" s="31"/>
      <c r="AM11025" s="31"/>
      <c r="AN11025" s="31"/>
      <c r="AO11025" s="31"/>
      <c r="AP11025" s="31"/>
      <c r="AQ11025" s="31"/>
      <c r="AR11025" s="31"/>
      <c r="AS11025" s="31"/>
      <c r="AT11025" s="31"/>
      <c r="AU11025" s="31"/>
      <c r="AV11025" s="31"/>
      <c r="AW11025" s="31"/>
      <c r="AX11025" s="31"/>
      <c r="AY11025" s="31"/>
      <c r="AZ11025" s="31"/>
      <c r="BA11025" s="31"/>
      <c r="BB11025" s="31"/>
      <c r="BC11025" s="31"/>
      <c r="BD11025" s="31"/>
      <c r="BE11025" s="31"/>
      <c r="BF11025" s="31"/>
      <c r="BG11025" s="31"/>
      <c r="BH11025" s="31"/>
      <c r="BI11025" s="31"/>
      <c r="BJ11025" s="31"/>
      <c r="BK11025" s="31"/>
      <c r="BL11025" s="31"/>
      <c r="BM11025" s="31"/>
      <c r="BN11025" s="31"/>
      <c r="BO11025" s="31"/>
      <c r="BP11025" s="31"/>
      <c r="BQ11025" s="31"/>
      <c r="BR11025" s="31"/>
      <c r="BS11025" s="31"/>
      <c r="BT11025" s="31"/>
      <c r="BU11025" s="31"/>
      <c r="BV11025" s="31"/>
      <c r="BW11025" s="31"/>
      <c r="BX11025" s="31"/>
      <c r="BY11025" s="31"/>
      <c r="BZ11025" s="31"/>
      <c r="CA11025" s="31"/>
      <c r="CB11025" s="31"/>
      <c r="CC11025" s="31"/>
    </row>
    <row r="11026" spans="5:81" customFormat="1" x14ac:dyDescent="0.25">
      <c r="E11026" s="30" t="str">
        <f t="shared" si="82"/>
        <v>update IFINOPL.dbo.AGREEMENT_ASSET set BILLING_TO_NPWP = '032882029027000', NPWP_NAME = 'PT. MITRA TRANS SUGI ABADI', NPWP_ADDRESS = 'RUKO MEGA GROSIR CEMPAKA MAS BLOK A NO 33 SUMUR BATU - KEMAYORAN JAKARTA PUSAT' where AGREEMENT_NO = replace('0001955/4/10/02/2024', '/', '.');</v>
      </c>
      <c r="F11026" s="31"/>
      <c r="G11026" s="31"/>
      <c r="H11026" s="31"/>
      <c r="I11026" s="31"/>
      <c r="J11026" s="31"/>
      <c r="K11026" s="31"/>
      <c r="L11026" s="31"/>
      <c r="M11026" s="31"/>
      <c r="N11026" s="31"/>
      <c r="O11026" s="31"/>
      <c r="P11026" s="31"/>
      <c r="Q11026" s="31"/>
      <c r="R11026" s="31"/>
      <c r="S11026" s="31"/>
      <c r="T11026" s="31"/>
      <c r="U11026" s="31"/>
      <c r="V11026" s="31"/>
      <c r="W11026" s="31"/>
      <c r="X11026" s="31"/>
      <c r="Y11026" s="31"/>
      <c r="Z11026" s="31"/>
      <c r="AA11026" s="31"/>
      <c r="AB11026" s="31"/>
      <c r="AC11026" s="31"/>
      <c r="AD11026" s="31"/>
      <c r="AE11026" s="31"/>
      <c r="AF11026" s="31"/>
      <c r="AG11026" s="31"/>
      <c r="AH11026" s="31"/>
      <c r="AI11026" s="31"/>
      <c r="AJ11026" s="31"/>
      <c r="AK11026" s="31"/>
      <c r="AL11026" s="31"/>
      <c r="AM11026" s="31"/>
      <c r="AN11026" s="31"/>
      <c r="AO11026" s="31"/>
      <c r="AP11026" s="31"/>
      <c r="AQ11026" s="31"/>
      <c r="AR11026" s="31"/>
      <c r="AS11026" s="31"/>
      <c r="AT11026" s="31"/>
      <c r="AU11026" s="31"/>
      <c r="AV11026" s="31"/>
      <c r="AW11026" s="31"/>
      <c r="AX11026" s="31"/>
      <c r="AY11026" s="31"/>
      <c r="AZ11026" s="31"/>
      <c r="BA11026" s="31"/>
      <c r="BB11026" s="31"/>
      <c r="BC11026" s="31"/>
      <c r="BD11026" s="31"/>
      <c r="BE11026" s="31"/>
      <c r="BF11026" s="31"/>
      <c r="BG11026" s="31"/>
      <c r="BH11026" s="31"/>
      <c r="BI11026" s="31"/>
      <c r="BJ11026" s="31"/>
      <c r="BK11026" s="31"/>
      <c r="BL11026" s="31"/>
      <c r="BM11026" s="31"/>
      <c r="BN11026" s="31"/>
      <c r="BO11026" s="31"/>
      <c r="BP11026" s="31"/>
      <c r="BQ11026" s="31"/>
      <c r="BR11026" s="31"/>
      <c r="BS11026" s="31"/>
      <c r="BT11026" s="31"/>
      <c r="BU11026" s="31"/>
      <c r="BV11026" s="31"/>
      <c r="BW11026" s="31"/>
      <c r="BX11026" s="31"/>
      <c r="BY11026" s="31"/>
      <c r="BZ11026" s="31"/>
      <c r="CA11026" s="31"/>
      <c r="CB11026" s="31"/>
      <c r="CC11026" s="31"/>
    </row>
    <row r="11027" spans="5:81" customFormat="1" x14ac:dyDescent="0.25">
      <c r="E11027" s="30" t="str">
        <f t="shared" si="82"/>
        <v>update IFINOPL.dbo.AGREEMENT_ASSET set BILLING_TO_NPWP = '013260856038000', NPWP_NAME = 'PT. CIOMAS ADISATWA', NPWP_ADDRESS = 'JL. MT. HARYONO KAV. 16 WISMA MILLENIA LT. 7 RT. 010/05 TEBET JAKARTA SELATAN' where AGREEMENT_NO = replace('0001956/4/10/02/2024', '/', '.');</v>
      </c>
      <c r="F11027" s="31"/>
      <c r="G11027" s="31"/>
      <c r="H11027" s="31"/>
      <c r="I11027" s="31"/>
      <c r="J11027" s="31"/>
      <c r="K11027" s="31"/>
      <c r="L11027" s="31"/>
      <c r="M11027" s="31"/>
      <c r="N11027" s="31"/>
      <c r="O11027" s="31"/>
      <c r="P11027" s="31"/>
      <c r="Q11027" s="31"/>
      <c r="R11027" s="31"/>
      <c r="S11027" s="31"/>
      <c r="T11027" s="31"/>
      <c r="U11027" s="31"/>
      <c r="V11027" s="31"/>
      <c r="W11027" s="31"/>
      <c r="X11027" s="31"/>
      <c r="Y11027" s="31"/>
      <c r="Z11027" s="31"/>
      <c r="AA11027" s="31"/>
      <c r="AB11027" s="31"/>
      <c r="AC11027" s="31"/>
      <c r="AD11027" s="31"/>
      <c r="AE11027" s="31"/>
      <c r="AF11027" s="31"/>
      <c r="AG11027" s="31"/>
      <c r="AH11027" s="31"/>
      <c r="AI11027" s="31"/>
      <c r="AJ11027" s="31"/>
      <c r="AK11027" s="31"/>
      <c r="AL11027" s="31"/>
      <c r="AM11027" s="31"/>
      <c r="AN11027" s="31"/>
      <c r="AO11027" s="31"/>
      <c r="AP11027" s="31"/>
      <c r="AQ11027" s="31"/>
      <c r="AR11027" s="31"/>
      <c r="AS11027" s="31"/>
      <c r="AT11027" s="31"/>
      <c r="AU11027" s="31"/>
      <c r="AV11027" s="31"/>
      <c r="AW11027" s="31"/>
      <c r="AX11027" s="31"/>
      <c r="AY11027" s="31"/>
      <c r="AZ11027" s="31"/>
      <c r="BA11027" s="31"/>
      <c r="BB11027" s="31"/>
      <c r="BC11027" s="31"/>
      <c r="BD11027" s="31"/>
      <c r="BE11027" s="31"/>
      <c r="BF11027" s="31"/>
      <c r="BG11027" s="31"/>
      <c r="BH11027" s="31"/>
      <c r="BI11027" s="31"/>
      <c r="BJ11027" s="31"/>
      <c r="BK11027" s="31"/>
      <c r="BL11027" s="31"/>
      <c r="BM11027" s="31"/>
      <c r="BN11027" s="31"/>
      <c r="BO11027" s="31"/>
      <c r="BP11027" s="31"/>
      <c r="BQ11027" s="31"/>
      <c r="BR11027" s="31"/>
      <c r="BS11027" s="31"/>
      <c r="BT11027" s="31"/>
      <c r="BU11027" s="31"/>
      <c r="BV11027" s="31"/>
      <c r="BW11027" s="31"/>
      <c r="BX11027" s="31"/>
      <c r="BY11027" s="31"/>
      <c r="BZ11027" s="31"/>
      <c r="CA11027" s="31"/>
      <c r="CB11027" s="31"/>
      <c r="CC11027" s="31"/>
    </row>
    <row r="11028" spans="5:81" customFormat="1" x14ac:dyDescent="0.25">
      <c r="E11028" s="30" t="str">
        <f t="shared" si="82"/>
        <v>update IFINOPL.dbo.AGREEMENT_ASSET set BILLING_TO_NPWP = '629805763034000', NPWP_NAME = 'PT. ENVIO MITRA PERSADA', NPWP_ADDRESS = 'Envio Mitra Persada, CIPUTRA INTERNATIONAL TOKOPEDIA CARE TOWER LAN, RAWA BUAYA, CENGKARENG KOTA ADM. JAKARTA BARAT' where AGREEMENT_NO = replace('0001957/4/38/02/2024', '/', '.');</v>
      </c>
      <c r="F11028" s="31"/>
      <c r="G11028" s="31"/>
      <c r="H11028" s="31"/>
      <c r="I11028" s="31"/>
      <c r="J11028" s="31"/>
      <c r="K11028" s="31"/>
      <c r="L11028" s="31"/>
      <c r="M11028" s="31"/>
      <c r="N11028" s="31"/>
      <c r="O11028" s="31"/>
      <c r="P11028" s="31"/>
      <c r="Q11028" s="31"/>
      <c r="R11028" s="31"/>
      <c r="S11028" s="31"/>
      <c r="T11028" s="31"/>
      <c r="U11028" s="31"/>
      <c r="V11028" s="31"/>
      <c r="W11028" s="31"/>
      <c r="X11028" s="31"/>
      <c r="Y11028" s="31"/>
      <c r="Z11028" s="31"/>
      <c r="AA11028" s="31"/>
      <c r="AB11028" s="31"/>
      <c r="AC11028" s="31"/>
      <c r="AD11028" s="31"/>
      <c r="AE11028" s="31"/>
      <c r="AF11028" s="31"/>
      <c r="AG11028" s="31"/>
      <c r="AH11028" s="31"/>
      <c r="AI11028" s="31"/>
      <c r="AJ11028" s="31"/>
      <c r="AK11028" s="31"/>
      <c r="AL11028" s="31"/>
      <c r="AM11028" s="31"/>
      <c r="AN11028" s="31"/>
      <c r="AO11028" s="31"/>
      <c r="AP11028" s="31"/>
      <c r="AQ11028" s="31"/>
      <c r="AR11028" s="31"/>
      <c r="AS11028" s="31"/>
      <c r="AT11028" s="31"/>
      <c r="AU11028" s="31"/>
      <c r="AV11028" s="31"/>
      <c r="AW11028" s="31"/>
      <c r="AX11028" s="31"/>
      <c r="AY11028" s="31"/>
      <c r="AZ11028" s="31"/>
      <c r="BA11028" s="31"/>
      <c r="BB11028" s="31"/>
      <c r="BC11028" s="31"/>
      <c r="BD11028" s="31"/>
      <c r="BE11028" s="31"/>
      <c r="BF11028" s="31"/>
      <c r="BG11028" s="31"/>
      <c r="BH11028" s="31"/>
      <c r="BI11028" s="31"/>
      <c r="BJ11028" s="31"/>
      <c r="BK11028" s="31"/>
      <c r="BL11028" s="31"/>
      <c r="BM11028" s="31"/>
      <c r="BN11028" s="31"/>
      <c r="BO11028" s="31"/>
      <c r="BP11028" s="31"/>
      <c r="BQ11028" s="31"/>
      <c r="BR11028" s="31"/>
      <c r="BS11028" s="31"/>
      <c r="BT11028" s="31"/>
      <c r="BU11028" s="31"/>
      <c r="BV11028" s="31"/>
      <c r="BW11028" s="31"/>
      <c r="BX11028" s="31"/>
      <c r="BY11028" s="31"/>
      <c r="BZ11028" s="31"/>
      <c r="CA11028" s="31"/>
      <c r="CB11028" s="31"/>
      <c r="CC11028" s="31"/>
    </row>
    <row r="11029" spans="5:81" customFormat="1" x14ac:dyDescent="0.25">
      <c r="E11029" s="30" t="str">
        <f t="shared" si="82"/>
        <v>update IFINOPL.dbo.AGREEMENT_ASSET set BILLING_TO_NPWP = '014412316631000', NPWP_NAME = 'PT. MATAHARI SAKTI', NPWP_ADDRESS = 'JL. MARGOMULYO INDUSTRI I A NO. 9-13 RT.001 RW.001 TAMBAK SARIOSO ASEMROWO KOTA SURABAYA JAWA TIMUR' where AGREEMENT_NO = replace('0001960/4/10/02/2024', '/', '.');</v>
      </c>
      <c r="F11029" s="31"/>
      <c r="G11029" s="31"/>
      <c r="H11029" s="31"/>
      <c r="I11029" s="31"/>
      <c r="J11029" s="31"/>
      <c r="K11029" s="31"/>
      <c r="L11029" s="31"/>
      <c r="M11029" s="31"/>
      <c r="N11029" s="31"/>
      <c r="O11029" s="31"/>
      <c r="P11029" s="31"/>
      <c r="Q11029" s="31"/>
      <c r="R11029" s="31"/>
      <c r="S11029" s="31"/>
      <c r="T11029" s="31"/>
      <c r="U11029" s="31"/>
      <c r="V11029" s="31"/>
      <c r="W11029" s="31"/>
      <c r="X11029" s="31"/>
      <c r="Y11029" s="31"/>
      <c r="Z11029" s="31"/>
      <c r="AA11029" s="31"/>
      <c r="AB11029" s="31"/>
      <c r="AC11029" s="31"/>
      <c r="AD11029" s="31"/>
      <c r="AE11029" s="31"/>
      <c r="AF11029" s="31"/>
      <c r="AG11029" s="31"/>
      <c r="AH11029" s="31"/>
      <c r="AI11029" s="31"/>
      <c r="AJ11029" s="31"/>
      <c r="AK11029" s="31"/>
      <c r="AL11029" s="31"/>
      <c r="AM11029" s="31"/>
      <c r="AN11029" s="31"/>
      <c r="AO11029" s="31"/>
      <c r="AP11029" s="31"/>
      <c r="AQ11029" s="31"/>
      <c r="AR11029" s="31"/>
      <c r="AS11029" s="31"/>
      <c r="AT11029" s="31"/>
      <c r="AU11029" s="31"/>
      <c r="AV11029" s="31"/>
      <c r="AW11029" s="31"/>
      <c r="AX11029" s="31"/>
      <c r="AY11029" s="31"/>
      <c r="AZ11029" s="31"/>
      <c r="BA11029" s="31"/>
      <c r="BB11029" s="31"/>
      <c r="BC11029" s="31"/>
      <c r="BD11029" s="31"/>
      <c r="BE11029" s="31"/>
      <c r="BF11029" s="31"/>
      <c r="BG11029" s="31"/>
      <c r="BH11029" s="31"/>
      <c r="BI11029" s="31"/>
      <c r="BJ11029" s="31"/>
      <c r="BK11029" s="31"/>
      <c r="BL11029" s="31"/>
      <c r="BM11029" s="31"/>
      <c r="BN11029" s="31"/>
      <c r="BO11029" s="31"/>
      <c r="BP11029" s="31"/>
      <c r="BQ11029" s="31"/>
      <c r="BR11029" s="31"/>
      <c r="BS11029" s="31"/>
      <c r="BT11029" s="31"/>
      <c r="BU11029" s="31"/>
      <c r="BV11029" s="31"/>
      <c r="BW11029" s="31"/>
      <c r="BX11029" s="31"/>
      <c r="BY11029" s="31"/>
      <c r="BZ11029" s="31"/>
      <c r="CA11029" s="31"/>
      <c r="CB11029" s="31"/>
      <c r="CC11029" s="31"/>
    </row>
    <row r="11030" spans="5:81" customFormat="1" x14ac:dyDescent="0.25">
      <c r="E11030" s="30" t="str">
        <f t="shared" si="82"/>
        <v>update IFINOPL.dbo.AGREEMENT_ASSET set BILLING_TO_NPWP = '016022360007000', NPWP_NAME = 'PT. PANDU SIWI SENTOSA', NPWP_ADDRESS = 'Jl. Raya Bekasi Timur, KM 18 No. 30 ,Jatinegara - Cakung, Jakarta Timur. DKI Jakarta' where AGREEMENT_NO = replace('0001962/4/01/02/2024', '/', '.');</v>
      </c>
      <c r="F11030" s="31"/>
      <c r="G11030" s="31"/>
      <c r="H11030" s="31"/>
      <c r="I11030" s="31"/>
      <c r="J11030" s="31"/>
      <c r="K11030" s="31"/>
      <c r="L11030" s="31"/>
      <c r="M11030" s="31"/>
      <c r="N11030" s="31"/>
      <c r="O11030" s="31"/>
      <c r="P11030" s="31"/>
      <c r="Q11030" s="31"/>
      <c r="R11030" s="31"/>
      <c r="S11030" s="31"/>
      <c r="T11030" s="31"/>
      <c r="U11030" s="31"/>
      <c r="V11030" s="31"/>
      <c r="W11030" s="31"/>
      <c r="X11030" s="31"/>
      <c r="Y11030" s="31"/>
      <c r="Z11030" s="31"/>
      <c r="AA11030" s="31"/>
      <c r="AB11030" s="31"/>
      <c r="AC11030" s="31"/>
      <c r="AD11030" s="31"/>
      <c r="AE11030" s="31"/>
      <c r="AF11030" s="31"/>
      <c r="AG11030" s="31"/>
      <c r="AH11030" s="31"/>
      <c r="AI11030" s="31"/>
      <c r="AJ11030" s="31"/>
      <c r="AK11030" s="31"/>
      <c r="AL11030" s="31"/>
      <c r="AM11030" s="31"/>
      <c r="AN11030" s="31"/>
      <c r="AO11030" s="31"/>
      <c r="AP11030" s="31"/>
      <c r="AQ11030" s="31"/>
      <c r="AR11030" s="31"/>
      <c r="AS11030" s="31"/>
      <c r="AT11030" s="31"/>
      <c r="AU11030" s="31"/>
      <c r="AV11030" s="31"/>
      <c r="AW11030" s="31"/>
      <c r="AX11030" s="31"/>
      <c r="AY11030" s="31"/>
      <c r="AZ11030" s="31"/>
      <c r="BA11030" s="31"/>
      <c r="BB11030" s="31"/>
      <c r="BC11030" s="31"/>
      <c r="BD11030" s="31"/>
      <c r="BE11030" s="31"/>
      <c r="BF11030" s="31"/>
      <c r="BG11030" s="31"/>
      <c r="BH11030" s="31"/>
      <c r="BI11030" s="31"/>
      <c r="BJ11030" s="31"/>
      <c r="BK11030" s="31"/>
      <c r="BL11030" s="31"/>
      <c r="BM11030" s="31"/>
      <c r="BN11030" s="31"/>
      <c r="BO11030" s="31"/>
      <c r="BP11030" s="31"/>
      <c r="BQ11030" s="31"/>
      <c r="BR11030" s="31"/>
      <c r="BS11030" s="31"/>
      <c r="BT11030" s="31"/>
      <c r="BU11030" s="31"/>
      <c r="BV11030" s="31"/>
      <c r="BW11030" s="31"/>
      <c r="BX11030" s="31"/>
      <c r="BY11030" s="31"/>
      <c r="BZ11030" s="31"/>
      <c r="CA11030" s="31"/>
      <c r="CB11030" s="31"/>
      <c r="CC11030" s="31"/>
    </row>
    <row r="11031" spans="5:81" customFormat="1" x14ac:dyDescent="0.25">
      <c r="E11031" s="30" t="str">
        <f t="shared" si="82"/>
        <v>update IFINOPL.dbo.AGREEMENT_ASSET set BILLING_TO_NPWP = '419512165006000', NPWP_NAME = 'PT. BSA LOGISTICS INDONESIA', NPWP_ADDRESS = 'JL. RAYA CAKUNG CILINCING KM.3, CAKUNG BARAT, CAKUNG, KOTA ADM. JAKARTA TIMUR, DKI JAKARTA, 13190' where AGREEMENT_NO = replace('0001963/4/08/02/2024', '/', '.');</v>
      </c>
      <c r="F11031" s="31"/>
      <c r="G11031" s="31"/>
      <c r="H11031" s="31"/>
      <c r="I11031" s="31"/>
      <c r="J11031" s="31"/>
      <c r="K11031" s="31"/>
      <c r="L11031" s="31"/>
      <c r="M11031" s="31"/>
      <c r="N11031" s="31"/>
      <c r="O11031" s="31"/>
      <c r="P11031" s="31"/>
      <c r="Q11031" s="31"/>
      <c r="R11031" s="31"/>
      <c r="S11031" s="31"/>
      <c r="T11031" s="31"/>
      <c r="U11031" s="31"/>
      <c r="V11031" s="31"/>
      <c r="W11031" s="31"/>
      <c r="X11031" s="31"/>
      <c r="Y11031" s="31"/>
      <c r="Z11031" s="31"/>
      <c r="AA11031" s="31"/>
      <c r="AB11031" s="31"/>
      <c r="AC11031" s="31"/>
      <c r="AD11031" s="31"/>
      <c r="AE11031" s="31"/>
      <c r="AF11031" s="31"/>
      <c r="AG11031" s="31"/>
      <c r="AH11031" s="31"/>
      <c r="AI11031" s="31"/>
      <c r="AJ11031" s="31"/>
      <c r="AK11031" s="31"/>
      <c r="AL11031" s="31"/>
      <c r="AM11031" s="31"/>
      <c r="AN11031" s="31"/>
      <c r="AO11031" s="31"/>
      <c r="AP11031" s="31"/>
      <c r="AQ11031" s="31"/>
      <c r="AR11031" s="31"/>
      <c r="AS11031" s="31"/>
      <c r="AT11031" s="31"/>
      <c r="AU11031" s="31"/>
      <c r="AV11031" s="31"/>
      <c r="AW11031" s="31"/>
      <c r="AX11031" s="31"/>
      <c r="AY11031" s="31"/>
      <c r="AZ11031" s="31"/>
      <c r="BA11031" s="31"/>
      <c r="BB11031" s="31"/>
      <c r="BC11031" s="31"/>
      <c r="BD11031" s="31"/>
      <c r="BE11031" s="31"/>
      <c r="BF11031" s="31"/>
      <c r="BG11031" s="31"/>
      <c r="BH11031" s="31"/>
      <c r="BI11031" s="31"/>
      <c r="BJ11031" s="31"/>
      <c r="BK11031" s="31"/>
      <c r="BL11031" s="31"/>
      <c r="BM11031" s="31"/>
      <c r="BN11031" s="31"/>
      <c r="BO11031" s="31"/>
      <c r="BP11031" s="31"/>
      <c r="BQ11031" s="31"/>
      <c r="BR11031" s="31"/>
      <c r="BS11031" s="31"/>
      <c r="BT11031" s="31"/>
      <c r="BU11031" s="31"/>
      <c r="BV11031" s="31"/>
      <c r="BW11031" s="31"/>
      <c r="BX11031" s="31"/>
      <c r="BY11031" s="31"/>
      <c r="BZ11031" s="31"/>
      <c r="CA11031" s="31"/>
      <c r="CB11031" s="31"/>
      <c r="CC11031" s="31"/>
    </row>
    <row r="11032" spans="5:81" customFormat="1" x14ac:dyDescent="0.25">
      <c r="E11032" s="30" t="str">
        <f t="shared" si="82"/>
        <v>update IFINOPL.dbo.AGREEMENT_ASSET set BILLING_TO_NPWP = '419512165006000', NPWP_NAME = 'PT. BSA LOGISTICS INDONESIA', NPWP_ADDRESS = 'JL. RAYA CAKUNG CILINCING KM.3, CAKUNG BARAT, CAKUNG, KOTA ADM. JAKARTA TIMUR, DKI JAKARTA, 13910' where AGREEMENT_NO = replace('0001963/4/08/02/2024', '/', '.');</v>
      </c>
      <c r="F11032" s="31"/>
      <c r="G11032" s="31"/>
      <c r="H11032" s="31"/>
      <c r="I11032" s="31"/>
      <c r="J11032" s="31"/>
      <c r="K11032" s="31"/>
      <c r="L11032" s="31"/>
      <c r="M11032" s="31"/>
      <c r="N11032" s="31"/>
      <c r="O11032" s="31"/>
      <c r="P11032" s="31"/>
      <c r="Q11032" s="31"/>
      <c r="R11032" s="31"/>
      <c r="S11032" s="31"/>
      <c r="T11032" s="31"/>
      <c r="U11032" s="31"/>
      <c r="V11032" s="31"/>
      <c r="W11032" s="31"/>
      <c r="X11032" s="31"/>
      <c r="Y11032" s="31"/>
      <c r="Z11032" s="31"/>
      <c r="AA11032" s="31"/>
      <c r="AB11032" s="31"/>
      <c r="AC11032" s="31"/>
      <c r="AD11032" s="31"/>
      <c r="AE11032" s="31"/>
      <c r="AF11032" s="31"/>
      <c r="AG11032" s="31"/>
      <c r="AH11032" s="31"/>
      <c r="AI11032" s="31"/>
      <c r="AJ11032" s="31"/>
      <c r="AK11032" s="31"/>
      <c r="AL11032" s="31"/>
      <c r="AM11032" s="31"/>
      <c r="AN11032" s="31"/>
      <c r="AO11032" s="31"/>
      <c r="AP11032" s="31"/>
      <c r="AQ11032" s="31"/>
      <c r="AR11032" s="31"/>
      <c r="AS11032" s="31"/>
      <c r="AT11032" s="31"/>
      <c r="AU11032" s="31"/>
      <c r="AV11032" s="31"/>
      <c r="AW11032" s="31"/>
      <c r="AX11032" s="31"/>
      <c r="AY11032" s="31"/>
      <c r="AZ11032" s="31"/>
      <c r="BA11032" s="31"/>
      <c r="BB11032" s="31"/>
      <c r="BC11032" s="31"/>
      <c r="BD11032" s="31"/>
      <c r="BE11032" s="31"/>
      <c r="BF11032" s="31"/>
      <c r="BG11032" s="31"/>
      <c r="BH11032" s="31"/>
      <c r="BI11032" s="31"/>
      <c r="BJ11032" s="31"/>
      <c r="BK11032" s="31"/>
      <c r="BL11032" s="31"/>
      <c r="BM11032" s="31"/>
      <c r="BN11032" s="31"/>
      <c r="BO11032" s="31"/>
      <c r="BP11032" s="31"/>
      <c r="BQ11032" s="31"/>
      <c r="BR11032" s="31"/>
      <c r="BS11032" s="31"/>
      <c r="BT11032" s="31"/>
      <c r="BU11032" s="31"/>
      <c r="BV11032" s="31"/>
      <c r="BW11032" s="31"/>
      <c r="BX11032" s="31"/>
      <c r="BY11032" s="31"/>
      <c r="BZ11032" s="31"/>
      <c r="CA11032" s="31"/>
      <c r="CB11032" s="31"/>
      <c r="CC11032" s="31"/>
    </row>
    <row r="11033" spans="5:81" customFormat="1" x14ac:dyDescent="0.25">
      <c r="E11033" s="30" t="str">
        <f t="shared" si="82"/>
        <v>update IFINOPL.dbo.AGREEMENT_ASSET set BILLING_TO_NPWP = '419512165006000', NPWP_NAME = 'PT. BSA LOGISTICS INDONESIA', NPWP_ADDRESS = 'JL. RAYA CAKUNG CILINCING KM.3, CAKUNG BARAT, CAKUNG, KOTA ADM. JAKARTA TIMUR, DKI JAKARTA, 13190' where AGREEMENT_NO = replace('0001963/4/08/02/2024', '/', '.');</v>
      </c>
      <c r="F11033" s="31"/>
      <c r="G11033" s="31"/>
      <c r="H11033" s="31"/>
      <c r="I11033" s="31"/>
      <c r="J11033" s="31"/>
      <c r="K11033" s="31"/>
      <c r="L11033" s="31"/>
      <c r="M11033" s="31"/>
      <c r="N11033" s="31"/>
      <c r="O11033" s="31"/>
      <c r="P11033" s="31"/>
      <c r="Q11033" s="31"/>
      <c r="R11033" s="31"/>
      <c r="S11033" s="31"/>
      <c r="T11033" s="31"/>
      <c r="U11033" s="31"/>
      <c r="V11033" s="31"/>
      <c r="W11033" s="31"/>
      <c r="X11033" s="31"/>
      <c r="Y11033" s="31"/>
      <c r="Z11033" s="31"/>
      <c r="AA11033" s="31"/>
      <c r="AB11033" s="31"/>
      <c r="AC11033" s="31"/>
      <c r="AD11033" s="31"/>
      <c r="AE11033" s="31"/>
      <c r="AF11033" s="31"/>
      <c r="AG11033" s="31"/>
      <c r="AH11033" s="31"/>
      <c r="AI11033" s="31"/>
      <c r="AJ11033" s="31"/>
      <c r="AK11033" s="31"/>
      <c r="AL11033" s="31"/>
      <c r="AM11033" s="31"/>
      <c r="AN11033" s="31"/>
      <c r="AO11033" s="31"/>
      <c r="AP11033" s="31"/>
      <c r="AQ11033" s="31"/>
      <c r="AR11033" s="31"/>
      <c r="AS11033" s="31"/>
      <c r="AT11033" s="31"/>
      <c r="AU11033" s="31"/>
      <c r="AV11033" s="31"/>
      <c r="AW11033" s="31"/>
      <c r="AX11033" s="31"/>
      <c r="AY11033" s="31"/>
      <c r="AZ11033" s="31"/>
      <c r="BA11033" s="31"/>
      <c r="BB11033" s="31"/>
      <c r="BC11033" s="31"/>
      <c r="BD11033" s="31"/>
      <c r="BE11033" s="31"/>
      <c r="BF11033" s="31"/>
      <c r="BG11033" s="31"/>
      <c r="BH11033" s="31"/>
      <c r="BI11033" s="31"/>
      <c r="BJ11033" s="31"/>
      <c r="BK11033" s="31"/>
      <c r="BL11033" s="31"/>
      <c r="BM11033" s="31"/>
      <c r="BN11033" s="31"/>
      <c r="BO11033" s="31"/>
      <c r="BP11033" s="31"/>
      <c r="BQ11033" s="31"/>
      <c r="BR11033" s="31"/>
      <c r="BS11033" s="31"/>
      <c r="BT11033" s="31"/>
      <c r="BU11033" s="31"/>
      <c r="BV11033" s="31"/>
      <c r="BW11033" s="31"/>
      <c r="BX11033" s="31"/>
      <c r="BY11033" s="31"/>
      <c r="BZ11033" s="31"/>
      <c r="CA11033" s="31"/>
      <c r="CB11033" s="31"/>
      <c r="CC11033" s="31"/>
    </row>
    <row r="11034" spans="5:81" customFormat="1" x14ac:dyDescent="0.25">
      <c r="E11034" s="30" t="str">
        <f t="shared" si="82"/>
        <v>update IFINOPL.dbo.AGREEMENT_ASSET set BILLING_TO_NPWP = '419512165006000', NPWP_NAME = 'PT. BSA LOGISTICS INDONESIA', NPWP_ADDRESS = 'JL. RAYA CAKUNG CILINCING KM.3, CAKUNG BARAT, CAKUNG, KOTA ADM. JAKARTA TIMUR, DKI JAKARTA, 13910' where AGREEMENT_NO = replace('0001963/4/08/02/2024', '/', '.');</v>
      </c>
      <c r="F11034" s="31"/>
      <c r="G11034" s="31"/>
      <c r="H11034" s="31"/>
      <c r="I11034" s="31"/>
      <c r="J11034" s="31"/>
      <c r="K11034" s="31"/>
      <c r="L11034" s="31"/>
      <c r="M11034" s="31"/>
      <c r="N11034" s="31"/>
      <c r="O11034" s="31"/>
      <c r="P11034" s="31"/>
      <c r="Q11034" s="31"/>
      <c r="R11034" s="31"/>
      <c r="S11034" s="31"/>
      <c r="T11034" s="31"/>
      <c r="U11034" s="31"/>
      <c r="V11034" s="31"/>
      <c r="W11034" s="31"/>
      <c r="X11034" s="31"/>
      <c r="Y11034" s="31"/>
      <c r="Z11034" s="31"/>
      <c r="AA11034" s="31"/>
      <c r="AB11034" s="31"/>
      <c r="AC11034" s="31"/>
      <c r="AD11034" s="31"/>
      <c r="AE11034" s="31"/>
      <c r="AF11034" s="31"/>
      <c r="AG11034" s="31"/>
      <c r="AH11034" s="31"/>
      <c r="AI11034" s="31"/>
      <c r="AJ11034" s="31"/>
      <c r="AK11034" s="31"/>
      <c r="AL11034" s="31"/>
      <c r="AM11034" s="31"/>
      <c r="AN11034" s="31"/>
      <c r="AO11034" s="31"/>
      <c r="AP11034" s="31"/>
      <c r="AQ11034" s="31"/>
      <c r="AR11034" s="31"/>
      <c r="AS11034" s="31"/>
      <c r="AT11034" s="31"/>
      <c r="AU11034" s="31"/>
      <c r="AV11034" s="31"/>
      <c r="AW11034" s="31"/>
      <c r="AX11034" s="31"/>
      <c r="AY11034" s="31"/>
      <c r="AZ11034" s="31"/>
      <c r="BA11034" s="31"/>
      <c r="BB11034" s="31"/>
      <c r="BC11034" s="31"/>
      <c r="BD11034" s="31"/>
      <c r="BE11034" s="31"/>
      <c r="BF11034" s="31"/>
      <c r="BG11034" s="31"/>
      <c r="BH11034" s="31"/>
      <c r="BI11034" s="31"/>
      <c r="BJ11034" s="31"/>
      <c r="BK11034" s="31"/>
      <c r="BL11034" s="31"/>
      <c r="BM11034" s="31"/>
      <c r="BN11034" s="31"/>
      <c r="BO11034" s="31"/>
      <c r="BP11034" s="31"/>
      <c r="BQ11034" s="31"/>
      <c r="BR11034" s="31"/>
      <c r="BS11034" s="31"/>
      <c r="BT11034" s="31"/>
      <c r="BU11034" s="31"/>
      <c r="BV11034" s="31"/>
      <c r="BW11034" s="31"/>
      <c r="BX11034" s="31"/>
      <c r="BY11034" s="31"/>
      <c r="BZ11034" s="31"/>
      <c r="CA11034" s="31"/>
      <c r="CB11034" s="31"/>
      <c r="CC11034" s="31"/>
    </row>
    <row r="11035" spans="5:81" customFormat="1" x14ac:dyDescent="0.25">
      <c r="E11035" s="30" t="str">
        <f t="shared" si="82"/>
        <v>update IFINOPL.dbo.AGREEMENT_ASSET set BILLING_TO_NPWP = '023215643431000', NPWP_NAME = 'PT. ARTHA UTAMA PLASINDO', NPWP_ADDRESS = 'JL FLORES KAWASAN INDUSTRI MM 2100, C1, MEKARWANGI, CIKARANG BARAT, KAB. BEKASI, JAWA BARAT, 17530' where AGREEMENT_NO = replace('0001966/4/38/02/2024', '/', '.');</v>
      </c>
      <c r="F11035" s="31"/>
      <c r="G11035" s="31"/>
      <c r="H11035" s="31"/>
      <c r="I11035" s="31"/>
      <c r="J11035" s="31"/>
      <c r="K11035" s="31"/>
      <c r="L11035" s="31"/>
      <c r="M11035" s="31"/>
      <c r="N11035" s="31"/>
      <c r="O11035" s="31"/>
      <c r="P11035" s="31"/>
      <c r="Q11035" s="31"/>
      <c r="R11035" s="31"/>
      <c r="S11035" s="31"/>
      <c r="T11035" s="31"/>
      <c r="U11035" s="31"/>
      <c r="V11035" s="31"/>
      <c r="W11035" s="31"/>
      <c r="X11035" s="31"/>
      <c r="Y11035" s="31"/>
      <c r="Z11035" s="31"/>
      <c r="AA11035" s="31"/>
      <c r="AB11035" s="31"/>
      <c r="AC11035" s="31"/>
      <c r="AD11035" s="31"/>
      <c r="AE11035" s="31"/>
      <c r="AF11035" s="31"/>
      <c r="AG11035" s="31"/>
      <c r="AH11035" s="31"/>
      <c r="AI11035" s="31"/>
      <c r="AJ11035" s="31"/>
      <c r="AK11035" s="31"/>
      <c r="AL11035" s="31"/>
      <c r="AM11035" s="31"/>
      <c r="AN11035" s="31"/>
      <c r="AO11035" s="31"/>
      <c r="AP11035" s="31"/>
      <c r="AQ11035" s="31"/>
      <c r="AR11035" s="31"/>
      <c r="AS11035" s="31"/>
      <c r="AT11035" s="31"/>
      <c r="AU11035" s="31"/>
      <c r="AV11035" s="31"/>
      <c r="AW11035" s="31"/>
      <c r="AX11035" s="31"/>
      <c r="AY11035" s="31"/>
      <c r="AZ11035" s="31"/>
      <c r="BA11035" s="31"/>
      <c r="BB11035" s="31"/>
      <c r="BC11035" s="31"/>
      <c r="BD11035" s="31"/>
      <c r="BE11035" s="31"/>
      <c r="BF11035" s="31"/>
      <c r="BG11035" s="31"/>
      <c r="BH11035" s="31"/>
      <c r="BI11035" s="31"/>
      <c r="BJ11035" s="31"/>
      <c r="BK11035" s="31"/>
      <c r="BL11035" s="31"/>
      <c r="BM11035" s="31"/>
      <c r="BN11035" s="31"/>
      <c r="BO11035" s="31"/>
      <c r="BP11035" s="31"/>
      <c r="BQ11035" s="31"/>
      <c r="BR11035" s="31"/>
      <c r="BS11035" s="31"/>
      <c r="BT11035" s="31"/>
      <c r="BU11035" s="31"/>
      <c r="BV11035" s="31"/>
      <c r="BW11035" s="31"/>
      <c r="BX11035" s="31"/>
      <c r="BY11035" s="31"/>
      <c r="BZ11035" s="31"/>
      <c r="CA11035" s="31"/>
      <c r="CB11035" s="31"/>
      <c r="CC11035" s="31"/>
    </row>
    <row r="11036" spans="5:81" customFormat="1" x14ac:dyDescent="0.25">
      <c r="E11036" s="30" t="str">
        <f t="shared" si="82"/>
        <v>update IFINOPL.dbo.AGREEMENT_ASSET set BILLING_TO_NPWP = '016400855062000', NPWP_NAME = 'PT. ANDIKA ENERGINDO', NPWP_ADDRESS = 'JL LEBAK BULUS TENGAH NO 5, RT 011 RW 004 CILANDAK BARAT - CILANDAK JAKARTA SELATAN - DKI JAKARTA' where AGREEMENT_NO = replace('0001967/4/10/02/2024', '/', '.');</v>
      </c>
      <c r="F11036" s="31"/>
      <c r="G11036" s="31"/>
      <c r="H11036" s="31"/>
      <c r="I11036" s="31"/>
      <c r="J11036" s="31"/>
      <c r="K11036" s="31"/>
      <c r="L11036" s="31"/>
      <c r="M11036" s="31"/>
      <c r="N11036" s="31"/>
      <c r="O11036" s="31"/>
      <c r="P11036" s="31"/>
      <c r="Q11036" s="31"/>
      <c r="R11036" s="31"/>
      <c r="S11036" s="31"/>
      <c r="T11036" s="31"/>
      <c r="U11036" s="31"/>
      <c r="V11036" s="31"/>
      <c r="W11036" s="31"/>
      <c r="X11036" s="31"/>
      <c r="Y11036" s="31"/>
      <c r="Z11036" s="31"/>
      <c r="AA11036" s="31"/>
      <c r="AB11036" s="31"/>
      <c r="AC11036" s="31"/>
      <c r="AD11036" s="31"/>
      <c r="AE11036" s="31"/>
      <c r="AF11036" s="31"/>
      <c r="AG11036" s="31"/>
      <c r="AH11036" s="31"/>
      <c r="AI11036" s="31"/>
      <c r="AJ11036" s="31"/>
      <c r="AK11036" s="31"/>
      <c r="AL11036" s="31"/>
      <c r="AM11036" s="31"/>
      <c r="AN11036" s="31"/>
      <c r="AO11036" s="31"/>
      <c r="AP11036" s="31"/>
      <c r="AQ11036" s="31"/>
      <c r="AR11036" s="31"/>
      <c r="AS11036" s="31"/>
      <c r="AT11036" s="31"/>
      <c r="AU11036" s="31"/>
      <c r="AV11036" s="31"/>
      <c r="AW11036" s="31"/>
      <c r="AX11036" s="31"/>
      <c r="AY11036" s="31"/>
      <c r="AZ11036" s="31"/>
      <c r="BA11036" s="31"/>
      <c r="BB11036" s="31"/>
      <c r="BC11036" s="31"/>
      <c r="BD11036" s="31"/>
      <c r="BE11036" s="31"/>
      <c r="BF11036" s="31"/>
      <c r="BG11036" s="31"/>
      <c r="BH11036" s="31"/>
      <c r="BI11036" s="31"/>
      <c r="BJ11036" s="31"/>
      <c r="BK11036" s="31"/>
      <c r="BL11036" s="31"/>
      <c r="BM11036" s="31"/>
      <c r="BN11036" s="31"/>
      <c r="BO11036" s="31"/>
      <c r="BP11036" s="31"/>
      <c r="BQ11036" s="31"/>
      <c r="BR11036" s="31"/>
      <c r="BS11036" s="31"/>
      <c r="BT11036" s="31"/>
      <c r="BU11036" s="31"/>
      <c r="BV11036" s="31"/>
      <c r="BW11036" s="31"/>
      <c r="BX11036" s="31"/>
      <c r="BY11036" s="31"/>
      <c r="BZ11036" s="31"/>
      <c r="CA11036" s="31"/>
      <c r="CB11036" s="31"/>
      <c r="CC11036" s="31"/>
    </row>
    <row r="11037" spans="5:81" customFormat="1" x14ac:dyDescent="0.25">
      <c r="E11037" s="30" t="str">
        <f t="shared" si="82"/>
        <v>update IFINOPL.dbo.AGREEMENT_ASSET set BILLING_TO_NPWP = '016400855062000', NPWP_NAME = 'PT. ANDIKA ENERGINDO', NPWP_ADDRESS = 'JL. LEBAK BULUS TENGAH NO 5 RT 011 RW 004 CILANDAK BARAT - CILANDAK - DKI JAKARTA' where AGREEMENT_NO = replace('0001967/4/10/02/2024', '/', '.');</v>
      </c>
      <c r="F11037" s="31"/>
      <c r="G11037" s="31"/>
      <c r="H11037" s="31"/>
      <c r="I11037" s="31"/>
      <c r="J11037" s="31"/>
      <c r="K11037" s="31"/>
      <c r="L11037" s="31"/>
      <c r="M11037" s="31"/>
      <c r="N11037" s="31"/>
      <c r="O11037" s="31"/>
      <c r="P11037" s="31"/>
      <c r="Q11037" s="31"/>
      <c r="R11037" s="31"/>
      <c r="S11037" s="31"/>
      <c r="T11037" s="31"/>
      <c r="U11037" s="31"/>
      <c r="V11037" s="31"/>
      <c r="W11037" s="31"/>
      <c r="X11037" s="31"/>
      <c r="Y11037" s="31"/>
      <c r="Z11037" s="31"/>
      <c r="AA11037" s="31"/>
      <c r="AB11037" s="31"/>
      <c r="AC11037" s="31"/>
      <c r="AD11037" s="31"/>
      <c r="AE11037" s="31"/>
      <c r="AF11037" s="31"/>
      <c r="AG11037" s="31"/>
      <c r="AH11037" s="31"/>
      <c r="AI11037" s="31"/>
      <c r="AJ11037" s="31"/>
      <c r="AK11037" s="31"/>
      <c r="AL11037" s="31"/>
      <c r="AM11037" s="31"/>
      <c r="AN11037" s="31"/>
      <c r="AO11037" s="31"/>
      <c r="AP11037" s="31"/>
      <c r="AQ11037" s="31"/>
      <c r="AR11037" s="31"/>
      <c r="AS11037" s="31"/>
      <c r="AT11037" s="31"/>
      <c r="AU11037" s="31"/>
      <c r="AV11037" s="31"/>
      <c r="AW11037" s="31"/>
      <c r="AX11037" s="31"/>
      <c r="AY11037" s="31"/>
      <c r="AZ11037" s="31"/>
      <c r="BA11037" s="31"/>
      <c r="BB11037" s="31"/>
      <c r="BC11037" s="31"/>
      <c r="BD11037" s="31"/>
      <c r="BE11037" s="31"/>
      <c r="BF11037" s="31"/>
      <c r="BG11037" s="31"/>
      <c r="BH11037" s="31"/>
      <c r="BI11037" s="31"/>
      <c r="BJ11037" s="31"/>
      <c r="BK11037" s="31"/>
      <c r="BL11037" s="31"/>
      <c r="BM11037" s="31"/>
      <c r="BN11037" s="31"/>
      <c r="BO11037" s="31"/>
      <c r="BP11037" s="31"/>
      <c r="BQ11037" s="31"/>
      <c r="BR11037" s="31"/>
      <c r="BS11037" s="31"/>
      <c r="BT11037" s="31"/>
      <c r="BU11037" s="31"/>
      <c r="BV11037" s="31"/>
      <c r="BW11037" s="31"/>
      <c r="BX11037" s="31"/>
      <c r="BY11037" s="31"/>
      <c r="BZ11037" s="31"/>
      <c r="CA11037" s="31"/>
      <c r="CB11037" s="31"/>
      <c r="CC11037" s="31"/>
    </row>
    <row r="11038" spans="5:81" customFormat="1" x14ac:dyDescent="0.25">
      <c r="E11038" s="30" t="str">
        <f t="shared" si="82"/>
        <v>update IFINOPL.dbo.AGREEMENT_ASSET set BILLING_TO_NPWP = '016400855062000', NPWP_NAME = 'PT. ANDIKA ENERGINDO', NPWP_ADDRESS = 'JL. LEBAK BULUS TENGAH NO. 5 RT 011 RW 004 CILANDAK BARAT - CILANDAK - DKI JAKARTA' where AGREEMENT_NO = replace('0001967/4/10/02/2024', '/', '.');</v>
      </c>
      <c r="F11038" s="31"/>
      <c r="G11038" s="31"/>
      <c r="H11038" s="31"/>
      <c r="I11038" s="31"/>
      <c r="J11038" s="31"/>
      <c r="K11038" s="31"/>
      <c r="L11038" s="31"/>
      <c r="M11038" s="31"/>
      <c r="N11038" s="31"/>
      <c r="O11038" s="31"/>
      <c r="P11038" s="31"/>
      <c r="Q11038" s="31"/>
      <c r="R11038" s="31"/>
      <c r="S11038" s="31"/>
      <c r="T11038" s="31"/>
      <c r="U11038" s="31"/>
      <c r="V11038" s="31"/>
      <c r="W11038" s="31"/>
      <c r="X11038" s="31"/>
      <c r="Y11038" s="31"/>
      <c r="Z11038" s="31"/>
      <c r="AA11038" s="31"/>
      <c r="AB11038" s="31"/>
      <c r="AC11038" s="31"/>
      <c r="AD11038" s="31"/>
      <c r="AE11038" s="31"/>
      <c r="AF11038" s="31"/>
      <c r="AG11038" s="31"/>
      <c r="AH11038" s="31"/>
      <c r="AI11038" s="31"/>
      <c r="AJ11038" s="31"/>
      <c r="AK11038" s="31"/>
      <c r="AL11038" s="31"/>
      <c r="AM11038" s="31"/>
      <c r="AN11038" s="31"/>
      <c r="AO11038" s="31"/>
      <c r="AP11038" s="31"/>
      <c r="AQ11038" s="31"/>
      <c r="AR11038" s="31"/>
      <c r="AS11038" s="31"/>
      <c r="AT11038" s="31"/>
      <c r="AU11038" s="31"/>
      <c r="AV11038" s="31"/>
      <c r="AW11038" s="31"/>
      <c r="AX11038" s="31"/>
      <c r="AY11038" s="31"/>
      <c r="AZ11038" s="31"/>
      <c r="BA11038" s="31"/>
      <c r="BB11038" s="31"/>
      <c r="BC11038" s="31"/>
      <c r="BD11038" s="31"/>
      <c r="BE11038" s="31"/>
      <c r="BF11038" s="31"/>
      <c r="BG11038" s="31"/>
      <c r="BH11038" s="31"/>
      <c r="BI11038" s="31"/>
      <c r="BJ11038" s="31"/>
      <c r="BK11038" s="31"/>
      <c r="BL11038" s="31"/>
      <c r="BM11038" s="31"/>
      <c r="BN11038" s="31"/>
      <c r="BO11038" s="31"/>
      <c r="BP11038" s="31"/>
      <c r="BQ11038" s="31"/>
      <c r="BR11038" s="31"/>
      <c r="BS11038" s="31"/>
      <c r="BT11038" s="31"/>
      <c r="BU11038" s="31"/>
      <c r="BV11038" s="31"/>
      <c r="BW11038" s="31"/>
      <c r="BX11038" s="31"/>
      <c r="BY11038" s="31"/>
      <c r="BZ11038" s="31"/>
      <c r="CA11038" s="31"/>
      <c r="CB11038" s="31"/>
      <c r="CC11038" s="31"/>
    </row>
    <row r="11039" spans="5:81" customFormat="1" x14ac:dyDescent="0.25">
      <c r="E11039" s="30" t="str">
        <f t="shared" si="82"/>
        <v>update IFINOPL.dbo.AGREEMENT_ASSET set BILLING_TO_NPWP = '016400855062000', NPWP_NAME = 'PT. ANDIKA ENERGINDO', NPWP_ADDRESS = 'JL. LEBAK BULUS TENGAH No. 5 RT 011 RW 04 CILANDAK BARAT - CILANDAK - JAKARTA SELATAN - DKI JAKARTA' where AGREEMENT_NO = replace('0001967/4/10/02/2024', '/', '.');</v>
      </c>
      <c r="F11039" s="31"/>
      <c r="G11039" s="31"/>
      <c r="H11039" s="31"/>
      <c r="I11039" s="31"/>
      <c r="J11039" s="31"/>
      <c r="K11039" s="31"/>
      <c r="L11039" s="31"/>
      <c r="M11039" s="31"/>
      <c r="N11039" s="31"/>
      <c r="O11039" s="31"/>
      <c r="P11039" s="31"/>
      <c r="Q11039" s="31"/>
      <c r="R11039" s="31"/>
      <c r="S11039" s="31"/>
      <c r="T11039" s="31"/>
      <c r="U11039" s="31"/>
      <c r="V11039" s="31"/>
      <c r="W11039" s="31"/>
      <c r="X11039" s="31"/>
      <c r="Y11039" s="31"/>
      <c r="Z11039" s="31"/>
      <c r="AA11039" s="31"/>
      <c r="AB11039" s="31"/>
      <c r="AC11039" s="31"/>
      <c r="AD11039" s="31"/>
      <c r="AE11039" s="31"/>
      <c r="AF11039" s="31"/>
      <c r="AG11039" s="31"/>
      <c r="AH11039" s="31"/>
      <c r="AI11039" s="31"/>
      <c r="AJ11039" s="31"/>
      <c r="AK11039" s="31"/>
      <c r="AL11039" s="31"/>
      <c r="AM11039" s="31"/>
      <c r="AN11039" s="31"/>
      <c r="AO11039" s="31"/>
      <c r="AP11039" s="31"/>
      <c r="AQ11039" s="31"/>
      <c r="AR11039" s="31"/>
      <c r="AS11039" s="31"/>
      <c r="AT11039" s="31"/>
      <c r="AU11039" s="31"/>
      <c r="AV11039" s="31"/>
      <c r="AW11039" s="31"/>
      <c r="AX11039" s="31"/>
      <c r="AY11039" s="31"/>
      <c r="AZ11039" s="31"/>
      <c r="BA11039" s="31"/>
      <c r="BB11039" s="31"/>
      <c r="BC11039" s="31"/>
      <c r="BD11039" s="31"/>
      <c r="BE11039" s="31"/>
      <c r="BF11039" s="31"/>
      <c r="BG11039" s="31"/>
      <c r="BH11039" s="31"/>
      <c r="BI11039" s="31"/>
      <c r="BJ11039" s="31"/>
      <c r="BK11039" s="31"/>
      <c r="BL11039" s="31"/>
      <c r="BM11039" s="31"/>
      <c r="BN11039" s="31"/>
      <c r="BO11039" s="31"/>
      <c r="BP11039" s="31"/>
      <c r="BQ11039" s="31"/>
      <c r="BR11039" s="31"/>
      <c r="BS11039" s="31"/>
      <c r="BT11039" s="31"/>
      <c r="BU11039" s="31"/>
      <c r="BV11039" s="31"/>
      <c r="BW11039" s="31"/>
      <c r="BX11039" s="31"/>
      <c r="BY11039" s="31"/>
      <c r="BZ11039" s="31"/>
      <c r="CA11039" s="31"/>
      <c r="CB11039" s="31"/>
      <c r="CC11039" s="31"/>
    </row>
    <row r="11040" spans="5:81" customFormat="1" x14ac:dyDescent="0.25">
      <c r="E11040" s="30" t="str">
        <f t="shared" si="82"/>
        <v>update IFINOPL.dbo.AGREEMENT_ASSET set BILLING_TO_NPWP = '016400855062000', NPWP_NAME = 'PT. ANDIKA ENERGINDO', NPWP_ADDRESS = 'JL LEBAK BULUS TENGAH NO 5, RT 011 RW 004 CILANDAK BARAT - CILANDAK JAKARTA SELATAN - DKI JAKARTA' where AGREEMENT_NO = replace('0001967/4/10/02/2024', '/', '.');</v>
      </c>
      <c r="F11040" s="31"/>
      <c r="G11040" s="31"/>
      <c r="H11040" s="31"/>
      <c r="I11040" s="31"/>
      <c r="J11040" s="31"/>
      <c r="K11040" s="31"/>
      <c r="L11040" s="31"/>
      <c r="M11040" s="31"/>
      <c r="N11040" s="31"/>
      <c r="O11040" s="31"/>
      <c r="P11040" s="31"/>
      <c r="Q11040" s="31"/>
      <c r="R11040" s="31"/>
      <c r="S11040" s="31"/>
      <c r="T11040" s="31"/>
      <c r="U11040" s="31"/>
      <c r="V11040" s="31"/>
      <c r="W11040" s="31"/>
      <c r="X11040" s="31"/>
      <c r="Y11040" s="31"/>
      <c r="Z11040" s="31"/>
      <c r="AA11040" s="31"/>
      <c r="AB11040" s="31"/>
      <c r="AC11040" s="31"/>
      <c r="AD11040" s="31"/>
      <c r="AE11040" s="31"/>
      <c r="AF11040" s="31"/>
      <c r="AG11040" s="31"/>
      <c r="AH11040" s="31"/>
      <c r="AI11040" s="31"/>
      <c r="AJ11040" s="31"/>
      <c r="AK11040" s="31"/>
      <c r="AL11040" s="31"/>
      <c r="AM11040" s="31"/>
      <c r="AN11040" s="31"/>
      <c r="AO11040" s="31"/>
      <c r="AP11040" s="31"/>
      <c r="AQ11040" s="31"/>
      <c r="AR11040" s="31"/>
      <c r="AS11040" s="31"/>
      <c r="AT11040" s="31"/>
      <c r="AU11040" s="31"/>
      <c r="AV11040" s="31"/>
      <c r="AW11040" s="31"/>
      <c r="AX11040" s="31"/>
      <c r="AY11040" s="31"/>
      <c r="AZ11040" s="31"/>
      <c r="BA11040" s="31"/>
      <c r="BB11040" s="31"/>
      <c r="BC11040" s="31"/>
      <c r="BD11040" s="31"/>
      <c r="BE11040" s="31"/>
      <c r="BF11040" s="31"/>
      <c r="BG11040" s="31"/>
      <c r="BH11040" s="31"/>
      <c r="BI11040" s="31"/>
      <c r="BJ11040" s="31"/>
      <c r="BK11040" s="31"/>
      <c r="BL11040" s="31"/>
      <c r="BM11040" s="31"/>
      <c r="BN11040" s="31"/>
      <c r="BO11040" s="31"/>
      <c r="BP11040" s="31"/>
      <c r="BQ11040" s="31"/>
      <c r="BR11040" s="31"/>
      <c r="BS11040" s="31"/>
      <c r="BT11040" s="31"/>
      <c r="BU11040" s="31"/>
      <c r="BV11040" s="31"/>
      <c r="BW11040" s="31"/>
      <c r="BX11040" s="31"/>
      <c r="BY11040" s="31"/>
      <c r="BZ11040" s="31"/>
      <c r="CA11040" s="31"/>
      <c r="CB11040" s="31"/>
      <c r="CC11040" s="31"/>
    </row>
    <row r="11041" spans="5:81" customFormat="1" x14ac:dyDescent="0.25">
      <c r="E11041" s="30" t="str">
        <f t="shared" si="82"/>
        <v>update IFINOPL.dbo.AGREEMENT_ASSET set BILLING_TO_NPWP = '016400855062000', NPWP_NAME = 'PT. ANDIKA ENERGINDO', NPWP_ADDRESS = 'JL. LEBAK BULUS TENGAH NO 5 RT 011 RW 004 CILANDAK BARAT - CILANDAK - DKI JAKARTA' where AGREEMENT_NO = replace('0001967/4/10/02/2024', '/', '.');</v>
      </c>
      <c r="F11041" s="31"/>
      <c r="G11041" s="31"/>
      <c r="H11041" s="31"/>
      <c r="I11041" s="31"/>
      <c r="J11041" s="31"/>
      <c r="K11041" s="31"/>
      <c r="L11041" s="31"/>
      <c r="M11041" s="31"/>
      <c r="N11041" s="31"/>
      <c r="O11041" s="31"/>
      <c r="P11041" s="31"/>
      <c r="Q11041" s="31"/>
      <c r="R11041" s="31"/>
      <c r="S11041" s="31"/>
      <c r="T11041" s="31"/>
      <c r="U11041" s="31"/>
      <c r="V11041" s="31"/>
      <c r="W11041" s="31"/>
      <c r="X11041" s="31"/>
      <c r="Y11041" s="31"/>
      <c r="Z11041" s="31"/>
      <c r="AA11041" s="31"/>
      <c r="AB11041" s="31"/>
      <c r="AC11041" s="31"/>
      <c r="AD11041" s="31"/>
      <c r="AE11041" s="31"/>
      <c r="AF11041" s="31"/>
      <c r="AG11041" s="31"/>
      <c r="AH11041" s="31"/>
      <c r="AI11041" s="31"/>
      <c r="AJ11041" s="31"/>
      <c r="AK11041" s="31"/>
      <c r="AL11041" s="31"/>
      <c r="AM11041" s="31"/>
      <c r="AN11041" s="31"/>
      <c r="AO11041" s="31"/>
      <c r="AP11041" s="31"/>
      <c r="AQ11041" s="31"/>
      <c r="AR11041" s="31"/>
      <c r="AS11041" s="31"/>
      <c r="AT11041" s="31"/>
      <c r="AU11041" s="31"/>
      <c r="AV11041" s="31"/>
      <c r="AW11041" s="31"/>
      <c r="AX11041" s="31"/>
      <c r="AY11041" s="31"/>
      <c r="AZ11041" s="31"/>
      <c r="BA11041" s="31"/>
      <c r="BB11041" s="31"/>
      <c r="BC11041" s="31"/>
      <c r="BD11041" s="31"/>
      <c r="BE11041" s="31"/>
      <c r="BF11041" s="31"/>
      <c r="BG11041" s="31"/>
      <c r="BH11041" s="31"/>
      <c r="BI11041" s="31"/>
      <c r="BJ11041" s="31"/>
      <c r="BK11041" s="31"/>
      <c r="BL11041" s="31"/>
      <c r="BM11041" s="31"/>
      <c r="BN11041" s="31"/>
      <c r="BO11041" s="31"/>
      <c r="BP11041" s="31"/>
      <c r="BQ11041" s="31"/>
      <c r="BR11041" s="31"/>
      <c r="BS11041" s="31"/>
      <c r="BT11041" s="31"/>
      <c r="BU11041" s="31"/>
      <c r="BV11041" s="31"/>
      <c r="BW11041" s="31"/>
      <c r="BX11041" s="31"/>
      <c r="BY11041" s="31"/>
      <c r="BZ11041" s="31"/>
      <c r="CA11041" s="31"/>
      <c r="CB11041" s="31"/>
      <c r="CC11041" s="31"/>
    </row>
    <row r="11042" spans="5:81" customFormat="1" x14ac:dyDescent="0.25">
      <c r="E11042" s="30" t="str">
        <f t="shared" si="82"/>
        <v>update IFINOPL.dbo.AGREEMENT_ASSET set BILLING_TO_NPWP = '016400855062000', NPWP_NAME = 'PT. ANDIKA ENERGINDO', NPWP_ADDRESS = 'JL. LEBAK BULUS TENGAH NO. 5 RT 011 RW 004 CILANDAK BARAT - CILANDAK - DKI JAKARTA' where AGREEMENT_NO = replace('0001967/4/10/02/2024', '/', '.');</v>
      </c>
      <c r="F11042" s="31"/>
      <c r="G11042" s="31"/>
      <c r="H11042" s="31"/>
      <c r="I11042" s="31"/>
      <c r="J11042" s="31"/>
      <c r="K11042" s="31"/>
      <c r="L11042" s="31"/>
      <c r="M11042" s="31"/>
      <c r="N11042" s="31"/>
      <c r="O11042" s="31"/>
      <c r="P11042" s="31"/>
      <c r="Q11042" s="31"/>
      <c r="R11042" s="31"/>
      <c r="S11042" s="31"/>
      <c r="T11042" s="31"/>
      <c r="U11042" s="31"/>
      <c r="V11042" s="31"/>
      <c r="W11042" s="31"/>
      <c r="X11042" s="31"/>
      <c r="Y11042" s="31"/>
      <c r="Z11042" s="31"/>
      <c r="AA11042" s="31"/>
      <c r="AB11042" s="31"/>
      <c r="AC11042" s="31"/>
      <c r="AD11042" s="31"/>
      <c r="AE11042" s="31"/>
      <c r="AF11042" s="31"/>
      <c r="AG11042" s="31"/>
      <c r="AH11042" s="31"/>
      <c r="AI11042" s="31"/>
      <c r="AJ11042" s="31"/>
      <c r="AK11042" s="31"/>
      <c r="AL11042" s="31"/>
      <c r="AM11042" s="31"/>
      <c r="AN11042" s="31"/>
      <c r="AO11042" s="31"/>
      <c r="AP11042" s="31"/>
      <c r="AQ11042" s="31"/>
      <c r="AR11042" s="31"/>
      <c r="AS11042" s="31"/>
      <c r="AT11042" s="31"/>
      <c r="AU11042" s="31"/>
      <c r="AV11042" s="31"/>
      <c r="AW11042" s="31"/>
      <c r="AX11042" s="31"/>
      <c r="AY11042" s="31"/>
      <c r="AZ11042" s="31"/>
      <c r="BA11042" s="31"/>
      <c r="BB11042" s="31"/>
      <c r="BC11042" s="31"/>
      <c r="BD11042" s="31"/>
      <c r="BE11042" s="31"/>
      <c r="BF11042" s="31"/>
      <c r="BG11042" s="31"/>
      <c r="BH11042" s="31"/>
      <c r="BI11042" s="31"/>
      <c r="BJ11042" s="31"/>
      <c r="BK11042" s="31"/>
      <c r="BL11042" s="31"/>
      <c r="BM11042" s="31"/>
      <c r="BN11042" s="31"/>
      <c r="BO11042" s="31"/>
      <c r="BP11042" s="31"/>
      <c r="BQ11042" s="31"/>
      <c r="BR11042" s="31"/>
      <c r="BS11042" s="31"/>
      <c r="BT11042" s="31"/>
      <c r="BU11042" s="31"/>
      <c r="BV11042" s="31"/>
      <c r="BW11042" s="31"/>
      <c r="BX11042" s="31"/>
      <c r="BY11042" s="31"/>
      <c r="BZ11042" s="31"/>
      <c r="CA11042" s="31"/>
      <c r="CB11042" s="31"/>
      <c r="CC11042" s="31"/>
    </row>
    <row r="11043" spans="5:81" customFormat="1" x14ac:dyDescent="0.25">
      <c r="E11043" s="30" t="str">
        <f t="shared" si="82"/>
        <v>update IFINOPL.dbo.AGREEMENT_ASSET set BILLING_TO_NPWP = '016400855062000', NPWP_NAME = 'PT. ANDIKA ENERGINDO', NPWP_ADDRESS = 'JL. LEBAK BULUS TENGAH No. 5 RT 011 RW 04 CILANDAK BARAT - CILANDAK - JAKARTA SELATAN - DKI JAKARTA' where AGREEMENT_NO = replace('0001967/4/10/02/2024', '/', '.');</v>
      </c>
      <c r="F11043" s="31"/>
      <c r="G11043" s="31"/>
      <c r="H11043" s="31"/>
      <c r="I11043" s="31"/>
      <c r="J11043" s="31"/>
      <c r="K11043" s="31"/>
      <c r="L11043" s="31"/>
      <c r="M11043" s="31"/>
      <c r="N11043" s="31"/>
      <c r="O11043" s="31"/>
      <c r="P11043" s="31"/>
      <c r="Q11043" s="31"/>
      <c r="R11043" s="31"/>
      <c r="S11043" s="31"/>
      <c r="T11043" s="31"/>
      <c r="U11043" s="31"/>
      <c r="V11043" s="31"/>
      <c r="W11043" s="31"/>
      <c r="X11043" s="31"/>
      <c r="Y11043" s="31"/>
      <c r="Z11043" s="31"/>
      <c r="AA11043" s="31"/>
      <c r="AB11043" s="31"/>
      <c r="AC11043" s="31"/>
      <c r="AD11043" s="31"/>
      <c r="AE11043" s="31"/>
      <c r="AF11043" s="31"/>
      <c r="AG11043" s="31"/>
      <c r="AH11043" s="31"/>
      <c r="AI11043" s="31"/>
      <c r="AJ11043" s="31"/>
      <c r="AK11043" s="31"/>
      <c r="AL11043" s="31"/>
      <c r="AM11043" s="31"/>
      <c r="AN11043" s="31"/>
      <c r="AO11043" s="31"/>
      <c r="AP11043" s="31"/>
      <c r="AQ11043" s="31"/>
      <c r="AR11043" s="31"/>
      <c r="AS11043" s="31"/>
      <c r="AT11043" s="31"/>
      <c r="AU11043" s="31"/>
      <c r="AV11043" s="31"/>
      <c r="AW11043" s="31"/>
      <c r="AX11043" s="31"/>
      <c r="AY11043" s="31"/>
      <c r="AZ11043" s="31"/>
      <c r="BA11043" s="31"/>
      <c r="BB11043" s="31"/>
      <c r="BC11043" s="31"/>
      <c r="BD11043" s="31"/>
      <c r="BE11043" s="31"/>
      <c r="BF11043" s="31"/>
      <c r="BG11043" s="31"/>
      <c r="BH11043" s="31"/>
      <c r="BI11043" s="31"/>
      <c r="BJ11043" s="31"/>
      <c r="BK11043" s="31"/>
      <c r="BL11043" s="31"/>
      <c r="BM11043" s="31"/>
      <c r="BN11043" s="31"/>
      <c r="BO11043" s="31"/>
      <c r="BP11043" s="31"/>
      <c r="BQ11043" s="31"/>
      <c r="BR11043" s="31"/>
      <c r="BS11043" s="31"/>
      <c r="BT11043" s="31"/>
      <c r="BU11043" s="31"/>
      <c r="BV11043" s="31"/>
      <c r="BW11043" s="31"/>
      <c r="BX11043" s="31"/>
      <c r="BY11043" s="31"/>
      <c r="BZ11043" s="31"/>
      <c r="CA11043" s="31"/>
      <c r="CB11043" s="31"/>
      <c r="CC11043" s="31"/>
    </row>
    <row r="11044" spans="5:81" customFormat="1" x14ac:dyDescent="0.25">
      <c r="E11044" s="30" t="str">
        <f t="shared" si="82"/>
        <v>update IFINOPL.dbo.AGREEMENT_ASSET set BILLING_TO_NPWP = '016400855062000', NPWP_NAME = 'PT. ANDIKA ENERGINDO', NPWP_ADDRESS = 'JL LEBAK BULUS TENGAH NO 5, RT 011 RW 004 CILANDAK BARAT - CILANDAK JAKARTA SELATAN - DKI JAKARTA' where AGREEMENT_NO = replace('0001967/4/10/02/2024', '/', '.');</v>
      </c>
      <c r="F11044" s="31"/>
      <c r="G11044" s="31"/>
      <c r="H11044" s="31"/>
      <c r="I11044" s="31"/>
      <c r="J11044" s="31"/>
      <c r="K11044" s="31"/>
      <c r="L11044" s="31"/>
      <c r="M11044" s="31"/>
      <c r="N11044" s="31"/>
      <c r="O11044" s="31"/>
      <c r="P11044" s="31"/>
      <c r="Q11044" s="31"/>
      <c r="R11044" s="31"/>
      <c r="S11044" s="31"/>
      <c r="T11044" s="31"/>
      <c r="U11044" s="31"/>
      <c r="V11044" s="31"/>
      <c r="W11044" s="31"/>
      <c r="X11044" s="31"/>
      <c r="Y11044" s="31"/>
      <c r="Z11044" s="31"/>
      <c r="AA11044" s="31"/>
      <c r="AB11044" s="31"/>
      <c r="AC11044" s="31"/>
      <c r="AD11044" s="31"/>
      <c r="AE11044" s="31"/>
      <c r="AF11044" s="31"/>
      <c r="AG11044" s="31"/>
      <c r="AH11044" s="31"/>
      <c r="AI11044" s="31"/>
      <c r="AJ11044" s="31"/>
      <c r="AK11044" s="31"/>
      <c r="AL11044" s="31"/>
      <c r="AM11044" s="31"/>
      <c r="AN11044" s="31"/>
      <c r="AO11044" s="31"/>
      <c r="AP11044" s="31"/>
      <c r="AQ11044" s="31"/>
      <c r="AR11044" s="31"/>
      <c r="AS11044" s="31"/>
      <c r="AT11044" s="31"/>
      <c r="AU11044" s="31"/>
      <c r="AV11044" s="31"/>
      <c r="AW11044" s="31"/>
      <c r="AX11044" s="31"/>
      <c r="AY11044" s="31"/>
      <c r="AZ11044" s="31"/>
      <c r="BA11044" s="31"/>
      <c r="BB11044" s="31"/>
      <c r="BC11044" s="31"/>
      <c r="BD11044" s="31"/>
      <c r="BE11044" s="31"/>
      <c r="BF11044" s="31"/>
      <c r="BG11044" s="31"/>
      <c r="BH11044" s="31"/>
      <c r="BI11044" s="31"/>
      <c r="BJ11044" s="31"/>
      <c r="BK11044" s="31"/>
      <c r="BL11044" s="31"/>
      <c r="BM11044" s="31"/>
      <c r="BN11044" s="31"/>
      <c r="BO11044" s="31"/>
      <c r="BP11044" s="31"/>
      <c r="BQ11044" s="31"/>
      <c r="BR11044" s="31"/>
      <c r="BS11044" s="31"/>
      <c r="BT11044" s="31"/>
      <c r="BU11044" s="31"/>
      <c r="BV11044" s="31"/>
      <c r="BW11044" s="31"/>
      <c r="BX11044" s="31"/>
      <c r="BY11044" s="31"/>
      <c r="BZ11044" s="31"/>
      <c r="CA11044" s="31"/>
      <c r="CB11044" s="31"/>
      <c r="CC11044" s="31"/>
    </row>
    <row r="11045" spans="5:81" customFormat="1" x14ac:dyDescent="0.25">
      <c r="E11045" s="30" t="str">
        <f t="shared" si="82"/>
        <v>update IFINOPL.dbo.AGREEMENT_ASSET set BILLING_TO_NPWP = '016400855062000', NPWP_NAME = 'PT. ANDIKA ENERGINDO', NPWP_ADDRESS = 'JL. LEBAK BULUS TENGAH NO 5 RT 011 RW 004 CILANDAK BARAT - CILANDAK - DKI JAKARTA' where AGREEMENT_NO = replace('0001967/4/10/02/2024', '/', '.');</v>
      </c>
      <c r="F11045" s="31"/>
      <c r="G11045" s="31"/>
      <c r="H11045" s="31"/>
      <c r="I11045" s="31"/>
      <c r="J11045" s="31"/>
      <c r="K11045" s="31"/>
      <c r="L11045" s="31"/>
      <c r="M11045" s="31"/>
      <c r="N11045" s="31"/>
      <c r="O11045" s="31"/>
      <c r="P11045" s="31"/>
      <c r="Q11045" s="31"/>
      <c r="R11045" s="31"/>
      <c r="S11045" s="31"/>
      <c r="T11045" s="31"/>
      <c r="U11045" s="31"/>
      <c r="V11045" s="31"/>
      <c r="W11045" s="31"/>
      <c r="X11045" s="31"/>
      <c r="Y11045" s="31"/>
      <c r="Z11045" s="31"/>
      <c r="AA11045" s="31"/>
      <c r="AB11045" s="31"/>
      <c r="AC11045" s="31"/>
      <c r="AD11045" s="31"/>
      <c r="AE11045" s="31"/>
      <c r="AF11045" s="31"/>
      <c r="AG11045" s="31"/>
      <c r="AH11045" s="31"/>
      <c r="AI11045" s="31"/>
      <c r="AJ11045" s="31"/>
      <c r="AK11045" s="31"/>
      <c r="AL11045" s="31"/>
      <c r="AM11045" s="31"/>
      <c r="AN11045" s="31"/>
      <c r="AO11045" s="31"/>
      <c r="AP11045" s="31"/>
      <c r="AQ11045" s="31"/>
      <c r="AR11045" s="31"/>
      <c r="AS11045" s="31"/>
      <c r="AT11045" s="31"/>
      <c r="AU11045" s="31"/>
      <c r="AV11045" s="31"/>
      <c r="AW11045" s="31"/>
      <c r="AX11045" s="31"/>
      <c r="AY11045" s="31"/>
      <c r="AZ11045" s="31"/>
      <c r="BA11045" s="31"/>
      <c r="BB11045" s="31"/>
      <c r="BC11045" s="31"/>
      <c r="BD11045" s="31"/>
      <c r="BE11045" s="31"/>
      <c r="BF11045" s="31"/>
      <c r="BG11045" s="31"/>
      <c r="BH11045" s="31"/>
      <c r="BI11045" s="31"/>
      <c r="BJ11045" s="31"/>
      <c r="BK11045" s="31"/>
      <c r="BL11045" s="31"/>
      <c r="BM11045" s="31"/>
      <c r="BN11045" s="31"/>
      <c r="BO11045" s="31"/>
      <c r="BP11045" s="31"/>
      <c r="BQ11045" s="31"/>
      <c r="BR11045" s="31"/>
      <c r="BS11045" s="31"/>
      <c r="BT11045" s="31"/>
      <c r="BU11045" s="31"/>
      <c r="BV11045" s="31"/>
      <c r="BW11045" s="31"/>
      <c r="BX11045" s="31"/>
      <c r="BY11045" s="31"/>
      <c r="BZ11045" s="31"/>
      <c r="CA11045" s="31"/>
      <c r="CB11045" s="31"/>
      <c r="CC11045" s="31"/>
    </row>
    <row r="11046" spans="5:81" customFormat="1" x14ac:dyDescent="0.25">
      <c r="E11046" s="30" t="str">
        <f t="shared" si="82"/>
        <v>update IFINOPL.dbo.AGREEMENT_ASSET set BILLING_TO_NPWP = '016400855062000', NPWP_NAME = 'PT. ANDIKA ENERGINDO', NPWP_ADDRESS = 'JL. LEBAK BULUS TENGAH NO. 5 RT 011 RW 004 CILANDAK BARAT - CILANDAK - DKI JAKARTA' where AGREEMENT_NO = replace('0001967/4/10/02/2024', '/', '.');</v>
      </c>
      <c r="F11046" s="31"/>
      <c r="G11046" s="31"/>
      <c r="H11046" s="31"/>
      <c r="I11046" s="31"/>
      <c r="J11046" s="31"/>
      <c r="K11046" s="31"/>
      <c r="L11046" s="31"/>
      <c r="M11046" s="31"/>
      <c r="N11046" s="31"/>
      <c r="O11046" s="31"/>
      <c r="P11046" s="31"/>
      <c r="Q11046" s="31"/>
      <c r="R11046" s="31"/>
      <c r="S11046" s="31"/>
      <c r="T11046" s="31"/>
      <c r="U11046" s="31"/>
      <c r="V11046" s="31"/>
      <c r="W11046" s="31"/>
      <c r="X11046" s="31"/>
      <c r="Y11046" s="31"/>
      <c r="Z11046" s="31"/>
      <c r="AA11046" s="31"/>
      <c r="AB11046" s="31"/>
      <c r="AC11046" s="31"/>
      <c r="AD11046" s="31"/>
      <c r="AE11046" s="31"/>
      <c r="AF11046" s="31"/>
      <c r="AG11046" s="31"/>
      <c r="AH11046" s="31"/>
      <c r="AI11046" s="31"/>
      <c r="AJ11046" s="31"/>
      <c r="AK11046" s="31"/>
      <c r="AL11046" s="31"/>
      <c r="AM11046" s="31"/>
      <c r="AN11046" s="31"/>
      <c r="AO11046" s="31"/>
      <c r="AP11046" s="31"/>
      <c r="AQ11046" s="31"/>
      <c r="AR11046" s="31"/>
      <c r="AS11046" s="31"/>
      <c r="AT11046" s="31"/>
      <c r="AU11046" s="31"/>
      <c r="AV11046" s="31"/>
      <c r="AW11046" s="31"/>
      <c r="AX11046" s="31"/>
      <c r="AY11046" s="31"/>
      <c r="AZ11046" s="31"/>
      <c r="BA11046" s="31"/>
      <c r="BB11046" s="31"/>
      <c r="BC11046" s="31"/>
      <c r="BD11046" s="31"/>
      <c r="BE11046" s="31"/>
      <c r="BF11046" s="31"/>
      <c r="BG11046" s="31"/>
      <c r="BH11046" s="31"/>
      <c r="BI11046" s="31"/>
      <c r="BJ11046" s="31"/>
      <c r="BK11046" s="31"/>
      <c r="BL11046" s="31"/>
      <c r="BM11046" s="31"/>
      <c r="BN11046" s="31"/>
      <c r="BO11046" s="31"/>
      <c r="BP11046" s="31"/>
      <c r="BQ11046" s="31"/>
      <c r="BR11046" s="31"/>
      <c r="BS11046" s="31"/>
      <c r="BT11046" s="31"/>
      <c r="BU11046" s="31"/>
      <c r="BV11046" s="31"/>
      <c r="BW11046" s="31"/>
      <c r="BX11046" s="31"/>
      <c r="BY11046" s="31"/>
      <c r="BZ11046" s="31"/>
      <c r="CA11046" s="31"/>
      <c r="CB11046" s="31"/>
      <c r="CC11046" s="31"/>
    </row>
    <row r="11047" spans="5:81" customFormat="1" x14ac:dyDescent="0.25">
      <c r="E11047" s="30" t="str">
        <f t="shared" si="82"/>
        <v>update IFINOPL.dbo.AGREEMENT_ASSET set BILLING_TO_NPWP = '016400855062000', NPWP_NAME = 'PT. ANDIKA ENERGINDO', NPWP_ADDRESS = 'JL. LEBAK BULUS TENGAH No. 5 RT 011 RW 04 CILANDAK BARAT - CILANDAK - JAKARTA SELATAN - DKI JAKARTA' where AGREEMENT_NO = replace('0001967/4/10/02/2024', '/', '.');</v>
      </c>
      <c r="F11047" s="31"/>
      <c r="G11047" s="31"/>
      <c r="H11047" s="31"/>
      <c r="I11047" s="31"/>
      <c r="J11047" s="31"/>
      <c r="K11047" s="31"/>
      <c r="L11047" s="31"/>
      <c r="M11047" s="31"/>
      <c r="N11047" s="31"/>
      <c r="O11047" s="31"/>
      <c r="P11047" s="31"/>
      <c r="Q11047" s="31"/>
      <c r="R11047" s="31"/>
      <c r="S11047" s="31"/>
      <c r="T11047" s="31"/>
      <c r="U11047" s="31"/>
      <c r="V11047" s="31"/>
      <c r="W11047" s="31"/>
      <c r="X11047" s="31"/>
      <c r="Y11047" s="31"/>
      <c r="Z11047" s="31"/>
      <c r="AA11047" s="31"/>
      <c r="AB11047" s="31"/>
      <c r="AC11047" s="31"/>
      <c r="AD11047" s="31"/>
      <c r="AE11047" s="31"/>
      <c r="AF11047" s="31"/>
      <c r="AG11047" s="31"/>
      <c r="AH11047" s="31"/>
      <c r="AI11047" s="31"/>
      <c r="AJ11047" s="31"/>
      <c r="AK11047" s="31"/>
      <c r="AL11047" s="31"/>
      <c r="AM11047" s="31"/>
      <c r="AN11047" s="31"/>
      <c r="AO11047" s="31"/>
      <c r="AP11047" s="31"/>
      <c r="AQ11047" s="31"/>
      <c r="AR11047" s="31"/>
      <c r="AS11047" s="31"/>
      <c r="AT11047" s="31"/>
      <c r="AU11047" s="31"/>
      <c r="AV11047" s="31"/>
      <c r="AW11047" s="31"/>
      <c r="AX11047" s="31"/>
      <c r="AY11047" s="31"/>
      <c r="AZ11047" s="31"/>
      <c r="BA11047" s="31"/>
      <c r="BB11047" s="31"/>
      <c r="BC11047" s="31"/>
      <c r="BD11047" s="31"/>
      <c r="BE11047" s="31"/>
      <c r="BF11047" s="31"/>
      <c r="BG11047" s="31"/>
      <c r="BH11047" s="31"/>
      <c r="BI11047" s="31"/>
      <c r="BJ11047" s="31"/>
      <c r="BK11047" s="31"/>
      <c r="BL11047" s="31"/>
      <c r="BM11047" s="31"/>
      <c r="BN11047" s="31"/>
      <c r="BO11047" s="31"/>
      <c r="BP11047" s="31"/>
      <c r="BQ11047" s="31"/>
      <c r="BR11047" s="31"/>
      <c r="BS11047" s="31"/>
      <c r="BT11047" s="31"/>
      <c r="BU11047" s="31"/>
      <c r="BV11047" s="31"/>
      <c r="BW11047" s="31"/>
      <c r="BX11047" s="31"/>
      <c r="BY11047" s="31"/>
      <c r="BZ11047" s="31"/>
      <c r="CA11047" s="31"/>
      <c r="CB11047" s="31"/>
      <c r="CC11047" s="31"/>
    </row>
    <row r="11048" spans="5:81" customFormat="1" x14ac:dyDescent="0.25">
      <c r="E11048" s="30" t="str">
        <f t="shared" si="82"/>
        <v>update IFINOPL.dbo.AGREEMENT_ASSET set BILLING_TO_NPWP = '016400855062000', NPWP_NAME = 'PT. ANDIKA ENERGINDO', NPWP_ADDRESS = 'JL LEBAK BULUS TENGAH NO 5, RT 011 RW 004 CILANDAK BARAT - CILANDAK JAKARTA SELATAN - DKI JAKARTA' where AGREEMENT_NO = replace('0001967/4/10/02/2024', '/', '.');</v>
      </c>
      <c r="F11048" s="31"/>
      <c r="G11048" s="31"/>
      <c r="H11048" s="31"/>
      <c r="I11048" s="31"/>
      <c r="J11048" s="31"/>
      <c r="K11048" s="31"/>
      <c r="L11048" s="31"/>
      <c r="M11048" s="31"/>
      <c r="N11048" s="31"/>
      <c r="O11048" s="31"/>
      <c r="P11048" s="31"/>
      <c r="Q11048" s="31"/>
      <c r="R11048" s="31"/>
      <c r="S11048" s="31"/>
      <c r="T11048" s="31"/>
      <c r="U11048" s="31"/>
      <c r="V11048" s="31"/>
      <c r="W11048" s="31"/>
      <c r="X11048" s="31"/>
      <c r="Y11048" s="31"/>
      <c r="Z11048" s="31"/>
      <c r="AA11048" s="31"/>
      <c r="AB11048" s="31"/>
      <c r="AC11048" s="31"/>
      <c r="AD11048" s="31"/>
      <c r="AE11048" s="31"/>
      <c r="AF11048" s="31"/>
      <c r="AG11048" s="31"/>
      <c r="AH11048" s="31"/>
      <c r="AI11048" s="31"/>
      <c r="AJ11048" s="31"/>
      <c r="AK11048" s="31"/>
      <c r="AL11048" s="31"/>
      <c r="AM11048" s="31"/>
      <c r="AN11048" s="31"/>
      <c r="AO11048" s="31"/>
      <c r="AP11048" s="31"/>
      <c r="AQ11048" s="31"/>
      <c r="AR11048" s="31"/>
      <c r="AS11048" s="31"/>
      <c r="AT11048" s="31"/>
      <c r="AU11048" s="31"/>
      <c r="AV11048" s="31"/>
      <c r="AW11048" s="31"/>
      <c r="AX11048" s="31"/>
      <c r="AY11048" s="31"/>
      <c r="AZ11048" s="31"/>
      <c r="BA11048" s="31"/>
      <c r="BB11048" s="31"/>
      <c r="BC11048" s="31"/>
      <c r="BD11048" s="31"/>
      <c r="BE11048" s="31"/>
      <c r="BF11048" s="31"/>
      <c r="BG11048" s="31"/>
      <c r="BH11048" s="31"/>
      <c r="BI11048" s="31"/>
      <c r="BJ11048" s="31"/>
      <c r="BK11048" s="31"/>
      <c r="BL11048" s="31"/>
      <c r="BM11048" s="31"/>
      <c r="BN11048" s="31"/>
      <c r="BO11048" s="31"/>
      <c r="BP11048" s="31"/>
      <c r="BQ11048" s="31"/>
      <c r="BR11048" s="31"/>
      <c r="BS11048" s="31"/>
      <c r="BT11048" s="31"/>
      <c r="BU11048" s="31"/>
      <c r="BV11048" s="31"/>
      <c r="BW11048" s="31"/>
      <c r="BX11048" s="31"/>
      <c r="BY11048" s="31"/>
      <c r="BZ11048" s="31"/>
      <c r="CA11048" s="31"/>
      <c r="CB11048" s="31"/>
      <c r="CC11048" s="31"/>
    </row>
    <row r="11049" spans="5:81" customFormat="1" x14ac:dyDescent="0.25">
      <c r="E11049" s="30" t="str">
        <f t="shared" si="82"/>
        <v>update IFINOPL.dbo.AGREEMENT_ASSET set BILLING_TO_NPWP = '016400855062000', NPWP_NAME = 'PT. ANDIKA ENERGINDO', NPWP_ADDRESS = 'JL. LEBAK BULUS TENGAH NO 5 RT 011 RW 004 CILANDAK BARAT - CILANDAK - DKI JAKARTA' where AGREEMENT_NO = replace('0001967/4/10/02/2024', '/', '.');</v>
      </c>
      <c r="F11049" s="31"/>
      <c r="G11049" s="31"/>
      <c r="H11049" s="31"/>
      <c r="I11049" s="31"/>
      <c r="J11049" s="31"/>
      <c r="K11049" s="31"/>
      <c r="L11049" s="31"/>
      <c r="M11049" s="31"/>
      <c r="N11049" s="31"/>
      <c r="O11049" s="31"/>
      <c r="P11049" s="31"/>
      <c r="Q11049" s="31"/>
      <c r="R11049" s="31"/>
      <c r="S11049" s="31"/>
      <c r="T11049" s="31"/>
      <c r="U11049" s="31"/>
      <c r="V11049" s="31"/>
      <c r="W11049" s="31"/>
      <c r="X11049" s="31"/>
      <c r="Y11049" s="31"/>
      <c r="Z11049" s="31"/>
      <c r="AA11049" s="31"/>
      <c r="AB11049" s="31"/>
      <c r="AC11049" s="31"/>
      <c r="AD11049" s="31"/>
      <c r="AE11049" s="31"/>
      <c r="AF11049" s="31"/>
      <c r="AG11049" s="31"/>
      <c r="AH11049" s="31"/>
      <c r="AI11049" s="31"/>
      <c r="AJ11049" s="31"/>
      <c r="AK11049" s="31"/>
      <c r="AL11049" s="31"/>
      <c r="AM11049" s="31"/>
      <c r="AN11049" s="31"/>
      <c r="AO11049" s="31"/>
      <c r="AP11049" s="31"/>
      <c r="AQ11049" s="31"/>
      <c r="AR11049" s="31"/>
      <c r="AS11049" s="31"/>
      <c r="AT11049" s="31"/>
      <c r="AU11049" s="31"/>
      <c r="AV11049" s="31"/>
      <c r="AW11049" s="31"/>
      <c r="AX11049" s="31"/>
      <c r="AY11049" s="31"/>
      <c r="AZ11049" s="31"/>
      <c r="BA11049" s="31"/>
      <c r="BB11049" s="31"/>
      <c r="BC11049" s="31"/>
      <c r="BD11049" s="31"/>
      <c r="BE11049" s="31"/>
      <c r="BF11049" s="31"/>
      <c r="BG11049" s="31"/>
      <c r="BH11049" s="31"/>
      <c r="BI11049" s="31"/>
      <c r="BJ11049" s="31"/>
      <c r="BK11049" s="31"/>
      <c r="BL11049" s="31"/>
      <c r="BM11049" s="31"/>
      <c r="BN11049" s="31"/>
      <c r="BO11049" s="31"/>
      <c r="BP11049" s="31"/>
      <c r="BQ11049" s="31"/>
      <c r="BR11049" s="31"/>
      <c r="BS11049" s="31"/>
      <c r="BT11049" s="31"/>
      <c r="BU11049" s="31"/>
      <c r="BV11049" s="31"/>
      <c r="BW11049" s="31"/>
      <c r="BX11049" s="31"/>
      <c r="BY11049" s="31"/>
      <c r="BZ11049" s="31"/>
      <c r="CA11049" s="31"/>
      <c r="CB11049" s="31"/>
      <c r="CC11049" s="31"/>
    </row>
    <row r="11050" spans="5:81" customFormat="1" x14ac:dyDescent="0.25">
      <c r="E11050" s="30" t="str">
        <f t="shared" si="82"/>
        <v>update IFINOPL.dbo.AGREEMENT_ASSET set BILLING_TO_NPWP = '016400855062000', NPWP_NAME = 'PT. ANDIKA ENERGINDO', NPWP_ADDRESS = 'JL. LEBAK BULUS TENGAH NO. 5 RT 011 RW 004 CILANDAK BARAT - CILANDAK - DKI JAKARTA' where AGREEMENT_NO = replace('0001967/4/10/02/2024', '/', '.');</v>
      </c>
      <c r="F11050" s="31"/>
      <c r="G11050" s="31"/>
      <c r="H11050" s="31"/>
      <c r="I11050" s="31"/>
      <c r="J11050" s="31"/>
      <c r="K11050" s="31"/>
      <c r="L11050" s="31"/>
      <c r="M11050" s="31"/>
      <c r="N11050" s="31"/>
      <c r="O11050" s="31"/>
      <c r="P11050" s="31"/>
      <c r="Q11050" s="31"/>
      <c r="R11050" s="31"/>
      <c r="S11050" s="31"/>
      <c r="T11050" s="31"/>
      <c r="U11050" s="31"/>
      <c r="V11050" s="31"/>
      <c r="W11050" s="31"/>
      <c r="X11050" s="31"/>
      <c r="Y11050" s="31"/>
      <c r="Z11050" s="31"/>
      <c r="AA11050" s="31"/>
      <c r="AB11050" s="31"/>
      <c r="AC11050" s="31"/>
      <c r="AD11050" s="31"/>
      <c r="AE11050" s="31"/>
      <c r="AF11050" s="31"/>
      <c r="AG11050" s="31"/>
      <c r="AH11050" s="31"/>
      <c r="AI11050" s="31"/>
      <c r="AJ11050" s="31"/>
      <c r="AK11050" s="31"/>
      <c r="AL11050" s="31"/>
      <c r="AM11050" s="31"/>
      <c r="AN11050" s="31"/>
      <c r="AO11050" s="31"/>
      <c r="AP11050" s="31"/>
      <c r="AQ11050" s="31"/>
      <c r="AR11050" s="31"/>
      <c r="AS11050" s="31"/>
      <c r="AT11050" s="31"/>
      <c r="AU11050" s="31"/>
      <c r="AV11050" s="31"/>
      <c r="AW11050" s="31"/>
      <c r="AX11050" s="31"/>
      <c r="AY11050" s="31"/>
      <c r="AZ11050" s="31"/>
      <c r="BA11050" s="31"/>
      <c r="BB11050" s="31"/>
      <c r="BC11050" s="31"/>
      <c r="BD11050" s="31"/>
      <c r="BE11050" s="31"/>
      <c r="BF11050" s="31"/>
      <c r="BG11050" s="31"/>
      <c r="BH11050" s="31"/>
      <c r="BI11050" s="31"/>
      <c r="BJ11050" s="31"/>
      <c r="BK11050" s="31"/>
      <c r="BL11050" s="31"/>
      <c r="BM11050" s="31"/>
      <c r="BN11050" s="31"/>
      <c r="BO11050" s="31"/>
      <c r="BP11050" s="31"/>
      <c r="BQ11050" s="31"/>
      <c r="BR11050" s="31"/>
      <c r="BS11050" s="31"/>
      <c r="BT11050" s="31"/>
      <c r="BU11050" s="31"/>
      <c r="BV11050" s="31"/>
      <c r="BW11050" s="31"/>
      <c r="BX11050" s="31"/>
      <c r="BY11050" s="31"/>
      <c r="BZ11050" s="31"/>
      <c r="CA11050" s="31"/>
      <c r="CB11050" s="31"/>
      <c r="CC11050" s="31"/>
    </row>
    <row r="11051" spans="5:81" customFormat="1" x14ac:dyDescent="0.25">
      <c r="E11051" s="30" t="str">
        <f t="shared" ref="E11051:E11114" si="83">"update IFINOPL.dbo.AGREEMENT_ASSET set BILLING_TO_NPWP = '" &amp; TRIM(SUBSTITUTE(BW8119, "|", "")) &amp; "', NPWP_NAME = '" &amp; TRIM(CF8119) &amp; "', NPWP_ADDRESS = '" &amp; TRIM(CX8119) &amp; "' where AGREEMENT_NO = replace('" &amp; TRIM(E8119) &amp; "', '/', '.');"</f>
        <v>update IFINOPL.dbo.AGREEMENT_ASSET set BILLING_TO_NPWP = '016400855062000', NPWP_NAME = 'PT. ANDIKA ENERGINDO', NPWP_ADDRESS = 'JL. LEBAK BULUS TENGAH No. 5 RT 011 RW 04 CILANDAK BARAT - CILANDAK - JAKARTA SELATAN - DKI JAKARTA' where AGREEMENT_NO = replace('0001967/4/10/02/2024', '/', '.');</v>
      </c>
      <c r="F11051" s="31"/>
      <c r="G11051" s="31"/>
      <c r="H11051" s="31"/>
      <c r="I11051" s="31"/>
      <c r="J11051" s="31"/>
      <c r="K11051" s="31"/>
      <c r="L11051" s="31"/>
      <c r="M11051" s="31"/>
      <c r="N11051" s="31"/>
      <c r="O11051" s="31"/>
      <c r="P11051" s="31"/>
      <c r="Q11051" s="31"/>
      <c r="R11051" s="31"/>
      <c r="S11051" s="31"/>
      <c r="T11051" s="31"/>
      <c r="U11051" s="31"/>
      <c r="V11051" s="31"/>
      <c r="W11051" s="31"/>
      <c r="X11051" s="31"/>
      <c r="Y11051" s="31"/>
      <c r="Z11051" s="31"/>
      <c r="AA11051" s="31"/>
      <c r="AB11051" s="31"/>
      <c r="AC11051" s="31"/>
      <c r="AD11051" s="31"/>
      <c r="AE11051" s="31"/>
      <c r="AF11051" s="31"/>
      <c r="AG11051" s="31"/>
      <c r="AH11051" s="31"/>
      <c r="AI11051" s="31"/>
      <c r="AJ11051" s="31"/>
      <c r="AK11051" s="31"/>
      <c r="AL11051" s="31"/>
      <c r="AM11051" s="31"/>
      <c r="AN11051" s="31"/>
      <c r="AO11051" s="31"/>
      <c r="AP11051" s="31"/>
      <c r="AQ11051" s="31"/>
      <c r="AR11051" s="31"/>
      <c r="AS11051" s="31"/>
      <c r="AT11051" s="31"/>
      <c r="AU11051" s="31"/>
      <c r="AV11051" s="31"/>
      <c r="AW11051" s="31"/>
      <c r="AX11051" s="31"/>
      <c r="AY11051" s="31"/>
      <c r="AZ11051" s="31"/>
      <c r="BA11051" s="31"/>
      <c r="BB11051" s="31"/>
      <c r="BC11051" s="31"/>
      <c r="BD11051" s="31"/>
      <c r="BE11051" s="31"/>
      <c r="BF11051" s="31"/>
      <c r="BG11051" s="31"/>
      <c r="BH11051" s="31"/>
      <c r="BI11051" s="31"/>
      <c r="BJ11051" s="31"/>
      <c r="BK11051" s="31"/>
      <c r="BL11051" s="31"/>
      <c r="BM11051" s="31"/>
      <c r="BN11051" s="31"/>
      <c r="BO11051" s="31"/>
      <c r="BP11051" s="31"/>
      <c r="BQ11051" s="31"/>
      <c r="BR11051" s="31"/>
      <c r="BS11051" s="31"/>
      <c r="BT11051" s="31"/>
      <c r="BU11051" s="31"/>
      <c r="BV11051" s="31"/>
      <c r="BW11051" s="31"/>
      <c r="BX11051" s="31"/>
      <c r="BY11051" s="31"/>
      <c r="BZ11051" s="31"/>
      <c r="CA11051" s="31"/>
      <c r="CB11051" s="31"/>
      <c r="CC11051" s="31"/>
    </row>
    <row r="11052" spans="5:81" customFormat="1" x14ac:dyDescent="0.25">
      <c r="E11052" s="30" t="str">
        <f t="shared" si="83"/>
        <v>update IFINOPL.dbo.AGREEMENT_ASSET set BILLING_TO_NPWP = '016400855062000', NPWP_NAME = 'PT. ANDIKA ENERGINDO', NPWP_ADDRESS = 'JL LEBAK BULUS TENGAH NO 5, RT 011 RW 004 CILANDAK BARAT - CILANDAK JAKARTA SELATAN - DKI JAKARTA' where AGREEMENT_NO = replace('0001967/4/10/02/2024', '/', '.');</v>
      </c>
      <c r="F11052" s="31"/>
      <c r="G11052" s="31"/>
      <c r="H11052" s="31"/>
      <c r="I11052" s="31"/>
      <c r="J11052" s="31"/>
      <c r="K11052" s="31"/>
      <c r="L11052" s="31"/>
      <c r="M11052" s="31"/>
      <c r="N11052" s="31"/>
      <c r="O11052" s="31"/>
      <c r="P11052" s="31"/>
      <c r="Q11052" s="31"/>
      <c r="R11052" s="31"/>
      <c r="S11052" s="31"/>
      <c r="T11052" s="31"/>
      <c r="U11052" s="31"/>
      <c r="V11052" s="31"/>
      <c r="W11052" s="31"/>
      <c r="X11052" s="31"/>
      <c r="Y11052" s="31"/>
      <c r="Z11052" s="31"/>
      <c r="AA11052" s="31"/>
      <c r="AB11052" s="31"/>
      <c r="AC11052" s="31"/>
      <c r="AD11052" s="31"/>
      <c r="AE11052" s="31"/>
      <c r="AF11052" s="31"/>
      <c r="AG11052" s="31"/>
      <c r="AH11052" s="31"/>
      <c r="AI11052" s="31"/>
      <c r="AJ11052" s="31"/>
      <c r="AK11052" s="31"/>
      <c r="AL11052" s="31"/>
      <c r="AM11052" s="31"/>
      <c r="AN11052" s="31"/>
      <c r="AO11052" s="31"/>
      <c r="AP11052" s="31"/>
      <c r="AQ11052" s="31"/>
      <c r="AR11052" s="31"/>
      <c r="AS11052" s="31"/>
      <c r="AT11052" s="31"/>
      <c r="AU11052" s="31"/>
      <c r="AV11052" s="31"/>
      <c r="AW11052" s="31"/>
      <c r="AX11052" s="31"/>
      <c r="AY11052" s="31"/>
      <c r="AZ11052" s="31"/>
      <c r="BA11052" s="31"/>
      <c r="BB11052" s="31"/>
      <c r="BC11052" s="31"/>
      <c r="BD11052" s="31"/>
      <c r="BE11052" s="31"/>
      <c r="BF11052" s="31"/>
      <c r="BG11052" s="31"/>
      <c r="BH11052" s="31"/>
      <c r="BI11052" s="31"/>
      <c r="BJ11052" s="31"/>
      <c r="BK11052" s="31"/>
      <c r="BL11052" s="31"/>
      <c r="BM11052" s="31"/>
      <c r="BN11052" s="31"/>
      <c r="BO11052" s="31"/>
      <c r="BP11052" s="31"/>
      <c r="BQ11052" s="31"/>
      <c r="BR11052" s="31"/>
      <c r="BS11052" s="31"/>
      <c r="BT11052" s="31"/>
      <c r="BU11052" s="31"/>
      <c r="BV11052" s="31"/>
      <c r="BW11052" s="31"/>
      <c r="BX11052" s="31"/>
      <c r="BY11052" s="31"/>
      <c r="BZ11052" s="31"/>
      <c r="CA11052" s="31"/>
      <c r="CB11052" s="31"/>
      <c r="CC11052" s="31"/>
    </row>
    <row r="11053" spans="5:81" customFormat="1" x14ac:dyDescent="0.25">
      <c r="E11053" s="30" t="str">
        <f t="shared" si="83"/>
        <v>update IFINOPL.dbo.AGREEMENT_ASSET set BILLING_TO_NPWP = '016400855062000', NPWP_NAME = 'PT. ANDIKA ENERGINDO', NPWP_ADDRESS = 'JL. LEBAK BULUS TENGAH NO 5 RT 011 RW 004 CILANDAK BARAT - CILANDAK - DKI JAKARTA' where AGREEMENT_NO = replace('0001967/4/10/02/2024', '/', '.');</v>
      </c>
      <c r="F11053" s="31"/>
      <c r="G11053" s="31"/>
      <c r="H11053" s="31"/>
      <c r="I11053" s="31"/>
      <c r="J11053" s="31"/>
      <c r="K11053" s="31"/>
      <c r="L11053" s="31"/>
      <c r="M11053" s="31"/>
      <c r="N11053" s="31"/>
      <c r="O11053" s="31"/>
      <c r="P11053" s="31"/>
      <c r="Q11053" s="31"/>
      <c r="R11053" s="31"/>
      <c r="S11053" s="31"/>
      <c r="T11053" s="31"/>
      <c r="U11053" s="31"/>
      <c r="V11053" s="31"/>
      <c r="W11053" s="31"/>
      <c r="X11053" s="31"/>
      <c r="Y11053" s="31"/>
      <c r="Z11053" s="31"/>
      <c r="AA11053" s="31"/>
      <c r="AB11053" s="31"/>
      <c r="AC11053" s="31"/>
      <c r="AD11053" s="31"/>
      <c r="AE11053" s="31"/>
      <c r="AF11053" s="31"/>
      <c r="AG11053" s="31"/>
      <c r="AH11053" s="31"/>
      <c r="AI11053" s="31"/>
      <c r="AJ11053" s="31"/>
      <c r="AK11053" s="31"/>
      <c r="AL11053" s="31"/>
      <c r="AM11053" s="31"/>
      <c r="AN11053" s="31"/>
      <c r="AO11053" s="31"/>
      <c r="AP11053" s="31"/>
      <c r="AQ11053" s="31"/>
      <c r="AR11053" s="31"/>
      <c r="AS11053" s="31"/>
      <c r="AT11053" s="31"/>
      <c r="AU11053" s="31"/>
      <c r="AV11053" s="31"/>
      <c r="AW11053" s="31"/>
      <c r="AX11053" s="31"/>
      <c r="AY11053" s="31"/>
      <c r="AZ11053" s="31"/>
      <c r="BA11053" s="31"/>
      <c r="BB11053" s="31"/>
      <c r="BC11053" s="31"/>
      <c r="BD11053" s="31"/>
      <c r="BE11053" s="31"/>
      <c r="BF11053" s="31"/>
      <c r="BG11053" s="31"/>
      <c r="BH11053" s="31"/>
      <c r="BI11053" s="31"/>
      <c r="BJ11053" s="31"/>
      <c r="BK11053" s="31"/>
      <c r="BL11053" s="31"/>
      <c r="BM11053" s="31"/>
      <c r="BN11053" s="31"/>
      <c r="BO11053" s="31"/>
      <c r="BP11053" s="31"/>
      <c r="BQ11053" s="31"/>
      <c r="BR11053" s="31"/>
      <c r="BS11053" s="31"/>
      <c r="BT11053" s="31"/>
      <c r="BU11053" s="31"/>
      <c r="BV11053" s="31"/>
      <c r="BW11053" s="31"/>
      <c r="BX11053" s="31"/>
      <c r="BY11053" s="31"/>
      <c r="BZ11053" s="31"/>
      <c r="CA11053" s="31"/>
      <c r="CB11053" s="31"/>
      <c r="CC11053" s="31"/>
    </row>
    <row r="11054" spans="5:81" customFormat="1" x14ac:dyDescent="0.25">
      <c r="E11054" s="30" t="str">
        <f t="shared" si="83"/>
        <v>update IFINOPL.dbo.AGREEMENT_ASSET set BILLING_TO_NPWP = '016400855062000', NPWP_NAME = 'PT. ANDIKA ENERGINDO', NPWP_ADDRESS = 'JL. LEBAK BULUS TENGAH NO. 5 RT 011 RW 004 CILANDAK BARAT - CILANDAK - DKI JAKARTA' where AGREEMENT_NO = replace('0001967/4/10/02/2024', '/', '.');</v>
      </c>
      <c r="F11054" s="31"/>
      <c r="G11054" s="31"/>
      <c r="H11054" s="31"/>
      <c r="I11054" s="31"/>
      <c r="J11054" s="31"/>
      <c r="K11054" s="31"/>
      <c r="L11054" s="31"/>
      <c r="M11054" s="31"/>
      <c r="N11054" s="31"/>
      <c r="O11054" s="31"/>
      <c r="P11054" s="31"/>
      <c r="Q11054" s="31"/>
      <c r="R11054" s="31"/>
      <c r="S11054" s="31"/>
      <c r="T11054" s="31"/>
      <c r="U11054" s="31"/>
      <c r="V11054" s="31"/>
      <c r="W11054" s="31"/>
      <c r="X11054" s="31"/>
      <c r="Y11054" s="31"/>
      <c r="Z11054" s="31"/>
      <c r="AA11054" s="31"/>
      <c r="AB11054" s="31"/>
      <c r="AC11054" s="31"/>
      <c r="AD11054" s="31"/>
      <c r="AE11054" s="31"/>
      <c r="AF11054" s="31"/>
      <c r="AG11054" s="31"/>
      <c r="AH11054" s="31"/>
      <c r="AI11054" s="31"/>
      <c r="AJ11054" s="31"/>
      <c r="AK11054" s="31"/>
      <c r="AL11054" s="31"/>
      <c r="AM11054" s="31"/>
      <c r="AN11054" s="31"/>
      <c r="AO11054" s="31"/>
      <c r="AP11054" s="31"/>
      <c r="AQ11054" s="31"/>
      <c r="AR11054" s="31"/>
      <c r="AS11054" s="31"/>
      <c r="AT11054" s="31"/>
      <c r="AU11054" s="31"/>
      <c r="AV11054" s="31"/>
      <c r="AW11054" s="31"/>
      <c r="AX11054" s="31"/>
      <c r="AY11054" s="31"/>
      <c r="AZ11054" s="31"/>
      <c r="BA11054" s="31"/>
      <c r="BB11054" s="31"/>
      <c r="BC11054" s="31"/>
      <c r="BD11054" s="31"/>
      <c r="BE11054" s="31"/>
      <c r="BF11054" s="31"/>
      <c r="BG11054" s="31"/>
      <c r="BH11054" s="31"/>
      <c r="BI11054" s="31"/>
      <c r="BJ11054" s="31"/>
      <c r="BK11054" s="31"/>
      <c r="BL11054" s="31"/>
      <c r="BM11054" s="31"/>
      <c r="BN11054" s="31"/>
      <c r="BO11054" s="31"/>
      <c r="BP11054" s="31"/>
      <c r="BQ11054" s="31"/>
      <c r="BR11054" s="31"/>
      <c r="BS11054" s="31"/>
      <c r="BT11054" s="31"/>
      <c r="BU11054" s="31"/>
      <c r="BV11054" s="31"/>
      <c r="BW11054" s="31"/>
      <c r="BX11054" s="31"/>
      <c r="BY11054" s="31"/>
      <c r="BZ11054" s="31"/>
      <c r="CA11054" s="31"/>
      <c r="CB11054" s="31"/>
      <c r="CC11054" s="31"/>
    </row>
    <row r="11055" spans="5:81" customFormat="1" x14ac:dyDescent="0.25">
      <c r="E11055" s="30" t="str">
        <f t="shared" si="83"/>
        <v>update IFINOPL.dbo.AGREEMENT_ASSET set BILLING_TO_NPWP = '016400855062000', NPWP_NAME = 'PT. ANDIKA ENERGINDO', NPWP_ADDRESS = 'JL. LEBAK BULUS TENGAH No. 5 RT 011 RW 04 CILANDAK BARAT - CILANDAK - JAKARTA SELATAN - DKI JAKARTA' where AGREEMENT_NO = replace('0001967/4/10/02/2024', '/', '.');</v>
      </c>
      <c r="F11055" s="31"/>
      <c r="G11055" s="31"/>
      <c r="H11055" s="31"/>
      <c r="I11055" s="31"/>
      <c r="J11055" s="31"/>
      <c r="K11055" s="31"/>
      <c r="L11055" s="31"/>
      <c r="M11055" s="31"/>
      <c r="N11055" s="31"/>
      <c r="O11055" s="31"/>
      <c r="P11055" s="31"/>
      <c r="Q11055" s="31"/>
      <c r="R11055" s="31"/>
      <c r="S11055" s="31"/>
      <c r="T11055" s="31"/>
      <c r="U11055" s="31"/>
      <c r="V11055" s="31"/>
      <c r="W11055" s="31"/>
      <c r="X11055" s="31"/>
      <c r="Y11055" s="31"/>
      <c r="Z11055" s="31"/>
      <c r="AA11055" s="31"/>
      <c r="AB11055" s="31"/>
      <c r="AC11055" s="31"/>
      <c r="AD11055" s="31"/>
      <c r="AE11055" s="31"/>
      <c r="AF11055" s="31"/>
      <c r="AG11055" s="31"/>
      <c r="AH11055" s="31"/>
      <c r="AI11055" s="31"/>
      <c r="AJ11055" s="31"/>
      <c r="AK11055" s="31"/>
      <c r="AL11055" s="31"/>
      <c r="AM11055" s="31"/>
      <c r="AN11055" s="31"/>
      <c r="AO11055" s="31"/>
      <c r="AP11055" s="31"/>
      <c r="AQ11055" s="31"/>
      <c r="AR11055" s="31"/>
      <c r="AS11055" s="31"/>
      <c r="AT11055" s="31"/>
      <c r="AU11055" s="31"/>
      <c r="AV11055" s="31"/>
      <c r="AW11055" s="31"/>
      <c r="AX11055" s="31"/>
      <c r="AY11055" s="31"/>
      <c r="AZ11055" s="31"/>
      <c r="BA11055" s="31"/>
      <c r="BB11055" s="31"/>
      <c r="BC11055" s="31"/>
      <c r="BD11055" s="31"/>
      <c r="BE11055" s="31"/>
      <c r="BF11055" s="31"/>
      <c r="BG11055" s="31"/>
      <c r="BH11055" s="31"/>
      <c r="BI11055" s="31"/>
      <c r="BJ11055" s="31"/>
      <c r="BK11055" s="31"/>
      <c r="BL11055" s="31"/>
      <c r="BM11055" s="31"/>
      <c r="BN11055" s="31"/>
      <c r="BO11055" s="31"/>
      <c r="BP11055" s="31"/>
      <c r="BQ11055" s="31"/>
      <c r="BR11055" s="31"/>
      <c r="BS11055" s="31"/>
      <c r="BT11055" s="31"/>
      <c r="BU11055" s="31"/>
      <c r="BV11055" s="31"/>
      <c r="BW11055" s="31"/>
      <c r="BX11055" s="31"/>
      <c r="BY11055" s="31"/>
      <c r="BZ11055" s="31"/>
      <c r="CA11055" s="31"/>
      <c r="CB11055" s="31"/>
      <c r="CC11055" s="31"/>
    </row>
    <row r="11056" spans="5:81" customFormat="1" x14ac:dyDescent="0.25">
      <c r="E11056" s="30" t="str">
        <f t="shared" si="83"/>
        <v>update IFINOPL.dbo.AGREEMENT_ASSET set BILLING_TO_NPWP = '427781075047000', NPWP_NAME = 'PT. GLOBAL JET CARGO', NPWP_ADDRESS = 'Landmark Pluit Tower Blok B1 Lantai 9A,Jl Pluit Penjaringan Kota Adm. Jakarta Utara DKI Jakarta' where AGREEMENT_NO = replace('0001969/4/08/02/2024', '/', '.');</v>
      </c>
      <c r="F11056" s="31"/>
      <c r="G11056" s="31"/>
      <c r="H11056" s="31"/>
      <c r="I11056" s="31"/>
      <c r="J11056" s="31"/>
      <c r="K11056" s="31"/>
      <c r="L11056" s="31"/>
      <c r="M11056" s="31"/>
      <c r="N11056" s="31"/>
      <c r="O11056" s="31"/>
      <c r="P11056" s="31"/>
      <c r="Q11056" s="31"/>
      <c r="R11056" s="31"/>
      <c r="S11056" s="31"/>
      <c r="T11056" s="31"/>
      <c r="U11056" s="31"/>
      <c r="V11056" s="31"/>
      <c r="W11056" s="31"/>
      <c r="X11056" s="31"/>
      <c r="Y11056" s="31"/>
      <c r="Z11056" s="31"/>
      <c r="AA11056" s="31"/>
      <c r="AB11056" s="31"/>
      <c r="AC11056" s="31"/>
      <c r="AD11056" s="31"/>
      <c r="AE11056" s="31"/>
      <c r="AF11056" s="31"/>
      <c r="AG11056" s="31"/>
      <c r="AH11056" s="31"/>
      <c r="AI11056" s="31"/>
      <c r="AJ11056" s="31"/>
      <c r="AK11056" s="31"/>
      <c r="AL11056" s="31"/>
      <c r="AM11056" s="31"/>
      <c r="AN11056" s="31"/>
      <c r="AO11056" s="31"/>
      <c r="AP11056" s="31"/>
      <c r="AQ11056" s="31"/>
      <c r="AR11056" s="31"/>
      <c r="AS11056" s="31"/>
      <c r="AT11056" s="31"/>
      <c r="AU11056" s="31"/>
      <c r="AV11056" s="31"/>
      <c r="AW11056" s="31"/>
      <c r="AX11056" s="31"/>
      <c r="AY11056" s="31"/>
      <c r="AZ11056" s="31"/>
      <c r="BA11056" s="31"/>
      <c r="BB11056" s="31"/>
      <c r="BC11056" s="31"/>
      <c r="BD11056" s="31"/>
      <c r="BE11056" s="31"/>
      <c r="BF11056" s="31"/>
      <c r="BG11056" s="31"/>
      <c r="BH11056" s="31"/>
      <c r="BI11056" s="31"/>
      <c r="BJ11056" s="31"/>
      <c r="BK11056" s="31"/>
      <c r="BL11056" s="31"/>
      <c r="BM11056" s="31"/>
      <c r="BN11056" s="31"/>
      <c r="BO11056" s="31"/>
      <c r="BP11056" s="31"/>
      <c r="BQ11056" s="31"/>
      <c r="BR11056" s="31"/>
      <c r="BS11056" s="31"/>
      <c r="BT11056" s="31"/>
      <c r="BU11056" s="31"/>
      <c r="BV11056" s="31"/>
      <c r="BW11056" s="31"/>
      <c r="BX11056" s="31"/>
      <c r="BY11056" s="31"/>
      <c r="BZ11056" s="31"/>
      <c r="CA11056" s="31"/>
      <c r="CB11056" s="31"/>
      <c r="CC11056" s="31"/>
    </row>
    <row r="11057" spans="5:81" customFormat="1" x14ac:dyDescent="0.25">
      <c r="E11057"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replace('0001973/4/10/02/2024', '/', '.');</v>
      </c>
      <c r="F11057" s="31"/>
      <c r="G11057" s="31"/>
      <c r="H11057" s="31"/>
      <c r="I11057" s="31"/>
      <c r="J11057" s="31"/>
      <c r="K11057" s="31"/>
      <c r="L11057" s="31"/>
      <c r="M11057" s="31"/>
      <c r="N11057" s="31"/>
      <c r="O11057" s="31"/>
      <c r="P11057" s="31"/>
      <c r="Q11057" s="31"/>
      <c r="R11057" s="31"/>
      <c r="S11057" s="31"/>
      <c r="T11057" s="31"/>
      <c r="U11057" s="31"/>
      <c r="V11057" s="31"/>
      <c r="W11057" s="31"/>
      <c r="X11057" s="31"/>
      <c r="Y11057" s="31"/>
      <c r="Z11057" s="31"/>
      <c r="AA11057" s="31"/>
      <c r="AB11057" s="31"/>
      <c r="AC11057" s="31"/>
      <c r="AD11057" s="31"/>
      <c r="AE11057" s="31"/>
      <c r="AF11057" s="31"/>
      <c r="AG11057" s="31"/>
      <c r="AH11057" s="31"/>
      <c r="AI11057" s="31"/>
      <c r="AJ11057" s="31"/>
      <c r="AK11057" s="31"/>
      <c r="AL11057" s="31"/>
      <c r="AM11057" s="31"/>
      <c r="AN11057" s="31"/>
      <c r="AO11057" s="31"/>
      <c r="AP11057" s="31"/>
      <c r="AQ11057" s="31"/>
      <c r="AR11057" s="31"/>
      <c r="AS11057" s="31"/>
      <c r="AT11057" s="31"/>
      <c r="AU11057" s="31"/>
      <c r="AV11057" s="31"/>
      <c r="AW11057" s="31"/>
      <c r="AX11057" s="31"/>
      <c r="AY11057" s="31"/>
      <c r="AZ11057" s="31"/>
      <c r="BA11057" s="31"/>
      <c r="BB11057" s="31"/>
      <c r="BC11057" s="31"/>
      <c r="BD11057" s="31"/>
      <c r="BE11057" s="31"/>
      <c r="BF11057" s="31"/>
      <c r="BG11057" s="31"/>
      <c r="BH11057" s="31"/>
      <c r="BI11057" s="31"/>
      <c r="BJ11057" s="31"/>
      <c r="BK11057" s="31"/>
      <c r="BL11057" s="31"/>
      <c r="BM11057" s="31"/>
      <c r="BN11057" s="31"/>
      <c r="BO11057" s="31"/>
      <c r="BP11057" s="31"/>
      <c r="BQ11057" s="31"/>
      <c r="BR11057" s="31"/>
      <c r="BS11057" s="31"/>
      <c r="BT11057" s="31"/>
      <c r="BU11057" s="31"/>
      <c r="BV11057" s="31"/>
      <c r="BW11057" s="31"/>
      <c r="BX11057" s="31"/>
      <c r="BY11057" s="31"/>
      <c r="BZ11057" s="31"/>
      <c r="CA11057" s="31"/>
      <c r="CB11057" s="31"/>
      <c r="CC11057" s="31"/>
    </row>
    <row r="11058" spans="5:81" customFormat="1" x14ac:dyDescent="0.25">
      <c r="E11058"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replace('0001974/4/10/02/2024', '/', '.');</v>
      </c>
      <c r="F11058" s="31"/>
      <c r="G11058" s="31"/>
      <c r="H11058" s="31"/>
      <c r="I11058" s="31"/>
      <c r="J11058" s="31"/>
      <c r="K11058" s="31"/>
      <c r="L11058" s="31"/>
      <c r="M11058" s="31"/>
      <c r="N11058" s="31"/>
      <c r="O11058" s="31"/>
      <c r="P11058" s="31"/>
      <c r="Q11058" s="31"/>
      <c r="R11058" s="31"/>
      <c r="S11058" s="31"/>
      <c r="T11058" s="31"/>
      <c r="U11058" s="31"/>
      <c r="V11058" s="31"/>
      <c r="W11058" s="31"/>
      <c r="X11058" s="31"/>
      <c r="Y11058" s="31"/>
      <c r="Z11058" s="31"/>
      <c r="AA11058" s="31"/>
      <c r="AB11058" s="31"/>
      <c r="AC11058" s="31"/>
      <c r="AD11058" s="31"/>
      <c r="AE11058" s="31"/>
      <c r="AF11058" s="31"/>
      <c r="AG11058" s="31"/>
      <c r="AH11058" s="31"/>
      <c r="AI11058" s="31"/>
      <c r="AJ11058" s="31"/>
      <c r="AK11058" s="31"/>
      <c r="AL11058" s="31"/>
      <c r="AM11058" s="31"/>
      <c r="AN11058" s="31"/>
      <c r="AO11058" s="31"/>
      <c r="AP11058" s="31"/>
      <c r="AQ11058" s="31"/>
      <c r="AR11058" s="31"/>
      <c r="AS11058" s="31"/>
      <c r="AT11058" s="31"/>
      <c r="AU11058" s="31"/>
      <c r="AV11058" s="31"/>
      <c r="AW11058" s="31"/>
      <c r="AX11058" s="31"/>
      <c r="AY11058" s="31"/>
      <c r="AZ11058" s="31"/>
      <c r="BA11058" s="31"/>
      <c r="BB11058" s="31"/>
      <c r="BC11058" s="31"/>
      <c r="BD11058" s="31"/>
      <c r="BE11058" s="31"/>
      <c r="BF11058" s="31"/>
      <c r="BG11058" s="31"/>
      <c r="BH11058" s="31"/>
      <c r="BI11058" s="31"/>
      <c r="BJ11058" s="31"/>
      <c r="BK11058" s="31"/>
      <c r="BL11058" s="31"/>
      <c r="BM11058" s="31"/>
      <c r="BN11058" s="31"/>
      <c r="BO11058" s="31"/>
      <c r="BP11058" s="31"/>
      <c r="BQ11058" s="31"/>
      <c r="BR11058" s="31"/>
      <c r="BS11058" s="31"/>
      <c r="BT11058" s="31"/>
      <c r="BU11058" s="31"/>
      <c r="BV11058" s="31"/>
      <c r="BW11058" s="31"/>
      <c r="BX11058" s="31"/>
      <c r="BY11058" s="31"/>
      <c r="BZ11058" s="31"/>
      <c r="CA11058" s="31"/>
      <c r="CB11058" s="31"/>
      <c r="CC11058" s="31"/>
    </row>
    <row r="11059" spans="5:81" customFormat="1" x14ac:dyDescent="0.25">
      <c r="E11059" s="30" t="str">
        <f t="shared" si="83"/>
        <v>update IFINOPL.dbo.AGREEMENT_ASSET set BILLING_TO_NPWP = '427781075047000', NPWP_NAME = 'PT. GLOBAL JET CARGO', NPWP_ADDRESS = 'Landmark Pluit Tower Blok B1 Lantai 9A,JL Pluit Penjaringan Kota Adm.Jakarta Utara DKI Jakarta' where AGREEMENT_NO = replace('0001975/4/08/02/2024', '/', '.');</v>
      </c>
      <c r="F11059" s="31"/>
      <c r="G11059" s="31"/>
      <c r="H11059" s="31"/>
      <c r="I11059" s="31"/>
      <c r="J11059" s="31"/>
      <c r="K11059" s="31"/>
      <c r="L11059" s="31"/>
      <c r="M11059" s="31"/>
      <c r="N11059" s="31"/>
      <c r="O11059" s="31"/>
      <c r="P11059" s="31"/>
      <c r="Q11059" s="31"/>
      <c r="R11059" s="31"/>
      <c r="S11059" s="31"/>
      <c r="T11059" s="31"/>
      <c r="U11059" s="31"/>
      <c r="V11059" s="31"/>
      <c r="W11059" s="31"/>
      <c r="X11059" s="31"/>
      <c r="Y11059" s="31"/>
      <c r="Z11059" s="31"/>
      <c r="AA11059" s="31"/>
      <c r="AB11059" s="31"/>
      <c r="AC11059" s="31"/>
      <c r="AD11059" s="31"/>
      <c r="AE11059" s="31"/>
      <c r="AF11059" s="31"/>
      <c r="AG11059" s="31"/>
      <c r="AH11059" s="31"/>
      <c r="AI11059" s="31"/>
      <c r="AJ11059" s="31"/>
      <c r="AK11059" s="31"/>
      <c r="AL11059" s="31"/>
      <c r="AM11059" s="31"/>
      <c r="AN11059" s="31"/>
      <c r="AO11059" s="31"/>
      <c r="AP11059" s="31"/>
      <c r="AQ11059" s="31"/>
      <c r="AR11059" s="31"/>
      <c r="AS11059" s="31"/>
      <c r="AT11059" s="31"/>
      <c r="AU11059" s="31"/>
      <c r="AV11059" s="31"/>
      <c r="AW11059" s="31"/>
      <c r="AX11059" s="31"/>
      <c r="AY11059" s="31"/>
      <c r="AZ11059" s="31"/>
      <c r="BA11059" s="31"/>
      <c r="BB11059" s="31"/>
      <c r="BC11059" s="31"/>
      <c r="BD11059" s="31"/>
      <c r="BE11059" s="31"/>
      <c r="BF11059" s="31"/>
      <c r="BG11059" s="31"/>
      <c r="BH11059" s="31"/>
      <c r="BI11059" s="31"/>
      <c r="BJ11059" s="31"/>
      <c r="BK11059" s="31"/>
      <c r="BL11059" s="31"/>
      <c r="BM11059" s="31"/>
      <c r="BN11059" s="31"/>
      <c r="BO11059" s="31"/>
      <c r="BP11059" s="31"/>
      <c r="BQ11059" s="31"/>
      <c r="BR11059" s="31"/>
      <c r="BS11059" s="31"/>
      <c r="BT11059" s="31"/>
      <c r="BU11059" s="31"/>
      <c r="BV11059" s="31"/>
      <c r="BW11059" s="31"/>
      <c r="BX11059" s="31"/>
      <c r="BY11059" s="31"/>
      <c r="BZ11059" s="31"/>
      <c r="CA11059" s="31"/>
      <c r="CB11059" s="31"/>
      <c r="CC11059" s="31"/>
    </row>
    <row r="11060" spans="5:81" customFormat="1" x14ac:dyDescent="0.25">
      <c r="E11060" s="30" t="str">
        <f t="shared" si="83"/>
        <v>update IFINOPL.dbo.AGREEMENT_ASSET set BILLING_TO_NPWP = '427781075047000', NPWP_NAME = 'PT. GLOBAL JET CARGO', NPWP_ADDRESS = 'Landmark Pluit Tower Blok B1 Lantai 9A,JL Pluit Penjaringan Kota Adm.Jakarta Utara DKI Jakarta' where AGREEMENT_NO = replace('0001976/4/08/02/2024', '/', '.');</v>
      </c>
      <c r="F11060" s="31"/>
      <c r="G11060" s="31"/>
      <c r="H11060" s="31"/>
      <c r="I11060" s="31"/>
      <c r="J11060" s="31"/>
      <c r="K11060" s="31"/>
      <c r="L11060" s="31"/>
      <c r="M11060" s="31"/>
      <c r="N11060" s="31"/>
      <c r="O11060" s="31"/>
      <c r="P11060" s="31"/>
      <c r="Q11060" s="31"/>
      <c r="R11060" s="31"/>
      <c r="S11060" s="31"/>
      <c r="T11060" s="31"/>
      <c r="U11060" s="31"/>
      <c r="V11060" s="31"/>
      <c r="W11060" s="31"/>
      <c r="X11060" s="31"/>
      <c r="Y11060" s="31"/>
      <c r="Z11060" s="31"/>
      <c r="AA11060" s="31"/>
      <c r="AB11060" s="31"/>
      <c r="AC11060" s="31"/>
      <c r="AD11060" s="31"/>
      <c r="AE11060" s="31"/>
      <c r="AF11060" s="31"/>
      <c r="AG11060" s="31"/>
      <c r="AH11060" s="31"/>
      <c r="AI11060" s="31"/>
      <c r="AJ11060" s="31"/>
      <c r="AK11060" s="31"/>
      <c r="AL11060" s="31"/>
      <c r="AM11060" s="31"/>
      <c r="AN11060" s="31"/>
      <c r="AO11060" s="31"/>
      <c r="AP11060" s="31"/>
      <c r="AQ11060" s="31"/>
      <c r="AR11060" s="31"/>
      <c r="AS11060" s="31"/>
      <c r="AT11060" s="31"/>
      <c r="AU11060" s="31"/>
      <c r="AV11060" s="31"/>
      <c r="AW11060" s="31"/>
      <c r="AX11060" s="31"/>
      <c r="AY11060" s="31"/>
      <c r="AZ11060" s="31"/>
      <c r="BA11060" s="31"/>
      <c r="BB11060" s="31"/>
      <c r="BC11060" s="31"/>
      <c r="BD11060" s="31"/>
      <c r="BE11060" s="31"/>
      <c r="BF11060" s="31"/>
      <c r="BG11060" s="31"/>
      <c r="BH11060" s="31"/>
      <c r="BI11060" s="31"/>
      <c r="BJ11060" s="31"/>
      <c r="BK11060" s="31"/>
      <c r="BL11060" s="31"/>
      <c r="BM11060" s="31"/>
      <c r="BN11060" s="31"/>
      <c r="BO11060" s="31"/>
      <c r="BP11060" s="31"/>
      <c r="BQ11060" s="31"/>
      <c r="BR11060" s="31"/>
      <c r="BS11060" s="31"/>
      <c r="BT11060" s="31"/>
      <c r="BU11060" s="31"/>
      <c r="BV11060" s="31"/>
      <c r="BW11060" s="31"/>
      <c r="BX11060" s="31"/>
      <c r="BY11060" s="31"/>
      <c r="BZ11060" s="31"/>
      <c r="CA11060" s="31"/>
      <c r="CB11060" s="31"/>
      <c r="CC11060" s="31"/>
    </row>
    <row r="11061" spans="5:81" customFormat="1" x14ac:dyDescent="0.25">
      <c r="E11061" s="30" t="str">
        <f t="shared" si="83"/>
        <v>update IFINOPL.dbo.AGREEMENT_ASSET set BILLING_TO_NPWP = '654115625413000', NPWP_NAME = 'PT. INDONESIA CAKRAWALA EKSPRES', NPWP_ADDRESS = 'Kawasan Industri MM2100 Jl Jawa Blok G Rt.000 Rw.000 Gandamekar . Cikarang Barat. Kab Bekasi Jawa Barat' where AGREEMENT_NO = replace('0001977/4/08/02/2024', '/', '.');</v>
      </c>
      <c r="F11061" s="31"/>
      <c r="G11061" s="31"/>
      <c r="H11061" s="31"/>
      <c r="I11061" s="31"/>
      <c r="J11061" s="31"/>
      <c r="K11061" s="31"/>
      <c r="L11061" s="31"/>
      <c r="M11061" s="31"/>
      <c r="N11061" s="31"/>
      <c r="O11061" s="31"/>
      <c r="P11061" s="31"/>
      <c r="Q11061" s="31"/>
      <c r="R11061" s="31"/>
      <c r="S11061" s="31"/>
      <c r="T11061" s="31"/>
      <c r="U11061" s="31"/>
      <c r="V11061" s="31"/>
      <c r="W11061" s="31"/>
      <c r="X11061" s="31"/>
      <c r="Y11061" s="31"/>
      <c r="Z11061" s="31"/>
      <c r="AA11061" s="31"/>
      <c r="AB11061" s="31"/>
      <c r="AC11061" s="31"/>
      <c r="AD11061" s="31"/>
      <c r="AE11061" s="31"/>
      <c r="AF11061" s="31"/>
      <c r="AG11061" s="31"/>
      <c r="AH11061" s="31"/>
      <c r="AI11061" s="31"/>
      <c r="AJ11061" s="31"/>
      <c r="AK11061" s="31"/>
      <c r="AL11061" s="31"/>
      <c r="AM11061" s="31"/>
      <c r="AN11061" s="31"/>
      <c r="AO11061" s="31"/>
      <c r="AP11061" s="31"/>
      <c r="AQ11061" s="31"/>
      <c r="AR11061" s="31"/>
      <c r="AS11061" s="31"/>
      <c r="AT11061" s="31"/>
      <c r="AU11061" s="31"/>
      <c r="AV11061" s="31"/>
      <c r="AW11061" s="31"/>
      <c r="AX11061" s="31"/>
      <c r="AY11061" s="31"/>
      <c r="AZ11061" s="31"/>
      <c r="BA11061" s="31"/>
      <c r="BB11061" s="31"/>
      <c r="BC11061" s="31"/>
      <c r="BD11061" s="31"/>
      <c r="BE11061" s="31"/>
      <c r="BF11061" s="31"/>
      <c r="BG11061" s="31"/>
      <c r="BH11061" s="31"/>
      <c r="BI11061" s="31"/>
      <c r="BJ11061" s="31"/>
      <c r="BK11061" s="31"/>
      <c r="BL11061" s="31"/>
      <c r="BM11061" s="31"/>
      <c r="BN11061" s="31"/>
      <c r="BO11061" s="31"/>
      <c r="BP11061" s="31"/>
      <c r="BQ11061" s="31"/>
      <c r="BR11061" s="31"/>
      <c r="BS11061" s="31"/>
      <c r="BT11061" s="31"/>
      <c r="BU11061" s="31"/>
      <c r="BV11061" s="31"/>
      <c r="BW11061" s="31"/>
      <c r="BX11061" s="31"/>
      <c r="BY11061" s="31"/>
      <c r="BZ11061" s="31"/>
      <c r="CA11061" s="31"/>
      <c r="CB11061" s="31"/>
      <c r="CC11061" s="31"/>
    </row>
    <row r="11062" spans="5:81" customFormat="1" x14ac:dyDescent="0.25">
      <c r="E11062" s="30" t="str">
        <f t="shared" si="83"/>
        <v>update IFINOPL.dbo.AGREEMENT_ASSET set BILLING_TO_NPWP = '654115625413000', NPWP_NAME = 'PT. INDONESIA CAKRAWALA EKSPRES', NPWP_ADDRESS = 'Kawasan Industri MM2100 Jl Jawa Blok G Rt.000 Rw.000 Gandamekar . Cikarang Barat. Kab Bekasi Jawa Barat' where AGREEMENT_NO = replace('0001978/4/08/02/2024', '/', '.');</v>
      </c>
      <c r="F11062" s="31"/>
      <c r="G11062" s="31"/>
      <c r="H11062" s="31"/>
      <c r="I11062" s="31"/>
      <c r="J11062" s="31"/>
      <c r="K11062" s="31"/>
      <c r="L11062" s="31"/>
      <c r="M11062" s="31"/>
      <c r="N11062" s="31"/>
      <c r="O11062" s="31"/>
      <c r="P11062" s="31"/>
      <c r="Q11062" s="31"/>
      <c r="R11062" s="31"/>
      <c r="S11062" s="31"/>
      <c r="T11062" s="31"/>
      <c r="U11062" s="31"/>
      <c r="V11062" s="31"/>
      <c r="W11062" s="31"/>
      <c r="X11062" s="31"/>
      <c r="Y11062" s="31"/>
      <c r="Z11062" s="31"/>
      <c r="AA11062" s="31"/>
      <c r="AB11062" s="31"/>
      <c r="AC11062" s="31"/>
      <c r="AD11062" s="31"/>
      <c r="AE11062" s="31"/>
      <c r="AF11062" s="31"/>
      <c r="AG11062" s="31"/>
      <c r="AH11062" s="31"/>
      <c r="AI11062" s="31"/>
      <c r="AJ11062" s="31"/>
      <c r="AK11062" s="31"/>
      <c r="AL11062" s="31"/>
      <c r="AM11062" s="31"/>
      <c r="AN11062" s="31"/>
      <c r="AO11062" s="31"/>
      <c r="AP11062" s="31"/>
      <c r="AQ11062" s="31"/>
      <c r="AR11062" s="31"/>
      <c r="AS11062" s="31"/>
      <c r="AT11062" s="31"/>
      <c r="AU11062" s="31"/>
      <c r="AV11062" s="31"/>
      <c r="AW11062" s="31"/>
      <c r="AX11062" s="31"/>
      <c r="AY11062" s="31"/>
      <c r="AZ11062" s="31"/>
      <c r="BA11062" s="31"/>
      <c r="BB11062" s="31"/>
      <c r="BC11062" s="31"/>
      <c r="BD11062" s="31"/>
      <c r="BE11062" s="31"/>
      <c r="BF11062" s="31"/>
      <c r="BG11062" s="31"/>
      <c r="BH11062" s="31"/>
      <c r="BI11062" s="31"/>
      <c r="BJ11062" s="31"/>
      <c r="BK11062" s="31"/>
      <c r="BL11062" s="31"/>
      <c r="BM11062" s="31"/>
      <c r="BN11062" s="31"/>
      <c r="BO11062" s="31"/>
      <c r="BP11062" s="31"/>
      <c r="BQ11062" s="31"/>
      <c r="BR11062" s="31"/>
      <c r="BS11062" s="31"/>
      <c r="BT11062" s="31"/>
      <c r="BU11062" s="31"/>
      <c r="BV11062" s="31"/>
      <c r="BW11062" s="31"/>
      <c r="BX11062" s="31"/>
      <c r="BY11062" s="31"/>
      <c r="BZ11062" s="31"/>
      <c r="CA11062" s="31"/>
      <c r="CB11062" s="31"/>
      <c r="CC11062" s="31"/>
    </row>
    <row r="11063" spans="5:81" customFormat="1" x14ac:dyDescent="0.25">
      <c r="E11063" s="30" t="str">
        <f t="shared" si="83"/>
        <v>update IFINOPL.dbo.AGREEMENT_ASSET set BILLING_TO_NPWP = '654115625413000', NPWP_NAME = 'PT. INDONESIA CAKRAWALA EKSPRES', NPWP_ADDRESS = 'Kawasan Industri MM2100 Jl Jawa Blok G Rt.000 Rw.000 Gandamekar . Cikarang Barat. Kab Bekasi Jawa Barat' where AGREEMENT_NO = replace('0001979/4/08/02/2024', '/', '.');</v>
      </c>
      <c r="F11063" s="31"/>
      <c r="G11063" s="31"/>
      <c r="H11063" s="31"/>
      <c r="I11063" s="31"/>
      <c r="J11063" s="31"/>
      <c r="K11063" s="31"/>
      <c r="L11063" s="31"/>
      <c r="M11063" s="31"/>
      <c r="N11063" s="31"/>
      <c r="O11063" s="31"/>
      <c r="P11063" s="31"/>
      <c r="Q11063" s="31"/>
      <c r="R11063" s="31"/>
      <c r="S11063" s="31"/>
      <c r="T11063" s="31"/>
      <c r="U11063" s="31"/>
      <c r="V11063" s="31"/>
      <c r="W11063" s="31"/>
      <c r="X11063" s="31"/>
      <c r="Y11063" s="31"/>
      <c r="Z11063" s="31"/>
      <c r="AA11063" s="31"/>
      <c r="AB11063" s="31"/>
      <c r="AC11063" s="31"/>
      <c r="AD11063" s="31"/>
      <c r="AE11063" s="31"/>
      <c r="AF11063" s="31"/>
      <c r="AG11063" s="31"/>
      <c r="AH11063" s="31"/>
      <c r="AI11063" s="31"/>
      <c r="AJ11063" s="31"/>
      <c r="AK11063" s="31"/>
      <c r="AL11063" s="31"/>
      <c r="AM11063" s="31"/>
      <c r="AN11063" s="31"/>
      <c r="AO11063" s="31"/>
      <c r="AP11063" s="31"/>
      <c r="AQ11063" s="31"/>
      <c r="AR11063" s="31"/>
      <c r="AS11063" s="31"/>
      <c r="AT11063" s="31"/>
      <c r="AU11063" s="31"/>
      <c r="AV11063" s="31"/>
      <c r="AW11063" s="31"/>
      <c r="AX11063" s="31"/>
      <c r="AY11063" s="31"/>
      <c r="AZ11063" s="31"/>
      <c r="BA11063" s="31"/>
      <c r="BB11063" s="31"/>
      <c r="BC11063" s="31"/>
      <c r="BD11063" s="31"/>
      <c r="BE11063" s="31"/>
      <c r="BF11063" s="31"/>
      <c r="BG11063" s="31"/>
      <c r="BH11063" s="31"/>
      <c r="BI11063" s="31"/>
      <c r="BJ11063" s="31"/>
      <c r="BK11063" s="31"/>
      <c r="BL11063" s="31"/>
      <c r="BM11063" s="31"/>
      <c r="BN11063" s="31"/>
      <c r="BO11063" s="31"/>
      <c r="BP11063" s="31"/>
      <c r="BQ11063" s="31"/>
      <c r="BR11063" s="31"/>
      <c r="BS11063" s="31"/>
      <c r="BT11063" s="31"/>
      <c r="BU11063" s="31"/>
      <c r="BV11063" s="31"/>
      <c r="BW11063" s="31"/>
      <c r="BX11063" s="31"/>
      <c r="BY11063" s="31"/>
      <c r="BZ11063" s="31"/>
      <c r="CA11063" s="31"/>
      <c r="CB11063" s="31"/>
      <c r="CC11063" s="31"/>
    </row>
    <row r="11064" spans="5:81" customFormat="1" x14ac:dyDescent="0.25">
      <c r="E11064" s="30" t="str">
        <f t="shared" si="83"/>
        <v>update IFINOPL.dbo.AGREEMENT_ASSET set BILLING_TO_NPWP = '016825721641000', NPWP_NAME = 'PT. BORWITA CITRA PRIMA', NPWP_ADDRESS = 'Jl. Raya Taman No.48 A, Taman, Kec. Taman, Kabupaten Sidoarjo, Jawa Timur 61257' where AGREEMENT_NO = replace('0001980/4/10/02/2024', '/', '.');</v>
      </c>
      <c r="F11064" s="31"/>
      <c r="G11064" s="31"/>
      <c r="H11064" s="31"/>
      <c r="I11064" s="31"/>
      <c r="J11064" s="31"/>
      <c r="K11064" s="31"/>
      <c r="L11064" s="31"/>
      <c r="M11064" s="31"/>
      <c r="N11064" s="31"/>
      <c r="O11064" s="31"/>
      <c r="P11064" s="31"/>
      <c r="Q11064" s="31"/>
      <c r="R11064" s="31"/>
      <c r="S11064" s="31"/>
      <c r="T11064" s="31"/>
      <c r="U11064" s="31"/>
      <c r="V11064" s="31"/>
      <c r="W11064" s="31"/>
      <c r="X11064" s="31"/>
      <c r="Y11064" s="31"/>
      <c r="Z11064" s="31"/>
      <c r="AA11064" s="31"/>
      <c r="AB11064" s="31"/>
      <c r="AC11064" s="31"/>
      <c r="AD11064" s="31"/>
      <c r="AE11064" s="31"/>
      <c r="AF11064" s="31"/>
      <c r="AG11064" s="31"/>
      <c r="AH11064" s="31"/>
      <c r="AI11064" s="31"/>
      <c r="AJ11064" s="31"/>
      <c r="AK11064" s="31"/>
      <c r="AL11064" s="31"/>
      <c r="AM11064" s="31"/>
      <c r="AN11064" s="31"/>
      <c r="AO11064" s="31"/>
      <c r="AP11064" s="31"/>
      <c r="AQ11064" s="31"/>
      <c r="AR11064" s="31"/>
      <c r="AS11064" s="31"/>
      <c r="AT11064" s="31"/>
      <c r="AU11064" s="31"/>
      <c r="AV11064" s="31"/>
      <c r="AW11064" s="31"/>
      <c r="AX11064" s="31"/>
      <c r="AY11064" s="31"/>
      <c r="AZ11064" s="31"/>
      <c r="BA11064" s="31"/>
      <c r="BB11064" s="31"/>
      <c r="BC11064" s="31"/>
      <c r="BD11064" s="31"/>
      <c r="BE11064" s="31"/>
      <c r="BF11064" s="31"/>
      <c r="BG11064" s="31"/>
      <c r="BH11064" s="31"/>
      <c r="BI11064" s="31"/>
      <c r="BJ11064" s="31"/>
      <c r="BK11064" s="31"/>
      <c r="BL11064" s="31"/>
      <c r="BM11064" s="31"/>
      <c r="BN11064" s="31"/>
      <c r="BO11064" s="31"/>
      <c r="BP11064" s="31"/>
      <c r="BQ11064" s="31"/>
      <c r="BR11064" s="31"/>
      <c r="BS11064" s="31"/>
      <c r="BT11064" s="31"/>
      <c r="BU11064" s="31"/>
      <c r="BV11064" s="31"/>
      <c r="BW11064" s="31"/>
      <c r="BX11064" s="31"/>
      <c r="BY11064" s="31"/>
      <c r="BZ11064" s="31"/>
      <c r="CA11064" s="31"/>
      <c r="CB11064" s="31"/>
      <c r="CC11064" s="31"/>
    </row>
    <row r="11065" spans="5:81" customFormat="1" x14ac:dyDescent="0.25">
      <c r="E11065" s="30" t="str">
        <f t="shared" si="83"/>
        <v>update IFINOPL.dbo.AGREEMENT_ASSET set BILLING_TO_NPWP = '016825721641000', NPWP_NAME = 'PT. BORWITA CITRA PRIMA', NPWP_ADDRESS = 'Jl. Raya Taman No.48 A, Taman, Kec. Taman, Kabupaten Sidoarjo, Jawa Timur 61257' where AGREEMENT_NO = replace('0001981/4/10/02/2024', '/', '.');</v>
      </c>
      <c r="F11065" s="31"/>
      <c r="G11065" s="31"/>
      <c r="H11065" s="31"/>
      <c r="I11065" s="31"/>
      <c r="J11065" s="31"/>
      <c r="K11065" s="31"/>
      <c r="L11065" s="31"/>
      <c r="M11065" s="31"/>
      <c r="N11065" s="31"/>
      <c r="O11065" s="31"/>
      <c r="P11065" s="31"/>
      <c r="Q11065" s="31"/>
      <c r="R11065" s="31"/>
      <c r="S11065" s="31"/>
      <c r="T11065" s="31"/>
      <c r="U11065" s="31"/>
      <c r="V11065" s="31"/>
      <c r="W11065" s="31"/>
      <c r="X11065" s="31"/>
      <c r="Y11065" s="31"/>
      <c r="Z11065" s="31"/>
      <c r="AA11065" s="31"/>
      <c r="AB11065" s="31"/>
      <c r="AC11065" s="31"/>
      <c r="AD11065" s="31"/>
      <c r="AE11065" s="31"/>
      <c r="AF11065" s="31"/>
      <c r="AG11065" s="31"/>
      <c r="AH11065" s="31"/>
      <c r="AI11065" s="31"/>
      <c r="AJ11065" s="31"/>
      <c r="AK11065" s="31"/>
      <c r="AL11065" s="31"/>
      <c r="AM11065" s="31"/>
      <c r="AN11065" s="31"/>
      <c r="AO11065" s="31"/>
      <c r="AP11065" s="31"/>
      <c r="AQ11065" s="31"/>
      <c r="AR11065" s="31"/>
      <c r="AS11065" s="31"/>
      <c r="AT11065" s="31"/>
      <c r="AU11065" s="31"/>
      <c r="AV11065" s="31"/>
      <c r="AW11065" s="31"/>
      <c r="AX11065" s="31"/>
      <c r="AY11065" s="31"/>
      <c r="AZ11065" s="31"/>
      <c r="BA11065" s="31"/>
      <c r="BB11065" s="31"/>
      <c r="BC11065" s="31"/>
      <c r="BD11065" s="31"/>
      <c r="BE11065" s="31"/>
      <c r="BF11065" s="31"/>
      <c r="BG11065" s="31"/>
      <c r="BH11065" s="31"/>
      <c r="BI11065" s="31"/>
      <c r="BJ11065" s="31"/>
      <c r="BK11065" s="31"/>
      <c r="BL11065" s="31"/>
      <c r="BM11065" s="31"/>
      <c r="BN11065" s="31"/>
      <c r="BO11065" s="31"/>
      <c r="BP11065" s="31"/>
      <c r="BQ11065" s="31"/>
      <c r="BR11065" s="31"/>
      <c r="BS11065" s="31"/>
      <c r="BT11065" s="31"/>
      <c r="BU11065" s="31"/>
      <c r="BV11065" s="31"/>
      <c r="BW11065" s="31"/>
      <c r="BX11065" s="31"/>
      <c r="BY11065" s="31"/>
      <c r="BZ11065" s="31"/>
      <c r="CA11065" s="31"/>
      <c r="CB11065" s="31"/>
      <c r="CC11065" s="31"/>
    </row>
    <row r="11066" spans="5:81" customFormat="1" x14ac:dyDescent="0.25">
      <c r="E11066" s="30" t="str">
        <f t="shared" si="83"/>
        <v>update IFINOPL.dbo.AGREEMENT_ASSET set BILLING_TO_NPWP = '016825721641000', NPWP_NAME = 'PT. BORWITA CITRA PRIMA', NPWP_ADDRESS = 'Jl. Raya Taman No.48 A, Taman, Kec. Taman, Kabupaten Sidoarjo, Jawa Timur 61257' where AGREEMENT_NO = replace('0001982/4/10/02/2024', '/', '.');</v>
      </c>
      <c r="F11066" s="31"/>
      <c r="G11066" s="31"/>
      <c r="H11066" s="31"/>
      <c r="I11066" s="31"/>
      <c r="J11066" s="31"/>
      <c r="K11066" s="31"/>
      <c r="L11066" s="31"/>
      <c r="M11066" s="31"/>
      <c r="N11066" s="31"/>
      <c r="O11066" s="31"/>
      <c r="P11066" s="31"/>
      <c r="Q11066" s="31"/>
      <c r="R11066" s="31"/>
      <c r="S11066" s="31"/>
      <c r="T11066" s="31"/>
      <c r="U11066" s="31"/>
      <c r="V11066" s="31"/>
      <c r="W11066" s="31"/>
      <c r="X11066" s="31"/>
      <c r="Y11066" s="31"/>
      <c r="Z11066" s="31"/>
      <c r="AA11066" s="31"/>
      <c r="AB11066" s="31"/>
      <c r="AC11066" s="31"/>
      <c r="AD11066" s="31"/>
      <c r="AE11066" s="31"/>
      <c r="AF11066" s="31"/>
      <c r="AG11066" s="31"/>
      <c r="AH11066" s="31"/>
      <c r="AI11066" s="31"/>
      <c r="AJ11066" s="31"/>
      <c r="AK11066" s="31"/>
      <c r="AL11066" s="31"/>
      <c r="AM11066" s="31"/>
      <c r="AN11066" s="31"/>
      <c r="AO11066" s="31"/>
      <c r="AP11066" s="31"/>
      <c r="AQ11066" s="31"/>
      <c r="AR11066" s="31"/>
      <c r="AS11066" s="31"/>
      <c r="AT11066" s="31"/>
      <c r="AU11066" s="31"/>
      <c r="AV11066" s="31"/>
      <c r="AW11066" s="31"/>
      <c r="AX11066" s="31"/>
      <c r="AY11066" s="31"/>
      <c r="AZ11066" s="31"/>
      <c r="BA11066" s="31"/>
      <c r="BB11066" s="31"/>
      <c r="BC11066" s="31"/>
      <c r="BD11066" s="31"/>
      <c r="BE11066" s="31"/>
      <c r="BF11066" s="31"/>
      <c r="BG11066" s="31"/>
      <c r="BH11066" s="31"/>
      <c r="BI11066" s="31"/>
      <c r="BJ11066" s="31"/>
      <c r="BK11066" s="31"/>
      <c r="BL11066" s="31"/>
      <c r="BM11066" s="31"/>
      <c r="BN11066" s="31"/>
      <c r="BO11066" s="31"/>
      <c r="BP11066" s="31"/>
      <c r="BQ11066" s="31"/>
      <c r="BR11066" s="31"/>
      <c r="BS11066" s="31"/>
      <c r="BT11066" s="31"/>
      <c r="BU11066" s="31"/>
      <c r="BV11066" s="31"/>
      <c r="BW11066" s="31"/>
      <c r="BX11066" s="31"/>
      <c r="BY11066" s="31"/>
      <c r="BZ11066" s="31"/>
      <c r="CA11066" s="31"/>
      <c r="CB11066" s="31"/>
      <c r="CC11066" s="31"/>
    </row>
    <row r="11067" spans="5:81" customFormat="1" x14ac:dyDescent="0.25">
      <c r="E11067" s="30" t="str">
        <f t="shared" si="83"/>
        <v>update IFINOPL.dbo.AGREEMENT_ASSET set BILLING_TO_NPWP = '016825721641000', NPWP_NAME = 'PT. BORWITA CITRA PRIMA', NPWP_ADDRESS = 'Jl. Raya Taman No.48 A, Taman, Kec. Taman, Kabupaten Sidoarjo, Jawa Timur 61257' where AGREEMENT_NO = replace('0001983/4/10/02/2024', '/', '.');</v>
      </c>
      <c r="F11067" s="31"/>
      <c r="G11067" s="31"/>
      <c r="H11067" s="31"/>
      <c r="I11067" s="31"/>
      <c r="J11067" s="31"/>
      <c r="K11067" s="31"/>
      <c r="L11067" s="31"/>
      <c r="M11067" s="31"/>
      <c r="N11067" s="31"/>
      <c r="O11067" s="31"/>
      <c r="P11067" s="31"/>
      <c r="Q11067" s="31"/>
      <c r="R11067" s="31"/>
      <c r="S11067" s="31"/>
      <c r="T11067" s="31"/>
      <c r="U11067" s="31"/>
      <c r="V11067" s="31"/>
      <c r="W11067" s="31"/>
      <c r="X11067" s="31"/>
      <c r="Y11067" s="31"/>
      <c r="Z11067" s="31"/>
      <c r="AA11067" s="31"/>
      <c r="AB11067" s="31"/>
      <c r="AC11067" s="31"/>
      <c r="AD11067" s="31"/>
      <c r="AE11067" s="31"/>
      <c r="AF11067" s="31"/>
      <c r="AG11067" s="31"/>
      <c r="AH11067" s="31"/>
      <c r="AI11067" s="31"/>
      <c r="AJ11067" s="31"/>
      <c r="AK11067" s="31"/>
      <c r="AL11067" s="31"/>
      <c r="AM11067" s="31"/>
      <c r="AN11067" s="31"/>
      <c r="AO11067" s="31"/>
      <c r="AP11067" s="31"/>
      <c r="AQ11067" s="31"/>
      <c r="AR11067" s="31"/>
      <c r="AS11067" s="31"/>
      <c r="AT11067" s="31"/>
      <c r="AU11067" s="31"/>
      <c r="AV11067" s="31"/>
      <c r="AW11067" s="31"/>
      <c r="AX11067" s="31"/>
      <c r="AY11067" s="31"/>
      <c r="AZ11067" s="31"/>
      <c r="BA11067" s="31"/>
      <c r="BB11067" s="31"/>
      <c r="BC11067" s="31"/>
      <c r="BD11067" s="31"/>
      <c r="BE11067" s="31"/>
      <c r="BF11067" s="31"/>
      <c r="BG11067" s="31"/>
      <c r="BH11067" s="31"/>
      <c r="BI11067" s="31"/>
      <c r="BJ11067" s="31"/>
      <c r="BK11067" s="31"/>
      <c r="BL11067" s="31"/>
      <c r="BM11067" s="31"/>
      <c r="BN11067" s="31"/>
      <c r="BO11067" s="31"/>
      <c r="BP11067" s="31"/>
      <c r="BQ11067" s="31"/>
      <c r="BR11067" s="31"/>
      <c r="BS11067" s="31"/>
      <c r="BT11067" s="31"/>
      <c r="BU11067" s="31"/>
      <c r="BV11067" s="31"/>
      <c r="BW11067" s="31"/>
      <c r="BX11067" s="31"/>
      <c r="BY11067" s="31"/>
      <c r="BZ11067" s="31"/>
      <c r="CA11067" s="31"/>
      <c r="CB11067" s="31"/>
      <c r="CC11067" s="31"/>
    </row>
    <row r="11068" spans="5:81" customFormat="1" x14ac:dyDescent="0.25">
      <c r="E11068" s="30" t="str">
        <f t="shared" si="83"/>
        <v>update IFINOPL.dbo.AGREEMENT_ASSET set BILLING_TO_NPWP = '011370657605000', NPWP_NAME = 'PT. BORWITA INDAH', NPWP_ADDRESS = 'GEDUNG AIA CENTRAL LT. 40 ZONA 5&amp;6, JL. JEN. SUDIRMAN NO.48A, KARET SEMANGGI, SETIABUDI, KOTA ADM. JAKARTA SELATAN, DKI JAKARTA' where AGREEMENT_NO = replace('0001985/4/10/02/2024', '/', '.');</v>
      </c>
      <c r="F11068" s="31"/>
      <c r="G11068" s="31"/>
      <c r="H11068" s="31"/>
      <c r="I11068" s="31"/>
      <c r="J11068" s="31"/>
      <c r="K11068" s="31"/>
      <c r="L11068" s="31"/>
      <c r="M11068" s="31"/>
      <c r="N11068" s="31"/>
      <c r="O11068" s="31"/>
      <c r="P11068" s="31"/>
      <c r="Q11068" s="31"/>
      <c r="R11068" s="31"/>
      <c r="S11068" s="31"/>
      <c r="T11068" s="31"/>
      <c r="U11068" s="31"/>
      <c r="V11068" s="31"/>
      <c r="W11068" s="31"/>
      <c r="X11068" s="31"/>
      <c r="Y11068" s="31"/>
      <c r="Z11068" s="31"/>
      <c r="AA11068" s="31"/>
      <c r="AB11068" s="31"/>
      <c r="AC11068" s="31"/>
      <c r="AD11068" s="31"/>
      <c r="AE11068" s="31"/>
      <c r="AF11068" s="31"/>
      <c r="AG11068" s="31"/>
      <c r="AH11068" s="31"/>
      <c r="AI11068" s="31"/>
      <c r="AJ11068" s="31"/>
      <c r="AK11068" s="31"/>
      <c r="AL11068" s="31"/>
      <c r="AM11068" s="31"/>
      <c r="AN11068" s="31"/>
      <c r="AO11068" s="31"/>
      <c r="AP11068" s="31"/>
      <c r="AQ11068" s="31"/>
      <c r="AR11068" s="31"/>
      <c r="AS11068" s="31"/>
      <c r="AT11068" s="31"/>
      <c r="AU11068" s="31"/>
      <c r="AV11068" s="31"/>
      <c r="AW11068" s="31"/>
      <c r="AX11068" s="31"/>
      <c r="AY11068" s="31"/>
      <c r="AZ11068" s="31"/>
      <c r="BA11068" s="31"/>
      <c r="BB11068" s="31"/>
      <c r="BC11068" s="31"/>
      <c r="BD11068" s="31"/>
      <c r="BE11068" s="31"/>
      <c r="BF11068" s="31"/>
      <c r="BG11068" s="31"/>
      <c r="BH11068" s="31"/>
      <c r="BI11068" s="31"/>
      <c r="BJ11068" s="31"/>
      <c r="BK11068" s="31"/>
      <c r="BL11068" s="31"/>
      <c r="BM11068" s="31"/>
      <c r="BN11068" s="31"/>
      <c r="BO11068" s="31"/>
      <c r="BP11068" s="31"/>
      <c r="BQ11068" s="31"/>
      <c r="BR11068" s="31"/>
      <c r="BS11068" s="31"/>
      <c r="BT11068" s="31"/>
      <c r="BU11068" s="31"/>
      <c r="BV11068" s="31"/>
      <c r="BW11068" s="31"/>
      <c r="BX11068" s="31"/>
      <c r="BY11068" s="31"/>
      <c r="BZ11068" s="31"/>
      <c r="CA11068" s="31"/>
      <c r="CB11068" s="31"/>
      <c r="CC11068" s="31"/>
    </row>
    <row r="11069" spans="5:81" customFormat="1" x14ac:dyDescent="0.25">
      <c r="E11069" s="30" t="str">
        <f t="shared" si="83"/>
        <v>update IFINOPL.dbo.AGREEMENT_ASSET set BILLING_TO_NPWP = '011370657605000', NPWP_NAME = 'PT. BORWITA INDAH', NPWP_ADDRESS = 'GEDUNG AIA CENTRAL LT. 40 ZONA 5&amp;6, JL. JEN. SUDIRMAN NO.48A, KARET SEMANGGI, SETIABUDI, KOTA ADM. JAKARTA SELATAN, DKI JAKARTA' where AGREEMENT_NO = replace('0001986/4/10/02/2024', '/', '.');</v>
      </c>
      <c r="F11069" s="31"/>
      <c r="G11069" s="31"/>
      <c r="H11069" s="31"/>
      <c r="I11069" s="31"/>
      <c r="J11069" s="31"/>
      <c r="K11069" s="31"/>
      <c r="L11069" s="31"/>
      <c r="M11069" s="31"/>
      <c r="N11069" s="31"/>
      <c r="O11069" s="31"/>
      <c r="P11069" s="31"/>
      <c r="Q11069" s="31"/>
      <c r="R11069" s="31"/>
      <c r="S11069" s="31"/>
      <c r="T11069" s="31"/>
      <c r="U11069" s="31"/>
      <c r="V11069" s="31"/>
      <c r="W11069" s="31"/>
      <c r="X11069" s="31"/>
      <c r="Y11069" s="31"/>
      <c r="Z11069" s="31"/>
      <c r="AA11069" s="31"/>
      <c r="AB11069" s="31"/>
      <c r="AC11069" s="31"/>
      <c r="AD11069" s="31"/>
      <c r="AE11069" s="31"/>
      <c r="AF11069" s="31"/>
      <c r="AG11069" s="31"/>
      <c r="AH11069" s="31"/>
      <c r="AI11069" s="31"/>
      <c r="AJ11069" s="31"/>
      <c r="AK11069" s="31"/>
      <c r="AL11069" s="31"/>
      <c r="AM11069" s="31"/>
      <c r="AN11069" s="31"/>
      <c r="AO11069" s="31"/>
      <c r="AP11069" s="31"/>
      <c r="AQ11069" s="31"/>
      <c r="AR11069" s="31"/>
      <c r="AS11069" s="31"/>
      <c r="AT11069" s="31"/>
      <c r="AU11069" s="31"/>
      <c r="AV11069" s="31"/>
      <c r="AW11069" s="31"/>
      <c r="AX11069" s="31"/>
      <c r="AY11069" s="31"/>
      <c r="AZ11069" s="31"/>
      <c r="BA11069" s="31"/>
      <c r="BB11069" s="31"/>
      <c r="BC11069" s="31"/>
      <c r="BD11069" s="31"/>
      <c r="BE11069" s="31"/>
      <c r="BF11069" s="31"/>
      <c r="BG11069" s="31"/>
      <c r="BH11069" s="31"/>
      <c r="BI11069" s="31"/>
      <c r="BJ11069" s="31"/>
      <c r="BK11069" s="31"/>
      <c r="BL11069" s="31"/>
      <c r="BM11069" s="31"/>
      <c r="BN11069" s="31"/>
      <c r="BO11069" s="31"/>
      <c r="BP11069" s="31"/>
      <c r="BQ11069" s="31"/>
      <c r="BR11069" s="31"/>
      <c r="BS11069" s="31"/>
      <c r="BT11069" s="31"/>
      <c r="BU11069" s="31"/>
      <c r="BV11069" s="31"/>
      <c r="BW11069" s="31"/>
      <c r="BX11069" s="31"/>
      <c r="BY11069" s="31"/>
      <c r="BZ11069" s="31"/>
      <c r="CA11069" s="31"/>
      <c r="CB11069" s="31"/>
      <c r="CC11069" s="31"/>
    </row>
    <row r="11070" spans="5:81" customFormat="1" x14ac:dyDescent="0.25">
      <c r="E11070" s="30" t="str">
        <f t="shared" si="83"/>
        <v>update IFINOPL.dbo.AGREEMENT_ASSET set BILLING_TO_NPWP = '011370657605000', NPWP_NAME = 'PT. BORWITA INDAH', NPWP_ADDRESS = 'GEDUNG AIA CENTRAL LT. 40 ZONA 5&amp;6, JL. JEN. SUDIRMAN NO.48A, KARET SEMANGGI, SETIABUDI, KOTA ADM. JAKARTA SELATAN, DKI JAKARTA' where AGREEMENT_NO = replace('0001987/4/10/02/2024', '/', '.');</v>
      </c>
      <c r="F11070" s="31"/>
      <c r="G11070" s="31"/>
      <c r="H11070" s="31"/>
      <c r="I11070" s="31"/>
      <c r="J11070" s="31"/>
      <c r="K11070" s="31"/>
      <c r="L11070" s="31"/>
      <c r="M11070" s="31"/>
      <c r="N11070" s="31"/>
      <c r="O11070" s="31"/>
      <c r="P11070" s="31"/>
      <c r="Q11070" s="31"/>
      <c r="R11070" s="31"/>
      <c r="S11070" s="31"/>
      <c r="T11070" s="31"/>
      <c r="U11070" s="31"/>
      <c r="V11070" s="31"/>
      <c r="W11070" s="31"/>
      <c r="X11070" s="31"/>
      <c r="Y11070" s="31"/>
      <c r="Z11070" s="31"/>
      <c r="AA11070" s="31"/>
      <c r="AB11070" s="31"/>
      <c r="AC11070" s="31"/>
      <c r="AD11070" s="31"/>
      <c r="AE11070" s="31"/>
      <c r="AF11070" s="31"/>
      <c r="AG11070" s="31"/>
      <c r="AH11070" s="31"/>
      <c r="AI11070" s="31"/>
      <c r="AJ11070" s="31"/>
      <c r="AK11070" s="31"/>
      <c r="AL11070" s="31"/>
      <c r="AM11070" s="31"/>
      <c r="AN11070" s="31"/>
      <c r="AO11070" s="31"/>
      <c r="AP11070" s="31"/>
      <c r="AQ11070" s="31"/>
      <c r="AR11070" s="31"/>
      <c r="AS11070" s="31"/>
      <c r="AT11070" s="31"/>
      <c r="AU11070" s="31"/>
      <c r="AV11070" s="31"/>
      <c r="AW11070" s="31"/>
      <c r="AX11070" s="31"/>
      <c r="AY11070" s="31"/>
      <c r="AZ11070" s="31"/>
      <c r="BA11070" s="31"/>
      <c r="BB11070" s="31"/>
      <c r="BC11070" s="31"/>
      <c r="BD11070" s="31"/>
      <c r="BE11070" s="31"/>
      <c r="BF11070" s="31"/>
      <c r="BG11070" s="31"/>
      <c r="BH11070" s="31"/>
      <c r="BI11070" s="31"/>
      <c r="BJ11070" s="31"/>
      <c r="BK11070" s="31"/>
      <c r="BL11070" s="31"/>
      <c r="BM11070" s="31"/>
      <c r="BN11070" s="31"/>
      <c r="BO11070" s="31"/>
      <c r="BP11070" s="31"/>
      <c r="BQ11070" s="31"/>
      <c r="BR11070" s="31"/>
      <c r="BS11070" s="31"/>
      <c r="BT11070" s="31"/>
      <c r="BU11070" s="31"/>
      <c r="BV11070" s="31"/>
      <c r="BW11070" s="31"/>
      <c r="BX11070" s="31"/>
      <c r="BY11070" s="31"/>
      <c r="BZ11070" s="31"/>
      <c r="CA11070" s="31"/>
      <c r="CB11070" s="31"/>
      <c r="CC11070" s="31"/>
    </row>
    <row r="11071" spans="5:81" customFormat="1" x14ac:dyDescent="0.25">
      <c r="E11071" s="30" t="str">
        <f t="shared" si="83"/>
        <v>update IFINOPL.dbo.AGREEMENT_ASSET set BILLING_TO_NPWP = '011370657605000', NPWP_NAME = 'PT. BORWITA INDAH', NPWP_ADDRESS = 'GEDUNG AIA CENTRAL LT. 40 ZONA 5&amp;6, JL. JEN. SUDIRMAN NO.48A, KARET SEMANGGI, SETIABUDI, KOTA ADM. JAKARTA SELATAN, DKI JAKARTA' where AGREEMENT_NO = replace('0001990/4/10/02/2024', '/', '.');</v>
      </c>
      <c r="F11071" s="31"/>
      <c r="G11071" s="31"/>
      <c r="H11071" s="31"/>
      <c r="I11071" s="31"/>
      <c r="J11071" s="31"/>
      <c r="K11071" s="31"/>
      <c r="L11071" s="31"/>
      <c r="M11071" s="31"/>
      <c r="N11071" s="31"/>
      <c r="O11071" s="31"/>
      <c r="P11071" s="31"/>
      <c r="Q11071" s="31"/>
      <c r="R11071" s="31"/>
      <c r="S11071" s="31"/>
      <c r="T11071" s="31"/>
      <c r="U11071" s="31"/>
      <c r="V11071" s="31"/>
      <c r="W11071" s="31"/>
      <c r="X11071" s="31"/>
      <c r="Y11071" s="31"/>
      <c r="Z11071" s="31"/>
      <c r="AA11071" s="31"/>
      <c r="AB11071" s="31"/>
      <c r="AC11071" s="31"/>
      <c r="AD11071" s="31"/>
      <c r="AE11071" s="31"/>
      <c r="AF11071" s="31"/>
      <c r="AG11071" s="31"/>
      <c r="AH11071" s="31"/>
      <c r="AI11071" s="31"/>
      <c r="AJ11071" s="31"/>
      <c r="AK11071" s="31"/>
      <c r="AL11071" s="31"/>
      <c r="AM11071" s="31"/>
      <c r="AN11071" s="31"/>
      <c r="AO11071" s="31"/>
      <c r="AP11071" s="31"/>
      <c r="AQ11071" s="31"/>
      <c r="AR11071" s="31"/>
      <c r="AS11071" s="31"/>
      <c r="AT11071" s="31"/>
      <c r="AU11071" s="31"/>
      <c r="AV11071" s="31"/>
      <c r="AW11071" s="31"/>
      <c r="AX11071" s="31"/>
      <c r="AY11071" s="31"/>
      <c r="AZ11071" s="31"/>
      <c r="BA11071" s="31"/>
      <c r="BB11071" s="31"/>
      <c r="BC11071" s="31"/>
      <c r="BD11071" s="31"/>
      <c r="BE11071" s="31"/>
      <c r="BF11071" s="31"/>
      <c r="BG11071" s="31"/>
      <c r="BH11071" s="31"/>
      <c r="BI11071" s="31"/>
      <c r="BJ11071" s="31"/>
      <c r="BK11071" s="31"/>
      <c r="BL11071" s="31"/>
      <c r="BM11071" s="31"/>
      <c r="BN11071" s="31"/>
      <c r="BO11071" s="31"/>
      <c r="BP11071" s="31"/>
      <c r="BQ11071" s="31"/>
      <c r="BR11071" s="31"/>
      <c r="BS11071" s="31"/>
      <c r="BT11071" s="31"/>
      <c r="BU11071" s="31"/>
      <c r="BV11071" s="31"/>
      <c r="BW11071" s="31"/>
      <c r="BX11071" s="31"/>
      <c r="BY11071" s="31"/>
      <c r="BZ11071" s="31"/>
      <c r="CA11071" s="31"/>
      <c r="CB11071" s="31"/>
      <c r="CC11071" s="31"/>
    </row>
    <row r="11072" spans="5:81" customFormat="1" x14ac:dyDescent="0.25">
      <c r="E11072" s="30" t="str">
        <f t="shared" si="83"/>
        <v>update IFINOPL.dbo.AGREEMENT_ASSET set BILLING_TO_NPWP = '011370657605000', NPWP_NAME = 'PT. BORWITA INDAH', NPWP_ADDRESS = 'GEDUNG AIA CENTRAL LT. 40 ZONA 5&amp;6, JL. JEN. SUDIRMAN NO.48A, KARET SEMANGGI, SETIABUDI, KOTA ADM. JAKARTA SELATAN, DKI JAKARTA' where AGREEMENT_NO = replace('0001991/4/10/02/2024', '/', '.');</v>
      </c>
      <c r="F11072" s="31"/>
      <c r="G11072" s="31"/>
      <c r="H11072" s="31"/>
      <c r="I11072" s="31"/>
      <c r="J11072" s="31"/>
      <c r="K11072" s="31"/>
      <c r="L11072" s="31"/>
      <c r="M11072" s="31"/>
      <c r="N11072" s="31"/>
      <c r="O11072" s="31"/>
      <c r="P11072" s="31"/>
      <c r="Q11072" s="31"/>
      <c r="R11072" s="31"/>
      <c r="S11072" s="31"/>
      <c r="T11072" s="31"/>
      <c r="U11072" s="31"/>
      <c r="V11072" s="31"/>
      <c r="W11072" s="31"/>
      <c r="X11072" s="31"/>
      <c r="Y11072" s="31"/>
      <c r="Z11072" s="31"/>
      <c r="AA11072" s="31"/>
      <c r="AB11072" s="31"/>
      <c r="AC11072" s="31"/>
      <c r="AD11072" s="31"/>
      <c r="AE11072" s="31"/>
      <c r="AF11072" s="31"/>
      <c r="AG11072" s="31"/>
      <c r="AH11072" s="31"/>
      <c r="AI11072" s="31"/>
      <c r="AJ11072" s="31"/>
      <c r="AK11072" s="31"/>
      <c r="AL11072" s="31"/>
      <c r="AM11072" s="31"/>
      <c r="AN11072" s="31"/>
      <c r="AO11072" s="31"/>
      <c r="AP11072" s="31"/>
      <c r="AQ11072" s="31"/>
      <c r="AR11072" s="31"/>
      <c r="AS11072" s="31"/>
      <c r="AT11072" s="31"/>
      <c r="AU11072" s="31"/>
      <c r="AV11072" s="31"/>
      <c r="AW11072" s="31"/>
      <c r="AX11072" s="31"/>
      <c r="AY11072" s="31"/>
      <c r="AZ11072" s="31"/>
      <c r="BA11072" s="31"/>
      <c r="BB11072" s="31"/>
      <c r="BC11072" s="31"/>
      <c r="BD11072" s="31"/>
      <c r="BE11072" s="31"/>
      <c r="BF11072" s="31"/>
      <c r="BG11072" s="31"/>
      <c r="BH11072" s="31"/>
      <c r="BI11072" s="31"/>
      <c r="BJ11072" s="31"/>
      <c r="BK11072" s="31"/>
      <c r="BL11072" s="31"/>
      <c r="BM11072" s="31"/>
      <c r="BN11072" s="31"/>
      <c r="BO11072" s="31"/>
      <c r="BP11072" s="31"/>
      <c r="BQ11072" s="31"/>
      <c r="BR11072" s="31"/>
      <c r="BS11072" s="31"/>
      <c r="BT11072" s="31"/>
      <c r="BU11072" s="31"/>
      <c r="BV11072" s="31"/>
      <c r="BW11072" s="31"/>
      <c r="BX11072" s="31"/>
      <c r="BY11072" s="31"/>
      <c r="BZ11072" s="31"/>
      <c r="CA11072" s="31"/>
      <c r="CB11072" s="31"/>
      <c r="CC11072" s="31"/>
    </row>
    <row r="11073" spans="5:81" customFormat="1" x14ac:dyDescent="0.25">
      <c r="E11073" s="30" t="str">
        <f t="shared" si="83"/>
        <v>update IFINOPL.dbo.AGREEMENT_ASSET set BILLING_TO_NPWP = '024147027056000', NPWP_NAME = 'PT. FRESENIUS KABI INDONESIA', NPWP_ADDRESS = 'GEDUNG MENARA BIDAKARA 1 LT. 19 JL. JEND. GATOT SUBROTO KAV. 71-73, MENTENG DALAM TEBET - JAKARTA SELATAN 12870' where AGREEMENT_NO = replace('0001994/4/10/02/2024', '/', '.');</v>
      </c>
      <c r="F11073" s="31"/>
      <c r="G11073" s="31"/>
      <c r="H11073" s="31"/>
      <c r="I11073" s="31"/>
      <c r="J11073" s="31"/>
      <c r="K11073" s="31"/>
      <c r="L11073" s="31"/>
      <c r="M11073" s="31"/>
      <c r="N11073" s="31"/>
      <c r="O11073" s="31"/>
      <c r="P11073" s="31"/>
      <c r="Q11073" s="31"/>
      <c r="R11073" s="31"/>
      <c r="S11073" s="31"/>
      <c r="T11073" s="31"/>
      <c r="U11073" s="31"/>
      <c r="V11073" s="31"/>
      <c r="W11073" s="31"/>
      <c r="X11073" s="31"/>
      <c r="Y11073" s="31"/>
      <c r="Z11073" s="31"/>
      <c r="AA11073" s="31"/>
      <c r="AB11073" s="31"/>
      <c r="AC11073" s="31"/>
      <c r="AD11073" s="31"/>
      <c r="AE11073" s="31"/>
      <c r="AF11073" s="31"/>
      <c r="AG11073" s="31"/>
      <c r="AH11073" s="31"/>
      <c r="AI11073" s="31"/>
      <c r="AJ11073" s="31"/>
      <c r="AK11073" s="31"/>
      <c r="AL11073" s="31"/>
      <c r="AM11073" s="31"/>
      <c r="AN11073" s="31"/>
      <c r="AO11073" s="31"/>
      <c r="AP11073" s="31"/>
      <c r="AQ11073" s="31"/>
      <c r="AR11073" s="31"/>
      <c r="AS11073" s="31"/>
      <c r="AT11073" s="31"/>
      <c r="AU11073" s="31"/>
      <c r="AV11073" s="31"/>
      <c r="AW11073" s="31"/>
      <c r="AX11073" s="31"/>
      <c r="AY11073" s="31"/>
      <c r="AZ11073" s="31"/>
      <c r="BA11073" s="31"/>
      <c r="BB11073" s="31"/>
      <c r="BC11073" s="31"/>
      <c r="BD11073" s="31"/>
      <c r="BE11073" s="31"/>
      <c r="BF11073" s="31"/>
      <c r="BG11073" s="31"/>
      <c r="BH11073" s="31"/>
      <c r="BI11073" s="31"/>
      <c r="BJ11073" s="31"/>
      <c r="BK11073" s="31"/>
      <c r="BL11073" s="31"/>
      <c r="BM11073" s="31"/>
      <c r="BN11073" s="31"/>
      <c r="BO11073" s="31"/>
      <c r="BP11073" s="31"/>
      <c r="BQ11073" s="31"/>
      <c r="BR11073" s="31"/>
      <c r="BS11073" s="31"/>
      <c r="BT11073" s="31"/>
      <c r="BU11073" s="31"/>
      <c r="BV11073" s="31"/>
      <c r="BW11073" s="31"/>
      <c r="BX11073" s="31"/>
      <c r="BY11073" s="31"/>
      <c r="BZ11073" s="31"/>
      <c r="CA11073" s="31"/>
      <c r="CB11073" s="31"/>
      <c r="CC11073" s="31"/>
    </row>
    <row r="11074" spans="5:81" customFormat="1" x14ac:dyDescent="0.25">
      <c r="E11074" s="30" t="str">
        <f t="shared" si="83"/>
        <v>update IFINOPL.dbo.AGREEMENT_ASSET set BILLING_TO_NPWP = '029885399093000', NPWP_NAME = 'PT. KERETA API PARIWISATA', NPWP_ADDRESS = 'STASIUN GONDANGDIA PINTU SELATAN LT. DASAR, JL. SRIKAYA I KEBON SIRIH MENTENG KOTA ADM. JAKARTA PUSAT DKI JAKARTA 10340' where AGREEMENT_NO = replace('0001995/4/08/02/2024', '/', '.');</v>
      </c>
      <c r="F11074" s="31"/>
      <c r="G11074" s="31"/>
      <c r="H11074" s="31"/>
      <c r="I11074" s="31"/>
      <c r="J11074" s="31"/>
      <c r="K11074" s="31"/>
      <c r="L11074" s="31"/>
      <c r="M11074" s="31"/>
      <c r="N11074" s="31"/>
      <c r="O11074" s="31"/>
      <c r="P11074" s="31"/>
      <c r="Q11074" s="31"/>
      <c r="R11074" s="31"/>
      <c r="S11074" s="31"/>
      <c r="T11074" s="31"/>
      <c r="U11074" s="31"/>
      <c r="V11074" s="31"/>
      <c r="W11074" s="31"/>
      <c r="X11074" s="31"/>
      <c r="Y11074" s="31"/>
      <c r="Z11074" s="31"/>
      <c r="AA11074" s="31"/>
      <c r="AB11074" s="31"/>
      <c r="AC11074" s="31"/>
      <c r="AD11074" s="31"/>
      <c r="AE11074" s="31"/>
      <c r="AF11074" s="31"/>
      <c r="AG11074" s="31"/>
      <c r="AH11074" s="31"/>
      <c r="AI11074" s="31"/>
      <c r="AJ11074" s="31"/>
      <c r="AK11074" s="31"/>
      <c r="AL11074" s="31"/>
      <c r="AM11074" s="31"/>
      <c r="AN11074" s="31"/>
      <c r="AO11074" s="31"/>
      <c r="AP11074" s="31"/>
      <c r="AQ11074" s="31"/>
      <c r="AR11074" s="31"/>
      <c r="AS11074" s="31"/>
      <c r="AT11074" s="31"/>
      <c r="AU11074" s="31"/>
      <c r="AV11074" s="31"/>
      <c r="AW11074" s="31"/>
      <c r="AX11074" s="31"/>
      <c r="AY11074" s="31"/>
      <c r="AZ11074" s="31"/>
      <c r="BA11074" s="31"/>
      <c r="BB11074" s="31"/>
      <c r="BC11074" s="31"/>
      <c r="BD11074" s="31"/>
      <c r="BE11074" s="31"/>
      <c r="BF11074" s="31"/>
      <c r="BG11074" s="31"/>
      <c r="BH11074" s="31"/>
      <c r="BI11074" s="31"/>
      <c r="BJ11074" s="31"/>
      <c r="BK11074" s="31"/>
      <c r="BL11074" s="31"/>
      <c r="BM11074" s="31"/>
      <c r="BN11074" s="31"/>
      <c r="BO11074" s="31"/>
      <c r="BP11074" s="31"/>
      <c r="BQ11074" s="31"/>
      <c r="BR11074" s="31"/>
      <c r="BS11074" s="31"/>
      <c r="BT11074" s="31"/>
      <c r="BU11074" s="31"/>
      <c r="BV11074" s="31"/>
      <c r="BW11074" s="31"/>
      <c r="BX11074" s="31"/>
      <c r="BY11074" s="31"/>
      <c r="BZ11074" s="31"/>
      <c r="CA11074" s="31"/>
      <c r="CB11074" s="31"/>
      <c r="CC11074" s="31"/>
    </row>
    <row r="11075" spans="5:81" customFormat="1" x14ac:dyDescent="0.25">
      <c r="E11075" s="30" t="str">
        <f t="shared" si="83"/>
        <v>update IFINOPL.dbo.AGREEMENT_ASSET set BILLING_TO_NPWP = '029885399093000', NPWP_NAME = 'PT. KERETA API PARIWISATA', NPWP_ADDRESS = 'STASIUN GONDANGDIA PINTU SELATAN LT. DASAR, SRIKAYA I KEBON SIRIH MENTENG KOTA ADM. JAKARTA PUSAT DKI JAKARTA 10340' where AGREEMENT_NO = replace('0001995/4/08/02/2024', '/', '.');</v>
      </c>
      <c r="F11075" s="31"/>
      <c r="G11075" s="31"/>
      <c r="H11075" s="31"/>
      <c r="I11075" s="31"/>
      <c r="J11075" s="31"/>
      <c r="K11075" s="31"/>
      <c r="L11075" s="31"/>
      <c r="M11075" s="31"/>
      <c r="N11075" s="31"/>
      <c r="O11075" s="31"/>
      <c r="P11075" s="31"/>
      <c r="Q11075" s="31"/>
      <c r="R11075" s="31"/>
      <c r="S11075" s="31"/>
      <c r="T11075" s="31"/>
      <c r="U11075" s="31"/>
      <c r="V11075" s="31"/>
      <c r="W11075" s="31"/>
      <c r="X11075" s="31"/>
      <c r="Y11075" s="31"/>
      <c r="Z11075" s="31"/>
      <c r="AA11075" s="31"/>
      <c r="AB11075" s="31"/>
      <c r="AC11075" s="31"/>
      <c r="AD11075" s="31"/>
      <c r="AE11075" s="31"/>
      <c r="AF11075" s="31"/>
      <c r="AG11075" s="31"/>
      <c r="AH11075" s="31"/>
      <c r="AI11075" s="31"/>
      <c r="AJ11075" s="31"/>
      <c r="AK11075" s="31"/>
      <c r="AL11075" s="31"/>
      <c r="AM11075" s="31"/>
      <c r="AN11075" s="31"/>
      <c r="AO11075" s="31"/>
      <c r="AP11075" s="31"/>
      <c r="AQ11075" s="31"/>
      <c r="AR11075" s="31"/>
      <c r="AS11075" s="31"/>
      <c r="AT11075" s="31"/>
      <c r="AU11075" s="31"/>
      <c r="AV11075" s="31"/>
      <c r="AW11075" s="31"/>
      <c r="AX11075" s="31"/>
      <c r="AY11075" s="31"/>
      <c r="AZ11075" s="31"/>
      <c r="BA11075" s="31"/>
      <c r="BB11075" s="31"/>
      <c r="BC11075" s="31"/>
      <c r="BD11075" s="31"/>
      <c r="BE11075" s="31"/>
      <c r="BF11075" s="31"/>
      <c r="BG11075" s="31"/>
      <c r="BH11075" s="31"/>
      <c r="BI11075" s="31"/>
      <c r="BJ11075" s="31"/>
      <c r="BK11075" s="31"/>
      <c r="BL11075" s="31"/>
      <c r="BM11075" s="31"/>
      <c r="BN11075" s="31"/>
      <c r="BO11075" s="31"/>
      <c r="BP11075" s="31"/>
      <c r="BQ11075" s="31"/>
      <c r="BR11075" s="31"/>
      <c r="BS11075" s="31"/>
      <c r="BT11075" s="31"/>
      <c r="BU11075" s="31"/>
      <c r="BV11075" s="31"/>
      <c r="BW11075" s="31"/>
      <c r="BX11075" s="31"/>
      <c r="BY11075" s="31"/>
      <c r="BZ11075" s="31"/>
      <c r="CA11075" s="31"/>
      <c r="CB11075" s="31"/>
      <c r="CC11075" s="31"/>
    </row>
    <row r="11076" spans="5:81" customFormat="1" x14ac:dyDescent="0.25">
      <c r="E11076" s="30" t="str">
        <f t="shared" si="83"/>
        <v>update IFINOPL.dbo.AGREEMENT_ASSET set BILLING_TO_NPWP = '029885399093000', NPWP_NAME = 'PT. KERETA API PARIWISATA', NPWP_ADDRESS = 'STASIUN GONDANGDIA PINTU SELATAN LT. DASAR, JL. SRIKAYA I KEBON SIRIH MENTENG KOTA ADM. JAKARTA PUSAT DKI JAKARTA 10340' where AGREEMENT_NO = replace('0001995/4/08/02/2024', '/', '.');</v>
      </c>
      <c r="F11076" s="31"/>
      <c r="G11076" s="31"/>
      <c r="H11076" s="31"/>
      <c r="I11076" s="31"/>
      <c r="J11076" s="31"/>
      <c r="K11076" s="31"/>
      <c r="L11076" s="31"/>
      <c r="M11076" s="31"/>
      <c r="N11076" s="31"/>
      <c r="O11076" s="31"/>
      <c r="P11076" s="31"/>
      <c r="Q11076" s="31"/>
      <c r="R11076" s="31"/>
      <c r="S11076" s="31"/>
      <c r="T11076" s="31"/>
      <c r="U11076" s="31"/>
      <c r="V11076" s="31"/>
      <c r="W11076" s="31"/>
      <c r="X11076" s="31"/>
      <c r="Y11076" s="31"/>
      <c r="Z11076" s="31"/>
      <c r="AA11076" s="31"/>
      <c r="AB11076" s="31"/>
      <c r="AC11076" s="31"/>
      <c r="AD11076" s="31"/>
      <c r="AE11076" s="31"/>
      <c r="AF11076" s="31"/>
      <c r="AG11076" s="31"/>
      <c r="AH11076" s="31"/>
      <c r="AI11076" s="31"/>
      <c r="AJ11076" s="31"/>
      <c r="AK11076" s="31"/>
      <c r="AL11076" s="31"/>
      <c r="AM11076" s="31"/>
      <c r="AN11076" s="31"/>
      <c r="AO11076" s="31"/>
      <c r="AP11076" s="31"/>
      <c r="AQ11076" s="31"/>
      <c r="AR11076" s="31"/>
      <c r="AS11076" s="31"/>
      <c r="AT11076" s="31"/>
      <c r="AU11076" s="31"/>
      <c r="AV11076" s="31"/>
      <c r="AW11076" s="31"/>
      <c r="AX11076" s="31"/>
      <c r="AY11076" s="31"/>
      <c r="AZ11076" s="31"/>
      <c r="BA11076" s="31"/>
      <c r="BB11076" s="31"/>
      <c r="BC11076" s="31"/>
      <c r="BD11076" s="31"/>
      <c r="BE11076" s="31"/>
      <c r="BF11076" s="31"/>
      <c r="BG11076" s="31"/>
      <c r="BH11076" s="31"/>
      <c r="BI11076" s="31"/>
      <c r="BJ11076" s="31"/>
      <c r="BK11076" s="31"/>
      <c r="BL11076" s="31"/>
      <c r="BM11076" s="31"/>
      <c r="BN11076" s="31"/>
      <c r="BO11076" s="31"/>
      <c r="BP11076" s="31"/>
      <c r="BQ11076" s="31"/>
      <c r="BR11076" s="31"/>
      <c r="BS11076" s="31"/>
      <c r="BT11076" s="31"/>
      <c r="BU11076" s="31"/>
      <c r="BV11076" s="31"/>
      <c r="BW11076" s="31"/>
      <c r="BX11076" s="31"/>
      <c r="BY11076" s="31"/>
      <c r="BZ11076" s="31"/>
      <c r="CA11076" s="31"/>
      <c r="CB11076" s="31"/>
      <c r="CC11076" s="31"/>
    </row>
    <row r="11077" spans="5:81" customFormat="1" x14ac:dyDescent="0.25">
      <c r="E11077" s="30" t="str">
        <f t="shared" si="83"/>
        <v>update IFINOPL.dbo.AGREEMENT_ASSET set BILLING_TO_NPWP = '029885399093000', NPWP_NAME = 'PT. KERETA API PARIWISATA', NPWP_ADDRESS = 'STASIUN GONDANGDIA PINTU SELATAN LT. DASAR, SRIKAYA I KEBON SIRIH MENTENG KOTA ADM. JAKARTA PUSAT DKI JAKARTA 10340' where AGREEMENT_NO = replace('0001995/4/08/02/2024', '/', '.');</v>
      </c>
      <c r="F11077" s="31"/>
      <c r="G11077" s="31"/>
      <c r="H11077" s="31"/>
      <c r="I11077" s="31"/>
      <c r="J11077" s="31"/>
      <c r="K11077" s="31"/>
      <c r="L11077" s="31"/>
      <c r="M11077" s="31"/>
      <c r="N11077" s="31"/>
      <c r="O11077" s="31"/>
      <c r="P11077" s="31"/>
      <c r="Q11077" s="31"/>
      <c r="R11077" s="31"/>
      <c r="S11077" s="31"/>
      <c r="T11077" s="31"/>
      <c r="U11077" s="31"/>
      <c r="V11077" s="31"/>
      <c r="W11077" s="31"/>
      <c r="X11077" s="31"/>
      <c r="Y11077" s="31"/>
      <c r="Z11077" s="31"/>
      <c r="AA11077" s="31"/>
      <c r="AB11077" s="31"/>
      <c r="AC11077" s="31"/>
      <c r="AD11077" s="31"/>
      <c r="AE11077" s="31"/>
      <c r="AF11077" s="31"/>
      <c r="AG11077" s="31"/>
      <c r="AH11077" s="31"/>
      <c r="AI11077" s="31"/>
      <c r="AJ11077" s="31"/>
      <c r="AK11077" s="31"/>
      <c r="AL11077" s="31"/>
      <c r="AM11077" s="31"/>
      <c r="AN11077" s="31"/>
      <c r="AO11077" s="31"/>
      <c r="AP11077" s="31"/>
      <c r="AQ11077" s="31"/>
      <c r="AR11077" s="31"/>
      <c r="AS11077" s="31"/>
      <c r="AT11077" s="31"/>
      <c r="AU11077" s="31"/>
      <c r="AV11077" s="31"/>
      <c r="AW11077" s="31"/>
      <c r="AX11077" s="31"/>
      <c r="AY11077" s="31"/>
      <c r="AZ11077" s="31"/>
      <c r="BA11077" s="31"/>
      <c r="BB11077" s="31"/>
      <c r="BC11077" s="31"/>
      <c r="BD11077" s="31"/>
      <c r="BE11077" s="31"/>
      <c r="BF11077" s="31"/>
      <c r="BG11077" s="31"/>
      <c r="BH11077" s="31"/>
      <c r="BI11077" s="31"/>
      <c r="BJ11077" s="31"/>
      <c r="BK11077" s="31"/>
      <c r="BL11077" s="31"/>
      <c r="BM11077" s="31"/>
      <c r="BN11077" s="31"/>
      <c r="BO11077" s="31"/>
      <c r="BP11077" s="31"/>
      <c r="BQ11077" s="31"/>
      <c r="BR11077" s="31"/>
      <c r="BS11077" s="31"/>
      <c r="BT11077" s="31"/>
      <c r="BU11077" s="31"/>
      <c r="BV11077" s="31"/>
      <c r="BW11077" s="31"/>
      <c r="BX11077" s="31"/>
      <c r="BY11077" s="31"/>
      <c r="BZ11077" s="31"/>
      <c r="CA11077" s="31"/>
      <c r="CB11077" s="31"/>
      <c r="CC11077" s="31"/>
    </row>
    <row r="11078" spans="5:81" customFormat="1" x14ac:dyDescent="0.25">
      <c r="E11078" s="30" t="str">
        <f t="shared" si="83"/>
        <v>update IFINOPL.dbo.AGREEMENT_ASSET set BILLING_TO_NPWP = '029885399093000', NPWP_NAME = 'PT. KERETA API PARIWISATA', NPWP_ADDRESS = 'STASIUN GONDANGDIA PINTU SELATAN LT. DASAR, JL. SRIKAYA I KEBON SIRIH MENTENG KOTA ADM. JAKARTA PUSAT DKI JAKARTA 10340' where AGREEMENT_NO = replace('0001995/4/08/02/2024', '/', '.');</v>
      </c>
      <c r="F11078" s="31"/>
      <c r="G11078" s="31"/>
      <c r="H11078" s="31"/>
      <c r="I11078" s="31"/>
      <c r="J11078" s="31"/>
      <c r="K11078" s="31"/>
      <c r="L11078" s="31"/>
      <c r="M11078" s="31"/>
      <c r="N11078" s="31"/>
      <c r="O11078" s="31"/>
      <c r="P11078" s="31"/>
      <c r="Q11078" s="31"/>
      <c r="R11078" s="31"/>
      <c r="S11078" s="31"/>
      <c r="T11078" s="31"/>
      <c r="U11078" s="31"/>
      <c r="V11078" s="31"/>
      <c r="W11078" s="31"/>
      <c r="X11078" s="31"/>
      <c r="Y11078" s="31"/>
      <c r="Z11078" s="31"/>
      <c r="AA11078" s="31"/>
      <c r="AB11078" s="31"/>
      <c r="AC11078" s="31"/>
      <c r="AD11078" s="31"/>
      <c r="AE11078" s="31"/>
      <c r="AF11078" s="31"/>
      <c r="AG11078" s="31"/>
      <c r="AH11078" s="31"/>
      <c r="AI11078" s="31"/>
      <c r="AJ11078" s="31"/>
      <c r="AK11078" s="31"/>
      <c r="AL11078" s="31"/>
      <c r="AM11078" s="31"/>
      <c r="AN11078" s="31"/>
      <c r="AO11078" s="31"/>
      <c r="AP11078" s="31"/>
      <c r="AQ11078" s="31"/>
      <c r="AR11078" s="31"/>
      <c r="AS11078" s="31"/>
      <c r="AT11078" s="31"/>
      <c r="AU11078" s="31"/>
      <c r="AV11078" s="31"/>
      <c r="AW11078" s="31"/>
      <c r="AX11078" s="31"/>
      <c r="AY11078" s="31"/>
      <c r="AZ11078" s="31"/>
      <c r="BA11078" s="31"/>
      <c r="BB11078" s="31"/>
      <c r="BC11078" s="31"/>
      <c r="BD11078" s="31"/>
      <c r="BE11078" s="31"/>
      <c r="BF11078" s="31"/>
      <c r="BG11078" s="31"/>
      <c r="BH11078" s="31"/>
      <c r="BI11078" s="31"/>
      <c r="BJ11078" s="31"/>
      <c r="BK11078" s="31"/>
      <c r="BL11078" s="31"/>
      <c r="BM11078" s="31"/>
      <c r="BN11078" s="31"/>
      <c r="BO11078" s="31"/>
      <c r="BP11078" s="31"/>
      <c r="BQ11078" s="31"/>
      <c r="BR11078" s="31"/>
      <c r="BS11078" s="31"/>
      <c r="BT11078" s="31"/>
      <c r="BU11078" s="31"/>
      <c r="BV11078" s="31"/>
      <c r="BW11078" s="31"/>
      <c r="BX11078" s="31"/>
      <c r="BY11078" s="31"/>
      <c r="BZ11078" s="31"/>
      <c r="CA11078" s="31"/>
      <c r="CB11078" s="31"/>
      <c r="CC11078" s="31"/>
    </row>
    <row r="11079" spans="5:81" customFormat="1" x14ac:dyDescent="0.25">
      <c r="E11079" s="30" t="str">
        <f t="shared" si="83"/>
        <v>update IFINOPL.dbo.AGREEMENT_ASSET set BILLING_TO_NPWP = '029885399093000', NPWP_NAME = 'PT. KERETA API PARIWISATA', NPWP_ADDRESS = 'STASIUN GONDANGDIA PINTU SELATAN LT. DASAR, SRIKAYA I KEBON SIRIH MENTENG KOTA ADM. JAKARTA PUSAT DKI JAKARTA 10340' where AGREEMENT_NO = replace('0001995/4/08/02/2024', '/', '.');</v>
      </c>
      <c r="F11079" s="31"/>
      <c r="G11079" s="31"/>
      <c r="H11079" s="31"/>
      <c r="I11079" s="31"/>
      <c r="J11079" s="31"/>
      <c r="K11079" s="31"/>
      <c r="L11079" s="31"/>
      <c r="M11079" s="31"/>
      <c r="N11079" s="31"/>
      <c r="O11079" s="31"/>
      <c r="P11079" s="31"/>
      <c r="Q11079" s="31"/>
      <c r="R11079" s="31"/>
      <c r="S11079" s="31"/>
      <c r="T11079" s="31"/>
      <c r="U11079" s="31"/>
      <c r="V11079" s="31"/>
      <c r="W11079" s="31"/>
      <c r="X11079" s="31"/>
      <c r="Y11079" s="31"/>
      <c r="Z11079" s="31"/>
      <c r="AA11079" s="31"/>
      <c r="AB11079" s="31"/>
      <c r="AC11079" s="31"/>
      <c r="AD11079" s="31"/>
      <c r="AE11079" s="31"/>
      <c r="AF11079" s="31"/>
      <c r="AG11079" s="31"/>
      <c r="AH11079" s="31"/>
      <c r="AI11079" s="31"/>
      <c r="AJ11079" s="31"/>
      <c r="AK11079" s="31"/>
      <c r="AL11079" s="31"/>
      <c r="AM11079" s="31"/>
      <c r="AN11079" s="31"/>
      <c r="AO11079" s="31"/>
      <c r="AP11079" s="31"/>
      <c r="AQ11079" s="31"/>
      <c r="AR11079" s="31"/>
      <c r="AS11079" s="31"/>
      <c r="AT11079" s="31"/>
      <c r="AU11079" s="31"/>
      <c r="AV11079" s="31"/>
      <c r="AW11079" s="31"/>
      <c r="AX11079" s="31"/>
      <c r="AY11079" s="31"/>
      <c r="AZ11079" s="31"/>
      <c r="BA11079" s="31"/>
      <c r="BB11079" s="31"/>
      <c r="BC11079" s="31"/>
      <c r="BD11079" s="31"/>
      <c r="BE11079" s="31"/>
      <c r="BF11079" s="31"/>
      <c r="BG11079" s="31"/>
      <c r="BH11079" s="31"/>
      <c r="BI11079" s="31"/>
      <c r="BJ11079" s="31"/>
      <c r="BK11079" s="31"/>
      <c r="BL11079" s="31"/>
      <c r="BM11079" s="31"/>
      <c r="BN11079" s="31"/>
      <c r="BO11079" s="31"/>
      <c r="BP11079" s="31"/>
      <c r="BQ11079" s="31"/>
      <c r="BR11079" s="31"/>
      <c r="BS11079" s="31"/>
      <c r="BT11079" s="31"/>
      <c r="BU11079" s="31"/>
      <c r="BV11079" s="31"/>
      <c r="BW11079" s="31"/>
      <c r="BX11079" s="31"/>
      <c r="BY11079" s="31"/>
      <c r="BZ11079" s="31"/>
      <c r="CA11079" s="31"/>
      <c r="CB11079" s="31"/>
      <c r="CC11079" s="31"/>
    </row>
    <row r="11080" spans="5:81" customFormat="1" x14ac:dyDescent="0.25">
      <c r="E11080" s="30" t="str">
        <f t="shared" si="83"/>
        <v>update IFINOPL.dbo.AGREEMENT_ASSET set BILLING_TO_NPWP = '029885399093000', NPWP_NAME = 'PT. KERETA API PARIWISATA', NPWP_ADDRESS = 'STASIUN GONDANGDIA PINTU SELATAN LT. DASAR, JL. SRIKAYA I KEBON SIRIH MENTENG KOTA ADM. JAKARTA PUSAT DKI JAKARTA 10340' where AGREEMENT_NO = replace('0001995/4/08/02/2024', '/', '.');</v>
      </c>
      <c r="F11080" s="31"/>
      <c r="G11080" s="31"/>
      <c r="H11080" s="31"/>
      <c r="I11080" s="31"/>
      <c r="J11080" s="31"/>
      <c r="K11080" s="31"/>
      <c r="L11080" s="31"/>
      <c r="M11080" s="31"/>
      <c r="N11080" s="31"/>
      <c r="O11080" s="31"/>
      <c r="P11080" s="31"/>
      <c r="Q11080" s="31"/>
      <c r="R11080" s="31"/>
      <c r="S11080" s="31"/>
      <c r="T11080" s="31"/>
      <c r="U11080" s="31"/>
      <c r="V11080" s="31"/>
      <c r="W11080" s="31"/>
      <c r="X11080" s="31"/>
      <c r="Y11080" s="31"/>
      <c r="Z11080" s="31"/>
      <c r="AA11080" s="31"/>
      <c r="AB11080" s="31"/>
      <c r="AC11080" s="31"/>
      <c r="AD11080" s="31"/>
      <c r="AE11080" s="31"/>
      <c r="AF11080" s="31"/>
      <c r="AG11080" s="31"/>
      <c r="AH11080" s="31"/>
      <c r="AI11080" s="31"/>
      <c r="AJ11080" s="31"/>
      <c r="AK11080" s="31"/>
      <c r="AL11080" s="31"/>
      <c r="AM11080" s="31"/>
      <c r="AN11080" s="31"/>
      <c r="AO11080" s="31"/>
      <c r="AP11080" s="31"/>
      <c r="AQ11080" s="31"/>
      <c r="AR11080" s="31"/>
      <c r="AS11080" s="31"/>
      <c r="AT11080" s="31"/>
      <c r="AU11080" s="31"/>
      <c r="AV11080" s="31"/>
      <c r="AW11080" s="31"/>
      <c r="AX11080" s="31"/>
      <c r="AY11080" s="31"/>
      <c r="AZ11080" s="31"/>
      <c r="BA11080" s="31"/>
      <c r="BB11080" s="31"/>
      <c r="BC11080" s="31"/>
      <c r="BD11080" s="31"/>
      <c r="BE11080" s="31"/>
      <c r="BF11080" s="31"/>
      <c r="BG11080" s="31"/>
      <c r="BH11080" s="31"/>
      <c r="BI11080" s="31"/>
      <c r="BJ11080" s="31"/>
      <c r="BK11080" s="31"/>
      <c r="BL11080" s="31"/>
      <c r="BM11080" s="31"/>
      <c r="BN11080" s="31"/>
      <c r="BO11080" s="31"/>
      <c r="BP11080" s="31"/>
      <c r="BQ11080" s="31"/>
      <c r="BR11080" s="31"/>
      <c r="BS11080" s="31"/>
      <c r="BT11080" s="31"/>
      <c r="BU11080" s="31"/>
      <c r="BV11080" s="31"/>
      <c r="BW11080" s="31"/>
      <c r="BX11080" s="31"/>
      <c r="BY11080" s="31"/>
      <c r="BZ11080" s="31"/>
      <c r="CA11080" s="31"/>
      <c r="CB11080" s="31"/>
      <c r="CC11080" s="31"/>
    </row>
    <row r="11081" spans="5:81" customFormat="1" x14ac:dyDescent="0.25">
      <c r="E11081" s="30" t="str">
        <f t="shared" si="83"/>
        <v>update IFINOPL.dbo.AGREEMENT_ASSET set BILLING_TO_NPWP = '029885399093000', NPWP_NAME = 'PT. KERETA API PARIWISATA', NPWP_ADDRESS = 'STASIUN GONDANGDIA PINTU SELATAN LT. DASAR, SRIKAYA I KEBON SIRIH MENTENG KOTA ADM. JAKARTA PUSAT DKI JAKARTA 10340' where AGREEMENT_NO = replace('0001995/4/08/02/2024', '/', '.');</v>
      </c>
      <c r="F11081" s="31"/>
      <c r="G11081" s="31"/>
      <c r="H11081" s="31"/>
      <c r="I11081" s="31"/>
      <c r="J11081" s="31"/>
      <c r="K11081" s="31"/>
      <c r="L11081" s="31"/>
      <c r="M11081" s="31"/>
      <c r="N11081" s="31"/>
      <c r="O11081" s="31"/>
      <c r="P11081" s="31"/>
      <c r="Q11081" s="31"/>
      <c r="R11081" s="31"/>
      <c r="S11081" s="31"/>
      <c r="T11081" s="31"/>
      <c r="U11081" s="31"/>
      <c r="V11081" s="31"/>
      <c r="W11081" s="31"/>
      <c r="X11081" s="31"/>
      <c r="Y11081" s="31"/>
      <c r="Z11081" s="31"/>
      <c r="AA11081" s="31"/>
      <c r="AB11081" s="31"/>
      <c r="AC11081" s="31"/>
      <c r="AD11081" s="31"/>
      <c r="AE11081" s="31"/>
      <c r="AF11081" s="31"/>
      <c r="AG11081" s="31"/>
      <c r="AH11081" s="31"/>
      <c r="AI11081" s="31"/>
      <c r="AJ11081" s="31"/>
      <c r="AK11081" s="31"/>
      <c r="AL11081" s="31"/>
      <c r="AM11081" s="31"/>
      <c r="AN11081" s="31"/>
      <c r="AO11081" s="31"/>
      <c r="AP11081" s="31"/>
      <c r="AQ11081" s="31"/>
      <c r="AR11081" s="31"/>
      <c r="AS11081" s="31"/>
      <c r="AT11081" s="31"/>
      <c r="AU11081" s="31"/>
      <c r="AV11081" s="31"/>
      <c r="AW11081" s="31"/>
      <c r="AX11081" s="31"/>
      <c r="AY11081" s="31"/>
      <c r="AZ11081" s="31"/>
      <c r="BA11081" s="31"/>
      <c r="BB11081" s="31"/>
      <c r="BC11081" s="31"/>
      <c r="BD11081" s="31"/>
      <c r="BE11081" s="31"/>
      <c r="BF11081" s="31"/>
      <c r="BG11081" s="31"/>
      <c r="BH11081" s="31"/>
      <c r="BI11081" s="31"/>
      <c r="BJ11081" s="31"/>
      <c r="BK11081" s="31"/>
      <c r="BL11081" s="31"/>
      <c r="BM11081" s="31"/>
      <c r="BN11081" s="31"/>
      <c r="BO11081" s="31"/>
      <c r="BP11081" s="31"/>
      <c r="BQ11081" s="31"/>
      <c r="BR11081" s="31"/>
      <c r="BS11081" s="31"/>
      <c r="BT11081" s="31"/>
      <c r="BU11081" s="31"/>
      <c r="BV11081" s="31"/>
      <c r="BW11081" s="31"/>
      <c r="BX11081" s="31"/>
      <c r="BY11081" s="31"/>
      <c r="BZ11081" s="31"/>
      <c r="CA11081" s="31"/>
      <c r="CB11081" s="31"/>
      <c r="CC11081" s="31"/>
    </row>
    <row r="11082" spans="5:81" customFormat="1" x14ac:dyDescent="0.25">
      <c r="E11082" s="30" t="str">
        <f t="shared" si="83"/>
        <v>update IFINOPL.dbo.AGREEMENT_ASSET set BILLING_TO_NPWP = '026289140415000', NPWP_NAME = 'PT. NABEL SAKHA GEMILANG', NPWP_ADDRESS = 'JL SCIENTIA GARDEN T/07 SCIENTIA BOULEVARD GADING SERPONG MEDANG, PAGEDANGAN KAB. TANGERANG BANTEN' where AGREEMENT_NO = replace('0001996/4/10/02/2024', '/', '.');</v>
      </c>
      <c r="F11082" s="31"/>
      <c r="G11082" s="31"/>
      <c r="H11082" s="31"/>
      <c r="I11082" s="31"/>
      <c r="J11082" s="31"/>
      <c r="K11082" s="31"/>
      <c r="L11082" s="31"/>
      <c r="M11082" s="31"/>
      <c r="N11082" s="31"/>
      <c r="O11082" s="31"/>
      <c r="P11082" s="31"/>
      <c r="Q11082" s="31"/>
      <c r="R11082" s="31"/>
      <c r="S11082" s="31"/>
      <c r="T11082" s="31"/>
      <c r="U11082" s="31"/>
      <c r="V11082" s="31"/>
      <c r="W11082" s="31"/>
      <c r="X11082" s="31"/>
      <c r="Y11082" s="31"/>
      <c r="Z11082" s="31"/>
      <c r="AA11082" s="31"/>
      <c r="AB11082" s="31"/>
      <c r="AC11082" s="31"/>
      <c r="AD11082" s="31"/>
      <c r="AE11082" s="31"/>
      <c r="AF11082" s="31"/>
      <c r="AG11082" s="31"/>
      <c r="AH11082" s="31"/>
      <c r="AI11082" s="31"/>
      <c r="AJ11082" s="31"/>
      <c r="AK11082" s="31"/>
      <c r="AL11082" s="31"/>
      <c r="AM11082" s="31"/>
      <c r="AN11082" s="31"/>
      <c r="AO11082" s="31"/>
      <c r="AP11082" s="31"/>
      <c r="AQ11082" s="31"/>
      <c r="AR11082" s="31"/>
      <c r="AS11082" s="31"/>
      <c r="AT11082" s="31"/>
      <c r="AU11082" s="31"/>
      <c r="AV11082" s="31"/>
      <c r="AW11082" s="31"/>
      <c r="AX11082" s="31"/>
      <c r="AY11082" s="31"/>
      <c r="AZ11082" s="31"/>
      <c r="BA11082" s="31"/>
      <c r="BB11082" s="31"/>
      <c r="BC11082" s="31"/>
      <c r="BD11082" s="31"/>
      <c r="BE11082" s="31"/>
      <c r="BF11082" s="31"/>
      <c r="BG11082" s="31"/>
      <c r="BH11082" s="31"/>
      <c r="BI11082" s="31"/>
      <c r="BJ11082" s="31"/>
      <c r="BK11082" s="31"/>
      <c r="BL11082" s="31"/>
      <c r="BM11082" s="31"/>
      <c r="BN11082" s="31"/>
      <c r="BO11082" s="31"/>
      <c r="BP11082" s="31"/>
      <c r="BQ11082" s="31"/>
      <c r="BR11082" s="31"/>
      <c r="BS11082" s="31"/>
      <c r="BT11082" s="31"/>
      <c r="BU11082" s="31"/>
      <c r="BV11082" s="31"/>
      <c r="BW11082" s="31"/>
      <c r="BX11082" s="31"/>
      <c r="BY11082" s="31"/>
      <c r="BZ11082" s="31"/>
      <c r="CA11082" s="31"/>
      <c r="CB11082" s="31"/>
      <c r="CC11082" s="31"/>
    </row>
    <row r="11083" spans="5:81" customFormat="1" x14ac:dyDescent="0.25">
      <c r="E11083" s="30" t="str">
        <f t="shared" si="83"/>
        <v>update IFINOPL.dbo.AGREEMENT_ASSET set BILLING_TO_NPWP = '763433596416000', NPWP_NAME = 'PT. EKA SATYA PUSPITA', NPWP_ADDRESS = 'RUKO AZORES BLOK B17A NO.27 PORIS PLAWAD INDAH CIPONDOH' where AGREEMENT_NO = replace('0001997/4/10/02/2024', '/', '.');</v>
      </c>
      <c r="F11083" s="31"/>
      <c r="G11083" s="31"/>
      <c r="H11083" s="31"/>
      <c r="I11083" s="31"/>
      <c r="J11083" s="31"/>
      <c r="K11083" s="31"/>
      <c r="L11083" s="31"/>
      <c r="M11083" s="31"/>
      <c r="N11083" s="31"/>
      <c r="O11083" s="31"/>
      <c r="P11083" s="31"/>
      <c r="Q11083" s="31"/>
      <c r="R11083" s="31"/>
      <c r="S11083" s="31"/>
      <c r="T11083" s="31"/>
      <c r="U11083" s="31"/>
      <c r="V11083" s="31"/>
      <c r="W11083" s="31"/>
      <c r="X11083" s="31"/>
      <c r="Y11083" s="31"/>
      <c r="Z11083" s="31"/>
      <c r="AA11083" s="31"/>
      <c r="AB11083" s="31"/>
      <c r="AC11083" s="31"/>
      <c r="AD11083" s="31"/>
      <c r="AE11083" s="31"/>
      <c r="AF11083" s="31"/>
      <c r="AG11083" s="31"/>
      <c r="AH11083" s="31"/>
      <c r="AI11083" s="31"/>
      <c r="AJ11083" s="31"/>
      <c r="AK11083" s="31"/>
      <c r="AL11083" s="31"/>
      <c r="AM11083" s="31"/>
      <c r="AN11083" s="31"/>
      <c r="AO11083" s="31"/>
      <c r="AP11083" s="31"/>
      <c r="AQ11083" s="31"/>
      <c r="AR11083" s="31"/>
      <c r="AS11083" s="31"/>
      <c r="AT11083" s="31"/>
      <c r="AU11083" s="31"/>
      <c r="AV11083" s="31"/>
      <c r="AW11083" s="31"/>
      <c r="AX11083" s="31"/>
      <c r="AY11083" s="31"/>
      <c r="AZ11083" s="31"/>
      <c r="BA11083" s="31"/>
      <c r="BB11083" s="31"/>
      <c r="BC11083" s="31"/>
      <c r="BD11083" s="31"/>
      <c r="BE11083" s="31"/>
      <c r="BF11083" s="31"/>
      <c r="BG11083" s="31"/>
      <c r="BH11083" s="31"/>
      <c r="BI11083" s="31"/>
      <c r="BJ11083" s="31"/>
      <c r="BK11083" s="31"/>
      <c r="BL11083" s="31"/>
      <c r="BM11083" s="31"/>
      <c r="BN11083" s="31"/>
      <c r="BO11083" s="31"/>
      <c r="BP11083" s="31"/>
      <c r="BQ11083" s="31"/>
      <c r="BR11083" s="31"/>
      <c r="BS11083" s="31"/>
      <c r="BT11083" s="31"/>
      <c r="BU11083" s="31"/>
      <c r="BV11083" s="31"/>
      <c r="BW11083" s="31"/>
      <c r="BX11083" s="31"/>
      <c r="BY11083" s="31"/>
      <c r="BZ11083" s="31"/>
      <c r="CA11083" s="31"/>
      <c r="CB11083" s="31"/>
      <c r="CC11083" s="31"/>
    </row>
    <row r="11084" spans="5:81" customFormat="1" x14ac:dyDescent="0.25">
      <c r="E11084" s="30" t="str">
        <f t="shared" si="83"/>
        <v>update IFINOPL.dbo.AGREEMENT_ASSET set BILLING_TO_NPWP = '026757047004000', NPWP_NAME = 'PT. GLOBALINDO DUA SATU EKSPRES', NPWP_ADDRESS = 'JL RAYA BEKASI KM 19/3 RT 010 RW 001, RAWA TERATE, CAKUNG JAKARTA TIMUR.' where AGREEMENT_NO = replace('0001999/4/01/02/2024', '/', '.');</v>
      </c>
      <c r="F11084" s="31"/>
      <c r="G11084" s="31"/>
      <c r="H11084" s="31"/>
      <c r="I11084" s="31"/>
      <c r="J11084" s="31"/>
      <c r="K11084" s="31"/>
      <c r="L11084" s="31"/>
      <c r="M11084" s="31"/>
      <c r="N11084" s="31"/>
      <c r="O11084" s="31"/>
      <c r="P11084" s="31"/>
      <c r="Q11084" s="31"/>
      <c r="R11084" s="31"/>
      <c r="S11084" s="31"/>
      <c r="T11084" s="31"/>
      <c r="U11084" s="31"/>
      <c r="V11084" s="31"/>
      <c r="W11084" s="31"/>
      <c r="X11084" s="31"/>
      <c r="Y11084" s="31"/>
      <c r="Z11084" s="31"/>
      <c r="AA11084" s="31"/>
      <c r="AB11084" s="31"/>
      <c r="AC11084" s="31"/>
      <c r="AD11084" s="31"/>
      <c r="AE11084" s="31"/>
      <c r="AF11084" s="31"/>
      <c r="AG11084" s="31"/>
      <c r="AH11084" s="31"/>
      <c r="AI11084" s="31"/>
      <c r="AJ11084" s="31"/>
      <c r="AK11084" s="31"/>
      <c r="AL11084" s="31"/>
      <c r="AM11084" s="31"/>
      <c r="AN11084" s="31"/>
      <c r="AO11084" s="31"/>
      <c r="AP11084" s="31"/>
      <c r="AQ11084" s="31"/>
      <c r="AR11084" s="31"/>
      <c r="AS11084" s="31"/>
      <c r="AT11084" s="31"/>
      <c r="AU11084" s="31"/>
      <c r="AV11084" s="31"/>
      <c r="AW11084" s="31"/>
      <c r="AX11084" s="31"/>
      <c r="AY11084" s="31"/>
      <c r="AZ11084" s="31"/>
      <c r="BA11084" s="31"/>
      <c r="BB11084" s="31"/>
      <c r="BC11084" s="31"/>
      <c r="BD11084" s="31"/>
      <c r="BE11084" s="31"/>
      <c r="BF11084" s="31"/>
      <c r="BG11084" s="31"/>
      <c r="BH11084" s="31"/>
      <c r="BI11084" s="31"/>
      <c r="BJ11084" s="31"/>
      <c r="BK11084" s="31"/>
      <c r="BL11084" s="31"/>
      <c r="BM11084" s="31"/>
      <c r="BN11084" s="31"/>
      <c r="BO11084" s="31"/>
      <c r="BP11084" s="31"/>
      <c r="BQ11084" s="31"/>
      <c r="BR11084" s="31"/>
      <c r="BS11084" s="31"/>
      <c r="BT11084" s="31"/>
      <c r="BU11084" s="31"/>
      <c r="BV11084" s="31"/>
      <c r="BW11084" s="31"/>
      <c r="BX11084" s="31"/>
      <c r="BY11084" s="31"/>
      <c r="BZ11084" s="31"/>
      <c r="CA11084" s="31"/>
      <c r="CB11084" s="31"/>
      <c r="CC11084" s="31"/>
    </row>
    <row r="11085" spans="5:81" customFormat="1" x14ac:dyDescent="0.25">
      <c r="E11085" s="30" t="str">
        <f t="shared" si="83"/>
        <v>update IFINOPL.dbo.AGREEMENT_ASSET set BILLING_TO_NPWP = '026757047004000', NPWP_NAME = 'PT. GLOBALINDO DUA SATU EKSPRES', NPWP_ADDRESS = 'Jalan Raya Bekasi KM.19/3, RT.010/RW.001, Rawa Terate, Kec. Cakung, Jakarta Timur.' where AGREEMENT_NO = replace('0002000/4/01/02/2024', '/', '.');</v>
      </c>
      <c r="F11085" s="31"/>
      <c r="G11085" s="31"/>
      <c r="H11085" s="31"/>
      <c r="I11085" s="31"/>
      <c r="J11085" s="31"/>
      <c r="K11085" s="31"/>
      <c r="L11085" s="31"/>
      <c r="M11085" s="31"/>
      <c r="N11085" s="31"/>
      <c r="O11085" s="31"/>
      <c r="P11085" s="31"/>
      <c r="Q11085" s="31"/>
      <c r="R11085" s="31"/>
      <c r="S11085" s="31"/>
      <c r="T11085" s="31"/>
      <c r="U11085" s="31"/>
      <c r="V11085" s="31"/>
      <c r="W11085" s="31"/>
      <c r="X11085" s="31"/>
      <c r="Y11085" s="31"/>
      <c r="Z11085" s="31"/>
      <c r="AA11085" s="31"/>
      <c r="AB11085" s="31"/>
      <c r="AC11085" s="31"/>
      <c r="AD11085" s="31"/>
      <c r="AE11085" s="31"/>
      <c r="AF11085" s="31"/>
      <c r="AG11085" s="31"/>
      <c r="AH11085" s="31"/>
      <c r="AI11085" s="31"/>
      <c r="AJ11085" s="31"/>
      <c r="AK11085" s="31"/>
      <c r="AL11085" s="31"/>
      <c r="AM11085" s="31"/>
      <c r="AN11085" s="31"/>
      <c r="AO11085" s="31"/>
      <c r="AP11085" s="31"/>
      <c r="AQ11085" s="31"/>
      <c r="AR11085" s="31"/>
      <c r="AS11085" s="31"/>
      <c r="AT11085" s="31"/>
      <c r="AU11085" s="31"/>
      <c r="AV11085" s="31"/>
      <c r="AW11085" s="31"/>
      <c r="AX11085" s="31"/>
      <c r="AY11085" s="31"/>
      <c r="AZ11085" s="31"/>
      <c r="BA11085" s="31"/>
      <c r="BB11085" s="31"/>
      <c r="BC11085" s="31"/>
      <c r="BD11085" s="31"/>
      <c r="BE11085" s="31"/>
      <c r="BF11085" s="31"/>
      <c r="BG11085" s="31"/>
      <c r="BH11085" s="31"/>
      <c r="BI11085" s="31"/>
      <c r="BJ11085" s="31"/>
      <c r="BK11085" s="31"/>
      <c r="BL11085" s="31"/>
      <c r="BM11085" s="31"/>
      <c r="BN11085" s="31"/>
      <c r="BO11085" s="31"/>
      <c r="BP11085" s="31"/>
      <c r="BQ11085" s="31"/>
      <c r="BR11085" s="31"/>
      <c r="BS11085" s="31"/>
      <c r="BT11085" s="31"/>
      <c r="BU11085" s="31"/>
      <c r="BV11085" s="31"/>
      <c r="BW11085" s="31"/>
      <c r="BX11085" s="31"/>
      <c r="BY11085" s="31"/>
      <c r="BZ11085" s="31"/>
      <c r="CA11085" s="31"/>
      <c r="CB11085" s="31"/>
      <c r="CC11085" s="31"/>
    </row>
    <row r="11086" spans="5:81" customFormat="1" x14ac:dyDescent="0.25">
      <c r="E11086" s="30" t="str">
        <f t="shared" si="83"/>
        <v>update IFINOPL.dbo.AGREEMENT_ASSET set BILLING_TO_NPWP = '017080169609000', NPWP_NAME = 'PT. ANDALAN DUA SATU EKSPRES', NPWP_ADDRESS = 'JL Jemur Andayani 50 Surya Permata D 101 - 102 RT 008 , RW 005 SIWALANKERTOR WONOCOLO , SURABAYA, JAWA TIMUR 10192' where AGREEMENT_NO = replace('0002001/4/01/02/2024', '/', '.');</v>
      </c>
      <c r="F11086" s="31"/>
      <c r="G11086" s="31"/>
      <c r="H11086" s="31"/>
      <c r="I11086" s="31"/>
      <c r="J11086" s="31"/>
      <c r="K11086" s="31"/>
      <c r="L11086" s="31"/>
      <c r="M11086" s="31"/>
      <c r="N11086" s="31"/>
      <c r="O11086" s="31"/>
      <c r="P11086" s="31"/>
      <c r="Q11086" s="31"/>
      <c r="R11086" s="31"/>
      <c r="S11086" s="31"/>
      <c r="T11086" s="31"/>
      <c r="U11086" s="31"/>
      <c r="V11086" s="31"/>
      <c r="W11086" s="31"/>
      <c r="X11086" s="31"/>
      <c r="Y11086" s="31"/>
      <c r="Z11086" s="31"/>
      <c r="AA11086" s="31"/>
      <c r="AB11086" s="31"/>
      <c r="AC11086" s="31"/>
      <c r="AD11086" s="31"/>
      <c r="AE11086" s="31"/>
      <c r="AF11086" s="31"/>
      <c r="AG11086" s="31"/>
      <c r="AH11086" s="31"/>
      <c r="AI11086" s="31"/>
      <c r="AJ11086" s="31"/>
      <c r="AK11086" s="31"/>
      <c r="AL11086" s="31"/>
      <c r="AM11086" s="31"/>
      <c r="AN11086" s="31"/>
      <c r="AO11086" s="31"/>
      <c r="AP11086" s="31"/>
      <c r="AQ11086" s="31"/>
      <c r="AR11086" s="31"/>
      <c r="AS11086" s="31"/>
      <c r="AT11086" s="31"/>
      <c r="AU11086" s="31"/>
      <c r="AV11086" s="31"/>
      <c r="AW11086" s="31"/>
      <c r="AX11086" s="31"/>
      <c r="AY11086" s="31"/>
      <c r="AZ11086" s="31"/>
      <c r="BA11086" s="31"/>
      <c r="BB11086" s="31"/>
      <c r="BC11086" s="31"/>
      <c r="BD11086" s="31"/>
      <c r="BE11086" s="31"/>
      <c r="BF11086" s="31"/>
      <c r="BG11086" s="31"/>
      <c r="BH11086" s="31"/>
      <c r="BI11086" s="31"/>
      <c r="BJ11086" s="31"/>
      <c r="BK11086" s="31"/>
      <c r="BL11086" s="31"/>
      <c r="BM11086" s="31"/>
      <c r="BN11086" s="31"/>
      <c r="BO11086" s="31"/>
      <c r="BP11086" s="31"/>
      <c r="BQ11086" s="31"/>
      <c r="BR11086" s="31"/>
      <c r="BS11086" s="31"/>
      <c r="BT11086" s="31"/>
      <c r="BU11086" s="31"/>
      <c r="BV11086" s="31"/>
      <c r="BW11086" s="31"/>
      <c r="BX11086" s="31"/>
      <c r="BY11086" s="31"/>
      <c r="BZ11086" s="31"/>
      <c r="CA11086" s="31"/>
      <c r="CB11086" s="31"/>
      <c r="CC11086" s="31"/>
    </row>
    <row r="11087" spans="5:81" customFormat="1" x14ac:dyDescent="0.25">
      <c r="E11087" s="30" t="str">
        <f t="shared" si="83"/>
        <v>update IFINOPL.dbo.AGREEMENT_ASSET set BILLING_TO_NPWP = '017080169609000', NPWP_NAME = 'PT. ANDALAN DUA SATU EKSPRES', NPWP_ADDRESS = 'JL JEMUR ANDAYANI 50 SURYA PERMATA D 101-102, RT 008, RW 005, SIWALANKERTO, WONOCOLO , SURABAYA - JAWA TIMUR 60192' where AGREEMENT_NO = replace('0002002/4/01/02/2024', '/', '.');</v>
      </c>
      <c r="F11087" s="31"/>
      <c r="G11087" s="31"/>
      <c r="H11087" s="31"/>
      <c r="I11087" s="31"/>
      <c r="J11087" s="31"/>
      <c r="K11087" s="31"/>
      <c r="L11087" s="31"/>
      <c r="M11087" s="31"/>
      <c r="N11087" s="31"/>
      <c r="O11087" s="31"/>
      <c r="P11087" s="31"/>
      <c r="Q11087" s="31"/>
      <c r="R11087" s="31"/>
      <c r="S11087" s="31"/>
      <c r="T11087" s="31"/>
      <c r="U11087" s="31"/>
      <c r="V11087" s="31"/>
      <c r="W11087" s="31"/>
      <c r="X11087" s="31"/>
      <c r="Y11087" s="31"/>
      <c r="Z11087" s="31"/>
      <c r="AA11087" s="31"/>
      <c r="AB11087" s="31"/>
      <c r="AC11087" s="31"/>
      <c r="AD11087" s="31"/>
      <c r="AE11087" s="31"/>
      <c r="AF11087" s="31"/>
      <c r="AG11087" s="31"/>
      <c r="AH11087" s="31"/>
      <c r="AI11087" s="31"/>
      <c r="AJ11087" s="31"/>
      <c r="AK11087" s="31"/>
      <c r="AL11087" s="31"/>
      <c r="AM11087" s="31"/>
      <c r="AN11087" s="31"/>
      <c r="AO11087" s="31"/>
      <c r="AP11087" s="31"/>
      <c r="AQ11087" s="31"/>
      <c r="AR11087" s="31"/>
      <c r="AS11087" s="31"/>
      <c r="AT11087" s="31"/>
      <c r="AU11087" s="31"/>
      <c r="AV11087" s="31"/>
      <c r="AW11087" s="31"/>
      <c r="AX11087" s="31"/>
      <c r="AY11087" s="31"/>
      <c r="AZ11087" s="31"/>
      <c r="BA11087" s="31"/>
      <c r="BB11087" s="31"/>
      <c r="BC11087" s="31"/>
      <c r="BD11087" s="31"/>
      <c r="BE11087" s="31"/>
      <c r="BF11087" s="31"/>
      <c r="BG11087" s="31"/>
      <c r="BH11087" s="31"/>
      <c r="BI11087" s="31"/>
      <c r="BJ11087" s="31"/>
      <c r="BK11087" s="31"/>
      <c r="BL11087" s="31"/>
      <c r="BM11087" s="31"/>
      <c r="BN11087" s="31"/>
      <c r="BO11087" s="31"/>
      <c r="BP11087" s="31"/>
      <c r="BQ11087" s="31"/>
      <c r="BR11087" s="31"/>
      <c r="BS11087" s="31"/>
      <c r="BT11087" s="31"/>
      <c r="BU11087" s="31"/>
      <c r="BV11087" s="31"/>
      <c r="BW11087" s="31"/>
      <c r="BX11087" s="31"/>
      <c r="BY11087" s="31"/>
      <c r="BZ11087" s="31"/>
      <c r="CA11087" s="31"/>
      <c r="CB11087" s="31"/>
      <c r="CC11087" s="31"/>
    </row>
    <row r="11088" spans="5:81" customFormat="1" x14ac:dyDescent="0.25">
      <c r="E11088" s="30" t="str">
        <f t="shared" si="83"/>
        <v>update IFINOPL.dbo.AGREEMENT_ASSET set BILLING_TO_NPWP = '016825721641000', NPWP_NAME = 'PT. BORWITA CITRA PRIMA', NPWP_ADDRESS = 'Jl. Raya Taman No.48a RT 005 RW 001 Taman - Sidoarjo - Jawa Timur' where AGREEMENT_NO = replace('0002003/4/10/02/2024', '/', '.');</v>
      </c>
      <c r="F11088" s="31"/>
      <c r="G11088" s="31"/>
      <c r="H11088" s="31"/>
      <c r="I11088" s="31"/>
      <c r="J11088" s="31"/>
      <c r="K11088" s="31"/>
      <c r="L11088" s="31"/>
      <c r="M11088" s="31"/>
      <c r="N11088" s="31"/>
      <c r="O11088" s="31"/>
      <c r="P11088" s="31"/>
      <c r="Q11088" s="31"/>
      <c r="R11088" s="31"/>
      <c r="S11088" s="31"/>
      <c r="T11088" s="31"/>
      <c r="U11088" s="31"/>
      <c r="V11088" s="31"/>
      <c r="W11088" s="31"/>
      <c r="X11088" s="31"/>
      <c r="Y11088" s="31"/>
      <c r="Z11088" s="31"/>
      <c r="AA11088" s="31"/>
      <c r="AB11088" s="31"/>
      <c r="AC11088" s="31"/>
      <c r="AD11088" s="31"/>
      <c r="AE11088" s="31"/>
      <c r="AF11088" s="31"/>
      <c r="AG11088" s="31"/>
      <c r="AH11088" s="31"/>
      <c r="AI11088" s="31"/>
      <c r="AJ11088" s="31"/>
      <c r="AK11088" s="31"/>
      <c r="AL11088" s="31"/>
      <c r="AM11088" s="31"/>
      <c r="AN11088" s="31"/>
      <c r="AO11088" s="31"/>
      <c r="AP11088" s="31"/>
      <c r="AQ11088" s="31"/>
      <c r="AR11088" s="31"/>
      <c r="AS11088" s="31"/>
      <c r="AT11088" s="31"/>
      <c r="AU11088" s="31"/>
      <c r="AV11088" s="31"/>
      <c r="AW11088" s="31"/>
      <c r="AX11088" s="31"/>
      <c r="AY11088" s="31"/>
      <c r="AZ11088" s="31"/>
      <c r="BA11088" s="31"/>
      <c r="BB11088" s="31"/>
      <c r="BC11088" s="31"/>
      <c r="BD11088" s="31"/>
      <c r="BE11088" s="31"/>
      <c r="BF11088" s="31"/>
      <c r="BG11088" s="31"/>
      <c r="BH11088" s="31"/>
      <c r="BI11088" s="31"/>
      <c r="BJ11088" s="31"/>
      <c r="BK11088" s="31"/>
      <c r="BL11088" s="31"/>
      <c r="BM11088" s="31"/>
      <c r="BN11088" s="31"/>
      <c r="BO11088" s="31"/>
      <c r="BP11088" s="31"/>
      <c r="BQ11088" s="31"/>
      <c r="BR11088" s="31"/>
      <c r="BS11088" s="31"/>
      <c r="BT11088" s="31"/>
      <c r="BU11088" s="31"/>
      <c r="BV11088" s="31"/>
      <c r="BW11088" s="31"/>
      <c r="BX11088" s="31"/>
      <c r="BY11088" s="31"/>
      <c r="BZ11088" s="31"/>
      <c r="CA11088" s="31"/>
      <c r="CB11088" s="31"/>
      <c r="CC11088" s="31"/>
    </row>
    <row r="11089" spans="5:81" customFormat="1" x14ac:dyDescent="0.25">
      <c r="E11089" s="30" t="str">
        <f t="shared" si="83"/>
        <v>update IFINOPL.dbo.AGREEMENT_ASSET set BILLING_TO_NPWP = '016825721641000', NPWP_NAME = 'PT. BORWITA CITRA PRIMA', NPWP_ADDRESS = 'Jl. Raya Taman No.48a RT 005 RW 001 Taman - Sidoarjo - Jawa Timur' where AGREEMENT_NO = replace('0002004/4/10/02/2024', '/', '.');</v>
      </c>
      <c r="F11089" s="31"/>
      <c r="G11089" s="31"/>
      <c r="H11089" s="31"/>
      <c r="I11089" s="31"/>
      <c r="J11089" s="31"/>
      <c r="K11089" s="31"/>
      <c r="L11089" s="31"/>
      <c r="M11089" s="31"/>
      <c r="N11089" s="31"/>
      <c r="O11089" s="31"/>
      <c r="P11089" s="31"/>
      <c r="Q11089" s="31"/>
      <c r="R11089" s="31"/>
      <c r="S11089" s="31"/>
      <c r="T11089" s="31"/>
      <c r="U11089" s="31"/>
      <c r="V11089" s="31"/>
      <c r="W11089" s="31"/>
      <c r="X11089" s="31"/>
      <c r="Y11089" s="31"/>
      <c r="Z11089" s="31"/>
      <c r="AA11089" s="31"/>
      <c r="AB11089" s="31"/>
      <c r="AC11089" s="31"/>
      <c r="AD11089" s="31"/>
      <c r="AE11089" s="31"/>
      <c r="AF11089" s="31"/>
      <c r="AG11089" s="31"/>
      <c r="AH11089" s="31"/>
      <c r="AI11089" s="31"/>
      <c r="AJ11089" s="31"/>
      <c r="AK11089" s="31"/>
      <c r="AL11089" s="31"/>
      <c r="AM11089" s="31"/>
      <c r="AN11089" s="31"/>
      <c r="AO11089" s="31"/>
      <c r="AP11089" s="31"/>
      <c r="AQ11089" s="31"/>
      <c r="AR11089" s="31"/>
      <c r="AS11089" s="31"/>
      <c r="AT11089" s="31"/>
      <c r="AU11089" s="31"/>
      <c r="AV11089" s="31"/>
      <c r="AW11089" s="31"/>
      <c r="AX11089" s="31"/>
      <c r="AY11089" s="31"/>
      <c r="AZ11089" s="31"/>
      <c r="BA11089" s="31"/>
      <c r="BB11089" s="31"/>
      <c r="BC11089" s="31"/>
      <c r="BD11089" s="31"/>
      <c r="BE11089" s="31"/>
      <c r="BF11089" s="31"/>
      <c r="BG11089" s="31"/>
      <c r="BH11089" s="31"/>
      <c r="BI11089" s="31"/>
      <c r="BJ11089" s="31"/>
      <c r="BK11089" s="31"/>
      <c r="BL11089" s="31"/>
      <c r="BM11089" s="31"/>
      <c r="BN11089" s="31"/>
      <c r="BO11089" s="31"/>
      <c r="BP11089" s="31"/>
      <c r="BQ11089" s="31"/>
      <c r="BR11089" s="31"/>
      <c r="BS11089" s="31"/>
      <c r="BT11089" s="31"/>
      <c r="BU11089" s="31"/>
      <c r="BV11089" s="31"/>
      <c r="BW11089" s="31"/>
      <c r="BX11089" s="31"/>
      <c r="BY11089" s="31"/>
      <c r="BZ11089" s="31"/>
      <c r="CA11089" s="31"/>
      <c r="CB11089" s="31"/>
      <c r="CC11089" s="31"/>
    </row>
    <row r="11090" spans="5:81" customFormat="1" x14ac:dyDescent="0.25">
      <c r="E11090" s="30" t="str">
        <f t="shared" si="83"/>
        <v>update IFINOPL.dbo.AGREEMENT_ASSET set BILLING_TO_NPWP = '016825721641000', NPWP_NAME = 'PT. BORWITA CITRA PRIMA', NPWP_ADDRESS = 'Jl. Raya Taman No.48a RT 005 RW 001 Taman - Sidoarjo - Jawa Timur' where AGREEMENT_NO = replace('0002005/4/10/02/2024', '/', '.');</v>
      </c>
      <c r="F11090" s="31"/>
      <c r="G11090" s="31"/>
      <c r="H11090" s="31"/>
      <c r="I11090" s="31"/>
      <c r="J11090" s="31"/>
      <c r="K11090" s="31"/>
      <c r="L11090" s="31"/>
      <c r="M11090" s="31"/>
      <c r="N11090" s="31"/>
      <c r="O11090" s="31"/>
      <c r="P11090" s="31"/>
      <c r="Q11090" s="31"/>
      <c r="R11090" s="31"/>
      <c r="S11090" s="31"/>
      <c r="T11090" s="31"/>
      <c r="U11090" s="31"/>
      <c r="V11090" s="31"/>
      <c r="W11090" s="31"/>
      <c r="X11090" s="31"/>
      <c r="Y11090" s="31"/>
      <c r="Z11090" s="31"/>
      <c r="AA11090" s="31"/>
      <c r="AB11090" s="31"/>
      <c r="AC11090" s="31"/>
      <c r="AD11090" s="31"/>
      <c r="AE11090" s="31"/>
      <c r="AF11090" s="31"/>
      <c r="AG11090" s="31"/>
      <c r="AH11090" s="31"/>
      <c r="AI11090" s="31"/>
      <c r="AJ11090" s="31"/>
      <c r="AK11090" s="31"/>
      <c r="AL11090" s="31"/>
      <c r="AM11090" s="31"/>
      <c r="AN11090" s="31"/>
      <c r="AO11090" s="31"/>
      <c r="AP11090" s="31"/>
      <c r="AQ11090" s="31"/>
      <c r="AR11090" s="31"/>
      <c r="AS11090" s="31"/>
      <c r="AT11090" s="31"/>
      <c r="AU11090" s="31"/>
      <c r="AV11090" s="31"/>
      <c r="AW11090" s="31"/>
      <c r="AX11090" s="31"/>
      <c r="AY11090" s="31"/>
      <c r="AZ11090" s="31"/>
      <c r="BA11090" s="31"/>
      <c r="BB11090" s="31"/>
      <c r="BC11090" s="31"/>
      <c r="BD11090" s="31"/>
      <c r="BE11090" s="31"/>
      <c r="BF11090" s="31"/>
      <c r="BG11090" s="31"/>
      <c r="BH11090" s="31"/>
      <c r="BI11090" s="31"/>
      <c r="BJ11090" s="31"/>
      <c r="BK11090" s="31"/>
      <c r="BL11090" s="31"/>
      <c r="BM11090" s="31"/>
      <c r="BN11090" s="31"/>
      <c r="BO11090" s="31"/>
      <c r="BP11090" s="31"/>
      <c r="BQ11090" s="31"/>
      <c r="BR11090" s="31"/>
      <c r="BS11090" s="31"/>
      <c r="BT11090" s="31"/>
      <c r="BU11090" s="31"/>
      <c r="BV11090" s="31"/>
      <c r="BW11090" s="31"/>
      <c r="BX11090" s="31"/>
      <c r="BY11090" s="31"/>
      <c r="BZ11090" s="31"/>
      <c r="CA11090" s="31"/>
      <c r="CB11090" s="31"/>
      <c r="CC11090" s="31"/>
    </row>
    <row r="11091" spans="5:81" customFormat="1" x14ac:dyDescent="0.25">
      <c r="E11091" s="30" t="str">
        <f t="shared" si="83"/>
        <v>update IFINOPL.dbo.AGREEMENT_ASSET set BILLING_TO_NPWP = '016825721641000', NPWP_NAME = 'PT. BORWITA CITRA PRIMA', NPWP_ADDRESS = 'Jl. Raya Taman No.48 A, Taman, Kec. Taman, Kabupaten Sidoarjo, Jawa Timur 61257' where AGREEMENT_NO = replace('0002006/4/10/02/2024', '/', '.');</v>
      </c>
      <c r="F11091" s="31"/>
      <c r="G11091" s="31"/>
      <c r="H11091" s="31"/>
      <c r="I11091" s="31"/>
      <c r="J11091" s="31"/>
      <c r="K11091" s="31"/>
      <c r="L11091" s="31"/>
      <c r="M11091" s="31"/>
      <c r="N11091" s="31"/>
      <c r="O11091" s="31"/>
      <c r="P11091" s="31"/>
      <c r="Q11091" s="31"/>
      <c r="R11091" s="31"/>
      <c r="S11091" s="31"/>
      <c r="T11091" s="31"/>
      <c r="U11091" s="31"/>
      <c r="V11091" s="31"/>
      <c r="W11091" s="31"/>
      <c r="X11091" s="31"/>
      <c r="Y11091" s="31"/>
      <c r="Z11091" s="31"/>
      <c r="AA11091" s="31"/>
      <c r="AB11091" s="31"/>
      <c r="AC11091" s="31"/>
      <c r="AD11091" s="31"/>
      <c r="AE11091" s="31"/>
      <c r="AF11091" s="31"/>
      <c r="AG11091" s="31"/>
      <c r="AH11091" s="31"/>
      <c r="AI11091" s="31"/>
      <c r="AJ11091" s="31"/>
      <c r="AK11091" s="31"/>
      <c r="AL11091" s="31"/>
      <c r="AM11091" s="31"/>
      <c r="AN11091" s="31"/>
      <c r="AO11091" s="31"/>
      <c r="AP11091" s="31"/>
      <c r="AQ11091" s="31"/>
      <c r="AR11091" s="31"/>
      <c r="AS11091" s="31"/>
      <c r="AT11091" s="31"/>
      <c r="AU11091" s="31"/>
      <c r="AV11091" s="31"/>
      <c r="AW11091" s="31"/>
      <c r="AX11091" s="31"/>
      <c r="AY11091" s="31"/>
      <c r="AZ11091" s="31"/>
      <c r="BA11091" s="31"/>
      <c r="BB11091" s="31"/>
      <c r="BC11091" s="31"/>
      <c r="BD11091" s="31"/>
      <c r="BE11091" s="31"/>
      <c r="BF11091" s="31"/>
      <c r="BG11091" s="31"/>
      <c r="BH11091" s="31"/>
      <c r="BI11091" s="31"/>
      <c r="BJ11091" s="31"/>
      <c r="BK11091" s="31"/>
      <c r="BL11091" s="31"/>
      <c r="BM11091" s="31"/>
      <c r="BN11091" s="31"/>
      <c r="BO11091" s="31"/>
      <c r="BP11091" s="31"/>
      <c r="BQ11091" s="31"/>
      <c r="BR11091" s="31"/>
      <c r="BS11091" s="31"/>
      <c r="BT11091" s="31"/>
      <c r="BU11091" s="31"/>
      <c r="BV11091" s="31"/>
      <c r="BW11091" s="31"/>
      <c r="BX11091" s="31"/>
      <c r="BY11091" s="31"/>
      <c r="BZ11091" s="31"/>
      <c r="CA11091" s="31"/>
      <c r="CB11091" s="31"/>
      <c r="CC11091" s="31"/>
    </row>
    <row r="11092" spans="5:81" customFormat="1" x14ac:dyDescent="0.25">
      <c r="E11092" s="30" t="str">
        <f t="shared" si="83"/>
        <v>update IFINOPL.dbo.AGREEMENT_ASSET set BILLING_TO_NPWP = '016825721641000', NPWP_NAME = 'PT. BORWITA CITRA PRIMA', NPWP_ADDRESS = 'Jl. Raya Taman No.48 A, Taman, Kec. Taman, Kabupaten Sidoarjo, Jawa Timur 61257' where AGREEMENT_NO = replace('0002007/4/10/02/2024', '/', '.');</v>
      </c>
      <c r="F11092" s="31"/>
      <c r="G11092" s="31"/>
      <c r="H11092" s="31"/>
      <c r="I11092" s="31"/>
      <c r="J11092" s="31"/>
      <c r="K11092" s="31"/>
      <c r="L11092" s="31"/>
      <c r="M11092" s="31"/>
      <c r="N11092" s="31"/>
      <c r="O11092" s="31"/>
      <c r="P11092" s="31"/>
      <c r="Q11092" s="31"/>
      <c r="R11092" s="31"/>
      <c r="S11092" s="31"/>
      <c r="T11092" s="31"/>
      <c r="U11092" s="31"/>
      <c r="V11092" s="31"/>
      <c r="W11092" s="31"/>
      <c r="X11092" s="31"/>
      <c r="Y11092" s="31"/>
      <c r="Z11092" s="31"/>
      <c r="AA11092" s="31"/>
      <c r="AB11092" s="31"/>
      <c r="AC11092" s="31"/>
      <c r="AD11092" s="31"/>
      <c r="AE11092" s="31"/>
      <c r="AF11092" s="31"/>
      <c r="AG11092" s="31"/>
      <c r="AH11092" s="31"/>
      <c r="AI11092" s="31"/>
      <c r="AJ11092" s="31"/>
      <c r="AK11092" s="31"/>
      <c r="AL11092" s="31"/>
      <c r="AM11092" s="31"/>
      <c r="AN11092" s="31"/>
      <c r="AO11092" s="31"/>
      <c r="AP11092" s="31"/>
      <c r="AQ11092" s="31"/>
      <c r="AR11092" s="31"/>
      <c r="AS11092" s="31"/>
      <c r="AT11092" s="31"/>
      <c r="AU11092" s="31"/>
      <c r="AV11092" s="31"/>
      <c r="AW11092" s="31"/>
      <c r="AX11092" s="31"/>
      <c r="AY11092" s="31"/>
      <c r="AZ11092" s="31"/>
      <c r="BA11092" s="31"/>
      <c r="BB11092" s="31"/>
      <c r="BC11092" s="31"/>
      <c r="BD11092" s="31"/>
      <c r="BE11092" s="31"/>
      <c r="BF11092" s="31"/>
      <c r="BG11092" s="31"/>
      <c r="BH11092" s="31"/>
      <c r="BI11092" s="31"/>
      <c r="BJ11092" s="31"/>
      <c r="BK11092" s="31"/>
      <c r="BL11092" s="31"/>
      <c r="BM11092" s="31"/>
      <c r="BN11092" s="31"/>
      <c r="BO11092" s="31"/>
      <c r="BP11092" s="31"/>
      <c r="BQ11092" s="31"/>
      <c r="BR11092" s="31"/>
      <c r="BS11092" s="31"/>
      <c r="BT11092" s="31"/>
      <c r="BU11092" s="31"/>
      <c r="BV11092" s="31"/>
      <c r="BW11092" s="31"/>
      <c r="BX11092" s="31"/>
      <c r="BY11092" s="31"/>
      <c r="BZ11092" s="31"/>
      <c r="CA11092" s="31"/>
      <c r="CB11092" s="31"/>
      <c r="CC11092" s="31"/>
    </row>
    <row r="11093" spans="5:81" customFormat="1" x14ac:dyDescent="0.25">
      <c r="E11093" s="30" t="str">
        <f t="shared" si="83"/>
        <v>update IFINOPL.dbo.AGREEMENT_ASSET set BILLING_TO_NPWP = '029309226086000', NPWP_NAME = 'PT. JBA INDONESIA', NPWP_ADDRESS = '-' where AGREEMENT_NO = replace('0002008/4/08/02/2024', '/', '.');</v>
      </c>
      <c r="F11093" s="31"/>
      <c r="G11093" s="31"/>
      <c r="H11093" s="31"/>
      <c r="I11093" s="31"/>
      <c r="J11093" s="31"/>
      <c r="K11093" s="31"/>
      <c r="L11093" s="31"/>
      <c r="M11093" s="31"/>
      <c r="N11093" s="31"/>
      <c r="O11093" s="31"/>
      <c r="P11093" s="31"/>
      <c r="Q11093" s="31"/>
      <c r="R11093" s="31"/>
      <c r="S11093" s="31"/>
      <c r="T11093" s="31"/>
      <c r="U11093" s="31"/>
      <c r="V11093" s="31"/>
      <c r="W11093" s="31"/>
      <c r="X11093" s="31"/>
      <c r="Y11093" s="31"/>
      <c r="Z11093" s="31"/>
      <c r="AA11093" s="31"/>
      <c r="AB11093" s="31"/>
      <c r="AC11093" s="31"/>
      <c r="AD11093" s="31"/>
      <c r="AE11093" s="31"/>
      <c r="AF11093" s="31"/>
      <c r="AG11093" s="31"/>
      <c r="AH11093" s="31"/>
      <c r="AI11093" s="31"/>
      <c r="AJ11093" s="31"/>
      <c r="AK11093" s="31"/>
      <c r="AL11093" s="31"/>
      <c r="AM11093" s="31"/>
      <c r="AN11093" s="31"/>
      <c r="AO11093" s="31"/>
      <c r="AP11093" s="31"/>
      <c r="AQ11093" s="31"/>
      <c r="AR11093" s="31"/>
      <c r="AS11093" s="31"/>
      <c r="AT11093" s="31"/>
      <c r="AU11093" s="31"/>
      <c r="AV11093" s="31"/>
      <c r="AW11093" s="31"/>
      <c r="AX11093" s="31"/>
      <c r="AY11093" s="31"/>
      <c r="AZ11093" s="31"/>
      <c r="BA11093" s="31"/>
      <c r="BB11093" s="31"/>
      <c r="BC11093" s="31"/>
      <c r="BD11093" s="31"/>
      <c r="BE11093" s="31"/>
      <c r="BF11093" s="31"/>
      <c r="BG11093" s="31"/>
      <c r="BH11093" s="31"/>
      <c r="BI11093" s="31"/>
      <c r="BJ11093" s="31"/>
      <c r="BK11093" s="31"/>
      <c r="BL11093" s="31"/>
      <c r="BM11093" s="31"/>
      <c r="BN11093" s="31"/>
      <c r="BO11093" s="31"/>
      <c r="BP11093" s="31"/>
      <c r="BQ11093" s="31"/>
      <c r="BR11093" s="31"/>
      <c r="BS11093" s="31"/>
      <c r="BT11093" s="31"/>
      <c r="BU11093" s="31"/>
      <c r="BV11093" s="31"/>
      <c r="BW11093" s="31"/>
      <c r="BX11093" s="31"/>
      <c r="BY11093" s="31"/>
      <c r="BZ11093" s="31"/>
      <c r="CA11093" s="31"/>
      <c r="CB11093" s="31"/>
      <c r="CC11093" s="31"/>
    </row>
    <row r="11094" spans="5:81" customFormat="1" x14ac:dyDescent="0.25">
      <c r="E11094" s="30" t="str">
        <f t="shared" si="83"/>
        <v>update IFINOPL.dbo.AGREEMENT_ASSET set BILLING_TO_NPWP = '029309226086000', NPWP_NAME = 'PT. JBA INDONESIA', NPWP_ADDRESS = 'JL. SOSIAL NO. 4 RT.008 RW.002 KEL.WIJAYA KUSUMA KEC.GROGOL PETAMBURAN KOTA/KAB.JAKARTA BARAT DKI JAKARTA 11460' where AGREEMENT_NO = replace('0002008/4/08/02/2024', '/', '.');</v>
      </c>
      <c r="F11094" s="31"/>
      <c r="G11094" s="31"/>
      <c r="H11094" s="31"/>
      <c r="I11094" s="31"/>
      <c r="J11094" s="31"/>
      <c r="K11094" s="31"/>
      <c r="L11094" s="31"/>
      <c r="M11094" s="31"/>
      <c r="N11094" s="31"/>
      <c r="O11094" s="31"/>
      <c r="P11094" s="31"/>
      <c r="Q11094" s="31"/>
      <c r="R11094" s="31"/>
      <c r="S11094" s="31"/>
      <c r="T11094" s="31"/>
      <c r="U11094" s="31"/>
      <c r="V11094" s="31"/>
      <c r="W11094" s="31"/>
      <c r="X11094" s="31"/>
      <c r="Y11094" s="31"/>
      <c r="Z11094" s="31"/>
      <c r="AA11094" s="31"/>
      <c r="AB11094" s="31"/>
      <c r="AC11094" s="31"/>
      <c r="AD11094" s="31"/>
      <c r="AE11094" s="31"/>
      <c r="AF11094" s="31"/>
      <c r="AG11094" s="31"/>
      <c r="AH11094" s="31"/>
      <c r="AI11094" s="31"/>
      <c r="AJ11094" s="31"/>
      <c r="AK11094" s="31"/>
      <c r="AL11094" s="31"/>
      <c r="AM11094" s="31"/>
      <c r="AN11094" s="31"/>
      <c r="AO11094" s="31"/>
      <c r="AP11094" s="31"/>
      <c r="AQ11094" s="31"/>
      <c r="AR11094" s="31"/>
      <c r="AS11094" s="31"/>
      <c r="AT11094" s="31"/>
      <c r="AU11094" s="31"/>
      <c r="AV11094" s="31"/>
      <c r="AW11094" s="31"/>
      <c r="AX11094" s="31"/>
      <c r="AY11094" s="31"/>
      <c r="AZ11094" s="31"/>
      <c r="BA11094" s="31"/>
      <c r="BB11094" s="31"/>
      <c r="BC11094" s="31"/>
      <c r="BD11094" s="31"/>
      <c r="BE11094" s="31"/>
      <c r="BF11094" s="31"/>
      <c r="BG11094" s="31"/>
      <c r="BH11094" s="31"/>
      <c r="BI11094" s="31"/>
      <c r="BJ11094" s="31"/>
      <c r="BK11094" s="31"/>
      <c r="BL11094" s="31"/>
      <c r="BM11094" s="31"/>
      <c r="BN11094" s="31"/>
      <c r="BO11094" s="31"/>
      <c r="BP11094" s="31"/>
      <c r="BQ11094" s="31"/>
      <c r="BR11094" s="31"/>
      <c r="BS11094" s="31"/>
      <c r="BT11094" s="31"/>
      <c r="BU11094" s="31"/>
      <c r="BV11094" s="31"/>
      <c r="BW11094" s="31"/>
      <c r="BX11094" s="31"/>
      <c r="BY11094" s="31"/>
      <c r="BZ11094" s="31"/>
      <c r="CA11094" s="31"/>
      <c r="CB11094" s="31"/>
      <c r="CC11094" s="31"/>
    </row>
    <row r="11095" spans="5:81" customFormat="1" x14ac:dyDescent="0.25">
      <c r="E11095" s="30" t="str">
        <f t="shared" si="83"/>
        <v>update IFINOPL.dbo.AGREEMENT_ASSET set BILLING_TO_NPWP = '029309226086000', NPWP_NAME = 'PT. JBA INDONESIA', NPWP_ADDRESS = '-' where AGREEMENT_NO = replace('0002008/4/08/02/2024', '/', '.');</v>
      </c>
      <c r="F11095" s="31"/>
      <c r="G11095" s="31"/>
      <c r="H11095" s="31"/>
      <c r="I11095" s="31"/>
      <c r="J11095" s="31"/>
      <c r="K11095" s="31"/>
      <c r="L11095" s="31"/>
      <c r="M11095" s="31"/>
      <c r="N11095" s="31"/>
      <c r="O11095" s="31"/>
      <c r="P11095" s="31"/>
      <c r="Q11095" s="31"/>
      <c r="R11095" s="31"/>
      <c r="S11095" s="31"/>
      <c r="T11095" s="31"/>
      <c r="U11095" s="31"/>
      <c r="V11095" s="31"/>
      <c r="W11095" s="31"/>
      <c r="X11095" s="31"/>
      <c r="Y11095" s="31"/>
      <c r="Z11095" s="31"/>
      <c r="AA11095" s="31"/>
      <c r="AB11095" s="31"/>
      <c r="AC11095" s="31"/>
      <c r="AD11095" s="31"/>
      <c r="AE11095" s="31"/>
      <c r="AF11095" s="31"/>
      <c r="AG11095" s="31"/>
      <c r="AH11095" s="31"/>
      <c r="AI11095" s="31"/>
      <c r="AJ11095" s="31"/>
      <c r="AK11095" s="31"/>
      <c r="AL11095" s="31"/>
      <c r="AM11095" s="31"/>
      <c r="AN11095" s="31"/>
      <c r="AO11095" s="31"/>
      <c r="AP11095" s="31"/>
      <c r="AQ11095" s="31"/>
      <c r="AR11095" s="31"/>
      <c r="AS11095" s="31"/>
      <c r="AT11095" s="31"/>
      <c r="AU11095" s="31"/>
      <c r="AV11095" s="31"/>
      <c r="AW11095" s="31"/>
      <c r="AX11095" s="31"/>
      <c r="AY11095" s="31"/>
      <c r="AZ11095" s="31"/>
      <c r="BA11095" s="31"/>
      <c r="BB11095" s="31"/>
      <c r="BC11095" s="31"/>
      <c r="BD11095" s="31"/>
      <c r="BE11095" s="31"/>
      <c r="BF11095" s="31"/>
      <c r="BG11095" s="31"/>
      <c r="BH11095" s="31"/>
      <c r="BI11095" s="31"/>
      <c r="BJ11095" s="31"/>
      <c r="BK11095" s="31"/>
      <c r="BL11095" s="31"/>
      <c r="BM11095" s="31"/>
      <c r="BN11095" s="31"/>
      <c r="BO11095" s="31"/>
      <c r="BP11095" s="31"/>
      <c r="BQ11095" s="31"/>
      <c r="BR11095" s="31"/>
      <c r="BS11095" s="31"/>
      <c r="BT11095" s="31"/>
      <c r="BU11095" s="31"/>
      <c r="BV11095" s="31"/>
      <c r="BW11095" s="31"/>
      <c r="BX11095" s="31"/>
      <c r="BY11095" s="31"/>
      <c r="BZ11095" s="31"/>
      <c r="CA11095" s="31"/>
      <c r="CB11095" s="31"/>
      <c r="CC11095" s="31"/>
    </row>
    <row r="11096" spans="5:81" customFormat="1" x14ac:dyDescent="0.25">
      <c r="E11096" s="30" t="str">
        <f t="shared" si="83"/>
        <v>update IFINOPL.dbo.AGREEMENT_ASSET set BILLING_TO_NPWP = '029309226086000', NPWP_NAME = 'PT. JBA INDONESIA', NPWP_ADDRESS = 'JL. SOSIAL NO. 4 RT.008 RW.002 KEL.WIJAYA KUSUMA KEC.GROGOL PETAMBURAN KOTA/KAB.JAKARTA BARAT DKI JAKARTA 11460' where AGREEMENT_NO = replace('0002008/4/08/02/2024', '/', '.');</v>
      </c>
      <c r="F11096" s="31"/>
      <c r="G11096" s="31"/>
      <c r="H11096" s="31"/>
      <c r="I11096" s="31"/>
      <c r="J11096" s="31"/>
      <c r="K11096" s="31"/>
      <c r="L11096" s="31"/>
      <c r="M11096" s="31"/>
      <c r="N11096" s="31"/>
      <c r="O11096" s="31"/>
      <c r="P11096" s="31"/>
      <c r="Q11096" s="31"/>
      <c r="R11096" s="31"/>
      <c r="S11096" s="31"/>
      <c r="T11096" s="31"/>
      <c r="U11096" s="31"/>
      <c r="V11096" s="31"/>
      <c r="W11096" s="31"/>
      <c r="X11096" s="31"/>
      <c r="Y11096" s="31"/>
      <c r="Z11096" s="31"/>
      <c r="AA11096" s="31"/>
      <c r="AB11096" s="31"/>
      <c r="AC11096" s="31"/>
      <c r="AD11096" s="31"/>
      <c r="AE11096" s="31"/>
      <c r="AF11096" s="31"/>
      <c r="AG11096" s="31"/>
      <c r="AH11096" s="31"/>
      <c r="AI11096" s="31"/>
      <c r="AJ11096" s="31"/>
      <c r="AK11096" s="31"/>
      <c r="AL11096" s="31"/>
      <c r="AM11096" s="31"/>
      <c r="AN11096" s="31"/>
      <c r="AO11096" s="31"/>
      <c r="AP11096" s="31"/>
      <c r="AQ11096" s="31"/>
      <c r="AR11096" s="31"/>
      <c r="AS11096" s="31"/>
      <c r="AT11096" s="31"/>
      <c r="AU11096" s="31"/>
      <c r="AV11096" s="31"/>
      <c r="AW11096" s="31"/>
      <c r="AX11096" s="31"/>
      <c r="AY11096" s="31"/>
      <c r="AZ11096" s="31"/>
      <c r="BA11096" s="31"/>
      <c r="BB11096" s="31"/>
      <c r="BC11096" s="31"/>
      <c r="BD11096" s="31"/>
      <c r="BE11096" s="31"/>
      <c r="BF11096" s="31"/>
      <c r="BG11096" s="31"/>
      <c r="BH11096" s="31"/>
      <c r="BI11096" s="31"/>
      <c r="BJ11096" s="31"/>
      <c r="BK11096" s="31"/>
      <c r="BL11096" s="31"/>
      <c r="BM11096" s="31"/>
      <c r="BN11096" s="31"/>
      <c r="BO11096" s="31"/>
      <c r="BP11096" s="31"/>
      <c r="BQ11096" s="31"/>
      <c r="BR11096" s="31"/>
      <c r="BS11096" s="31"/>
      <c r="BT11096" s="31"/>
      <c r="BU11096" s="31"/>
      <c r="BV11096" s="31"/>
      <c r="BW11096" s="31"/>
      <c r="BX11096" s="31"/>
      <c r="BY11096" s="31"/>
      <c r="BZ11096" s="31"/>
      <c r="CA11096" s="31"/>
      <c r="CB11096" s="31"/>
      <c r="CC11096" s="31"/>
    </row>
    <row r="11097" spans="5:81" customFormat="1" x14ac:dyDescent="0.25">
      <c r="E11097" s="30" t="str">
        <f t="shared" si="83"/>
        <v>update IFINOPL.dbo.AGREEMENT_ASSET set BILLING_TO_NPWP = '427781075047000', NPWP_NAME = 'PT. GLOBAL JET CARGO', NPWP_ADDRESS = 'Landmark Pluit Tower Blok B1 Lantai 9A, Jl Pluit Penjaringan Kota Adm.Jakarta Utara DKI Jakarta' where AGREEMENT_NO = replace('0002009/4/08/02/2024', '/', '.');</v>
      </c>
      <c r="F11097" s="31"/>
      <c r="G11097" s="31"/>
      <c r="H11097" s="31"/>
      <c r="I11097" s="31"/>
      <c r="J11097" s="31"/>
      <c r="K11097" s="31"/>
      <c r="L11097" s="31"/>
      <c r="M11097" s="31"/>
      <c r="N11097" s="31"/>
      <c r="O11097" s="31"/>
      <c r="P11097" s="31"/>
      <c r="Q11097" s="31"/>
      <c r="R11097" s="31"/>
      <c r="S11097" s="31"/>
      <c r="T11097" s="31"/>
      <c r="U11097" s="31"/>
      <c r="V11097" s="31"/>
      <c r="W11097" s="31"/>
      <c r="X11097" s="31"/>
      <c r="Y11097" s="31"/>
      <c r="Z11097" s="31"/>
      <c r="AA11097" s="31"/>
      <c r="AB11097" s="31"/>
      <c r="AC11097" s="31"/>
      <c r="AD11097" s="31"/>
      <c r="AE11097" s="31"/>
      <c r="AF11097" s="31"/>
      <c r="AG11097" s="31"/>
      <c r="AH11097" s="31"/>
      <c r="AI11097" s="31"/>
      <c r="AJ11097" s="31"/>
      <c r="AK11097" s="31"/>
      <c r="AL11097" s="31"/>
      <c r="AM11097" s="31"/>
      <c r="AN11097" s="31"/>
      <c r="AO11097" s="31"/>
      <c r="AP11097" s="31"/>
      <c r="AQ11097" s="31"/>
      <c r="AR11097" s="31"/>
      <c r="AS11097" s="31"/>
      <c r="AT11097" s="31"/>
      <c r="AU11097" s="31"/>
      <c r="AV11097" s="31"/>
      <c r="AW11097" s="31"/>
      <c r="AX11097" s="31"/>
      <c r="AY11097" s="31"/>
      <c r="AZ11097" s="31"/>
      <c r="BA11097" s="31"/>
      <c r="BB11097" s="31"/>
      <c r="BC11097" s="31"/>
      <c r="BD11097" s="31"/>
      <c r="BE11097" s="31"/>
      <c r="BF11097" s="31"/>
      <c r="BG11097" s="31"/>
      <c r="BH11097" s="31"/>
      <c r="BI11097" s="31"/>
      <c r="BJ11097" s="31"/>
      <c r="BK11097" s="31"/>
      <c r="BL11097" s="31"/>
      <c r="BM11097" s="31"/>
      <c r="BN11097" s="31"/>
      <c r="BO11097" s="31"/>
      <c r="BP11097" s="31"/>
      <c r="BQ11097" s="31"/>
      <c r="BR11097" s="31"/>
      <c r="BS11097" s="31"/>
      <c r="BT11097" s="31"/>
      <c r="BU11097" s="31"/>
      <c r="BV11097" s="31"/>
      <c r="BW11097" s="31"/>
      <c r="BX11097" s="31"/>
      <c r="BY11097" s="31"/>
      <c r="BZ11097" s="31"/>
      <c r="CA11097" s="31"/>
      <c r="CB11097" s="31"/>
      <c r="CC11097" s="31"/>
    </row>
    <row r="11098" spans="5:81" customFormat="1" x14ac:dyDescent="0.25">
      <c r="E11098" s="30" t="str">
        <f t="shared" si="83"/>
        <v>update IFINOPL.dbo.AGREEMENT_ASSET set BILLING_TO_NPWP = '427781075047000', NPWP_NAME = 'PT. GLOBAL JET CARGO', NPWP_ADDRESS = 'Landmark Pluit Tower Blok B1,Lantai 9A, Jl Pluit Penjaringan Kota Adm.Jakarta Utara DKI Jakarta' where AGREEMENT_NO = replace('0002010/4/08/02/2024', '/', '.');</v>
      </c>
      <c r="F11098" s="31"/>
      <c r="G11098" s="31"/>
      <c r="H11098" s="31"/>
      <c r="I11098" s="31"/>
      <c r="J11098" s="31"/>
      <c r="K11098" s="31"/>
      <c r="L11098" s="31"/>
      <c r="M11098" s="31"/>
      <c r="N11098" s="31"/>
      <c r="O11098" s="31"/>
      <c r="P11098" s="31"/>
      <c r="Q11098" s="31"/>
      <c r="R11098" s="31"/>
      <c r="S11098" s="31"/>
      <c r="T11098" s="31"/>
      <c r="U11098" s="31"/>
      <c r="V11098" s="31"/>
      <c r="W11098" s="31"/>
      <c r="X11098" s="31"/>
      <c r="Y11098" s="31"/>
      <c r="Z11098" s="31"/>
      <c r="AA11098" s="31"/>
      <c r="AB11098" s="31"/>
      <c r="AC11098" s="31"/>
      <c r="AD11098" s="31"/>
      <c r="AE11098" s="31"/>
      <c r="AF11098" s="31"/>
      <c r="AG11098" s="31"/>
      <c r="AH11098" s="31"/>
      <c r="AI11098" s="31"/>
      <c r="AJ11098" s="31"/>
      <c r="AK11098" s="31"/>
      <c r="AL11098" s="31"/>
      <c r="AM11098" s="31"/>
      <c r="AN11098" s="31"/>
      <c r="AO11098" s="31"/>
      <c r="AP11098" s="31"/>
      <c r="AQ11098" s="31"/>
      <c r="AR11098" s="31"/>
      <c r="AS11098" s="31"/>
      <c r="AT11098" s="31"/>
      <c r="AU11098" s="31"/>
      <c r="AV11098" s="31"/>
      <c r="AW11098" s="31"/>
      <c r="AX11098" s="31"/>
      <c r="AY11098" s="31"/>
      <c r="AZ11098" s="31"/>
      <c r="BA11098" s="31"/>
      <c r="BB11098" s="31"/>
      <c r="BC11098" s="31"/>
      <c r="BD11098" s="31"/>
      <c r="BE11098" s="31"/>
      <c r="BF11098" s="31"/>
      <c r="BG11098" s="31"/>
      <c r="BH11098" s="31"/>
      <c r="BI11098" s="31"/>
      <c r="BJ11098" s="31"/>
      <c r="BK11098" s="31"/>
      <c r="BL11098" s="31"/>
      <c r="BM11098" s="31"/>
      <c r="BN11098" s="31"/>
      <c r="BO11098" s="31"/>
      <c r="BP11098" s="31"/>
      <c r="BQ11098" s="31"/>
      <c r="BR11098" s="31"/>
      <c r="BS11098" s="31"/>
      <c r="BT11098" s="31"/>
      <c r="BU11098" s="31"/>
      <c r="BV11098" s="31"/>
      <c r="BW11098" s="31"/>
      <c r="BX11098" s="31"/>
      <c r="BY11098" s="31"/>
      <c r="BZ11098" s="31"/>
      <c r="CA11098" s="31"/>
      <c r="CB11098" s="31"/>
      <c r="CC11098" s="31"/>
    </row>
    <row r="11099" spans="5:81" customFormat="1" x14ac:dyDescent="0.25">
      <c r="E11099" s="30" t="str">
        <f t="shared" si="83"/>
        <v>update IFINOPL.dbo.AGREEMENT_ASSET set BILLING_TO_NPWP = '427781075047000', NPWP_NAME = 'PT. GLOBAL JET CARGO', NPWP_ADDRESS = 'Landmark Pluit Tower Blok B1 Lantai 9A. Jl Pluit Penjaringan Kota Adm.Jakarta Utara DKI Jakarta' where AGREEMENT_NO = replace('0002011/4/08/02/2024', '/', '.');</v>
      </c>
      <c r="F11099" s="31"/>
      <c r="G11099" s="31"/>
      <c r="H11099" s="31"/>
      <c r="I11099" s="31"/>
      <c r="J11099" s="31"/>
      <c r="K11099" s="31"/>
      <c r="L11099" s="31"/>
      <c r="M11099" s="31"/>
      <c r="N11099" s="31"/>
      <c r="O11099" s="31"/>
      <c r="P11099" s="31"/>
      <c r="Q11099" s="31"/>
      <c r="R11099" s="31"/>
      <c r="S11099" s="31"/>
      <c r="T11099" s="31"/>
      <c r="U11099" s="31"/>
      <c r="V11099" s="31"/>
      <c r="W11099" s="31"/>
      <c r="X11099" s="31"/>
      <c r="Y11099" s="31"/>
      <c r="Z11099" s="31"/>
      <c r="AA11099" s="31"/>
      <c r="AB11099" s="31"/>
      <c r="AC11099" s="31"/>
      <c r="AD11099" s="31"/>
      <c r="AE11099" s="31"/>
      <c r="AF11099" s="31"/>
      <c r="AG11099" s="31"/>
      <c r="AH11099" s="31"/>
      <c r="AI11099" s="31"/>
      <c r="AJ11099" s="31"/>
      <c r="AK11099" s="31"/>
      <c r="AL11099" s="31"/>
      <c r="AM11099" s="31"/>
      <c r="AN11099" s="31"/>
      <c r="AO11099" s="31"/>
      <c r="AP11099" s="31"/>
      <c r="AQ11099" s="31"/>
      <c r="AR11099" s="31"/>
      <c r="AS11099" s="31"/>
      <c r="AT11099" s="31"/>
      <c r="AU11099" s="31"/>
      <c r="AV11099" s="31"/>
      <c r="AW11099" s="31"/>
      <c r="AX11099" s="31"/>
      <c r="AY11099" s="31"/>
      <c r="AZ11099" s="31"/>
      <c r="BA11099" s="31"/>
      <c r="BB11099" s="31"/>
      <c r="BC11099" s="31"/>
      <c r="BD11099" s="31"/>
      <c r="BE11099" s="31"/>
      <c r="BF11099" s="31"/>
      <c r="BG11099" s="31"/>
      <c r="BH11099" s="31"/>
      <c r="BI11099" s="31"/>
      <c r="BJ11099" s="31"/>
      <c r="BK11099" s="31"/>
      <c r="BL11099" s="31"/>
      <c r="BM11099" s="31"/>
      <c r="BN11099" s="31"/>
      <c r="BO11099" s="31"/>
      <c r="BP11099" s="31"/>
      <c r="BQ11099" s="31"/>
      <c r="BR11099" s="31"/>
      <c r="BS11099" s="31"/>
      <c r="BT11099" s="31"/>
      <c r="BU11099" s="31"/>
      <c r="BV11099" s="31"/>
      <c r="BW11099" s="31"/>
      <c r="BX11099" s="31"/>
      <c r="BY11099" s="31"/>
      <c r="BZ11099" s="31"/>
      <c r="CA11099" s="31"/>
      <c r="CB11099" s="31"/>
      <c r="CC11099" s="31"/>
    </row>
    <row r="11100" spans="5:81" customFormat="1" x14ac:dyDescent="0.25">
      <c r="E11100" s="30" t="str">
        <f t="shared" si="83"/>
        <v>update IFINOPL.dbo.AGREEMENT_ASSET set BILLING_TO_NPWP = '427781075047000', NPWP_NAME = 'PT. GLOBAL JET CARGO', NPWP_ADDRESS = 'Landmark Pluit Tower Blok B1 Lantai 9A. Jl Pluit Penjaringan Kota Adm.Jakarta Utara DKI Jakarta' where AGREEMENT_NO = replace('0002012/4/08/02/2024', '/', '.');</v>
      </c>
      <c r="F11100" s="31"/>
      <c r="G11100" s="31"/>
      <c r="H11100" s="31"/>
      <c r="I11100" s="31"/>
      <c r="J11100" s="31"/>
      <c r="K11100" s="31"/>
      <c r="L11100" s="31"/>
      <c r="M11100" s="31"/>
      <c r="N11100" s="31"/>
      <c r="O11100" s="31"/>
      <c r="P11100" s="31"/>
      <c r="Q11100" s="31"/>
      <c r="R11100" s="31"/>
      <c r="S11100" s="31"/>
      <c r="T11100" s="31"/>
      <c r="U11100" s="31"/>
      <c r="V11100" s="31"/>
      <c r="W11100" s="31"/>
      <c r="X11100" s="31"/>
      <c r="Y11100" s="31"/>
      <c r="Z11100" s="31"/>
      <c r="AA11100" s="31"/>
      <c r="AB11100" s="31"/>
      <c r="AC11100" s="31"/>
      <c r="AD11100" s="31"/>
      <c r="AE11100" s="31"/>
      <c r="AF11100" s="31"/>
      <c r="AG11100" s="31"/>
      <c r="AH11100" s="31"/>
      <c r="AI11100" s="31"/>
      <c r="AJ11100" s="31"/>
      <c r="AK11100" s="31"/>
      <c r="AL11100" s="31"/>
      <c r="AM11100" s="31"/>
      <c r="AN11100" s="31"/>
      <c r="AO11100" s="31"/>
      <c r="AP11100" s="31"/>
      <c r="AQ11100" s="31"/>
      <c r="AR11100" s="31"/>
      <c r="AS11100" s="31"/>
      <c r="AT11100" s="31"/>
      <c r="AU11100" s="31"/>
      <c r="AV11100" s="31"/>
      <c r="AW11100" s="31"/>
      <c r="AX11100" s="31"/>
      <c r="AY11100" s="31"/>
      <c r="AZ11100" s="31"/>
      <c r="BA11100" s="31"/>
      <c r="BB11100" s="31"/>
      <c r="BC11100" s="31"/>
      <c r="BD11100" s="31"/>
      <c r="BE11100" s="31"/>
      <c r="BF11100" s="31"/>
      <c r="BG11100" s="31"/>
      <c r="BH11100" s="31"/>
      <c r="BI11100" s="31"/>
      <c r="BJ11100" s="31"/>
      <c r="BK11100" s="31"/>
      <c r="BL11100" s="31"/>
      <c r="BM11100" s="31"/>
      <c r="BN11100" s="31"/>
      <c r="BO11100" s="31"/>
      <c r="BP11100" s="31"/>
      <c r="BQ11100" s="31"/>
      <c r="BR11100" s="31"/>
      <c r="BS11100" s="31"/>
      <c r="BT11100" s="31"/>
      <c r="BU11100" s="31"/>
      <c r="BV11100" s="31"/>
      <c r="BW11100" s="31"/>
      <c r="BX11100" s="31"/>
      <c r="BY11100" s="31"/>
      <c r="BZ11100" s="31"/>
      <c r="CA11100" s="31"/>
      <c r="CB11100" s="31"/>
      <c r="CC11100" s="31"/>
    </row>
    <row r="11101" spans="5:81" customFormat="1" x14ac:dyDescent="0.25">
      <c r="E11101" s="30" t="str">
        <f t="shared" si="83"/>
        <v>update IFINOPL.dbo.AGREEMENT_ASSET set BILLING_TO_NPWP = '427781075047000', NPWP_NAME = 'PT. GLOBAL JET CARGO', NPWP_ADDRESS = 'Landmark Pluit Tower Blok B1 Lantai 9A. Jl Pluit Penjaringan Kota Adm.Jakarta Utara DKI Jakarta' where AGREEMENT_NO = replace('0002014/4/08/02/2024', '/', '.');</v>
      </c>
      <c r="F11101" s="31"/>
      <c r="G11101" s="31"/>
      <c r="H11101" s="31"/>
      <c r="I11101" s="31"/>
      <c r="J11101" s="31"/>
      <c r="K11101" s="31"/>
      <c r="L11101" s="31"/>
      <c r="M11101" s="31"/>
      <c r="N11101" s="31"/>
      <c r="O11101" s="31"/>
      <c r="P11101" s="31"/>
      <c r="Q11101" s="31"/>
      <c r="R11101" s="31"/>
      <c r="S11101" s="31"/>
      <c r="T11101" s="31"/>
      <c r="U11101" s="31"/>
      <c r="V11101" s="31"/>
      <c r="W11101" s="31"/>
      <c r="X11101" s="31"/>
      <c r="Y11101" s="31"/>
      <c r="Z11101" s="31"/>
      <c r="AA11101" s="31"/>
      <c r="AB11101" s="31"/>
      <c r="AC11101" s="31"/>
      <c r="AD11101" s="31"/>
      <c r="AE11101" s="31"/>
      <c r="AF11101" s="31"/>
      <c r="AG11101" s="31"/>
      <c r="AH11101" s="31"/>
      <c r="AI11101" s="31"/>
      <c r="AJ11101" s="31"/>
      <c r="AK11101" s="31"/>
      <c r="AL11101" s="31"/>
      <c r="AM11101" s="31"/>
      <c r="AN11101" s="31"/>
      <c r="AO11101" s="31"/>
      <c r="AP11101" s="31"/>
      <c r="AQ11101" s="31"/>
      <c r="AR11101" s="31"/>
      <c r="AS11101" s="31"/>
      <c r="AT11101" s="31"/>
      <c r="AU11101" s="31"/>
      <c r="AV11101" s="31"/>
      <c r="AW11101" s="31"/>
      <c r="AX11101" s="31"/>
      <c r="AY11101" s="31"/>
      <c r="AZ11101" s="31"/>
      <c r="BA11101" s="31"/>
      <c r="BB11101" s="31"/>
      <c r="BC11101" s="31"/>
      <c r="BD11101" s="31"/>
      <c r="BE11101" s="31"/>
      <c r="BF11101" s="31"/>
      <c r="BG11101" s="31"/>
      <c r="BH11101" s="31"/>
      <c r="BI11101" s="31"/>
      <c r="BJ11101" s="31"/>
      <c r="BK11101" s="31"/>
      <c r="BL11101" s="31"/>
      <c r="BM11101" s="31"/>
      <c r="BN11101" s="31"/>
      <c r="BO11101" s="31"/>
      <c r="BP11101" s="31"/>
      <c r="BQ11101" s="31"/>
      <c r="BR11101" s="31"/>
      <c r="BS11101" s="31"/>
      <c r="BT11101" s="31"/>
      <c r="BU11101" s="31"/>
      <c r="BV11101" s="31"/>
      <c r="BW11101" s="31"/>
      <c r="BX11101" s="31"/>
      <c r="BY11101" s="31"/>
      <c r="BZ11101" s="31"/>
      <c r="CA11101" s="31"/>
      <c r="CB11101" s="31"/>
      <c r="CC11101" s="31"/>
    </row>
    <row r="11102" spans="5:81" customFormat="1" x14ac:dyDescent="0.25">
      <c r="E11102" s="30" t="str">
        <f t="shared" si="83"/>
        <v>update IFINOPL.dbo.AGREEMENT_ASSET set BILLING_TO_NPWP = '013925961038000', NPWP_NAME = 'PT. TUMBAKMAS NIAGASAKTI', NPWP_ADDRESS = 'JL.LETJEN.S.PARMAN KAV 32-34, Kemanggisan - Palmerah Jakarta Barat' where AGREEMENT_NO = replace('0002015/4/01/02/2024', '/', '.');</v>
      </c>
      <c r="F11102" s="31"/>
      <c r="G11102" s="31"/>
      <c r="H11102" s="31"/>
      <c r="I11102" s="31"/>
      <c r="J11102" s="31"/>
      <c r="K11102" s="31"/>
      <c r="L11102" s="31"/>
      <c r="M11102" s="31"/>
      <c r="N11102" s="31"/>
      <c r="O11102" s="31"/>
      <c r="P11102" s="31"/>
      <c r="Q11102" s="31"/>
      <c r="R11102" s="31"/>
      <c r="S11102" s="31"/>
      <c r="T11102" s="31"/>
      <c r="U11102" s="31"/>
      <c r="V11102" s="31"/>
      <c r="W11102" s="31"/>
      <c r="X11102" s="31"/>
      <c r="Y11102" s="31"/>
      <c r="Z11102" s="31"/>
      <c r="AA11102" s="31"/>
      <c r="AB11102" s="31"/>
      <c r="AC11102" s="31"/>
      <c r="AD11102" s="31"/>
      <c r="AE11102" s="31"/>
      <c r="AF11102" s="31"/>
      <c r="AG11102" s="31"/>
      <c r="AH11102" s="31"/>
      <c r="AI11102" s="31"/>
      <c r="AJ11102" s="31"/>
      <c r="AK11102" s="31"/>
      <c r="AL11102" s="31"/>
      <c r="AM11102" s="31"/>
      <c r="AN11102" s="31"/>
      <c r="AO11102" s="31"/>
      <c r="AP11102" s="31"/>
      <c r="AQ11102" s="31"/>
      <c r="AR11102" s="31"/>
      <c r="AS11102" s="31"/>
      <c r="AT11102" s="31"/>
      <c r="AU11102" s="31"/>
      <c r="AV11102" s="31"/>
      <c r="AW11102" s="31"/>
      <c r="AX11102" s="31"/>
      <c r="AY11102" s="31"/>
      <c r="AZ11102" s="31"/>
      <c r="BA11102" s="31"/>
      <c r="BB11102" s="31"/>
      <c r="BC11102" s="31"/>
      <c r="BD11102" s="31"/>
      <c r="BE11102" s="31"/>
      <c r="BF11102" s="31"/>
      <c r="BG11102" s="31"/>
      <c r="BH11102" s="31"/>
      <c r="BI11102" s="31"/>
      <c r="BJ11102" s="31"/>
      <c r="BK11102" s="31"/>
      <c r="BL11102" s="31"/>
      <c r="BM11102" s="31"/>
      <c r="BN11102" s="31"/>
      <c r="BO11102" s="31"/>
      <c r="BP11102" s="31"/>
      <c r="BQ11102" s="31"/>
      <c r="BR11102" s="31"/>
      <c r="BS11102" s="31"/>
      <c r="BT11102" s="31"/>
      <c r="BU11102" s="31"/>
      <c r="BV11102" s="31"/>
      <c r="BW11102" s="31"/>
      <c r="BX11102" s="31"/>
      <c r="BY11102" s="31"/>
      <c r="BZ11102" s="31"/>
      <c r="CA11102" s="31"/>
      <c r="CB11102" s="31"/>
      <c r="CC11102" s="31"/>
    </row>
    <row r="11103" spans="5:81" customFormat="1" x14ac:dyDescent="0.25">
      <c r="E11103" s="30" t="str">
        <f t="shared" si="83"/>
        <v>update IFINOPL.dbo.AGREEMENT_ASSET set BILLING_TO_NPWP = '016568859021000', NPWP_NAME = 'PT. MNC GUNA USAHA INDONESIA', NPWP_ADDRESS = 'MNC Tower Lantai 23, Jalan Kebon Sirih No. 17-19, Desa/Kelurahan Kebon Sirih, Kec. Menteng, Kota Adm. Jakarta Pusat, Provinsi DKI Jakarta' where AGREEMENT_NO = replace('0002016/4/01/02/2024', '/', '.');</v>
      </c>
      <c r="F11103" s="31"/>
      <c r="G11103" s="31"/>
      <c r="H11103" s="31"/>
      <c r="I11103" s="31"/>
      <c r="J11103" s="31"/>
      <c r="K11103" s="31"/>
      <c r="L11103" s="31"/>
      <c r="M11103" s="31"/>
      <c r="N11103" s="31"/>
      <c r="O11103" s="31"/>
      <c r="P11103" s="31"/>
      <c r="Q11103" s="31"/>
      <c r="R11103" s="31"/>
      <c r="S11103" s="31"/>
      <c r="T11103" s="31"/>
      <c r="U11103" s="31"/>
      <c r="V11103" s="31"/>
      <c r="W11103" s="31"/>
      <c r="X11103" s="31"/>
      <c r="Y11103" s="31"/>
      <c r="Z11103" s="31"/>
      <c r="AA11103" s="31"/>
      <c r="AB11103" s="31"/>
      <c r="AC11103" s="31"/>
      <c r="AD11103" s="31"/>
      <c r="AE11103" s="31"/>
      <c r="AF11103" s="31"/>
      <c r="AG11103" s="31"/>
      <c r="AH11103" s="31"/>
      <c r="AI11103" s="31"/>
      <c r="AJ11103" s="31"/>
      <c r="AK11103" s="31"/>
      <c r="AL11103" s="31"/>
      <c r="AM11103" s="31"/>
      <c r="AN11103" s="31"/>
      <c r="AO11103" s="31"/>
      <c r="AP11103" s="31"/>
      <c r="AQ11103" s="31"/>
      <c r="AR11103" s="31"/>
      <c r="AS11103" s="31"/>
      <c r="AT11103" s="31"/>
      <c r="AU11103" s="31"/>
      <c r="AV11103" s="31"/>
      <c r="AW11103" s="31"/>
      <c r="AX11103" s="31"/>
      <c r="AY11103" s="31"/>
      <c r="AZ11103" s="31"/>
      <c r="BA11103" s="31"/>
      <c r="BB11103" s="31"/>
      <c r="BC11103" s="31"/>
      <c r="BD11103" s="31"/>
      <c r="BE11103" s="31"/>
      <c r="BF11103" s="31"/>
      <c r="BG11103" s="31"/>
      <c r="BH11103" s="31"/>
      <c r="BI11103" s="31"/>
      <c r="BJ11103" s="31"/>
      <c r="BK11103" s="31"/>
      <c r="BL11103" s="31"/>
      <c r="BM11103" s="31"/>
      <c r="BN11103" s="31"/>
      <c r="BO11103" s="31"/>
      <c r="BP11103" s="31"/>
      <c r="BQ11103" s="31"/>
      <c r="BR11103" s="31"/>
      <c r="BS11103" s="31"/>
      <c r="BT11103" s="31"/>
      <c r="BU11103" s="31"/>
      <c r="BV11103" s="31"/>
      <c r="BW11103" s="31"/>
      <c r="BX11103" s="31"/>
      <c r="BY11103" s="31"/>
      <c r="BZ11103" s="31"/>
      <c r="CA11103" s="31"/>
      <c r="CB11103" s="31"/>
      <c r="CC11103" s="31"/>
    </row>
    <row r="11104" spans="5:81" customFormat="1" x14ac:dyDescent="0.25">
      <c r="E11104" s="30" t="str">
        <f t="shared" si="83"/>
        <v>update IFINOPL.dbo.AGREEMENT_ASSET set BILLING_TO_NPWP = '010019222092000', NPWP_NAME = 'PT. AQUA GOLDEN MISSISSIPPI', NPWP_ADDRESS = 'RDTX Place Lantai 5 - 9, Jl. Prof. DR. Satrio No.Kav.3, Karet Kuningan, Kecamatan Setiabudi, Daerah Khusus Ibukota Jakarta 12940' where AGREEMENT_NO = replace('0002017/4/10/02/2024', '/', '.');</v>
      </c>
      <c r="F11104" s="31"/>
      <c r="G11104" s="31"/>
      <c r="H11104" s="31"/>
      <c r="I11104" s="31"/>
      <c r="J11104" s="31"/>
      <c r="K11104" s="31"/>
      <c r="L11104" s="31"/>
      <c r="M11104" s="31"/>
      <c r="N11104" s="31"/>
      <c r="O11104" s="31"/>
      <c r="P11104" s="31"/>
      <c r="Q11104" s="31"/>
      <c r="R11104" s="31"/>
      <c r="S11104" s="31"/>
      <c r="T11104" s="31"/>
      <c r="U11104" s="31"/>
      <c r="V11104" s="31"/>
      <c r="W11104" s="31"/>
      <c r="X11104" s="31"/>
      <c r="Y11104" s="31"/>
      <c r="Z11104" s="31"/>
      <c r="AA11104" s="31"/>
      <c r="AB11104" s="31"/>
      <c r="AC11104" s="31"/>
      <c r="AD11104" s="31"/>
      <c r="AE11104" s="31"/>
      <c r="AF11104" s="31"/>
      <c r="AG11104" s="31"/>
      <c r="AH11104" s="31"/>
      <c r="AI11104" s="31"/>
      <c r="AJ11104" s="31"/>
      <c r="AK11104" s="31"/>
      <c r="AL11104" s="31"/>
      <c r="AM11104" s="31"/>
      <c r="AN11104" s="31"/>
      <c r="AO11104" s="31"/>
      <c r="AP11104" s="31"/>
      <c r="AQ11104" s="31"/>
      <c r="AR11104" s="31"/>
      <c r="AS11104" s="31"/>
      <c r="AT11104" s="31"/>
      <c r="AU11104" s="31"/>
      <c r="AV11104" s="31"/>
      <c r="AW11104" s="31"/>
      <c r="AX11104" s="31"/>
      <c r="AY11104" s="31"/>
      <c r="AZ11104" s="31"/>
      <c r="BA11104" s="31"/>
      <c r="BB11104" s="31"/>
      <c r="BC11104" s="31"/>
      <c r="BD11104" s="31"/>
      <c r="BE11104" s="31"/>
      <c r="BF11104" s="31"/>
      <c r="BG11104" s="31"/>
      <c r="BH11104" s="31"/>
      <c r="BI11104" s="31"/>
      <c r="BJ11104" s="31"/>
      <c r="BK11104" s="31"/>
      <c r="BL11104" s="31"/>
      <c r="BM11104" s="31"/>
      <c r="BN11104" s="31"/>
      <c r="BO11104" s="31"/>
      <c r="BP11104" s="31"/>
      <c r="BQ11104" s="31"/>
      <c r="BR11104" s="31"/>
      <c r="BS11104" s="31"/>
      <c r="BT11104" s="31"/>
      <c r="BU11104" s="31"/>
      <c r="BV11104" s="31"/>
      <c r="BW11104" s="31"/>
      <c r="BX11104" s="31"/>
      <c r="BY11104" s="31"/>
      <c r="BZ11104" s="31"/>
      <c r="CA11104" s="31"/>
      <c r="CB11104" s="31"/>
      <c r="CC11104" s="31"/>
    </row>
    <row r="11105" spans="5:81" customFormat="1" x14ac:dyDescent="0.25">
      <c r="E11105"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replace('0002018/4/10/02/2024', '/', '.');</v>
      </c>
      <c r="F11105" s="31"/>
      <c r="G11105" s="31"/>
      <c r="H11105" s="31"/>
      <c r="I11105" s="31"/>
      <c r="J11105" s="31"/>
      <c r="K11105" s="31"/>
      <c r="L11105" s="31"/>
      <c r="M11105" s="31"/>
      <c r="N11105" s="31"/>
      <c r="O11105" s="31"/>
      <c r="P11105" s="31"/>
      <c r="Q11105" s="31"/>
      <c r="R11105" s="31"/>
      <c r="S11105" s="31"/>
      <c r="T11105" s="31"/>
      <c r="U11105" s="31"/>
      <c r="V11105" s="31"/>
      <c r="W11105" s="31"/>
      <c r="X11105" s="31"/>
      <c r="Y11105" s="31"/>
      <c r="Z11105" s="31"/>
      <c r="AA11105" s="31"/>
      <c r="AB11105" s="31"/>
      <c r="AC11105" s="31"/>
      <c r="AD11105" s="31"/>
      <c r="AE11105" s="31"/>
      <c r="AF11105" s="31"/>
      <c r="AG11105" s="31"/>
      <c r="AH11105" s="31"/>
      <c r="AI11105" s="31"/>
      <c r="AJ11105" s="31"/>
      <c r="AK11105" s="31"/>
      <c r="AL11105" s="31"/>
      <c r="AM11105" s="31"/>
      <c r="AN11105" s="31"/>
      <c r="AO11105" s="31"/>
      <c r="AP11105" s="31"/>
      <c r="AQ11105" s="31"/>
      <c r="AR11105" s="31"/>
      <c r="AS11105" s="31"/>
      <c r="AT11105" s="31"/>
      <c r="AU11105" s="31"/>
      <c r="AV11105" s="31"/>
      <c r="AW11105" s="31"/>
      <c r="AX11105" s="31"/>
      <c r="AY11105" s="31"/>
      <c r="AZ11105" s="31"/>
      <c r="BA11105" s="31"/>
      <c r="BB11105" s="31"/>
      <c r="BC11105" s="31"/>
      <c r="BD11105" s="31"/>
      <c r="BE11105" s="31"/>
      <c r="BF11105" s="31"/>
      <c r="BG11105" s="31"/>
      <c r="BH11105" s="31"/>
      <c r="BI11105" s="31"/>
      <c r="BJ11105" s="31"/>
      <c r="BK11105" s="31"/>
      <c r="BL11105" s="31"/>
      <c r="BM11105" s="31"/>
      <c r="BN11105" s="31"/>
      <c r="BO11105" s="31"/>
      <c r="BP11105" s="31"/>
      <c r="BQ11105" s="31"/>
      <c r="BR11105" s="31"/>
      <c r="BS11105" s="31"/>
      <c r="BT11105" s="31"/>
      <c r="BU11105" s="31"/>
      <c r="BV11105" s="31"/>
      <c r="BW11105" s="31"/>
      <c r="BX11105" s="31"/>
      <c r="BY11105" s="31"/>
      <c r="BZ11105" s="31"/>
      <c r="CA11105" s="31"/>
      <c r="CB11105" s="31"/>
      <c r="CC11105" s="31"/>
    </row>
    <row r="11106" spans="5:81" customFormat="1" x14ac:dyDescent="0.25">
      <c r="E11106"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replace('0002019/4/10/02/2024', '/', '.');</v>
      </c>
      <c r="F11106" s="31"/>
      <c r="G11106" s="31"/>
      <c r="H11106" s="31"/>
      <c r="I11106" s="31"/>
      <c r="J11106" s="31"/>
      <c r="K11106" s="31"/>
      <c r="L11106" s="31"/>
      <c r="M11106" s="31"/>
      <c r="N11106" s="31"/>
      <c r="O11106" s="31"/>
      <c r="P11106" s="31"/>
      <c r="Q11106" s="31"/>
      <c r="R11106" s="31"/>
      <c r="S11106" s="31"/>
      <c r="T11106" s="31"/>
      <c r="U11106" s="31"/>
      <c r="V11106" s="31"/>
      <c r="W11106" s="31"/>
      <c r="X11106" s="31"/>
      <c r="Y11106" s="31"/>
      <c r="Z11106" s="31"/>
      <c r="AA11106" s="31"/>
      <c r="AB11106" s="31"/>
      <c r="AC11106" s="31"/>
      <c r="AD11106" s="31"/>
      <c r="AE11106" s="31"/>
      <c r="AF11106" s="31"/>
      <c r="AG11106" s="31"/>
      <c r="AH11106" s="31"/>
      <c r="AI11106" s="31"/>
      <c r="AJ11106" s="31"/>
      <c r="AK11106" s="31"/>
      <c r="AL11106" s="31"/>
      <c r="AM11106" s="31"/>
      <c r="AN11106" s="31"/>
      <c r="AO11106" s="31"/>
      <c r="AP11106" s="31"/>
      <c r="AQ11106" s="31"/>
      <c r="AR11106" s="31"/>
      <c r="AS11106" s="31"/>
      <c r="AT11106" s="31"/>
      <c r="AU11106" s="31"/>
      <c r="AV11106" s="31"/>
      <c r="AW11106" s="31"/>
      <c r="AX11106" s="31"/>
      <c r="AY11106" s="31"/>
      <c r="AZ11106" s="31"/>
      <c r="BA11106" s="31"/>
      <c r="BB11106" s="31"/>
      <c r="BC11106" s="31"/>
      <c r="BD11106" s="31"/>
      <c r="BE11106" s="31"/>
      <c r="BF11106" s="31"/>
      <c r="BG11106" s="31"/>
      <c r="BH11106" s="31"/>
      <c r="BI11106" s="31"/>
      <c r="BJ11106" s="31"/>
      <c r="BK11106" s="31"/>
      <c r="BL11106" s="31"/>
      <c r="BM11106" s="31"/>
      <c r="BN11106" s="31"/>
      <c r="BO11106" s="31"/>
      <c r="BP11106" s="31"/>
      <c r="BQ11106" s="31"/>
      <c r="BR11106" s="31"/>
      <c r="BS11106" s="31"/>
      <c r="BT11106" s="31"/>
      <c r="BU11106" s="31"/>
      <c r="BV11106" s="31"/>
      <c r="BW11106" s="31"/>
      <c r="BX11106" s="31"/>
      <c r="BY11106" s="31"/>
      <c r="BZ11106" s="31"/>
      <c r="CA11106" s="31"/>
      <c r="CB11106" s="31"/>
      <c r="CC11106" s="31"/>
    </row>
    <row r="11107" spans="5:81" customFormat="1" x14ac:dyDescent="0.25">
      <c r="E11107"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replace('0002020/4/10/02/2024', '/', '.');</v>
      </c>
      <c r="F11107" s="31"/>
      <c r="G11107" s="31"/>
      <c r="H11107" s="31"/>
      <c r="I11107" s="31"/>
      <c r="J11107" s="31"/>
      <c r="K11107" s="31"/>
      <c r="L11107" s="31"/>
      <c r="M11107" s="31"/>
      <c r="N11107" s="31"/>
      <c r="O11107" s="31"/>
      <c r="P11107" s="31"/>
      <c r="Q11107" s="31"/>
      <c r="R11107" s="31"/>
      <c r="S11107" s="31"/>
      <c r="T11107" s="31"/>
      <c r="U11107" s="31"/>
      <c r="V11107" s="31"/>
      <c r="W11107" s="31"/>
      <c r="X11107" s="31"/>
      <c r="Y11107" s="31"/>
      <c r="Z11107" s="31"/>
      <c r="AA11107" s="31"/>
      <c r="AB11107" s="31"/>
      <c r="AC11107" s="31"/>
      <c r="AD11107" s="31"/>
      <c r="AE11107" s="31"/>
      <c r="AF11107" s="31"/>
      <c r="AG11107" s="31"/>
      <c r="AH11107" s="31"/>
      <c r="AI11107" s="31"/>
      <c r="AJ11107" s="31"/>
      <c r="AK11107" s="31"/>
      <c r="AL11107" s="31"/>
      <c r="AM11107" s="31"/>
      <c r="AN11107" s="31"/>
      <c r="AO11107" s="31"/>
      <c r="AP11107" s="31"/>
      <c r="AQ11107" s="31"/>
      <c r="AR11107" s="31"/>
      <c r="AS11107" s="31"/>
      <c r="AT11107" s="31"/>
      <c r="AU11107" s="31"/>
      <c r="AV11107" s="31"/>
      <c r="AW11107" s="31"/>
      <c r="AX11107" s="31"/>
      <c r="AY11107" s="31"/>
      <c r="AZ11107" s="31"/>
      <c r="BA11107" s="31"/>
      <c r="BB11107" s="31"/>
      <c r="BC11107" s="31"/>
      <c r="BD11107" s="31"/>
      <c r="BE11107" s="31"/>
      <c r="BF11107" s="31"/>
      <c r="BG11107" s="31"/>
      <c r="BH11107" s="31"/>
      <c r="BI11107" s="31"/>
      <c r="BJ11107" s="31"/>
      <c r="BK11107" s="31"/>
      <c r="BL11107" s="31"/>
      <c r="BM11107" s="31"/>
      <c r="BN11107" s="31"/>
      <c r="BO11107" s="31"/>
      <c r="BP11107" s="31"/>
      <c r="BQ11107" s="31"/>
      <c r="BR11107" s="31"/>
      <c r="BS11107" s="31"/>
      <c r="BT11107" s="31"/>
      <c r="BU11107" s="31"/>
      <c r="BV11107" s="31"/>
      <c r="BW11107" s="31"/>
      <c r="BX11107" s="31"/>
      <c r="BY11107" s="31"/>
      <c r="BZ11107" s="31"/>
      <c r="CA11107" s="31"/>
      <c r="CB11107" s="31"/>
      <c r="CC11107" s="31"/>
    </row>
    <row r="11108" spans="5:81" customFormat="1" x14ac:dyDescent="0.25">
      <c r="E11108"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replace('0002022/4/10/02/2024', '/', '.');</v>
      </c>
      <c r="F11108" s="31"/>
      <c r="G11108" s="31"/>
      <c r="H11108" s="31"/>
      <c r="I11108" s="31"/>
      <c r="J11108" s="31"/>
      <c r="K11108" s="31"/>
      <c r="L11108" s="31"/>
      <c r="M11108" s="31"/>
      <c r="N11108" s="31"/>
      <c r="O11108" s="31"/>
      <c r="P11108" s="31"/>
      <c r="Q11108" s="31"/>
      <c r="R11108" s="31"/>
      <c r="S11108" s="31"/>
      <c r="T11108" s="31"/>
      <c r="U11108" s="31"/>
      <c r="V11108" s="31"/>
      <c r="W11108" s="31"/>
      <c r="X11108" s="31"/>
      <c r="Y11108" s="31"/>
      <c r="Z11108" s="31"/>
      <c r="AA11108" s="31"/>
      <c r="AB11108" s="31"/>
      <c r="AC11108" s="31"/>
      <c r="AD11108" s="31"/>
      <c r="AE11108" s="31"/>
      <c r="AF11108" s="31"/>
      <c r="AG11108" s="31"/>
      <c r="AH11108" s="31"/>
      <c r="AI11108" s="31"/>
      <c r="AJ11108" s="31"/>
      <c r="AK11108" s="31"/>
      <c r="AL11108" s="31"/>
      <c r="AM11108" s="31"/>
      <c r="AN11108" s="31"/>
      <c r="AO11108" s="31"/>
      <c r="AP11108" s="31"/>
      <c r="AQ11108" s="31"/>
      <c r="AR11108" s="31"/>
      <c r="AS11108" s="31"/>
      <c r="AT11108" s="31"/>
      <c r="AU11108" s="31"/>
      <c r="AV11108" s="31"/>
      <c r="AW11108" s="31"/>
      <c r="AX11108" s="31"/>
      <c r="AY11108" s="31"/>
      <c r="AZ11108" s="31"/>
      <c r="BA11108" s="31"/>
      <c r="BB11108" s="31"/>
      <c r="BC11108" s="31"/>
      <c r="BD11108" s="31"/>
      <c r="BE11108" s="31"/>
      <c r="BF11108" s="31"/>
      <c r="BG11108" s="31"/>
      <c r="BH11108" s="31"/>
      <c r="BI11108" s="31"/>
      <c r="BJ11108" s="31"/>
      <c r="BK11108" s="31"/>
      <c r="BL11108" s="31"/>
      <c r="BM11108" s="31"/>
      <c r="BN11108" s="31"/>
      <c r="BO11108" s="31"/>
      <c r="BP11108" s="31"/>
      <c r="BQ11108" s="31"/>
      <c r="BR11108" s="31"/>
      <c r="BS11108" s="31"/>
      <c r="BT11108" s="31"/>
      <c r="BU11108" s="31"/>
      <c r="BV11108" s="31"/>
      <c r="BW11108" s="31"/>
      <c r="BX11108" s="31"/>
      <c r="BY11108" s="31"/>
      <c r="BZ11108" s="31"/>
      <c r="CA11108" s="31"/>
      <c r="CB11108" s="31"/>
      <c r="CC11108" s="31"/>
    </row>
    <row r="11109" spans="5:81" customFormat="1" x14ac:dyDescent="0.25">
      <c r="E11109"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replace('0002024/4/10/02/2024', '/', '.');</v>
      </c>
      <c r="F11109" s="31"/>
      <c r="G11109" s="31"/>
      <c r="H11109" s="31"/>
      <c r="I11109" s="31"/>
      <c r="J11109" s="31"/>
      <c r="K11109" s="31"/>
      <c r="L11109" s="31"/>
      <c r="M11109" s="31"/>
      <c r="N11109" s="31"/>
      <c r="O11109" s="31"/>
      <c r="P11109" s="31"/>
      <c r="Q11109" s="31"/>
      <c r="R11109" s="31"/>
      <c r="S11109" s="31"/>
      <c r="T11109" s="31"/>
      <c r="U11109" s="31"/>
      <c r="V11109" s="31"/>
      <c r="W11109" s="31"/>
      <c r="X11109" s="31"/>
      <c r="Y11109" s="31"/>
      <c r="Z11109" s="31"/>
      <c r="AA11109" s="31"/>
      <c r="AB11109" s="31"/>
      <c r="AC11109" s="31"/>
      <c r="AD11109" s="31"/>
      <c r="AE11109" s="31"/>
      <c r="AF11109" s="31"/>
      <c r="AG11109" s="31"/>
      <c r="AH11109" s="31"/>
      <c r="AI11109" s="31"/>
      <c r="AJ11109" s="31"/>
      <c r="AK11109" s="31"/>
      <c r="AL11109" s="31"/>
      <c r="AM11109" s="31"/>
      <c r="AN11109" s="31"/>
      <c r="AO11109" s="31"/>
      <c r="AP11109" s="31"/>
      <c r="AQ11109" s="31"/>
      <c r="AR11109" s="31"/>
      <c r="AS11109" s="31"/>
      <c r="AT11109" s="31"/>
      <c r="AU11109" s="31"/>
      <c r="AV11109" s="31"/>
      <c r="AW11109" s="31"/>
      <c r="AX11109" s="31"/>
      <c r="AY11109" s="31"/>
      <c r="AZ11109" s="31"/>
      <c r="BA11109" s="31"/>
      <c r="BB11109" s="31"/>
      <c r="BC11109" s="31"/>
      <c r="BD11109" s="31"/>
      <c r="BE11109" s="31"/>
      <c r="BF11109" s="31"/>
      <c r="BG11109" s="31"/>
      <c r="BH11109" s="31"/>
      <c r="BI11109" s="31"/>
      <c r="BJ11109" s="31"/>
      <c r="BK11109" s="31"/>
      <c r="BL11109" s="31"/>
      <c r="BM11109" s="31"/>
      <c r="BN11109" s="31"/>
      <c r="BO11109" s="31"/>
      <c r="BP11109" s="31"/>
      <c r="BQ11109" s="31"/>
      <c r="BR11109" s="31"/>
      <c r="BS11109" s="31"/>
      <c r="BT11109" s="31"/>
      <c r="BU11109" s="31"/>
      <c r="BV11109" s="31"/>
      <c r="BW11109" s="31"/>
      <c r="BX11109" s="31"/>
      <c r="BY11109" s="31"/>
      <c r="BZ11109" s="31"/>
      <c r="CA11109" s="31"/>
      <c r="CB11109" s="31"/>
      <c r="CC11109" s="31"/>
    </row>
    <row r="11110" spans="5:81" customFormat="1" x14ac:dyDescent="0.25">
      <c r="E11110" s="30" t="str">
        <f t="shared" si="83"/>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replace('0002025/4/10/02/2024', '/', '.');</v>
      </c>
      <c r="F11110" s="31"/>
      <c r="G11110" s="31"/>
      <c r="H11110" s="31"/>
      <c r="I11110" s="31"/>
      <c r="J11110" s="31"/>
      <c r="K11110" s="31"/>
      <c r="L11110" s="31"/>
      <c r="M11110" s="31"/>
      <c r="N11110" s="31"/>
      <c r="O11110" s="31"/>
      <c r="P11110" s="31"/>
      <c r="Q11110" s="31"/>
      <c r="R11110" s="31"/>
      <c r="S11110" s="31"/>
      <c r="T11110" s="31"/>
      <c r="U11110" s="31"/>
      <c r="V11110" s="31"/>
      <c r="W11110" s="31"/>
      <c r="X11110" s="31"/>
      <c r="Y11110" s="31"/>
      <c r="Z11110" s="31"/>
      <c r="AA11110" s="31"/>
      <c r="AB11110" s="31"/>
      <c r="AC11110" s="31"/>
      <c r="AD11110" s="31"/>
      <c r="AE11110" s="31"/>
      <c r="AF11110" s="31"/>
      <c r="AG11110" s="31"/>
      <c r="AH11110" s="31"/>
      <c r="AI11110" s="31"/>
      <c r="AJ11110" s="31"/>
      <c r="AK11110" s="31"/>
      <c r="AL11110" s="31"/>
      <c r="AM11110" s="31"/>
      <c r="AN11110" s="31"/>
      <c r="AO11110" s="31"/>
      <c r="AP11110" s="31"/>
      <c r="AQ11110" s="31"/>
      <c r="AR11110" s="31"/>
      <c r="AS11110" s="31"/>
      <c r="AT11110" s="31"/>
      <c r="AU11110" s="31"/>
      <c r="AV11110" s="31"/>
      <c r="AW11110" s="31"/>
      <c r="AX11110" s="31"/>
      <c r="AY11110" s="31"/>
      <c r="AZ11110" s="31"/>
      <c r="BA11110" s="31"/>
      <c r="BB11110" s="31"/>
      <c r="BC11110" s="31"/>
      <c r="BD11110" s="31"/>
      <c r="BE11110" s="31"/>
      <c r="BF11110" s="31"/>
      <c r="BG11110" s="31"/>
      <c r="BH11110" s="31"/>
      <c r="BI11110" s="31"/>
      <c r="BJ11110" s="31"/>
      <c r="BK11110" s="31"/>
      <c r="BL11110" s="31"/>
      <c r="BM11110" s="31"/>
      <c r="BN11110" s="31"/>
      <c r="BO11110" s="31"/>
      <c r="BP11110" s="31"/>
      <c r="BQ11110" s="31"/>
      <c r="BR11110" s="31"/>
      <c r="BS11110" s="31"/>
      <c r="BT11110" s="31"/>
      <c r="BU11110" s="31"/>
      <c r="BV11110" s="31"/>
      <c r="BW11110" s="31"/>
      <c r="BX11110" s="31"/>
      <c r="BY11110" s="31"/>
      <c r="BZ11110" s="31"/>
      <c r="CA11110" s="31"/>
      <c r="CB11110" s="31"/>
      <c r="CC11110" s="31"/>
    </row>
    <row r="11111" spans="5:81" customFormat="1" x14ac:dyDescent="0.25">
      <c r="E11111" s="30" t="str">
        <f t="shared" si="83"/>
        <v>update IFINOPL.dbo.AGREEMENT_ASSET set BILLING_TO_NPWP = '010708048058000', NPWP_NAME = 'PT. SECOM INDONESIA', NPWP_ADDRESS = 'GEDUNG MANGKULUHUR CITY TOWER ONE LT. 8 JL. JEND GATOT SUBROTO KAV 1-3 RT. 003 RW. 004 KARET SEMANGGI SETIABUDI JAKARTA SELATAN DKI JAKARTA 12930' where AGREEMENT_NO = replace('0002027/4/10/03/2024', '/', '.');</v>
      </c>
      <c r="F11111" s="31"/>
      <c r="G11111" s="31"/>
      <c r="H11111" s="31"/>
      <c r="I11111" s="31"/>
      <c r="J11111" s="31"/>
      <c r="K11111" s="31"/>
      <c r="L11111" s="31"/>
      <c r="M11111" s="31"/>
      <c r="N11111" s="31"/>
      <c r="O11111" s="31"/>
      <c r="P11111" s="31"/>
      <c r="Q11111" s="31"/>
      <c r="R11111" s="31"/>
      <c r="S11111" s="31"/>
      <c r="T11111" s="31"/>
      <c r="U11111" s="31"/>
      <c r="V11111" s="31"/>
      <c r="W11111" s="31"/>
      <c r="X11111" s="31"/>
      <c r="Y11111" s="31"/>
      <c r="Z11111" s="31"/>
      <c r="AA11111" s="31"/>
      <c r="AB11111" s="31"/>
      <c r="AC11111" s="31"/>
      <c r="AD11111" s="31"/>
      <c r="AE11111" s="31"/>
      <c r="AF11111" s="31"/>
      <c r="AG11111" s="31"/>
      <c r="AH11111" s="31"/>
      <c r="AI11111" s="31"/>
      <c r="AJ11111" s="31"/>
      <c r="AK11111" s="31"/>
      <c r="AL11111" s="31"/>
      <c r="AM11111" s="31"/>
      <c r="AN11111" s="31"/>
      <c r="AO11111" s="31"/>
      <c r="AP11111" s="31"/>
      <c r="AQ11111" s="31"/>
      <c r="AR11111" s="31"/>
      <c r="AS11111" s="31"/>
      <c r="AT11111" s="31"/>
      <c r="AU11111" s="31"/>
      <c r="AV11111" s="31"/>
      <c r="AW11111" s="31"/>
      <c r="AX11111" s="31"/>
      <c r="AY11111" s="31"/>
      <c r="AZ11111" s="31"/>
      <c r="BA11111" s="31"/>
      <c r="BB11111" s="31"/>
      <c r="BC11111" s="31"/>
      <c r="BD11111" s="31"/>
      <c r="BE11111" s="31"/>
      <c r="BF11111" s="31"/>
      <c r="BG11111" s="31"/>
      <c r="BH11111" s="31"/>
      <c r="BI11111" s="31"/>
      <c r="BJ11111" s="31"/>
      <c r="BK11111" s="31"/>
      <c r="BL11111" s="31"/>
      <c r="BM11111" s="31"/>
      <c r="BN11111" s="31"/>
      <c r="BO11111" s="31"/>
      <c r="BP11111" s="31"/>
      <c r="BQ11111" s="31"/>
      <c r="BR11111" s="31"/>
      <c r="BS11111" s="31"/>
      <c r="BT11111" s="31"/>
      <c r="BU11111" s="31"/>
      <c r="BV11111" s="31"/>
      <c r="BW11111" s="31"/>
      <c r="BX11111" s="31"/>
      <c r="BY11111" s="31"/>
      <c r="BZ11111" s="31"/>
      <c r="CA11111" s="31"/>
      <c r="CB11111" s="31"/>
      <c r="CC11111" s="31"/>
    </row>
    <row r="11112" spans="5:81" customFormat="1" x14ac:dyDescent="0.25">
      <c r="E11112" s="30" t="str">
        <f t="shared" si="83"/>
        <v>update IFINOPL.dbo.AGREEMENT_ASSET set BILLING_TO_NPWP = '010708048058000', NPWP_NAME = 'PT. SECOM INDONESIA', NPWP_ADDRESS = 'GEDUNG MANGKULUHUR CITY TOWER ONE LT. 8 JL. JEND. GATOT SUBROTO KAV. 1-3 RT.003 RW.004 KARET SEMANGGI SETIABUDI JAKARTA SELATAN DKI JAKARTA 12930' where AGREEMENT_NO = replace('0002028/4/10/03/2024', '/', '.');</v>
      </c>
      <c r="F11112" s="31"/>
      <c r="G11112" s="31"/>
      <c r="H11112" s="31"/>
      <c r="I11112" s="31"/>
      <c r="J11112" s="31"/>
      <c r="K11112" s="31"/>
      <c r="L11112" s="31"/>
      <c r="M11112" s="31"/>
      <c r="N11112" s="31"/>
      <c r="O11112" s="31"/>
      <c r="P11112" s="31"/>
      <c r="Q11112" s="31"/>
      <c r="R11112" s="31"/>
      <c r="S11112" s="31"/>
      <c r="T11112" s="31"/>
      <c r="U11112" s="31"/>
      <c r="V11112" s="31"/>
      <c r="W11112" s="31"/>
      <c r="X11112" s="31"/>
      <c r="Y11112" s="31"/>
      <c r="Z11112" s="31"/>
      <c r="AA11112" s="31"/>
      <c r="AB11112" s="31"/>
      <c r="AC11112" s="31"/>
      <c r="AD11112" s="31"/>
      <c r="AE11112" s="31"/>
      <c r="AF11112" s="31"/>
      <c r="AG11112" s="31"/>
      <c r="AH11112" s="31"/>
      <c r="AI11112" s="31"/>
      <c r="AJ11112" s="31"/>
      <c r="AK11112" s="31"/>
      <c r="AL11112" s="31"/>
      <c r="AM11112" s="31"/>
      <c r="AN11112" s="31"/>
      <c r="AO11112" s="31"/>
      <c r="AP11112" s="31"/>
      <c r="AQ11112" s="31"/>
      <c r="AR11112" s="31"/>
      <c r="AS11112" s="31"/>
      <c r="AT11112" s="31"/>
      <c r="AU11112" s="31"/>
      <c r="AV11112" s="31"/>
      <c r="AW11112" s="31"/>
      <c r="AX11112" s="31"/>
      <c r="AY11112" s="31"/>
      <c r="AZ11112" s="31"/>
      <c r="BA11112" s="31"/>
      <c r="BB11112" s="31"/>
      <c r="BC11112" s="31"/>
      <c r="BD11112" s="31"/>
      <c r="BE11112" s="31"/>
      <c r="BF11112" s="31"/>
      <c r="BG11112" s="31"/>
      <c r="BH11112" s="31"/>
      <c r="BI11112" s="31"/>
      <c r="BJ11112" s="31"/>
      <c r="BK11112" s="31"/>
      <c r="BL11112" s="31"/>
      <c r="BM11112" s="31"/>
      <c r="BN11112" s="31"/>
      <c r="BO11112" s="31"/>
      <c r="BP11112" s="31"/>
      <c r="BQ11112" s="31"/>
      <c r="BR11112" s="31"/>
      <c r="BS11112" s="31"/>
      <c r="BT11112" s="31"/>
      <c r="BU11112" s="31"/>
      <c r="BV11112" s="31"/>
      <c r="BW11112" s="31"/>
      <c r="BX11112" s="31"/>
      <c r="BY11112" s="31"/>
      <c r="BZ11112" s="31"/>
      <c r="CA11112" s="31"/>
      <c r="CB11112" s="31"/>
      <c r="CC11112" s="31"/>
    </row>
    <row r="11113" spans="5:81" customFormat="1" x14ac:dyDescent="0.25">
      <c r="E11113" s="30" t="str">
        <f t="shared" si="83"/>
        <v>update IFINOPL.dbo.AGREEMENT_ASSET set BILLING_TO_NPWP = '763433596416000', NPWP_NAME = 'PT. EKA SATYA PUSPITA', NPWP_ADDRESS = 'RUKO AZORES BLOK B17A NO.27 PORIS PLAWAD INDAH CIPONDOH' where AGREEMENT_NO = replace('0002029/4/10/03/2024', '/', '.');</v>
      </c>
      <c r="F11113" s="31"/>
      <c r="G11113" s="31"/>
      <c r="H11113" s="31"/>
      <c r="I11113" s="31"/>
      <c r="J11113" s="31"/>
      <c r="K11113" s="31"/>
      <c r="L11113" s="31"/>
      <c r="M11113" s="31"/>
      <c r="N11113" s="31"/>
      <c r="O11113" s="31"/>
      <c r="P11113" s="31"/>
      <c r="Q11113" s="31"/>
      <c r="R11113" s="31"/>
      <c r="S11113" s="31"/>
      <c r="T11113" s="31"/>
      <c r="U11113" s="31"/>
      <c r="V11113" s="31"/>
      <c r="W11113" s="31"/>
      <c r="X11113" s="31"/>
      <c r="Y11113" s="31"/>
      <c r="Z11113" s="31"/>
      <c r="AA11113" s="31"/>
      <c r="AB11113" s="31"/>
      <c r="AC11113" s="31"/>
      <c r="AD11113" s="31"/>
      <c r="AE11113" s="31"/>
      <c r="AF11113" s="31"/>
      <c r="AG11113" s="31"/>
      <c r="AH11113" s="31"/>
      <c r="AI11113" s="31"/>
      <c r="AJ11113" s="31"/>
      <c r="AK11113" s="31"/>
      <c r="AL11113" s="31"/>
      <c r="AM11113" s="31"/>
      <c r="AN11113" s="31"/>
      <c r="AO11113" s="31"/>
      <c r="AP11113" s="31"/>
      <c r="AQ11113" s="31"/>
      <c r="AR11113" s="31"/>
      <c r="AS11113" s="31"/>
      <c r="AT11113" s="31"/>
      <c r="AU11113" s="31"/>
      <c r="AV11113" s="31"/>
      <c r="AW11113" s="31"/>
      <c r="AX11113" s="31"/>
      <c r="AY11113" s="31"/>
      <c r="AZ11113" s="31"/>
      <c r="BA11113" s="31"/>
      <c r="BB11113" s="31"/>
      <c r="BC11113" s="31"/>
      <c r="BD11113" s="31"/>
      <c r="BE11113" s="31"/>
      <c r="BF11113" s="31"/>
      <c r="BG11113" s="31"/>
      <c r="BH11113" s="31"/>
      <c r="BI11113" s="31"/>
      <c r="BJ11113" s="31"/>
      <c r="BK11113" s="31"/>
      <c r="BL11113" s="31"/>
      <c r="BM11113" s="31"/>
      <c r="BN11113" s="31"/>
      <c r="BO11113" s="31"/>
      <c r="BP11113" s="31"/>
      <c r="BQ11113" s="31"/>
      <c r="BR11113" s="31"/>
      <c r="BS11113" s="31"/>
      <c r="BT11113" s="31"/>
      <c r="BU11113" s="31"/>
      <c r="BV11113" s="31"/>
      <c r="BW11113" s="31"/>
      <c r="BX11113" s="31"/>
      <c r="BY11113" s="31"/>
      <c r="BZ11113" s="31"/>
      <c r="CA11113" s="31"/>
      <c r="CB11113" s="31"/>
      <c r="CC11113" s="31"/>
    </row>
    <row r="11114" spans="5:81" customFormat="1" x14ac:dyDescent="0.25">
      <c r="E11114" s="30" t="str">
        <f t="shared" si="83"/>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4" s="31"/>
      <c r="G11114" s="31"/>
      <c r="H11114" s="31"/>
      <c r="I11114" s="31"/>
      <c r="J11114" s="31"/>
      <c r="K11114" s="31"/>
      <c r="L11114" s="31"/>
      <c r="M11114" s="31"/>
      <c r="N11114" s="31"/>
      <c r="O11114" s="31"/>
      <c r="P11114" s="31"/>
      <c r="Q11114" s="31"/>
      <c r="R11114" s="31"/>
      <c r="S11114" s="31"/>
      <c r="T11114" s="31"/>
      <c r="U11114" s="31"/>
      <c r="V11114" s="31"/>
      <c r="W11114" s="31"/>
      <c r="X11114" s="31"/>
      <c r="Y11114" s="31"/>
      <c r="Z11114" s="31"/>
      <c r="AA11114" s="31"/>
      <c r="AB11114" s="31"/>
      <c r="AC11114" s="31"/>
      <c r="AD11114" s="31"/>
      <c r="AE11114" s="31"/>
      <c r="AF11114" s="31"/>
      <c r="AG11114" s="31"/>
      <c r="AH11114" s="31"/>
      <c r="AI11114" s="31"/>
      <c r="AJ11114" s="31"/>
      <c r="AK11114" s="31"/>
      <c r="AL11114" s="31"/>
      <c r="AM11114" s="31"/>
      <c r="AN11114" s="31"/>
      <c r="AO11114" s="31"/>
      <c r="AP11114" s="31"/>
      <c r="AQ11114" s="31"/>
      <c r="AR11114" s="31"/>
      <c r="AS11114" s="31"/>
      <c r="AT11114" s="31"/>
      <c r="AU11114" s="31"/>
      <c r="AV11114" s="31"/>
      <c r="AW11114" s="31"/>
      <c r="AX11114" s="31"/>
      <c r="AY11114" s="31"/>
      <c r="AZ11114" s="31"/>
      <c r="BA11114" s="31"/>
      <c r="BB11114" s="31"/>
      <c r="BC11114" s="31"/>
      <c r="BD11114" s="31"/>
      <c r="BE11114" s="31"/>
      <c r="BF11114" s="31"/>
      <c r="BG11114" s="31"/>
      <c r="BH11114" s="31"/>
      <c r="BI11114" s="31"/>
      <c r="BJ11114" s="31"/>
      <c r="BK11114" s="31"/>
      <c r="BL11114" s="31"/>
      <c r="BM11114" s="31"/>
      <c r="BN11114" s="31"/>
      <c r="BO11114" s="31"/>
      <c r="BP11114" s="31"/>
      <c r="BQ11114" s="31"/>
      <c r="BR11114" s="31"/>
      <c r="BS11114" s="31"/>
      <c r="BT11114" s="31"/>
      <c r="BU11114" s="31"/>
      <c r="BV11114" s="31"/>
      <c r="BW11114" s="31"/>
      <c r="BX11114" s="31"/>
      <c r="BY11114" s="31"/>
      <c r="BZ11114" s="31"/>
      <c r="CA11114" s="31"/>
      <c r="CB11114" s="31"/>
      <c r="CC11114" s="31"/>
    </row>
    <row r="11115" spans="5:81" customFormat="1" x14ac:dyDescent="0.25">
      <c r="E11115" s="30" t="str">
        <f t="shared" ref="E11115:E11178" si="84">"update IFINOPL.dbo.AGREEMENT_ASSET set BILLING_TO_NPWP = '" &amp; TRIM(SUBSTITUTE(BW8183, "|", "")) &amp; "', NPWP_NAME = '" &amp; TRIM(CF8183) &amp; "', NPWP_ADDRESS = '" &amp; TRIM(CX8183) &amp; "' where AGREEMENT_NO = replace('" &amp; TRIM(E8183) &amp; "', '/', '.');"</f>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5" s="31"/>
      <c r="G11115" s="31"/>
      <c r="H11115" s="31"/>
      <c r="I11115" s="31"/>
      <c r="J11115" s="31"/>
      <c r="K11115" s="31"/>
      <c r="L11115" s="31"/>
      <c r="M11115" s="31"/>
      <c r="N11115" s="31"/>
      <c r="O11115" s="31"/>
      <c r="P11115" s="31"/>
      <c r="Q11115" s="31"/>
      <c r="R11115" s="31"/>
      <c r="S11115" s="31"/>
      <c r="T11115" s="31"/>
      <c r="U11115" s="31"/>
      <c r="V11115" s="31"/>
      <c r="W11115" s="31"/>
      <c r="X11115" s="31"/>
      <c r="Y11115" s="31"/>
      <c r="Z11115" s="31"/>
      <c r="AA11115" s="31"/>
      <c r="AB11115" s="31"/>
      <c r="AC11115" s="31"/>
      <c r="AD11115" s="31"/>
      <c r="AE11115" s="31"/>
      <c r="AF11115" s="31"/>
      <c r="AG11115" s="31"/>
      <c r="AH11115" s="31"/>
      <c r="AI11115" s="31"/>
      <c r="AJ11115" s="31"/>
      <c r="AK11115" s="31"/>
      <c r="AL11115" s="31"/>
      <c r="AM11115" s="31"/>
      <c r="AN11115" s="31"/>
      <c r="AO11115" s="31"/>
      <c r="AP11115" s="31"/>
      <c r="AQ11115" s="31"/>
      <c r="AR11115" s="31"/>
      <c r="AS11115" s="31"/>
      <c r="AT11115" s="31"/>
      <c r="AU11115" s="31"/>
      <c r="AV11115" s="31"/>
      <c r="AW11115" s="31"/>
      <c r="AX11115" s="31"/>
      <c r="AY11115" s="31"/>
      <c r="AZ11115" s="31"/>
      <c r="BA11115" s="31"/>
      <c r="BB11115" s="31"/>
      <c r="BC11115" s="31"/>
      <c r="BD11115" s="31"/>
      <c r="BE11115" s="31"/>
      <c r="BF11115" s="31"/>
      <c r="BG11115" s="31"/>
      <c r="BH11115" s="31"/>
      <c r="BI11115" s="31"/>
      <c r="BJ11115" s="31"/>
      <c r="BK11115" s="31"/>
      <c r="BL11115" s="31"/>
      <c r="BM11115" s="31"/>
      <c r="BN11115" s="31"/>
      <c r="BO11115" s="31"/>
      <c r="BP11115" s="31"/>
      <c r="BQ11115" s="31"/>
      <c r="BR11115" s="31"/>
      <c r="BS11115" s="31"/>
      <c r="BT11115" s="31"/>
      <c r="BU11115" s="31"/>
      <c r="BV11115" s="31"/>
      <c r="BW11115" s="31"/>
      <c r="BX11115" s="31"/>
      <c r="BY11115" s="31"/>
      <c r="BZ11115" s="31"/>
      <c r="CA11115" s="31"/>
      <c r="CB11115" s="31"/>
      <c r="CC11115" s="31"/>
    </row>
    <row r="11116" spans="5:81" customFormat="1" x14ac:dyDescent="0.25">
      <c r="E11116" s="30" t="str">
        <f t="shared" si="84"/>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6" s="31"/>
      <c r="G11116" s="31"/>
      <c r="H11116" s="31"/>
      <c r="I11116" s="31"/>
      <c r="J11116" s="31"/>
      <c r="K11116" s="31"/>
      <c r="L11116" s="31"/>
      <c r="M11116" s="31"/>
      <c r="N11116" s="31"/>
      <c r="O11116" s="31"/>
      <c r="P11116" s="31"/>
      <c r="Q11116" s="31"/>
      <c r="R11116" s="31"/>
      <c r="S11116" s="31"/>
      <c r="T11116" s="31"/>
      <c r="U11116" s="31"/>
      <c r="V11116" s="31"/>
      <c r="W11116" s="31"/>
      <c r="X11116" s="31"/>
      <c r="Y11116" s="31"/>
      <c r="Z11116" s="31"/>
      <c r="AA11116" s="31"/>
      <c r="AB11116" s="31"/>
      <c r="AC11116" s="31"/>
      <c r="AD11116" s="31"/>
      <c r="AE11116" s="31"/>
      <c r="AF11116" s="31"/>
      <c r="AG11116" s="31"/>
      <c r="AH11116" s="31"/>
      <c r="AI11116" s="31"/>
      <c r="AJ11116" s="31"/>
      <c r="AK11116" s="31"/>
      <c r="AL11116" s="31"/>
      <c r="AM11116" s="31"/>
      <c r="AN11116" s="31"/>
      <c r="AO11116" s="31"/>
      <c r="AP11116" s="31"/>
      <c r="AQ11116" s="31"/>
      <c r="AR11116" s="31"/>
      <c r="AS11116" s="31"/>
      <c r="AT11116" s="31"/>
      <c r="AU11116" s="31"/>
      <c r="AV11116" s="31"/>
      <c r="AW11116" s="31"/>
      <c r="AX11116" s="31"/>
      <c r="AY11116" s="31"/>
      <c r="AZ11116" s="31"/>
      <c r="BA11116" s="31"/>
      <c r="BB11116" s="31"/>
      <c r="BC11116" s="31"/>
      <c r="BD11116" s="31"/>
      <c r="BE11116" s="31"/>
      <c r="BF11116" s="31"/>
      <c r="BG11116" s="31"/>
      <c r="BH11116" s="31"/>
      <c r="BI11116" s="31"/>
      <c r="BJ11116" s="31"/>
      <c r="BK11116" s="31"/>
      <c r="BL11116" s="31"/>
      <c r="BM11116" s="31"/>
      <c r="BN11116" s="31"/>
      <c r="BO11116" s="31"/>
      <c r="BP11116" s="31"/>
      <c r="BQ11116" s="31"/>
      <c r="BR11116" s="31"/>
      <c r="BS11116" s="31"/>
      <c r="BT11116" s="31"/>
      <c r="BU11116" s="31"/>
      <c r="BV11116" s="31"/>
      <c r="BW11116" s="31"/>
      <c r="BX11116" s="31"/>
      <c r="BY11116" s="31"/>
      <c r="BZ11116" s="31"/>
      <c r="CA11116" s="31"/>
      <c r="CB11116" s="31"/>
      <c r="CC11116" s="31"/>
    </row>
    <row r="11117" spans="5:81" customFormat="1" x14ac:dyDescent="0.25">
      <c r="E11117" s="30" t="str">
        <f t="shared" si="84"/>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7" s="31"/>
      <c r="G11117" s="31"/>
      <c r="H11117" s="31"/>
      <c r="I11117" s="31"/>
      <c r="J11117" s="31"/>
      <c r="K11117" s="31"/>
      <c r="L11117" s="31"/>
      <c r="M11117" s="31"/>
      <c r="N11117" s="31"/>
      <c r="O11117" s="31"/>
      <c r="P11117" s="31"/>
      <c r="Q11117" s="31"/>
      <c r="R11117" s="31"/>
      <c r="S11117" s="31"/>
      <c r="T11117" s="31"/>
      <c r="U11117" s="31"/>
      <c r="V11117" s="31"/>
      <c r="W11117" s="31"/>
      <c r="X11117" s="31"/>
      <c r="Y11117" s="31"/>
      <c r="Z11117" s="31"/>
      <c r="AA11117" s="31"/>
      <c r="AB11117" s="31"/>
      <c r="AC11117" s="31"/>
      <c r="AD11117" s="31"/>
      <c r="AE11117" s="31"/>
      <c r="AF11117" s="31"/>
      <c r="AG11117" s="31"/>
      <c r="AH11117" s="31"/>
      <c r="AI11117" s="31"/>
      <c r="AJ11117" s="31"/>
      <c r="AK11117" s="31"/>
      <c r="AL11117" s="31"/>
      <c r="AM11117" s="31"/>
      <c r="AN11117" s="31"/>
      <c r="AO11117" s="31"/>
      <c r="AP11117" s="31"/>
      <c r="AQ11117" s="31"/>
      <c r="AR11117" s="31"/>
      <c r="AS11117" s="31"/>
      <c r="AT11117" s="31"/>
      <c r="AU11117" s="31"/>
      <c r="AV11117" s="31"/>
      <c r="AW11117" s="31"/>
      <c r="AX11117" s="31"/>
      <c r="AY11117" s="31"/>
      <c r="AZ11117" s="31"/>
      <c r="BA11117" s="31"/>
      <c r="BB11117" s="31"/>
      <c r="BC11117" s="31"/>
      <c r="BD11117" s="31"/>
      <c r="BE11117" s="31"/>
      <c r="BF11117" s="31"/>
      <c r="BG11117" s="31"/>
      <c r="BH11117" s="31"/>
      <c r="BI11117" s="31"/>
      <c r="BJ11117" s="31"/>
      <c r="BK11117" s="31"/>
      <c r="BL11117" s="31"/>
      <c r="BM11117" s="31"/>
      <c r="BN11117" s="31"/>
      <c r="BO11117" s="31"/>
      <c r="BP11117" s="31"/>
      <c r="BQ11117" s="31"/>
      <c r="BR11117" s="31"/>
      <c r="BS11117" s="31"/>
      <c r="BT11117" s="31"/>
      <c r="BU11117" s="31"/>
      <c r="BV11117" s="31"/>
      <c r="BW11117" s="31"/>
      <c r="BX11117" s="31"/>
      <c r="BY11117" s="31"/>
      <c r="BZ11117" s="31"/>
      <c r="CA11117" s="31"/>
      <c r="CB11117" s="31"/>
      <c r="CC11117" s="31"/>
    </row>
    <row r="11118" spans="5:81" customFormat="1" x14ac:dyDescent="0.25">
      <c r="E11118" s="30" t="str">
        <f t="shared" si="84"/>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8" s="31"/>
      <c r="G11118" s="31"/>
      <c r="H11118" s="31"/>
      <c r="I11118" s="31"/>
      <c r="J11118" s="31"/>
      <c r="K11118" s="31"/>
      <c r="L11118" s="31"/>
      <c r="M11118" s="31"/>
      <c r="N11118" s="31"/>
      <c r="O11118" s="31"/>
      <c r="P11118" s="31"/>
      <c r="Q11118" s="31"/>
      <c r="R11118" s="31"/>
      <c r="S11118" s="31"/>
      <c r="T11118" s="31"/>
      <c r="U11118" s="31"/>
      <c r="V11118" s="31"/>
      <c r="W11118" s="31"/>
      <c r="X11118" s="31"/>
      <c r="Y11118" s="31"/>
      <c r="Z11118" s="31"/>
      <c r="AA11118" s="31"/>
      <c r="AB11118" s="31"/>
      <c r="AC11118" s="31"/>
      <c r="AD11118" s="31"/>
      <c r="AE11118" s="31"/>
      <c r="AF11118" s="31"/>
      <c r="AG11118" s="31"/>
      <c r="AH11118" s="31"/>
      <c r="AI11118" s="31"/>
      <c r="AJ11118" s="31"/>
      <c r="AK11118" s="31"/>
      <c r="AL11118" s="31"/>
      <c r="AM11118" s="31"/>
      <c r="AN11118" s="31"/>
      <c r="AO11118" s="31"/>
      <c r="AP11118" s="31"/>
      <c r="AQ11118" s="31"/>
      <c r="AR11118" s="31"/>
      <c r="AS11118" s="31"/>
      <c r="AT11118" s="31"/>
      <c r="AU11118" s="31"/>
      <c r="AV11118" s="31"/>
      <c r="AW11118" s="31"/>
      <c r="AX11118" s="31"/>
      <c r="AY11118" s="31"/>
      <c r="AZ11118" s="31"/>
      <c r="BA11118" s="31"/>
      <c r="BB11118" s="31"/>
      <c r="BC11118" s="31"/>
      <c r="BD11118" s="31"/>
      <c r="BE11118" s="31"/>
      <c r="BF11118" s="31"/>
      <c r="BG11118" s="31"/>
      <c r="BH11118" s="31"/>
      <c r="BI11118" s="31"/>
      <c r="BJ11118" s="31"/>
      <c r="BK11118" s="31"/>
      <c r="BL11118" s="31"/>
      <c r="BM11118" s="31"/>
      <c r="BN11118" s="31"/>
      <c r="BO11118" s="31"/>
      <c r="BP11118" s="31"/>
      <c r="BQ11118" s="31"/>
      <c r="BR11118" s="31"/>
      <c r="BS11118" s="31"/>
      <c r="BT11118" s="31"/>
      <c r="BU11118" s="31"/>
      <c r="BV11118" s="31"/>
      <c r="BW11118" s="31"/>
      <c r="BX11118" s="31"/>
      <c r="BY11118" s="31"/>
      <c r="BZ11118" s="31"/>
      <c r="CA11118" s="31"/>
      <c r="CB11118" s="31"/>
      <c r="CC11118" s="31"/>
    </row>
    <row r="11119" spans="5:81" customFormat="1" x14ac:dyDescent="0.25">
      <c r="E11119" s="30" t="str">
        <f t="shared" si="84"/>
        <v>update IFINOPL.dbo.AGREEMENT_ASSET set BILLING_TO_NPWP = '029885399093000', NPWP_NAME = 'PT. KERETA API PARIWISATA', NPWP_ADDRESS = 'STASIUN GONDANGDIA PINTU SELATAN LT. DASAR, JL. SRIKAYA I KEBON SIRIH MENTENG KOTA ADM. JAKARTA PUSAT DKI JAKARTA 10340' where AGREEMENT_NO = replace('0002030/4/08/03/2024', '/', '.');</v>
      </c>
      <c r="F11119" s="31"/>
      <c r="G11119" s="31"/>
      <c r="H11119" s="31"/>
      <c r="I11119" s="31"/>
      <c r="J11119" s="31"/>
      <c r="K11119" s="31"/>
      <c r="L11119" s="31"/>
      <c r="M11119" s="31"/>
      <c r="N11119" s="31"/>
      <c r="O11119" s="31"/>
      <c r="P11119" s="31"/>
      <c r="Q11119" s="31"/>
      <c r="R11119" s="31"/>
      <c r="S11119" s="31"/>
      <c r="T11119" s="31"/>
      <c r="U11119" s="31"/>
      <c r="V11119" s="31"/>
      <c r="W11119" s="31"/>
      <c r="X11119" s="31"/>
      <c r="Y11119" s="31"/>
      <c r="Z11119" s="31"/>
      <c r="AA11119" s="31"/>
      <c r="AB11119" s="31"/>
      <c r="AC11119" s="31"/>
      <c r="AD11119" s="31"/>
      <c r="AE11119" s="31"/>
      <c r="AF11119" s="31"/>
      <c r="AG11119" s="31"/>
      <c r="AH11119" s="31"/>
      <c r="AI11119" s="31"/>
      <c r="AJ11119" s="31"/>
      <c r="AK11119" s="31"/>
      <c r="AL11119" s="31"/>
      <c r="AM11119" s="31"/>
      <c r="AN11119" s="31"/>
      <c r="AO11119" s="31"/>
      <c r="AP11119" s="31"/>
      <c r="AQ11119" s="31"/>
      <c r="AR11119" s="31"/>
      <c r="AS11119" s="31"/>
      <c r="AT11119" s="31"/>
      <c r="AU11119" s="31"/>
      <c r="AV11119" s="31"/>
      <c r="AW11119" s="31"/>
      <c r="AX11119" s="31"/>
      <c r="AY11119" s="31"/>
      <c r="AZ11119" s="31"/>
      <c r="BA11119" s="31"/>
      <c r="BB11119" s="31"/>
      <c r="BC11119" s="31"/>
      <c r="BD11119" s="31"/>
      <c r="BE11119" s="31"/>
      <c r="BF11119" s="31"/>
      <c r="BG11119" s="31"/>
      <c r="BH11119" s="31"/>
      <c r="BI11119" s="31"/>
      <c r="BJ11119" s="31"/>
      <c r="BK11119" s="31"/>
      <c r="BL11119" s="31"/>
      <c r="BM11119" s="31"/>
      <c r="BN11119" s="31"/>
      <c r="BO11119" s="31"/>
      <c r="BP11119" s="31"/>
      <c r="BQ11119" s="31"/>
      <c r="BR11119" s="31"/>
      <c r="BS11119" s="31"/>
      <c r="BT11119" s="31"/>
      <c r="BU11119" s="31"/>
      <c r="BV11119" s="31"/>
      <c r="BW11119" s="31"/>
      <c r="BX11119" s="31"/>
      <c r="BY11119" s="31"/>
      <c r="BZ11119" s="31"/>
      <c r="CA11119" s="31"/>
      <c r="CB11119" s="31"/>
      <c r="CC11119" s="31"/>
    </row>
    <row r="11120" spans="5:81" customFormat="1" x14ac:dyDescent="0.25">
      <c r="E11120" s="30" t="str">
        <f t="shared" si="84"/>
        <v>update IFINOPL.dbo.AGREEMENT_ASSET set BILLING_TO_NPWP = '617491121619000', NPWP_NAME = 'PT NUSANTARA TRANS SENTOSA', NPWP_ADDRESS = 'JL. PEGIRIAN No. 46 RT O5 RW O5 SIDODADI SIMOKERTO - SURABAYA' where AGREEMENT_NO = replace('0002031/4/10/03/2024', '/', '.');</v>
      </c>
      <c r="F11120" s="31"/>
      <c r="G11120" s="31"/>
      <c r="H11120" s="31"/>
      <c r="I11120" s="31"/>
      <c r="J11120" s="31"/>
      <c r="K11120" s="31"/>
      <c r="L11120" s="31"/>
      <c r="M11120" s="31"/>
      <c r="N11120" s="31"/>
      <c r="O11120" s="31"/>
      <c r="P11120" s="31"/>
      <c r="Q11120" s="31"/>
      <c r="R11120" s="31"/>
      <c r="S11120" s="31"/>
      <c r="T11120" s="31"/>
      <c r="U11120" s="31"/>
      <c r="V11120" s="31"/>
      <c r="W11120" s="31"/>
      <c r="X11120" s="31"/>
      <c r="Y11120" s="31"/>
      <c r="Z11120" s="31"/>
      <c r="AA11120" s="31"/>
      <c r="AB11120" s="31"/>
      <c r="AC11120" s="31"/>
      <c r="AD11120" s="31"/>
      <c r="AE11120" s="31"/>
      <c r="AF11120" s="31"/>
      <c r="AG11120" s="31"/>
      <c r="AH11120" s="31"/>
      <c r="AI11120" s="31"/>
      <c r="AJ11120" s="31"/>
      <c r="AK11120" s="31"/>
      <c r="AL11120" s="31"/>
      <c r="AM11120" s="31"/>
      <c r="AN11120" s="31"/>
      <c r="AO11120" s="31"/>
      <c r="AP11120" s="31"/>
      <c r="AQ11120" s="31"/>
      <c r="AR11120" s="31"/>
      <c r="AS11120" s="31"/>
      <c r="AT11120" s="31"/>
      <c r="AU11120" s="31"/>
      <c r="AV11120" s="31"/>
      <c r="AW11120" s="31"/>
      <c r="AX11120" s="31"/>
      <c r="AY11120" s="31"/>
      <c r="AZ11120" s="31"/>
      <c r="BA11120" s="31"/>
      <c r="BB11120" s="31"/>
      <c r="BC11120" s="31"/>
      <c r="BD11120" s="31"/>
      <c r="BE11120" s="31"/>
      <c r="BF11120" s="31"/>
      <c r="BG11120" s="31"/>
      <c r="BH11120" s="31"/>
      <c r="BI11120" s="31"/>
      <c r="BJ11120" s="31"/>
      <c r="BK11120" s="31"/>
      <c r="BL11120" s="31"/>
      <c r="BM11120" s="31"/>
      <c r="BN11120" s="31"/>
      <c r="BO11120" s="31"/>
      <c r="BP11120" s="31"/>
      <c r="BQ11120" s="31"/>
      <c r="BR11120" s="31"/>
      <c r="BS11120" s="31"/>
      <c r="BT11120" s="31"/>
      <c r="BU11120" s="31"/>
      <c r="BV11120" s="31"/>
      <c r="BW11120" s="31"/>
      <c r="BX11120" s="31"/>
      <c r="BY11120" s="31"/>
      <c r="BZ11120" s="31"/>
      <c r="CA11120" s="31"/>
      <c r="CB11120" s="31"/>
      <c r="CC11120" s="31"/>
    </row>
    <row r="11121" spans="5:81" customFormat="1" x14ac:dyDescent="0.25">
      <c r="E11121" s="30" t="str">
        <f t="shared" si="84"/>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replace('0002032/4/10/03/2024', '/', '.');</v>
      </c>
      <c r="F11121" s="31"/>
      <c r="G11121" s="31"/>
      <c r="H11121" s="31"/>
      <c r="I11121" s="31"/>
      <c r="J11121" s="31"/>
      <c r="K11121" s="31"/>
      <c r="L11121" s="31"/>
      <c r="M11121" s="31"/>
      <c r="N11121" s="31"/>
      <c r="O11121" s="31"/>
      <c r="P11121" s="31"/>
      <c r="Q11121" s="31"/>
      <c r="R11121" s="31"/>
      <c r="S11121" s="31"/>
      <c r="T11121" s="31"/>
      <c r="U11121" s="31"/>
      <c r="V11121" s="31"/>
      <c r="W11121" s="31"/>
      <c r="X11121" s="31"/>
      <c r="Y11121" s="31"/>
      <c r="Z11121" s="31"/>
      <c r="AA11121" s="31"/>
      <c r="AB11121" s="31"/>
      <c r="AC11121" s="31"/>
      <c r="AD11121" s="31"/>
      <c r="AE11121" s="31"/>
      <c r="AF11121" s="31"/>
      <c r="AG11121" s="31"/>
      <c r="AH11121" s="31"/>
      <c r="AI11121" s="31"/>
      <c r="AJ11121" s="31"/>
      <c r="AK11121" s="31"/>
      <c r="AL11121" s="31"/>
      <c r="AM11121" s="31"/>
      <c r="AN11121" s="31"/>
      <c r="AO11121" s="31"/>
      <c r="AP11121" s="31"/>
      <c r="AQ11121" s="31"/>
      <c r="AR11121" s="31"/>
      <c r="AS11121" s="31"/>
      <c r="AT11121" s="31"/>
      <c r="AU11121" s="31"/>
      <c r="AV11121" s="31"/>
      <c r="AW11121" s="31"/>
      <c r="AX11121" s="31"/>
      <c r="AY11121" s="31"/>
      <c r="AZ11121" s="31"/>
      <c r="BA11121" s="31"/>
      <c r="BB11121" s="31"/>
      <c r="BC11121" s="31"/>
      <c r="BD11121" s="31"/>
      <c r="BE11121" s="31"/>
      <c r="BF11121" s="31"/>
      <c r="BG11121" s="31"/>
      <c r="BH11121" s="31"/>
      <c r="BI11121" s="31"/>
      <c r="BJ11121" s="31"/>
      <c r="BK11121" s="31"/>
      <c r="BL11121" s="31"/>
      <c r="BM11121" s="31"/>
      <c r="BN11121" s="31"/>
      <c r="BO11121" s="31"/>
      <c r="BP11121" s="31"/>
      <c r="BQ11121" s="31"/>
      <c r="BR11121" s="31"/>
      <c r="BS11121" s="31"/>
      <c r="BT11121" s="31"/>
      <c r="BU11121" s="31"/>
      <c r="BV11121" s="31"/>
      <c r="BW11121" s="31"/>
      <c r="BX11121" s="31"/>
      <c r="BY11121" s="31"/>
      <c r="BZ11121" s="31"/>
      <c r="CA11121" s="31"/>
      <c r="CB11121" s="31"/>
      <c r="CC11121" s="31"/>
    </row>
    <row r="11122" spans="5:81" customFormat="1" x14ac:dyDescent="0.25">
      <c r="E11122" s="30" t="str">
        <f t="shared" si="84"/>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replace('0002033/4/10/03/2024', '/', '.');</v>
      </c>
      <c r="F11122" s="31"/>
      <c r="G11122" s="31"/>
      <c r="H11122" s="31"/>
      <c r="I11122" s="31"/>
      <c r="J11122" s="31"/>
      <c r="K11122" s="31"/>
      <c r="L11122" s="31"/>
      <c r="M11122" s="31"/>
      <c r="N11122" s="31"/>
      <c r="O11122" s="31"/>
      <c r="P11122" s="31"/>
      <c r="Q11122" s="31"/>
      <c r="R11122" s="31"/>
      <c r="S11122" s="31"/>
      <c r="T11122" s="31"/>
      <c r="U11122" s="31"/>
      <c r="V11122" s="31"/>
      <c r="W11122" s="31"/>
      <c r="X11122" s="31"/>
      <c r="Y11122" s="31"/>
      <c r="Z11122" s="31"/>
      <c r="AA11122" s="31"/>
      <c r="AB11122" s="31"/>
      <c r="AC11122" s="31"/>
      <c r="AD11122" s="31"/>
      <c r="AE11122" s="31"/>
      <c r="AF11122" s="31"/>
      <c r="AG11122" s="31"/>
      <c r="AH11122" s="31"/>
      <c r="AI11122" s="31"/>
      <c r="AJ11122" s="31"/>
      <c r="AK11122" s="31"/>
      <c r="AL11122" s="31"/>
      <c r="AM11122" s="31"/>
      <c r="AN11122" s="31"/>
      <c r="AO11122" s="31"/>
      <c r="AP11122" s="31"/>
      <c r="AQ11122" s="31"/>
      <c r="AR11122" s="31"/>
      <c r="AS11122" s="31"/>
      <c r="AT11122" s="31"/>
      <c r="AU11122" s="31"/>
      <c r="AV11122" s="31"/>
      <c r="AW11122" s="31"/>
      <c r="AX11122" s="31"/>
      <c r="AY11122" s="31"/>
      <c r="AZ11122" s="31"/>
      <c r="BA11122" s="31"/>
      <c r="BB11122" s="31"/>
      <c r="BC11122" s="31"/>
      <c r="BD11122" s="31"/>
      <c r="BE11122" s="31"/>
      <c r="BF11122" s="31"/>
      <c r="BG11122" s="31"/>
      <c r="BH11122" s="31"/>
      <c r="BI11122" s="31"/>
      <c r="BJ11122" s="31"/>
      <c r="BK11122" s="31"/>
      <c r="BL11122" s="31"/>
      <c r="BM11122" s="31"/>
      <c r="BN11122" s="31"/>
      <c r="BO11122" s="31"/>
      <c r="BP11122" s="31"/>
      <c r="BQ11122" s="31"/>
      <c r="BR11122" s="31"/>
      <c r="BS11122" s="31"/>
      <c r="BT11122" s="31"/>
      <c r="BU11122" s="31"/>
      <c r="BV11122" s="31"/>
      <c r="BW11122" s="31"/>
      <c r="BX11122" s="31"/>
      <c r="BY11122" s="31"/>
      <c r="BZ11122" s="31"/>
      <c r="CA11122" s="31"/>
      <c r="CB11122" s="31"/>
      <c r="CC11122" s="31"/>
    </row>
    <row r="11123" spans="5:81" customFormat="1" x14ac:dyDescent="0.25">
      <c r="E11123" s="30" t="str">
        <f t="shared" si="84"/>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replace('0002034/4/10/03/2024', '/', '.');</v>
      </c>
      <c r="F11123" s="31"/>
      <c r="G11123" s="31"/>
      <c r="H11123" s="31"/>
      <c r="I11123" s="31"/>
      <c r="J11123" s="31"/>
      <c r="K11123" s="31"/>
      <c r="L11123" s="31"/>
      <c r="M11123" s="31"/>
      <c r="N11123" s="31"/>
      <c r="O11123" s="31"/>
      <c r="P11123" s="31"/>
      <c r="Q11123" s="31"/>
      <c r="R11123" s="31"/>
      <c r="S11123" s="31"/>
      <c r="T11123" s="31"/>
      <c r="U11123" s="31"/>
      <c r="V11123" s="31"/>
      <c r="W11123" s="31"/>
      <c r="X11123" s="31"/>
      <c r="Y11123" s="31"/>
      <c r="Z11123" s="31"/>
      <c r="AA11123" s="31"/>
      <c r="AB11123" s="31"/>
      <c r="AC11123" s="31"/>
      <c r="AD11123" s="31"/>
      <c r="AE11123" s="31"/>
      <c r="AF11123" s="31"/>
      <c r="AG11123" s="31"/>
      <c r="AH11123" s="31"/>
      <c r="AI11123" s="31"/>
      <c r="AJ11123" s="31"/>
      <c r="AK11123" s="31"/>
      <c r="AL11123" s="31"/>
      <c r="AM11123" s="31"/>
      <c r="AN11123" s="31"/>
      <c r="AO11123" s="31"/>
      <c r="AP11123" s="31"/>
      <c r="AQ11123" s="31"/>
      <c r="AR11123" s="31"/>
      <c r="AS11123" s="31"/>
      <c r="AT11123" s="31"/>
      <c r="AU11123" s="31"/>
      <c r="AV11123" s="31"/>
      <c r="AW11123" s="31"/>
      <c r="AX11123" s="31"/>
      <c r="AY11123" s="31"/>
      <c r="AZ11123" s="31"/>
      <c r="BA11123" s="31"/>
      <c r="BB11123" s="31"/>
      <c r="BC11123" s="31"/>
      <c r="BD11123" s="31"/>
      <c r="BE11123" s="31"/>
      <c r="BF11123" s="31"/>
      <c r="BG11123" s="31"/>
      <c r="BH11123" s="31"/>
      <c r="BI11123" s="31"/>
      <c r="BJ11123" s="31"/>
      <c r="BK11123" s="31"/>
      <c r="BL11123" s="31"/>
      <c r="BM11123" s="31"/>
      <c r="BN11123" s="31"/>
      <c r="BO11123" s="31"/>
      <c r="BP11123" s="31"/>
      <c r="BQ11123" s="31"/>
      <c r="BR11123" s="31"/>
      <c r="BS11123" s="31"/>
      <c r="BT11123" s="31"/>
      <c r="BU11123" s="31"/>
      <c r="BV11123" s="31"/>
      <c r="BW11123" s="31"/>
      <c r="BX11123" s="31"/>
      <c r="BY11123" s="31"/>
      <c r="BZ11123" s="31"/>
      <c r="CA11123" s="31"/>
      <c r="CB11123" s="31"/>
      <c r="CC11123" s="31"/>
    </row>
    <row r="11124" spans="5:81" customFormat="1" x14ac:dyDescent="0.25">
      <c r="E11124" s="30" t="str">
        <f t="shared" si="84"/>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replace('0002035/4/10/03/2024', '/', '.');</v>
      </c>
      <c r="F11124" s="31"/>
      <c r="G11124" s="31"/>
      <c r="H11124" s="31"/>
      <c r="I11124" s="31"/>
      <c r="J11124" s="31"/>
      <c r="K11124" s="31"/>
      <c r="L11124" s="31"/>
      <c r="M11124" s="31"/>
      <c r="N11124" s="31"/>
      <c r="O11124" s="31"/>
      <c r="P11124" s="31"/>
      <c r="Q11124" s="31"/>
      <c r="R11124" s="31"/>
      <c r="S11124" s="31"/>
      <c r="T11124" s="31"/>
      <c r="U11124" s="31"/>
      <c r="V11124" s="31"/>
      <c r="W11124" s="31"/>
      <c r="X11124" s="31"/>
      <c r="Y11124" s="31"/>
      <c r="Z11124" s="31"/>
      <c r="AA11124" s="31"/>
      <c r="AB11124" s="31"/>
      <c r="AC11124" s="31"/>
      <c r="AD11124" s="31"/>
      <c r="AE11124" s="31"/>
      <c r="AF11124" s="31"/>
      <c r="AG11124" s="31"/>
      <c r="AH11124" s="31"/>
      <c r="AI11124" s="31"/>
      <c r="AJ11124" s="31"/>
      <c r="AK11124" s="31"/>
      <c r="AL11124" s="31"/>
      <c r="AM11124" s="31"/>
      <c r="AN11124" s="31"/>
      <c r="AO11124" s="31"/>
      <c r="AP11124" s="31"/>
      <c r="AQ11124" s="31"/>
      <c r="AR11124" s="31"/>
      <c r="AS11124" s="31"/>
      <c r="AT11124" s="31"/>
      <c r="AU11124" s="31"/>
      <c r="AV11124" s="31"/>
      <c r="AW11124" s="31"/>
      <c r="AX11124" s="31"/>
      <c r="AY11124" s="31"/>
      <c r="AZ11124" s="31"/>
      <c r="BA11124" s="31"/>
      <c r="BB11124" s="31"/>
      <c r="BC11124" s="31"/>
      <c r="BD11124" s="31"/>
      <c r="BE11124" s="31"/>
      <c r="BF11124" s="31"/>
      <c r="BG11124" s="31"/>
      <c r="BH11124" s="31"/>
      <c r="BI11124" s="31"/>
      <c r="BJ11124" s="31"/>
      <c r="BK11124" s="31"/>
      <c r="BL11124" s="31"/>
      <c r="BM11124" s="31"/>
      <c r="BN11124" s="31"/>
      <c r="BO11124" s="31"/>
      <c r="BP11124" s="31"/>
      <c r="BQ11124" s="31"/>
      <c r="BR11124" s="31"/>
      <c r="BS11124" s="31"/>
      <c r="BT11124" s="31"/>
      <c r="BU11124" s="31"/>
      <c r="BV11124" s="31"/>
      <c r="BW11124" s="31"/>
      <c r="BX11124" s="31"/>
      <c r="BY11124" s="31"/>
      <c r="BZ11124" s="31"/>
      <c r="CA11124" s="31"/>
      <c r="CB11124" s="31"/>
      <c r="CC11124" s="31"/>
    </row>
    <row r="11125" spans="5:81" customFormat="1" x14ac:dyDescent="0.25">
      <c r="E11125" s="30" t="str">
        <f t="shared" si="84"/>
        <v>update IFINOPL.dbo.AGREEMENT_ASSET set BILLING_TO_NPWP = '013260856038000', NPWP_NAME = 'PT. CIOMAS ADISATWA', NPWP_ADDRESS = 'JL. MT. HARYONO KAV. 16 WISMA MILLENIA LT. 7 RT. 010/05 TEBET JAKARTA SELATAN' where AGREEMENT_NO = replace('0002038/4/10/03/2024', '/', '.');</v>
      </c>
      <c r="F11125" s="31"/>
      <c r="G11125" s="31"/>
      <c r="H11125" s="31"/>
      <c r="I11125" s="31"/>
      <c r="J11125" s="31"/>
      <c r="K11125" s="31"/>
      <c r="L11125" s="31"/>
      <c r="M11125" s="31"/>
      <c r="N11125" s="31"/>
      <c r="O11125" s="31"/>
      <c r="P11125" s="31"/>
      <c r="Q11125" s="31"/>
      <c r="R11125" s="31"/>
      <c r="S11125" s="31"/>
      <c r="T11125" s="31"/>
      <c r="U11125" s="31"/>
      <c r="V11125" s="31"/>
      <c r="W11125" s="31"/>
      <c r="X11125" s="31"/>
      <c r="Y11125" s="31"/>
      <c r="Z11125" s="31"/>
      <c r="AA11125" s="31"/>
      <c r="AB11125" s="31"/>
      <c r="AC11125" s="31"/>
      <c r="AD11125" s="31"/>
      <c r="AE11125" s="31"/>
      <c r="AF11125" s="31"/>
      <c r="AG11125" s="31"/>
      <c r="AH11125" s="31"/>
      <c r="AI11125" s="31"/>
      <c r="AJ11125" s="31"/>
      <c r="AK11125" s="31"/>
      <c r="AL11125" s="31"/>
      <c r="AM11125" s="31"/>
      <c r="AN11125" s="31"/>
      <c r="AO11125" s="31"/>
      <c r="AP11125" s="31"/>
      <c r="AQ11125" s="31"/>
      <c r="AR11125" s="31"/>
      <c r="AS11125" s="31"/>
      <c r="AT11125" s="31"/>
      <c r="AU11125" s="31"/>
      <c r="AV11125" s="31"/>
      <c r="AW11125" s="31"/>
      <c r="AX11125" s="31"/>
      <c r="AY11125" s="31"/>
      <c r="AZ11125" s="31"/>
      <c r="BA11125" s="31"/>
      <c r="BB11125" s="31"/>
      <c r="BC11125" s="31"/>
      <c r="BD11125" s="31"/>
      <c r="BE11125" s="31"/>
      <c r="BF11125" s="31"/>
      <c r="BG11125" s="31"/>
      <c r="BH11125" s="31"/>
      <c r="BI11125" s="31"/>
      <c r="BJ11125" s="31"/>
      <c r="BK11125" s="31"/>
      <c r="BL11125" s="31"/>
      <c r="BM11125" s="31"/>
      <c r="BN11125" s="31"/>
      <c r="BO11125" s="31"/>
      <c r="BP11125" s="31"/>
      <c r="BQ11125" s="31"/>
      <c r="BR11125" s="31"/>
      <c r="BS11125" s="31"/>
      <c r="BT11125" s="31"/>
      <c r="BU11125" s="31"/>
      <c r="BV11125" s="31"/>
      <c r="BW11125" s="31"/>
      <c r="BX11125" s="31"/>
      <c r="BY11125" s="31"/>
      <c r="BZ11125" s="31"/>
      <c r="CA11125" s="31"/>
      <c r="CB11125" s="31"/>
      <c r="CC11125" s="31"/>
    </row>
    <row r="11126" spans="5:81" customFormat="1" x14ac:dyDescent="0.25">
      <c r="E11126" s="30" t="str">
        <f t="shared" si="84"/>
        <v>update IFINOPL.dbo.AGREEMENT_ASSET set BILLING_TO_NPWP = '705439826063000', NPWP_NAME = 'PT. PRIMA ARMADA RAYA', NPWP_ADDRESS = 'GD. PATRA JASA OFFICE TOWER LT. 1 JL. JEND. GATOT SUBROTO KAV. 32-34 KUNINGAN TIMUR SETIABUDI JAKARTA SELATAN DKI JAKARTA' where AGREEMENT_NO = replace('0002039/4/10/03/2024', '/', '.');</v>
      </c>
      <c r="F11126" s="31"/>
      <c r="G11126" s="31"/>
      <c r="H11126" s="31"/>
      <c r="I11126" s="31"/>
      <c r="J11126" s="31"/>
      <c r="K11126" s="31"/>
      <c r="L11126" s="31"/>
      <c r="M11126" s="31"/>
      <c r="N11126" s="31"/>
      <c r="O11126" s="31"/>
      <c r="P11126" s="31"/>
      <c r="Q11126" s="31"/>
      <c r="R11126" s="31"/>
      <c r="S11126" s="31"/>
      <c r="T11126" s="31"/>
      <c r="U11126" s="31"/>
      <c r="V11126" s="31"/>
      <c r="W11126" s="31"/>
      <c r="X11126" s="31"/>
      <c r="Y11126" s="31"/>
      <c r="Z11126" s="31"/>
      <c r="AA11126" s="31"/>
      <c r="AB11126" s="31"/>
      <c r="AC11126" s="31"/>
      <c r="AD11126" s="31"/>
      <c r="AE11126" s="31"/>
      <c r="AF11126" s="31"/>
      <c r="AG11126" s="31"/>
      <c r="AH11126" s="31"/>
      <c r="AI11126" s="31"/>
      <c r="AJ11126" s="31"/>
      <c r="AK11126" s="31"/>
      <c r="AL11126" s="31"/>
      <c r="AM11126" s="31"/>
      <c r="AN11126" s="31"/>
      <c r="AO11126" s="31"/>
      <c r="AP11126" s="31"/>
      <c r="AQ11126" s="31"/>
      <c r="AR11126" s="31"/>
      <c r="AS11126" s="31"/>
      <c r="AT11126" s="31"/>
      <c r="AU11126" s="31"/>
      <c r="AV11126" s="31"/>
      <c r="AW11126" s="31"/>
      <c r="AX11126" s="31"/>
      <c r="AY11126" s="31"/>
      <c r="AZ11126" s="31"/>
      <c r="BA11126" s="31"/>
      <c r="BB11126" s="31"/>
      <c r="BC11126" s="31"/>
      <c r="BD11126" s="31"/>
      <c r="BE11126" s="31"/>
      <c r="BF11126" s="31"/>
      <c r="BG11126" s="31"/>
      <c r="BH11126" s="31"/>
      <c r="BI11126" s="31"/>
      <c r="BJ11126" s="31"/>
      <c r="BK11126" s="31"/>
      <c r="BL11126" s="31"/>
      <c r="BM11126" s="31"/>
      <c r="BN11126" s="31"/>
      <c r="BO11126" s="31"/>
      <c r="BP11126" s="31"/>
      <c r="BQ11126" s="31"/>
      <c r="BR11126" s="31"/>
      <c r="BS11126" s="31"/>
      <c r="BT11126" s="31"/>
      <c r="BU11126" s="31"/>
      <c r="BV11126" s="31"/>
      <c r="BW11126" s="31"/>
      <c r="BX11126" s="31"/>
      <c r="BY11126" s="31"/>
      <c r="BZ11126" s="31"/>
      <c r="CA11126" s="31"/>
      <c r="CB11126" s="31"/>
      <c r="CC11126" s="31"/>
    </row>
    <row r="11127" spans="5:81" customFormat="1" x14ac:dyDescent="0.25">
      <c r="E11127" s="30" t="str">
        <f t="shared" si="84"/>
        <v>update IFINOPL.dbo.AGREEMENT_ASSET set BILLING_TO_NPWP = '013085097062000', NPWP_NAME = 'PT. SOMPO INSURANCE INDONESIA', NPWP_ADDRESS = 'GD MAYAPADA TOWET II LANTAI 19 JL JEND SUDIRMANKAV 27 RT/RW 000/000 KELURAHAN SETIABUDI KECAMATAN SETIA BUDI - JAKARTA SELATAN 12910' where AGREEMENT_NO = replace('0002040/4/08/03/2024', '/', '.');</v>
      </c>
      <c r="F11127" s="31"/>
      <c r="G11127" s="31"/>
      <c r="H11127" s="31"/>
      <c r="I11127" s="31"/>
      <c r="J11127" s="31"/>
      <c r="K11127" s="31"/>
      <c r="L11127" s="31"/>
      <c r="M11127" s="31"/>
      <c r="N11127" s="31"/>
      <c r="O11127" s="31"/>
      <c r="P11127" s="31"/>
      <c r="Q11127" s="31"/>
      <c r="R11127" s="31"/>
      <c r="S11127" s="31"/>
      <c r="T11127" s="31"/>
      <c r="U11127" s="31"/>
      <c r="V11127" s="31"/>
      <c r="W11127" s="31"/>
      <c r="X11127" s="31"/>
      <c r="Y11127" s="31"/>
      <c r="Z11127" s="31"/>
      <c r="AA11127" s="31"/>
      <c r="AB11127" s="31"/>
      <c r="AC11127" s="31"/>
      <c r="AD11127" s="31"/>
      <c r="AE11127" s="31"/>
      <c r="AF11127" s="31"/>
      <c r="AG11127" s="31"/>
      <c r="AH11127" s="31"/>
      <c r="AI11127" s="31"/>
      <c r="AJ11127" s="31"/>
      <c r="AK11127" s="31"/>
      <c r="AL11127" s="31"/>
      <c r="AM11127" s="31"/>
      <c r="AN11127" s="31"/>
      <c r="AO11127" s="31"/>
      <c r="AP11127" s="31"/>
      <c r="AQ11127" s="31"/>
      <c r="AR11127" s="31"/>
      <c r="AS11127" s="31"/>
      <c r="AT11127" s="31"/>
      <c r="AU11127" s="31"/>
      <c r="AV11127" s="31"/>
      <c r="AW11127" s="31"/>
      <c r="AX11127" s="31"/>
      <c r="AY11127" s="31"/>
      <c r="AZ11127" s="31"/>
      <c r="BA11127" s="31"/>
      <c r="BB11127" s="31"/>
      <c r="BC11127" s="31"/>
      <c r="BD11127" s="31"/>
      <c r="BE11127" s="31"/>
      <c r="BF11127" s="31"/>
      <c r="BG11127" s="31"/>
      <c r="BH11127" s="31"/>
      <c r="BI11127" s="31"/>
      <c r="BJ11127" s="31"/>
      <c r="BK11127" s="31"/>
      <c r="BL11127" s="31"/>
      <c r="BM11127" s="31"/>
      <c r="BN11127" s="31"/>
      <c r="BO11127" s="31"/>
      <c r="BP11127" s="31"/>
      <c r="BQ11127" s="31"/>
      <c r="BR11127" s="31"/>
      <c r="BS11127" s="31"/>
      <c r="BT11127" s="31"/>
      <c r="BU11127" s="31"/>
      <c r="BV11127" s="31"/>
      <c r="BW11127" s="31"/>
      <c r="BX11127" s="31"/>
      <c r="BY11127" s="31"/>
      <c r="BZ11127" s="31"/>
      <c r="CA11127" s="31"/>
      <c r="CB11127" s="31"/>
      <c r="CC11127" s="31"/>
    </row>
    <row r="11128" spans="5:81" customFormat="1" x14ac:dyDescent="0.25">
      <c r="E11128" s="30" t="str">
        <f t="shared" si="84"/>
        <v>update IFINOPL.dbo.AGREEMENT_ASSET set BILLING_TO_NPWP = '937370443077000', NPWP_NAME = 'PT. HALMAHERA JAYA FERONIKEL', NPWP_ADDRESS = 'GEDUNG BANK PANIN LT. 3 JL JENDERAL SUDIRMAN, GELORA, TANAH ABANG, KOTA ADM. JAKARTA PUSAT, DKI JAKARTA, 10270' where AGREEMENT_NO = replace('0002041/4/10/03/2024', '/', '.');</v>
      </c>
      <c r="F11128" s="31"/>
      <c r="G11128" s="31"/>
      <c r="H11128" s="31"/>
      <c r="I11128" s="31"/>
      <c r="J11128" s="31"/>
      <c r="K11128" s="31"/>
      <c r="L11128" s="31"/>
      <c r="M11128" s="31"/>
      <c r="N11128" s="31"/>
      <c r="O11128" s="31"/>
      <c r="P11128" s="31"/>
      <c r="Q11128" s="31"/>
      <c r="R11128" s="31"/>
      <c r="S11128" s="31"/>
      <c r="T11128" s="31"/>
      <c r="U11128" s="31"/>
      <c r="V11128" s="31"/>
      <c r="W11128" s="31"/>
      <c r="X11128" s="31"/>
      <c r="Y11128" s="31"/>
      <c r="Z11128" s="31"/>
      <c r="AA11128" s="31"/>
      <c r="AB11128" s="31"/>
      <c r="AC11128" s="31"/>
      <c r="AD11128" s="31"/>
      <c r="AE11128" s="31"/>
      <c r="AF11128" s="31"/>
      <c r="AG11128" s="31"/>
      <c r="AH11128" s="31"/>
      <c r="AI11128" s="31"/>
      <c r="AJ11128" s="31"/>
      <c r="AK11128" s="31"/>
      <c r="AL11128" s="31"/>
      <c r="AM11128" s="31"/>
      <c r="AN11128" s="31"/>
      <c r="AO11128" s="31"/>
      <c r="AP11128" s="31"/>
      <c r="AQ11128" s="31"/>
      <c r="AR11128" s="31"/>
      <c r="AS11128" s="31"/>
      <c r="AT11128" s="31"/>
      <c r="AU11128" s="31"/>
      <c r="AV11128" s="31"/>
      <c r="AW11128" s="31"/>
      <c r="AX11128" s="31"/>
      <c r="AY11128" s="31"/>
      <c r="AZ11128" s="31"/>
      <c r="BA11128" s="31"/>
      <c r="BB11128" s="31"/>
      <c r="BC11128" s="31"/>
      <c r="BD11128" s="31"/>
      <c r="BE11128" s="31"/>
      <c r="BF11128" s="31"/>
      <c r="BG11128" s="31"/>
      <c r="BH11128" s="31"/>
      <c r="BI11128" s="31"/>
      <c r="BJ11128" s="31"/>
      <c r="BK11128" s="31"/>
      <c r="BL11128" s="31"/>
      <c r="BM11128" s="31"/>
      <c r="BN11128" s="31"/>
      <c r="BO11128" s="31"/>
      <c r="BP11128" s="31"/>
      <c r="BQ11128" s="31"/>
      <c r="BR11128" s="31"/>
      <c r="BS11128" s="31"/>
      <c r="BT11128" s="31"/>
      <c r="BU11128" s="31"/>
      <c r="BV11128" s="31"/>
      <c r="BW11128" s="31"/>
      <c r="BX11128" s="31"/>
      <c r="BY11128" s="31"/>
      <c r="BZ11128" s="31"/>
      <c r="CA11128" s="31"/>
      <c r="CB11128" s="31"/>
      <c r="CC11128" s="31"/>
    </row>
    <row r="11129" spans="5:81" customFormat="1" x14ac:dyDescent="0.25">
      <c r="E11129" s="30" t="str">
        <f t="shared" si="84"/>
        <v>update IFINOPL.dbo.AGREEMENT_ASSET set BILLING_TO_NPWP = '024242133086000', NPWP_NAME = 'PT. MACROSENTRA NIAGABOGA', NPWP_ADDRESS = 'RUKAN TAMAN MERUYA BLOK N.27-28, MERUYA UTARA, JAKARTA BARAT' where AGREEMENT_NO = replace('0002042/4/08/03/2024', '/', '.');</v>
      </c>
      <c r="F11129" s="31"/>
      <c r="G11129" s="31"/>
      <c r="H11129" s="31"/>
      <c r="I11129" s="31"/>
      <c r="J11129" s="31"/>
      <c r="K11129" s="31"/>
      <c r="L11129" s="31"/>
      <c r="M11129" s="31"/>
      <c r="N11129" s="31"/>
      <c r="O11129" s="31"/>
      <c r="P11129" s="31"/>
      <c r="Q11129" s="31"/>
      <c r="R11129" s="31"/>
      <c r="S11129" s="31"/>
      <c r="T11129" s="31"/>
      <c r="U11129" s="31"/>
      <c r="V11129" s="31"/>
      <c r="W11129" s="31"/>
      <c r="X11129" s="31"/>
      <c r="Y11129" s="31"/>
      <c r="Z11129" s="31"/>
      <c r="AA11129" s="31"/>
      <c r="AB11129" s="31"/>
      <c r="AC11129" s="31"/>
      <c r="AD11129" s="31"/>
      <c r="AE11129" s="31"/>
      <c r="AF11129" s="31"/>
      <c r="AG11129" s="31"/>
      <c r="AH11129" s="31"/>
      <c r="AI11129" s="31"/>
      <c r="AJ11129" s="31"/>
      <c r="AK11129" s="31"/>
      <c r="AL11129" s="31"/>
      <c r="AM11129" s="31"/>
      <c r="AN11129" s="31"/>
      <c r="AO11129" s="31"/>
      <c r="AP11129" s="31"/>
      <c r="AQ11129" s="31"/>
      <c r="AR11129" s="31"/>
      <c r="AS11129" s="31"/>
      <c r="AT11129" s="31"/>
      <c r="AU11129" s="31"/>
      <c r="AV11129" s="31"/>
      <c r="AW11129" s="31"/>
      <c r="AX11129" s="31"/>
      <c r="AY11129" s="31"/>
      <c r="AZ11129" s="31"/>
      <c r="BA11129" s="31"/>
      <c r="BB11129" s="31"/>
      <c r="BC11129" s="31"/>
      <c r="BD11129" s="31"/>
      <c r="BE11129" s="31"/>
      <c r="BF11129" s="31"/>
      <c r="BG11129" s="31"/>
      <c r="BH11129" s="31"/>
      <c r="BI11129" s="31"/>
      <c r="BJ11129" s="31"/>
      <c r="BK11129" s="31"/>
      <c r="BL11129" s="31"/>
      <c r="BM11129" s="31"/>
      <c r="BN11129" s="31"/>
      <c r="BO11129" s="31"/>
      <c r="BP11129" s="31"/>
      <c r="BQ11129" s="31"/>
      <c r="BR11129" s="31"/>
      <c r="BS11129" s="31"/>
      <c r="BT11129" s="31"/>
      <c r="BU11129" s="31"/>
      <c r="BV11129" s="31"/>
      <c r="BW11129" s="31"/>
      <c r="BX11129" s="31"/>
      <c r="BY11129" s="31"/>
      <c r="BZ11129" s="31"/>
      <c r="CA11129" s="31"/>
      <c r="CB11129" s="31"/>
      <c r="CC11129" s="31"/>
    </row>
    <row r="11130" spans="5:81" customFormat="1" x14ac:dyDescent="0.25">
      <c r="E11130" s="30" t="str">
        <f t="shared" si="84"/>
        <v>update IFINOPL.dbo.AGREEMENT_ASSET set BILLING_TO_NPWP = '427781075047000', NPWP_NAME = 'PT.GLOBAL JET CARGO', NPWP_ADDRESS = 'Landmark Pluit Tower Blok B1 Lantai 9A,Jl Pluit Penjaringan ,Kota Adm.Jakarta Utara DKI Jakarta' where AGREEMENT_NO = replace('0002043/4/08/03/2024', '/', '.');</v>
      </c>
      <c r="F11130" s="31"/>
      <c r="G11130" s="31"/>
      <c r="H11130" s="31"/>
      <c r="I11130" s="31"/>
      <c r="J11130" s="31"/>
      <c r="K11130" s="31"/>
      <c r="L11130" s="31"/>
      <c r="M11130" s="31"/>
      <c r="N11130" s="31"/>
      <c r="O11130" s="31"/>
      <c r="P11130" s="31"/>
      <c r="Q11130" s="31"/>
      <c r="R11130" s="31"/>
      <c r="S11130" s="31"/>
      <c r="T11130" s="31"/>
      <c r="U11130" s="31"/>
      <c r="V11130" s="31"/>
      <c r="W11130" s="31"/>
      <c r="X11130" s="31"/>
      <c r="Y11130" s="31"/>
      <c r="Z11130" s="31"/>
      <c r="AA11130" s="31"/>
      <c r="AB11130" s="31"/>
      <c r="AC11130" s="31"/>
      <c r="AD11130" s="31"/>
      <c r="AE11130" s="31"/>
      <c r="AF11130" s="31"/>
      <c r="AG11130" s="31"/>
      <c r="AH11130" s="31"/>
      <c r="AI11130" s="31"/>
      <c r="AJ11130" s="31"/>
      <c r="AK11130" s="31"/>
      <c r="AL11130" s="31"/>
      <c r="AM11130" s="31"/>
      <c r="AN11130" s="31"/>
      <c r="AO11130" s="31"/>
      <c r="AP11130" s="31"/>
      <c r="AQ11130" s="31"/>
      <c r="AR11130" s="31"/>
      <c r="AS11130" s="31"/>
      <c r="AT11130" s="31"/>
      <c r="AU11130" s="31"/>
      <c r="AV11130" s="31"/>
      <c r="AW11130" s="31"/>
      <c r="AX11130" s="31"/>
      <c r="AY11130" s="31"/>
      <c r="AZ11130" s="31"/>
      <c r="BA11130" s="31"/>
      <c r="BB11130" s="31"/>
      <c r="BC11130" s="31"/>
      <c r="BD11130" s="31"/>
      <c r="BE11130" s="31"/>
      <c r="BF11130" s="31"/>
      <c r="BG11130" s="31"/>
      <c r="BH11130" s="31"/>
      <c r="BI11130" s="31"/>
      <c r="BJ11130" s="31"/>
      <c r="BK11130" s="31"/>
      <c r="BL11130" s="31"/>
      <c r="BM11130" s="31"/>
      <c r="BN11130" s="31"/>
      <c r="BO11130" s="31"/>
      <c r="BP11130" s="31"/>
      <c r="BQ11130" s="31"/>
      <c r="BR11130" s="31"/>
      <c r="BS11130" s="31"/>
      <c r="BT11130" s="31"/>
      <c r="BU11130" s="31"/>
      <c r="BV11130" s="31"/>
      <c r="BW11130" s="31"/>
      <c r="BX11130" s="31"/>
      <c r="BY11130" s="31"/>
      <c r="BZ11130" s="31"/>
      <c r="CA11130" s="31"/>
      <c r="CB11130" s="31"/>
      <c r="CC11130" s="31"/>
    </row>
    <row r="11131" spans="5:81" customFormat="1" x14ac:dyDescent="0.25">
      <c r="E11131" s="30" t="str">
        <f t="shared" si="84"/>
        <v>update IFINOPL.dbo.AGREEMENT_ASSET set BILLING_TO_NPWP = '317839322411000', NPWP_NAME = 'PT TRILASMEN INDONESIA', NPWP_ADDRESS = 'RUKO EMERALD BOULEVARD AA,2I3T RT OO1 RW OO7 KELURAHAN PERIGI KECAMATAN PONDOK AREN TANGERANG SELATAN BANTEN' where AGREEMENT_NO = replace('0002044/4/01/03/2024', '/', '.');</v>
      </c>
      <c r="F11131" s="31"/>
      <c r="G11131" s="31"/>
      <c r="H11131" s="31"/>
      <c r="I11131" s="31"/>
      <c r="J11131" s="31"/>
      <c r="K11131" s="31"/>
      <c r="L11131" s="31"/>
      <c r="M11131" s="31"/>
      <c r="N11131" s="31"/>
      <c r="O11131" s="31"/>
      <c r="P11131" s="31"/>
      <c r="Q11131" s="31"/>
      <c r="R11131" s="31"/>
      <c r="S11131" s="31"/>
      <c r="T11131" s="31"/>
      <c r="U11131" s="31"/>
      <c r="V11131" s="31"/>
      <c r="W11131" s="31"/>
      <c r="X11131" s="31"/>
      <c r="Y11131" s="31"/>
      <c r="Z11131" s="31"/>
      <c r="AA11131" s="31"/>
      <c r="AB11131" s="31"/>
      <c r="AC11131" s="31"/>
      <c r="AD11131" s="31"/>
      <c r="AE11131" s="31"/>
      <c r="AF11131" s="31"/>
      <c r="AG11131" s="31"/>
      <c r="AH11131" s="31"/>
      <c r="AI11131" s="31"/>
      <c r="AJ11131" s="31"/>
      <c r="AK11131" s="31"/>
      <c r="AL11131" s="31"/>
      <c r="AM11131" s="31"/>
      <c r="AN11131" s="31"/>
      <c r="AO11131" s="31"/>
      <c r="AP11131" s="31"/>
      <c r="AQ11131" s="31"/>
      <c r="AR11131" s="31"/>
      <c r="AS11131" s="31"/>
      <c r="AT11131" s="31"/>
      <c r="AU11131" s="31"/>
      <c r="AV11131" s="31"/>
      <c r="AW11131" s="31"/>
      <c r="AX11131" s="31"/>
      <c r="AY11131" s="31"/>
      <c r="AZ11131" s="31"/>
      <c r="BA11131" s="31"/>
      <c r="BB11131" s="31"/>
      <c r="BC11131" s="31"/>
      <c r="BD11131" s="31"/>
      <c r="BE11131" s="31"/>
      <c r="BF11131" s="31"/>
      <c r="BG11131" s="31"/>
      <c r="BH11131" s="31"/>
      <c r="BI11131" s="31"/>
      <c r="BJ11131" s="31"/>
      <c r="BK11131" s="31"/>
      <c r="BL11131" s="31"/>
      <c r="BM11131" s="31"/>
      <c r="BN11131" s="31"/>
      <c r="BO11131" s="31"/>
      <c r="BP11131" s="31"/>
      <c r="BQ11131" s="31"/>
      <c r="BR11131" s="31"/>
      <c r="BS11131" s="31"/>
      <c r="BT11131" s="31"/>
      <c r="BU11131" s="31"/>
      <c r="BV11131" s="31"/>
      <c r="BW11131" s="31"/>
      <c r="BX11131" s="31"/>
      <c r="BY11131" s="31"/>
      <c r="BZ11131" s="31"/>
      <c r="CA11131" s="31"/>
      <c r="CB11131" s="31"/>
      <c r="CC11131" s="31"/>
    </row>
    <row r="11132" spans="5:81" customFormat="1" x14ac:dyDescent="0.25">
      <c r="E11132" s="30" t="str">
        <f t="shared" si="84"/>
        <v>update IFINOPL.dbo.AGREEMENT_ASSET set BILLING_TO_NPWP = '629805763034000', NPWP_NAME = 'PT. ENVIO MITRA PERSADA', NPWP_ADDRESS = 'Envio Mitra Persada, CIPUTRA INTERNATIONAL TOKOPEDIA CARE TOWER LAN, RAWA BUAYA, CENGKARENG KOTA ADM. JAKARTA BARAT' where AGREEMENT_NO = replace('0002045/4/38/03/2024', '/', '.');</v>
      </c>
      <c r="F11132" s="31"/>
      <c r="G11132" s="31"/>
      <c r="H11132" s="31"/>
      <c r="I11132" s="31"/>
      <c r="J11132" s="31"/>
      <c r="K11132" s="31"/>
      <c r="L11132" s="31"/>
      <c r="M11132" s="31"/>
      <c r="N11132" s="31"/>
      <c r="O11132" s="31"/>
      <c r="P11132" s="31"/>
      <c r="Q11132" s="31"/>
      <c r="R11132" s="31"/>
      <c r="S11132" s="31"/>
      <c r="T11132" s="31"/>
      <c r="U11132" s="31"/>
      <c r="V11132" s="31"/>
      <c r="W11132" s="31"/>
      <c r="X11132" s="31"/>
      <c r="Y11132" s="31"/>
      <c r="Z11132" s="31"/>
      <c r="AA11132" s="31"/>
      <c r="AB11132" s="31"/>
      <c r="AC11132" s="31"/>
      <c r="AD11132" s="31"/>
      <c r="AE11132" s="31"/>
      <c r="AF11132" s="31"/>
      <c r="AG11132" s="31"/>
      <c r="AH11132" s="31"/>
      <c r="AI11132" s="31"/>
      <c r="AJ11132" s="31"/>
      <c r="AK11132" s="31"/>
      <c r="AL11132" s="31"/>
      <c r="AM11132" s="31"/>
      <c r="AN11132" s="31"/>
      <c r="AO11132" s="31"/>
      <c r="AP11132" s="31"/>
      <c r="AQ11132" s="31"/>
      <c r="AR11132" s="31"/>
      <c r="AS11132" s="31"/>
      <c r="AT11132" s="31"/>
      <c r="AU11132" s="31"/>
      <c r="AV11132" s="31"/>
      <c r="AW11132" s="31"/>
      <c r="AX11132" s="31"/>
      <c r="AY11132" s="31"/>
      <c r="AZ11132" s="31"/>
      <c r="BA11132" s="31"/>
      <c r="BB11132" s="31"/>
      <c r="BC11132" s="31"/>
      <c r="BD11132" s="31"/>
      <c r="BE11132" s="31"/>
      <c r="BF11132" s="31"/>
      <c r="BG11132" s="31"/>
      <c r="BH11132" s="31"/>
      <c r="BI11132" s="31"/>
      <c r="BJ11132" s="31"/>
      <c r="BK11132" s="31"/>
      <c r="BL11132" s="31"/>
      <c r="BM11132" s="31"/>
      <c r="BN11132" s="31"/>
      <c r="BO11132" s="31"/>
      <c r="BP11132" s="31"/>
      <c r="BQ11132" s="31"/>
      <c r="BR11132" s="31"/>
      <c r="BS11132" s="31"/>
      <c r="BT11132" s="31"/>
      <c r="BU11132" s="31"/>
      <c r="BV11132" s="31"/>
      <c r="BW11132" s="31"/>
      <c r="BX11132" s="31"/>
      <c r="BY11132" s="31"/>
      <c r="BZ11132" s="31"/>
      <c r="CA11132" s="31"/>
      <c r="CB11132" s="31"/>
      <c r="CC11132" s="31"/>
    </row>
    <row r="11133" spans="5:81" customFormat="1" x14ac:dyDescent="0.25">
      <c r="E11133" s="30" t="str">
        <f t="shared" si="84"/>
        <v>update IFINOPL.dbo.AGREEMENT_ASSET set BILLING_TO_NPWP = '313472342001000', NPWP_NAME = 'PT. RIOFANYUGI MAHIJA PARAMA', NPWP_ADDRESS = 'JL. GALURSARI III BLOK K/177 A, RT.010 RW.01, UTAN KAYU SELATAN - MATRAMAN, JAKARTA TIMUR - DKI JAKARTA' where AGREEMENT_NO = replace('0002046/4/01/03/2024', '/', '.');</v>
      </c>
      <c r="F11133" s="31"/>
      <c r="G11133" s="31"/>
      <c r="H11133" s="31"/>
      <c r="I11133" s="31"/>
      <c r="J11133" s="31"/>
      <c r="K11133" s="31"/>
      <c r="L11133" s="31"/>
      <c r="M11133" s="31"/>
      <c r="N11133" s="31"/>
      <c r="O11133" s="31"/>
      <c r="P11133" s="31"/>
      <c r="Q11133" s="31"/>
      <c r="R11133" s="31"/>
      <c r="S11133" s="31"/>
      <c r="T11133" s="31"/>
      <c r="U11133" s="31"/>
      <c r="V11133" s="31"/>
      <c r="W11133" s="31"/>
      <c r="X11133" s="31"/>
      <c r="Y11133" s="31"/>
      <c r="Z11133" s="31"/>
      <c r="AA11133" s="31"/>
      <c r="AB11133" s="31"/>
      <c r="AC11133" s="31"/>
      <c r="AD11133" s="31"/>
      <c r="AE11133" s="31"/>
      <c r="AF11133" s="31"/>
      <c r="AG11133" s="31"/>
      <c r="AH11133" s="31"/>
      <c r="AI11133" s="31"/>
      <c r="AJ11133" s="31"/>
      <c r="AK11133" s="31"/>
      <c r="AL11133" s="31"/>
      <c r="AM11133" s="31"/>
      <c r="AN11133" s="31"/>
      <c r="AO11133" s="31"/>
      <c r="AP11133" s="31"/>
      <c r="AQ11133" s="31"/>
      <c r="AR11133" s="31"/>
      <c r="AS11133" s="31"/>
      <c r="AT11133" s="31"/>
      <c r="AU11133" s="31"/>
      <c r="AV11133" s="31"/>
      <c r="AW11133" s="31"/>
      <c r="AX11133" s="31"/>
      <c r="AY11133" s="31"/>
      <c r="AZ11133" s="31"/>
      <c r="BA11133" s="31"/>
      <c r="BB11133" s="31"/>
      <c r="BC11133" s="31"/>
      <c r="BD11133" s="31"/>
      <c r="BE11133" s="31"/>
      <c r="BF11133" s="31"/>
      <c r="BG11133" s="31"/>
      <c r="BH11133" s="31"/>
      <c r="BI11133" s="31"/>
      <c r="BJ11133" s="31"/>
      <c r="BK11133" s="31"/>
      <c r="BL11133" s="31"/>
      <c r="BM11133" s="31"/>
      <c r="BN11133" s="31"/>
      <c r="BO11133" s="31"/>
      <c r="BP11133" s="31"/>
      <c r="BQ11133" s="31"/>
      <c r="BR11133" s="31"/>
      <c r="BS11133" s="31"/>
      <c r="BT11133" s="31"/>
      <c r="BU11133" s="31"/>
      <c r="BV11133" s="31"/>
      <c r="BW11133" s="31"/>
      <c r="BX11133" s="31"/>
      <c r="BY11133" s="31"/>
      <c r="BZ11133" s="31"/>
      <c r="CA11133" s="31"/>
      <c r="CB11133" s="31"/>
      <c r="CC11133" s="31"/>
    </row>
    <row r="11134" spans="5:81" customFormat="1" x14ac:dyDescent="0.25">
      <c r="E11134" s="30" t="str">
        <f t="shared" si="84"/>
        <v>update IFINOPL.dbo.AGREEMENT_ASSET set BILLING_TO_NPWP = '018079814062000', NPWP_NAME = 'KOPERASI TELEKOMUNIKASI SELULAR KISEL', NPWP_ADDRESS = 'Gedung Kisel Hub, Jl TB Sumatupang No.4 RT 007 RW 002 Cilandak Barat Cilandak Kota Adm Jakarta Selatan Provinsi DKI Jakarta' where AGREEMENT_NO = replace('0002049/4/10/03/2024', '/', '.');</v>
      </c>
      <c r="F11134" s="31"/>
      <c r="G11134" s="31"/>
      <c r="H11134" s="31"/>
      <c r="I11134" s="31"/>
      <c r="J11134" s="31"/>
      <c r="K11134" s="31"/>
      <c r="L11134" s="31"/>
      <c r="M11134" s="31"/>
      <c r="N11134" s="31"/>
      <c r="O11134" s="31"/>
      <c r="P11134" s="31"/>
      <c r="Q11134" s="31"/>
      <c r="R11134" s="31"/>
      <c r="S11134" s="31"/>
      <c r="T11134" s="31"/>
      <c r="U11134" s="31"/>
      <c r="V11134" s="31"/>
      <c r="W11134" s="31"/>
      <c r="X11134" s="31"/>
      <c r="Y11134" s="31"/>
      <c r="Z11134" s="31"/>
      <c r="AA11134" s="31"/>
      <c r="AB11134" s="31"/>
      <c r="AC11134" s="31"/>
      <c r="AD11134" s="31"/>
      <c r="AE11134" s="31"/>
      <c r="AF11134" s="31"/>
      <c r="AG11134" s="31"/>
      <c r="AH11134" s="31"/>
      <c r="AI11134" s="31"/>
      <c r="AJ11134" s="31"/>
      <c r="AK11134" s="31"/>
      <c r="AL11134" s="31"/>
      <c r="AM11134" s="31"/>
      <c r="AN11134" s="31"/>
      <c r="AO11134" s="31"/>
      <c r="AP11134" s="31"/>
      <c r="AQ11134" s="31"/>
      <c r="AR11134" s="31"/>
      <c r="AS11134" s="31"/>
      <c r="AT11134" s="31"/>
      <c r="AU11134" s="31"/>
      <c r="AV11134" s="31"/>
      <c r="AW11134" s="31"/>
      <c r="AX11134" s="31"/>
      <c r="AY11134" s="31"/>
      <c r="AZ11134" s="31"/>
      <c r="BA11134" s="31"/>
      <c r="BB11134" s="31"/>
      <c r="BC11134" s="31"/>
      <c r="BD11134" s="31"/>
      <c r="BE11134" s="31"/>
      <c r="BF11134" s="31"/>
      <c r="BG11134" s="31"/>
      <c r="BH11134" s="31"/>
      <c r="BI11134" s="31"/>
      <c r="BJ11134" s="31"/>
      <c r="BK11134" s="31"/>
      <c r="BL11134" s="31"/>
      <c r="BM11134" s="31"/>
      <c r="BN11134" s="31"/>
      <c r="BO11134" s="31"/>
      <c r="BP11134" s="31"/>
      <c r="BQ11134" s="31"/>
      <c r="BR11134" s="31"/>
      <c r="BS11134" s="31"/>
      <c r="BT11134" s="31"/>
      <c r="BU11134" s="31"/>
      <c r="BV11134" s="31"/>
      <c r="BW11134" s="31"/>
      <c r="BX11134" s="31"/>
      <c r="BY11134" s="31"/>
      <c r="BZ11134" s="31"/>
      <c r="CA11134" s="31"/>
      <c r="CB11134" s="31"/>
      <c r="CC11134" s="31"/>
    </row>
    <row r="11135" spans="5:81" customFormat="1" x14ac:dyDescent="0.25">
      <c r="E11135" s="30" t="str">
        <f t="shared" si="84"/>
        <v>update IFINOPL.dbo.AGREEMENT_ASSET set BILLING_TO_NPWP = '705439826063000', NPWP_NAME = 'PT. PRIMA ARMADA RAYA', NPWP_ADDRESS = 'GD. PATRA JASA OFFICE TOWER LT. 1 JL. JEND. GATOT SUBROTO KAV. 32-34 KUNINGAN TIMUR SETIABUDI JAKARTA SELATAN DKI JAKARTA' where AGREEMENT_NO = replace('0002053/4/10/03/2024', '/', '.');</v>
      </c>
      <c r="F11135" s="31"/>
      <c r="G11135" s="31"/>
      <c r="H11135" s="31"/>
      <c r="I11135" s="31"/>
      <c r="J11135" s="31"/>
      <c r="K11135" s="31"/>
      <c r="L11135" s="31"/>
      <c r="M11135" s="31"/>
      <c r="N11135" s="31"/>
      <c r="O11135" s="31"/>
      <c r="P11135" s="31"/>
      <c r="Q11135" s="31"/>
      <c r="R11135" s="31"/>
      <c r="S11135" s="31"/>
      <c r="T11135" s="31"/>
      <c r="U11135" s="31"/>
      <c r="V11135" s="31"/>
      <c r="W11135" s="31"/>
      <c r="X11135" s="31"/>
      <c r="Y11135" s="31"/>
      <c r="Z11135" s="31"/>
      <c r="AA11135" s="31"/>
      <c r="AB11135" s="31"/>
      <c r="AC11135" s="31"/>
      <c r="AD11135" s="31"/>
      <c r="AE11135" s="31"/>
      <c r="AF11135" s="31"/>
      <c r="AG11135" s="31"/>
      <c r="AH11135" s="31"/>
      <c r="AI11135" s="31"/>
      <c r="AJ11135" s="31"/>
      <c r="AK11135" s="31"/>
      <c r="AL11135" s="31"/>
      <c r="AM11135" s="31"/>
      <c r="AN11135" s="31"/>
      <c r="AO11135" s="31"/>
      <c r="AP11135" s="31"/>
      <c r="AQ11135" s="31"/>
      <c r="AR11135" s="31"/>
      <c r="AS11135" s="31"/>
      <c r="AT11135" s="31"/>
      <c r="AU11135" s="31"/>
      <c r="AV11135" s="31"/>
      <c r="AW11135" s="31"/>
      <c r="AX11135" s="31"/>
      <c r="AY11135" s="31"/>
      <c r="AZ11135" s="31"/>
      <c r="BA11135" s="31"/>
      <c r="BB11135" s="31"/>
      <c r="BC11135" s="31"/>
      <c r="BD11135" s="31"/>
      <c r="BE11135" s="31"/>
      <c r="BF11135" s="31"/>
      <c r="BG11135" s="31"/>
      <c r="BH11135" s="31"/>
      <c r="BI11135" s="31"/>
      <c r="BJ11135" s="31"/>
      <c r="BK11135" s="31"/>
      <c r="BL11135" s="31"/>
      <c r="BM11135" s="31"/>
      <c r="BN11135" s="31"/>
      <c r="BO11135" s="31"/>
      <c r="BP11135" s="31"/>
      <c r="BQ11135" s="31"/>
      <c r="BR11135" s="31"/>
      <c r="BS11135" s="31"/>
      <c r="BT11135" s="31"/>
      <c r="BU11135" s="31"/>
      <c r="BV11135" s="31"/>
      <c r="BW11135" s="31"/>
      <c r="BX11135" s="31"/>
      <c r="BY11135" s="31"/>
      <c r="BZ11135" s="31"/>
      <c r="CA11135" s="31"/>
      <c r="CB11135" s="31"/>
      <c r="CC11135" s="31"/>
    </row>
    <row r="11136" spans="5:81" customFormat="1" x14ac:dyDescent="0.25">
      <c r="E11136" s="30" t="str">
        <f t="shared" si="84"/>
        <v>update IFINOPL.dbo.AGREEMENT_ASSET set BILLING_TO_NPWP = '705439826063000', NPWP_NAME = 'PT. PRIMA ARMADA RAYA', NPWP_ADDRESS = 'GD. PATRA JASA OFFICE TOWER LT. 1 JL. JEND. GATOT SUBROTO KAV. 32-34 KUNINGAN TIMUR SETIABUDI JAKARTA SELATAN DKI JAKARTA' where AGREEMENT_NO = replace('0002054/4/10/03/2024', '/', '.');</v>
      </c>
      <c r="F11136" s="31"/>
      <c r="G11136" s="31"/>
      <c r="H11136" s="31"/>
      <c r="I11136" s="31"/>
      <c r="J11136" s="31"/>
      <c r="K11136" s="31"/>
      <c r="L11136" s="31"/>
      <c r="M11136" s="31"/>
      <c r="N11136" s="31"/>
      <c r="O11136" s="31"/>
      <c r="P11136" s="31"/>
      <c r="Q11136" s="31"/>
      <c r="R11136" s="31"/>
      <c r="S11136" s="31"/>
      <c r="T11136" s="31"/>
      <c r="U11136" s="31"/>
      <c r="V11136" s="31"/>
      <c r="W11136" s="31"/>
      <c r="X11136" s="31"/>
      <c r="Y11136" s="31"/>
      <c r="Z11136" s="31"/>
      <c r="AA11136" s="31"/>
      <c r="AB11136" s="31"/>
      <c r="AC11136" s="31"/>
      <c r="AD11136" s="31"/>
      <c r="AE11136" s="31"/>
      <c r="AF11136" s="31"/>
      <c r="AG11136" s="31"/>
      <c r="AH11136" s="31"/>
      <c r="AI11136" s="31"/>
      <c r="AJ11136" s="31"/>
      <c r="AK11136" s="31"/>
      <c r="AL11136" s="31"/>
      <c r="AM11136" s="31"/>
      <c r="AN11136" s="31"/>
      <c r="AO11136" s="31"/>
      <c r="AP11136" s="31"/>
      <c r="AQ11136" s="31"/>
      <c r="AR11136" s="31"/>
      <c r="AS11136" s="31"/>
      <c r="AT11136" s="31"/>
      <c r="AU11136" s="31"/>
      <c r="AV11136" s="31"/>
      <c r="AW11136" s="31"/>
      <c r="AX11136" s="31"/>
      <c r="AY11136" s="31"/>
      <c r="AZ11136" s="31"/>
      <c r="BA11136" s="31"/>
      <c r="BB11136" s="31"/>
      <c r="BC11136" s="31"/>
      <c r="BD11136" s="31"/>
      <c r="BE11136" s="31"/>
      <c r="BF11136" s="31"/>
      <c r="BG11136" s="31"/>
      <c r="BH11136" s="31"/>
      <c r="BI11136" s="31"/>
      <c r="BJ11136" s="31"/>
      <c r="BK11136" s="31"/>
      <c r="BL11136" s="31"/>
      <c r="BM11136" s="31"/>
      <c r="BN11136" s="31"/>
      <c r="BO11136" s="31"/>
      <c r="BP11136" s="31"/>
      <c r="BQ11136" s="31"/>
      <c r="BR11136" s="31"/>
      <c r="BS11136" s="31"/>
      <c r="BT11136" s="31"/>
      <c r="BU11136" s="31"/>
      <c r="BV11136" s="31"/>
      <c r="BW11136" s="31"/>
      <c r="BX11136" s="31"/>
      <c r="BY11136" s="31"/>
      <c r="BZ11136" s="31"/>
      <c r="CA11136" s="31"/>
      <c r="CB11136" s="31"/>
      <c r="CC11136" s="31"/>
    </row>
    <row r="11137" spans="5:81" customFormat="1" x14ac:dyDescent="0.25">
      <c r="E11137" s="30" t="str">
        <f t="shared" si="84"/>
        <v>update IFINOPL.dbo.AGREEMENT_ASSET set BILLING_TO_NPWP = '013042437073000', NPWP_NAME = 'PT. ASURANSI TOKIO MARINE INDONESIA', NPWP_ADDRESS = 'JL. ASIA AFRIKA NO.8 SENTRAL SENAYAN LT.3-4 RT/RW 000/000 KELURAHAN GELORA KECAMATAN TANAH ABANG - JAKARTA PUSAT 10270' where AGREEMENT_NO = replace('0002055/4/08/03/2024', '/', '.');</v>
      </c>
      <c r="F11137" s="31"/>
      <c r="G11137" s="31"/>
      <c r="H11137" s="31"/>
      <c r="I11137" s="31"/>
      <c r="J11137" s="31"/>
      <c r="K11137" s="31"/>
      <c r="L11137" s="31"/>
      <c r="M11137" s="31"/>
      <c r="N11137" s="31"/>
      <c r="O11137" s="31"/>
      <c r="P11137" s="31"/>
      <c r="Q11137" s="31"/>
      <c r="R11137" s="31"/>
      <c r="S11137" s="31"/>
      <c r="T11137" s="31"/>
      <c r="U11137" s="31"/>
      <c r="V11137" s="31"/>
      <c r="W11137" s="31"/>
      <c r="X11137" s="31"/>
      <c r="Y11137" s="31"/>
      <c r="Z11137" s="31"/>
      <c r="AA11137" s="31"/>
      <c r="AB11137" s="31"/>
      <c r="AC11137" s="31"/>
      <c r="AD11137" s="31"/>
      <c r="AE11137" s="31"/>
      <c r="AF11137" s="31"/>
      <c r="AG11137" s="31"/>
      <c r="AH11137" s="31"/>
      <c r="AI11137" s="31"/>
      <c r="AJ11137" s="31"/>
      <c r="AK11137" s="31"/>
      <c r="AL11137" s="31"/>
      <c r="AM11137" s="31"/>
      <c r="AN11137" s="31"/>
      <c r="AO11137" s="31"/>
      <c r="AP11137" s="31"/>
      <c r="AQ11137" s="31"/>
      <c r="AR11137" s="31"/>
      <c r="AS11137" s="31"/>
      <c r="AT11137" s="31"/>
      <c r="AU11137" s="31"/>
      <c r="AV11137" s="31"/>
      <c r="AW11137" s="31"/>
      <c r="AX11137" s="31"/>
      <c r="AY11137" s="31"/>
      <c r="AZ11137" s="31"/>
      <c r="BA11137" s="31"/>
      <c r="BB11137" s="31"/>
      <c r="BC11137" s="31"/>
      <c r="BD11137" s="31"/>
      <c r="BE11137" s="31"/>
      <c r="BF11137" s="31"/>
      <c r="BG11137" s="31"/>
      <c r="BH11137" s="31"/>
      <c r="BI11137" s="31"/>
      <c r="BJ11137" s="31"/>
      <c r="BK11137" s="31"/>
      <c r="BL11137" s="31"/>
      <c r="BM11137" s="31"/>
      <c r="BN11137" s="31"/>
      <c r="BO11137" s="31"/>
      <c r="BP11137" s="31"/>
      <c r="BQ11137" s="31"/>
      <c r="BR11137" s="31"/>
      <c r="BS11137" s="31"/>
      <c r="BT11137" s="31"/>
      <c r="BU11137" s="31"/>
      <c r="BV11137" s="31"/>
      <c r="BW11137" s="31"/>
      <c r="BX11137" s="31"/>
      <c r="BY11137" s="31"/>
      <c r="BZ11137" s="31"/>
      <c r="CA11137" s="31"/>
      <c r="CB11137" s="31"/>
      <c r="CC11137" s="31"/>
    </row>
    <row r="11138" spans="5:81" customFormat="1" x14ac:dyDescent="0.25">
      <c r="E11138" s="30" t="str">
        <f t="shared" si="84"/>
        <v>update IFINOPL.dbo.AGREEMENT_ASSET set BILLING_TO_NPWP = '026757047004000', NPWP_NAME = 'PT. GLOBALINDO DUA SATU EKSPRES', NPWP_ADDRESS = 'Jalan Raya Bekasi KM.19/3, RT.010/RW.001, Rawa Terate, Kec. Cakung, Jakarta Timur.' where AGREEMENT_NO = replace('0002056/4/01/02/2024', '/', '.');</v>
      </c>
      <c r="F11138" s="31"/>
      <c r="G11138" s="31"/>
      <c r="H11138" s="31"/>
      <c r="I11138" s="31"/>
      <c r="J11138" s="31"/>
      <c r="K11138" s="31"/>
      <c r="L11138" s="31"/>
      <c r="M11138" s="31"/>
      <c r="N11138" s="31"/>
      <c r="O11138" s="31"/>
      <c r="P11138" s="31"/>
      <c r="Q11138" s="31"/>
      <c r="R11138" s="31"/>
      <c r="S11138" s="31"/>
      <c r="T11138" s="31"/>
      <c r="U11138" s="31"/>
      <c r="V11138" s="31"/>
      <c r="W11138" s="31"/>
      <c r="X11138" s="31"/>
      <c r="Y11138" s="31"/>
      <c r="Z11138" s="31"/>
      <c r="AA11138" s="31"/>
      <c r="AB11138" s="31"/>
      <c r="AC11138" s="31"/>
      <c r="AD11138" s="31"/>
      <c r="AE11138" s="31"/>
      <c r="AF11138" s="31"/>
      <c r="AG11138" s="31"/>
      <c r="AH11138" s="31"/>
      <c r="AI11138" s="31"/>
      <c r="AJ11138" s="31"/>
      <c r="AK11138" s="31"/>
      <c r="AL11138" s="31"/>
      <c r="AM11138" s="31"/>
      <c r="AN11138" s="31"/>
      <c r="AO11138" s="31"/>
      <c r="AP11138" s="31"/>
      <c r="AQ11138" s="31"/>
      <c r="AR11138" s="31"/>
      <c r="AS11138" s="31"/>
      <c r="AT11138" s="31"/>
      <c r="AU11138" s="31"/>
      <c r="AV11138" s="31"/>
      <c r="AW11138" s="31"/>
      <c r="AX11138" s="31"/>
      <c r="AY11138" s="31"/>
      <c r="AZ11138" s="31"/>
      <c r="BA11138" s="31"/>
      <c r="BB11138" s="31"/>
      <c r="BC11138" s="31"/>
      <c r="BD11138" s="31"/>
      <c r="BE11138" s="31"/>
      <c r="BF11138" s="31"/>
      <c r="BG11138" s="31"/>
      <c r="BH11138" s="31"/>
      <c r="BI11138" s="31"/>
      <c r="BJ11138" s="31"/>
      <c r="BK11138" s="31"/>
      <c r="BL11138" s="31"/>
      <c r="BM11138" s="31"/>
      <c r="BN11138" s="31"/>
      <c r="BO11138" s="31"/>
      <c r="BP11138" s="31"/>
      <c r="BQ11138" s="31"/>
      <c r="BR11138" s="31"/>
      <c r="BS11138" s="31"/>
      <c r="BT11138" s="31"/>
      <c r="BU11138" s="31"/>
      <c r="BV11138" s="31"/>
      <c r="BW11138" s="31"/>
      <c r="BX11138" s="31"/>
      <c r="BY11138" s="31"/>
      <c r="BZ11138" s="31"/>
      <c r="CA11138" s="31"/>
      <c r="CB11138" s="31"/>
      <c r="CC11138" s="31"/>
    </row>
    <row r="11139" spans="5:81" customFormat="1" x14ac:dyDescent="0.25">
      <c r="E11139" s="30" t="str">
        <f t="shared" si="84"/>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replace('0002057/4/10/03/2024', '/', '.');</v>
      </c>
      <c r="F11139" s="31"/>
      <c r="G11139" s="31"/>
      <c r="H11139" s="31"/>
      <c r="I11139" s="31"/>
      <c r="J11139" s="31"/>
      <c r="K11139" s="31"/>
      <c r="L11139" s="31"/>
      <c r="M11139" s="31"/>
      <c r="N11139" s="31"/>
      <c r="O11139" s="31"/>
      <c r="P11139" s="31"/>
      <c r="Q11139" s="31"/>
      <c r="R11139" s="31"/>
      <c r="S11139" s="31"/>
      <c r="T11139" s="31"/>
      <c r="U11139" s="31"/>
      <c r="V11139" s="31"/>
      <c r="W11139" s="31"/>
      <c r="X11139" s="31"/>
      <c r="Y11139" s="31"/>
      <c r="Z11139" s="31"/>
      <c r="AA11139" s="31"/>
      <c r="AB11139" s="31"/>
      <c r="AC11139" s="31"/>
      <c r="AD11139" s="31"/>
      <c r="AE11139" s="31"/>
      <c r="AF11139" s="31"/>
      <c r="AG11139" s="31"/>
      <c r="AH11139" s="31"/>
      <c r="AI11139" s="31"/>
      <c r="AJ11139" s="31"/>
      <c r="AK11139" s="31"/>
      <c r="AL11139" s="31"/>
      <c r="AM11139" s="31"/>
      <c r="AN11139" s="31"/>
      <c r="AO11139" s="31"/>
      <c r="AP11139" s="31"/>
      <c r="AQ11139" s="31"/>
      <c r="AR11139" s="31"/>
      <c r="AS11139" s="31"/>
      <c r="AT11139" s="31"/>
      <c r="AU11139" s="31"/>
      <c r="AV11139" s="31"/>
      <c r="AW11139" s="31"/>
      <c r="AX11139" s="31"/>
      <c r="AY11139" s="31"/>
      <c r="AZ11139" s="31"/>
      <c r="BA11139" s="31"/>
      <c r="BB11139" s="31"/>
      <c r="BC11139" s="31"/>
      <c r="BD11139" s="31"/>
      <c r="BE11139" s="31"/>
      <c r="BF11139" s="31"/>
      <c r="BG11139" s="31"/>
      <c r="BH11139" s="31"/>
      <c r="BI11139" s="31"/>
      <c r="BJ11139" s="31"/>
      <c r="BK11139" s="31"/>
      <c r="BL11139" s="31"/>
      <c r="BM11139" s="31"/>
      <c r="BN11139" s="31"/>
      <c r="BO11139" s="31"/>
      <c r="BP11139" s="31"/>
      <c r="BQ11139" s="31"/>
      <c r="BR11139" s="31"/>
      <c r="BS11139" s="31"/>
      <c r="BT11139" s="31"/>
      <c r="BU11139" s="31"/>
      <c r="BV11139" s="31"/>
      <c r="BW11139" s="31"/>
      <c r="BX11139" s="31"/>
      <c r="BY11139" s="31"/>
      <c r="BZ11139" s="31"/>
      <c r="CA11139" s="31"/>
      <c r="CB11139" s="31"/>
      <c r="CC11139" s="31"/>
    </row>
    <row r="11140" spans="5:81" customFormat="1" x14ac:dyDescent="0.25">
      <c r="E11140" s="30" t="str">
        <f t="shared" si="84"/>
        <v>update IFINOPL.dbo.AGREEMENT_ASSET set BILLING_TO_NPWP = '315803379448001', NPWP_NAME = 'PT. INDAH BERKAH BERSAUDARA', NPWP_ADDRESS = 'Jl. Margonda Raya No 265, RT 001 / 012, Kemiri Muka, Beji, Depok Jawa Barat' where AGREEMENT_NO = replace('0002058/4/38/03/2024', '/', '.');</v>
      </c>
      <c r="F11140" s="31"/>
      <c r="G11140" s="31"/>
      <c r="H11140" s="31"/>
      <c r="I11140" s="31"/>
      <c r="J11140" s="31"/>
      <c r="K11140" s="31"/>
      <c r="L11140" s="31"/>
      <c r="M11140" s="31"/>
      <c r="N11140" s="31"/>
      <c r="O11140" s="31"/>
      <c r="P11140" s="31"/>
      <c r="Q11140" s="31"/>
      <c r="R11140" s="31"/>
      <c r="S11140" s="31"/>
      <c r="T11140" s="31"/>
      <c r="U11140" s="31"/>
      <c r="V11140" s="31"/>
      <c r="W11140" s="31"/>
      <c r="X11140" s="31"/>
      <c r="Y11140" s="31"/>
      <c r="Z11140" s="31"/>
      <c r="AA11140" s="31"/>
      <c r="AB11140" s="31"/>
      <c r="AC11140" s="31"/>
      <c r="AD11140" s="31"/>
      <c r="AE11140" s="31"/>
      <c r="AF11140" s="31"/>
      <c r="AG11140" s="31"/>
      <c r="AH11140" s="31"/>
      <c r="AI11140" s="31"/>
      <c r="AJ11140" s="31"/>
      <c r="AK11140" s="31"/>
      <c r="AL11140" s="31"/>
      <c r="AM11140" s="31"/>
      <c r="AN11140" s="31"/>
      <c r="AO11140" s="31"/>
      <c r="AP11140" s="31"/>
      <c r="AQ11140" s="31"/>
      <c r="AR11140" s="31"/>
      <c r="AS11140" s="31"/>
      <c r="AT11140" s="31"/>
      <c r="AU11140" s="31"/>
      <c r="AV11140" s="31"/>
      <c r="AW11140" s="31"/>
      <c r="AX11140" s="31"/>
      <c r="AY11140" s="31"/>
      <c r="AZ11140" s="31"/>
      <c r="BA11140" s="31"/>
      <c r="BB11140" s="31"/>
      <c r="BC11140" s="31"/>
      <c r="BD11140" s="31"/>
      <c r="BE11140" s="31"/>
      <c r="BF11140" s="31"/>
      <c r="BG11140" s="31"/>
      <c r="BH11140" s="31"/>
      <c r="BI11140" s="31"/>
      <c r="BJ11140" s="31"/>
      <c r="BK11140" s="31"/>
      <c r="BL11140" s="31"/>
      <c r="BM11140" s="31"/>
      <c r="BN11140" s="31"/>
      <c r="BO11140" s="31"/>
      <c r="BP11140" s="31"/>
      <c r="BQ11140" s="31"/>
      <c r="BR11140" s="31"/>
      <c r="BS11140" s="31"/>
      <c r="BT11140" s="31"/>
      <c r="BU11140" s="31"/>
      <c r="BV11140" s="31"/>
      <c r="BW11140" s="31"/>
      <c r="BX11140" s="31"/>
      <c r="BY11140" s="31"/>
      <c r="BZ11140" s="31"/>
      <c r="CA11140" s="31"/>
      <c r="CB11140" s="31"/>
      <c r="CC11140" s="31"/>
    </row>
    <row r="11141" spans="5:81" customFormat="1" x14ac:dyDescent="0.25">
      <c r="E11141" s="30" t="str">
        <f t="shared" si="84"/>
        <v>update IFINOPL.dbo.AGREEMENT_ASSET set BILLING_TO_NPWP = '016743767092000', NPWP_NAME = 'PT. TIRTA INVESTAMA', NPWP_ADDRESS = 'GEDUNG RDTX PLACE LT 5-9 JL PROF DR.SATRIO KAV 3, KARET KUNINGAN, SETIABUDI, KOTA ADM. JAKARTA SELATAN, DKI JAKARTA, 12940' where AGREEMENT_NO = replace('0002061/4/10/03/2024', '/', '.');</v>
      </c>
      <c r="F11141" s="31"/>
      <c r="G11141" s="31"/>
      <c r="H11141" s="31"/>
      <c r="I11141" s="31"/>
      <c r="J11141" s="31"/>
      <c r="K11141" s="31"/>
      <c r="L11141" s="31"/>
      <c r="M11141" s="31"/>
      <c r="N11141" s="31"/>
      <c r="O11141" s="31"/>
      <c r="P11141" s="31"/>
      <c r="Q11141" s="31"/>
      <c r="R11141" s="31"/>
      <c r="S11141" s="31"/>
      <c r="T11141" s="31"/>
      <c r="U11141" s="31"/>
      <c r="V11141" s="31"/>
      <c r="W11141" s="31"/>
      <c r="X11141" s="31"/>
      <c r="Y11141" s="31"/>
      <c r="Z11141" s="31"/>
      <c r="AA11141" s="31"/>
      <c r="AB11141" s="31"/>
      <c r="AC11141" s="31"/>
      <c r="AD11141" s="31"/>
      <c r="AE11141" s="31"/>
      <c r="AF11141" s="31"/>
      <c r="AG11141" s="31"/>
      <c r="AH11141" s="31"/>
      <c r="AI11141" s="31"/>
      <c r="AJ11141" s="31"/>
      <c r="AK11141" s="31"/>
      <c r="AL11141" s="31"/>
      <c r="AM11141" s="31"/>
      <c r="AN11141" s="31"/>
      <c r="AO11141" s="31"/>
      <c r="AP11141" s="31"/>
      <c r="AQ11141" s="31"/>
      <c r="AR11141" s="31"/>
      <c r="AS11141" s="31"/>
      <c r="AT11141" s="31"/>
      <c r="AU11141" s="31"/>
      <c r="AV11141" s="31"/>
      <c r="AW11141" s="31"/>
      <c r="AX11141" s="31"/>
      <c r="AY11141" s="31"/>
      <c r="AZ11141" s="31"/>
      <c r="BA11141" s="31"/>
      <c r="BB11141" s="31"/>
      <c r="BC11141" s="31"/>
      <c r="BD11141" s="31"/>
      <c r="BE11141" s="31"/>
      <c r="BF11141" s="31"/>
      <c r="BG11141" s="31"/>
      <c r="BH11141" s="31"/>
      <c r="BI11141" s="31"/>
      <c r="BJ11141" s="31"/>
      <c r="BK11141" s="31"/>
      <c r="BL11141" s="31"/>
      <c r="BM11141" s="31"/>
      <c r="BN11141" s="31"/>
      <c r="BO11141" s="31"/>
      <c r="BP11141" s="31"/>
      <c r="BQ11141" s="31"/>
      <c r="BR11141" s="31"/>
      <c r="BS11141" s="31"/>
      <c r="BT11141" s="31"/>
      <c r="BU11141" s="31"/>
      <c r="BV11141" s="31"/>
      <c r="BW11141" s="31"/>
      <c r="BX11141" s="31"/>
      <c r="BY11141" s="31"/>
      <c r="BZ11141" s="31"/>
      <c r="CA11141" s="31"/>
      <c r="CB11141" s="31"/>
      <c r="CC11141" s="31"/>
    </row>
    <row r="11142" spans="5:81" customFormat="1" x14ac:dyDescent="0.25">
      <c r="E11142" s="30" t="str">
        <f t="shared" si="84"/>
        <v>update IFINOPL.dbo.AGREEMENT_ASSET set BILLING_TO_NPWP = '016743767092000', NPWP_NAME = 'PT. TIRTA INVESTAMA', NPWP_ADDRESS = 'GEDUNG RDTX PLACE LT 5-9 JL PROF DR.SATRIO KAV 3, KARET KUNINGAN, SETIABUDI, KOTA ADM. JAKARTA SELATAN, DKI JAKARTA, 12940' where AGREEMENT_NO = replace('0002062/4/10/03/2024', '/', '.');</v>
      </c>
      <c r="F11142" s="31"/>
      <c r="G11142" s="31"/>
      <c r="H11142" s="31"/>
      <c r="I11142" s="31"/>
      <c r="J11142" s="31"/>
      <c r="K11142" s="31"/>
      <c r="L11142" s="31"/>
      <c r="M11142" s="31"/>
      <c r="N11142" s="31"/>
      <c r="O11142" s="31"/>
      <c r="P11142" s="31"/>
      <c r="Q11142" s="31"/>
      <c r="R11142" s="31"/>
      <c r="S11142" s="31"/>
      <c r="T11142" s="31"/>
      <c r="U11142" s="31"/>
      <c r="V11142" s="31"/>
      <c r="W11142" s="31"/>
      <c r="X11142" s="31"/>
      <c r="Y11142" s="31"/>
      <c r="Z11142" s="31"/>
      <c r="AA11142" s="31"/>
      <c r="AB11142" s="31"/>
      <c r="AC11142" s="31"/>
      <c r="AD11142" s="31"/>
      <c r="AE11142" s="31"/>
      <c r="AF11142" s="31"/>
      <c r="AG11142" s="31"/>
      <c r="AH11142" s="31"/>
      <c r="AI11142" s="31"/>
      <c r="AJ11142" s="31"/>
      <c r="AK11142" s="31"/>
      <c r="AL11142" s="31"/>
      <c r="AM11142" s="31"/>
      <c r="AN11142" s="31"/>
      <c r="AO11142" s="31"/>
      <c r="AP11142" s="31"/>
      <c r="AQ11142" s="31"/>
      <c r="AR11142" s="31"/>
      <c r="AS11142" s="31"/>
      <c r="AT11142" s="31"/>
      <c r="AU11142" s="31"/>
      <c r="AV11142" s="31"/>
      <c r="AW11142" s="31"/>
      <c r="AX11142" s="31"/>
      <c r="AY11142" s="31"/>
      <c r="AZ11142" s="31"/>
      <c r="BA11142" s="31"/>
      <c r="BB11142" s="31"/>
      <c r="BC11142" s="31"/>
      <c r="BD11142" s="31"/>
      <c r="BE11142" s="31"/>
      <c r="BF11142" s="31"/>
      <c r="BG11142" s="31"/>
      <c r="BH11142" s="31"/>
      <c r="BI11142" s="31"/>
      <c r="BJ11142" s="31"/>
      <c r="BK11142" s="31"/>
      <c r="BL11142" s="31"/>
      <c r="BM11142" s="31"/>
      <c r="BN11142" s="31"/>
      <c r="BO11142" s="31"/>
      <c r="BP11142" s="31"/>
      <c r="BQ11142" s="31"/>
      <c r="BR11142" s="31"/>
      <c r="BS11142" s="31"/>
      <c r="BT11142" s="31"/>
      <c r="BU11142" s="31"/>
      <c r="BV11142" s="31"/>
      <c r="BW11142" s="31"/>
      <c r="BX11142" s="31"/>
      <c r="BY11142" s="31"/>
      <c r="BZ11142" s="31"/>
      <c r="CA11142" s="31"/>
      <c r="CB11142" s="31"/>
      <c r="CC11142" s="31"/>
    </row>
    <row r="11143" spans="5:81" customFormat="1" x14ac:dyDescent="0.25">
      <c r="E11143" s="30" t="str">
        <f t="shared" si="84"/>
        <v>update IFINOPL.dbo.AGREEMENT_ASSET set BILLING_TO_NPWP = '016743767092000', NPWP_NAME = 'PT. TIRTA INVESTAMA', NPWP_ADDRESS = 'GEDUNG RDTX PLACE LT 5-9 JL PROF DR.SATRIO KAV 3, KARET KUNINGAN, SETIABUDI, KOTA ADM. JAKARTA SELATAN, DKI JAKARTA, 12940' where AGREEMENT_NO = replace('0002063/4/10/03/2024', '/', '.');</v>
      </c>
      <c r="F11143" s="31"/>
      <c r="G11143" s="31"/>
      <c r="H11143" s="31"/>
      <c r="I11143" s="31"/>
      <c r="J11143" s="31"/>
      <c r="K11143" s="31"/>
      <c r="L11143" s="31"/>
      <c r="M11143" s="31"/>
      <c r="N11143" s="31"/>
      <c r="O11143" s="31"/>
      <c r="P11143" s="31"/>
      <c r="Q11143" s="31"/>
      <c r="R11143" s="31"/>
      <c r="S11143" s="31"/>
      <c r="T11143" s="31"/>
      <c r="U11143" s="31"/>
      <c r="V11143" s="31"/>
      <c r="W11143" s="31"/>
      <c r="X11143" s="31"/>
      <c r="Y11143" s="31"/>
      <c r="Z11143" s="31"/>
      <c r="AA11143" s="31"/>
      <c r="AB11143" s="31"/>
      <c r="AC11143" s="31"/>
      <c r="AD11143" s="31"/>
      <c r="AE11143" s="31"/>
      <c r="AF11143" s="31"/>
      <c r="AG11143" s="31"/>
      <c r="AH11143" s="31"/>
      <c r="AI11143" s="31"/>
      <c r="AJ11143" s="31"/>
      <c r="AK11143" s="31"/>
      <c r="AL11143" s="31"/>
      <c r="AM11143" s="31"/>
      <c r="AN11143" s="31"/>
      <c r="AO11143" s="31"/>
      <c r="AP11143" s="31"/>
      <c r="AQ11143" s="31"/>
      <c r="AR11143" s="31"/>
      <c r="AS11143" s="31"/>
      <c r="AT11143" s="31"/>
      <c r="AU11143" s="31"/>
      <c r="AV11143" s="31"/>
      <c r="AW11143" s="31"/>
      <c r="AX11143" s="31"/>
      <c r="AY11143" s="31"/>
      <c r="AZ11143" s="31"/>
      <c r="BA11143" s="31"/>
      <c r="BB11143" s="31"/>
      <c r="BC11143" s="31"/>
      <c r="BD11143" s="31"/>
      <c r="BE11143" s="31"/>
      <c r="BF11143" s="31"/>
      <c r="BG11143" s="31"/>
      <c r="BH11143" s="31"/>
      <c r="BI11143" s="31"/>
      <c r="BJ11143" s="31"/>
      <c r="BK11143" s="31"/>
      <c r="BL11143" s="31"/>
      <c r="BM11143" s="31"/>
      <c r="BN11143" s="31"/>
      <c r="BO11143" s="31"/>
      <c r="BP11143" s="31"/>
      <c r="BQ11143" s="31"/>
      <c r="BR11143" s="31"/>
      <c r="BS11143" s="31"/>
      <c r="BT11143" s="31"/>
      <c r="BU11143" s="31"/>
      <c r="BV11143" s="31"/>
      <c r="BW11143" s="31"/>
      <c r="BX11143" s="31"/>
      <c r="BY11143" s="31"/>
      <c r="BZ11143" s="31"/>
      <c r="CA11143" s="31"/>
      <c r="CB11143" s="31"/>
      <c r="CC11143" s="31"/>
    </row>
    <row r="11144" spans="5:81" customFormat="1" x14ac:dyDescent="0.25">
      <c r="E11144" s="30" t="str">
        <f t="shared" si="84"/>
        <v>update IFINOPL.dbo.AGREEMENT_ASSET set BILLING_TO_NPWP = '016743767092000', NPWP_NAME = 'PT. TIRTA INVESTAMA', NPWP_ADDRESS = 'GEDUNG RDTX PLACE LT 5-9 JL PROF DR.SATRIO KAV 3, KARET KUNINGAN, SETIABUDI, KOTA ADM. JAKARTA SELATAN, DKI JAKARTA, 12940' where AGREEMENT_NO = replace('0002064/4/10/03/2024', '/', '.');</v>
      </c>
      <c r="F11144" s="31"/>
      <c r="G11144" s="31"/>
      <c r="H11144" s="31"/>
      <c r="I11144" s="31"/>
      <c r="J11144" s="31"/>
      <c r="K11144" s="31"/>
      <c r="L11144" s="31"/>
      <c r="M11144" s="31"/>
      <c r="N11144" s="31"/>
      <c r="O11144" s="31"/>
      <c r="P11144" s="31"/>
      <c r="Q11144" s="31"/>
      <c r="R11144" s="31"/>
      <c r="S11144" s="31"/>
      <c r="T11144" s="31"/>
      <c r="U11144" s="31"/>
      <c r="V11144" s="31"/>
      <c r="W11144" s="31"/>
      <c r="X11144" s="31"/>
      <c r="Y11144" s="31"/>
      <c r="Z11144" s="31"/>
      <c r="AA11144" s="31"/>
      <c r="AB11144" s="31"/>
      <c r="AC11144" s="31"/>
      <c r="AD11144" s="31"/>
      <c r="AE11144" s="31"/>
      <c r="AF11144" s="31"/>
      <c r="AG11144" s="31"/>
      <c r="AH11144" s="31"/>
      <c r="AI11144" s="31"/>
      <c r="AJ11144" s="31"/>
      <c r="AK11144" s="31"/>
      <c r="AL11144" s="31"/>
      <c r="AM11144" s="31"/>
      <c r="AN11144" s="31"/>
      <c r="AO11144" s="31"/>
      <c r="AP11144" s="31"/>
      <c r="AQ11144" s="31"/>
      <c r="AR11144" s="31"/>
      <c r="AS11144" s="31"/>
      <c r="AT11144" s="31"/>
      <c r="AU11144" s="31"/>
      <c r="AV11144" s="31"/>
      <c r="AW11144" s="31"/>
      <c r="AX11144" s="31"/>
      <c r="AY11144" s="31"/>
      <c r="AZ11144" s="31"/>
      <c r="BA11144" s="31"/>
      <c r="BB11144" s="31"/>
      <c r="BC11144" s="31"/>
      <c r="BD11144" s="31"/>
      <c r="BE11144" s="31"/>
      <c r="BF11144" s="31"/>
      <c r="BG11144" s="31"/>
      <c r="BH11144" s="31"/>
      <c r="BI11144" s="31"/>
      <c r="BJ11144" s="31"/>
      <c r="BK11144" s="31"/>
      <c r="BL11144" s="31"/>
      <c r="BM11144" s="31"/>
      <c r="BN11144" s="31"/>
      <c r="BO11144" s="31"/>
      <c r="BP11144" s="31"/>
      <c r="BQ11144" s="31"/>
      <c r="BR11144" s="31"/>
      <c r="BS11144" s="31"/>
      <c r="BT11144" s="31"/>
      <c r="BU11144" s="31"/>
      <c r="BV11144" s="31"/>
      <c r="BW11144" s="31"/>
      <c r="BX11144" s="31"/>
      <c r="BY11144" s="31"/>
      <c r="BZ11144" s="31"/>
      <c r="CA11144" s="31"/>
      <c r="CB11144" s="31"/>
      <c r="CC11144" s="31"/>
    </row>
    <row r="11145" spans="5:81" customFormat="1" x14ac:dyDescent="0.25">
      <c r="E11145" s="30" t="str">
        <f t="shared" si="84"/>
        <v>update IFINOPL.dbo.AGREEMENT_ASSET set BILLING_TO_NPWP = '016743767092000', NPWP_NAME = 'PT. TIRTA INVESTAMA', NPWP_ADDRESS = 'GEDUNG RDTX PLACE LT 5-9 JL PROF DR.SATRIO KAV 3, KARET KUNINGAN, SETIABUDI, KOTA ADM. JAKARTA SELATAN, DKI JAKARTA, 12940' where AGREEMENT_NO = replace('0002065/4/10/03/2024', '/', '.');</v>
      </c>
      <c r="F11145" s="31"/>
      <c r="G11145" s="31"/>
      <c r="H11145" s="31"/>
      <c r="I11145" s="31"/>
      <c r="J11145" s="31"/>
      <c r="K11145" s="31"/>
      <c r="L11145" s="31"/>
      <c r="M11145" s="31"/>
      <c r="N11145" s="31"/>
      <c r="O11145" s="31"/>
      <c r="P11145" s="31"/>
      <c r="Q11145" s="31"/>
      <c r="R11145" s="31"/>
      <c r="S11145" s="31"/>
      <c r="T11145" s="31"/>
      <c r="U11145" s="31"/>
      <c r="V11145" s="31"/>
      <c r="W11145" s="31"/>
      <c r="X11145" s="31"/>
      <c r="Y11145" s="31"/>
      <c r="Z11145" s="31"/>
      <c r="AA11145" s="31"/>
      <c r="AB11145" s="31"/>
      <c r="AC11145" s="31"/>
      <c r="AD11145" s="31"/>
      <c r="AE11145" s="31"/>
      <c r="AF11145" s="31"/>
      <c r="AG11145" s="31"/>
      <c r="AH11145" s="31"/>
      <c r="AI11145" s="31"/>
      <c r="AJ11145" s="31"/>
      <c r="AK11145" s="31"/>
      <c r="AL11145" s="31"/>
      <c r="AM11145" s="31"/>
      <c r="AN11145" s="31"/>
      <c r="AO11145" s="31"/>
      <c r="AP11145" s="31"/>
      <c r="AQ11145" s="31"/>
      <c r="AR11145" s="31"/>
      <c r="AS11145" s="31"/>
      <c r="AT11145" s="31"/>
      <c r="AU11145" s="31"/>
      <c r="AV11145" s="31"/>
      <c r="AW11145" s="31"/>
      <c r="AX11145" s="31"/>
      <c r="AY11145" s="31"/>
      <c r="AZ11145" s="31"/>
      <c r="BA11145" s="31"/>
      <c r="BB11145" s="31"/>
      <c r="BC11145" s="31"/>
      <c r="BD11145" s="31"/>
      <c r="BE11145" s="31"/>
      <c r="BF11145" s="31"/>
      <c r="BG11145" s="31"/>
      <c r="BH11145" s="31"/>
      <c r="BI11145" s="31"/>
      <c r="BJ11145" s="31"/>
      <c r="BK11145" s="31"/>
      <c r="BL11145" s="31"/>
      <c r="BM11145" s="31"/>
      <c r="BN11145" s="31"/>
      <c r="BO11145" s="31"/>
      <c r="BP11145" s="31"/>
      <c r="BQ11145" s="31"/>
      <c r="BR11145" s="31"/>
      <c r="BS11145" s="31"/>
      <c r="BT11145" s="31"/>
      <c r="BU11145" s="31"/>
      <c r="BV11145" s="31"/>
      <c r="BW11145" s="31"/>
      <c r="BX11145" s="31"/>
      <c r="BY11145" s="31"/>
      <c r="BZ11145" s="31"/>
      <c r="CA11145" s="31"/>
      <c r="CB11145" s="31"/>
      <c r="CC11145" s="31"/>
    </row>
    <row r="11146" spans="5:81" customFormat="1" x14ac:dyDescent="0.25">
      <c r="E11146" s="30" t="str">
        <f t="shared" si="84"/>
        <v>update IFINOPL.dbo.AGREEMENT_ASSET set BILLING_TO_NPWP = '406972158404000', NPWP_NAME = 'PT. CIPTA MUDA SUKSES', NPWP_ADDRESS = 'JL. AHMAD ADNAWIJAYA KAV. IPB BLOK A 37/38 TANAH BARU, BOGOR UTARA KOTA BOGOR JAWA BARAT' where AGREEMENT_NO = replace('0002067/4/01/03/2024', '/', '.');</v>
      </c>
      <c r="F11146" s="31"/>
      <c r="G11146" s="31"/>
      <c r="H11146" s="31"/>
      <c r="I11146" s="31"/>
      <c r="J11146" s="31"/>
      <c r="K11146" s="31"/>
      <c r="L11146" s="31"/>
      <c r="M11146" s="31"/>
      <c r="N11146" s="31"/>
      <c r="O11146" s="31"/>
      <c r="P11146" s="31"/>
      <c r="Q11146" s="31"/>
      <c r="R11146" s="31"/>
      <c r="S11146" s="31"/>
      <c r="T11146" s="31"/>
      <c r="U11146" s="31"/>
      <c r="V11146" s="31"/>
      <c r="W11146" s="31"/>
      <c r="X11146" s="31"/>
      <c r="Y11146" s="31"/>
      <c r="Z11146" s="31"/>
      <c r="AA11146" s="31"/>
      <c r="AB11146" s="31"/>
      <c r="AC11146" s="31"/>
      <c r="AD11146" s="31"/>
      <c r="AE11146" s="31"/>
      <c r="AF11146" s="31"/>
      <c r="AG11146" s="31"/>
      <c r="AH11146" s="31"/>
      <c r="AI11146" s="31"/>
      <c r="AJ11146" s="31"/>
      <c r="AK11146" s="31"/>
      <c r="AL11146" s="31"/>
      <c r="AM11146" s="31"/>
      <c r="AN11146" s="31"/>
      <c r="AO11146" s="31"/>
      <c r="AP11146" s="31"/>
      <c r="AQ11146" s="31"/>
      <c r="AR11146" s="31"/>
      <c r="AS11146" s="31"/>
      <c r="AT11146" s="31"/>
      <c r="AU11146" s="31"/>
      <c r="AV11146" s="31"/>
      <c r="AW11146" s="31"/>
      <c r="AX11146" s="31"/>
      <c r="AY11146" s="31"/>
      <c r="AZ11146" s="31"/>
      <c r="BA11146" s="31"/>
      <c r="BB11146" s="31"/>
      <c r="BC11146" s="31"/>
      <c r="BD11146" s="31"/>
      <c r="BE11146" s="31"/>
      <c r="BF11146" s="31"/>
      <c r="BG11146" s="31"/>
      <c r="BH11146" s="31"/>
      <c r="BI11146" s="31"/>
      <c r="BJ11146" s="31"/>
      <c r="BK11146" s="31"/>
      <c r="BL11146" s="31"/>
      <c r="BM11146" s="31"/>
      <c r="BN11146" s="31"/>
      <c r="BO11146" s="31"/>
      <c r="BP11146" s="31"/>
      <c r="BQ11146" s="31"/>
      <c r="BR11146" s="31"/>
      <c r="BS11146" s="31"/>
      <c r="BT11146" s="31"/>
      <c r="BU11146" s="31"/>
      <c r="BV11146" s="31"/>
      <c r="BW11146" s="31"/>
      <c r="BX11146" s="31"/>
      <c r="BY11146" s="31"/>
      <c r="BZ11146" s="31"/>
      <c r="CA11146" s="31"/>
      <c r="CB11146" s="31"/>
      <c r="CC11146" s="31"/>
    </row>
    <row r="11147" spans="5:81" customFormat="1" x14ac:dyDescent="0.25">
      <c r="E11147" s="30" t="str">
        <f t="shared" si="84"/>
        <v>update IFINOPL.dbo.AGREEMENT_ASSET set BILLING_TO_NPWP = '019350172013000', NPWP_NAME = 'PT. STARCOM SOLUSINDO', NPWP_ADDRESS = 'GEDUNG PLAZA 3 PONDOK INDAH BLOK D NO.3. JL. TB SIMATUPANG RT.006 RW.017 KEL. PONDOK PINANG KEC. KEBAYORAN LAMA KOTA/KAB. JAKARTA SELATAN DKI JAKARTA 12310' where AGREEMENT_NO = replace('0002068/4/38/03/2024', '/', '.');</v>
      </c>
      <c r="F11147" s="31"/>
      <c r="G11147" s="31"/>
      <c r="H11147" s="31"/>
      <c r="I11147" s="31"/>
      <c r="J11147" s="31"/>
      <c r="K11147" s="31"/>
      <c r="L11147" s="31"/>
      <c r="M11147" s="31"/>
      <c r="N11147" s="31"/>
      <c r="O11147" s="31"/>
      <c r="P11147" s="31"/>
      <c r="Q11147" s="31"/>
      <c r="R11147" s="31"/>
      <c r="S11147" s="31"/>
      <c r="T11147" s="31"/>
      <c r="U11147" s="31"/>
      <c r="V11147" s="31"/>
      <c r="W11147" s="31"/>
      <c r="X11147" s="31"/>
      <c r="Y11147" s="31"/>
      <c r="Z11147" s="31"/>
      <c r="AA11147" s="31"/>
      <c r="AB11147" s="31"/>
      <c r="AC11147" s="31"/>
      <c r="AD11147" s="31"/>
      <c r="AE11147" s="31"/>
      <c r="AF11147" s="31"/>
      <c r="AG11147" s="31"/>
      <c r="AH11147" s="31"/>
      <c r="AI11147" s="31"/>
      <c r="AJ11147" s="31"/>
      <c r="AK11147" s="31"/>
      <c r="AL11147" s="31"/>
      <c r="AM11147" s="31"/>
      <c r="AN11147" s="31"/>
      <c r="AO11147" s="31"/>
      <c r="AP11147" s="31"/>
      <c r="AQ11147" s="31"/>
      <c r="AR11147" s="31"/>
      <c r="AS11147" s="31"/>
      <c r="AT11147" s="31"/>
      <c r="AU11147" s="31"/>
      <c r="AV11147" s="31"/>
      <c r="AW11147" s="31"/>
      <c r="AX11147" s="31"/>
      <c r="AY11147" s="31"/>
      <c r="AZ11147" s="31"/>
      <c r="BA11147" s="31"/>
      <c r="BB11147" s="31"/>
      <c r="BC11147" s="31"/>
      <c r="BD11147" s="31"/>
      <c r="BE11147" s="31"/>
      <c r="BF11147" s="31"/>
      <c r="BG11147" s="31"/>
      <c r="BH11147" s="31"/>
      <c r="BI11147" s="31"/>
      <c r="BJ11147" s="31"/>
      <c r="BK11147" s="31"/>
      <c r="BL11147" s="31"/>
      <c r="BM11147" s="31"/>
      <c r="BN11147" s="31"/>
      <c r="BO11147" s="31"/>
      <c r="BP11147" s="31"/>
      <c r="BQ11147" s="31"/>
      <c r="BR11147" s="31"/>
      <c r="BS11147" s="31"/>
      <c r="BT11147" s="31"/>
      <c r="BU11147" s="31"/>
      <c r="BV11147" s="31"/>
      <c r="BW11147" s="31"/>
      <c r="BX11147" s="31"/>
      <c r="BY11147" s="31"/>
      <c r="BZ11147" s="31"/>
      <c r="CA11147" s="31"/>
      <c r="CB11147" s="31"/>
      <c r="CC11147" s="31"/>
    </row>
    <row r="11148" spans="5:81" customFormat="1" x14ac:dyDescent="0.25">
      <c r="E11148" s="30" t="str">
        <f t="shared" si="84"/>
        <v>update IFINOPL.dbo.AGREEMENT_ASSET set BILLING_TO_NPWP = '011405081092000', NPWP_NAME = 'PT. SARIHUSADA GENERASI MAHARDIKA', NPWP_ADDRESS = 'JL KUSUMANEGARA KOTAK POS 37, MUJA MUJU, UMBULHARJO, KOTA YOGYAKARTA, DAERAH ISTIMEWA YOGYAKARTA' where AGREEMENT_NO = replace('0002069/4/10/03/2024', '/', '.');</v>
      </c>
      <c r="F11148" s="31"/>
      <c r="G11148" s="31"/>
      <c r="H11148" s="31"/>
      <c r="I11148" s="31"/>
      <c r="J11148" s="31"/>
      <c r="K11148" s="31"/>
      <c r="L11148" s="31"/>
      <c r="M11148" s="31"/>
      <c r="N11148" s="31"/>
      <c r="O11148" s="31"/>
      <c r="P11148" s="31"/>
      <c r="Q11148" s="31"/>
      <c r="R11148" s="31"/>
      <c r="S11148" s="31"/>
      <c r="T11148" s="31"/>
      <c r="U11148" s="31"/>
      <c r="V11148" s="31"/>
      <c r="W11148" s="31"/>
      <c r="X11148" s="31"/>
      <c r="Y11148" s="31"/>
      <c r="Z11148" s="31"/>
      <c r="AA11148" s="31"/>
      <c r="AB11148" s="31"/>
      <c r="AC11148" s="31"/>
      <c r="AD11148" s="31"/>
      <c r="AE11148" s="31"/>
      <c r="AF11148" s="31"/>
      <c r="AG11148" s="31"/>
      <c r="AH11148" s="31"/>
      <c r="AI11148" s="31"/>
      <c r="AJ11148" s="31"/>
      <c r="AK11148" s="31"/>
      <c r="AL11148" s="31"/>
      <c r="AM11148" s="31"/>
      <c r="AN11148" s="31"/>
      <c r="AO11148" s="31"/>
      <c r="AP11148" s="31"/>
      <c r="AQ11148" s="31"/>
      <c r="AR11148" s="31"/>
      <c r="AS11148" s="31"/>
      <c r="AT11148" s="31"/>
      <c r="AU11148" s="31"/>
      <c r="AV11148" s="31"/>
      <c r="AW11148" s="31"/>
      <c r="AX11148" s="31"/>
      <c r="AY11148" s="31"/>
      <c r="AZ11148" s="31"/>
      <c r="BA11148" s="31"/>
      <c r="BB11148" s="31"/>
      <c r="BC11148" s="31"/>
      <c r="BD11148" s="31"/>
      <c r="BE11148" s="31"/>
      <c r="BF11148" s="31"/>
      <c r="BG11148" s="31"/>
      <c r="BH11148" s="31"/>
      <c r="BI11148" s="31"/>
      <c r="BJ11148" s="31"/>
      <c r="BK11148" s="31"/>
      <c r="BL11148" s="31"/>
      <c r="BM11148" s="31"/>
      <c r="BN11148" s="31"/>
      <c r="BO11148" s="31"/>
      <c r="BP11148" s="31"/>
      <c r="BQ11148" s="31"/>
      <c r="BR11148" s="31"/>
      <c r="BS11148" s="31"/>
      <c r="BT11148" s="31"/>
      <c r="BU11148" s="31"/>
      <c r="BV11148" s="31"/>
      <c r="BW11148" s="31"/>
      <c r="BX11148" s="31"/>
      <c r="BY11148" s="31"/>
      <c r="BZ11148" s="31"/>
      <c r="CA11148" s="31"/>
      <c r="CB11148" s="31"/>
      <c r="CC11148" s="31"/>
    </row>
    <row r="11149" spans="5:81" customFormat="1" x14ac:dyDescent="0.25">
      <c r="E11149" s="30" t="str">
        <f t="shared" si="84"/>
        <v>update IFINOPL.dbo.AGREEMENT_ASSET set BILLING_TO_NPWP = '313675886451000', NPWP_NAME = 'PT. CASA VERDE INDONESIA', NPWP_ADDRESS = 'KAW INDUSTRI ABC-KP HAUAN RT002/RW003 TOBAT-BALARAJA TANGERANG' where AGREEMENT_NO = replace('0002070/4/08/03/2024', '/', '.');</v>
      </c>
      <c r="F11149" s="31"/>
      <c r="G11149" s="31"/>
      <c r="H11149" s="31"/>
      <c r="I11149" s="31"/>
      <c r="J11149" s="31"/>
      <c r="K11149" s="31"/>
      <c r="L11149" s="31"/>
      <c r="M11149" s="31"/>
      <c r="N11149" s="31"/>
      <c r="O11149" s="31"/>
      <c r="P11149" s="31"/>
      <c r="Q11149" s="31"/>
      <c r="R11149" s="31"/>
      <c r="S11149" s="31"/>
      <c r="T11149" s="31"/>
      <c r="U11149" s="31"/>
      <c r="V11149" s="31"/>
      <c r="W11149" s="31"/>
      <c r="X11149" s="31"/>
      <c r="Y11149" s="31"/>
      <c r="Z11149" s="31"/>
      <c r="AA11149" s="31"/>
      <c r="AB11149" s="31"/>
      <c r="AC11149" s="31"/>
      <c r="AD11149" s="31"/>
      <c r="AE11149" s="31"/>
      <c r="AF11149" s="31"/>
      <c r="AG11149" s="31"/>
      <c r="AH11149" s="31"/>
      <c r="AI11149" s="31"/>
      <c r="AJ11149" s="31"/>
      <c r="AK11149" s="31"/>
      <c r="AL11149" s="31"/>
      <c r="AM11149" s="31"/>
      <c r="AN11149" s="31"/>
      <c r="AO11149" s="31"/>
      <c r="AP11149" s="31"/>
      <c r="AQ11149" s="31"/>
      <c r="AR11149" s="31"/>
      <c r="AS11149" s="31"/>
      <c r="AT11149" s="31"/>
      <c r="AU11149" s="31"/>
      <c r="AV11149" s="31"/>
      <c r="AW11149" s="31"/>
      <c r="AX11149" s="31"/>
      <c r="AY11149" s="31"/>
      <c r="AZ11149" s="31"/>
      <c r="BA11149" s="31"/>
      <c r="BB11149" s="31"/>
      <c r="BC11149" s="31"/>
      <c r="BD11149" s="31"/>
      <c r="BE11149" s="31"/>
      <c r="BF11149" s="31"/>
      <c r="BG11149" s="31"/>
      <c r="BH11149" s="31"/>
      <c r="BI11149" s="31"/>
      <c r="BJ11149" s="31"/>
      <c r="BK11149" s="31"/>
      <c r="BL11149" s="31"/>
      <c r="BM11149" s="31"/>
      <c r="BN11149" s="31"/>
      <c r="BO11149" s="31"/>
      <c r="BP11149" s="31"/>
      <c r="BQ11149" s="31"/>
      <c r="BR11149" s="31"/>
      <c r="BS11149" s="31"/>
      <c r="BT11149" s="31"/>
      <c r="BU11149" s="31"/>
      <c r="BV11149" s="31"/>
      <c r="BW11149" s="31"/>
      <c r="BX11149" s="31"/>
      <c r="BY11149" s="31"/>
      <c r="BZ11149" s="31"/>
      <c r="CA11149" s="31"/>
      <c r="CB11149" s="31"/>
      <c r="CC11149" s="31"/>
    </row>
    <row r="11150" spans="5:81" customFormat="1" x14ac:dyDescent="0.25">
      <c r="E11150" s="30" t="str">
        <f t="shared" si="84"/>
        <v>update IFINOPL.dbo.AGREEMENT_ASSET set BILLING_TO_NPWP = '748186434002000', NPWP_NAME = 'PT CIPTA KARYA TECHNOLOGY', NPWP_ADDRESS = 'Jl. Jatinegara Timur, 101, Komp Perkantoran Bonagabe RT 001/002, Bali Mester, Jatinegara, Jakarta Timur' where AGREEMENT_NO = replace('0002071/4/38/03/2024', '/', '.');</v>
      </c>
      <c r="F11150" s="31"/>
      <c r="G11150" s="31"/>
      <c r="H11150" s="31"/>
      <c r="I11150" s="31"/>
      <c r="J11150" s="31"/>
      <c r="K11150" s="31"/>
      <c r="L11150" s="31"/>
      <c r="M11150" s="31"/>
      <c r="N11150" s="31"/>
      <c r="O11150" s="31"/>
      <c r="P11150" s="31"/>
      <c r="Q11150" s="31"/>
      <c r="R11150" s="31"/>
      <c r="S11150" s="31"/>
      <c r="T11150" s="31"/>
      <c r="U11150" s="31"/>
      <c r="V11150" s="31"/>
      <c r="W11150" s="31"/>
      <c r="X11150" s="31"/>
      <c r="Y11150" s="31"/>
      <c r="Z11150" s="31"/>
      <c r="AA11150" s="31"/>
      <c r="AB11150" s="31"/>
      <c r="AC11150" s="31"/>
      <c r="AD11150" s="31"/>
      <c r="AE11150" s="31"/>
      <c r="AF11150" s="31"/>
      <c r="AG11150" s="31"/>
      <c r="AH11150" s="31"/>
      <c r="AI11150" s="31"/>
      <c r="AJ11150" s="31"/>
      <c r="AK11150" s="31"/>
      <c r="AL11150" s="31"/>
      <c r="AM11150" s="31"/>
      <c r="AN11150" s="31"/>
      <c r="AO11150" s="31"/>
      <c r="AP11150" s="31"/>
      <c r="AQ11150" s="31"/>
      <c r="AR11150" s="31"/>
      <c r="AS11150" s="31"/>
      <c r="AT11150" s="31"/>
      <c r="AU11150" s="31"/>
      <c r="AV11150" s="31"/>
      <c r="AW11150" s="31"/>
      <c r="AX11150" s="31"/>
      <c r="AY11150" s="31"/>
      <c r="AZ11150" s="31"/>
      <c r="BA11150" s="31"/>
      <c r="BB11150" s="31"/>
      <c r="BC11150" s="31"/>
      <c r="BD11150" s="31"/>
      <c r="BE11150" s="31"/>
      <c r="BF11150" s="31"/>
      <c r="BG11150" s="31"/>
      <c r="BH11150" s="31"/>
      <c r="BI11150" s="31"/>
      <c r="BJ11150" s="31"/>
      <c r="BK11150" s="31"/>
      <c r="BL11150" s="31"/>
      <c r="BM11150" s="31"/>
      <c r="BN11150" s="31"/>
      <c r="BO11150" s="31"/>
      <c r="BP11150" s="31"/>
      <c r="BQ11150" s="31"/>
      <c r="BR11150" s="31"/>
      <c r="BS11150" s="31"/>
      <c r="BT11150" s="31"/>
      <c r="BU11150" s="31"/>
      <c r="BV11150" s="31"/>
      <c r="BW11150" s="31"/>
      <c r="BX11150" s="31"/>
      <c r="BY11150" s="31"/>
      <c r="BZ11150" s="31"/>
      <c r="CA11150" s="31"/>
      <c r="CB11150" s="31"/>
      <c r="CC11150" s="31"/>
    </row>
    <row r="11151" spans="5:81" customFormat="1" x14ac:dyDescent="0.25">
      <c r="E11151" s="30" t="str">
        <f t="shared" si="84"/>
        <v>update IFINOPL.dbo.AGREEMENT_ASSET set BILLING_TO_NPWP = '748186434002000', NPWP_NAME = 'PT CIPTA KARYA TECHNOLOGY', NPWP_ADDRESS = 'Jl. Jatinegara Timur, 101, Komp Perkantoran Bonagabe RT 001/002, Bali Mester, Jatinegara, Jakarta Timur' where AGREEMENT_NO = replace('0002071/4/38/03/2024', '/', '.');</v>
      </c>
      <c r="F11151" s="31"/>
      <c r="G11151" s="31"/>
      <c r="H11151" s="31"/>
      <c r="I11151" s="31"/>
      <c r="J11151" s="31"/>
      <c r="K11151" s="31"/>
      <c r="L11151" s="31"/>
      <c r="M11151" s="31"/>
      <c r="N11151" s="31"/>
      <c r="O11151" s="31"/>
      <c r="P11151" s="31"/>
      <c r="Q11151" s="31"/>
      <c r="R11151" s="31"/>
      <c r="S11151" s="31"/>
      <c r="T11151" s="31"/>
      <c r="U11151" s="31"/>
      <c r="V11151" s="31"/>
      <c r="W11151" s="31"/>
      <c r="X11151" s="31"/>
      <c r="Y11151" s="31"/>
      <c r="Z11151" s="31"/>
      <c r="AA11151" s="31"/>
      <c r="AB11151" s="31"/>
      <c r="AC11151" s="31"/>
      <c r="AD11151" s="31"/>
      <c r="AE11151" s="31"/>
      <c r="AF11151" s="31"/>
      <c r="AG11151" s="31"/>
      <c r="AH11151" s="31"/>
      <c r="AI11151" s="31"/>
      <c r="AJ11151" s="31"/>
      <c r="AK11151" s="31"/>
      <c r="AL11151" s="31"/>
      <c r="AM11151" s="31"/>
      <c r="AN11151" s="31"/>
      <c r="AO11151" s="31"/>
      <c r="AP11151" s="31"/>
      <c r="AQ11151" s="31"/>
      <c r="AR11151" s="31"/>
      <c r="AS11151" s="31"/>
      <c r="AT11151" s="31"/>
      <c r="AU11151" s="31"/>
      <c r="AV11151" s="31"/>
      <c r="AW11151" s="31"/>
      <c r="AX11151" s="31"/>
      <c r="AY11151" s="31"/>
      <c r="AZ11151" s="31"/>
      <c r="BA11151" s="31"/>
      <c r="BB11151" s="31"/>
      <c r="BC11151" s="31"/>
      <c r="BD11151" s="31"/>
      <c r="BE11151" s="31"/>
      <c r="BF11151" s="31"/>
      <c r="BG11151" s="31"/>
      <c r="BH11151" s="31"/>
      <c r="BI11151" s="31"/>
      <c r="BJ11151" s="31"/>
      <c r="BK11151" s="31"/>
      <c r="BL11151" s="31"/>
      <c r="BM11151" s="31"/>
      <c r="BN11151" s="31"/>
      <c r="BO11151" s="31"/>
      <c r="BP11151" s="31"/>
      <c r="BQ11151" s="31"/>
      <c r="BR11151" s="31"/>
      <c r="BS11151" s="31"/>
      <c r="BT11151" s="31"/>
      <c r="BU11151" s="31"/>
      <c r="BV11151" s="31"/>
      <c r="BW11151" s="31"/>
      <c r="BX11151" s="31"/>
      <c r="BY11151" s="31"/>
      <c r="BZ11151" s="31"/>
      <c r="CA11151" s="31"/>
      <c r="CB11151" s="31"/>
      <c r="CC11151" s="31"/>
    </row>
    <row r="11152" spans="5:81" customFormat="1" x14ac:dyDescent="0.25">
      <c r="E11152" s="30" t="str">
        <f t="shared" si="84"/>
        <v>update IFINOPL.dbo.AGREEMENT_ASSET set BILLING_TO_NPWP = '427781075047000', NPWP_NAME = 'PT. GLOBAL JET CARGO', NPWP_ADDRESS = 'Landmark Pluit Tower Blok B1 Lantai 9A, Jl Pluit Penjaringan, Kota Adm. Jakarta Utara DKI Jakarta' where AGREEMENT_NO = replace('0002072/4/08/03/2024', '/', '.');</v>
      </c>
      <c r="F11152" s="31"/>
      <c r="G11152" s="31"/>
      <c r="H11152" s="31"/>
      <c r="I11152" s="31"/>
      <c r="J11152" s="31"/>
      <c r="K11152" s="31"/>
      <c r="L11152" s="31"/>
      <c r="M11152" s="31"/>
      <c r="N11152" s="31"/>
      <c r="O11152" s="31"/>
      <c r="P11152" s="31"/>
      <c r="Q11152" s="31"/>
      <c r="R11152" s="31"/>
      <c r="S11152" s="31"/>
      <c r="T11152" s="31"/>
      <c r="U11152" s="31"/>
      <c r="V11152" s="31"/>
      <c r="W11152" s="31"/>
      <c r="X11152" s="31"/>
      <c r="Y11152" s="31"/>
      <c r="Z11152" s="31"/>
      <c r="AA11152" s="31"/>
      <c r="AB11152" s="31"/>
      <c r="AC11152" s="31"/>
      <c r="AD11152" s="31"/>
      <c r="AE11152" s="31"/>
      <c r="AF11152" s="31"/>
      <c r="AG11152" s="31"/>
      <c r="AH11152" s="31"/>
      <c r="AI11152" s="31"/>
      <c r="AJ11152" s="31"/>
      <c r="AK11152" s="31"/>
      <c r="AL11152" s="31"/>
      <c r="AM11152" s="31"/>
      <c r="AN11152" s="31"/>
      <c r="AO11152" s="31"/>
      <c r="AP11152" s="31"/>
      <c r="AQ11152" s="31"/>
      <c r="AR11152" s="31"/>
      <c r="AS11152" s="31"/>
      <c r="AT11152" s="31"/>
      <c r="AU11152" s="31"/>
      <c r="AV11152" s="31"/>
      <c r="AW11152" s="31"/>
      <c r="AX11152" s="31"/>
      <c r="AY11152" s="31"/>
      <c r="AZ11152" s="31"/>
      <c r="BA11152" s="31"/>
      <c r="BB11152" s="31"/>
      <c r="BC11152" s="31"/>
      <c r="BD11152" s="31"/>
      <c r="BE11152" s="31"/>
      <c r="BF11152" s="31"/>
      <c r="BG11152" s="31"/>
      <c r="BH11152" s="31"/>
      <c r="BI11152" s="31"/>
      <c r="BJ11152" s="31"/>
      <c r="BK11152" s="31"/>
      <c r="BL11152" s="31"/>
      <c r="BM11152" s="31"/>
      <c r="BN11152" s="31"/>
      <c r="BO11152" s="31"/>
      <c r="BP11152" s="31"/>
      <c r="BQ11152" s="31"/>
      <c r="BR11152" s="31"/>
      <c r="BS11152" s="31"/>
      <c r="BT11152" s="31"/>
      <c r="BU11152" s="31"/>
      <c r="BV11152" s="31"/>
      <c r="BW11152" s="31"/>
      <c r="BX11152" s="31"/>
      <c r="BY11152" s="31"/>
      <c r="BZ11152" s="31"/>
      <c r="CA11152" s="31"/>
      <c r="CB11152" s="31"/>
      <c r="CC11152" s="31"/>
    </row>
    <row r="11153" spans="5:81" customFormat="1" x14ac:dyDescent="0.25">
      <c r="E11153" s="30" t="str">
        <f t="shared" si="84"/>
        <v>update IFINOPL.dbo.AGREEMENT_ASSET set BILLING_TO_NPWP = '427781075047000', NPWP_NAME = 'PT. GLOBAL JET CARGO', NPWP_ADDRESS = 'Landmark Pluit Tower Blok B1 Lantai 9A, Jl Pluit Penjaringan, Kota Adm. Jakarta Utara DKI Jakarta' where AGREEMENT_NO = replace('0002072/4/08/03/2024', '/', '.');</v>
      </c>
      <c r="F11153" s="31"/>
      <c r="G11153" s="31"/>
      <c r="H11153" s="31"/>
      <c r="I11153" s="31"/>
      <c r="J11153" s="31"/>
      <c r="K11153" s="31"/>
      <c r="L11153" s="31"/>
      <c r="M11153" s="31"/>
      <c r="N11153" s="31"/>
      <c r="O11153" s="31"/>
      <c r="P11153" s="31"/>
      <c r="Q11153" s="31"/>
      <c r="R11153" s="31"/>
      <c r="S11153" s="31"/>
      <c r="T11153" s="31"/>
      <c r="U11153" s="31"/>
      <c r="V11153" s="31"/>
      <c r="W11153" s="31"/>
      <c r="X11153" s="31"/>
      <c r="Y11153" s="31"/>
      <c r="Z11153" s="31"/>
      <c r="AA11153" s="31"/>
      <c r="AB11153" s="31"/>
      <c r="AC11153" s="31"/>
      <c r="AD11153" s="31"/>
      <c r="AE11153" s="31"/>
      <c r="AF11153" s="31"/>
      <c r="AG11153" s="31"/>
      <c r="AH11153" s="31"/>
      <c r="AI11153" s="31"/>
      <c r="AJ11153" s="31"/>
      <c r="AK11153" s="31"/>
      <c r="AL11153" s="31"/>
      <c r="AM11153" s="31"/>
      <c r="AN11153" s="31"/>
      <c r="AO11153" s="31"/>
      <c r="AP11153" s="31"/>
      <c r="AQ11153" s="31"/>
      <c r="AR11153" s="31"/>
      <c r="AS11153" s="31"/>
      <c r="AT11153" s="31"/>
      <c r="AU11153" s="31"/>
      <c r="AV11153" s="31"/>
      <c r="AW11153" s="31"/>
      <c r="AX11153" s="31"/>
      <c r="AY11153" s="31"/>
      <c r="AZ11153" s="31"/>
      <c r="BA11153" s="31"/>
      <c r="BB11153" s="31"/>
      <c r="BC11153" s="31"/>
      <c r="BD11153" s="31"/>
      <c r="BE11153" s="31"/>
      <c r="BF11153" s="31"/>
      <c r="BG11153" s="31"/>
      <c r="BH11153" s="31"/>
      <c r="BI11153" s="31"/>
      <c r="BJ11153" s="31"/>
      <c r="BK11153" s="31"/>
      <c r="BL11153" s="31"/>
      <c r="BM11153" s="31"/>
      <c r="BN11153" s="31"/>
      <c r="BO11153" s="31"/>
      <c r="BP11153" s="31"/>
      <c r="BQ11153" s="31"/>
      <c r="BR11153" s="31"/>
      <c r="BS11153" s="31"/>
      <c r="BT11153" s="31"/>
      <c r="BU11153" s="31"/>
      <c r="BV11153" s="31"/>
      <c r="BW11153" s="31"/>
      <c r="BX11153" s="31"/>
      <c r="BY11153" s="31"/>
      <c r="BZ11153" s="31"/>
      <c r="CA11153" s="31"/>
      <c r="CB11153" s="31"/>
      <c r="CC11153" s="31"/>
    </row>
    <row r="11154" spans="5:81" customFormat="1" x14ac:dyDescent="0.25">
      <c r="E11154" s="30" t="str">
        <f t="shared" si="84"/>
        <v>update IFINOPL.dbo.AGREEMENT_ASSET set BILLING_TO_NPWP = '427496260604000', NPWP_NAME = 'PT FLASH EXPRESS LOGISTICS', NPWP_ADDRESS = 'MANUKAN KASMAN GANG KUBURAN No. 9 MANUKAN KULON TANDES KOTA SURABAYA' where AGREEMENT_NO = replace('0002073/4/10/03/2024', '/', '.');</v>
      </c>
      <c r="F11154" s="31"/>
      <c r="G11154" s="31"/>
      <c r="H11154" s="31"/>
      <c r="I11154" s="31"/>
      <c r="J11154" s="31"/>
      <c r="K11154" s="31"/>
      <c r="L11154" s="31"/>
      <c r="M11154" s="31"/>
      <c r="N11154" s="31"/>
      <c r="O11154" s="31"/>
      <c r="P11154" s="31"/>
      <c r="Q11154" s="31"/>
      <c r="R11154" s="31"/>
      <c r="S11154" s="31"/>
      <c r="T11154" s="31"/>
      <c r="U11154" s="31"/>
      <c r="V11154" s="31"/>
      <c r="W11154" s="31"/>
      <c r="X11154" s="31"/>
      <c r="Y11154" s="31"/>
      <c r="Z11154" s="31"/>
      <c r="AA11154" s="31"/>
      <c r="AB11154" s="31"/>
      <c r="AC11154" s="31"/>
      <c r="AD11154" s="31"/>
      <c r="AE11154" s="31"/>
      <c r="AF11154" s="31"/>
      <c r="AG11154" s="31"/>
      <c r="AH11154" s="31"/>
      <c r="AI11154" s="31"/>
      <c r="AJ11154" s="31"/>
      <c r="AK11154" s="31"/>
      <c r="AL11154" s="31"/>
      <c r="AM11154" s="31"/>
      <c r="AN11154" s="31"/>
      <c r="AO11154" s="31"/>
      <c r="AP11154" s="31"/>
      <c r="AQ11154" s="31"/>
      <c r="AR11154" s="31"/>
      <c r="AS11154" s="31"/>
      <c r="AT11154" s="31"/>
      <c r="AU11154" s="31"/>
      <c r="AV11154" s="31"/>
      <c r="AW11154" s="31"/>
      <c r="AX11154" s="31"/>
      <c r="AY11154" s="31"/>
      <c r="AZ11154" s="31"/>
      <c r="BA11154" s="31"/>
      <c r="BB11154" s="31"/>
      <c r="BC11154" s="31"/>
      <c r="BD11154" s="31"/>
      <c r="BE11154" s="31"/>
      <c r="BF11154" s="31"/>
      <c r="BG11154" s="31"/>
      <c r="BH11154" s="31"/>
      <c r="BI11154" s="31"/>
      <c r="BJ11154" s="31"/>
      <c r="BK11154" s="31"/>
      <c r="BL11154" s="31"/>
      <c r="BM11154" s="31"/>
      <c r="BN11154" s="31"/>
      <c r="BO11154" s="31"/>
      <c r="BP11154" s="31"/>
      <c r="BQ11154" s="31"/>
      <c r="BR11154" s="31"/>
      <c r="BS11154" s="31"/>
      <c r="BT11154" s="31"/>
      <c r="BU11154" s="31"/>
      <c r="BV11154" s="31"/>
      <c r="BW11154" s="31"/>
      <c r="BX11154" s="31"/>
      <c r="BY11154" s="31"/>
      <c r="BZ11154" s="31"/>
      <c r="CA11154" s="31"/>
      <c r="CB11154" s="31"/>
      <c r="CC11154" s="31"/>
    </row>
    <row r="11155" spans="5:81" customFormat="1" x14ac:dyDescent="0.25">
      <c r="E11155" s="30" t="str">
        <f t="shared" si="84"/>
        <v>update IFINOPL.dbo.AGREEMENT_ASSET set BILLING_TO_NPWP = '021856430016000', NPWP_NAME = 'PT. KINARYA SELARAS PIRANTI', NPWP_ADDRESS = 'Jl. TB SIMATUPANG NO 4 CILANDAK BARAT CILANDAK JAKARTA SELATAN DKI JAKARTA' where AGREEMENT_NO = replace('0002074/4/10/03/2024', '/', '.');</v>
      </c>
      <c r="F11155" s="31"/>
      <c r="G11155" s="31"/>
      <c r="H11155" s="31"/>
      <c r="I11155" s="31"/>
      <c r="J11155" s="31"/>
      <c r="K11155" s="31"/>
      <c r="L11155" s="31"/>
      <c r="M11155" s="31"/>
      <c r="N11155" s="31"/>
      <c r="O11155" s="31"/>
      <c r="P11155" s="31"/>
      <c r="Q11155" s="31"/>
      <c r="R11155" s="31"/>
      <c r="S11155" s="31"/>
      <c r="T11155" s="31"/>
      <c r="U11155" s="31"/>
      <c r="V11155" s="31"/>
      <c r="W11155" s="31"/>
      <c r="X11155" s="31"/>
      <c r="Y11155" s="31"/>
      <c r="Z11155" s="31"/>
      <c r="AA11155" s="31"/>
      <c r="AB11155" s="31"/>
      <c r="AC11155" s="31"/>
      <c r="AD11155" s="31"/>
      <c r="AE11155" s="31"/>
      <c r="AF11155" s="31"/>
      <c r="AG11155" s="31"/>
      <c r="AH11155" s="31"/>
      <c r="AI11155" s="31"/>
      <c r="AJ11155" s="31"/>
      <c r="AK11155" s="31"/>
      <c r="AL11155" s="31"/>
      <c r="AM11155" s="31"/>
      <c r="AN11155" s="31"/>
      <c r="AO11155" s="31"/>
      <c r="AP11155" s="31"/>
      <c r="AQ11155" s="31"/>
      <c r="AR11155" s="31"/>
      <c r="AS11155" s="31"/>
      <c r="AT11155" s="31"/>
      <c r="AU11155" s="31"/>
      <c r="AV11155" s="31"/>
      <c r="AW11155" s="31"/>
      <c r="AX11155" s="31"/>
      <c r="AY11155" s="31"/>
      <c r="AZ11155" s="31"/>
      <c r="BA11155" s="31"/>
      <c r="BB11155" s="31"/>
      <c r="BC11155" s="31"/>
      <c r="BD11155" s="31"/>
      <c r="BE11155" s="31"/>
      <c r="BF11155" s="31"/>
      <c r="BG11155" s="31"/>
      <c r="BH11155" s="31"/>
      <c r="BI11155" s="31"/>
      <c r="BJ11155" s="31"/>
      <c r="BK11155" s="31"/>
      <c r="BL11155" s="31"/>
      <c r="BM11155" s="31"/>
      <c r="BN11155" s="31"/>
      <c r="BO11155" s="31"/>
      <c r="BP11155" s="31"/>
      <c r="BQ11155" s="31"/>
      <c r="BR11155" s="31"/>
      <c r="BS11155" s="31"/>
      <c r="BT11155" s="31"/>
      <c r="BU11155" s="31"/>
      <c r="BV11155" s="31"/>
      <c r="BW11155" s="31"/>
      <c r="BX11155" s="31"/>
      <c r="BY11155" s="31"/>
      <c r="BZ11155" s="31"/>
      <c r="CA11155" s="31"/>
      <c r="CB11155" s="31"/>
      <c r="CC11155" s="31"/>
    </row>
    <row r="11156" spans="5:81" customFormat="1" x14ac:dyDescent="0.25">
      <c r="E11156" s="30" t="str">
        <f t="shared" si="84"/>
        <v>update IFINOPL.dbo.AGREEMENT_ASSET set BILLING_TO_NPWP = '830719126435000', NPWP_NAME = 'PT. SUPER ELEKTRONIK MANDIRI', NPWP_ADDRESS = 'KP. PISANGAN KEBON SINGKONG RT/RW 001/001 Kelurahan SATRIAJAYA Kecamatan TAMBUN UTARA - BEKASI 17510' where AGREEMENT_NO = replace('0002075/4/08/03/2024', '/', '.');</v>
      </c>
      <c r="F11156" s="31"/>
      <c r="G11156" s="31"/>
      <c r="H11156" s="31"/>
      <c r="I11156" s="31"/>
      <c r="J11156" s="31"/>
      <c r="K11156" s="31"/>
      <c r="L11156" s="31"/>
      <c r="M11156" s="31"/>
      <c r="N11156" s="31"/>
      <c r="O11156" s="31"/>
      <c r="P11156" s="31"/>
      <c r="Q11156" s="31"/>
      <c r="R11156" s="31"/>
      <c r="S11156" s="31"/>
      <c r="T11156" s="31"/>
      <c r="U11156" s="31"/>
      <c r="V11156" s="31"/>
      <c r="W11156" s="31"/>
      <c r="X11156" s="31"/>
      <c r="Y11156" s="31"/>
      <c r="Z11156" s="31"/>
      <c r="AA11156" s="31"/>
      <c r="AB11156" s="31"/>
      <c r="AC11156" s="31"/>
      <c r="AD11156" s="31"/>
      <c r="AE11156" s="31"/>
      <c r="AF11156" s="31"/>
      <c r="AG11156" s="31"/>
      <c r="AH11156" s="31"/>
      <c r="AI11156" s="31"/>
      <c r="AJ11156" s="31"/>
      <c r="AK11156" s="31"/>
      <c r="AL11156" s="31"/>
      <c r="AM11156" s="31"/>
      <c r="AN11156" s="31"/>
      <c r="AO11156" s="31"/>
      <c r="AP11156" s="31"/>
      <c r="AQ11156" s="31"/>
      <c r="AR11156" s="31"/>
      <c r="AS11156" s="31"/>
      <c r="AT11156" s="31"/>
      <c r="AU11156" s="31"/>
      <c r="AV11156" s="31"/>
      <c r="AW11156" s="31"/>
      <c r="AX11156" s="31"/>
      <c r="AY11156" s="31"/>
      <c r="AZ11156" s="31"/>
      <c r="BA11156" s="31"/>
      <c r="BB11156" s="31"/>
      <c r="BC11156" s="31"/>
      <c r="BD11156" s="31"/>
      <c r="BE11156" s="31"/>
      <c r="BF11156" s="31"/>
      <c r="BG11156" s="31"/>
      <c r="BH11156" s="31"/>
      <c r="BI11156" s="31"/>
      <c r="BJ11156" s="31"/>
      <c r="BK11156" s="31"/>
      <c r="BL11156" s="31"/>
      <c r="BM11156" s="31"/>
      <c r="BN11156" s="31"/>
      <c r="BO11156" s="31"/>
      <c r="BP11156" s="31"/>
      <c r="BQ11156" s="31"/>
      <c r="BR11156" s="31"/>
      <c r="BS11156" s="31"/>
      <c r="BT11156" s="31"/>
      <c r="BU11156" s="31"/>
      <c r="BV11156" s="31"/>
      <c r="BW11156" s="31"/>
      <c r="BX11156" s="31"/>
      <c r="BY11156" s="31"/>
      <c r="BZ11156" s="31"/>
      <c r="CA11156" s="31"/>
      <c r="CB11156" s="31"/>
      <c r="CC11156" s="31"/>
    </row>
    <row r="11157" spans="5:81" customFormat="1" x14ac:dyDescent="0.25">
      <c r="E11157" s="30" t="str">
        <f t="shared" si="84"/>
        <v>update IFINOPL.dbo.AGREEMENT_ASSET set BILLING_TO_NPWP = '019362805062000', NPWP_NAME = 'PT. ALSOK BASS INDONESIA SECURITY SERVICES', NPWP_ADDRESS = 'PT ALSOK BASS INDONESIA SECURITY SERVICES JL ASIA AFRIKA NO 8 SENTRAL SENAYAN II LANTAI 22 RT 000 RW 000 GELORA, TANAH ABANG, JAKARTA PUSAT, DKI JAKARTA 10270 INDONESIA' where AGREEMENT_NO = replace('0002077/4/10/03/2024', '/', '.');</v>
      </c>
      <c r="F11157" s="31"/>
      <c r="G11157" s="31"/>
      <c r="H11157" s="31"/>
      <c r="I11157" s="31"/>
      <c r="J11157" s="31"/>
      <c r="K11157" s="31"/>
      <c r="L11157" s="31"/>
      <c r="M11157" s="31"/>
      <c r="N11157" s="31"/>
      <c r="O11157" s="31"/>
      <c r="P11157" s="31"/>
      <c r="Q11157" s="31"/>
      <c r="R11157" s="31"/>
      <c r="S11157" s="31"/>
      <c r="T11157" s="31"/>
      <c r="U11157" s="31"/>
      <c r="V11157" s="31"/>
      <c r="W11157" s="31"/>
      <c r="X11157" s="31"/>
      <c r="Y11157" s="31"/>
      <c r="Z11157" s="31"/>
      <c r="AA11157" s="31"/>
      <c r="AB11157" s="31"/>
      <c r="AC11157" s="31"/>
      <c r="AD11157" s="31"/>
      <c r="AE11157" s="31"/>
      <c r="AF11157" s="31"/>
      <c r="AG11157" s="31"/>
      <c r="AH11157" s="31"/>
      <c r="AI11157" s="31"/>
      <c r="AJ11157" s="31"/>
      <c r="AK11157" s="31"/>
      <c r="AL11157" s="31"/>
      <c r="AM11157" s="31"/>
      <c r="AN11157" s="31"/>
      <c r="AO11157" s="31"/>
      <c r="AP11157" s="31"/>
      <c r="AQ11157" s="31"/>
      <c r="AR11157" s="31"/>
      <c r="AS11157" s="31"/>
      <c r="AT11157" s="31"/>
      <c r="AU11157" s="31"/>
      <c r="AV11157" s="31"/>
      <c r="AW11157" s="31"/>
      <c r="AX11157" s="31"/>
      <c r="AY11157" s="31"/>
      <c r="AZ11157" s="31"/>
      <c r="BA11157" s="31"/>
      <c r="BB11157" s="31"/>
      <c r="BC11157" s="31"/>
      <c r="BD11157" s="31"/>
      <c r="BE11157" s="31"/>
      <c r="BF11157" s="31"/>
      <c r="BG11157" s="31"/>
      <c r="BH11157" s="31"/>
      <c r="BI11157" s="31"/>
      <c r="BJ11157" s="31"/>
      <c r="BK11157" s="31"/>
      <c r="BL11157" s="31"/>
      <c r="BM11157" s="31"/>
      <c r="BN11157" s="31"/>
      <c r="BO11157" s="31"/>
      <c r="BP11157" s="31"/>
      <c r="BQ11157" s="31"/>
      <c r="BR11157" s="31"/>
      <c r="BS11157" s="31"/>
      <c r="BT11157" s="31"/>
      <c r="BU11157" s="31"/>
      <c r="BV11157" s="31"/>
      <c r="BW11157" s="31"/>
      <c r="BX11157" s="31"/>
      <c r="BY11157" s="31"/>
      <c r="BZ11157" s="31"/>
      <c r="CA11157" s="31"/>
      <c r="CB11157" s="31"/>
      <c r="CC11157" s="31"/>
    </row>
    <row r="11158" spans="5:81" customFormat="1" x14ac:dyDescent="0.25">
      <c r="E11158" s="30" t="str">
        <f t="shared" si="84"/>
        <v>update IFINOPL.dbo.AGREEMENT_ASSET set BILLING_TO_NPWP = '023546872028000', NPWP_NAME = 'PT. ADVANTAGE SCM', NPWP_ADDRESS = 'JL CIDENG BARAT, 49 CIDENG, GAMBIR, KOTA ADM. JAKARTA PUSAT, DKI JAKARTA 10150' where AGREEMENT_NO = replace('0002079/4/38/03/2024', '/', '.');</v>
      </c>
      <c r="F11158" s="31"/>
      <c r="G11158" s="31"/>
      <c r="H11158" s="31"/>
      <c r="I11158" s="31"/>
      <c r="J11158" s="31"/>
      <c r="K11158" s="31"/>
      <c r="L11158" s="31"/>
      <c r="M11158" s="31"/>
      <c r="N11158" s="31"/>
      <c r="O11158" s="31"/>
      <c r="P11158" s="31"/>
      <c r="Q11158" s="31"/>
      <c r="R11158" s="31"/>
      <c r="S11158" s="31"/>
      <c r="T11158" s="31"/>
      <c r="U11158" s="31"/>
      <c r="V11158" s="31"/>
      <c r="W11158" s="31"/>
      <c r="X11158" s="31"/>
      <c r="Y11158" s="31"/>
      <c r="Z11158" s="31"/>
      <c r="AA11158" s="31"/>
      <c r="AB11158" s="31"/>
      <c r="AC11158" s="31"/>
      <c r="AD11158" s="31"/>
      <c r="AE11158" s="31"/>
      <c r="AF11158" s="31"/>
      <c r="AG11158" s="31"/>
      <c r="AH11158" s="31"/>
      <c r="AI11158" s="31"/>
      <c r="AJ11158" s="31"/>
      <c r="AK11158" s="31"/>
      <c r="AL11158" s="31"/>
      <c r="AM11158" s="31"/>
      <c r="AN11158" s="31"/>
      <c r="AO11158" s="31"/>
      <c r="AP11158" s="31"/>
      <c r="AQ11158" s="31"/>
      <c r="AR11158" s="31"/>
      <c r="AS11158" s="31"/>
      <c r="AT11158" s="31"/>
      <c r="AU11158" s="31"/>
      <c r="AV11158" s="31"/>
      <c r="AW11158" s="31"/>
      <c r="AX11158" s="31"/>
      <c r="AY11158" s="31"/>
      <c r="AZ11158" s="31"/>
      <c r="BA11158" s="31"/>
      <c r="BB11158" s="31"/>
      <c r="BC11158" s="31"/>
      <c r="BD11158" s="31"/>
      <c r="BE11158" s="31"/>
      <c r="BF11158" s="31"/>
      <c r="BG11158" s="31"/>
      <c r="BH11158" s="31"/>
      <c r="BI11158" s="31"/>
      <c r="BJ11158" s="31"/>
      <c r="BK11158" s="31"/>
      <c r="BL11158" s="31"/>
      <c r="BM11158" s="31"/>
      <c r="BN11158" s="31"/>
      <c r="BO11158" s="31"/>
      <c r="BP11158" s="31"/>
      <c r="BQ11158" s="31"/>
      <c r="BR11158" s="31"/>
      <c r="BS11158" s="31"/>
      <c r="BT11158" s="31"/>
      <c r="BU11158" s="31"/>
      <c r="BV11158" s="31"/>
      <c r="BW11158" s="31"/>
      <c r="BX11158" s="31"/>
      <c r="BY11158" s="31"/>
      <c r="BZ11158" s="31"/>
      <c r="CA11158" s="31"/>
      <c r="CB11158" s="31"/>
      <c r="CC11158" s="31"/>
    </row>
    <row r="11159" spans="5:81" customFormat="1" x14ac:dyDescent="0.25">
      <c r="E11159" s="30" t="str">
        <f t="shared" si="84"/>
        <v>update IFINOPL.dbo.AGREEMENT_ASSET set BILLING_TO_NPWP = '010709616052000', NPWP_NAME = 'PT. SIEGWERK INDONESIA', NPWP_ADDRESS = 'Jalan Pajajaran No.10, RT.001/RW.003, Gandasari, Kec. Jatiuwung, Kota Tangerang' where AGREEMENT_NO = replace('0002080/4/01/12/2023', '/', '.');</v>
      </c>
      <c r="F11159" s="31"/>
      <c r="G11159" s="31"/>
      <c r="H11159" s="31"/>
      <c r="I11159" s="31"/>
      <c r="J11159" s="31"/>
      <c r="K11159" s="31"/>
      <c r="L11159" s="31"/>
      <c r="M11159" s="31"/>
      <c r="N11159" s="31"/>
      <c r="O11159" s="31"/>
      <c r="P11159" s="31"/>
      <c r="Q11159" s="31"/>
      <c r="R11159" s="31"/>
      <c r="S11159" s="31"/>
      <c r="T11159" s="31"/>
      <c r="U11159" s="31"/>
      <c r="V11159" s="31"/>
      <c r="W11159" s="31"/>
      <c r="X11159" s="31"/>
      <c r="Y11159" s="31"/>
      <c r="Z11159" s="31"/>
      <c r="AA11159" s="31"/>
      <c r="AB11159" s="31"/>
      <c r="AC11159" s="31"/>
      <c r="AD11159" s="31"/>
      <c r="AE11159" s="31"/>
      <c r="AF11159" s="31"/>
      <c r="AG11159" s="31"/>
      <c r="AH11159" s="31"/>
      <c r="AI11159" s="31"/>
      <c r="AJ11159" s="31"/>
      <c r="AK11159" s="31"/>
      <c r="AL11159" s="31"/>
      <c r="AM11159" s="31"/>
      <c r="AN11159" s="31"/>
      <c r="AO11159" s="31"/>
      <c r="AP11159" s="31"/>
      <c r="AQ11159" s="31"/>
      <c r="AR11159" s="31"/>
      <c r="AS11159" s="31"/>
      <c r="AT11159" s="31"/>
      <c r="AU11159" s="31"/>
      <c r="AV11159" s="31"/>
      <c r="AW11159" s="31"/>
      <c r="AX11159" s="31"/>
      <c r="AY11159" s="31"/>
      <c r="AZ11159" s="31"/>
      <c r="BA11159" s="31"/>
      <c r="BB11159" s="31"/>
      <c r="BC11159" s="31"/>
      <c r="BD11159" s="31"/>
      <c r="BE11159" s="31"/>
      <c r="BF11159" s="31"/>
      <c r="BG11159" s="31"/>
      <c r="BH11159" s="31"/>
      <c r="BI11159" s="31"/>
      <c r="BJ11159" s="31"/>
      <c r="BK11159" s="31"/>
      <c r="BL11159" s="31"/>
      <c r="BM11159" s="31"/>
      <c r="BN11159" s="31"/>
      <c r="BO11159" s="31"/>
      <c r="BP11159" s="31"/>
      <c r="BQ11159" s="31"/>
      <c r="BR11159" s="31"/>
      <c r="BS11159" s="31"/>
      <c r="BT11159" s="31"/>
      <c r="BU11159" s="31"/>
      <c r="BV11159" s="31"/>
      <c r="BW11159" s="31"/>
      <c r="BX11159" s="31"/>
      <c r="BY11159" s="31"/>
      <c r="BZ11159" s="31"/>
      <c r="CA11159" s="31"/>
      <c r="CB11159" s="31"/>
      <c r="CC11159" s="31"/>
    </row>
    <row r="11160" spans="5:81" customFormat="1" x14ac:dyDescent="0.25">
      <c r="E11160" s="30" t="str">
        <f t="shared" si="84"/>
        <v>update IFINOPL.dbo.AGREEMENT_ASSET set BILLING_TO_NPWP = '315099101615000', NPWP_NAME = 'PT. DUTA HANTARAN SURABAYA', NPWP_ADDRESS = 'Ruko Pasar Wisata,Pabean,Sedati,Kab. Sidoarjo,Jawa Timur,61253' where AGREEMENT_NO = replace('0002081/4/10/03/2024', '/', '.');</v>
      </c>
      <c r="F11160" s="31"/>
      <c r="G11160" s="31"/>
      <c r="H11160" s="31"/>
      <c r="I11160" s="31"/>
      <c r="J11160" s="31"/>
      <c r="K11160" s="31"/>
      <c r="L11160" s="31"/>
      <c r="M11160" s="31"/>
      <c r="N11160" s="31"/>
      <c r="O11160" s="31"/>
      <c r="P11160" s="31"/>
      <c r="Q11160" s="31"/>
      <c r="R11160" s="31"/>
      <c r="S11160" s="31"/>
      <c r="T11160" s="31"/>
      <c r="U11160" s="31"/>
      <c r="V11160" s="31"/>
      <c r="W11160" s="31"/>
      <c r="X11160" s="31"/>
      <c r="Y11160" s="31"/>
      <c r="Z11160" s="31"/>
      <c r="AA11160" s="31"/>
      <c r="AB11160" s="31"/>
      <c r="AC11160" s="31"/>
      <c r="AD11160" s="31"/>
      <c r="AE11160" s="31"/>
      <c r="AF11160" s="31"/>
      <c r="AG11160" s="31"/>
      <c r="AH11160" s="31"/>
      <c r="AI11160" s="31"/>
      <c r="AJ11160" s="31"/>
      <c r="AK11160" s="31"/>
      <c r="AL11160" s="31"/>
      <c r="AM11160" s="31"/>
      <c r="AN11160" s="31"/>
      <c r="AO11160" s="31"/>
      <c r="AP11160" s="31"/>
      <c r="AQ11160" s="31"/>
      <c r="AR11160" s="31"/>
      <c r="AS11160" s="31"/>
      <c r="AT11160" s="31"/>
      <c r="AU11160" s="31"/>
      <c r="AV11160" s="31"/>
      <c r="AW11160" s="31"/>
      <c r="AX11160" s="31"/>
      <c r="AY11160" s="31"/>
      <c r="AZ11160" s="31"/>
      <c r="BA11160" s="31"/>
      <c r="BB11160" s="31"/>
      <c r="BC11160" s="31"/>
      <c r="BD11160" s="31"/>
      <c r="BE11160" s="31"/>
      <c r="BF11160" s="31"/>
      <c r="BG11160" s="31"/>
      <c r="BH11160" s="31"/>
      <c r="BI11160" s="31"/>
      <c r="BJ11160" s="31"/>
      <c r="BK11160" s="31"/>
      <c r="BL11160" s="31"/>
      <c r="BM11160" s="31"/>
      <c r="BN11160" s="31"/>
      <c r="BO11160" s="31"/>
      <c r="BP11160" s="31"/>
      <c r="BQ11160" s="31"/>
      <c r="BR11160" s="31"/>
      <c r="BS11160" s="31"/>
      <c r="BT11160" s="31"/>
      <c r="BU11160" s="31"/>
      <c r="BV11160" s="31"/>
      <c r="BW11160" s="31"/>
      <c r="BX11160" s="31"/>
      <c r="BY11160" s="31"/>
      <c r="BZ11160" s="31"/>
      <c r="CA11160" s="31"/>
      <c r="CB11160" s="31"/>
      <c r="CC11160" s="31"/>
    </row>
    <row r="11161" spans="5:81" customFormat="1" x14ac:dyDescent="0.25">
      <c r="E11161" s="30" t="str">
        <f t="shared" si="84"/>
        <v>update IFINOPL.dbo.AGREEMENT_ASSET set BILLING_TO_NPWP = '654115625413000', NPWP_NAME = 'PT. INDONESIA CAKRAWALA EKSPRES', NPWP_ADDRESS = 'Kawasan Industri MM2100 Jl Jawa Blok G, Gandamekar, Cikarang Barat, Bekasi 17530' where AGREEMENT_NO = replace('0002082/4/01/03/2024', '/', '.');</v>
      </c>
      <c r="F11161" s="31"/>
      <c r="G11161" s="31"/>
      <c r="H11161" s="31"/>
      <c r="I11161" s="31"/>
      <c r="J11161" s="31"/>
      <c r="K11161" s="31"/>
      <c r="L11161" s="31"/>
      <c r="M11161" s="31"/>
      <c r="N11161" s="31"/>
      <c r="O11161" s="31"/>
      <c r="P11161" s="31"/>
      <c r="Q11161" s="31"/>
      <c r="R11161" s="31"/>
      <c r="S11161" s="31"/>
      <c r="T11161" s="31"/>
      <c r="U11161" s="31"/>
      <c r="V11161" s="31"/>
      <c r="W11161" s="31"/>
      <c r="X11161" s="31"/>
      <c r="Y11161" s="31"/>
      <c r="Z11161" s="31"/>
      <c r="AA11161" s="31"/>
      <c r="AB11161" s="31"/>
      <c r="AC11161" s="31"/>
      <c r="AD11161" s="31"/>
      <c r="AE11161" s="31"/>
      <c r="AF11161" s="31"/>
      <c r="AG11161" s="31"/>
      <c r="AH11161" s="31"/>
      <c r="AI11161" s="31"/>
      <c r="AJ11161" s="31"/>
      <c r="AK11161" s="31"/>
      <c r="AL11161" s="31"/>
      <c r="AM11161" s="31"/>
      <c r="AN11161" s="31"/>
      <c r="AO11161" s="31"/>
      <c r="AP11161" s="31"/>
      <c r="AQ11161" s="31"/>
      <c r="AR11161" s="31"/>
      <c r="AS11161" s="31"/>
      <c r="AT11161" s="31"/>
      <c r="AU11161" s="31"/>
      <c r="AV11161" s="31"/>
      <c r="AW11161" s="31"/>
      <c r="AX11161" s="31"/>
      <c r="AY11161" s="31"/>
      <c r="AZ11161" s="31"/>
      <c r="BA11161" s="31"/>
      <c r="BB11161" s="31"/>
      <c r="BC11161" s="31"/>
      <c r="BD11161" s="31"/>
      <c r="BE11161" s="31"/>
      <c r="BF11161" s="31"/>
      <c r="BG11161" s="31"/>
      <c r="BH11161" s="31"/>
      <c r="BI11161" s="31"/>
      <c r="BJ11161" s="31"/>
      <c r="BK11161" s="31"/>
      <c r="BL11161" s="31"/>
      <c r="BM11161" s="31"/>
      <c r="BN11161" s="31"/>
      <c r="BO11161" s="31"/>
      <c r="BP11161" s="31"/>
      <c r="BQ11161" s="31"/>
      <c r="BR11161" s="31"/>
      <c r="BS11161" s="31"/>
      <c r="BT11161" s="31"/>
      <c r="BU11161" s="31"/>
      <c r="BV11161" s="31"/>
      <c r="BW11161" s="31"/>
      <c r="BX11161" s="31"/>
      <c r="BY11161" s="31"/>
      <c r="BZ11161" s="31"/>
      <c r="CA11161" s="31"/>
      <c r="CB11161" s="31"/>
      <c r="CC11161" s="31"/>
    </row>
    <row r="11162" spans="5:81" customFormat="1" x14ac:dyDescent="0.25">
      <c r="E11162" s="30" t="str">
        <f t="shared" si="84"/>
        <v>update IFINOPL.dbo.AGREEMENT_ASSET set BILLING_TO_NPWP = '016400855062000', NPWP_NAME = 'PT ANDIKA ENERGINDO', NPWP_ADDRESS = 'Jl. Lebak Bulus Tengah No. 5, Desa/Kelurahan Cilandak Barat, Kec. Cilandak, Kota Adm. Jakarta Selatan, Provinsi DKI Jakarta, Kode Pos: 12430' where AGREEMENT_NO = replace('0002083/4/10/03/2024', '/', '.');</v>
      </c>
      <c r="F11162" s="31"/>
      <c r="G11162" s="31"/>
      <c r="H11162" s="31"/>
      <c r="I11162" s="31"/>
      <c r="J11162" s="31"/>
      <c r="K11162" s="31"/>
      <c r="L11162" s="31"/>
      <c r="M11162" s="31"/>
      <c r="N11162" s="31"/>
      <c r="O11162" s="31"/>
      <c r="P11162" s="31"/>
      <c r="Q11162" s="31"/>
      <c r="R11162" s="31"/>
      <c r="S11162" s="31"/>
      <c r="T11162" s="31"/>
      <c r="U11162" s="31"/>
      <c r="V11162" s="31"/>
      <c r="W11162" s="31"/>
      <c r="X11162" s="31"/>
      <c r="Y11162" s="31"/>
      <c r="Z11162" s="31"/>
      <c r="AA11162" s="31"/>
      <c r="AB11162" s="31"/>
      <c r="AC11162" s="31"/>
      <c r="AD11162" s="31"/>
      <c r="AE11162" s="31"/>
      <c r="AF11162" s="31"/>
      <c r="AG11162" s="31"/>
      <c r="AH11162" s="31"/>
      <c r="AI11162" s="31"/>
      <c r="AJ11162" s="31"/>
      <c r="AK11162" s="31"/>
      <c r="AL11162" s="31"/>
      <c r="AM11162" s="31"/>
      <c r="AN11162" s="31"/>
      <c r="AO11162" s="31"/>
      <c r="AP11162" s="31"/>
      <c r="AQ11162" s="31"/>
      <c r="AR11162" s="31"/>
      <c r="AS11162" s="31"/>
      <c r="AT11162" s="31"/>
      <c r="AU11162" s="31"/>
      <c r="AV11162" s="31"/>
      <c r="AW11162" s="31"/>
      <c r="AX11162" s="31"/>
      <c r="AY11162" s="31"/>
      <c r="AZ11162" s="31"/>
      <c r="BA11162" s="31"/>
      <c r="BB11162" s="31"/>
      <c r="BC11162" s="31"/>
      <c r="BD11162" s="31"/>
      <c r="BE11162" s="31"/>
      <c r="BF11162" s="31"/>
      <c r="BG11162" s="31"/>
      <c r="BH11162" s="31"/>
      <c r="BI11162" s="31"/>
      <c r="BJ11162" s="31"/>
      <c r="BK11162" s="31"/>
      <c r="BL11162" s="31"/>
      <c r="BM11162" s="31"/>
      <c r="BN11162" s="31"/>
      <c r="BO11162" s="31"/>
      <c r="BP11162" s="31"/>
      <c r="BQ11162" s="31"/>
      <c r="BR11162" s="31"/>
      <c r="BS11162" s="31"/>
      <c r="BT11162" s="31"/>
      <c r="BU11162" s="31"/>
      <c r="BV11162" s="31"/>
      <c r="BW11162" s="31"/>
      <c r="BX11162" s="31"/>
      <c r="BY11162" s="31"/>
      <c r="BZ11162" s="31"/>
      <c r="CA11162" s="31"/>
      <c r="CB11162" s="31"/>
      <c r="CC11162" s="31"/>
    </row>
    <row r="11163" spans="5:81" customFormat="1" x14ac:dyDescent="0.25">
      <c r="E11163" s="30" t="str">
        <f t="shared" si="84"/>
        <v>update IFINOPL.dbo.AGREEMENT_ASSET set BILLING_TO_NPWP = '654115625413000', NPWP_NAME = 'PT. INDONESIA CAKRAWALA EKSPRES', NPWP_ADDRESS = 'Kawasan Industri MM2100 Jl Jawa Blok G, Gandamekar, Cikarang Barat, Bekasi 17530' where AGREEMENT_NO = replace('0002084/4/01/03/2024', '/', '.');</v>
      </c>
      <c r="F11163" s="31"/>
      <c r="G11163" s="31"/>
      <c r="H11163" s="31"/>
      <c r="I11163" s="31"/>
      <c r="J11163" s="31"/>
      <c r="K11163" s="31"/>
      <c r="L11163" s="31"/>
      <c r="M11163" s="31"/>
      <c r="N11163" s="31"/>
      <c r="O11163" s="31"/>
      <c r="P11163" s="31"/>
      <c r="Q11163" s="31"/>
      <c r="R11163" s="31"/>
      <c r="S11163" s="31"/>
      <c r="T11163" s="31"/>
      <c r="U11163" s="31"/>
      <c r="V11163" s="31"/>
      <c r="W11163" s="31"/>
      <c r="X11163" s="31"/>
      <c r="Y11163" s="31"/>
      <c r="Z11163" s="31"/>
      <c r="AA11163" s="31"/>
      <c r="AB11163" s="31"/>
      <c r="AC11163" s="31"/>
      <c r="AD11163" s="31"/>
      <c r="AE11163" s="31"/>
      <c r="AF11163" s="31"/>
      <c r="AG11163" s="31"/>
      <c r="AH11163" s="31"/>
      <c r="AI11163" s="31"/>
      <c r="AJ11163" s="31"/>
      <c r="AK11163" s="31"/>
      <c r="AL11163" s="31"/>
      <c r="AM11163" s="31"/>
      <c r="AN11163" s="31"/>
      <c r="AO11163" s="31"/>
      <c r="AP11163" s="31"/>
      <c r="AQ11163" s="31"/>
      <c r="AR11163" s="31"/>
      <c r="AS11163" s="31"/>
      <c r="AT11163" s="31"/>
      <c r="AU11163" s="31"/>
      <c r="AV11163" s="31"/>
      <c r="AW11163" s="31"/>
      <c r="AX11163" s="31"/>
      <c r="AY11163" s="31"/>
      <c r="AZ11163" s="31"/>
      <c r="BA11163" s="31"/>
      <c r="BB11163" s="31"/>
      <c r="BC11163" s="31"/>
      <c r="BD11163" s="31"/>
      <c r="BE11163" s="31"/>
      <c r="BF11163" s="31"/>
      <c r="BG11163" s="31"/>
      <c r="BH11163" s="31"/>
      <c r="BI11163" s="31"/>
      <c r="BJ11163" s="31"/>
      <c r="BK11163" s="31"/>
      <c r="BL11163" s="31"/>
      <c r="BM11163" s="31"/>
      <c r="BN11163" s="31"/>
      <c r="BO11163" s="31"/>
      <c r="BP11163" s="31"/>
      <c r="BQ11163" s="31"/>
      <c r="BR11163" s="31"/>
      <c r="BS11163" s="31"/>
      <c r="BT11163" s="31"/>
      <c r="BU11163" s="31"/>
      <c r="BV11163" s="31"/>
      <c r="BW11163" s="31"/>
      <c r="BX11163" s="31"/>
      <c r="BY11163" s="31"/>
      <c r="BZ11163" s="31"/>
      <c r="CA11163" s="31"/>
      <c r="CB11163" s="31"/>
      <c r="CC11163" s="31"/>
    </row>
    <row r="11164" spans="5:81" customFormat="1" x14ac:dyDescent="0.25">
      <c r="E11164" s="30" t="str">
        <f t="shared" si="84"/>
        <v>update IFINOPL.dbo.AGREEMENT_ASSET set BILLING_TO_NPWP = '654115625413000', NPWP_NAME = 'PT. INDONESIA CAKRAWALA EKSPRES', NPWP_ADDRESS = 'Kawasan Industri MM2100 Jl Jawa Blok G, Gandamekar, Cikarang Barat, Bekasi 17530' where AGREEMENT_NO = replace('0002085/4/01/03/2024', '/', '.');</v>
      </c>
      <c r="F11164" s="31"/>
      <c r="G11164" s="31"/>
      <c r="H11164" s="31"/>
      <c r="I11164" s="31"/>
      <c r="J11164" s="31"/>
      <c r="K11164" s="31"/>
      <c r="L11164" s="31"/>
      <c r="M11164" s="31"/>
      <c r="N11164" s="31"/>
      <c r="O11164" s="31"/>
      <c r="P11164" s="31"/>
      <c r="Q11164" s="31"/>
      <c r="R11164" s="31"/>
      <c r="S11164" s="31"/>
      <c r="T11164" s="31"/>
      <c r="U11164" s="31"/>
      <c r="V11164" s="31"/>
      <c r="W11164" s="31"/>
      <c r="X11164" s="31"/>
      <c r="Y11164" s="31"/>
      <c r="Z11164" s="31"/>
      <c r="AA11164" s="31"/>
      <c r="AB11164" s="31"/>
      <c r="AC11164" s="31"/>
      <c r="AD11164" s="31"/>
      <c r="AE11164" s="31"/>
      <c r="AF11164" s="31"/>
      <c r="AG11164" s="31"/>
      <c r="AH11164" s="31"/>
      <c r="AI11164" s="31"/>
      <c r="AJ11164" s="31"/>
      <c r="AK11164" s="31"/>
      <c r="AL11164" s="31"/>
      <c r="AM11164" s="31"/>
      <c r="AN11164" s="31"/>
      <c r="AO11164" s="31"/>
      <c r="AP11164" s="31"/>
      <c r="AQ11164" s="31"/>
      <c r="AR11164" s="31"/>
      <c r="AS11164" s="31"/>
      <c r="AT11164" s="31"/>
      <c r="AU11164" s="31"/>
      <c r="AV11164" s="31"/>
      <c r="AW11164" s="31"/>
      <c r="AX11164" s="31"/>
      <c r="AY11164" s="31"/>
      <c r="AZ11164" s="31"/>
      <c r="BA11164" s="31"/>
      <c r="BB11164" s="31"/>
      <c r="BC11164" s="31"/>
      <c r="BD11164" s="31"/>
      <c r="BE11164" s="31"/>
      <c r="BF11164" s="31"/>
      <c r="BG11164" s="31"/>
      <c r="BH11164" s="31"/>
      <c r="BI11164" s="31"/>
      <c r="BJ11164" s="31"/>
      <c r="BK11164" s="31"/>
      <c r="BL11164" s="31"/>
      <c r="BM11164" s="31"/>
      <c r="BN11164" s="31"/>
      <c r="BO11164" s="31"/>
      <c r="BP11164" s="31"/>
      <c r="BQ11164" s="31"/>
      <c r="BR11164" s="31"/>
      <c r="BS11164" s="31"/>
      <c r="BT11164" s="31"/>
      <c r="BU11164" s="31"/>
      <c r="BV11164" s="31"/>
      <c r="BW11164" s="31"/>
      <c r="BX11164" s="31"/>
      <c r="BY11164" s="31"/>
      <c r="BZ11164" s="31"/>
      <c r="CA11164" s="31"/>
      <c r="CB11164" s="31"/>
      <c r="CC11164" s="31"/>
    </row>
    <row r="11165" spans="5:81" customFormat="1" x14ac:dyDescent="0.25">
      <c r="E11165" s="30" t="str">
        <f t="shared" si="84"/>
        <v>update IFINOPL.dbo.AGREEMENT_ASSET set BILLING_TO_NPWP = '654115625413000', NPWP_NAME = 'PT. INDONESIA CAKRAWALA EKSPRES', NPWP_ADDRESS = 'Kawasan Industri MM2100 Jl Jawa Blok G, Gandamekar, Cikarang Barat, Bekasi 17530' where AGREEMENT_NO = replace('0002086/4/01/03/2024', '/', '.');</v>
      </c>
      <c r="F11165" s="31"/>
      <c r="G11165" s="31"/>
      <c r="H11165" s="31"/>
      <c r="I11165" s="31"/>
      <c r="J11165" s="31"/>
      <c r="K11165" s="31"/>
      <c r="L11165" s="31"/>
      <c r="M11165" s="31"/>
      <c r="N11165" s="31"/>
      <c r="O11165" s="31"/>
      <c r="P11165" s="31"/>
      <c r="Q11165" s="31"/>
      <c r="R11165" s="31"/>
      <c r="S11165" s="31"/>
      <c r="T11165" s="31"/>
      <c r="U11165" s="31"/>
      <c r="V11165" s="31"/>
      <c r="W11165" s="31"/>
      <c r="X11165" s="31"/>
      <c r="Y11165" s="31"/>
      <c r="Z11165" s="31"/>
      <c r="AA11165" s="31"/>
      <c r="AB11165" s="31"/>
      <c r="AC11165" s="31"/>
      <c r="AD11165" s="31"/>
      <c r="AE11165" s="31"/>
      <c r="AF11165" s="31"/>
      <c r="AG11165" s="31"/>
      <c r="AH11165" s="31"/>
      <c r="AI11165" s="31"/>
      <c r="AJ11165" s="31"/>
      <c r="AK11165" s="31"/>
      <c r="AL11165" s="31"/>
      <c r="AM11165" s="31"/>
      <c r="AN11165" s="31"/>
      <c r="AO11165" s="31"/>
      <c r="AP11165" s="31"/>
      <c r="AQ11165" s="31"/>
      <c r="AR11165" s="31"/>
      <c r="AS11165" s="31"/>
      <c r="AT11165" s="31"/>
      <c r="AU11165" s="31"/>
      <c r="AV11165" s="31"/>
      <c r="AW11165" s="31"/>
      <c r="AX11165" s="31"/>
      <c r="AY11165" s="31"/>
      <c r="AZ11165" s="31"/>
      <c r="BA11165" s="31"/>
      <c r="BB11165" s="31"/>
      <c r="BC11165" s="31"/>
      <c r="BD11165" s="31"/>
      <c r="BE11165" s="31"/>
      <c r="BF11165" s="31"/>
      <c r="BG11165" s="31"/>
      <c r="BH11165" s="31"/>
      <c r="BI11165" s="31"/>
      <c r="BJ11165" s="31"/>
      <c r="BK11165" s="31"/>
      <c r="BL11165" s="31"/>
      <c r="BM11165" s="31"/>
      <c r="BN11165" s="31"/>
      <c r="BO11165" s="31"/>
      <c r="BP11165" s="31"/>
      <c r="BQ11165" s="31"/>
      <c r="BR11165" s="31"/>
      <c r="BS11165" s="31"/>
      <c r="BT11165" s="31"/>
      <c r="BU11165" s="31"/>
      <c r="BV11165" s="31"/>
      <c r="BW11165" s="31"/>
      <c r="BX11165" s="31"/>
      <c r="BY11165" s="31"/>
      <c r="BZ11165" s="31"/>
      <c r="CA11165" s="31"/>
      <c r="CB11165" s="31"/>
      <c r="CC11165" s="31"/>
    </row>
    <row r="11166" spans="5:81" customFormat="1" x14ac:dyDescent="0.25">
      <c r="E11166" s="30" t="str">
        <f t="shared" si="84"/>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replace('0002087/4/08/03/2024', '/', '.');</v>
      </c>
      <c r="F11166" s="31"/>
      <c r="G11166" s="31"/>
      <c r="H11166" s="31"/>
      <c r="I11166" s="31"/>
      <c r="J11166" s="31"/>
      <c r="K11166" s="31"/>
      <c r="L11166" s="31"/>
      <c r="M11166" s="31"/>
      <c r="N11166" s="31"/>
      <c r="O11166" s="31"/>
      <c r="P11166" s="31"/>
      <c r="Q11166" s="31"/>
      <c r="R11166" s="31"/>
      <c r="S11166" s="31"/>
      <c r="T11166" s="31"/>
      <c r="U11166" s="31"/>
      <c r="V11166" s="31"/>
      <c r="W11166" s="31"/>
      <c r="X11166" s="31"/>
      <c r="Y11166" s="31"/>
      <c r="Z11166" s="31"/>
      <c r="AA11166" s="31"/>
      <c r="AB11166" s="31"/>
      <c r="AC11166" s="31"/>
      <c r="AD11166" s="31"/>
      <c r="AE11166" s="31"/>
      <c r="AF11166" s="31"/>
      <c r="AG11166" s="31"/>
      <c r="AH11166" s="31"/>
      <c r="AI11166" s="31"/>
      <c r="AJ11166" s="31"/>
      <c r="AK11166" s="31"/>
      <c r="AL11166" s="31"/>
      <c r="AM11166" s="31"/>
      <c r="AN11166" s="31"/>
      <c r="AO11166" s="31"/>
      <c r="AP11166" s="31"/>
      <c r="AQ11166" s="31"/>
      <c r="AR11166" s="31"/>
      <c r="AS11166" s="31"/>
      <c r="AT11166" s="31"/>
      <c r="AU11166" s="31"/>
      <c r="AV11166" s="31"/>
      <c r="AW11166" s="31"/>
      <c r="AX11166" s="31"/>
      <c r="AY11166" s="31"/>
      <c r="AZ11166" s="31"/>
      <c r="BA11166" s="31"/>
      <c r="BB11166" s="31"/>
      <c r="BC11166" s="31"/>
      <c r="BD11166" s="31"/>
      <c r="BE11166" s="31"/>
      <c r="BF11166" s="31"/>
      <c r="BG11166" s="31"/>
      <c r="BH11166" s="31"/>
      <c r="BI11166" s="31"/>
      <c r="BJ11166" s="31"/>
      <c r="BK11166" s="31"/>
      <c r="BL11166" s="31"/>
      <c r="BM11166" s="31"/>
      <c r="BN11166" s="31"/>
      <c r="BO11166" s="31"/>
      <c r="BP11166" s="31"/>
      <c r="BQ11166" s="31"/>
      <c r="BR11166" s="31"/>
      <c r="BS11166" s="31"/>
      <c r="BT11166" s="31"/>
      <c r="BU11166" s="31"/>
      <c r="BV11166" s="31"/>
      <c r="BW11166" s="31"/>
      <c r="BX11166" s="31"/>
      <c r="BY11166" s="31"/>
      <c r="BZ11166" s="31"/>
      <c r="CA11166" s="31"/>
      <c r="CB11166" s="31"/>
      <c r="CC11166" s="31"/>
    </row>
    <row r="11167" spans="5:81" customFormat="1" x14ac:dyDescent="0.25">
      <c r="E11167" s="30" t="str">
        <f t="shared" si="84"/>
        <v>update IFINOPL.dbo.AGREEMENT_ASSET set BILLING_TO_NPWP = '018079814062000', NPWP_NAME = 'KOPERASI TELEKOMUNIKASI SELULAR KISEL', NPWP_ADDRESS = 'GEDUNG KISEL HUB, JL. TB SIMATUPANG, 4, CILANDAK BARAT, CILANDAK, KOTA ADM. JAKARTA SELATAN, DKI JAKARTA, 12430' where AGREEMENT_NO = replace('0002087/4/08/03/2024', '/', '.');</v>
      </c>
      <c r="F11167" s="31"/>
      <c r="G11167" s="31"/>
      <c r="H11167" s="31"/>
      <c r="I11167" s="31"/>
      <c r="J11167" s="31"/>
      <c r="K11167" s="31"/>
      <c r="L11167" s="31"/>
      <c r="M11167" s="31"/>
      <c r="N11167" s="31"/>
      <c r="O11167" s="31"/>
      <c r="P11167" s="31"/>
      <c r="Q11167" s="31"/>
      <c r="R11167" s="31"/>
      <c r="S11167" s="31"/>
      <c r="T11167" s="31"/>
      <c r="U11167" s="31"/>
      <c r="V11167" s="31"/>
      <c r="W11167" s="31"/>
      <c r="X11167" s="31"/>
      <c r="Y11167" s="31"/>
      <c r="Z11167" s="31"/>
      <c r="AA11167" s="31"/>
      <c r="AB11167" s="31"/>
      <c r="AC11167" s="31"/>
      <c r="AD11167" s="31"/>
      <c r="AE11167" s="31"/>
      <c r="AF11167" s="31"/>
      <c r="AG11167" s="31"/>
      <c r="AH11167" s="31"/>
      <c r="AI11167" s="31"/>
      <c r="AJ11167" s="31"/>
      <c r="AK11167" s="31"/>
      <c r="AL11167" s="31"/>
      <c r="AM11167" s="31"/>
      <c r="AN11167" s="31"/>
      <c r="AO11167" s="31"/>
      <c r="AP11167" s="31"/>
      <c r="AQ11167" s="31"/>
      <c r="AR11167" s="31"/>
      <c r="AS11167" s="31"/>
      <c r="AT11167" s="31"/>
      <c r="AU11167" s="31"/>
      <c r="AV11167" s="31"/>
      <c r="AW11167" s="31"/>
      <c r="AX11167" s="31"/>
      <c r="AY11167" s="31"/>
      <c r="AZ11167" s="31"/>
      <c r="BA11167" s="31"/>
      <c r="BB11167" s="31"/>
      <c r="BC11167" s="31"/>
      <c r="BD11167" s="31"/>
      <c r="BE11167" s="31"/>
      <c r="BF11167" s="31"/>
      <c r="BG11167" s="31"/>
      <c r="BH11167" s="31"/>
      <c r="BI11167" s="31"/>
      <c r="BJ11167" s="31"/>
      <c r="BK11167" s="31"/>
      <c r="BL11167" s="31"/>
      <c r="BM11167" s="31"/>
      <c r="BN11167" s="31"/>
      <c r="BO11167" s="31"/>
      <c r="BP11167" s="31"/>
      <c r="BQ11167" s="31"/>
      <c r="BR11167" s="31"/>
      <c r="BS11167" s="31"/>
      <c r="BT11167" s="31"/>
      <c r="BU11167" s="31"/>
      <c r="BV11167" s="31"/>
      <c r="BW11167" s="31"/>
      <c r="BX11167" s="31"/>
      <c r="BY11167" s="31"/>
      <c r="BZ11167" s="31"/>
      <c r="CA11167" s="31"/>
      <c r="CB11167" s="31"/>
      <c r="CC11167" s="31"/>
    </row>
    <row r="11168" spans="5:81" customFormat="1" x14ac:dyDescent="0.25">
      <c r="E11168" s="30" t="str">
        <f t="shared" si="84"/>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replace('0002087/4/08/03/2024', '/', '.');</v>
      </c>
      <c r="F11168" s="31"/>
      <c r="G11168" s="31"/>
      <c r="H11168" s="31"/>
      <c r="I11168" s="31"/>
      <c r="J11168" s="31"/>
      <c r="K11168" s="31"/>
      <c r="L11168" s="31"/>
      <c r="M11168" s="31"/>
      <c r="N11168" s="31"/>
      <c r="O11168" s="31"/>
      <c r="P11168" s="31"/>
      <c r="Q11168" s="31"/>
      <c r="R11168" s="31"/>
      <c r="S11168" s="31"/>
      <c r="T11168" s="31"/>
      <c r="U11168" s="31"/>
      <c r="V11168" s="31"/>
      <c r="W11168" s="31"/>
      <c r="X11168" s="31"/>
      <c r="Y11168" s="31"/>
      <c r="Z11168" s="31"/>
      <c r="AA11168" s="31"/>
      <c r="AB11168" s="31"/>
      <c r="AC11168" s="31"/>
      <c r="AD11168" s="31"/>
      <c r="AE11168" s="31"/>
      <c r="AF11168" s="31"/>
      <c r="AG11168" s="31"/>
      <c r="AH11168" s="31"/>
      <c r="AI11168" s="31"/>
      <c r="AJ11168" s="31"/>
      <c r="AK11168" s="31"/>
      <c r="AL11168" s="31"/>
      <c r="AM11168" s="31"/>
      <c r="AN11168" s="31"/>
      <c r="AO11168" s="31"/>
      <c r="AP11168" s="31"/>
      <c r="AQ11168" s="31"/>
      <c r="AR11168" s="31"/>
      <c r="AS11168" s="31"/>
      <c r="AT11168" s="31"/>
      <c r="AU11168" s="31"/>
      <c r="AV11168" s="31"/>
      <c r="AW11168" s="31"/>
      <c r="AX11168" s="31"/>
      <c r="AY11168" s="31"/>
      <c r="AZ11168" s="31"/>
      <c r="BA11168" s="31"/>
      <c r="BB11168" s="31"/>
      <c r="BC11168" s="31"/>
      <c r="BD11168" s="31"/>
      <c r="BE11168" s="31"/>
      <c r="BF11168" s="31"/>
      <c r="BG11168" s="31"/>
      <c r="BH11168" s="31"/>
      <c r="BI11168" s="31"/>
      <c r="BJ11168" s="31"/>
      <c r="BK11168" s="31"/>
      <c r="BL11168" s="31"/>
      <c r="BM11168" s="31"/>
      <c r="BN11168" s="31"/>
      <c r="BO11168" s="31"/>
      <c r="BP11168" s="31"/>
      <c r="BQ11168" s="31"/>
      <c r="BR11168" s="31"/>
      <c r="BS11168" s="31"/>
      <c r="BT11168" s="31"/>
      <c r="BU11168" s="31"/>
      <c r="BV11168" s="31"/>
      <c r="BW11168" s="31"/>
      <c r="BX11168" s="31"/>
      <c r="BY11168" s="31"/>
      <c r="BZ11168" s="31"/>
      <c r="CA11168" s="31"/>
      <c r="CB11168" s="31"/>
      <c r="CC11168" s="31"/>
    </row>
    <row r="11169" spans="5:81" customFormat="1" x14ac:dyDescent="0.25">
      <c r="E11169" s="30" t="str">
        <f t="shared" si="84"/>
        <v>update IFINOPL.dbo.AGREEMENT_ASSET set BILLING_TO_NPWP = '018079814062000', NPWP_NAME = 'KOPERASI TELEKOMUNIKASI SELULAR KISEL', NPWP_ADDRESS = 'GEDUNG KISEL HUB, JL. TB SIMATUPANG, 4, CILANDAK BARAT, CILANDAK, KOTA ADM. JAKARTA SELATAN, DKI JAKARTA, 12430' where AGREEMENT_NO = replace('0002087/4/08/03/2024', '/', '.');</v>
      </c>
      <c r="F11169" s="31"/>
      <c r="G11169" s="31"/>
      <c r="H11169" s="31"/>
      <c r="I11169" s="31"/>
      <c r="J11169" s="31"/>
      <c r="K11169" s="31"/>
      <c r="L11169" s="31"/>
      <c r="M11169" s="31"/>
      <c r="N11169" s="31"/>
      <c r="O11169" s="31"/>
      <c r="P11169" s="31"/>
      <c r="Q11169" s="31"/>
      <c r="R11169" s="31"/>
      <c r="S11169" s="31"/>
      <c r="T11169" s="31"/>
      <c r="U11169" s="31"/>
      <c r="V11169" s="31"/>
      <c r="W11169" s="31"/>
      <c r="X11169" s="31"/>
      <c r="Y11169" s="31"/>
      <c r="Z11169" s="31"/>
      <c r="AA11169" s="31"/>
      <c r="AB11169" s="31"/>
      <c r="AC11169" s="31"/>
      <c r="AD11169" s="31"/>
      <c r="AE11169" s="31"/>
      <c r="AF11169" s="31"/>
      <c r="AG11169" s="31"/>
      <c r="AH11169" s="31"/>
      <c r="AI11169" s="31"/>
      <c r="AJ11169" s="31"/>
      <c r="AK11169" s="31"/>
      <c r="AL11169" s="31"/>
      <c r="AM11169" s="31"/>
      <c r="AN11169" s="31"/>
      <c r="AO11169" s="31"/>
      <c r="AP11169" s="31"/>
      <c r="AQ11169" s="31"/>
      <c r="AR11169" s="31"/>
      <c r="AS11169" s="31"/>
      <c r="AT11169" s="31"/>
      <c r="AU11169" s="31"/>
      <c r="AV11169" s="31"/>
      <c r="AW11169" s="31"/>
      <c r="AX11169" s="31"/>
      <c r="AY11169" s="31"/>
      <c r="AZ11169" s="31"/>
      <c r="BA11169" s="31"/>
      <c r="BB11169" s="31"/>
      <c r="BC11169" s="31"/>
      <c r="BD11169" s="31"/>
      <c r="BE11169" s="31"/>
      <c r="BF11169" s="31"/>
      <c r="BG11169" s="31"/>
      <c r="BH11169" s="31"/>
      <c r="BI11169" s="31"/>
      <c r="BJ11169" s="31"/>
      <c r="BK11169" s="31"/>
      <c r="BL11169" s="31"/>
      <c r="BM11169" s="31"/>
      <c r="BN11169" s="31"/>
      <c r="BO11169" s="31"/>
      <c r="BP11169" s="31"/>
      <c r="BQ11169" s="31"/>
      <c r="BR11169" s="31"/>
      <c r="BS11169" s="31"/>
      <c r="BT11169" s="31"/>
      <c r="BU11169" s="31"/>
      <c r="BV11169" s="31"/>
      <c r="BW11169" s="31"/>
      <c r="BX11169" s="31"/>
      <c r="BY11169" s="31"/>
      <c r="BZ11169" s="31"/>
      <c r="CA11169" s="31"/>
      <c r="CB11169" s="31"/>
      <c r="CC11169" s="31"/>
    </row>
    <row r="11170" spans="5:81" customFormat="1" x14ac:dyDescent="0.25">
      <c r="E11170" s="30" t="str">
        <f t="shared" si="84"/>
        <v>update IFINOPL.dbo.AGREEMENT_ASSET set BILLING_TO_NPWP = '011370657605000', NPWP_NAME = 'PT. BORWITA INDAH', NPWP_ADDRESS = 'GEDUNG AIA CENTRAL LT. 40 ZONA 5&amp;6, JL. JEN. SUDIRMAN NO.48A, KARET SEMANGGI, SETIABUDI, KOTA ADM. JAKARTA SELATAN, DKI JAKARTA' where AGREEMENT_NO = replace('0002088/4/10/03/2024', '/', '.');</v>
      </c>
      <c r="F11170" s="31"/>
      <c r="G11170" s="31"/>
      <c r="H11170" s="31"/>
      <c r="I11170" s="31"/>
      <c r="J11170" s="31"/>
      <c r="K11170" s="31"/>
      <c r="L11170" s="31"/>
      <c r="M11170" s="31"/>
      <c r="N11170" s="31"/>
      <c r="O11170" s="31"/>
      <c r="P11170" s="31"/>
      <c r="Q11170" s="31"/>
      <c r="R11170" s="31"/>
      <c r="S11170" s="31"/>
      <c r="T11170" s="31"/>
      <c r="U11170" s="31"/>
      <c r="V11170" s="31"/>
      <c r="W11170" s="31"/>
      <c r="X11170" s="31"/>
      <c r="Y11170" s="31"/>
      <c r="Z11170" s="31"/>
      <c r="AA11170" s="31"/>
      <c r="AB11170" s="31"/>
      <c r="AC11170" s="31"/>
      <c r="AD11170" s="31"/>
      <c r="AE11170" s="31"/>
      <c r="AF11170" s="31"/>
      <c r="AG11170" s="31"/>
      <c r="AH11170" s="31"/>
      <c r="AI11170" s="31"/>
      <c r="AJ11170" s="31"/>
      <c r="AK11170" s="31"/>
      <c r="AL11170" s="31"/>
      <c r="AM11170" s="31"/>
      <c r="AN11170" s="31"/>
      <c r="AO11170" s="31"/>
      <c r="AP11170" s="31"/>
      <c r="AQ11170" s="31"/>
      <c r="AR11170" s="31"/>
      <c r="AS11170" s="31"/>
      <c r="AT11170" s="31"/>
      <c r="AU11170" s="31"/>
      <c r="AV11170" s="31"/>
      <c r="AW11170" s="31"/>
      <c r="AX11170" s="31"/>
      <c r="AY11170" s="31"/>
      <c r="AZ11170" s="31"/>
      <c r="BA11170" s="31"/>
      <c r="BB11170" s="31"/>
      <c r="BC11170" s="31"/>
      <c r="BD11170" s="31"/>
      <c r="BE11170" s="31"/>
      <c r="BF11170" s="31"/>
      <c r="BG11170" s="31"/>
      <c r="BH11170" s="31"/>
      <c r="BI11170" s="31"/>
      <c r="BJ11170" s="31"/>
      <c r="BK11170" s="31"/>
      <c r="BL11170" s="31"/>
      <c r="BM11170" s="31"/>
      <c r="BN11170" s="31"/>
      <c r="BO11170" s="31"/>
      <c r="BP11170" s="31"/>
      <c r="BQ11170" s="31"/>
      <c r="BR11170" s="31"/>
      <c r="BS11170" s="31"/>
      <c r="BT11170" s="31"/>
      <c r="BU11170" s="31"/>
      <c r="BV11170" s="31"/>
      <c r="BW11170" s="31"/>
      <c r="BX11170" s="31"/>
      <c r="BY11170" s="31"/>
      <c r="BZ11170" s="31"/>
      <c r="CA11170" s="31"/>
      <c r="CB11170" s="31"/>
      <c r="CC11170" s="31"/>
    </row>
    <row r="11171" spans="5:81" customFormat="1" x14ac:dyDescent="0.25">
      <c r="E11171" s="30" t="str">
        <f t="shared" si="84"/>
        <v>update IFINOPL.dbo.AGREEMENT_ASSET set BILLING_TO_NPWP = '016825721641000', NPWP_NAME = 'PT. BORWITA CITRA PRIMA', NPWP_ADDRESS = 'Jl. Raya Taman No.48 A, Taman, Kec. Taman, Kabupaten Sidoarjo, Jawa Timur 61257' where AGREEMENT_NO = replace('0002089/4/10/03/2024', '/', '.');</v>
      </c>
      <c r="F11171" s="31"/>
      <c r="G11171" s="31"/>
      <c r="H11171" s="31"/>
      <c r="I11171" s="31"/>
      <c r="J11171" s="31"/>
      <c r="K11171" s="31"/>
      <c r="L11171" s="31"/>
      <c r="M11171" s="31"/>
      <c r="N11171" s="31"/>
      <c r="O11171" s="31"/>
      <c r="P11171" s="31"/>
      <c r="Q11171" s="31"/>
      <c r="R11171" s="31"/>
      <c r="S11171" s="31"/>
      <c r="T11171" s="31"/>
      <c r="U11171" s="31"/>
      <c r="V11171" s="31"/>
      <c r="W11171" s="31"/>
      <c r="X11171" s="31"/>
      <c r="Y11171" s="31"/>
      <c r="Z11171" s="31"/>
      <c r="AA11171" s="31"/>
      <c r="AB11171" s="31"/>
      <c r="AC11171" s="31"/>
      <c r="AD11171" s="31"/>
      <c r="AE11171" s="31"/>
      <c r="AF11171" s="31"/>
      <c r="AG11171" s="31"/>
      <c r="AH11171" s="31"/>
      <c r="AI11171" s="31"/>
      <c r="AJ11171" s="31"/>
      <c r="AK11171" s="31"/>
      <c r="AL11171" s="31"/>
      <c r="AM11171" s="31"/>
      <c r="AN11171" s="31"/>
      <c r="AO11171" s="31"/>
      <c r="AP11171" s="31"/>
      <c r="AQ11171" s="31"/>
      <c r="AR11171" s="31"/>
      <c r="AS11171" s="31"/>
      <c r="AT11171" s="31"/>
      <c r="AU11171" s="31"/>
      <c r="AV11171" s="31"/>
      <c r="AW11171" s="31"/>
      <c r="AX11171" s="31"/>
      <c r="AY11171" s="31"/>
      <c r="AZ11171" s="31"/>
      <c r="BA11171" s="31"/>
      <c r="BB11171" s="31"/>
      <c r="BC11171" s="31"/>
      <c r="BD11171" s="31"/>
      <c r="BE11171" s="31"/>
      <c r="BF11171" s="31"/>
      <c r="BG11171" s="31"/>
      <c r="BH11171" s="31"/>
      <c r="BI11171" s="31"/>
      <c r="BJ11171" s="31"/>
      <c r="BK11171" s="31"/>
      <c r="BL11171" s="31"/>
      <c r="BM11171" s="31"/>
      <c r="BN11171" s="31"/>
      <c r="BO11171" s="31"/>
      <c r="BP11171" s="31"/>
      <c r="BQ11171" s="31"/>
      <c r="BR11171" s="31"/>
      <c r="BS11171" s="31"/>
      <c r="BT11171" s="31"/>
      <c r="BU11171" s="31"/>
      <c r="BV11171" s="31"/>
      <c r="BW11171" s="31"/>
      <c r="BX11171" s="31"/>
      <c r="BY11171" s="31"/>
      <c r="BZ11171" s="31"/>
      <c r="CA11171" s="31"/>
      <c r="CB11171" s="31"/>
      <c r="CC11171" s="31"/>
    </row>
    <row r="11172" spans="5:81" customFormat="1" x14ac:dyDescent="0.25">
      <c r="E11172" s="30" t="str">
        <f t="shared" si="84"/>
        <v>update IFINOPL.dbo.AGREEMENT_ASSET set BILLING_TO_NPWP = '016825721641000', NPWP_NAME = 'PT. BORWITA CITRA PRIMA', NPWP_ADDRESS = 'Jl. Raya Taman No.48 A, Taman, Kec. Taman, Kabupaten Sidoarjo, Jawa Timur 61257' where AGREEMENT_NO = replace('0002090/4/10/03/2024', '/', '.');</v>
      </c>
      <c r="F11172" s="31"/>
      <c r="G11172" s="31"/>
      <c r="H11172" s="31"/>
      <c r="I11172" s="31"/>
      <c r="J11172" s="31"/>
      <c r="K11172" s="31"/>
      <c r="L11172" s="31"/>
      <c r="M11172" s="31"/>
      <c r="N11172" s="31"/>
      <c r="O11172" s="31"/>
      <c r="P11172" s="31"/>
      <c r="Q11172" s="31"/>
      <c r="R11172" s="31"/>
      <c r="S11172" s="31"/>
      <c r="T11172" s="31"/>
      <c r="U11172" s="31"/>
      <c r="V11172" s="31"/>
      <c r="W11172" s="31"/>
      <c r="X11172" s="31"/>
      <c r="Y11172" s="31"/>
      <c r="Z11172" s="31"/>
      <c r="AA11172" s="31"/>
      <c r="AB11172" s="31"/>
      <c r="AC11172" s="31"/>
      <c r="AD11172" s="31"/>
      <c r="AE11172" s="31"/>
      <c r="AF11172" s="31"/>
      <c r="AG11172" s="31"/>
      <c r="AH11172" s="31"/>
      <c r="AI11172" s="31"/>
      <c r="AJ11172" s="31"/>
      <c r="AK11172" s="31"/>
      <c r="AL11172" s="31"/>
      <c r="AM11172" s="31"/>
      <c r="AN11172" s="31"/>
      <c r="AO11172" s="31"/>
      <c r="AP11172" s="31"/>
      <c r="AQ11172" s="31"/>
      <c r="AR11172" s="31"/>
      <c r="AS11172" s="31"/>
      <c r="AT11172" s="31"/>
      <c r="AU11172" s="31"/>
      <c r="AV11172" s="31"/>
      <c r="AW11172" s="31"/>
      <c r="AX11172" s="31"/>
      <c r="AY11172" s="31"/>
      <c r="AZ11172" s="31"/>
      <c r="BA11172" s="31"/>
      <c r="BB11172" s="31"/>
      <c r="BC11172" s="31"/>
      <c r="BD11172" s="31"/>
      <c r="BE11172" s="31"/>
      <c r="BF11172" s="31"/>
      <c r="BG11172" s="31"/>
      <c r="BH11172" s="31"/>
      <c r="BI11172" s="31"/>
      <c r="BJ11172" s="31"/>
      <c r="BK11172" s="31"/>
      <c r="BL11172" s="31"/>
      <c r="BM11172" s="31"/>
      <c r="BN11172" s="31"/>
      <c r="BO11172" s="31"/>
      <c r="BP11172" s="31"/>
      <c r="BQ11172" s="31"/>
      <c r="BR11172" s="31"/>
      <c r="BS11172" s="31"/>
      <c r="BT11172" s="31"/>
      <c r="BU11172" s="31"/>
      <c r="BV11172" s="31"/>
      <c r="BW11172" s="31"/>
      <c r="BX11172" s="31"/>
      <c r="BY11172" s="31"/>
      <c r="BZ11172" s="31"/>
      <c r="CA11172" s="31"/>
      <c r="CB11172" s="31"/>
      <c r="CC11172" s="31"/>
    </row>
    <row r="11173" spans="5:81" customFormat="1" x14ac:dyDescent="0.25">
      <c r="E11173" s="30" t="str">
        <f t="shared" si="84"/>
        <v>update IFINOPL.dbo.AGREEMENT_ASSET set BILLING_TO_NPWP = '015397102038000', NPWP_NAME = 'PT. TIKI JALUR NUGRAHA EKAKURIR', NPWP_ADDRESS = 'JL Tomang Raya No.11 TOMANG , GROGOL PETAMBURAN - JAKARTA BARAT' where AGREEMENT_NO = replace('0002091/4/01/03/2024', '/', '.');</v>
      </c>
      <c r="F11173" s="31"/>
      <c r="G11173" s="31"/>
      <c r="H11173" s="31"/>
      <c r="I11173" s="31"/>
      <c r="J11173" s="31"/>
      <c r="K11173" s="31"/>
      <c r="L11173" s="31"/>
      <c r="M11173" s="31"/>
      <c r="N11173" s="31"/>
      <c r="O11173" s="31"/>
      <c r="P11173" s="31"/>
      <c r="Q11173" s="31"/>
      <c r="R11173" s="31"/>
      <c r="S11173" s="31"/>
      <c r="T11173" s="31"/>
      <c r="U11173" s="31"/>
      <c r="V11173" s="31"/>
      <c r="W11173" s="31"/>
      <c r="X11173" s="31"/>
      <c r="Y11173" s="31"/>
      <c r="Z11173" s="31"/>
      <c r="AA11173" s="31"/>
      <c r="AB11173" s="31"/>
      <c r="AC11173" s="31"/>
      <c r="AD11173" s="31"/>
      <c r="AE11173" s="31"/>
      <c r="AF11173" s="31"/>
      <c r="AG11173" s="31"/>
      <c r="AH11173" s="31"/>
      <c r="AI11173" s="31"/>
      <c r="AJ11173" s="31"/>
      <c r="AK11173" s="31"/>
      <c r="AL11173" s="31"/>
      <c r="AM11173" s="31"/>
      <c r="AN11173" s="31"/>
      <c r="AO11173" s="31"/>
      <c r="AP11173" s="31"/>
      <c r="AQ11173" s="31"/>
      <c r="AR11173" s="31"/>
      <c r="AS11173" s="31"/>
      <c r="AT11173" s="31"/>
      <c r="AU11173" s="31"/>
      <c r="AV11173" s="31"/>
      <c r="AW11173" s="31"/>
      <c r="AX11173" s="31"/>
      <c r="AY11173" s="31"/>
      <c r="AZ11173" s="31"/>
      <c r="BA11173" s="31"/>
      <c r="BB11173" s="31"/>
      <c r="BC11173" s="31"/>
      <c r="BD11173" s="31"/>
      <c r="BE11173" s="31"/>
      <c r="BF11173" s="31"/>
      <c r="BG11173" s="31"/>
      <c r="BH11173" s="31"/>
      <c r="BI11173" s="31"/>
      <c r="BJ11173" s="31"/>
      <c r="BK11173" s="31"/>
      <c r="BL11173" s="31"/>
      <c r="BM11173" s="31"/>
      <c r="BN11173" s="31"/>
      <c r="BO11173" s="31"/>
      <c r="BP11173" s="31"/>
      <c r="BQ11173" s="31"/>
      <c r="BR11173" s="31"/>
      <c r="BS11173" s="31"/>
      <c r="BT11173" s="31"/>
      <c r="BU11173" s="31"/>
      <c r="BV11173" s="31"/>
      <c r="BW11173" s="31"/>
      <c r="BX11173" s="31"/>
      <c r="BY11173" s="31"/>
      <c r="BZ11173" s="31"/>
      <c r="CA11173" s="31"/>
      <c r="CB11173" s="31"/>
      <c r="CC11173" s="31"/>
    </row>
    <row r="11174" spans="5:81" customFormat="1" x14ac:dyDescent="0.25">
      <c r="E11174" s="30" t="str">
        <f t="shared" si="84"/>
        <v>update IFINOPL.dbo.AGREEMENT_ASSET set BILLING_TO_NPWP = '015397102038000', NPWP_NAME = 'PT. TIKI JALUR NUGRAHA EKAKURIR', NPWP_ADDRESS = 'JL Tomang Raya No.11 TOMANG , GROGOL PETAMBURAN - JAKARTA BARAT' where AGREEMENT_NO = replace('0002092/4/01/03/2024', '/', '.');</v>
      </c>
      <c r="F11174" s="31"/>
      <c r="G11174" s="31"/>
      <c r="H11174" s="31"/>
      <c r="I11174" s="31"/>
      <c r="J11174" s="31"/>
      <c r="K11174" s="31"/>
      <c r="L11174" s="31"/>
      <c r="M11174" s="31"/>
      <c r="N11174" s="31"/>
      <c r="O11174" s="31"/>
      <c r="P11174" s="31"/>
      <c r="Q11174" s="31"/>
      <c r="R11174" s="31"/>
      <c r="S11174" s="31"/>
      <c r="T11174" s="31"/>
      <c r="U11174" s="31"/>
      <c r="V11174" s="31"/>
      <c r="W11174" s="31"/>
      <c r="X11174" s="31"/>
      <c r="Y11174" s="31"/>
      <c r="Z11174" s="31"/>
      <c r="AA11174" s="31"/>
      <c r="AB11174" s="31"/>
      <c r="AC11174" s="31"/>
      <c r="AD11174" s="31"/>
      <c r="AE11174" s="31"/>
      <c r="AF11174" s="31"/>
      <c r="AG11174" s="31"/>
      <c r="AH11174" s="31"/>
      <c r="AI11174" s="31"/>
      <c r="AJ11174" s="31"/>
      <c r="AK11174" s="31"/>
      <c r="AL11174" s="31"/>
      <c r="AM11174" s="31"/>
      <c r="AN11174" s="31"/>
      <c r="AO11174" s="31"/>
      <c r="AP11174" s="31"/>
      <c r="AQ11174" s="31"/>
      <c r="AR11174" s="31"/>
      <c r="AS11174" s="31"/>
      <c r="AT11174" s="31"/>
      <c r="AU11174" s="31"/>
      <c r="AV11174" s="31"/>
      <c r="AW11174" s="31"/>
      <c r="AX11174" s="31"/>
      <c r="AY11174" s="31"/>
      <c r="AZ11174" s="31"/>
      <c r="BA11174" s="31"/>
      <c r="BB11174" s="31"/>
      <c r="BC11174" s="31"/>
      <c r="BD11174" s="31"/>
      <c r="BE11174" s="31"/>
      <c r="BF11174" s="31"/>
      <c r="BG11174" s="31"/>
      <c r="BH11174" s="31"/>
      <c r="BI11174" s="31"/>
      <c r="BJ11174" s="31"/>
      <c r="BK11174" s="31"/>
      <c r="BL11174" s="31"/>
      <c r="BM11174" s="31"/>
      <c r="BN11174" s="31"/>
      <c r="BO11174" s="31"/>
      <c r="BP11174" s="31"/>
      <c r="BQ11174" s="31"/>
      <c r="BR11174" s="31"/>
      <c r="BS11174" s="31"/>
      <c r="BT11174" s="31"/>
      <c r="BU11174" s="31"/>
      <c r="BV11174" s="31"/>
      <c r="BW11174" s="31"/>
      <c r="BX11174" s="31"/>
      <c r="BY11174" s="31"/>
      <c r="BZ11174" s="31"/>
      <c r="CA11174" s="31"/>
      <c r="CB11174" s="31"/>
      <c r="CC11174" s="31"/>
    </row>
    <row r="11175" spans="5:81" customFormat="1" x14ac:dyDescent="0.25">
      <c r="E11175" s="30" t="str">
        <f t="shared" si="84"/>
        <v>update IFINOPL.dbo.AGREEMENT_ASSET set BILLING_TO_NPWP = '032302812031000', NPWP_NAME = 'PT. HAMADA LOGISTIK', NPWP_ADDRESS = 'Gedung AATC Building LT2 UNIT 206, JL KS TUBUN RAYA 30 Slipi Pal Merah Kota ADM Jakarta Barat 11410' where AGREEMENT_NO = replace('0002093/4/01/03/2024', '/', '.');</v>
      </c>
      <c r="F11175" s="31"/>
      <c r="G11175" s="31"/>
      <c r="H11175" s="31"/>
      <c r="I11175" s="31"/>
      <c r="J11175" s="31"/>
      <c r="K11175" s="31"/>
      <c r="L11175" s="31"/>
      <c r="M11175" s="31"/>
      <c r="N11175" s="31"/>
      <c r="O11175" s="31"/>
      <c r="P11175" s="31"/>
      <c r="Q11175" s="31"/>
      <c r="R11175" s="31"/>
      <c r="S11175" s="31"/>
      <c r="T11175" s="31"/>
      <c r="U11175" s="31"/>
      <c r="V11175" s="31"/>
      <c r="W11175" s="31"/>
      <c r="X11175" s="31"/>
      <c r="Y11175" s="31"/>
      <c r="Z11175" s="31"/>
      <c r="AA11175" s="31"/>
      <c r="AB11175" s="31"/>
      <c r="AC11175" s="31"/>
      <c r="AD11175" s="31"/>
      <c r="AE11175" s="31"/>
      <c r="AF11175" s="31"/>
      <c r="AG11175" s="31"/>
      <c r="AH11175" s="31"/>
      <c r="AI11175" s="31"/>
      <c r="AJ11175" s="31"/>
      <c r="AK11175" s="31"/>
      <c r="AL11175" s="31"/>
      <c r="AM11175" s="31"/>
      <c r="AN11175" s="31"/>
      <c r="AO11175" s="31"/>
      <c r="AP11175" s="31"/>
      <c r="AQ11175" s="31"/>
      <c r="AR11175" s="31"/>
      <c r="AS11175" s="31"/>
      <c r="AT11175" s="31"/>
      <c r="AU11175" s="31"/>
      <c r="AV11175" s="31"/>
      <c r="AW11175" s="31"/>
      <c r="AX11175" s="31"/>
      <c r="AY11175" s="31"/>
      <c r="AZ11175" s="31"/>
      <c r="BA11175" s="31"/>
      <c r="BB11175" s="31"/>
      <c r="BC11175" s="31"/>
      <c r="BD11175" s="31"/>
      <c r="BE11175" s="31"/>
      <c r="BF11175" s="31"/>
      <c r="BG11175" s="31"/>
      <c r="BH11175" s="31"/>
      <c r="BI11175" s="31"/>
      <c r="BJ11175" s="31"/>
      <c r="BK11175" s="31"/>
      <c r="BL11175" s="31"/>
      <c r="BM11175" s="31"/>
      <c r="BN11175" s="31"/>
      <c r="BO11175" s="31"/>
      <c r="BP11175" s="31"/>
      <c r="BQ11175" s="31"/>
      <c r="BR11175" s="31"/>
      <c r="BS11175" s="31"/>
      <c r="BT11175" s="31"/>
      <c r="BU11175" s="31"/>
      <c r="BV11175" s="31"/>
      <c r="BW11175" s="31"/>
      <c r="BX11175" s="31"/>
      <c r="BY11175" s="31"/>
      <c r="BZ11175" s="31"/>
      <c r="CA11175" s="31"/>
      <c r="CB11175" s="31"/>
      <c r="CC11175" s="31"/>
    </row>
    <row r="11176" spans="5:81" customFormat="1" x14ac:dyDescent="0.25">
      <c r="E11176" s="30" t="str">
        <f t="shared" si="84"/>
        <v>update IFINOPL.dbo.AGREEMENT_ASSET set BILLING_TO_NPWP = '024149890036000', NPWP_NAME = 'PT. MULTI KARYA SENTOSA', NPWP_ADDRESS = 'JL RAYA BOULEVARD GADING SERPONG KOMPLEK RUKO ODESSA BLOK AA.2 SUMMARECON SERPONG 15810' where AGREEMENT_NO = replace('0002094/4/08/03/2024', '/', '.');</v>
      </c>
      <c r="F11176" s="31"/>
      <c r="G11176" s="31"/>
      <c r="H11176" s="31"/>
      <c r="I11176" s="31"/>
      <c r="J11176" s="31"/>
      <c r="K11176" s="31"/>
      <c r="L11176" s="31"/>
      <c r="M11176" s="31"/>
      <c r="N11176" s="31"/>
      <c r="O11176" s="31"/>
      <c r="P11176" s="31"/>
      <c r="Q11176" s="31"/>
      <c r="R11176" s="31"/>
      <c r="S11176" s="31"/>
      <c r="T11176" s="31"/>
      <c r="U11176" s="31"/>
      <c r="V11176" s="31"/>
      <c r="W11176" s="31"/>
      <c r="X11176" s="31"/>
      <c r="Y11176" s="31"/>
      <c r="Z11176" s="31"/>
      <c r="AA11176" s="31"/>
      <c r="AB11176" s="31"/>
      <c r="AC11176" s="31"/>
      <c r="AD11176" s="31"/>
      <c r="AE11176" s="31"/>
      <c r="AF11176" s="31"/>
      <c r="AG11176" s="31"/>
      <c r="AH11176" s="31"/>
      <c r="AI11176" s="31"/>
      <c r="AJ11176" s="31"/>
      <c r="AK11176" s="31"/>
      <c r="AL11176" s="31"/>
      <c r="AM11176" s="31"/>
      <c r="AN11176" s="31"/>
      <c r="AO11176" s="31"/>
      <c r="AP11176" s="31"/>
      <c r="AQ11176" s="31"/>
      <c r="AR11176" s="31"/>
      <c r="AS11176" s="31"/>
      <c r="AT11176" s="31"/>
      <c r="AU11176" s="31"/>
      <c r="AV11176" s="31"/>
      <c r="AW11176" s="31"/>
      <c r="AX11176" s="31"/>
      <c r="AY11176" s="31"/>
      <c r="AZ11176" s="31"/>
      <c r="BA11176" s="31"/>
      <c r="BB11176" s="31"/>
      <c r="BC11176" s="31"/>
      <c r="BD11176" s="31"/>
      <c r="BE11176" s="31"/>
      <c r="BF11176" s="31"/>
      <c r="BG11176" s="31"/>
      <c r="BH11176" s="31"/>
      <c r="BI11176" s="31"/>
      <c r="BJ11176" s="31"/>
      <c r="BK11176" s="31"/>
      <c r="BL11176" s="31"/>
      <c r="BM11176" s="31"/>
      <c r="BN11176" s="31"/>
      <c r="BO11176" s="31"/>
      <c r="BP11176" s="31"/>
      <c r="BQ11176" s="31"/>
      <c r="BR11176" s="31"/>
      <c r="BS11176" s="31"/>
      <c r="BT11176" s="31"/>
      <c r="BU11176" s="31"/>
      <c r="BV11176" s="31"/>
      <c r="BW11176" s="31"/>
      <c r="BX11176" s="31"/>
      <c r="BY11176" s="31"/>
      <c r="BZ11176" s="31"/>
      <c r="CA11176" s="31"/>
      <c r="CB11176" s="31"/>
      <c r="CC11176" s="31"/>
    </row>
    <row r="11177" spans="5:81" customFormat="1" x14ac:dyDescent="0.25">
      <c r="E11177" s="30" t="str">
        <f t="shared" si="84"/>
        <v>update IFINOPL.dbo.AGREEMENT_ASSET set BILLING_TO_NPWP = '316483148422000', NPWP_NAME = 'PT. PINUS MERAH ABADI', NPWP_ADDRESS = 'jalan soekarno hatta 112 babakan ciparay kota bandung jawa barat 40223' where AGREEMENT_NO = replace('0002095/4/10/03/2024', '/', '.');</v>
      </c>
      <c r="F11177" s="31"/>
      <c r="G11177" s="31"/>
      <c r="H11177" s="31"/>
      <c r="I11177" s="31"/>
      <c r="J11177" s="31"/>
      <c r="K11177" s="31"/>
      <c r="L11177" s="31"/>
      <c r="M11177" s="31"/>
      <c r="N11177" s="31"/>
      <c r="O11177" s="31"/>
      <c r="P11177" s="31"/>
      <c r="Q11177" s="31"/>
      <c r="R11177" s="31"/>
      <c r="S11177" s="31"/>
      <c r="T11177" s="31"/>
      <c r="U11177" s="31"/>
      <c r="V11177" s="31"/>
      <c r="W11177" s="31"/>
      <c r="X11177" s="31"/>
      <c r="Y11177" s="31"/>
      <c r="Z11177" s="31"/>
      <c r="AA11177" s="31"/>
      <c r="AB11177" s="31"/>
      <c r="AC11177" s="31"/>
      <c r="AD11177" s="31"/>
      <c r="AE11177" s="31"/>
      <c r="AF11177" s="31"/>
      <c r="AG11177" s="31"/>
      <c r="AH11177" s="31"/>
      <c r="AI11177" s="31"/>
      <c r="AJ11177" s="31"/>
      <c r="AK11177" s="31"/>
      <c r="AL11177" s="31"/>
      <c r="AM11177" s="31"/>
      <c r="AN11177" s="31"/>
      <c r="AO11177" s="31"/>
      <c r="AP11177" s="31"/>
      <c r="AQ11177" s="31"/>
      <c r="AR11177" s="31"/>
      <c r="AS11177" s="31"/>
      <c r="AT11177" s="31"/>
      <c r="AU11177" s="31"/>
      <c r="AV11177" s="31"/>
      <c r="AW11177" s="31"/>
      <c r="AX11177" s="31"/>
      <c r="AY11177" s="31"/>
      <c r="AZ11177" s="31"/>
      <c r="BA11177" s="31"/>
      <c r="BB11177" s="31"/>
      <c r="BC11177" s="31"/>
      <c r="BD11177" s="31"/>
      <c r="BE11177" s="31"/>
      <c r="BF11177" s="31"/>
      <c r="BG11177" s="31"/>
      <c r="BH11177" s="31"/>
      <c r="BI11177" s="31"/>
      <c r="BJ11177" s="31"/>
      <c r="BK11177" s="31"/>
      <c r="BL11177" s="31"/>
      <c r="BM11177" s="31"/>
      <c r="BN11177" s="31"/>
      <c r="BO11177" s="31"/>
      <c r="BP11177" s="31"/>
      <c r="BQ11177" s="31"/>
      <c r="BR11177" s="31"/>
      <c r="BS11177" s="31"/>
      <c r="BT11177" s="31"/>
      <c r="BU11177" s="31"/>
      <c r="BV11177" s="31"/>
      <c r="BW11177" s="31"/>
      <c r="BX11177" s="31"/>
      <c r="BY11177" s="31"/>
      <c r="BZ11177" s="31"/>
      <c r="CA11177" s="31"/>
      <c r="CB11177" s="31"/>
      <c r="CC11177" s="31"/>
    </row>
    <row r="11178" spans="5:81" customFormat="1" x14ac:dyDescent="0.25">
      <c r="E11178" s="30" t="str">
        <f t="shared" si="84"/>
        <v>update IFINOPL.dbo.AGREEMENT_ASSET set BILLING_TO_NPWP = '316483148422000', NPWP_NAME = 'PT. PINUS MERAH ABADI', NPWP_ADDRESS = 'jalan soekarno hatta 112 babakan ciparay kota bandung jawa barat 40223' where AGREEMENT_NO = replace('0002096/4/10/03/2024', '/', '.');</v>
      </c>
      <c r="F11178" s="31"/>
      <c r="G11178" s="31"/>
      <c r="H11178" s="31"/>
      <c r="I11178" s="31"/>
      <c r="J11178" s="31"/>
      <c r="K11178" s="31"/>
      <c r="L11178" s="31"/>
      <c r="M11178" s="31"/>
      <c r="N11178" s="31"/>
      <c r="O11178" s="31"/>
      <c r="P11178" s="31"/>
      <c r="Q11178" s="31"/>
      <c r="R11178" s="31"/>
      <c r="S11178" s="31"/>
      <c r="T11178" s="31"/>
      <c r="U11178" s="31"/>
      <c r="V11178" s="31"/>
      <c r="W11178" s="31"/>
      <c r="X11178" s="31"/>
      <c r="Y11178" s="31"/>
      <c r="Z11178" s="31"/>
      <c r="AA11178" s="31"/>
      <c r="AB11178" s="31"/>
      <c r="AC11178" s="31"/>
      <c r="AD11178" s="31"/>
      <c r="AE11178" s="31"/>
      <c r="AF11178" s="31"/>
      <c r="AG11178" s="31"/>
      <c r="AH11178" s="31"/>
      <c r="AI11178" s="31"/>
      <c r="AJ11178" s="31"/>
      <c r="AK11178" s="31"/>
      <c r="AL11178" s="31"/>
      <c r="AM11178" s="31"/>
      <c r="AN11178" s="31"/>
      <c r="AO11178" s="31"/>
      <c r="AP11178" s="31"/>
      <c r="AQ11178" s="31"/>
      <c r="AR11178" s="31"/>
      <c r="AS11178" s="31"/>
      <c r="AT11178" s="31"/>
      <c r="AU11178" s="31"/>
      <c r="AV11178" s="31"/>
      <c r="AW11178" s="31"/>
      <c r="AX11178" s="31"/>
      <c r="AY11178" s="31"/>
      <c r="AZ11178" s="31"/>
      <c r="BA11178" s="31"/>
      <c r="BB11178" s="31"/>
      <c r="BC11178" s="31"/>
      <c r="BD11178" s="31"/>
      <c r="BE11178" s="31"/>
      <c r="BF11178" s="31"/>
      <c r="BG11178" s="31"/>
      <c r="BH11178" s="31"/>
      <c r="BI11178" s="31"/>
      <c r="BJ11178" s="31"/>
      <c r="BK11178" s="31"/>
      <c r="BL11178" s="31"/>
      <c r="BM11178" s="31"/>
      <c r="BN11178" s="31"/>
      <c r="BO11178" s="31"/>
      <c r="BP11178" s="31"/>
      <c r="BQ11178" s="31"/>
      <c r="BR11178" s="31"/>
      <c r="BS11178" s="31"/>
      <c r="BT11178" s="31"/>
      <c r="BU11178" s="31"/>
      <c r="BV11178" s="31"/>
      <c r="BW11178" s="31"/>
      <c r="BX11178" s="31"/>
      <c r="BY11178" s="31"/>
      <c r="BZ11178" s="31"/>
      <c r="CA11178" s="31"/>
      <c r="CB11178" s="31"/>
      <c r="CC11178" s="31"/>
    </row>
    <row r="11179" spans="5:81" customFormat="1" x14ac:dyDescent="0.25">
      <c r="E11179" s="30" t="str">
        <f t="shared" ref="E11179:E11242" si="85">"update IFINOPL.dbo.AGREEMENT_ASSET set BILLING_TO_NPWP = '" &amp; TRIM(SUBSTITUTE(BW8247, "|", "")) &amp; "', NPWP_NAME = '" &amp; TRIM(CF8247) &amp; "', NPWP_ADDRESS = '" &amp; TRIM(CX8247) &amp; "' where AGREEMENT_NO = replace('" &amp; TRIM(E8247) &amp; "', '/', '.');"</f>
        <v>update IFINOPL.dbo.AGREEMENT_ASSET set BILLING_TO_NPWP = '316483148422000', NPWP_NAME = 'PT. PINUS MERAH ABADI', NPWP_ADDRESS = 'jalan soekarno hatta 112 babakan ciparay kota bandung jawa barat 40223' where AGREEMENT_NO = replace('0002097/4/10/03/2024', '/', '.');</v>
      </c>
      <c r="F11179" s="31"/>
      <c r="G11179" s="31"/>
      <c r="H11179" s="31"/>
      <c r="I11179" s="31"/>
      <c r="J11179" s="31"/>
      <c r="K11179" s="31"/>
      <c r="L11179" s="31"/>
      <c r="M11179" s="31"/>
      <c r="N11179" s="31"/>
      <c r="O11179" s="31"/>
      <c r="P11179" s="31"/>
      <c r="Q11179" s="31"/>
      <c r="R11179" s="31"/>
      <c r="S11179" s="31"/>
      <c r="T11179" s="31"/>
      <c r="U11179" s="31"/>
      <c r="V11179" s="31"/>
      <c r="W11179" s="31"/>
      <c r="X11179" s="31"/>
      <c r="Y11179" s="31"/>
      <c r="Z11179" s="31"/>
      <c r="AA11179" s="31"/>
      <c r="AB11179" s="31"/>
      <c r="AC11179" s="31"/>
      <c r="AD11179" s="31"/>
      <c r="AE11179" s="31"/>
      <c r="AF11179" s="31"/>
      <c r="AG11179" s="31"/>
      <c r="AH11179" s="31"/>
      <c r="AI11179" s="31"/>
      <c r="AJ11179" s="31"/>
      <c r="AK11179" s="31"/>
      <c r="AL11179" s="31"/>
      <c r="AM11179" s="31"/>
      <c r="AN11179" s="31"/>
      <c r="AO11179" s="31"/>
      <c r="AP11179" s="31"/>
      <c r="AQ11179" s="31"/>
      <c r="AR11179" s="31"/>
      <c r="AS11179" s="31"/>
      <c r="AT11179" s="31"/>
      <c r="AU11179" s="31"/>
      <c r="AV11179" s="31"/>
      <c r="AW11179" s="31"/>
      <c r="AX11179" s="31"/>
      <c r="AY11179" s="31"/>
      <c r="AZ11179" s="31"/>
      <c r="BA11179" s="31"/>
      <c r="BB11179" s="31"/>
      <c r="BC11179" s="31"/>
      <c r="BD11179" s="31"/>
      <c r="BE11179" s="31"/>
      <c r="BF11179" s="31"/>
      <c r="BG11179" s="31"/>
      <c r="BH11179" s="31"/>
      <c r="BI11179" s="31"/>
      <c r="BJ11179" s="31"/>
      <c r="BK11179" s="31"/>
      <c r="BL11179" s="31"/>
      <c r="BM11179" s="31"/>
      <c r="BN11179" s="31"/>
      <c r="BO11179" s="31"/>
      <c r="BP11179" s="31"/>
      <c r="BQ11179" s="31"/>
      <c r="BR11179" s="31"/>
      <c r="BS11179" s="31"/>
      <c r="BT11179" s="31"/>
      <c r="BU11179" s="31"/>
      <c r="BV11179" s="31"/>
      <c r="BW11179" s="31"/>
      <c r="BX11179" s="31"/>
      <c r="BY11179" s="31"/>
      <c r="BZ11179" s="31"/>
      <c r="CA11179" s="31"/>
      <c r="CB11179" s="31"/>
      <c r="CC11179" s="31"/>
    </row>
    <row r="11180" spans="5:81" customFormat="1" x14ac:dyDescent="0.25">
      <c r="E11180" s="30" t="str">
        <f t="shared" si="85"/>
        <v>update IFINOPL.dbo.AGREEMENT_ASSET set BILLING_TO_NPWP = '010010759431000', NPWP_NAME = 'PT SUGIZINDO', NPWP_ADDRESS = 'Jl Pahlawan KM 1,6 Karangasem Barat Karang Asem Citeureup Bogor' where AGREEMENT_NO = replace('0002098/4/10/03/2024', '/', '.');</v>
      </c>
      <c r="F11180" s="31"/>
      <c r="G11180" s="31"/>
      <c r="H11180" s="31"/>
      <c r="I11180" s="31"/>
      <c r="J11180" s="31"/>
      <c r="K11180" s="31"/>
      <c r="L11180" s="31"/>
      <c r="M11180" s="31"/>
      <c r="N11180" s="31"/>
      <c r="O11180" s="31"/>
      <c r="P11180" s="31"/>
      <c r="Q11180" s="31"/>
      <c r="R11180" s="31"/>
      <c r="S11180" s="31"/>
      <c r="T11180" s="31"/>
      <c r="U11180" s="31"/>
      <c r="V11180" s="31"/>
      <c r="W11180" s="31"/>
      <c r="X11180" s="31"/>
      <c r="Y11180" s="31"/>
      <c r="Z11180" s="31"/>
      <c r="AA11180" s="31"/>
      <c r="AB11180" s="31"/>
      <c r="AC11180" s="31"/>
      <c r="AD11180" s="31"/>
      <c r="AE11180" s="31"/>
      <c r="AF11180" s="31"/>
      <c r="AG11180" s="31"/>
      <c r="AH11180" s="31"/>
      <c r="AI11180" s="31"/>
      <c r="AJ11180" s="31"/>
      <c r="AK11180" s="31"/>
      <c r="AL11180" s="31"/>
      <c r="AM11180" s="31"/>
      <c r="AN11180" s="31"/>
      <c r="AO11180" s="31"/>
      <c r="AP11180" s="31"/>
      <c r="AQ11180" s="31"/>
      <c r="AR11180" s="31"/>
      <c r="AS11180" s="31"/>
      <c r="AT11180" s="31"/>
      <c r="AU11180" s="31"/>
      <c r="AV11180" s="31"/>
      <c r="AW11180" s="31"/>
      <c r="AX11180" s="31"/>
      <c r="AY11180" s="31"/>
      <c r="AZ11180" s="31"/>
      <c r="BA11180" s="31"/>
      <c r="BB11180" s="31"/>
      <c r="BC11180" s="31"/>
      <c r="BD11180" s="31"/>
      <c r="BE11180" s="31"/>
      <c r="BF11180" s="31"/>
      <c r="BG11180" s="31"/>
      <c r="BH11180" s="31"/>
      <c r="BI11180" s="31"/>
      <c r="BJ11180" s="31"/>
      <c r="BK11180" s="31"/>
      <c r="BL11180" s="31"/>
      <c r="BM11180" s="31"/>
      <c r="BN11180" s="31"/>
      <c r="BO11180" s="31"/>
      <c r="BP11180" s="31"/>
      <c r="BQ11180" s="31"/>
      <c r="BR11180" s="31"/>
      <c r="BS11180" s="31"/>
      <c r="BT11180" s="31"/>
      <c r="BU11180" s="31"/>
      <c r="BV11180" s="31"/>
      <c r="BW11180" s="31"/>
      <c r="BX11180" s="31"/>
      <c r="BY11180" s="31"/>
      <c r="BZ11180" s="31"/>
      <c r="CA11180" s="31"/>
      <c r="CB11180" s="31"/>
      <c r="CC11180" s="31"/>
    </row>
    <row r="11181" spans="5:81" customFormat="1" x14ac:dyDescent="0.25">
      <c r="E11181" s="30" t="str">
        <f t="shared" si="85"/>
        <v>update IFINOPL.dbo.AGREEMENT_ASSET set BILLING_TO_NPWP = '013315965046000', NPWP_NAME = 'PT. INDOTRUCK UTAMA', NPWP_ADDRESS = 'JL. RAYA CAKUNG CILINCING RAYA KAV. 3A SEMPER TIMUR CILINCING JAKARTA UTARA 14130' where AGREEMENT_NO = replace('0002099/4/10/03/2024', '/', '.');</v>
      </c>
      <c r="F11181" s="31"/>
      <c r="G11181" s="31"/>
      <c r="H11181" s="31"/>
      <c r="I11181" s="31"/>
      <c r="J11181" s="31"/>
      <c r="K11181" s="31"/>
      <c r="L11181" s="31"/>
      <c r="M11181" s="31"/>
      <c r="N11181" s="31"/>
      <c r="O11181" s="31"/>
      <c r="P11181" s="31"/>
      <c r="Q11181" s="31"/>
      <c r="R11181" s="31"/>
      <c r="S11181" s="31"/>
      <c r="T11181" s="31"/>
      <c r="U11181" s="31"/>
      <c r="V11181" s="31"/>
      <c r="W11181" s="31"/>
      <c r="X11181" s="31"/>
      <c r="Y11181" s="31"/>
      <c r="Z11181" s="31"/>
      <c r="AA11181" s="31"/>
      <c r="AB11181" s="31"/>
      <c r="AC11181" s="31"/>
      <c r="AD11181" s="31"/>
      <c r="AE11181" s="31"/>
      <c r="AF11181" s="31"/>
      <c r="AG11181" s="31"/>
      <c r="AH11181" s="31"/>
      <c r="AI11181" s="31"/>
      <c r="AJ11181" s="31"/>
      <c r="AK11181" s="31"/>
      <c r="AL11181" s="31"/>
      <c r="AM11181" s="31"/>
      <c r="AN11181" s="31"/>
      <c r="AO11181" s="31"/>
      <c r="AP11181" s="31"/>
      <c r="AQ11181" s="31"/>
      <c r="AR11181" s="31"/>
      <c r="AS11181" s="31"/>
      <c r="AT11181" s="31"/>
      <c r="AU11181" s="31"/>
      <c r="AV11181" s="31"/>
      <c r="AW11181" s="31"/>
      <c r="AX11181" s="31"/>
      <c r="AY11181" s="31"/>
      <c r="AZ11181" s="31"/>
      <c r="BA11181" s="31"/>
      <c r="BB11181" s="31"/>
      <c r="BC11181" s="31"/>
      <c r="BD11181" s="31"/>
      <c r="BE11181" s="31"/>
      <c r="BF11181" s="31"/>
      <c r="BG11181" s="31"/>
      <c r="BH11181" s="31"/>
      <c r="BI11181" s="31"/>
      <c r="BJ11181" s="31"/>
      <c r="BK11181" s="31"/>
      <c r="BL11181" s="31"/>
      <c r="BM11181" s="31"/>
      <c r="BN11181" s="31"/>
      <c r="BO11181" s="31"/>
      <c r="BP11181" s="31"/>
      <c r="BQ11181" s="31"/>
      <c r="BR11181" s="31"/>
      <c r="BS11181" s="31"/>
      <c r="BT11181" s="31"/>
      <c r="BU11181" s="31"/>
      <c r="BV11181" s="31"/>
      <c r="BW11181" s="31"/>
      <c r="BX11181" s="31"/>
      <c r="BY11181" s="31"/>
      <c r="BZ11181" s="31"/>
      <c r="CA11181" s="31"/>
      <c r="CB11181" s="31"/>
      <c r="CC11181" s="31"/>
    </row>
    <row r="11182" spans="5:81" customFormat="1" x14ac:dyDescent="0.25">
      <c r="E11182" s="30" t="str">
        <f t="shared" si="85"/>
        <v>update IFINOPL.dbo.AGREEMENT_ASSET set BILLING_TO_NPWP = '504916420609000', NPWP_NAME = 'PT NAYLA ZAHRA TRANS', NPWP_ADDRESS = 'WONOCOLO GG II NO 42 RT 002 RW 004 JEMUR WONOSARI WONOCOLO - KOTA SURABAYA' where AGREEMENT_NO = replace('0002100/4/10/03/2024', '/', '.');</v>
      </c>
      <c r="F11182" s="31"/>
      <c r="G11182" s="31"/>
      <c r="H11182" s="31"/>
      <c r="I11182" s="31"/>
      <c r="J11182" s="31"/>
      <c r="K11182" s="31"/>
      <c r="L11182" s="31"/>
      <c r="M11182" s="31"/>
      <c r="N11182" s="31"/>
      <c r="O11182" s="31"/>
      <c r="P11182" s="31"/>
      <c r="Q11182" s="31"/>
      <c r="R11182" s="31"/>
      <c r="S11182" s="31"/>
      <c r="T11182" s="31"/>
      <c r="U11182" s="31"/>
      <c r="V11182" s="31"/>
      <c r="W11182" s="31"/>
      <c r="X11182" s="31"/>
      <c r="Y11182" s="31"/>
      <c r="Z11182" s="31"/>
      <c r="AA11182" s="31"/>
      <c r="AB11182" s="31"/>
      <c r="AC11182" s="31"/>
      <c r="AD11182" s="31"/>
      <c r="AE11182" s="31"/>
      <c r="AF11182" s="31"/>
      <c r="AG11182" s="31"/>
      <c r="AH11182" s="31"/>
      <c r="AI11182" s="31"/>
      <c r="AJ11182" s="31"/>
      <c r="AK11182" s="31"/>
      <c r="AL11182" s="31"/>
      <c r="AM11182" s="31"/>
      <c r="AN11182" s="31"/>
      <c r="AO11182" s="31"/>
      <c r="AP11182" s="31"/>
      <c r="AQ11182" s="31"/>
      <c r="AR11182" s="31"/>
      <c r="AS11182" s="31"/>
      <c r="AT11182" s="31"/>
      <c r="AU11182" s="31"/>
      <c r="AV11182" s="31"/>
      <c r="AW11182" s="31"/>
      <c r="AX11182" s="31"/>
      <c r="AY11182" s="31"/>
      <c r="AZ11182" s="31"/>
      <c r="BA11182" s="31"/>
      <c r="BB11182" s="31"/>
      <c r="BC11182" s="31"/>
      <c r="BD11182" s="31"/>
      <c r="BE11182" s="31"/>
      <c r="BF11182" s="31"/>
      <c r="BG11182" s="31"/>
      <c r="BH11182" s="31"/>
      <c r="BI11182" s="31"/>
      <c r="BJ11182" s="31"/>
      <c r="BK11182" s="31"/>
      <c r="BL11182" s="31"/>
      <c r="BM11182" s="31"/>
      <c r="BN11182" s="31"/>
      <c r="BO11182" s="31"/>
      <c r="BP11182" s="31"/>
      <c r="BQ11182" s="31"/>
      <c r="BR11182" s="31"/>
      <c r="BS11182" s="31"/>
      <c r="BT11182" s="31"/>
      <c r="BU11182" s="31"/>
      <c r="BV11182" s="31"/>
      <c r="BW11182" s="31"/>
      <c r="BX11182" s="31"/>
      <c r="BY11182" s="31"/>
      <c r="BZ11182" s="31"/>
      <c r="CA11182" s="31"/>
      <c r="CB11182" s="31"/>
      <c r="CC11182" s="31"/>
    </row>
    <row r="11183" spans="5:81" customFormat="1" x14ac:dyDescent="0.25">
      <c r="E11183" s="30" t="str">
        <f t="shared" si="85"/>
        <v>update IFINOPL.dbo.AGREEMENT_ASSET set BILLING_TO_NPWP = '016825721641000', NPWP_NAME = 'PT. BORWITA CITRA PRIMA', NPWP_ADDRESS = 'Jl. Raya Taman No.48 A, Taman, Kec. Taman, Kabupaten Sidoarjo, Jawa Timur 61257' where AGREEMENT_NO = replace('0002101/4/10/03/2024', '/', '.');</v>
      </c>
      <c r="F11183" s="31"/>
      <c r="G11183" s="31"/>
      <c r="H11183" s="31"/>
      <c r="I11183" s="31"/>
      <c r="J11183" s="31"/>
      <c r="K11183" s="31"/>
      <c r="L11183" s="31"/>
      <c r="M11183" s="31"/>
      <c r="N11183" s="31"/>
      <c r="O11183" s="31"/>
      <c r="P11183" s="31"/>
      <c r="Q11183" s="31"/>
      <c r="R11183" s="31"/>
      <c r="S11183" s="31"/>
      <c r="T11183" s="31"/>
      <c r="U11183" s="31"/>
      <c r="V11183" s="31"/>
      <c r="W11183" s="31"/>
      <c r="X11183" s="31"/>
      <c r="Y11183" s="31"/>
      <c r="Z11183" s="31"/>
      <c r="AA11183" s="31"/>
      <c r="AB11183" s="31"/>
      <c r="AC11183" s="31"/>
      <c r="AD11183" s="31"/>
      <c r="AE11183" s="31"/>
      <c r="AF11183" s="31"/>
      <c r="AG11183" s="31"/>
      <c r="AH11183" s="31"/>
      <c r="AI11183" s="31"/>
      <c r="AJ11183" s="31"/>
      <c r="AK11183" s="31"/>
      <c r="AL11183" s="31"/>
      <c r="AM11183" s="31"/>
      <c r="AN11183" s="31"/>
      <c r="AO11183" s="31"/>
      <c r="AP11183" s="31"/>
      <c r="AQ11183" s="31"/>
      <c r="AR11183" s="31"/>
      <c r="AS11183" s="31"/>
      <c r="AT11183" s="31"/>
      <c r="AU11183" s="31"/>
      <c r="AV11183" s="31"/>
      <c r="AW11183" s="31"/>
      <c r="AX11183" s="31"/>
      <c r="AY11183" s="31"/>
      <c r="AZ11183" s="31"/>
      <c r="BA11183" s="31"/>
      <c r="BB11183" s="31"/>
      <c r="BC11183" s="31"/>
      <c r="BD11183" s="31"/>
      <c r="BE11183" s="31"/>
      <c r="BF11183" s="31"/>
      <c r="BG11183" s="31"/>
      <c r="BH11183" s="31"/>
      <c r="BI11183" s="31"/>
      <c r="BJ11183" s="31"/>
      <c r="BK11183" s="31"/>
      <c r="BL11183" s="31"/>
      <c r="BM11183" s="31"/>
      <c r="BN11183" s="31"/>
      <c r="BO11183" s="31"/>
      <c r="BP11183" s="31"/>
      <c r="BQ11183" s="31"/>
      <c r="BR11183" s="31"/>
      <c r="BS11183" s="31"/>
      <c r="BT11183" s="31"/>
      <c r="BU11183" s="31"/>
      <c r="BV11183" s="31"/>
      <c r="BW11183" s="31"/>
      <c r="BX11183" s="31"/>
      <c r="BY11183" s="31"/>
      <c r="BZ11183" s="31"/>
      <c r="CA11183" s="31"/>
      <c r="CB11183" s="31"/>
      <c r="CC11183" s="31"/>
    </row>
    <row r="11184" spans="5:81" customFormat="1" x14ac:dyDescent="0.25">
      <c r="E11184" s="30" t="str">
        <f t="shared" si="85"/>
        <v>update IFINOPL.dbo.AGREEMENT_ASSET set BILLING_TO_NPWP = '953863909122000', NPWP_NAME = 'PT. BENTANG TENAGA PERKASA', NPWP_ADDRESS = 'Jl Sakti Lubis No 16A, Sitirejo II Medan Amplas' where AGREEMENT_NO = replace('0002102/4/08/03/2024', '/', '.');</v>
      </c>
      <c r="F11184" s="31"/>
      <c r="G11184" s="31"/>
      <c r="H11184" s="31"/>
      <c r="I11184" s="31"/>
      <c r="J11184" s="31"/>
      <c r="K11184" s="31"/>
      <c r="L11184" s="31"/>
      <c r="M11184" s="31"/>
      <c r="N11184" s="31"/>
      <c r="O11184" s="31"/>
      <c r="P11184" s="31"/>
      <c r="Q11184" s="31"/>
      <c r="R11184" s="31"/>
      <c r="S11184" s="31"/>
      <c r="T11184" s="31"/>
      <c r="U11184" s="31"/>
      <c r="V11184" s="31"/>
      <c r="W11184" s="31"/>
      <c r="X11184" s="31"/>
      <c r="Y11184" s="31"/>
      <c r="Z11184" s="31"/>
      <c r="AA11184" s="31"/>
      <c r="AB11184" s="31"/>
      <c r="AC11184" s="31"/>
      <c r="AD11184" s="31"/>
      <c r="AE11184" s="31"/>
      <c r="AF11184" s="31"/>
      <c r="AG11184" s="31"/>
      <c r="AH11184" s="31"/>
      <c r="AI11184" s="31"/>
      <c r="AJ11184" s="31"/>
      <c r="AK11184" s="31"/>
      <c r="AL11184" s="31"/>
      <c r="AM11184" s="31"/>
      <c r="AN11184" s="31"/>
      <c r="AO11184" s="31"/>
      <c r="AP11184" s="31"/>
      <c r="AQ11184" s="31"/>
      <c r="AR11184" s="31"/>
      <c r="AS11184" s="31"/>
      <c r="AT11184" s="31"/>
      <c r="AU11184" s="31"/>
      <c r="AV11184" s="31"/>
      <c r="AW11184" s="31"/>
      <c r="AX11184" s="31"/>
      <c r="AY11184" s="31"/>
      <c r="AZ11184" s="31"/>
      <c r="BA11184" s="31"/>
      <c r="BB11184" s="31"/>
      <c r="BC11184" s="31"/>
      <c r="BD11184" s="31"/>
      <c r="BE11184" s="31"/>
      <c r="BF11184" s="31"/>
      <c r="BG11184" s="31"/>
      <c r="BH11184" s="31"/>
      <c r="BI11184" s="31"/>
      <c r="BJ11184" s="31"/>
      <c r="BK11184" s="31"/>
      <c r="BL11184" s="31"/>
      <c r="BM11184" s="31"/>
      <c r="BN11184" s="31"/>
      <c r="BO11184" s="31"/>
      <c r="BP11184" s="31"/>
      <c r="BQ11184" s="31"/>
      <c r="BR11184" s="31"/>
      <c r="BS11184" s="31"/>
      <c r="BT11184" s="31"/>
      <c r="BU11184" s="31"/>
      <c r="BV11184" s="31"/>
      <c r="BW11184" s="31"/>
      <c r="BX11184" s="31"/>
      <c r="BY11184" s="31"/>
      <c r="BZ11184" s="31"/>
      <c r="CA11184" s="31"/>
      <c r="CB11184" s="31"/>
      <c r="CC11184" s="31"/>
    </row>
    <row r="11185" spans="5:81" customFormat="1" x14ac:dyDescent="0.25">
      <c r="E11185" s="30" t="str">
        <f t="shared" si="85"/>
        <v>update IFINOPL.dbo.AGREEMENT_ASSET set BILLING_TO_NPWP = '013040100073000', NPWP_NAME = 'PT. DATASCRIP', NPWP_ADDRESS = 'JALAN SELAPARANG B-15 KAV.9 GUNUNG SAHARI SELATAN, KEMAYORAN.' where AGREEMENT_NO = replace('0002105/4/08/03/2024', '/', '.');</v>
      </c>
      <c r="F11185" s="31"/>
      <c r="G11185" s="31"/>
      <c r="H11185" s="31"/>
      <c r="I11185" s="31"/>
      <c r="J11185" s="31"/>
      <c r="K11185" s="31"/>
      <c r="L11185" s="31"/>
      <c r="M11185" s="31"/>
      <c r="N11185" s="31"/>
      <c r="O11185" s="31"/>
      <c r="P11185" s="31"/>
      <c r="Q11185" s="31"/>
      <c r="R11185" s="31"/>
      <c r="S11185" s="31"/>
      <c r="T11185" s="31"/>
      <c r="U11185" s="31"/>
      <c r="V11185" s="31"/>
      <c r="W11185" s="31"/>
      <c r="X11185" s="31"/>
      <c r="Y11185" s="31"/>
      <c r="Z11185" s="31"/>
      <c r="AA11185" s="31"/>
      <c r="AB11185" s="31"/>
      <c r="AC11185" s="31"/>
      <c r="AD11185" s="31"/>
      <c r="AE11185" s="31"/>
      <c r="AF11185" s="31"/>
      <c r="AG11185" s="31"/>
      <c r="AH11185" s="31"/>
      <c r="AI11185" s="31"/>
      <c r="AJ11185" s="31"/>
      <c r="AK11185" s="31"/>
      <c r="AL11185" s="31"/>
      <c r="AM11185" s="31"/>
      <c r="AN11185" s="31"/>
      <c r="AO11185" s="31"/>
      <c r="AP11185" s="31"/>
      <c r="AQ11185" s="31"/>
      <c r="AR11185" s="31"/>
      <c r="AS11185" s="31"/>
      <c r="AT11185" s="31"/>
      <c r="AU11185" s="31"/>
      <c r="AV11185" s="31"/>
      <c r="AW11185" s="31"/>
      <c r="AX11185" s="31"/>
      <c r="AY11185" s="31"/>
      <c r="AZ11185" s="31"/>
      <c r="BA11185" s="31"/>
      <c r="BB11185" s="31"/>
      <c r="BC11185" s="31"/>
      <c r="BD11185" s="31"/>
      <c r="BE11185" s="31"/>
      <c r="BF11185" s="31"/>
      <c r="BG11185" s="31"/>
      <c r="BH11185" s="31"/>
      <c r="BI11185" s="31"/>
      <c r="BJ11185" s="31"/>
      <c r="BK11185" s="31"/>
      <c r="BL11185" s="31"/>
      <c r="BM11185" s="31"/>
      <c r="BN11185" s="31"/>
      <c r="BO11185" s="31"/>
      <c r="BP11185" s="31"/>
      <c r="BQ11185" s="31"/>
      <c r="BR11185" s="31"/>
      <c r="BS11185" s="31"/>
      <c r="BT11185" s="31"/>
      <c r="BU11185" s="31"/>
      <c r="BV11185" s="31"/>
      <c r="BW11185" s="31"/>
      <c r="BX11185" s="31"/>
      <c r="BY11185" s="31"/>
      <c r="BZ11185" s="31"/>
      <c r="CA11185" s="31"/>
      <c r="CB11185" s="31"/>
      <c r="CC11185" s="31"/>
    </row>
    <row r="11186" spans="5:81" customFormat="1" x14ac:dyDescent="0.25">
      <c r="E11186" s="30" t="str">
        <f t="shared" si="85"/>
        <v>update IFINOPL.dbo.AGREEMENT_ASSET set BILLING_TO_NPWP = '013040100073000', NPWP_NAME = 'PT. DATASCRIP', NPWP_ADDRESS = 'JALAN SELAPARANG B-15 KAV.9 GUNUNG SAHARI SELATAN, KEMAYORAN.' where AGREEMENT_NO = replace('0002106/4/08/03/2024', '/', '.');</v>
      </c>
      <c r="F11186" s="31"/>
      <c r="G11186" s="31"/>
      <c r="H11186" s="31"/>
      <c r="I11186" s="31"/>
      <c r="J11186" s="31"/>
      <c r="K11186" s="31"/>
      <c r="L11186" s="31"/>
      <c r="M11186" s="31"/>
      <c r="N11186" s="31"/>
      <c r="O11186" s="31"/>
      <c r="P11186" s="31"/>
      <c r="Q11186" s="31"/>
      <c r="R11186" s="31"/>
      <c r="S11186" s="31"/>
      <c r="T11186" s="31"/>
      <c r="U11186" s="31"/>
      <c r="V11186" s="31"/>
      <c r="W11186" s="31"/>
      <c r="X11186" s="31"/>
      <c r="Y11186" s="31"/>
      <c r="Z11186" s="31"/>
      <c r="AA11186" s="31"/>
      <c r="AB11186" s="31"/>
      <c r="AC11186" s="31"/>
      <c r="AD11186" s="31"/>
      <c r="AE11186" s="31"/>
      <c r="AF11186" s="31"/>
      <c r="AG11186" s="31"/>
      <c r="AH11186" s="31"/>
      <c r="AI11186" s="31"/>
      <c r="AJ11186" s="31"/>
      <c r="AK11186" s="31"/>
      <c r="AL11186" s="31"/>
      <c r="AM11186" s="31"/>
      <c r="AN11186" s="31"/>
      <c r="AO11186" s="31"/>
      <c r="AP11186" s="31"/>
      <c r="AQ11186" s="31"/>
      <c r="AR11186" s="31"/>
      <c r="AS11186" s="31"/>
      <c r="AT11186" s="31"/>
      <c r="AU11186" s="31"/>
      <c r="AV11186" s="31"/>
      <c r="AW11186" s="31"/>
      <c r="AX11186" s="31"/>
      <c r="AY11186" s="31"/>
      <c r="AZ11186" s="31"/>
      <c r="BA11186" s="31"/>
      <c r="BB11186" s="31"/>
      <c r="BC11186" s="31"/>
      <c r="BD11186" s="31"/>
      <c r="BE11186" s="31"/>
      <c r="BF11186" s="31"/>
      <c r="BG11186" s="31"/>
      <c r="BH11186" s="31"/>
      <c r="BI11186" s="31"/>
      <c r="BJ11186" s="31"/>
      <c r="BK11186" s="31"/>
      <c r="BL11186" s="31"/>
      <c r="BM11186" s="31"/>
      <c r="BN11186" s="31"/>
      <c r="BO11186" s="31"/>
      <c r="BP11186" s="31"/>
      <c r="BQ11186" s="31"/>
      <c r="BR11186" s="31"/>
      <c r="BS11186" s="31"/>
      <c r="BT11186" s="31"/>
      <c r="BU11186" s="31"/>
      <c r="BV11186" s="31"/>
      <c r="BW11186" s="31"/>
      <c r="BX11186" s="31"/>
      <c r="BY11186" s="31"/>
      <c r="BZ11186" s="31"/>
      <c r="CA11186" s="31"/>
      <c r="CB11186" s="31"/>
      <c r="CC11186" s="31"/>
    </row>
    <row r="11187" spans="5:81" customFormat="1" x14ac:dyDescent="0.25">
      <c r="E11187" s="30" t="str">
        <f t="shared" si="85"/>
        <v>update IFINOPL.dbo.AGREEMENT_ASSET set BILLING_TO_NPWP = '016825721641000', NPWP_NAME = 'PT. BORWITA CITRA PRIMA', NPWP_ADDRESS = 'JL. RAYA TAMAN No 48A RT 05 RW 01 Kel. TAMAN Kab. SIDOARJO, Jawa Timur' where AGREEMENT_NO = replace('0002108/4/10/03/2024', '/', '.');</v>
      </c>
      <c r="F11187" s="31"/>
      <c r="G11187" s="31"/>
      <c r="H11187" s="31"/>
      <c r="I11187" s="31"/>
      <c r="J11187" s="31"/>
      <c r="K11187" s="31"/>
      <c r="L11187" s="31"/>
      <c r="M11187" s="31"/>
      <c r="N11187" s="31"/>
      <c r="O11187" s="31"/>
      <c r="P11187" s="31"/>
      <c r="Q11187" s="31"/>
      <c r="R11187" s="31"/>
      <c r="S11187" s="31"/>
      <c r="T11187" s="31"/>
      <c r="U11187" s="31"/>
      <c r="V11187" s="31"/>
      <c r="W11187" s="31"/>
      <c r="X11187" s="31"/>
      <c r="Y11187" s="31"/>
      <c r="Z11187" s="31"/>
      <c r="AA11187" s="31"/>
      <c r="AB11187" s="31"/>
      <c r="AC11187" s="31"/>
      <c r="AD11187" s="31"/>
      <c r="AE11187" s="31"/>
      <c r="AF11187" s="31"/>
      <c r="AG11187" s="31"/>
      <c r="AH11187" s="31"/>
      <c r="AI11187" s="31"/>
      <c r="AJ11187" s="31"/>
      <c r="AK11187" s="31"/>
      <c r="AL11187" s="31"/>
      <c r="AM11187" s="31"/>
      <c r="AN11187" s="31"/>
      <c r="AO11187" s="31"/>
      <c r="AP11187" s="31"/>
      <c r="AQ11187" s="31"/>
      <c r="AR11187" s="31"/>
      <c r="AS11187" s="31"/>
      <c r="AT11187" s="31"/>
      <c r="AU11187" s="31"/>
      <c r="AV11187" s="31"/>
      <c r="AW11187" s="31"/>
      <c r="AX11187" s="31"/>
      <c r="AY11187" s="31"/>
      <c r="AZ11187" s="31"/>
      <c r="BA11187" s="31"/>
      <c r="BB11187" s="31"/>
      <c r="BC11187" s="31"/>
      <c r="BD11187" s="31"/>
      <c r="BE11187" s="31"/>
      <c r="BF11187" s="31"/>
      <c r="BG11187" s="31"/>
      <c r="BH11187" s="31"/>
      <c r="BI11187" s="31"/>
      <c r="BJ11187" s="31"/>
      <c r="BK11187" s="31"/>
      <c r="BL11187" s="31"/>
      <c r="BM11187" s="31"/>
      <c r="BN11187" s="31"/>
      <c r="BO11187" s="31"/>
      <c r="BP11187" s="31"/>
      <c r="BQ11187" s="31"/>
      <c r="BR11187" s="31"/>
      <c r="BS11187" s="31"/>
      <c r="BT11187" s="31"/>
      <c r="BU11187" s="31"/>
      <c r="BV11187" s="31"/>
      <c r="BW11187" s="31"/>
      <c r="BX11187" s="31"/>
      <c r="BY11187" s="31"/>
      <c r="BZ11187" s="31"/>
      <c r="CA11187" s="31"/>
      <c r="CB11187" s="31"/>
      <c r="CC11187" s="31"/>
    </row>
    <row r="11188" spans="5:81" customFormat="1" x14ac:dyDescent="0.25">
      <c r="E11188" s="30" t="str">
        <f t="shared" si="85"/>
        <v>update IFINOPL.dbo.AGREEMENT_ASSET set BILLING_TO_NPWP = '018246629091000', NPWP_NAME = 'PT. ORICA MINNING SERVICES', NPWP_ADDRESS = 'PONDOK INDAH OFFICE TOWER 2 LT.12, JL. SULTAN ISKANDAR MUDAKAV. V-TA PONDOK PINANG, KEBAYORAN LAMA, JAKARTA SELATAN' where AGREEMENT_NO = replace('0002111/4/10/03/2024', '/', '.');</v>
      </c>
      <c r="F11188" s="31"/>
      <c r="G11188" s="31"/>
      <c r="H11188" s="31"/>
      <c r="I11188" s="31"/>
      <c r="J11188" s="31"/>
      <c r="K11188" s="31"/>
      <c r="L11188" s="31"/>
      <c r="M11188" s="31"/>
      <c r="N11188" s="31"/>
      <c r="O11188" s="31"/>
      <c r="P11188" s="31"/>
      <c r="Q11188" s="31"/>
      <c r="R11188" s="31"/>
      <c r="S11188" s="31"/>
      <c r="T11188" s="31"/>
      <c r="U11188" s="31"/>
      <c r="V11188" s="31"/>
      <c r="W11188" s="31"/>
      <c r="X11188" s="31"/>
      <c r="Y11188" s="31"/>
      <c r="Z11188" s="31"/>
      <c r="AA11188" s="31"/>
      <c r="AB11188" s="31"/>
      <c r="AC11188" s="31"/>
      <c r="AD11188" s="31"/>
      <c r="AE11188" s="31"/>
      <c r="AF11188" s="31"/>
      <c r="AG11188" s="31"/>
      <c r="AH11188" s="31"/>
      <c r="AI11188" s="31"/>
      <c r="AJ11188" s="31"/>
      <c r="AK11188" s="31"/>
      <c r="AL11188" s="31"/>
      <c r="AM11188" s="31"/>
      <c r="AN11188" s="31"/>
      <c r="AO11188" s="31"/>
      <c r="AP11188" s="31"/>
      <c r="AQ11188" s="31"/>
      <c r="AR11188" s="31"/>
      <c r="AS11188" s="31"/>
      <c r="AT11188" s="31"/>
      <c r="AU11188" s="31"/>
      <c r="AV11188" s="31"/>
      <c r="AW11188" s="31"/>
      <c r="AX11188" s="31"/>
      <c r="AY11188" s="31"/>
      <c r="AZ11188" s="31"/>
      <c r="BA11188" s="31"/>
      <c r="BB11188" s="31"/>
      <c r="BC11188" s="31"/>
      <c r="BD11188" s="31"/>
      <c r="BE11188" s="31"/>
      <c r="BF11188" s="31"/>
      <c r="BG11188" s="31"/>
      <c r="BH11188" s="31"/>
      <c r="BI11188" s="31"/>
      <c r="BJ11188" s="31"/>
      <c r="BK11188" s="31"/>
      <c r="BL11188" s="31"/>
      <c r="BM11188" s="31"/>
      <c r="BN11188" s="31"/>
      <c r="BO11188" s="31"/>
      <c r="BP11188" s="31"/>
      <c r="BQ11188" s="31"/>
      <c r="BR11188" s="31"/>
      <c r="BS11188" s="31"/>
      <c r="BT11188" s="31"/>
      <c r="BU11188" s="31"/>
      <c r="BV11188" s="31"/>
      <c r="BW11188" s="31"/>
      <c r="BX11188" s="31"/>
      <c r="BY11188" s="31"/>
      <c r="BZ11188" s="31"/>
      <c r="CA11188" s="31"/>
      <c r="CB11188" s="31"/>
      <c r="CC11188" s="31"/>
    </row>
    <row r="11189" spans="5:81" customFormat="1" x14ac:dyDescent="0.25">
      <c r="E11189" s="30" t="str">
        <f t="shared" si="85"/>
        <v>update IFINOPL.dbo.AGREEMENT_ASSET set BILLING_TO_NPWP = '705439826063000', NPWP_NAME = 'PT. PRIMA ARMADA RAYA', NPWP_ADDRESS = 'GD. PATRA JASA OFFICE TOWER LT. 1 JL. JEND. GATOT SUBROTO KAV. 32-34 KUNINGAN TIMUR SETIABUDI JAKARTA SELATAN DKI JAKARTA' where AGREEMENT_NO = replace('0002112/4/10/03/2024', '/', '.');</v>
      </c>
      <c r="F11189" s="31"/>
      <c r="G11189" s="31"/>
      <c r="H11189" s="31"/>
      <c r="I11189" s="31"/>
      <c r="J11189" s="31"/>
      <c r="K11189" s="31"/>
      <c r="L11189" s="31"/>
      <c r="M11189" s="31"/>
      <c r="N11189" s="31"/>
      <c r="O11189" s="31"/>
      <c r="P11189" s="31"/>
      <c r="Q11189" s="31"/>
      <c r="R11189" s="31"/>
      <c r="S11189" s="31"/>
      <c r="T11189" s="31"/>
      <c r="U11189" s="31"/>
      <c r="V11189" s="31"/>
      <c r="W11189" s="31"/>
      <c r="X11189" s="31"/>
      <c r="Y11189" s="31"/>
      <c r="Z11189" s="31"/>
      <c r="AA11189" s="31"/>
      <c r="AB11189" s="31"/>
      <c r="AC11189" s="31"/>
      <c r="AD11189" s="31"/>
      <c r="AE11189" s="31"/>
      <c r="AF11189" s="31"/>
      <c r="AG11189" s="31"/>
      <c r="AH11189" s="31"/>
      <c r="AI11189" s="31"/>
      <c r="AJ11189" s="31"/>
      <c r="AK11189" s="31"/>
      <c r="AL11189" s="31"/>
      <c r="AM11189" s="31"/>
      <c r="AN11189" s="31"/>
      <c r="AO11189" s="31"/>
      <c r="AP11189" s="31"/>
      <c r="AQ11189" s="31"/>
      <c r="AR11189" s="31"/>
      <c r="AS11189" s="31"/>
      <c r="AT11189" s="31"/>
      <c r="AU11189" s="31"/>
      <c r="AV11189" s="31"/>
      <c r="AW11189" s="31"/>
      <c r="AX11189" s="31"/>
      <c r="AY11189" s="31"/>
      <c r="AZ11189" s="31"/>
      <c r="BA11189" s="31"/>
      <c r="BB11189" s="31"/>
      <c r="BC11189" s="31"/>
      <c r="BD11189" s="31"/>
      <c r="BE11189" s="31"/>
      <c r="BF11189" s="31"/>
      <c r="BG11189" s="31"/>
      <c r="BH11189" s="31"/>
      <c r="BI11189" s="31"/>
      <c r="BJ11189" s="31"/>
      <c r="BK11189" s="31"/>
      <c r="BL11189" s="31"/>
      <c r="BM11189" s="31"/>
      <c r="BN11189" s="31"/>
      <c r="BO11189" s="31"/>
      <c r="BP11189" s="31"/>
      <c r="BQ11189" s="31"/>
      <c r="BR11189" s="31"/>
      <c r="BS11189" s="31"/>
      <c r="BT11189" s="31"/>
      <c r="BU11189" s="31"/>
      <c r="BV11189" s="31"/>
      <c r="BW11189" s="31"/>
      <c r="BX11189" s="31"/>
      <c r="BY11189" s="31"/>
      <c r="BZ11189" s="31"/>
      <c r="CA11189" s="31"/>
      <c r="CB11189" s="31"/>
      <c r="CC11189" s="31"/>
    </row>
    <row r="11190" spans="5:81" customFormat="1" x14ac:dyDescent="0.25">
      <c r="E11190" s="30" t="str">
        <f t="shared" si="85"/>
        <v>update IFINOPL.dbo.AGREEMENT_ASSET set BILLING_TO_NPWP = '011405081092000', NPWP_NAME = 'PT. SARIHUSADA GENERASI MAHARDIKA', NPWP_ADDRESS = 'JL KUSUMANEGARA KOTAK POS 37, MUJA MUJU, UMBULHARJO, KOTA YOGYAKARTA, DAERAH ISTIMEWA YOGYAKARTA' where AGREEMENT_NO = replace('0002116/4/10/03/2024', '/', '.');</v>
      </c>
      <c r="F11190" s="31"/>
      <c r="G11190" s="31"/>
      <c r="H11190" s="31"/>
      <c r="I11190" s="31"/>
      <c r="J11190" s="31"/>
      <c r="K11190" s="31"/>
      <c r="L11190" s="31"/>
      <c r="M11190" s="31"/>
      <c r="N11190" s="31"/>
      <c r="O11190" s="31"/>
      <c r="P11190" s="31"/>
      <c r="Q11190" s="31"/>
      <c r="R11190" s="31"/>
      <c r="S11190" s="31"/>
      <c r="T11190" s="31"/>
      <c r="U11190" s="31"/>
      <c r="V11190" s="31"/>
      <c r="W11190" s="31"/>
      <c r="X11190" s="31"/>
      <c r="Y11190" s="31"/>
      <c r="Z11190" s="31"/>
      <c r="AA11190" s="31"/>
      <c r="AB11190" s="31"/>
      <c r="AC11190" s="31"/>
      <c r="AD11190" s="31"/>
      <c r="AE11190" s="31"/>
      <c r="AF11190" s="31"/>
      <c r="AG11190" s="31"/>
      <c r="AH11190" s="31"/>
      <c r="AI11190" s="31"/>
      <c r="AJ11190" s="31"/>
      <c r="AK11190" s="31"/>
      <c r="AL11190" s="31"/>
      <c r="AM11190" s="31"/>
      <c r="AN11190" s="31"/>
      <c r="AO11190" s="31"/>
      <c r="AP11190" s="31"/>
      <c r="AQ11190" s="31"/>
      <c r="AR11190" s="31"/>
      <c r="AS11190" s="31"/>
      <c r="AT11190" s="31"/>
      <c r="AU11190" s="31"/>
      <c r="AV11190" s="31"/>
      <c r="AW11190" s="31"/>
      <c r="AX11190" s="31"/>
      <c r="AY11190" s="31"/>
      <c r="AZ11190" s="31"/>
      <c r="BA11190" s="31"/>
      <c r="BB11190" s="31"/>
      <c r="BC11190" s="31"/>
      <c r="BD11190" s="31"/>
      <c r="BE11190" s="31"/>
      <c r="BF11190" s="31"/>
      <c r="BG11190" s="31"/>
      <c r="BH11190" s="31"/>
      <c r="BI11190" s="31"/>
      <c r="BJ11190" s="31"/>
      <c r="BK11190" s="31"/>
      <c r="BL11190" s="31"/>
      <c r="BM11190" s="31"/>
      <c r="BN11190" s="31"/>
      <c r="BO11190" s="31"/>
      <c r="BP11190" s="31"/>
      <c r="BQ11190" s="31"/>
      <c r="BR11190" s="31"/>
      <c r="BS11190" s="31"/>
      <c r="BT11190" s="31"/>
      <c r="BU11190" s="31"/>
      <c r="BV11190" s="31"/>
      <c r="BW11190" s="31"/>
      <c r="BX11190" s="31"/>
      <c r="BY11190" s="31"/>
      <c r="BZ11190" s="31"/>
      <c r="CA11190" s="31"/>
      <c r="CB11190" s="31"/>
      <c r="CC11190" s="31"/>
    </row>
    <row r="11191" spans="5:81" customFormat="1" x14ac:dyDescent="0.25">
      <c r="E11191" s="30" t="str">
        <f t="shared" si="85"/>
        <v>update IFINOPL.dbo.AGREEMENT_ASSET set BILLING_TO_NPWP = '011405081092000', NPWP_NAME = 'PT. SARIHUSADA GENERASI MAHARDIKA', NPWP_ADDRESS = 'JL KUSUMANEGARA KOTAK POS 37, MUJA MUJU, UMBULHARJO, KOTA YOGYAKARTA, DAERAH ISTIMEWA YOGYAKARTA' where AGREEMENT_NO = replace('0002117/4/10/03/2024', '/', '.');</v>
      </c>
      <c r="F11191" s="31"/>
      <c r="G11191" s="31"/>
      <c r="H11191" s="31"/>
      <c r="I11191" s="31"/>
      <c r="J11191" s="31"/>
      <c r="K11191" s="31"/>
      <c r="L11191" s="31"/>
      <c r="M11191" s="31"/>
      <c r="N11191" s="31"/>
      <c r="O11191" s="31"/>
      <c r="P11191" s="31"/>
      <c r="Q11191" s="31"/>
      <c r="R11191" s="31"/>
      <c r="S11191" s="31"/>
      <c r="T11191" s="31"/>
      <c r="U11191" s="31"/>
      <c r="V11191" s="31"/>
      <c r="W11191" s="31"/>
      <c r="X11191" s="31"/>
      <c r="Y11191" s="31"/>
      <c r="Z11191" s="31"/>
      <c r="AA11191" s="31"/>
      <c r="AB11191" s="31"/>
      <c r="AC11191" s="31"/>
      <c r="AD11191" s="31"/>
      <c r="AE11191" s="31"/>
      <c r="AF11191" s="31"/>
      <c r="AG11191" s="31"/>
      <c r="AH11191" s="31"/>
      <c r="AI11191" s="31"/>
      <c r="AJ11191" s="31"/>
      <c r="AK11191" s="31"/>
      <c r="AL11191" s="31"/>
      <c r="AM11191" s="31"/>
      <c r="AN11191" s="31"/>
      <c r="AO11191" s="31"/>
      <c r="AP11191" s="31"/>
      <c r="AQ11191" s="31"/>
      <c r="AR11191" s="31"/>
      <c r="AS11191" s="31"/>
      <c r="AT11191" s="31"/>
      <c r="AU11191" s="31"/>
      <c r="AV11191" s="31"/>
      <c r="AW11191" s="31"/>
      <c r="AX11191" s="31"/>
      <c r="AY11191" s="31"/>
      <c r="AZ11191" s="31"/>
      <c r="BA11191" s="31"/>
      <c r="BB11191" s="31"/>
      <c r="BC11191" s="31"/>
      <c r="BD11191" s="31"/>
      <c r="BE11191" s="31"/>
      <c r="BF11191" s="31"/>
      <c r="BG11191" s="31"/>
      <c r="BH11191" s="31"/>
      <c r="BI11191" s="31"/>
      <c r="BJ11191" s="31"/>
      <c r="BK11191" s="31"/>
      <c r="BL11191" s="31"/>
      <c r="BM11191" s="31"/>
      <c r="BN11191" s="31"/>
      <c r="BO11191" s="31"/>
      <c r="BP11191" s="31"/>
      <c r="BQ11191" s="31"/>
      <c r="BR11191" s="31"/>
      <c r="BS11191" s="31"/>
      <c r="BT11191" s="31"/>
      <c r="BU11191" s="31"/>
      <c r="BV11191" s="31"/>
      <c r="BW11191" s="31"/>
      <c r="BX11191" s="31"/>
      <c r="BY11191" s="31"/>
      <c r="BZ11191" s="31"/>
      <c r="CA11191" s="31"/>
      <c r="CB11191" s="31"/>
      <c r="CC11191" s="31"/>
    </row>
    <row r="11192" spans="5:81" customFormat="1" x14ac:dyDescent="0.25">
      <c r="E11192" s="30" t="str">
        <f t="shared" si="85"/>
        <v>update IFINOPL.dbo.AGREEMENT_ASSET set BILLING_TO_NPWP = '011405081092000', NPWP_NAME = 'PT. SARIHUSADA GENERASI MAHARDIKA', NPWP_ADDRESS = 'JL KUSUMANEGARA KOTAK POS 37, MUJA MUJU, UMBULHARJO, KOTA YOGYAKARTA, DAERAH ISTIMEWA YOGYAKARTA' where AGREEMENT_NO = replace('0002118/4/10/03/2024', '/', '.');</v>
      </c>
      <c r="F11192" s="31"/>
      <c r="G11192" s="31"/>
      <c r="H11192" s="31"/>
      <c r="I11192" s="31"/>
      <c r="J11192" s="31"/>
      <c r="K11192" s="31"/>
      <c r="L11192" s="31"/>
      <c r="M11192" s="31"/>
      <c r="N11192" s="31"/>
      <c r="O11192" s="31"/>
      <c r="P11192" s="31"/>
      <c r="Q11192" s="31"/>
      <c r="R11192" s="31"/>
      <c r="S11192" s="31"/>
      <c r="T11192" s="31"/>
      <c r="U11192" s="31"/>
      <c r="V11192" s="31"/>
      <c r="W11192" s="31"/>
      <c r="X11192" s="31"/>
      <c r="Y11192" s="31"/>
      <c r="Z11192" s="31"/>
      <c r="AA11192" s="31"/>
      <c r="AB11192" s="31"/>
      <c r="AC11192" s="31"/>
      <c r="AD11192" s="31"/>
      <c r="AE11192" s="31"/>
      <c r="AF11192" s="31"/>
      <c r="AG11192" s="31"/>
      <c r="AH11192" s="31"/>
      <c r="AI11192" s="31"/>
      <c r="AJ11192" s="31"/>
      <c r="AK11192" s="31"/>
      <c r="AL11192" s="31"/>
      <c r="AM11192" s="31"/>
      <c r="AN11192" s="31"/>
      <c r="AO11192" s="31"/>
      <c r="AP11192" s="31"/>
      <c r="AQ11192" s="31"/>
      <c r="AR11192" s="31"/>
      <c r="AS11192" s="31"/>
      <c r="AT11192" s="31"/>
      <c r="AU11192" s="31"/>
      <c r="AV11192" s="31"/>
      <c r="AW11192" s="31"/>
      <c r="AX11192" s="31"/>
      <c r="AY11192" s="31"/>
      <c r="AZ11192" s="31"/>
      <c r="BA11192" s="31"/>
      <c r="BB11192" s="31"/>
      <c r="BC11192" s="31"/>
      <c r="BD11192" s="31"/>
      <c r="BE11192" s="31"/>
      <c r="BF11192" s="31"/>
      <c r="BG11192" s="31"/>
      <c r="BH11192" s="31"/>
      <c r="BI11192" s="31"/>
      <c r="BJ11192" s="31"/>
      <c r="BK11192" s="31"/>
      <c r="BL11192" s="31"/>
      <c r="BM11192" s="31"/>
      <c r="BN11192" s="31"/>
      <c r="BO11192" s="31"/>
      <c r="BP11192" s="31"/>
      <c r="BQ11192" s="31"/>
      <c r="BR11192" s="31"/>
      <c r="BS11192" s="31"/>
      <c r="BT11192" s="31"/>
      <c r="BU11192" s="31"/>
      <c r="BV11192" s="31"/>
      <c r="BW11192" s="31"/>
      <c r="BX11192" s="31"/>
      <c r="BY11192" s="31"/>
      <c r="BZ11192" s="31"/>
      <c r="CA11192" s="31"/>
      <c r="CB11192" s="31"/>
      <c r="CC11192" s="31"/>
    </row>
    <row r="11193" spans="5:81" customFormat="1" x14ac:dyDescent="0.25">
      <c r="E11193" s="30" t="str">
        <f t="shared" si="85"/>
        <v>update IFINOPL.dbo.AGREEMENT_ASSET set BILLING_TO_NPWP = '427781075047000', NPWP_NAME = 'PT. GLOBAL JET CARGO', NPWP_ADDRESS = 'LANDMARK PLUIT TOWER BLOK B1 LANTAI 9A, JL. PLUIT PENJARINGAN. KOTA ADM. JAKARTA UTARA. DKI JAKARTA' where AGREEMENT_NO = replace('0002120/4/08/03/2024', '/', '.');</v>
      </c>
      <c r="F11193" s="31"/>
      <c r="G11193" s="31"/>
      <c r="H11193" s="31"/>
      <c r="I11193" s="31"/>
      <c r="J11193" s="31"/>
      <c r="K11193" s="31"/>
      <c r="L11193" s="31"/>
      <c r="M11193" s="31"/>
      <c r="N11193" s="31"/>
      <c r="O11193" s="31"/>
      <c r="P11193" s="31"/>
      <c r="Q11193" s="31"/>
      <c r="R11193" s="31"/>
      <c r="S11193" s="31"/>
      <c r="T11193" s="31"/>
      <c r="U11193" s="31"/>
      <c r="V11193" s="31"/>
      <c r="W11193" s="31"/>
      <c r="X11193" s="31"/>
      <c r="Y11193" s="31"/>
      <c r="Z11193" s="31"/>
      <c r="AA11193" s="31"/>
      <c r="AB11193" s="31"/>
      <c r="AC11193" s="31"/>
      <c r="AD11193" s="31"/>
      <c r="AE11193" s="31"/>
      <c r="AF11193" s="31"/>
      <c r="AG11193" s="31"/>
      <c r="AH11193" s="31"/>
      <c r="AI11193" s="31"/>
      <c r="AJ11193" s="31"/>
      <c r="AK11193" s="31"/>
      <c r="AL11193" s="31"/>
      <c r="AM11193" s="31"/>
      <c r="AN11193" s="31"/>
      <c r="AO11193" s="31"/>
      <c r="AP11193" s="31"/>
      <c r="AQ11193" s="31"/>
      <c r="AR11193" s="31"/>
      <c r="AS11193" s="31"/>
      <c r="AT11193" s="31"/>
      <c r="AU11193" s="31"/>
      <c r="AV11193" s="31"/>
      <c r="AW11193" s="31"/>
      <c r="AX11193" s="31"/>
      <c r="AY11193" s="31"/>
      <c r="AZ11193" s="31"/>
      <c r="BA11193" s="31"/>
      <c r="BB11193" s="31"/>
      <c r="BC11193" s="31"/>
      <c r="BD11193" s="31"/>
      <c r="BE11193" s="31"/>
      <c r="BF11193" s="31"/>
      <c r="BG11193" s="31"/>
      <c r="BH11193" s="31"/>
      <c r="BI11193" s="31"/>
      <c r="BJ11193" s="31"/>
      <c r="BK11193" s="31"/>
      <c r="BL11193" s="31"/>
      <c r="BM11193" s="31"/>
      <c r="BN11193" s="31"/>
      <c r="BO11193" s="31"/>
      <c r="BP11193" s="31"/>
      <c r="BQ11193" s="31"/>
      <c r="BR11193" s="31"/>
      <c r="BS11193" s="31"/>
      <c r="BT11193" s="31"/>
      <c r="BU11193" s="31"/>
      <c r="BV11193" s="31"/>
      <c r="BW11193" s="31"/>
      <c r="BX11193" s="31"/>
      <c r="BY11193" s="31"/>
      <c r="BZ11193" s="31"/>
      <c r="CA11193" s="31"/>
      <c r="CB11193" s="31"/>
      <c r="CC11193" s="31"/>
    </row>
    <row r="11194" spans="5:81" customFormat="1" x14ac:dyDescent="0.25">
      <c r="E11194" s="30" t="str">
        <f t="shared" si="85"/>
        <v>update IFINOPL.dbo.AGREEMENT_ASSET set BILLING_TO_NPWP = '930693890068000', NPWP_NAME = 'PT. TUNAS ARTHA GARDATAMA SEKURITI', NPWP_ADDRESS = 'JL. LENTENG AGUNG NO.7 RT. 007 RW. 001 LENTENG AGUNG, JAGAKARSA' where AGREEMENT_NO = replace('0002121/4/38/03/2024', '/', '.');</v>
      </c>
      <c r="F11194" s="31"/>
      <c r="G11194" s="31"/>
      <c r="H11194" s="31"/>
      <c r="I11194" s="31"/>
      <c r="J11194" s="31"/>
      <c r="K11194" s="31"/>
      <c r="L11194" s="31"/>
      <c r="M11194" s="31"/>
      <c r="N11194" s="31"/>
      <c r="O11194" s="31"/>
      <c r="P11194" s="31"/>
      <c r="Q11194" s="31"/>
      <c r="R11194" s="31"/>
      <c r="S11194" s="31"/>
      <c r="T11194" s="31"/>
      <c r="U11194" s="31"/>
      <c r="V11194" s="31"/>
      <c r="W11194" s="31"/>
      <c r="X11194" s="31"/>
      <c r="Y11194" s="31"/>
      <c r="Z11194" s="31"/>
      <c r="AA11194" s="31"/>
      <c r="AB11194" s="31"/>
      <c r="AC11194" s="31"/>
      <c r="AD11194" s="31"/>
      <c r="AE11194" s="31"/>
      <c r="AF11194" s="31"/>
      <c r="AG11194" s="31"/>
      <c r="AH11194" s="31"/>
      <c r="AI11194" s="31"/>
      <c r="AJ11194" s="31"/>
      <c r="AK11194" s="31"/>
      <c r="AL11194" s="31"/>
      <c r="AM11194" s="31"/>
      <c r="AN11194" s="31"/>
      <c r="AO11194" s="31"/>
      <c r="AP11194" s="31"/>
      <c r="AQ11194" s="31"/>
      <c r="AR11194" s="31"/>
      <c r="AS11194" s="31"/>
      <c r="AT11194" s="31"/>
      <c r="AU11194" s="31"/>
      <c r="AV11194" s="31"/>
      <c r="AW11194" s="31"/>
      <c r="AX11194" s="31"/>
      <c r="AY11194" s="31"/>
      <c r="AZ11194" s="31"/>
      <c r="BA11194" s="31"/>
      <c r="BB11194" s="31"/>
      <c r="BC11194" s="31"/>
      <c r="BD11194" s="31"/>
      <c r="BE11194" s="31"/>
      <c r="BF11194" s="31"/>
      <c r="BG11194" s="31"/>
      <c r="BH11194" s="31"/>
      <c r="BI11194" s="31"/>
      <c r="BJ11194" s="31"/>
      <c r="BK11194" s="31"/>
      <c r="BL11194" s="31"/>
      <c r="BM11194" s="31"/>
      <c r="BN11194" s="31"/>
      <c r="BO11194" s="31"/>
      <c r="BP11194" s="31"/>
      <c r="BQ11194" s="31"/>
      <c r="BR11194" s="31"/>
      <c r="BS11194" s="31"/>
      <c r="BT11194" s="31"/>
      <c r="BU11194" s="31"/>
      <c r="BV11194" s="31"/>
      <c r="BW11194" s="31"/>
      <c r="BX11194" s="31"/>
      <c r="BY11194" s="31"/>
      <c r="BZ11194" s="31"/>
      <c r="CA11194" s="31"/>
      <c r="CB11194" s="31"/>
      <c r="CC11194" s="31"/>
    </row>
    <row r="11195" spans="5:81" customFormat="1" x14ac:dyDescent="0.25">
      <c r="E11195" s="30" t="str">
        <f t="shared" si="85"/>
        <v>update IFINOPL.dbo.AGREEMENT_ASSET set BILLING_TO_NPWP = '947203287015000', NPWP_NAME = 'PT USAHA GARDA ARTA', NPWP_ADDRESS = 'Wisma Staco Lt. 2, Jl. Casablanca Raya Kav 18, Kel Menteng Dalam, Kec Tebet, Jakarta Selatan' where AGREEMENT_NO = replace('0002122/4/38/03/2024', '/', '.');</v>
      </c>
      <c r="F11195" s="31"/>
      <c r="G11195" s="31"/>
      <c r="H11195" s="31"/>
      <c r="I11195" s="31"/>
      <c r="J11195" s="31"/>
      <c r="K11195" s="31"/>
      <c r="L11195" s="31"/>
      <c r="M11195" s="31"/>
      <c r="N11195" s="31"/>
      <c r="O11195" s="31"/>
      <c r="P11195" s="31"/>
      <c r="Q11195" s="31"/>
      <c r="R11195" s="31"/>
      <c r="S11195" s="31"/>
      <c r="T11195" s="31"/>
      <c r="U11195" s="31"/>
      <c r="V11195" s="31"/>
      <c r="W11195" s="31"/>
      <c r="X11195" s="31"/>
      <c r="Y11195" s="31"/>
      <c r="Z11195" s="31"/>
      <c r="AA11195" s="31"/>
      <c r="AB11195" s="31"/>
      <c r="AC11195" s="31"/>
      <c r="AD11195" s="31"/>
      <c r="AE11195" s="31"/>
      <c r="AF11195" s="31"/>
      <c r="AG11195" s="31"/>
      <c r="AH11195" s="31"/>
      <c r="AI11195" s="31"/>
      <c r="AJ11195" s="31"/>
      <c r="AK11195" s="31"/>
      <c r="AL11195" s="31"/>
      <c r="AM11195" s="31"/>
      <c r="AN11195" s="31"/>
      <c r="AO11195" s="31"/>
      <c r="AP11195" s="31"/>
      <c r="AQ11195" s="31"/>
      <c r="AR11195" s="31"/>
      <c r="AS11195" s="31"/>
      <c r="AT11195" s="31"/>
      <c r="AU11195" s="31"/>
      <c r="AV11195" s="31"/>
      <c r="AW11195" s="31"/>
      <c r="AX11195" s="31"/>
      <c r="AY11195" s="31"/>
      <c r="AZ11195" s="31"/>
      <c r="BA11195" s="31"/>
      <c r="BB11195" s="31"/>
      <c r="BC11195" s="31"/>
      <c r="BD11195" s="31"/>
      <c r="BE11195" s="31"/>
      <c r="BF11195" s="31"/>
      <c r="BG11195" s="31"/>
      <c r="BH11195" s="31"/>
      <c r="BI11195" s="31"/>
      <c r="BJ11195" s="31"/>
      <c r="BK11195" s="31"/>
      <c r="BL11195" s="31"/>
      <c r="BM11195" s="31"/>
      <c r="BN11195" s="31"/>
      <c r="BO11195" s="31"/>
      <c r="BP11195" s="31"/>
      <c r="BQ11195" s="31"/>
      <c r="BR11195" s="31"/>
      <c r="BS11195" s="31"/>
      <c r="BT11195" s="31"/>
      <c r="BU11195" s="31"/>
      <c r="BV11195" s="31"/>
      <c r="BW11195" s="31"/>
      <c r="BX11195" s="31"/>
      <c r="BY11195" s="31"/>
      <c r="BZ11195" s="31"/>
      <c r="CA11195" s="31"/>
      <c r="CB11195" s="31"/>
      <c r="CC11195" s="31"/>
    </row>
    <row r="11196" spans="5:81" customFormat="1" x14ac:dyDescent="0.25">
      <c r="E11196" s="30" t="str">
        <f t="shared" si="85"/>
        <v>update IFINOPL.dbo.AGREEMENT_ASSET set BILLING_TO_NPWP = '032739633039000', NPWP_NAME = 'PT. LION EXPRESS', NPWP_ADDRESS = 'Jl. Kedoya Agave Raya No.55, Kedoya Sel., Kec. Kb. Jeruk, Kota Jakarta Barat, Daerah Khusus Ibukota Jakarta 11520' where AGREEMENT_NO = replace('0002131/4/10/03/2024', '/', '.');</v>
      </c>
      <c r="F11196" s="31"/>
      <c r="G11196" s="31"/>
      <c r="H11196" s="31"/>
      <c r="I11196" s="31"/>
      <c r="J11196" s="31"/>
      <c r="K11196" s="31"/>
      <c r="L11196" s="31"/>
      <c r="M11196" s="31"/>
      <c r="N11196" s="31"/>
      <c r="O11196" s="31"/>
      <c r="P11196" s="31"/>
      <c r="Q11196" s="31"/>
      <c r="R11196" s="31"/>
      <c r="S11196" s="31"/>
      <c r="T11196" s="31"/>
      <c r="U11196" s="31"/>
      <c r="V11196" s="31"/>
      <c r="W11196" s="31"/>
      <c r="X11196" s="31"/>
      <c r="Y11196" s="31"/>
      <c r="Z11196" s="31"/>
      <c r="AA11196" s="31"/>
      <c r="AB11196" s="31"/>
      <c r="AC11196" s="31"/>
      <c r="AD11196" s="31"/>
      <c r="AE11196" s="31"/>
      <c r="AF11196" s="31"/>
      <c r="AG11196" s="31"/>
      <c r="AH11196" s="31"/>
      <c r="AI11196" s="31"/>
      <c r="AJ11196" s="31"/>
      <c r="AK11196" s="31"/>
      <c r="AL11196" s="31"/>
      <c r="AM11196" s="31"/>
      <c r="AN11196" s="31"/>
      <c r="AO11196" s="31"/>
      <c r="AP11196" s="31"/>
      <c r="AQ11196" s="31"/>
      <c r="AR11196" s="31"/>
      <c r="AS11196" s="31"/>
      <c r="AT11196" s="31"/>
      <c r="AU11196" s="31"/>
      <c r="AV11196" s="31"/>
      <c r="AW11196" s="31"/>
      <c r="AX11196" s="31"/>
      <c r="AY11196" s="31"/>
      <c r="AZ11196" s="31"/>
      <c r="BA11196" s="31"/>
      <c r="BB11196" s="31"/>
      <c r="BC11196" s="31"/>
      <c r="BD11196" s="31"/>
      <c r="BE11196" s="31"/>
      <c r="BF11196" s="31"/>
      <c r="BG11196" s="31"/>
      <c r="BH11196" s="31"/>
      <c r="BI11196" s="31"/>
      <c r="BJ11196" s="31"/>
      <c r="BK11196" s="31"/>
      <c r="BL11196" s="31"/>
      <c r="BM11196" s="31"/>
      <c r="BN11196" s="31"/>
      <c r="BO11196" s="31"/>
      <c r="BP11196" s="31"/>
      <c r="BQ11196" s="31"/>
      <c r="BR11196" s="31"/>
      <c r="BS11196" s="31"/>
      <c r="BT11196" s="31"/>
      <c r="BU11196" s="31"/>
      <c r="BV11196" s="31"/>
      <c r="BW11196" s="31"/>
      <c r="BX11196" s="31"/>
      <c r="BY11196" s="31"/>
      <c r="BZ11196" s="31"/>
      <c r="CA11196" s="31"/>
      <c r="CB11196" s="31"/>
      <c r="CC11196" s="31"/>
    </row>
    <row r="11197" spans="5:81" customFormat="1" x14ac:dyDescent="0.25">
      <c r="E11197" s="30" t="str">
        <f t="shared" si="85"/>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replace('0002132/4/38/03/2024', '/', '.');</v>
      </c>
      <c r="F11197" s="31"/>
      <c r="G11197" s="31"/>
      <c r="H11197" s="31"/>
      <c r="I11197" s="31"/>
      <c r="J11197" s="31"/>
      <c r="K11197" s="31"/>
      <c r="L11197" s="31"/>
      <c r="M11197" s="31"/>
      <c r="N11197" s="31"/>
      <c r="O11197" s="31"/>
      <c r="P11197" s="31"/>
      <c r="Q11197" s="31"/>
      <c r="R11197" s="31"/>
      <c r="S11197" s="31"/>
      <c r="T11197" s="31"/>
      <c r="U11197" s="31"/>
      <c r="V11197" s="31"/>
      <c r="W11197" s="31"/>
      <c r="X11197" s="31"/>
      <c r="Y11197" s="31"/>
      <c r="Z11197" s="31"/>
      <c r="AA11197" s="31"/>
      <c r="AB11197" s="31"/>
      <c r="AC11197" s="31"/>
      <c r="AD11197" s="31"/>
      <c r="AE11197" s="31"/>
      <c r="AF11197" s="31"/>
      <c r="AG11197" s="31"/>
      <c r="AH11197" s="31"/>
      <c r="AI11197" s="31"/>
      <c r="AJ11197" s="31"/>
      <c r="AK11197" s="31"/>
      <c r="AL11197" s="31"/>
      <c r="AM11197" s="31"/>
      <c r="AN11197" s="31"/>
      <c r="AO11197" s="31"/>
      <c r="AP11197" s="31"/>
      <c r="AQ11197" s="31"/>
      <c r="AR11197" s="31"/>
      <c r="AS11197" s="31"/>
      <c r="AT11197" s="31"/>
      <c r="AU11197" s="31"/>
      <c r="AV11197" s="31"/>
      <c r="AW11197" s="31"/>
      <c r="AX11197" s="31"/>
      <c r="AY11197" s="31"/>
      <c r="AZ11197" s="31"/>
      <c r="BA11197" s="31"/>
      <c r="BB11197" s="31"/>
      <c r="BC11197" s="31"/>
      <c r="BD11197" s="31"/>
      <c r="BE11197" s="31"/>
      <c r="BF11197" s="31"/>
      <c r="BG11197" s="31"/>
      <c r="BH11197" s="31"/>
      <c r="BI11197" s="31"/>
      <c r="BJ11197" s="31"/>
      <c r="BK11197" s="31"/>
      <c r="BL11197" s="31"/>
      <c r="BM11197" s="31"/>
      <c r="BN11197" s="31"/>
      <c r="BO11197" s="31"/>
      <c r="BP11197" s="31"/>
      <c r="BQ11197" s="31"/>
      <c r="BR11197" s="31"/>
      <c r="BS11197" s="31"/>
      <c r="BT11197" s="31"/>
      <c r="BU11197" s="31"/>
      <c r="BV11197" s="31"/>
      <c r="BW11197" s="31"/>
      <c r="BX11197" s="31"/>
      <c r="BY11197" s="31"/>
      <c r="BZ11197" s="31"/>
      <c r="CA11197" s="31"/>
      <c r="CB11197" s="31"/>
      <c r="CC11197" s="31"/>
    </row>
    <row r="11198" spans="5:81" customFormat="1" x14ac:dyDescent="0.25">
      <c r="E11198" s="30" t="str">
        <f t="shared" si="85"/>
        <v>update IFINOPL.dbo.AGREEMENT_ASSET set BILLING_TO_NPWP = '024144503056000', NPWP_NAME = 'PT. PUTRA MULIA TELECOMMUNICATION', NPWP_ADDRESS = 'Putra Mulia Telecommunication, Jl. Duren Tiga Raya No.101 Kav.A3,A4,B3 and B4 ,RT/RW. 006/01, RT.4/RW.1, Duren Tiga, Kec. Pancoran, Kota Jakarta Selatan, Daerah Khusus Ibukota Jakarta 12760' where AGREEMENT_NO = replace('0002132/4/38/03/2024', '/', '.');</v>
      </c>
      <c r="F11198" s="31"/>
      <c r="G11198" s="31"/>
      <c r="H11198" s="31"/>
      <c r="I11198" s="31"/>
      <c r="J11198" s="31"/>
      <c r="K11198" s="31"/>
      <c r="L11198" s="31"/>
      <c r="M11198" s="31"/>
      <c r="N11198" s="31"/>
      <c r="O11198" s="31"/>
      <c r="P11198" s="31"/>
      <c r="Q11198" s="31"/>
      <c r="R11198" s="31"/>
      <c r="S11198" s="31"/>
      <c r="T11198" s="31"/>
      <c r="U11198" s="31"/>
      <c r="V11198" s="31"/>
      <c r="W11198" s="31"/>
      <c r="X11198" s="31"/>
      <c r="Y11198" s="31"/>
      <c r="Z11198" s="31"/>
      <c r="AA11198" s="31"/>
      <c r="AB11198" s="31"/>
      <c r="AC11198" s="31"/>
      <c r="AD11198" s="31"/>
      <c r="AE11198" s="31"/>
      <c r="AF11198" s="31"/>
      <c r="AG11198" s="31"/>
      <c r="AH11198" s="31"/>
      <c r="AI11198" s="31"/>
      <c r="AJ11198" s="31"/>
      <c r="AK11198" s="31"/>
      <c r="AL11198" s="31"/>
      <c r="AM11198" s="31"/>
      <c r="AN11198" s="31"/>
      <c r="AO11198" s="31"/>
      <c r="AP11198" s="31"/>
      <c r="AQ11198" s="31"/>
      <c r="AR11198" s="31"/>
      <c r="AS11198" s="31"/>
      <c r="AT11198" s="31"/>
      <c r="AU11198" s="31"/>
      <c r="AV11198" s="31"/>
      <c r="AW11198" s="31"/>
      <c r="AX11198" s="31"/>
      <c r="AY11198" s="31"/>
      <c r="AZ11198" s="31"/>
      <c r="BA11198" s="31"/>
      <c r="BB11198" s="31"/>
      <c r="BC11198" s="31"/>
      <c r="BD11198" s="31"/>
      <c r="BE11198" s="31"/>
      <c r="BF11198" s="31"/>
      <c r="BG11198" s="31"/>
      <c r="BH11198" s="31"/>
      <c r="BI11198" s="31"/>
      <c r="BJ11198" s="31"/>
      <c r="BK11198" s="31"/>
      <c r="BL11198" s="31"/>
      <c r="BM11198" s="31"/>
      <c r="BN11198" s="31"/>
      <c r="BO11198" s="31"/>
      <c r="BP11198" s="31"/>
      <c r="BQ11198" s="31"/>
      <c r="BR11198" s="31"/>
      <c r="BS11198" s="31"/>
      <c r="BT11198" s="31"/>
      <c r="BU11198" s="31"/>
      <c r="BV11198" s="31"/>
      <c r="BW11198" s="31"/>
      <c r="BX11198" s="31"/>
      <c r="BY11198" s="31"/>
      <c r="BZ11198" s="31"/>
      <c r="CA11198" s="31"/>
      <c r="CB11198" s="31"/>
      <c r="CC11198" s="31"/>
    </row>
    <row r="11199" spans="5:81" customFormat="1" x14ac:dyDescent="0.25">
      <c r="E11199" s="30" t="str">
        <f t="shared" si="85"/>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replace('0002132/4/38/03/2024', '/', '.');</v>
      </c>
      <c r="F11199" s="31"/>
      <c r="G11199" s="31"/>
      <c r="H11199" s="31"/>
      <c r="I11199" s="31"/>
      <c r="J11199" s="31"/>
      <c r="K11199" s="31"/>
      <c r="L11199" s="31"/>
      <c r="M11199" s="31"/>
      <c r="N11199" s="31"/>
      <c r="O11199" s="31"/>
      <c r="P11199" s="31"/>
      <c r="Q11199" s="31"/>
      <c r="R11199" s="31"/>
      <c r="S11199" s="31"/>
      <c r="T11199" s="31"/>
      <c r="U11199" s="31"/>
      <c r="V11199" s="31"/>
      <c r="W11199" s="31"/>
      <c r="X11199" s="31"/>
      <c r="Y11199" s="31"/>
      <c r="Z11199" s="31"/>
      <c r="AA11199" s="31"/>
      <c r="AB11199" s="31"/>
      <c r="AC11199" s="31"/>
      <c r="AD11199" s="31"/>
      <c r="AE11199" s="31"/>
      <c r="AF11199" s="31"/>
      <c r="AG11199" s="31"/>
      <c r="AH11199" s="31"/>
      <c r="AI11199" s="31"/>
      <c r="AJ11199" s="31"/>
      <c r="AK11199" s="31"/>
      <c r="AL11199" s="31"/>
      <c r="AM11199" s="31"/>
      <c r="AN11199" s="31"/>
      <c r="AO11199" s="31"/>
      <c r="AP11199" s="31"/>
      <c r="AQ11199" s="31"/>
      <c r="AR11199" s="31"/>
      <c r="AS11199" s="31"/>
      <c r="AT11199" s="31"/>
      <c r="AU11199" s="31"/>
      <c r="AV11199" s="31"/>
      <c r="AW11199" s="31"/>
      <c r="AX11199" s="31"/>
      <c r="AY11199" s="31"/>
      <c r="AZ11199" s="31"/>
      <c r="BA11199" s="31"/>
      <c r="BB11199" s="31"/>
      <c r="BC11199" s="31"/>
      <c r="BD11199" s="31"/>
      <c r="BE11199" s="31"/>
      <c r="BF11199" s="31"/>
      <c r="BG11199" s="31"/>
      <c r="BH11199" s="31"/>
      <c r="BI11199" s="31"/>
      <c r="BJ11199" s="31"/>
      <c r="BK11199" s="31"/>
      <c r="BL11199" s="31"/>
      <c r="BM11199" s="31"/>
      <c r="BN11199" s="31"/>
      <c r="BO11199" s="31"/>
      <c r="BP11199" s="31"/>
      <c r="BQ11199" s="31"/>
      <c r="BR11199" s="31"/>
      <c r="BS11199" s="31"/>
      <c r="BT11199" s="31"/>
      <c r="BU11199" s="31"/>
      <c r="BV11199" s="31"/>
      <c r="BW11199" s="31"/>
      <c r="BX11199" s="31"/>
      <c r="BY11199" s="31"/>
      <c r="BZ11199" s="31"/>
      <c r="CA11199" s="31"/>
      <c r="CB11199" s="31"/>
      <c r="CC11199" s="31"/>
    </row>
    <row r="11200" spans="5:81" customFormat="1" x14ac:dyDescent="0.25">
      <c r="E11200" s="30" t="str">
        <f t="shared" si="85"/>
        <v>update IFINOPL.dbo.AGREEMENT_ASSET set BILLING_TO_NPWP = '024144503056000', NPWP_NAME = 'PT. PUTRA MULIA TELECOMMUNICATION', NPWP_ADDRESS = 'Putra Mulia Telecommunication, Jl. Duren Tiga Raya No.101 Kav.A3,A4,B3 and B4 ,RT/RW. 006/01, RT.4/RW.1, Duren Tiga, Kec. Pancoran, Kota Jakarta Selatan, Daerah Khusus Ibukota Jakarta 12760' where AGREEMENT_NO = replace('0002132/4/38/03/2024', '/', '.');</v>
      </c>
      <c r="F11200" s="31"/>
      <c r="G11200" s="31"/>
      <c r="H11200" s="31"/>
      <c r="I11200" s="31"/>
      <c r="J11200" s="31"/>
      <c r="K11200" s="31"/>
      <c r="L11200" s="31"/>
      <c r="M11200" s="31"/>
      <c r="N11200" s="31"/>
      <c r="O11200" s="31"/>
      <c r="P11200" s="31"/>
      <c r="Q11200" s="31"/>
      <c r="R11200" s="31"/>
      <c r="S11200" s="31"/>
      <c r="T11200" s="31"/>
      <c r="U11200" s="31"/>
      <c r="V11200" s="31"/>
      <c r="W11200" s="31"/>
      <c r="X11200" s="31"/>
      <c r="Y11200" s="31"/>
      <c r="Z11200" s="31"/>
      <c r="AA11200" s="31"/>
      <c r="AB11200" s="31"/>
      <c r="AC11200" s="31"/>
      <c r="AD11200" s="31"/>
      <c r="AE11200" s="31"/>
      <c r="AF11200" s="31"/>
      <c r="AG11200" s="31"/>
      <c r="AH11200" s="31"/>
      <c r="AI11200" s="31"/>
      <c r="AJ11200" s="31"/>
      <c r="AK11200" s="31"/>
      <c r="AL11200" s="31"/>
      <c r="AM11200" s="31"/>
      <c r="AN11200" s="31"/>
      <c r="AO11200" s="31"/>
      <c r="AP11200" s="31"/>
      <c r="AQ11200" s="31"/>
      <c r="AR11200" s="31"/>
      <c r="AS11200" s="31"/>
      <c r="AT11200" s="31"/>
      <c r="AU11200" s="31"/>
      <c r="AV11200" s="31"/>
      <c r="AW11200" s="31"/>
      <c r="AX11200" s="31"/>
      <c r="AY11200" s="31"/>
      <c r="AZ11200" s="31"/>
      <c r="BA11200" s="31"/>
      <c r="BB11200" s="31"/>
      <c r="BC11200" s="31"/>
      <c r="BD11200" s="31"/>
      <c r="BE11200" s="31"/>
      <c r="BF11200" s="31"/>
      <c r="BG11200" s="31"/>
      <c r="BH11200" s="31"/>
      <c r="BI11200" s="31"/>
      <c r="BJ11200" s="31"/>
      <c r="BK11200" s="31"/>
      <c r="BL11200" s="31"/>
      <c r="BM11200" s="31"/>
      <c r="BN11200" s="31"/>
      <c r="BO11200" s="31"/>
      <c r="BP11200" s="31"/>
      <c r="BQ11200" s="31"/>
      <c r="BR11200" s="31"/>
      <c r="BS11200" s="31"/>
      <c r="BT11200" s="31"/>
      <c r="BU11200" s="31"/>
      <c r="BV11200" s="31"/>
      <c r="BW11200" s="31"/>
      <c r="BX11200" s="31"/>
      <c r="BY11200" s="31"/>
      <c r="BZ11200" s="31"/>
      <c r="CA11200" s="31"/>
      <c r="CB11200" s="31"/>
      <c r="CC11200" s="31"/>
    </row>
    <row r="11201" spans="5:81" customFormat="1" x14ac:dyDescent="0.25">
      <c r="E11201" s="30" t="str">
        <f t="shared" si="85"/>
        <v>update IFINOPL.dbo.AGREEMENT_ASSET set BILLING_TO_NPWP = '010616316092000', NPWP_NAME = 'PT. NUTRICIA INDONESIA SEJAHTERA', NPWP_ADDRESS = 'JL RAYA BOGOR KM 26,6, PEKAYON, PASAR REBO,KOTA ADM. JAKARTA TIMUR, DKI JAKARTA, 13710' where AGREEMENT_NO = replace('0002134/4/10/03/2024', '/', '.');</v>
      </c>
      <c r="F11201" s="31"/>
      <c r="G11201" s="31"/>
      <c r="H11201" s="31"/>
      <c r="I11201" s="31"/>
      <c r="J11201" s="31"/>
      <c r="K11201" s="31"/>
      <c r="L11201" s="31"/>
      <c r="M11201" s="31"/>
      <c r="N11201" s="31"/>
      <c r="O11201" s="31"/>
      <c r="P11201" s="31"/>
      <c r="Q11201" s="31"/>
      <c r="R11201" s="31"/>
      <c r="S11201" s="31"/>
      <c r="T11201" s="31"/>
      <c r="U11201" s="31"/>
      <c r="V11201" s="31"/>
      <c r="W11201" s="31"/>
      <c r="X11201" s="31"/>
      <c r="Y11201" s="31"/>
      <c r="Z11201" s="31"/>
      <c r="AA11201" s="31"/>
      <c r="AB11201" s="31"/>
      <c r="AC11201" s="31"/>
      <c r="AD11201" s="31"/>
      <c r="AE11201" s="31"/>
      <c r="AF11201" s="31"/>
      <c r="AG11201" s="31"/>
      <c r="AH11201" s="31"/>
      <c r="AI11201" s="31"/>
      <c r="AJ11201" s="31"/>
      <c r="AK11201" s="31"/>
      <c r="AL11201" s="31"/>
      <c r="AM11201" s="31"/>
      <c r="AN11201" s="31"/>
      <c r="AO11201" s="31"/>
      <c r="AP11201" s="31"/>
      <c r="AQ11201" s="31"/>
      <c r="AR11201" s="31"/>
      <c r="AS11201" s="31"/>
      <c r="AT11201" s="31"/>
      <c r="AU11201" s="31"/>
      <c r="AV11201" s="31"/>
      <c r="AW11201" s="31"/>
      <c r="AX11201" s="31"/>
      <c r="AY11201" s="31"/>
      <c r="AZ11201" s="31"/>
      <c r="BA11201" s="31"/>
      <c r="BB11201" s="31"/>
      <c r="BC11201" s="31"/>
      <c r="BD11201" s="31"/>
      <c r="BE11201" s="31"/>
      <c r="BF11201" s="31"/>
      <c r="BG11201" s="31"/>
      <c r="BH11201" s="31"/>
      <c r="BI11201" s="31"/>
      <c r="BJ11201" s="31"/>
      <c r="BK11201" s="31"/>
      <c r="BL11201" s="31"/>
      <c r="BM11201" s="31"/>
      <c r="BN11201" s="31"/>
      <c r="BO11201" s="31"/>
      <c r="BP11201" s="31"/>
      <c r="BQ11201" s="31"/>
      <c r="BR11201" s="31"/>
      <c r="BS11201" s="31"/>
      <c r="BT11201" s="31"/>
      <c r="BU11201" s="31"/>
      <c r="BV11201" s="31"/>
      <c r="BW11201" s="31"/>
      <c r="BX11201" s="31"/>
      <c r="BY11201" s="31"/>
      <c r="BZ11201" s="31"/>
      <c r="CA11201" s="31"/>
      <c r="CB11201" s="31"/>
      <c r="CC11201" s="31"/>
    </row>
    <row r="11202" spans="5:81" customFormat="1" x14ac:dyDescent="0.25">
      <c r="E11202" s="30" t="str">
        <f t="shared" si="85"/>
        <v>update IFINOPL.dbo.AGREEMENT_ASSET set BILLING_TO_NPWP = '010616316092000', NPWP_NAME = 'PT. NUTRICIA INDONESIA SEJAHTERA', NPWP_ADDRESS = 'JL RAYA BOGOR KM 26,6, PEKAYON, PASAR REBO,KOTA ADM. JAKARTA TIMUR, DKI JAKARTA, 13710' where AGREEMENT_NO = replace('0002135/4/10/03/2024', '/', '.');</v>
      </c>
      <c r="F11202" s="31"/>
      <c r="G11202" s="31"/>
      <c r="H11202" s="31"/>
      <c r="I11202" s="31"/>
      <c r="J11202" s="31"/>
      <c r="K11202" s="31"/>
      <c r="L11202" s="31"/>
      <c r="M11202" s="31"/>
      <c r="N11202" s="31"/>
      <c r="O11202" s="31"/>
      <c r="P11202" s="31"/>
      <c r="Q11202" s="31"/>
      <c r="R11202" s="31"/>
      <c r="S11202" s="31"/>
      <c r="T11202" s="31"/>
      <c r="U11202" s="31"/>
      <c r="V11202" s="31"/>
      <c r="W11202" s="31"/>
      <c r="X11202" s="31"/>
      <c r="Y11202" s="31"/>
      <c r="Z11202" s="31"/>
      <c r="AA11202" s="31"/>
      <c r="AB11202" s="31"/>
      <c r="AC11202" s="31"/>
      <c r="AD11202" s="31"/>
      <c r="AE11202" s="31"/>
      <c r="AF11202" s="31"/>
      <c r="AG11202" s="31"/>
      <c r="AH11202" s="31"/>
      <c r="AI11202" s="31"/>
      <c r="AJ11202" s="31"/>
      <c r="AK11202" s="31"/>
      <c r="AL11202" s="31"/>
      <c r="AM11202" s="31"/>
      <c r="AN11202" s="31"/>
      <c r="AO11202" s="31"/>
      <c r="AP11202" s="31"/>
      <c r="AQ11202" s="31"/>
      <c r="AR11202" s="31"/>
      <c r="AS11202" s="31"/>
      <c r="AT11202" s="31"/>
      <c r="AU11202" s="31"/>
      <c r="AV11202" s="31"/>
      <c r="AW11202" s="31"/>
      <c r="AX11202" s="31"/>
      <c r="AY11202" s="31"/>
      <c r="AZ11202" s="31"/>
      <c r="BA11202" s="31"/>
      <c r="BB11202" s="31"/>
      <c r="BC11202" s="31"/>
      <c r="BD11202" s="31"/>
      <c r="BE11202" s="31"/>
      <c r="BF11202" s="31"/>
      <c r="BG11202" s="31"/>
      <c r="BH11202" s="31"/>
      <c r="BI11202" s="31"/>
      <c r="BJ11202" s="31"/>
      <c r="BK11202" s="31"/>
      <c r="BL11202" s="31"/>
      <c r="BM11202" s="31"/>
      <c r="BN11202" s="31"/>
      <c r="BO11202" s="31"/>
      <c r="BP11202" s="31"/>
      <c r="BQ11202" s="31"/>
      <c r="BR11202" s="31"/>
      <c r="BS11202" s="31"/>
      <c r="BT11202" s="31"/>
      <c r="BU11202" s="31"/>
      <c r="BV11202" s="31"/>
      <c r="BW11202" s="31"/>
      <c r="BX11202" s="31"/>
      <c r="BY11202" s="31"/>
      <c r="BZ11202" s="31"/>
      <c r="CA11202" s="31"/>
      <c r="CB11202" s="31"/>
      <c r="CC11202" s="31"/>
    </row>
    <row r="11203" spans="5:81" customFormat="1" x14ac:dyDescent="0.25">
      <c r="E11203" s="30" t="str">
        <f t="shared" si="85"/>
        <v>update IFINOPL.dbo.AGREEMENT_ASSET set BILLING_TO_NPWP = '010616316092000', NPWP_NAME = 'PT. NUTRICIA INDONESIA SEJAHTERA', NPWP_ADDRESS = 'JL RAYA BOGOR KM 26,6, PEKAYON, PASAR REBO,KOTA ADM. JAKARTA TIMUR, DKI JAKARTA, 13710' where AGREEMENT_NO = replace('0002136/4/10/03/2024', '/', '.');</v>
      </c>
      <c r="F11203" s="31"/>
      <c r="G11203" s="31"/>
      <c r="H11203" s="31"/>
      <c r="I11203" s="31"/>
      <c r="J11203" s="31"/>
      <c r="K11203" s="31"/>
      <c r="L11203" s="31"/>
      <c r="M11203" s="31"/>
      <c r="N11203" s="31"/>
      <c r="O11203" s="31"/>
      <c r="P11203" s="31"/>
      <c r="Q11203" s="31"/>
      <c r="R11203" s="31"/>
      <c r="S11203" s="31"/>
      <c r="T11203" s="31"/>
      <c r="U11203" s="31"/>
      <c r="V11203" s="31"/>
      <c r="W11203" s="31"/>
      <c r="X11203" s="31"/>
      <c r="Y11203" s="31"/>
      <c r="Z11203" s="31"/>
      <c r="AA11203" s="31"/>
      <c r="AB11203" s="31"/>
      <c r="AC11203" s="31"/>
      <c r="AD11203" s="31"/>
      <c r="AE11203" s="31"/>
      <c r="AF11203" s="31"/>
      <c r="AG11203" s="31"/>
      <c r="AH11203" s="31"/>
      <c r="AI11203" s="31"/>
      <c r="AJ11203" s="31"/>
      <c r="AK11203" s="31"/>
      <c r="AL11203" s="31"/>
      <c r="AM11203" s="31"/>
      <c r="AN11203" s="31"/>
      <c r="AO11203" s="31"/>
      <c r="AP11203" s="31"/>
      <c r="AQ11203" s="31"/>
      <c r="AR11203" s="31"/>
      <c r="AS11203" s="31"/>
      <c r="AT11203" s="31"/>
      <c r="AU11203" s="31"/>
      <c r="AV11203" s="31"/>
      <c r="AW11203" s="31"/>
      <c r="AX11203" s="31"/>
      <c r="AY11203" s="31"/>
      <c r="AZ11203" s="31"/>
      <c r="BA11203" s="31"/>
      <c r="BB11203" s="31"/>
      <c r="BC11203" s="31"/>
      <c r="BD11203" s="31"/>
      <c r="BE11203" s="31"/>
      <c r="BF11203" s="31"/>
      <c r="BG11203" s="31"/>
      <c r="BH11203" s="31"/>
      <c r="BI11203" s="31"/>
      <c r="BJ11203" s="31"/>
      <c r="BK11203" s="31"/>
      <c r="BL11203" s="31"/>
      <c r="BM11203" s="31"/>
      <c r="BN11203" s="31"/>
      <c r="BO11203" s="31"/>
      <c r="BP11203" s="31"/>
      <c r="BQ11203" s="31"/>
      <c r="BR11203" s="31"/>
      <c r="BS11203" s="31"/>
      <c r="BT11203" s="31"/>
      <c r="BU11203" s="31"/>
      <c r="BV11203" s="31"/>
      <c r="BW11203" s="31"/>
      <c r="BX11203" s="31"/>
      <c r="BY11203" s="31"/>
      <c r="BZ11203" s="31"/>
      <c r="CA11203" s="31"/>
      <c r="CB11203" s="31"/>
      <c r="CC11203" s="31"/>
    </row>
    <row r="11204" spans="5:81" customFormat="1" x14ac:dyDescent="0.25">
      <c r="E11204" s="30" t="str">
        <f t="shared" si="85"/>
        <v>update IFINOPL.dbo.AGREEMENT_ASSET set BILLING_TO_NPWP = '016743767092000', NPWP_NAME = 'PT. TIRTA INVESTAMA', NPWP_ADDRESS = 'GEDUNG RDTX PLACE LT 5-9 JL PROF DR.SATRIO KAV 3, KARET KUNINGAN, SETIABUDI, KOTA ADM. JAKARTA SELATAN, DKI JAKARTA, 12940' where AGREEMENT_NO = replace('0002137/4/10/03/2024', '/', '.');</v>
      </c>
      <c r="F11204" s="31"/>
      <c r="G11204" s="31"/>
      <c r="H11204" s="31"/>
      <c r="I11204" s="31"/>
      <c r="J11204" s="31"/>
      <c r="K11204" s="31"/>
      <c r="L11204" s="31"/>
      <c r="M11204" s="31"/>
      <c r="N11204" s="31"/>
      <c r="O11204" s="31"/>
      <c r="P11204" s="31"/>
      <c r="Q11204" s="31"/>
      <c r="R11204" s="31"/>
      <c r="S11204" s="31"/>
      <c r="T11204" s="31"/>
      <c r="U11204" s="31"/>
      <c r="V11204" s="31"/>
      <c r="W11204" s="31"/>
      <c r="X11204" s="31"/>
      <c r="Y11204" s="31"/>
      <c r="Z11204" s="31"/>
      <c r="AA11204" s="31"/>
      <c r="AB11204" s="31"/>
      <c r="AC11204" s="31"/>
      <c r="AD11204" s="31"/>
      <c r="AE11204" s="31"/>
      <c r="AF11204" s="31"/>
      <c r="AG11204" s="31"/>
      <c r="AH11204" s="31"/>
      <c r="AI11204" s="31"/>
      <c r="AJ11204" s="31"/>
      <c r="AK11204" s="31"/>
      <c r="AL11204" s="31"/>
      <c r="AM11204" s="31"/>
      <c r="AN11204" s="31"/>
      <c r="AO11204" s="31"/>
      <c r="AP11204" s="31"/>
      <c r="AQ11204" s="31"/>
      <c r="AR11204" s="31"/>
      <c r="AS11204" s="31"/>
      <c r="AT11204" s="31"/>
      <c r="AU11204" s="31"/>
      <c r="AV11204" s="31"/>
      <c r="AW11204" s="31"/>
      <c r="AX11204" s="31"/>
      <c r="AY11204" s="31"/>
      <c r="AZ11204" s="31"/>
      <c r="BA11204" s="31"/>
      <c r="BB11204" s="31"/>
      <c r="BC11204" s="31"/>
      <c r="BD11204" s="31"/>
      <c r="BE11204" s="31"/>
      <c r="BF11204" s="31"/>
      <c r="BG11204" s="31"/>
      <c r="BH11204" s="31"/>
      <c r="BI11204" s="31"/>
      <c r="BJ11204" s="31"/>
      <c r="BK11204" s="31"/>
      <c r="BL11204" s="31"/>
      <c r="BM11204" s="31"/>
      <c r="BN11204" s="31"/>
      <c r="BO11204" s="31"/>
      <c r="BP11204" s="31"/>
      <c r="BQ11204" s="31"/>
      <c r="BR11204" s="31"/>
      <c r="BS11204" s="31"/>
      <c r="BT11204" s="31"/>
      <c r="BU11204" s="31"/>
      <c r="BV11204" s="31"/>
      <c r="BW11204" s="31"/>
      <c r="BX11204" s="31"/>
      <c r="BY11204" s="31"/>
      <c r="BZ11204" s="31"/>
      <c r="CA11204" s="31"/>
      <c r="CB11204" s="31"/>
      <c r="CC11204" s="31"/>
    </row>
    <row r="11205" spans="5:81" customFormat="1" x14ac:dyDescent="0.25">
      <c r="E11205" s="30" t="str">
        <f t="shared" si="85"/>
        <v>update IFINOPL.dbo.AGREEMENT_ASSET set BILLING_TO_NPWP = '016743767092000', NPWP_NAME = 'PT. TIRTA INVESTAMA', NPWP_ADDRESS = 'GEDUNG RDTX PLACE LT 5-9 JL PROF DR.SATRIO KAV 3, KARET KUNINGAN, SETIABUDI, KOTA ADM. JAKARTA SELATAN, DKI JAKARTA, 12940' where AGREEMENT_NO = replace('0002138/4/10/03/2024', '/', '.');</v>
      </c>
      <c r="F11205" s="31"/>
      <c r="G11205" s="31"/>
      <c r="H11205" s="31"/>
      <c r="I11205" s="31"/>
      <c r="J11205" s="31"/>
      <c r="K11205" s="31"/>
      <c r="L11205" s="31"/>
      <c r="M11205" s="31"/>
      <c r="N11205" s="31"/>
      <c r="O11205" s="31"/>
      <c r="P11205" s="31"/>
      <c r="Q11205" s="31"/>
      <c r="R11205" s="31"/>
      <c r="S11205" s="31"/>
      <c r="T11205" s="31"/>
      <c r="U11205" s="31"/>
      <c r="V11205" s="31"/>
      <c r="W11205" s="31"/>
      <c r="X11205" s="31"/>
      <c r="Y11205" s="31"/>
      <c r="Z11205" s="31"/>
      <c r="AA11205" s="31"/>
      <c r="AB11205" s="31"/>
      <c r="AC11205" s="31"/>
      <c r="AD11205" s="31"/>
      <c r="AE11205" s="31"/>
      <c r="AF11205" s="31"/>
      <c r="AG11205" s="31"/>
      <c r="AH11205" s="31"/>
      <c r="AI11205" s="31"/>
      <c r="AJ11205" s="31"/>
      <c r="AK11205" s="31"/>
      <c r="AL11205" s="31"/>
      <c r="AM11205" s="31"/>
      <c r="AN11205" s="31"/>
      <c r="AO11205" s="31"/>
      <c r="AP11205" s="31"/>
      <c r="AQ11205" s="31"/>
      <c r="AR11205" s="31"/>
      <c r="AS11205" s="31"/>
      <c r="AT11205" s="31"/>
      <c r="AU11205" s="31"/>
      <c r="AV11205" s="31"/>
      <c r="AW11205" s="31"/>
      <c r="AX11205" s="31"/>
      <c r="AY11205" s="31"/>
      <c r="AZ11205" s="31"/>
      <c r="BA11205" s="31"/>
      <c r="BB11205" s="31"/>
      <c r="BC11205" s="31"/>
      <c r="BD11205" s="31"/>
      <c r="BE11205" s="31"/>
      <c r="BF11205" s="31"/>
      <c r="BG11205" s="31"/>
      <c r="BH11205" s="31"/>
      <c r="BI11205" s="31"/>
      <c r="BJ11205" s="31"/>
      <c r="BK11205" s="31"/>
      <c r="BL11205" s="31"/>
      <c r="BM11205" s="31"/>
      <c r="BN11205" s="31"/>
      <c r="BO11205" s="31"/>
      <c r="BP11205" s="31"/>
      <c r="BQ11205" s="31"/>
      <c r="BR11205" s="31"/>
      <c r="BS11205" s="31"/>
      <c r="BT11205" s="31"/>
      <c r="BU11205" s="31"/>
      <c r="BV11205" s="31"/>
      <c r="BW11205" s="31"/>
      <c r="BX11205" s="31"/>
      <c r="BY11205" s="31"/>
      <c r="BZ11205" s="31"/>
      <c r="CA11205" s="31"/>
      <c r="CB11205" s="31"/>
      <c r="CC11205" s="31"/>
    </row>
    <row r="11206" spans="5:81" customFormat="1" x14ac:dyDescent="0.25">
      <c r="E11206" s="30" t="str">
        <f t="shared" si="85"/>
        <v>update IFINOPL.dbo.AGREEMENT_ASSET set BILLING_TO_NPWP = '032739633039000', NPWP_NAME = 'PT. LION EXPRESS', NPWP_ADDRESS = 'Jl. Kedoya Agave Raya No.55, Kedoya Sel., Kec. Kb. Jeruk, Kota Jakarta Barat, Daerah Khusus Ibukota Jakarta 11520' where AGREEMENT_NO = replace('0002139/4/10/03/2024', '/', '.');</v>
      </c>
      <c r="F11206" s="31"/>
      <c r="G11206" s="31"/>
      <c r="H11206" s="31"/>
      <c r="I11206" s="31"/>
      <c r="J11206" s="31"/>
      <c r="K11206" s="31"/>
      <c r="L11206" s="31"/>
      <c r="M11206" s="31"/>
      <c r="N11206" s="31"/>
      <c r="O11206" s="31"/>
      <c r="P11206" s="31"/>
      <c r="Q11206" s="31"/>
      <c r="R11206" s="31"/>
      <c r="S11206" s="31"/>
      <c r="T11206" s="31"/>
      <c r="U11206" s="31"/>
      <c r="V11206" s="31"/>
      <c r="W11206" s="31"/>
      <c r="X11206" s="31"/>
      <c r="Y11206" s="31"/>
      <c r="Z11206" s="31"/>
      <c r="AA11206" s="31"/>
      <c r="AB11206" s="31"/>
      <c r="AC11206" s="31"/>
      <c r="AD11206" s="31"/>
      <c r="AE11206" s="31"/>
      <c r="AF11206" s="31"/>
      <c r="AG11206" s="31"/>
      <c r="AH11206" s="31"/>
      <c r="AI11206" s="31"/>
      <c r="AJ11206" s="31"/>
      <c r="AK11206" s="31"/>
      <c r="AL11206" s="31"/>
      <c r="AM11206" s="31"/>
      <c r="AN11206" s="31"/>
      <c r="AO11206" s="31"/>
      <c r="AP11206" s="31"/>
      <c r="AQ11206" s="31"/>
      <c r="AR11206" s="31"/>
      <c r="AS11206" s="31"/>
      <c r="AT11206" s="31"/>
      <c r="AU11206" s="31"/>
      <c r="AV11206" s="31"/>
      <c r="AW11206" s="31"/>
      <c r="AX11206" s="31"/>
      <c r="AY11206" s="31"/>
      <c r="AZ11206" s="31"/>
      <c r="BA11206" s="31"/>
      <c r="BB11206" s="31"/>
      <c r="BC11206" s="31"/>
      <c r="BD11206" s="31"/>
      <c r="BE11206" s="31"/>
      <c r="BF11206" s="31"/>
      <c r="BG11206" s="31"/>
      <c r="BH11206" s="31"/>
      <c r="BI11206" s="31"/>
      <c r="BJ11206" s="31"/>
      <c r="BK11206" s="31"/>
      <c r="BL11206" s="31"/>
      <c r="BM11206" s="31"/>
      <c r="BN11206" s="31"/>
      <c r="BO11206" s="31"/>
      <c r="BP11206" s="31"/>
      <c r="BQ11206" s="31"/>
      <c r="BR11206" s="31"/>
      <c r="BS11206" s="31"/>
      <c r="BT11206" s="31"/>
      <c r="BU11206" s="31"/>
      <c r="BV11206" s="31"/>
      <c r="BW11206" s="31"/>
      <c r="BX11206" s="31"/>
      <c r="BY11206" s="31"/>
      <c r="BZ11206" s="31"/>
      <c r="CA11206" s="31"/>
      <c r="CB11206" s="31"/>
      <c r="CC11206" s="31"/>
    </row>
    <row r="11207" spans="5:81" customFormat="1" x14ac:dyDescent="0.25">
      <c r="E11207" s="30" t="str">
        <f t="shared" si="85"/>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replace('0002140/4/10/03/2024', '/', '.');</v>
      </c>
      <c r="F11207" s="31"/>
      <c r="G11207" s="31"/>
      <c r="H11207" s="31"/>
      <c r="I11207" s="31"/>
      <c r="J11207" s="31"/>
      <c r="K11207" s="31"/>
      <c r="L11207" s="31"/>
      <c r="M11207" s="31"/>
      <c r="N11207" s="31"/>
      <c r="O11207" s="31"/>
      <c r="P11207" s="31"/>
      <c r="Q11207" s="31"/>
      <c r="R11207" s="31"/>
      <c r="S11207" s="31"/>
      <c r="T11207" s="31"/>
      <c r="U11207" s="31"/>
      <c r="V11207" s="31"/>
      <c r="W11207" s="31"/>
      <c r="X11207" s="31"/>
      <c r="Y11207" s="31"/>
      <c r="Z11207" s="31"/>
      <c r="AA11207" s="31"/>
      <c r="AB11207" s="31"/>
      <c r="AC11207" s="31"/>
      <c r="AD11207" s="31"/>
      <c r="AE11207" s="31"/>
      <c r="AF11207" s="31"/>
      <c r="AG11207" s="31"/>
      <c r="AH11207" s="31"/>
      <c r="AI11207" s="31"/>
      <c r="AJ11207" s="31"/>
      <c r="AK11207" s="31"/>
      <c r="AL11207" s="31"/>
      <c r="AM11207" s="31"/>
      <c r="AN11207" s="31"/>
      <c r="AO11207" s="31"/>
      <c r="AP11207" s="31"/>
      <c r="AQ11207" s="31"/>
      <c r="AR11207" s="31"/>
      <c r="AS11207" s="31"/>
      <c r="AT11207" s="31"/>
      <c r="AU11207" s="31"/>
      <c r="AV11207" s="31"/>
      <c r="AW11207" s="31"/>
      <c r="AX11207" s="31"/>
      <c r="AY11207" s="31"/>
      <c r="AZ11207" s="31"/>
      <c r="BA11207" s="31"/>
      <c r="BB11207" s="31"/>
      <c r="BC11207" s="31"/>
      <c r="BD11207" s="31"/>
      <c r="BE11207" s="31"/>
      <c r="BF11207" s="31"/>
      <c r="BG11207" s="31"/>
      <c r="BH11207" s="31"/>
      <c r="BI11207" s="31"/>
      <c r="BJ11207" s="31"/>
      <c r="BK11207" s="31"/>
      <c r="BL11207" s="31"/>
      <c r="BM11207" s="31"/>
      <c r="BN11207" s="31"/>
      <c r="BO11207" s="31"/>
      <c r="BP11207" s="31"/>
      <c r="BQ11207" s="31"/>
      <c r="BR11207" s="31"/>
      <c r="BS11207" s="31"/>
      <c r="BT11207" s="31"/>
      <c r="BU11207" s="31"/>
      <c r="BV11207" s="31"/>
      <c r="BW11207" s="31"/>
      <c r="BX11207" s="31"/>
      <c r="BY11207" s="31"/>
      <c r="BZ11207" s="31"/>
      <c r="CA11207" s="31"/>
      <c r="CB11207" s="31"/>
      <c r="CC11207" s="31"/>
    </row>
    <row r="11208" spans="5:81" customFormat="1" x14ac:dyDescent="0.25">
      <c r="E11208" s="30" t="str">
        <f t="shared" si="85"/>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replace('0002141/4/38/03/2024', '/', '.');</v>
      </c>
      <c r="F11208" s="31"/>
      <c r="G11208" s="31"/>
      <c r="H11208" s="31"/>
      <c r="I11208" s="31"/>
      <c r="J11208" s="31"/>
      <c r="K11208" s="31"/>
      <c r="L11208" s="31"/>
      <c r="M11208" s="31"/>
      <c r="N11208" s="31"/>
      <c r="O11208" s="31"/>
      <c r="P11208" s="31"/>
      <c r="Q11208" s="31"/>
      <c r="R11208" s="31"/>
      <c r="S11208" s="31"/>
      <c r="T11208" s="31"/>
      <c r="U11208" s="31"/>
      <c r="V11208" s="31"/>
      <c r="W11208" s="31"/>
      <c r="X11208" s="31"/>
      <c r="Y11208" s="31"/>
      <c r="Z11208" s="31"/>
      <c r="AA11208" s="31"/>
      <c r="AB11208" s="31"/>
      <c r="AC11208" s="31"/>
      <c r="AD11208" s="31"/>
      <c r="AE11208" s="31"/>
      <c r="AF11208" s="31"/>
      <c r="AG11208" s="31"/>
      <c r="AH11208" s="31"/>
      <c r="AI11208" s="31"/>
      <c r="AJ11208" s="31"/>
      <c r="AK11208" s="31"/>
      <c r="AL11208" s="31"/>
      <c r="AM11208" s="31"/>
      <c r="AN11208" s="31"/>
      <c r="AO11208" s="31"/>
      <c r="AP11208" s="31"/>
      <c r="AQ11208" s="31"/>
      <c r="AR11208" s="31"/>
      <c r="AS11208" s="31"/>
      <c r="AT11208" s="31"/>
      <c r="AU11208" s="31"/>
      <c r="AV11208" s="31"/>
      <c r="AW11208" s="31"/>
      <c r="AX11208" s="31"/>
      <c r="AY11208" s="31"/>
      <c r="AZ11208" s="31"/>
      <c r="BA11208" s="31"/>
      <c r="BB11208" s="31"/>
      <c r="BC11208" s="31"/>
      <c r="BD11208" s="31"/>
      <c r="BE11208" s="31"/>
      <c r="BF11208" s="31"/>
      <c r="BG11208" s="31"/>
      <c r="BH11208" s="31"/>
      <c r="BI11208" s="31"/>
      <c r="BJ11208" s="31"/>
      <c r="BK11208" s="31"/>
      <c r="BL11208" s="31"/>
      <c r="BM11208" s="31"/>
      <c r="BN11208" s="31"/>
      <c r="BO11208" s="31"/>
      <c r="BP11208" s="31"/>
      <c r="BQ11208" s="31"/>
      <c r="BR11208" s="31"/>
      <c r="BS11208" s="31"/>
      <c r="BT11208" s="31"/>
      <c r="BU11208" s="31"/>
      <c r="BV11208" s="31"/>
      <c r="BW11208" s="31"/>
      <c r="BX11208" s="31"/>
      <c r="BY11208" s="31"/>
      <c r="BZ11208" s="31"/>
      <c r="CA11208" s="31"/>
      <c r="CB11208" s="31"/>
      <c r="CC11208" s="31"/>
    </row>
    <row r="11209" spans="5:81" customFormat="1" x14ac:dyDescent="0.25">
      <c r="E11209" s="30" t="str">
        <f t="shared" si="85"/>
        <v>update IFINOPL.dbo.AGREEMENT_ASSET set BILLING_TO_NPWP = '024144503056000', NPWP_NAME = 'PT. PUTRA MULIA TELECOMMUNICATION', NPWP_ADDRESS = 'PT Putra Mulia Telecommunication, Jl. Duren Tiga Raya No.101 Kav.A3,A4,B3 and B4 ,RT/RW. 006/01, RT.4/RW.1, Duren Tiga, Kec. Pancoran, Kota Jakarta Selatan, Daerah Khusus Ibukota Jakarta 12760' where AGREEMENT_NO = replace('0002141/4/38/03/2024', '/', '.');</v>
      </c>
      <c r="F11209" s="31"/>
      <c r="G11209" s="31"/>
      <c r="H11209" s="31"/>
      <c r="I11209" s="31"/>
      <c r="J11209" s="31"/>
      <c r="K11209" s="31"/>
      <c r="L11209" s="31"/>
      <c r="M11209" s="31"/>
      <c r="N11209" s="31"/>
      <c r="O11209" s="31"/>
      <c r="P11209" s="31"/>
      <c r="Q11209" s="31"/>
      <c r="R11209" s="31"/>
      <c r="S11209" s="31"/>
      <c r="T11209" s="31"/>
      <c r="U11209" s="31"/>
      <c r="V11209" s="31"/>
      <c r="W11209" s="31"/>
      <c r="X11209" s="31"/>
      <c r="Y11209" s="31"/>
      <c r="Z11209" s="31"/>
      <c r="AA11209" s="31"/>
      <c r="AB11209" s="31"/>
      <c r="AC11209" s="31"/>
      <c r="AD11209" s="31"/>
      <c r="AE11209" s="31"/>
      <c r="AF11209" s="31"/>
      <c r="AG11209" s="31"/>
      <c r="AH11209" s="31"/>
      <c r="AI11209" s="31"/>
      <c r="AJ11209" s="31"/>
      <c r="AK11209" s="31"/>
      <c r="AL11209" s="31"/>
      <c r="AM11209" s="31"/>
      <c r="AN11209" s="31"/>
      <c r="AO11209" s="31"/>
      <c r="AP11209" s="31"/>
      <c r="AQ11209" s="31"/>
      <c r="AR11209" s="31"/>
      <c r="AS11209" s="31"/>
      <c r="AT11209" s="31"/>
      <c r="AU11209" s="31"/>
      <c r="AV11209" s="31"/>
      <c r="AW11209" s="31"/>
      <c r="AX11209" s="31"/>
      <c r="AY11209" s="31"/>
      <c r="AZ11209" s="31"/>
      <c r="BA11209" s="31"/>
      <c r="BB11209" s="31"/>
      <c r="BC11209" s="31"/>
      <c r="BD11209" s="31"/>
      <c r="BE11209" s="31"/>
      <c r="BF11209" s="31"/>
      <c r="BG11209" s="31"/>
      <c r="BH11209" s="31"/>
      <c r="BI11209" s="31"/>
      <c r="BJ11209" s="31"/>
      <c r="BK11209" s="31"/>
      <c r="BL11209" s="31"/>
      <c r="BM11209" s="31"/>
      <c r="BN11209" s="31"/>
      <c r="BO11209" s="31"/>
      <c r="BP11209" s="31"/>
      <c r="BQ11209" s="31"/>
      <c r="BR11209" s="31"/>
      <c r="BS11209" s="31"/>
      <c r="BT11209" s="31"/>
      <c r="BU11209" s="31"/>
      <c r="BV11209" s="31"/>
      <c r="BW11209" s="31"/>
      <c r="BX11209" s="31"/>
      <c r="BY11209" s="31"/>
      <c r="BZ11209" s="31"/>
      <c r="CA11209" s="31"/>
      <c r="CB11209" s="31"/>
      <c r="CC11209" s="31"/>
    </row>
    <row r="11210" spans="5:81" customFormat="1" x14ac:dyDescent="0.25">
      <c r="E11210" s="30" t="str">
        <f t="shared" si="85"/>
        <v>update IFINOPL.dbo.AGREEMENT_ASSET set BILLING_TO_NPWP = '024144503056000', NPWP_NAME = 'PT. PUTRA MULIA TELECOMMUNICATION', NPWP_ADDRESS = 'Jl. Duren Tiga Raya No.101 Kav.A3,A4,B3 and B4 ,RT/RW. 006/01, RT.4/RW.1, Duren Tiga, Kec. Pancoran, Kota Jakarta Selatan, Daerah Khusus Ibukota Jakarta 12760' where AGREEMENT_NO = replace('0002141/4/38/03/2024', '/', '.');</v>
      </c>
      <c r="F11210" s="31"/>
      <c r="G11210" s="31"/>
      <c r="H11210" s="31"/>
      <c r="I11210" s="31"/>
      <c r="J11210" s="31"/>
      <c r="K11210" s="31"/>
      <c r="L11210" s="31"/>
      <c r="M11210" s="31"/>
      <c r="N11210" s="31"/>
      <c r="O11210" s="31"/>
      <c r="P11210" s="31"/>
      <c r="Q11210" s="31"/>
      <c r="R11210" s="31"/>
      <c r="S11210" s="31"/>
      <c r="T11210" s="31"/>
      <c r="U11210" s="31"/>
      <c r="V11210" s="31"/>
      <c r="W11210" s="31"/>
      <c r="X11210" s="31"/>
      <c r="Y11210" s="31"/>
      <c r="Z11210" s="31"/>
      <c r="AA11210" s="31"/>
      <c r="AB11210" s="31"/>
      <c r="AC11210" s="31"/>
      <c r="AD11210" s="31"/>
      <c r="AE11210" s="31"/>
      <c r="AF11210" s="31"/>
      <c r="AG11210" s="31"/>
      <c r="AH11210" s="31"/>
      <c r="AI11210" s="31"/>
      <c r="AJ11210" s="31"/>
      <c r="AK11210" s="31"/>
      <c r="AL11210" s="31"/>
      <c r="AM11210" s="31"/>
      <c r="AN11210" s="31"/>
      <c r="AO11210" s="31"/>
      <c r="AP11210" s="31"/>
      <c r="AQ11210" s="31"/>
      <c r="AR11210" s="31"/>
      <c r="AS11210" s="31"/>
      <c r="AT11210" s="31"/>
      <c r="AU11210" s="31"/>
      <c r="AV11210" s="31"/>
      <c r="AW11210" s="31"/>
      <c r="AX11210" s="31"/>
      <c r="AY11210" s="31"/>
      <c r="AZ11210" s="31"/>
      <c r="BA11210" s="31"/>
      <c r="BB11210" s="31"/>
      <c r="BC11210" s="31"/>
      <c r="BD11210" s="31"/>
      <c r="BE11210" s="31"/>
      <c r="BF11210" s="31"/>
      <c r="BG11210" s="31"/>
      <c r="BH11210" s="31"/>
      <c r="BI11210" s="31"/>
      <c r="BJ11210" s="31"/>
      <c r="BK11210" s="31"/>
      <c r="BL11210" s="31"/>
      <c r="BM11210" s="31"/>
      <c r="BN11210" s="31"/>
      <c r="BO11210" s="31"/>
      <c r="BP11210" s="31"/>
      <c r="BQ11210" s="31"/>
      <c r="BR11210" s="31"/>
      <c r="BS11210" s="31"/>
      <c r="BT11210" s="31"/>
      <c r="BU11210" s="31"/>
      <c r="BV11210" s="31"/>
      <c r="BW11210" s="31"/>
      <c r="BX11210" s="31"/>
      <c r="BY11210" s="31"/>
      <c r="BZ11210" s="31"/>
      <c r="CA11210" s="31"/>
      <c r="CB11210" s="31"/>
      <c r="CC11210" s="31"/>
    </row>
    <row r="11211" spans="5:81" customFormat="1" x14ac:dyDescent="0.25">
      <c r="E11211" s="30" t="str">
        <f t="shared" si="85"/>
        <v>update IFINOPL.dbo.AGREEMENT_ASSET set BILLING_TO_NPWP = '024144503056000', NPWP_NAME = 'PT. PUTRA MULIA TELECOMMUNICATION', NPWP_ADDRESS = 'PT Putra Mulia Telecommunication, Jl. Duren Tiga Raya No.101 Kav.A3,A4,B3 and B4 ,RT/RW. 006/01, RT.4/RW.1, Duren Tiga, Kec. Pancoran, Kota Jakarta Selatan, Daerah Khusus Ibukota Jakarta 12760' where AGREEMENT_NO = replace('0002141/4/38/03/2024', '/', '.');</v>
      </c>
      <c r="F11211" s="31"/>
      <c r="G11211" s="31"/>
      <c r="H11211" s="31"/>
      <c r="I11211" s="31"/>
      <c r="J11211" s="31"/>
      <c r="K11211" s="31"/>
      <c r="L11211" s="31"/>
      <c r="M11211" s="31"/>
      <c r="N11211" s="31"/>
      <c r="O11211" s="31"/>
      <c r="P11211" s="31"/>
      <c r="Q11211" s="31"/>
      <c r="R11211" s="31"/>
      <c r="S11211" s="31"/>
      <c r="T11211" s="31"/>
      <c r="U11211" s="31"/>
      <c r="V11211" s="31"/>
      <c r="W11211" s="31"/>
      <c r="X11211" s="31"/>
      <c r="Y11211" s="31"/>
      <c r="Z11211" s="31"/>
      <c r="AA11211" s="31"/>
      <c r="AB11211" s="31"/>
      <c r="AC11211" s="31"/>
      <c r="AD11211" s="31"/>
      <c r="AE11211" s="31"/>
      <c r="AF11211" s="31"/>
      <c r="AG11211" s="31"/>
      <c r="AH11211" s="31"/>
      <c r="AI11211" s="31"/>
      <c r="AJ11211" s="31"/>
      <c r="AK11211" s="31"/>
      <c r="AL11211" s="31"/>
      <c r="AM11211" s="31"/>
      <c r="AN11211" s="31"/>
      <c r="AO11211" s="31"/>
      <c r="AP11211" s="31"/>
      <c r="AQ11211" s="31"/>
      <c r="AR11211" s="31"/>
      <c r="AS11211" s="31"/>
      <c r="AT11211" s="31"/>
      <c r="AU11211" s="31"/>
      <c r="AV11211" s="31"/>
      <c r="AW11211" s="31"/>
      <c r="AX11211" s="31"/>
      <c r="AY11211" s="31"/>
      <c r="AZ11211" s="31"/>
      <c r="BA11211" s="31"/>
      <c r="BB11211" s="31"/>
      <c r="BC11211" s="31"/>
      <c r="BD11211" s="31"/>
      <c r="BE11211" s="31"/>
      <c r="BF11211" s="31"/>
      <c r="BG11211" s="31"/>
      <c r="BH11211" s="31"/>
      <c r="BI11211" s="31"/>
      <c r="BJ11211" s="31"/>
      <c r="BK11211" s="31"/>
      <c r="BL11211" s="31"/>
      <c r="BM11211" s="31"/>
      <c r="BN11211" s="31"/>
      <c r="BO11211" s="31"/>
      <c r="BP11211" s="31"/>
      <c r="BQ11211" s="31"/>
      <c r="BR11211" s="31"/>
      <c r="BS11211" s="31"/>
      <c r="BT11211" s="31"/>
      <c r="BU11211" s="31"/>
      <c r="BV11211" s="31"/>
      <c r="BW11211" s="31"/>
      <c r="BX11211" s="31"/>
      <c r="BY11211" s="31"/>
      <c r="BZ11211" s="31"/>
      <c r="CA11211" s="31"/>
      <c r="CB11211" s="31"/>
      <c r="CC11211" s="31"/>
    </row>
    <row r="11212" spans="5:81" customFormat="1" x14ac:dyDescent="0.25">
      <c r="E11212" s="30" t="str">
        <f t="shared" si="85"/>
        <v>update IFINOPL.dbo.AGREEMENT_ASSET set BILLING_TO_NPWP = '029885399093000', NPWP_NAME = 'PT. KERETA API PARIWISATA', NPWP_ADDRESS = 'STASIUN GONDANGDIA PINTU SELATAN LANTAI DASAR. JL. SRIKAYA 1 KEBON SIRIH MENTENG JAKARTA PUSAT 10340' where AGREEMENT_NO = replace('0002143/4/08/03/2024', '/', '.');</v>
      </c>
      <c r="F11212" s="31"/>
      <c r="G11212" s="31"/>
      <c r="H11212" s="31"/>
      <c r="I11212" s="31"/>
      <c r="J11212" s="31"/>
      <c r="K11212" s="31"/>
      <c r="L11212" s="31"/>
      <c r="M11212" s="31"/>
      <c r="N11212" s="31"/>
      <c r="O11212" s="31"/>
      <c r="P11212" s="31"/>
      <c r="Q11212" s="31"/>
      <c r="R11212" s="31"/>
      <c r="S11212" s="31"/>
      <c r="T11212" s="31"/>
      <c r="U11212" s="31"/>
      <c r="V11212" s="31"/>
      <c r="W11212" s="31"/>
      <c r="X11212" s="31"/>
      <c r="Y11212" s="31"/>
      <c r="Z11212" s="31"/>
      <c r="AA11212" s="31"/>
      <c r="AB11212" s="31"/>
      <c r="AC11212" s="31"/>
      <c r="AD11212" s="31"/>
      <c r="AE11212" s="31"/>
      <c r="AF11212" s="31"/>
      <c r="AG11212" s="31"/>
      <c r="AH11212" s="31"/>
      <c r="AI11212" s="31"/>
      <c r="AJ11212" s="31"/>
      <c r="AK11212" s="31"/>
      <c r="AL11212" s="31"/>
      <c r="AM11212" s="31"/>
      <c r="AN11212" s="31"/>
      <c r="AO11212" s="31"/>
      <c r="AP11212" s="31"/>
      <c r="AQ11212" s="31"/>
      <c r="AR11212" s="31"/>
      <c r="AS11212" s="31"/>
      <c r="AT11212" s="31"/>
      <c r="AU11212" s="31"/>
      <c r="AV11212" s="31"/>
      <c r="AW11212" s="31"/>
      <c r="AX11212" s="31"/>
      <c r="AY11212" s="31"/>
      <c r="AZ11212" s="31"/>
      <c r="BA11212" s="31"/>
      <c r="BB11212" s="31"/>
      <c r="BC11212" s="31"/>
      <c r="BD11212" s="31"/>
      <c r="BE11212" s="31"/>
      <c r="BF11212" s="31"/>
      <c r="BG11212" s="31"/>
      <c r="BH11212" s="31"/>
      <c r="BI11212" s="31"/>
      <c r="BJ11212" s="31"/>
      <c r="BK11212" s="31"/>
      <c r="BL11212" s="31"/>
      <c r="BM11212" s="31"/>
      <c r="BN11212" s="31"/>
      <c r="BO11212" s="31"/>
      <c r="BP11212" s="31"/>
      <c r="BQ11212" s="31"/>
      <c r="BR11212" s="31"/>
      <c r="BS11212" s="31"/>
      <c r="BT11212" s="31"/>
      <c r="BU11212" s="31"/>
      <c r="BV11212" s="31"/>
      <c r="BW11212" s="31"/>
      <c r="BX11212" s="31"/>
      <c r="BY11212" s="31"/>
      <c r="BZ11212" s="31"/>
      <c r="CA11212" s="31"/>
      <c r="CB11212" s="31"/>
      <c r="CC11212" s="31"/>
    </row>
    <row r="11213" spans="5:81" customFormat="1" x14ac:dyDescent="0.25">
      <c r="E11213" s="30" t="str">
        <f t="shared" si="85"/>
        <v>update IFINOPL.dbo.AGREEMENT_ASSET set BILLING_TO_NPWP = '427781075047000', NPWP_NAME = 'PT. GLOBAL JET CARGO', NPWP_ADDRESS = 'Landmark Pluit Tower Blok B1 Lantai 9A, Jl Pluit Penjaringan Kota Adm.Jakarta Utara DKI Jakarta' where AGREEMENT_NO = replace('0002144/4/08/03/2024', '/', '.');</v>
      </c>
      <c r="F11213" s="31"/>
      <c r="G11213" s="31"/>
      <c r="H11213" s="31"/>
      <c r="I11213" s="31"/>
      <c r="J11213" s="31"/>
      <c r="K11213" s="31"/>
      <c r="L11213" s="31"/>
      <c r="M11213" s="31"/>
      <c r="N11213" s="31"/>
      <c r="O11213" s="31"/>
      <c r="P11213" s="31"/>
      <c r="Q11213" s="31"/>
      <c r="R11213" s="31"/>
      <c r="S11213" s="31"/>
      <c r="T11213" s="31"/>
      <c r="U11213" s="31"/>
      <c r="V11213" s="31"/>
      <c r="W11213" s="31"/>
      <c r="X11213" s="31"/>
      <c r="Y11213" s="31"/>
      <c r="Z11213" s="31"/>
      <c r="AA11213" s="31"/>
      <c r="AB11213" s="31"/>
      <c r="AC11213" s="31"/>
      <c r="AD11213" s="31"/>
      <c r="AE11213" s="31"/>
      <c r="AF11213" s="31"/>
      <c r="AG11213" s="31"/>
      <c r="AH11213" s="31"/>
      <c r="AI11213" s="31"/>
      <c r="AJ11213" s="31"/>
      <c r="AK11213" s="31"/>
      <c r="AL11213" s="31"/>
      <c r="AM11213" s="31"/>
      <c r="AN11213" s="31"/>
      <c r="AO11213" s="31"/>
      <c r="AP11213" s="31"/>
      <c r="AQ11213" s="31"/>
      <c r="AR11213" s="31"/>
      <c r="AS11213" s="31"/>
      <c r="AT11213" s="31"/>
      <c r="AU11213" s="31"/>
      <c r="AV11213" s="31"/>
      <c r="AW11213" s="31"/>
      <c r="AX11213" s="31"/>
      <c r="AY11213" s="31"/>
      <c r="AZ11213" s="31"/>
      <c r="BA11213" s="31"/>
      <c r="BB11213" s="31"/>
      <c r="BC11213" s="31"/>
      <c r="BD11213" s="31"/>
      <c r="BE11213" s="31"/>
      <c r="BF11213" s="31"/>
      <c r="BG11213" s="31"/>
      <c r="BH11213" s="31"/>
      <c r="BI11213" s="31"/>
      <c r="BJ11213" s="31"/>
      <c r="BK11213" s="31"/>
      <c r="BL11213" s="31"/>
      <c r="BM11213" s="31"/>
      <c r="BN11213" s="31"/>
      <c r="BO11213" s="31"/>
      <c r="BP11213" s="31"/>
      <c r="BQ11213" s="31"/>
      <c r="BR11213" s="31"/>
      <c r="BS11213" s="31"/>
      <c r="BT11213" s="31"/>
      <c r="BU11213" s="31"/>
      <c r="BV11213" s="31"/>
      <c r="BW11213" s="31"/>
      <c r="BX11213" s="31"/>
      <c r="BY11213" s="31"/>
      <c r="BZ11213" s="31"/>
      <c r="CA11213" s="31"/>
      <c r="CB11213" s="31"/>
      <c r="CC11213" s="31"/>
    </row>
    <row r="11214" spans="5:81" customFormat="1" x14ac:dyDescent="0.25">
      <c r="E11214" s="30" t="str">
        <f t="shared" si="85"/>
        <v>update IFINOPL.dbo.AGREEMENT_ASSET set BILLING_TO_NPWP = '019350172013000', NPWP_NAME = 'PT. STARCOM SOLUSINDO', NPWP_ADDRESS = 'GEDUNG PLAZA 3 PONDOK INDAH BLOK D NO.3. JL. TB SIMATUPANG RT.006 RW.017 KEL. PONDOK PINANG KEC. KEBAYORAN LAMA KOTA/KAB. JAKARTA SELATAN DKI JAKARTA 12310' where AGREEMENT_NO = replace('0002145/4/38/03/2024', '/', '.');</v>
      </c>
      <c r="F11214" s="31"/>
      <c r="G11214" s="31"/>
      <c r="H11214" s="31"/>
      <c r="I11214" s="31"/>
      <c r="J11214" s="31"/>
      <c r="K11214" s="31"/>
      <c r="L11214" s="31"/>
      <c r="M11214" s="31"/>
      <c r="N11214" s="31"/>
      <c r="O11214" s="31"/>
      <c r="P11214" s="31"/>
      <c r="Q11214" s="31"/>
      <c r="R11214" s="31"/>
      <c r="S11214" s="31"/>
      <c r="T11214" s="31"/>
      <c r="U11214" s="31"/>
      <c r="V11214" s="31"/>
      <c r="W11214" s="31"/>
      <c r="X11214" s="31"/>
      <c r="Y11214" s="31"/>
      <c r="Z11214" s="31"/>
      <c r="AA11214" s="31"/>
      <c r="AB11214" s="31"/>
      <c r="AC11214" s="31"/>
      <c r="AD11214" s="31"/>
      <c r="AE11214" s="31"/>
      <c r="AF11214" s="31"/>
      <c r="AG11214" s="31"/>
      <c r="AH11214" s="31"/>
      <c r="AI11214" s="31"/>
      <c r="AJ11214" s="31"/>
      <c r="AK11214" s="31"/>
      <c r="AL11214" s="31"/>
      <c r="AM11214" s="31"/>
      <c r="AN11214" s="31"/>
      <c r="AO11214" s="31"/>
      <c r="AP11214" s="31"/>
      <c r="AQ11214" s="31"/>
      <c r="AR11214" s="31"/>
      <c r="AS11214" s="31"/>
      <c r="AT11214" s="31"/>
      <c r="AU11214" s="31"/>
      <c r="AV11214" s="31"/>
      <c r="AW11214" s="31"/>
      <c r="AX11214" s="31"/>
      <c r="AY11214" s="31"/>
      <c r="AZ11214" s="31"/>
      <c r="BA11214" s="31"/>
      <c r="BB11214" s="31"/>
      <c r="BC11214" s="31"/>
      <c r="BD11214" s="31"/>
      <c r="BE11214" s="31"/>
      <c r="BF11214" s="31"/>
      <c r="BG11214" s="31"/>
      <c r="BH11214" s="31"/>
      <c r="BI11214" s="31"/>
      <c r="BJ11214" s="31"/>
      <c r="BK11214" s="31"/>
      <c r="BL11214" s="31"/>
      <c r="BM11214" s="31"/>
      <c r="BN11214" s="31"/>
      <c r="BO11214" s="31"/>
      <c r="BP11214" s="31"/>
      <c r="BQ11214" s="31"/>
      <c r="BR11214" s="31"/>
      <c r="BS11214" s="31"/>
      <c r="BT11214" s="31"/>
      <c r="BU11214" s="31"/>
      <c r="BV11214" s="31"/>
      <c r="BW11214" s="31"/>
      <c r="BX11214" s="31"/>
      <c r="BY11214" s="31"/>
      <c r="BZ11214" s="31"/>
      <c r="CA11214" s="31"/>
      <c r="CB11214" s="31"/>
      <c r="CC11214" s="31"/>
    </row>
    <row r="11215" spans="5:81" customFormat="1" x14ac:dyDescent="0.25">
      <c r="E11215" s="30" t="str">
        <f t="shared" si="85"/>
        <v>update IFINOPL.dbo.AGREEMENT_ASSET set BILLING_TO_NPWP = '748186434002000', NPWP_NAME = 'PT. CIPTA KARYA TECHNOLOGY', NPWP_ADDRESS = 'JL. JATINEGARA TIMUR 101 KOMP. PERKANTORAN BONAGABE I RT.001 RW.002 BALI MESTER, JATINEGARA JAKARTA TIMUR DKI JAKARTA' where AGREEMENT_NO = replace('0002148/4/38/03/2024', '/', '.');</v>
      </c>
      <c r="F11215" s="31"/>
      <c r="G11215" s="31"/>
      <c r="H11215" s="31"/>
      <c r="I11215" s="31"/>
      <c r="J11215" s="31"/>
      <c r="K11215" s="31"/>
      <c r="L11215" s="31"/>
      <c r="M11215" s="31"/>
      <c r="N11215" s="31"/>
      <c r="O11215" s="31"/>
      <c r="P11215" s="31"/>
      <c r="Q11215" s="31"/>
      <c r="R11215" s="31"/>
      <c r="S11215" s="31"/>
      <c r="T11215" s="31"/>
      <c r="U11215" s="31"/>
      <c r="V11215" s="31"/>
      <c r="W11215" s="31"/>
      <c r="X11215" s="31"/>
      <c r="Y11215" s="31"/>
      <c r="Z11215" s="31"/>
      <c r="AA11215" s="31"/>
      <c r="AB11215" s="31"/>
      <c r="AC11215" s="31"/>
      <c r="AD11215" s="31"/>
      <c r="AE11215" s="31"/>
      <c r="AF11215" s="31"/>
      <c r="AG11215" s="31"/>
      <c r="AH11215" s="31"/>
      <c r="AI11215" s="31"/>
      <c r="AJ11215" s="31"/>
      <c r="AK11215" s="31"/>
      <c r="AL11215" s="31"/>
      <c r="AM11215" s="31"/>
      <c r="AN11215" s="31"/>
      <c r="AO11215" s="31"/>
      <c r="AP11215" s="31"/>
      <c r="AQ11215" s="31"/>
      <c r="AR11215" s="31"/>
      <c r="AS11215" s="31"/>
      <c r="AT11215" s="31"/>
      <c r="AU11215" s="31"/>
      <c r="AV11215" s="31"/>
      <c r="AW11215" s="31"/>
      <c r="AX11215" s="31"/>
      <c r="AY11215" s="31"/>
      <c r="AZ11215" s="31"/>
      <c r="BA11215" s="31"/>
      <c r="BB11215" s="31"/>
      <c r="BC11215" s="31"/>
      <c r="BD11215" s="31"/>
      <c r="BE11215" s="31"/>
      <c r="BF11215" s="31"/>
      <c r="BG11215" s="31"/>
      <c r="BH11215" s="31"/>
      <c r="BI11215" s="31"/>
      <c r="BJ11215" s="31"/>
      <c r="BK11215" s="31"/>
      <c r="BL11215" s="31"/>
      <c r="BM11215" s="31"/>
      <c r="BN11215" s="31"/>
      <c r="BO11215" s="31"/>
      <c r="BP11215" s="31"/>
      <c r="BQ11215" s="31"/>
      <c r="BR11215" s="31"/>
      <c r="BS11215" s="31"/>
      <c r="BT11215" s="31"/>
      <c r="BU11215" s="31"/>
      <c r="BV11215" s="31"/>
      <c r="BW11215" s="31"/>
      <c r="BX11215" s="31"/>
      <c r="BY11215" s="31"/>
      <c r="BZ11215" s="31"/>
      <c r="CA11215" s="31"/>
      <c r="CB11215" s="31"/>
      <c r="CC11215" s="31"/>
    </row>
    <row r="11216" spans="5:81" customFormat="1" x14ac:dyDescent="0.25">
      <c r="E11216" s="30" t="str">
        <f t="shared" si="85"/>
        <v>update IFINOPL.dbo.AGREEMENT_ASSET set BILLING_TO_NPWP = '024147027056000', NPWP_NAME = 'PT. FRESENIUS KABI INDONESIA', NPWP_ADDRESS = 'GEDUNG MENARA BIDAKARA I LT.19 JL. JEND. GATOT SUBROTO KAV. 71-73, MENTENG DALAM TEBET-JAKARTA SELATAN 12870' where AGREEMENT_NO = replace('0002149/4/10/03/2024', '/', '.');</v>
      </c>
      <c r="F11216" s="31"/>
      <c r="G11216" s="31"/>
      <c r="H11216" s="31"/>
      <c r="I11216" s="31"/>
      <c r="J11216" s="31"/>
      <c r="K11216" s="31"/>
      <c r="L11216" s="31"/>
      <c r="M11216" s="31"/>
      <c r="N11216" s="31"/>
      <c r="O11216" s="31"/>
      <c r="P11216" s="31"/>
      <c r="Q11216" s="31"/>
      <c r="R11216" s="31"/>
      <c r="S11216" s="31"/>
      <c r="T11216" s="31"/>
      <c r="U11216" s="31"/>
      <c r="V11216" s="31"/>
      <c r="W11216" s="31"/>
      <c r="X11216" s="31"/>
      <c r="Y11216" s="31"/>
      <c r="Z11216" s="31"/>
      <c r="AA11216" s="31"/>
      <c r="AB11216" s="31"/>
      <c r="AC11216" s="31"/>
      <c r="AD11216" s="31"/>
      <c r="AE11216" s="31"/>
      <c r="AF11216" s="31"/>
      <c r="AG11216" s="31"/>
      <c r="AH11216" s="31"/>
      <c r="AI11216" s="31"/>
      <c r="AJ11216" s="31"/>
      <c r="AK11216" s="31"/>
      <c r="AL11216" s="31"/>
      <c r="AM11216" s="31"/>
      <c r="AN11216" s="31"/>
      <c r="AO11216" s="31"/>
      <c r="AP11216" s="31"/>
      <c r="AQ11216" s="31"/>
      <c r="AR11216" s="31"/>
      <c r="AS11216" s="31"/>
      <c r="AT11216" s="31"/>
      <c r="AU11216" s="31"/>
      <c r="AV11216" s="31"/>
      <c r="AW11216" s="31"/>
      <c r="AX11216" s="31"/>
      <c r="AY11216" s="31"/>
      <c r="AZ11216" s="31"/>
      <c r="BA11216" s="31"/>
      <c r="BB11216" s="31"/>
      <c r="BC11216" s="31"/>
      <c r="BD11216" s="31"/>
      <c r="BE11216" s="31"/>
      <c r="BF11216" s="31"/>
      <c r="BG11216" s="31"/>
      <c r="BH11216" s="31"/>
      <c r="BI11216" s="31"/>
      <c r="BJ11216" s="31"/>
      <c r="BK11216" s="31"/>
      <c r="BL11216" s="31"/>
      <c r="BM11216" s="31"/>
      <c r="BN11216" s="31"/>
      <c r="BO11216" s="31"/>
      <c r="BP11216" s="31"/>
      <c r="BQ11216" s="31"/>
      <c r="BR11216" s="31"/>
      <c r="BS11216" s="31"/>
      <c r="BT11216" s="31"/>
      <c r="BU11216" s="31"/>
      <c r="BV11216" s="31"/>
      <c r="BW11216" s="31"/>
      <c r="BX11216" s="31"/>
      <c r="BY11216" s="31"/>
      <c r="BZ11216" s="31"/>
      <c r="CA11216" s="31"/>
      <c r="CB11216" s="31"/>
      <c r="CC11216" s="31"/>
    </row>
    <row r="11217" spans="5:81" customFormat="1" x14ac:dyDescent="0.25">
      <c r="E11217" s="30" t="str">
        <f t="shared" si="85"/>
        <v>update IFINOPL.dbo.AGREEMENT_ASSET set BILLING_TO_NPWP = '930693890068000', NPWP_NAME = 'PT. TUNAS ARTHA GARDATAMA SEKURITI', NPWP_ADDRESS = 'JL. LENTENG AGUNG NO.7 RT. 007 RW. 001 LENTENG AGUNG, JAGAKARSA' where AGREEMENT_NO = replace('0002151/4/38/04/2024', '/', '.');</v>
      </c>
      <c r="F11217" s="31"/>
      <c r="G11217" s="31"/>
      <c r="H11217" s="31"/>
      <c r="I11217" s="31"/>
      <c r="J11217" s="31"/>
      <c r="K11217" s="31"/>
      <c r="L11217" s="31"/>
      <c r="M11217" s="31"/>
      <c r="N11217" s="31"/>
      <c r="O11217" s="31"/>
      <c r="P11217" s="31"/>
      <c r="Q11217" s="31"/>
      <c r="R11217" s="31"/>
      <c r="S11217" s="31"/>
      <c r="T11217" s="31"/>
      <c r="U11217" s="31"/>
      <c r="V11217" s="31"/>
      <c r="W11217" s="31"/>
      <c r="X11217" s="31"/>
      <c r="Y11217" s="31"/>
      <c r="Z11217" s="31"/>
      <c r="AA11217" s="31"/>
      <c r="AB11217" s="31"/>
      <c r="AC11217" s="31"/>
      <c r="AD11217" s="31"/>
      <c r="AE11217" s="31"/>
      <c r="AF11217" s="31"/>
      <c r="AG11217" s="31"/>
      <c r="AH11217" s="31"/>
      <c r="AI11217" s="31"/>
      <c r="AJ11217" s="31"/>
      <c r="AK11217" s="31"/>
      <c r="AL11217" s="31"/>
      <c r="AM11217" s="31"/>
      <c r="AN11217" s="31"/>
      <c r="AO11217" s="31"/>
      <c r="AP11217" s="31"/>
      <c r="AQ11217" s="31"/>
      <c r="AR11217" s="31"/>
      <c r="AS11217" s="31"/>
      <c r="AT11217" s="31"/>
      <c r="AU11217" s="31"/>
      <c r="AV11217" s="31"/>
      <c r="AW11217" s="31"/>
      <c r="AX11217" s="31"/>
      <c r="AY11217" s="31"/>
      <c r="AZ11217" s="31"/>
      <c r="BA11217" s="31"/>
      <c r="BB11217" s="31"/>
      <c r="BC11217" s="31"/>
      <c r="BD11217" s="31"/>
      <c r="BE11217" s="31"/>
      <c r="BF11217" s="31"/>
      <c r="BG11217" s="31"/>
      <c r="BH11217" s="31"/>
      <c r="BI11217" s="31"/>
      <c r="BJ11217" s="31"/>
      <c r="BK11217" s="31"/>
      <c r="BL11217" s="31"/>
      <c r="BM11217" s="31"/>
      <c r="BN11217" s="31"/>
      <c r="BO11217" s="31"/>
      <c r="BP11217" s="31"/>
      <c r="BQ11217" s="31"/>
      <c r="BR11217" s="31"/>
      <c r="BS11217" s="31"/>
      <c r="BT11217" s="31"/>
      <c r="BU11217" s="31"/>
      <c r="BV11217" s="31"/>
      <c r="BW11217" s="31"/>
      <c r="BX11217" s="31"/>
      <c r="BY11217" s="31"/>
      <c r="BZ11217" s="31"/>
      <c r="CA11217" s="31"/>
      <c r="CB11217" s="31"/>
      <c r="CC11217" s="31"/>
    </row>
    <row r="11218" spans="5:81" customFormat="1" x14ac:dyDescent="0.25">
      <c r="E11218" s="30" t="str">
        <f t="shared" si="85"/>
        <v>update IFINOPL.dbo.AGREEMENT_ASSET set BILLING_TO_NPWP = '015550643218000', NPWP_NAME = 'PT SELATANINDO SARIMITRA', NPWP_ADDRESS = 'JL. RIAU NO. 124 B RT/RW 001/002 KELURAHAN KAMPUNG BARU KECAMATAN SENAPELAN - PEKANBARU 28154' where AGREEMENT_NO = replace('0002152/4/08/04/2024', '/', '.');</v>
      </c>
      <c r="F11218" s="31"/>
      <c r="G11218" s="31"/>
      <c r="H11218" s="31"/>
      <c r="I11218" s="31"/>
      <c r="J11218" s="31"/>
      <c r="K11218" s="31"/>
      <c r="L11218" s="31"/>
      <c r="M11218" s="31"/>
      <c r="N11218" s="31"/>
      <c r="O11218" s="31"/>
      <c r="P11218" s="31"/>
      <c r="Q11218" s="31"/>
      <c r="R11218" s="31"/>
      <c r="S11218" s="31"/>
      <c r="T11218" s="31"/>
      <c r="U11218" s="31"/>
      <c r="V11218" s="31"/>
      <c r="W11218" s="31"/>
      <c r="X11218" s="31"/>
      <c r="Y11218" s="31"/>
      <c r="Z11218" s="31"/>
      <c r="AA11218" s="31"/>
      <c r="AB11218" s="31"/>
      <c r="AC11218" s="31"/>
      <c r="AD11218" s="31"/>
      <c r="AE11218" s="31"/>
      <c r="AF11218" s="31"/>
      <c r="AG11218" s="31"/>
      <c r="AH11218" s="31"/>
      <c r="AI11218" s="31"/>
      <c r="AJ11218" s="31"/>
      <c r="AK11218" s="31"/>
      <c r="AL11218" s="31"/>
      <c r="AM11218" s="31"/>
      <c r="AN11218" s="31"/>
      <c r="AO11218" s="31"/>
      <c r="AP11218" s="31"/>
      <c r="AQ11218" s="31"/>
      <c r="AR11218" s="31"/>
      <c r="AS11218" s="31"/>
      <c r="AT11218" s="31"/>
      <c r="AU11218" s="31"/>
      <c r="AV11218" s="31"/>
      <c r="AW11218" s="31"/>
      <c r="AX11218" s="31"/>
      <c r="AY11218" s="31"/>
      <c r="AZ11218" s="31"/>
      <c r="BA11218" s="31"/>
      <c r="BB11218" s="31"/>
      <c r="BC11218" s="31"/>
      <c r="BD11218" s="31"/>
      <c r="BE11218" s="31"/>
      <c r="BF11218" s="31"/>
      <c r="BG11218" s="31"/>
      <c r="BH11218" s="31"/>
      <c r="BI11218" s="31"/>
      <c r="BJ11218" s="31"/>
      <c r="BK11218" s="31"/>
      <c r="BL11218" s="31"/>
      <c r="BM11218" s="31"/>
      <c r="BN11218" s="31"/>
      <c r="BO11218" s="31"/>
      <c r="BP11218" s="31"/>
      <c r="BQ11218" s="31"/>
      <c r="BR11218" s="31"/>
      <c r="BS11218" s="31"/>
      <c r="BT11218" s="31"/>
      <c r="BU11218" s="31"/>
      <c r="BV11218" s="31"/>
      <c r="BW11218" s="31"/>
      <c r="BX11218" s="31"/>
      <c r="BY11218" s="31"/>
      <c r="BZ11218" s="31"/>
      <c r="CA11218" s="31"/>
      <c r="CB11218" s="31"/>
      <c r="CC11218" s="31"/>
    </row>
    <row r="11219" spans="5:81" customFormat="1" x14ac:dyDescent="0.25">
      <c r="E11219" s="30" t="str">
        <f t="shared" si="85"/>
        <v>update IFINOPL.dbo.AGREEMENT_ASSET set BILLING_TO_NPWP = '016628489007000', NPWP_NAME = 'PT. CITRA INA FEEDMIL', NPWP_ADDRESS = 'JL SUCI KM 24 SUSUKAN - CIRACAS JAKARTA TIMUR 13750' where AGREEMENT_NO = replace('0002153/4/38/04/2024', '/', '.');</v>
      </c>
      <c r="F11219" s="31"/>
      <c r="G11219" s="31"/>
      <c r="H11219" s="31"/>
      <c r="I11219" s="31"/>
      <c r="J11219" s="31"/>
      <c r="K11219" s="31"/>
      <c r="L11219" s="31"/>
      <c r="M11219" s="31"/>
      <c r="N11219" s="31"/>
      <c r="O11219" s="31"/>
      <c r="P11219" s="31"/>
      <c r="Q11219" s="31"/>
      <c r="R11219" s="31"/>
      <c r="S11219" s="31"/>
      <c r="T11219" s="31"/>
      <c r="U11219" s="31"/>
      <c r="V11219" s="31"/>
      <c r="W11219" s="31"/>
      <c r="X11219" s="31"/>
      <c r="Y11219" s="31"/>
      <c r="Z11219" s="31"/>
      <c r="AA11219" s="31"/>
      <c r="AB11219" s="31"/>
      <c r="AC11219" s="31"/>
      <c r="AD11219" s="31"/>
      <c r="AE11219" s="31"/>
      <c r="AF11219" s="31"/>
      <c r="AG11219" s="31"/>
      <c r="AH11219" s="31"/>
      <c r="AI11219" s="31"/>
      <c r="AJ11219" s="31"/>
      <c r="AK11219" s="31"/>
      <c r="AL11219" s="31"/>
      <c r="AM11219" s="31"/>
      <c r="AN11219" s="31"/>
      <c r="AO11219" s="31"/>
      <c r="AP11219" s="31"/>
      <c r="AQ11219" s="31"/>
      <c r="AR11219" s="31"/>
      <c r="AS11219" s="31"/>
      <c r="AT11219" s="31"/>
      <c r="AU11219" s="31"/>
      <c r="AV11219" s="31"/>
      <c r="AW11219" s="31"/>
      <c r="AX11219" s="31"/>
      <c r="AY11219" s="31"/>
      <c r="AZ11219" s="31"/>
      <c r="BA11219" s="31"/>
      <c r="BB11219" s="31"/>
      <c r="BC11219" s="31"/>
      <c r="BD11219" s="31"/>
      <c r="BE11219" s="31"/>
      <c r="BF11219" s="31"/>
      <c r="BG11219" s="31"/>
      <c r="BH11219" s="31"/>
      <c r="BI11219" s="31"/>
      <c r="BJ11219" s="31"/>
      <c r="BK11219" s="31"/>
      <c r="BL11219" s="31"/>
      <c r="BM11219" s="31"/>
      <c r="BN11219" s="31"/>
      <c r="BO11219" s="31"/>
      <c r="BP11219" s="31"/>
      <c r="BQ11219" s="31"/>
      <c r="BR11219" s="31"/>
      <c r="BS11219" s="31"/>
      <c r="BT11219" s="31"/>
      <c r="BU11219" s="31"/>
      <c r="BV11219" s="31"/>
      <c r="BW11219" s="31"/>
      <c r="BX11219" s="31"/>
      <c r="BY11219" s="31"/>
      <c r="BZ11219" s="31"/>
      <c r="CA11219" s="31"/>
      <c r="CB11219" s="31"/>
      <c r="CC11219" s="31"/>
    </row>
    <row r="11220" spans="5:81" customFormat="1" x14ac:dyDescent="0.25">
      <c r="E11220" s="30" t="str">
        <f t="shared" si="85"/>
        <v>update IFINOPL.dbo.AGREEMENT_ASSET set BILLING_TO_NPWP = '013006572092000', NPWP_NAME = 'PT. KRAMA YUDHA TIGA BERLIAN MOTORS', NPWP_ADDRESS = 'JL JEND. A. YANI PULOMAS RT 006 RW. 011 KAYU PUTIH PULO GADUNG JAKARTA TIMUR DKI JAKARTA 13210' where AGREEMENT_NO = replace('0002155/4/08/04/2024', '/', '.');</v>
      </c>
      <c r="F11220" s="31"/>
      <c r="G11220" s="31"/>
      <c r="H11220" s="31"/>
      <c r="I11220" s="31"/>
      <c r="J11220" s="31"/>
      <c r="K11220" s="31"/>
      <c r="L11220" s="31"/>
      <c r="M11220" s="31"/>
      <c r="N11220" s="31"/>
      <c r="O11220" s="31"/>
      <c r="P11220" s="31"/>
      <c r="Q11220" s="31"/>
      <c r="R11220" s="31"/>
      <c r="S11220" s="31"/>
      <c r="T11220" s="31"/>
      <c r="U11220" s="31"/>
      <c r="V11220" s="31"/>
      <c r="W11220" s="31"/>
      <c r="X11220" s="31"/>
      <c r="Y11220" s="31"/>
      <c r="Z11220" s="31"/>
      <c r="AA11220" s="31"/>
      <c r="AB11220" s="31"/>
      <c r="AC11220" s="31"/>
      <c r="AD11220" s="31"/>
      <c r="AE11220" s="31"/>
      <c r="AF11220" s="31"/>
      <c r="AG11220" s="31"/>
      <c r="AH11220" s="31"/>
      <c r="AI11220" s="31"/>
      <c r="AJ11220" s="31"/>
      <c r="AK11220" s="31"/>
      <c r="AL11220" s="31"/>
      <c r="AM11220" s="31"/>
      <c r="AN11220" s="31"/>
      <c r="AO11220" s="31"/>
      <c r="AP11220" s="31"/>
      <c r="AQ11220" s="31"/>
      <c r="AR11220" s="31"/>
      <c r="AS11220" s="31"/>
      <c r="AT11220" s="31"/>
      <c r="AU11220" s="31"/>
      <c r="AV11220" s="31"/>
      <c r="AW11220" s="31"/>
      <c r="AX11220" s="31"/>
      <c r="AY11220" s="31"/>
      <c r="AZ11220" s="31"/>
      <c r="BA11220" s="31"/>
      <c r="BB11220" s="31"/>
      <c r="BC11220" s="31"/>
      <c r="BD11220" s="31"/>
      <c r="BE11220" s="31"/>
      <c r="BF11220" s="31"/>
      <c r="BG11220" s="31"/>
      <c r="BH11220" s="31"/>
      <c r="BI11220" s="31"/>
      <c r="BJ11220" s="31"/>
      <c r="BK11220" s="31"/>
      <c r="BL11220" s="31"/>
      <c r="BM11220" s="31"/>
      <c r="BN11220" s="31"/>
      <c r="BO11220" s="31"/>
      <c r="BP11220" s="31"/>
      <c r="BQ11220" s="31"/>
      <c r="BR11220" s="31"/>
      <c r="BS11220" s="31"/>
      <c r="BT11220" s="31"/>
      <c r="BU11220" s="31"/>
      <c r="BV11220" s="31"/>
      <c r="BW11220" s="31"/>
      <c r="BX11220" s="31"/>
      <c r="BY11220" s="31"/>
      <c r="BZ11220" s="31"/>
      <c r="CA11220" s="31"/>
      <c r="CB11220" s="31"/>
      <c r="CC11220" s="31"/>
    </row>
    <row r="11221" spans="5:81" customFormat="1" x14ac:dyDescent="0.25">
      <c r="E11221"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replace('0002155/4/08/04/2024', '/', '.');</v>
      </c>
      <c r="F11221" s="31"/>
      <c r="G11221" s="31"/>
      <c r="H11221" s="31"/>
      <c r="I11221" s="31"/>
      <c r="J11221" s="31"/>
      <c r="K11221" s="31"/>
      <c r="L11221" s="31"/>
      <c r="M11221" s="31"/>
      <c r="N11221" s="31"/>
      <c r="O11221" s="31"/>
      <c r="P11221" s="31"/>
      <c r="Q11221" s="31"/>
      <c r="R11221" s="31"/>
      <c r="S11221" s="31"/>
      <c r="T11221" s="31"/>
      <c r="U11221" s="31"/>
      <c r="V11221" s="31"/>
      <c r="W11221" s="31"/>
      <c r="X11221" s="31"/>
      <c r="Y11221" s="31"/>
      <c r="Z11221" s="31"/>
      <c r="AA11221" s="31"/>
      <c r="AB11221" s="31"/>
      <c r="AC11221" s="31"/>
      <c r="AD11221" s="31"/>
      <c r="AE11221" s="31"/>
      <c r="AF11221" s="31"/>
      <c r="AG11221" s="31"/>
      <c r="AH11221" s="31"/>
      <c r="AI11221" s="31"/>
      <c r="AJ11221" s="31"/>
      <c r="AK11221" s="31"/>
      <c r="AL11221" s="31"/>
      <c r="AM11221" s="31"/>
      <c r="AN11221" s="31"/>
      <c r="AO11221" s="31"/>
      <c r="AP11221" s="31"/>
      <c r="AQ11221" s="31"/>
      <c r="AR11221" s="31"/>
      <c r="AS11221" s="31"/>
      <c r="AT11221" s="31"/>
      <c r="AU11221" s="31"/>
      <c r="AV11221" s="31"/>
      <c r="AW11221" s="31"/>
      <c r="AX11221" s="31"/>
      <c r="AY11221" s="31"/>
      <c r="AZ11221" s="31"/>
      <c r="BA11221" s="31"/>
      <c r="BB11221" s="31"/>
      <c r="BC11221" s="31"/>
      <c r="BD11221" s="31"/>
      <c r="BE11221" s="31"/>
      <c r="BF11221" s="31"/>
      <c r="BG11221" s="31"/>
      <c r="BH11221" s="31"/>
      <c r="BI11221" s="31"/>
      <c r="BJ11221" s="31"/>
      <c r="BK11221" s="31"/>
      <c r="BL11221" s="31"/>
      <c r="BM11221" s="31"/>
      <c r="BN11221" s="31"/>
      <c r="BO11221" s="31"/>
      <c r="BP11221" s="31"/>
      <c r="BQ11221" s="31"/>
      <c r="BR11221" s="31"/>
      <c r="BS11221" s="31"/>
      <c r="BT11221" s="31"/>
      <c r="BU11221" s="31"/>
      <c r="BV11221" s="31"/>
      <c r="BW11221" s="31"/>
      <c r="BX11221" s="31"/>
      <c r="BY11221" s="31"/>
      <c r="BZ11221" s="31"/>
      <c r="CA11221" s="31"/>
      <c r="CB11221" s="31"/>
      <c r="CC11221" s="31"/>
    </row>
    <row r="11222" spans="5:81" customFormat="1" x14ac:dyDescent="0.25">
      <c r="E11222" s="30" t="str">
        <f t="shared" si="85"/>
        <v>update IFINOPL.dbo.AGREEMENT_ASSET set BILLING_TO_NPWP = '013006572092000', NPWP_NAME = 'PT. KRAMA YUDHA TIGA BERLIAN MOTORS', NPWP_ADDRESS = 'JL JEND. A. YANI PULOMAS RT 006 RW. 011 KAYU PUTIH PULO GADUNG JAKARTA TIMUR DKI JAKARTA 13210' where AGREEMENT_NO = replace('0002155/4/08/04/2024', '/', '.');</v>
      </c>
      <c r="F11222" s="31"/>
      <c r="G11222" s="31"/>
      <c r="H11222" s="31"/>
      <c r="I11222" s="31"/>
      <c r="J11222" s="31"/>
      <c r="K11222" s="31"/>
      <c r="L11222" s="31"/>
      <c r="M11222" s="31"/>
      <c r="N11222" s="31"/>
      <c r="O11222" s="31"/>
      <c r="P11222" s="31"/>
      <c r="Q11222" s="31"/>
      <c r="R11222" s="31"/>
      <c r="S11222" s="31"/>
      <c r="T11222" s="31"/>
      <c r="U11222" s="31"/>
      <c r="V11222" s="31"/>
      <c r="W11222" s="31"/>
      <c r="X11222" s="31"/>
      <c r="Y11222" s="31"/>
      <c r="Z11222" s="31"/>
      <c r="AA11222" s="31"/>
      <c r="AB11222" s="31"/>
      <c r="AC11222" s="31"/>
      <c r="AD11222" s="31"/>
      <c r="AE11222" s="31"/>
      <c r="AF11222" s="31"/>
      <c r="AG11222" s="31"/>
      <c r="AH11222" s="31"/>
      <c r="AI11222" s="31"/>
      <c r="AJ11222" s="31"/>
      <c r="AK11222" s="31"/>
      <c r="AL11222" s="31"/>
      <c r="AM11222" s="31"/>
      <c r="AN11222" s="31"/>
      <c r="AO11222" s="31"/>
      <c r="AP11222" s="31"/>
      <c r="AQ11222" s="31"/>
      <c r="AR11222" s="31"/>
      <c r="AS11222" s="31"/>
      <c r="AT11222" s="31"/>
      <c r="AU11222" s="31"/>
      <c r="AV11222" s="31"/>
      <c r="AW11222" s="31"/>
      <c r="AX11222" s="31"/>
      <c r="AY11222" s="31"/>
      <c r="AZ11222" s="31"/>
      <c r="BA11222" s="31"/>
      <c r="BB11222" s="31"/>
      <c r="BC11222" s="31"/>
      <c r="BD11222" s="31"/>
      <c r="BE11222" s="31"/>
      <c r="BF11222" s="31"/>
      <c r="BG11222" s="31"/>
      <c r="BH11222" s="31"/>
      <c r="BI11222" s="31"/>
      <c r="BJ11222" s="31"/>
      <c r="BK11222" s="31"/>
      <c r="BL11222" s="31"/>
      <c r="BM11222" s="31"/>
      <c r="BN11222" s="31"/>
      <c r="BO11222" s="31"/>
      <c r="BP11222" s="31"/>
      <c r="BQ11222" s="31"/>
      <c r="BR11222" s="31"/>
      <c r="BS11222" s="31"/>
      <c r="BT11222" s="31"/>
      <c r="BU11222" s="31"/>
      <c r="BV11222" s="31"/>
      <c r="BW11222" s="31"/>
      <c r="BX11222" s="31"/>
      <c r="BY11222" s="31"/>
      <c r="BZ11222" s="31"/>
      <c r="CA11222" s="31"/>
      <c r="CB11222" s="31"/>
      <c r="CC11222" s="31"/>
    </row>
    <row r="11223" spans="5:81" customFormat="1" x14ac:dyDescent="0.25">
      <c r="E11223"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replace('0002155/4/08/04/2024', '/', '.');</v>
      </c>
      <c r="F11223" s="31"/>
      <c r="G11223" s="31"/>
      <c r="H11223" s="31"/>
      <c r="I11223" s="31"/>
      <c r="J11223" s="31"/>
      <c r="K11223" s="31"/>
      <c r="L11223" s="31"/>
      <c r="M11223" s="31"/>
      <c r="N11223" s="31"/>
      <c r="O11223" s="31"/>
      <c r="P11223" s="31"/>
      <c r="Q11223" s="31"/>
      <c r="R11223" s="31"/>
      <c r="S11223" s="31"/>
      <c r="T11223" s="31"/>
      <c r="U11223" s="31"/>
      <c r="V11223" s="31"/>
      <c r="W11223" s="31"/>
      <c r="X11223" s="31"/>
      <c r="Y11223" s="31"/>
      <c r="Z11223" s="31"/>
      <c r="AA11223" s="31"/>
      <c r="AB11223" s="31"/>
      <c r="AC11223" s="31"/>
      <c r="AD11223" s="31"/>
      <c r="AE11223" s="31"/>
      <c r="AF11223" s="31"/>
      <c r="AG11223" s="31"/>
      <c r="AH11223" s="31"/>
      <c r="AI11223" s="31"/>
      <c r="AJ11223" s="31"/>
      <c r="AK11223" s="31"/>
      <c r="AL11223" s="31"/>
      <c r="AM11223" s="31"/>
      <c r="AN11223" s="31"/>
      <c r="AO11223" s="31"/>
      <c r="AP11223" s="31"/>
      <c r="AQ11223" s="31"/>
      <c r="AR11223" s="31"/>
      <c r="AS11223" s="31"/>
      <c r="AT11223" s="31"/>
      <c r="AU11223" s="31"/>
      <c r="AV11223" s="31"/>
      <c r="AW11223" s="31"/>
      <c r="AX11223" s="31"/>
      <c r="AY11223" s="31"/>
      <c r="AZ11223" s="31"/>
      <c r="BA11223" s="31"/>
      <c r="BB11223" s="31"/>
      <c r="BC11223" s="31"/>
      <c r="BD11223" s="31"/>
      <c r="BE11223" s="31"/>
      <c r="BF11223" s="31"/>
      <c r="BG11223" s="31"/>
      <c r="BH11223" s="31"/>
      <c r="BI11223" s="31"/>
      <c r="BJ11223" s="31"/>
      <c r="BK11223" s="31"/>
      <c r="BL11223" s="31"/>
      <c r="BM11223" s="31"/>
      <c r="BN11223" s="31"/>
      <c r="BO11223" s="31"/>
      <c r="BP11223" s="31"/>
      <c r="BQ11223" s="31"/>
      <c r="BR11223" s="31"/>
      <c r="BS11223" s="31"/>
      <c r="BT11223" s="31"/>
      <c r="BU11223" s="31"/>
      <c r="BV11223" s="31"/>
      <c r="BW11223" s="31"/>
      <c r="BX11223" s="31"/>
      <c r="BY11223" s="31"/>
      <c r="BZ11223" s="31"/>
      <c r="CA11223" s="31"/>
      <c r="CB11223" s="31"/>
      <c r="CC11223" s="31"/>
    </row>
    <row r="11224" spans="5:81" customFormat="1" x14ac:dyDescent="0.25">
      <c r="E11224"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replace('0002156/4/08/04/2024', '/', '.');</v>
      </c>
      <c r="F11224" s="31"/>
      <c r="G11224" s="31"/>
      <c r="H11224" s="31"/>
      <c r="I11224" s="31"/>
      <c r="J11224" s="31"/>
      <c r="K11224" s="31"/>
      <c r="L11224" s="31"/>
      <c r="M11224" s="31"/>
      <c r="N11224" s="31"/>
      <c r="O11224" s="31"/>
      <c r="P11224" s="31"/>
      <c r="Q11224" s="31"/>
      <c r="R11224" s="31"/>
      <c r="S11224" s="31"/>
      <c r="T11224" s="31"/>
      <c r="U11224" s="31"/>
      <c r="V11224" s="31"/>
      <c r="W11224" s="31"/>
      <c r="X11224" s="31"/>
      <c r="Y11224" s="31"/>
      <c r="Z11224" s="31"/>
      <c r="AA11224" s="31"/>
      <c r="AB11224" s="31"/>
      <c r="AC11224" s="31"/>
      <c r="AD11224" s="31"/>
      <c r="AE11224" s="31"/>
      <c r="AF11224" s="31"/>
      <c r="AG11224" s="31"/>
      <c r="AH11224" s="31"/>
      <c r="AI11224" s="31"/>
      <c r="AJ11224" s="31"/>
      <c r="AK11224" s="31"/>
      <c r="AL11224" s="31"/>
      <c r="AM11224" s="31"/>
      <c r="AN11224" s="31"/>
      <c r="AO11224" s="31"/>
      <c r="AP11224" s="31"/>
      <c r="AQ11224" s="31"/>
      <c r="AR11224" s="31"/>
      <c r="AS11224" s="31"/>
      <c r="AT11224" s="31"/>
      <c r="AU11224" s="31"/>
      <c r="AV11224" s="31"/>
      <c r="AW11224" s="31"/>
      <c r="AX11224" s="31"/>
      <c r="AY11224" s="31"/>
      <c r="AZ11224" s="31"/>
      <c r="BA11224" s="31"/>
      <c r="BB11224" s="31"/>
      <c r="BC11224" s="31"/>
      <c r="BD11224" s="31"/>
      <c r="BE11224" s="31"/>
      <c r="BF11224" s="31"/>
      <c r="BG11224" s="31"/>
      <c r="BH11224" s="31"/>
      <c r="BI11224" s="31"/>
      <c r="BJ11224" s="31"/>
      <c r="BK11224" s="31"/>
      <c r="BL11224" s="31"/>
      <c r="BM11224" s="31"/>
      <c r="BN11224" s="31"/>
      <c r="BO11224" s="31"/>
      <c r="BP11224" s="31"/>
      <c r="BQ11224" s="31"/>
      <c r="BR11224" s="31"/>
      <c r="BS11224" s="31"/>
      <c r="BT11224" s="31"/>
      <c r="BU11224" s="31"/>
      <c r="BV11224" s="31"/>
      <c r="BW11224" s="31"/>
      <c r="BX11224" s="31"/>
      <c r="BY11224" s="31"/>
      <c r="BZ11224" s="31"/>
      <c r="CA11224" s="31"/>
      <c r="CB11224" s="31"/>
      <c r="CC11224" s="31"/>
    </row>
    <row r="11225" spans="5:81" customFormat="1" x14ac:dyDescent="0.25">
      <c r="E11225" s="30" t="str">
        <f t="shared" si="85"/>
        <v>update IFINOPL.dbo.AGREEMENT_ASSET set BILLING_TO_NPWP = '013006572092000', NPWP_NAME = 'PT KRAMA YUDHA TIGA BERLIANMOTORS', NPWP_ADDRESS = 'JL JEND A. YANI PULOMAS RT. 006 RW. 011 KAYU PUTIH PULO GADUNG JAKARTA TIMUR DKI JAKARTA 13210' where AGREEMENT_NO = replace('0002157/4/08/04/2024', '/', '.');</v>
      </c>
      <c r="F11225" s="31"/>
      <c r="G11225" s="31"/>
      <c r="H11225" s="31"/>
      <c r="I11225" s="31"/>
      <c r="J11225" s="31"/>
      <c r="K11225" s="31"/>
      <c r="L11225" s="31"/>
      <c r="M11225" s="31"/>
      <c r="N11225" s="31"/>
      <c r="O11225" s="31"/>
      <c r="P11225" s="31"/>
      <c r="Q11225" s="31"/>
      <c r="R11225" s="31"/>
      <c r="S11225" s="31"/>
      <c r="T11225" s="31"/>
      <c r="U11225" s="31"/>
      <c r="V11225" s="31"/>
      <c r="W11225" s="31"/>
      <c r="X11225" s="31"/>
      <c r="Y11225" s="31"/>
      <c r="Z11225" s="31"/>
      <c r="AA11225" s="31"/>
      <c r="AB11225" s="31"/>
      <c r="AC11225" s="31"/>
      <c r="AD11225" s="31"/>
      <c r="AE11225" s="31"/>
      <c r="AF11225" s="31"/>
      <c r="AG11225" s="31"/>
      <c r="AH11225" s="31"/>
      <c r="AI11225" s="31"/>
      <c r="AJ11225" s="31"/>
      <c r="AK11225" s="31"/>
      <c r="AL11225" s="31"/>
      <c r="AM11225" s="31"/>
      <c r="AN11225" s="31"/>
      <c r="AO11225" s="31"/>
      <c r="AP11225" s="31"/>
      <c r="AQ11225" s="31"/>
      <c r="AR11225" s="31"/>
      <c r="AS11225" s="31"/>
      <c r="AT11225" s="31"/>
      <c r="AU11225" s="31"/>
      <c r="AV11225" s="31"/>
      <c r="AW11225" s="31"/>
      <c r="AX11225" s="31"/>
      <c r="AY11225" s="31"/>
      <c r="AZ11225" s="31"/>
      <c r="BA11225" s="31"/>
      <c r="BB11225" s="31"/>
      <c r="BC11225" s="31"/>
      <c r="BD11225" s="31"/>
      <c r="BE11225" s="31"/>
      <c r="BF11225" s="31"/>
      <c r="BG11225" s="31"/>
      <c r="BH11225" s="31"/>
      <c r="BI11225" s="31"/>
      <c r="BJ11225" s="31"/>
      <c r="BK11225" s="31"/>
      <c r="BL11225" s="31"/>
      <c r="BM11225" s="31"/>
      <c r="BN11225" s="31"/>
      <c r="BO11225" s="31"/>
      <c r="BP11225" s="31"/>
      <c r="BQ11225" s="31"/>
      <c r="BR11225" s="31"/>
      <c r="BS11225" s="31"/>
      <c r="BT11225" s="31"/>
      <c r="BU11225" s="31"/>
      <c r="BV11225" s="31"/>
      <c r="BW11225" s="31"/>
      <c r="BX11225" s="31"/>
      <c r="BY11225" s="31"/>
      <c r="BZ11225" s="31"/>
      <c r="CA11225" s="31"/>
      <c r="CB11225" s="31"/>
      <c r="CC11225" s="31"/>
    </row>
    <row r="11226" spans="5:81" customFormat="1" x14ac:dyDescent="0.25">
      <c r="E11226" s="30" t="str">
        <f t="shared" si="85"/>
        <v>update IFINOPL.dbo.AGREEMENT_ASSET set BILLING_TO_NPWP = '013006572092000', NPWP_NAME = 'PT. KRAMA YUDHA TIGA BERLIAN MOTORS', NPWP_ADDRESS = 'JL JEND. A. YANI PULOMAS RT 006 RW. 011 KAYU PUTIH PULO GADUNG JAKARTA TIMUR DKI JAKARTA 13210' where AGREEMENT_NO = replace('0002157/4/08/04/2024', '/', '.');</v>
      </c>
      <c r="F11226" s="31"/>
      <c r="G11226" s="31"/>
      <c r="H11226" s="31"/>
      <c r="I11226" s="31"/>
      <c r="J11226" s="31"/>
      <c r="K11226" s="31"/>
      <c r="L11226" s="31"/>
      <c r="M11226" s="31"/>
      <c r="N11226" s="31"/>
      <c r="O11226" s="31"/>
      <c r="P11226" s="31"/>
      <c r="Q11226" s="31"/>
      <c r="R11226" s="31"/>
      <c r="S11226" s="31"/>
      <c r="T11226" s="31"/>
      <c r="U11226" s="31"/>
      <c r="V11226" s="31"/>
      <c r="W11226" s="31"/>
      <c r="X11226" s="31"/>
      <c r="Y11226" s="31"/>
      <c r="Z11226" s="31"/>
      <c r="AA11226" s="31"/>
      <c r="AB11226" s="31"/>
      <c r="AC11226" s="31"/>
      <c r="AD11226" s="31"/>
      <c r="AE11226" s="31"/>
      <c r="AF11226" s="31"/>
      <c r="AG11226" s="31"/>
      <c r="AH11226" s="31"/>
      <c r="AI11226" s="31"/>
      <c r="AJ11226" s="31"/>
      <c r="AK11226" s="31"/>
      <c r="AL11226" s="31"/>
      <c r="AM11226" s="31"/>
      <c r="AN11226" s="31"/>
      <c r="AO11226" s="31"/>
      <c r="AP11226" s="31"/>
      <c r="AQ11226" s="31"/>
      <c r="AR11226" s="31"/>
      <c r="AS11226" s="31"/>
      <c r="AT11226" s="31"/>
      <c r="AU11226" s="31"/>
      <c r="AV11226" s="31"/>
      <c r="AW11226" s="31"/>
      <c r="AX11226" s="31"/>
      <c r="AY11226" s="31"/>
      <c r="AZ11226" s="31"/>
      <c r="BA11226" s="31"/>
      <c r="BB11226" s="31"/>
      <c r="BC11226" s="31"/>
      <c r="BD11226" s="31"/>
      <c r="BE11226" s="31"/>
      <c r="BF11226" s="31"/>
      <c r="BG11226" s="31"/>
      <c r="BH11226" s="31"/>
      <c r="BI11226" s="31"/>
      <c r="BJ11226" s="31"/>
      <c r="BK11226" s="31"/>
      <c r="BL11226" s="31"/>
      <c r="BM11226" s="31"/>
      <c r="BN11226" s="31"/>
      <c r="BO11226" s="31"/>
      <c r="BP11226" s="31"/>
      <c r="BQ11226" s="31"/>
      <c r="BR11226" s="31"/>
      <c r="BS11226" s="31"/>
      <c r="BT11226" s="31"/>
      <c r="BU11226" s="31"/>
      <c r="BV11226" s="31"/>
      <c r="BW11226" s="31"/>
      <c r="BX11226" s="31"/>
      <c r="BY11226" s="31"/>
      <c r="BZ11226" s="31"/>
      <c r="CA11226" s="31"/>
      <c r="CB11226" s="31"/>
      <c r="CC11226" s="31"/>
    </row>
    <row r="11227" spans="5:81" customFormat="1" x14ac:dyDescent="0.25">
      <c r="E11227"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replace('0002157/4/08/04/2024', '/', '.');</v>
      </c>
      <c r="F11227" s="31"/>
      <c r="G11227" s="31"/>
      <c r="H11227" s="31"/>
      <c r="I11227" s="31"/>
      <c r="J11227" s="31"/>
      <c r="K11227" s="31"/>
      <c r="L11227" s="31"/>
      <c r="M11227" s="31"/>
      <c r="N11227" s="31"/>
      <c r="O11227" s="31"/>
      <c r="P11227" s="31"/>
      <c r="Q11227" s="31"/>
      <c r="R11227" s="31"/>
      <c r="S11227" s="31"/>
      <c r="T11227" s="31"/>
      <c r="U11227" s="31"/>
      <c r="V11227" s="31"/>
      <c r="W11227" s="31"/>
      <c r="X11227" s="31"/>
      <c r="Y11227" s="31"/>
      <c r="Z11227" s="31"/>
      <c r="AA11227" s="31"/>
      <c r="AB11227" s="31"/>
      <c r="AC11227" s="31"/>
      <c r="AD11227" s="31"/>
      <c r="AE11227" s="31"/>
      <c r="AF11227" s="31"/>
      <c r="AG11227" s="31"/>
      <c r="AH11227" s="31"/>
      <c r="AI11227" s="31"/>
      <c r="AJ11227" s="31"/>
      <c r="AK11227" s="31"/>
      <c r="AL11227" s="31"/>
      <c r="AM11227" s="31"/>
      <c r="AN11227" s="31"/>
      <c r="AO11227" s="31"/>
      <c r="AP11227" s="31"/>
      <c r="AQ11227" s="31"/>
      <c r="AR11227" s="31"/>
      <c r="AS11227" s="31"/>
      <c r="AT11227" s="31"/>
      <c r="AU11227" s="31"/>
      <c r="AV11227" s="31"/>
      <c r="AW11227" s="31"/>
      <c r="AX11227" s="31"/>
      <c r="AY11227" s="31"/>
      <c r="AZ11227" s="31"/>
      <c r="BA11227" s="31"/>
      <c r="BB11227" s="31"/>
      <c r="BC11227" s="31"/>
      <c r="BD11227" s="31"/>
      <c r="BE11227" s="31"/>
      <c r="BF11227" s="31"/>
      <c r="BG11227" s="31"/>
      <c r="BH11227" s="31"/>
      <c r="BI11227" s="31"/>
      <c r="BJ11227" s="31"/>
      <c r="BK11227" s="31"/>
      <c r="BL11227" s="31"/>
      <c r="BM11227" s="31"/>
      <c r="BN11227" s="31"/>
      <c r="BO11227" s="31"/>
      <c r="BP11227" s="31"/>
      <c r="BQ11227" s="31"/>
      <c r="BR11227" s="31"/>
      <c r="BS11227" s="31"/>
      <c r="BT11227" s="31"/>
      <c r="BU11227" s="31"/>
      <c r="BV11227" s="31"/>
      <c r="BW11227" s="31"/>
      <c r="BX11227" s="31"/>
      <c r="BY11227" s="31"/>
      <c r="BZ11227" s="31"/>
      <c r="CA11227" s="31"/>
      <c r="CB11227" s="31"/>
      <c r="CC11227" s="31"/>
    </row>
    <row r="11228" spans="5:81" customFormat="1" x14ac:dyDescent="0.25">
      <c r="E11228" s="30" t="str">
        <f t="shared" si="85"/>
        <v>update IFINOPL.dbo.AGREEMENT_ASSET set BILLING_TO_NPWP = '013006572092000', NPWP_NAME = 'PT KRAMA YUDHA TIGA BERLIANMOTORS', NPWP_ADDRESS = 'JL JEND A. YANI PULOMAS RT. 006 RW. 011 KAYU PUTIH PULO GADUNG JAKARTA TIMUR DKI JAKARTA 13210' where AGREEMENT_NO = replace('0002157/4/08/04/2024', '/', '.');</v>
      </c>
      <c r="F11228" s="31"/>
      <c r="G11228" s="31"/>
      <c r="H11228" s="31"/>
      <c r="I11228" s="31"/>
      <c r="J11228" s="31"/>
      <c r="K11228" s="31"/>
      <c r="L11228" s="31"/>
      <c r="M11228" s="31"/>
      <c r="N11228" s="31"/>
      <c r="O11228" s="31"/>
      <c r="P11228" s="31"/>
      <c r="Q11228" s="31"/>
      <c r="R11228" s="31"/>
      <c r="S11228" s="31"/>
      <c r="T11228" s="31"/>
      <c r="U11228" s="31"/>
      <c r="V11228" s="31"/>
      <c r="W11228" s="31"/>
      <c r="X11228" s="31"/>
      <c r="Y11228" s="31"/>
      <c r="Z11228" s="31"/>
      <c r="AA11228" s="31"/>
      <c r="AB11228" s="31"/>
      <c r="AC11228" s="31"/>
      <c r="AD11228" s="31"/>
      <c r="AE11228" s="31"/>
      <c r="AF11228" s="31"/>
      <c r="AG11228" s="31"/>
      <c r="AH11228" s="31"/>
      <c r="AI11228" s="31"/>
      <c r="AJ11228" s="31"/>
      <c r="AK11228" s="31"/>
      <c r="AL11228" s="31"/>
      <c r="AM11228" s="31"/>
      <c r="AN11228" s="31"/>
      <c r="AO11228" s="31"/>
      <c r="AP11228" s="31"/>
      <c r="AQ11228" s="31"/>
      <c r="AR11228" s="31"/>
      <c r="AS11228" s="31"/>
      <c r="AT11228" s="31"/>
      <c r="AU11228" s="31"/>
      <c r="AV11228" s="31"/>
      <c r="AW11228" s="31"/>
      <c r="AX11228" s="31"/>
      <c r="AY11228" s="31"/>
      <c r="AZ11228" s="31"/>
      <c r="BA11228" s="31"/>
      <c r="BB11228" s="31"/>
      <c r="BC11228" s="31"/>
      <c r="BD11228" s="31"/>
      <c r="BE11228" s="31"/>
      <c r="BF11228" s="31"/>
      <c r="BG11228" s="31"/>
      <c r="BH11228" s="31"/>
      <c r="BI11228" s="31"/>
      <c r="BJ11228" s="31"/>
      <c r="BK11228" s="31"/>
      <c r="BL11228" s="31"/>
      <c r="BM11228" s="31"/>
      <c r="BN11228" s="31"/>
      <c r="BO11228" s="31"/>
      <c r="BP11228" s="31"/>
      <c r="BQ11228" s="31"/>
      <c r="BR11228" s="31"/>
      <c r="BS11228" s="31"/>
      <c r="BT11228" s="31"/>
      <c r="BU11228" s="31"/>
      <c r="BV11228" s="31"/>
      <c r="BW11228" s="31"/>
      <c r="BX11228" s="31"/>
      <c r="BY11228" s="31"/>
      <c r="BZ11228" s="31"/>
      <c r="CA11228" s="31"/>
      <c r="CB11228" s="31"/>
      <c r="CC11228" s="31"/>
    </row>
    <row r="11229" spans="5:81" customFormat="1" x14ac:dyDescent="0.25">
      <c r="E11229" s="30" t="str">
        <f t="shared" si="85"/>
        <v>update IFINOPL.dbo.AGREEMENT_ASSET set BILLING_TO_NPWP = '013006572092000', NPWP_NAME = 'PT. KRAMA YUDHA TIGA BERLIAN MOTORS', NPWP_ADDRESS = 'JL JEND. A. YANI PULOMAS RT 006 RW. 011 KAYU PUTIH PULO GADUNG JAKARTA TIMUR DKI JAKARTA 13210' where AGREEMENT_NO = replace('0002157/4/08/04/2024', '/', '.');</v>
      </c>
      <c r="F11229" s="31"/>
      <c r="G11229" s="31"/>
      <c r="H11229" s="31"/>
      <c r="I11229" s="31"/>
      <c r="J11229" s="31"/>
      <c r="K11229" s="31"/>
      <c r="L11229" s="31"/>
      <c r="M11229" s="31"/>
      <c r="N11229" s="31"/>
      <c r="O11229" s="31"/>
      <c r="P11229" s="31"/>
      <c r="Q11229" s="31"/>
      <c r="R11229" s="31"/>
      <c r="S11229" s="31"/>
      <c r="T11229" s="31"/>
      <c r="U11229" s="31"/>
      <c r="V11229" s="31"/>
      <c r="W11229" s="31"/>
      <c r="X11229" s="31"/>
      <c r="Y11229" s="31"/>
      <c r="Z11229" s="31"/>
      <c r="AA11229" s="31"/>
      <c r="AB11229" s="31"/>
      <c r="AC11229" s="31"/>
      <c r="AD11229" s="31"/>
      <c r="AE11229" s="31"/>
      <c r="AF11229" s="31"/>
      <c r="AG11229" s="31"/>
      <c r="AH11229" s="31"/>
      <c r="AI11229" s="31"/>
      <c r="AJ11229" s="31"/>
      <c r="AK11229" s="31"/>
      <c r="AL11229" s="31"/>
      <c r="AM11229" s="31"/>
      <c r="AN11229" s="31"/>
      <c r="AO11229" s="31"/>
      <c r="AP11229" s="31"/>
      <c r="AQ11229" s="31"/>
      <c r="AR11229" s="31"/>
      <c r="AS11229" s="31"/>
      <c r="AT11229" s="31"/>
      <c r="AU11229" s="31"/>
      <c r="AV11229" s="31"/>
      <c r="AW11229" s="31"/>
      <c r="AX11229" s="31"/>
      <c r="AY11229" s="31"/>
      <c r="AZ11229" s="31"/>
      <c r="BA11229" s="31"/>
      <c r="BB11229" s="31"/>
      <c r="BC11229" s="31"/>
      <c r="BD11229" s="31"/>
      <c r="BE11229" s="31"/>
      <c r="BF11229" s="31"/>
      <c r="BG11229" s="31"/>
      <c r="BH11229" s="31"/>
      <c r="BI11229" s="31"/>
      <c r="BJ11229" s="31"/>
      <c r="BK11229" s="31"/>
      <c r="BL11229" s="31"/>
      <c r="BM11229" s="31"/>
      <c r="BN11229" s="31"/>
      <c r="BO11229" s="31"/>
      <c r="BP11229" s="31"/>
      <c r="BQ11229" s="31"/>
      <c r="BR11229" s="31"/>
      <c r="BS11229" s="31"/>
      <c r="BT11229" s="31"/>
      <c r="BU11229" s="31"/>
      <c r="BV11229" s="31"/>
      <c r="BW11229" s="31"/>
      <c r="BX11229" s="31"/>
      <c r="BY11229" s="31"/>
      <c r="BZ11229" s="31"/>
      <c r="CA11229" s="31"/>
      <c r="CB11229" s="31"/>
      <c r="CC11229" s="31"/>
    </row>
    <row r="11230" spans="5:81" customFormat="1" x14ac:dyDescent="0.25">
      <c r="E11230"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replace('0002157/4/08/04/2024', '/', '.');</v>
      </c>
      <c r="F11230" s="31"/>
      <c r="G11230" s="31"/>
      <c r="H11230" s="31"/>
      <c r="I11230" s="31"/>
      <c r="J11230" s="31"/>
      <c r="K11230" s="31"/>
      <c r="L11230" s="31"/>
      <c r="M11230" s="31"/>
      <c r="N11230" s="31"/>
      <c r="O11230" s="31"/>
      <c r="P11230" s="31"/>
      <c r="Q11230" s="31"/>
      <c r="R11230" s="31"/>
      <c r="S11230" s="31"/>
      <c r="T11230" s="31"/>
      <c r="U11230" s="31"/>
      <c r="V11230" s="31"/>
      <c r="W11230" s="31"/>
      <c r="X11230" s="31"/>
      <c r="Y11230" s="31"/>
      <c r="Z11230" s="31"/>
      <c r="AA11230" s="31"/>
      <c r="AB11230" s="31"/>
      <c r="AC11230" s="31"/>
      <c r="AD11230" s="31"/>
      <c r="AE11230" s="31"/>
      <c r="AF11230" s="31"/>
      <c r="AG11230" s="31"/>
      <c r="AH11230" s="31"/>
      <c r="AI11230" s="31"/>
      <c r="AJ11230" s="31"/>
      <c r="AK11230" s="31"/>
      <c r="AL11230" s="31"/>
      <c r="AM11230" s="31"/>
      <c r="AN11230" s="31"/>
      <c r="AO11230" s="31"/>
      <c r="AP11230" s="31"/>
      <c r="AQ11230" s="31"/>
      <c r="AR11230" s="31"/>
      <c r="AS11230" s="31"/>
      <c r="AT11230" s="31"/>
      <c r="AU11230" s="31"/>
      <c r="AV11230" s="31"/>
      <c r="AW11230" s="31"/>
      <c r="AX11230" s="31"/>
      <c r="AY11230" s="31"/>
      <c r="AZ11230" s="31"/>
      <c r="BA11230" s="31"/>
      <c r="BB11230" s="31"/>
      <c r="BC11230" s="31"/>
      <c r="BD11230" s="31"/>
      <c r="BE11230" s="31"/>
      <c r="BF11230" s="31"/>
      <c r="BG11230" s="31"/>
      <c r="BH11230" s="31"/>
      <c r="BI11230" s="31"/>
      <c r="BJ11230" s="31"/>
      <c r="BK11230" s="31"/>
      <c r="BL11230" s="31"/>
      <c r="BM11230" s="31"/>
      <c r="BN11230" s="31"/>
      <c r="BO11230" s="31"/>
      <c r="BP11230" s="31"/>
      <c r="BQ11230" s="31"/>
      <c r="BR11230" s="31"/>
      <c r="BS11230" s="31"/>
      <c r="BT11230" s="31"/>
      <c r="BU11230" s="31"/>
      <c r="BV11230" s="31"/>
      <c r="BW11230" s="31"/>
      <c r="BX11230" s="31"/>
      <c r="BY11230" s="31"/>
      <c r="BZ11230" s="31"/>
      <c r="CA11230" s="31"/>
      <c r="CB11230" s="31"/>
      <c r="CC11230" s="31"/>
    </row>
    <row r="11231" spans="5:81" customFormat="1" x14ac:dyDescent="0.25">
      <c r="E11231" s="30" t="str">
        <f t="shared" si="85"/>
        <v>update IFINOPL.dbo.AGREEMENT_ASSET set BILLING_TO_NPWP = '013006572092000', NPWP_NAME = 'PT KRAMA YUDHA TIGA BERLIANMOTORS', NPWP_ADDRESS = 'JL JEND A. YANI PULOMAS RT. 006 RW. 011 KAYU PUTIH PULO GADUNG JAKARTA TIMUR DKI JAKARTA 13210' where AGREEMENT_NO = replace('0002157/4/08/04/2024', '/', '.');</v>
      </c>
      <c r="F11231" s="31"/>
      <c r="G11231" s="31"/>
      <c r="H11231" s="31"/>
      <c r="I11231" s="31"/>
      <c r="J11231" s="31"/>
      <c r="K11231" s="31"/>
      <c r="L11231" s="31"/>
      <c r="M11231" s="31"/>
      <c r="N11231" s="31"/>
      <c r="O11231" s="31"/>
      <c r="P11231" s="31"/>
      <c r="Q11231" s="31"/>
      <c r="R11231" s="31"/>
      <c r="S11231" s="31"/>
      <c r="T11231" s="31"/>
      <c r="U11231" s="31"/>
      <c r="V11231" s="31"/>
      <c r="W11231" s="31"/>
      <c r="X11231" s="31"/>
      <c r="Y11231" s="31"/>
      <c r="Z11231" s="31"/>
      <c r="AA11231" s="31"/>
      <c r="AB11231" s="31"/>
      <c r="AC11231" s="31"/>
      <c r="AD11231" s="31"/>
      <c r="AE11231" s="31"/>
      <c r="AF11231" s="31"/>
      <c r="AG11231" s="31"/>
      <c r="AH11231" s="31"/>
      <c r="AI11231" s="31"/>
      <c r="AJ11231" s="31"/>
      <c r="AK11231" s="31"/>
      <c r="AL11231" s="31"/>
      <c r="AM11231" s="31"/>
      <c r="AN11231" s="31"/>
      <c r="AO11231" s="31"/>
      <c r="AP11231" s="31"/>
      <c r="AQ11231" s="31"/>
      <c r="AR11231" s="31"/>
      <c r="AS11231" s="31"/>
      <c r="AT11231" s="31"/>
      <c r="AU11231" s="31"/>
      <c r="AV11231" s="31"/>
      <c r="AW11231" s="31"/>
      <c r="AX11231" s="31"/>
      <c r="AY11231" s="31"/>
      <c r="AZ11231" s="31"/>
      <c r="BA11231" s="31"/>
      <c r="BB11231" s="31"/>
      <c r="BC11231" s="31"/>
      <c r="BD11231" s="31"/>
      <c r="BE11231" s="31"/>
      <c r="BF11231" s="31"/>
      <c r="BG11231" s="31"/>
      <c r="BH11231" s="31"/>
      <c r="BI11231" s="31"/>
      <c r="BJ11231" s="31"/>
      <c r="BK11231" s="31"/>
      <c r="BL11231" s="31"/>
      <c r="BM11231" s="31"/>
      <c r="BN11231" s="31"/>
      <c r="BO11231" s="31"/>
      <c r="BP11231" s="31"/>
      <c r="BQ11231" s="31"/>
      <c r="BR11231" s="31"/>
      <c r="BS11231" s="31"/>
      <c r="BT11231" s="31"/>
      <c r="BU11231" s="31"/>
      <c r="BV11231" s="31"/>
      <c r="BW11231" s="31"/>
      <c r="BX11231" s="31"/>
      <c r="BY11231" s="31"/>
      <c r="BZ11231" s="31"/>
      <c r="CA11231" s="31"/>
      <c r="CB11231" s="31"/>
      <c r="CC11231" s="31"/>
    </row>
    <row r="11232" spans="5:81" customFormat="1" x14ac:dyDescent="0.25">
      <c r="E11232" s="30" t="str">
        <f t="shared" si="85"/>
        <v>update IFINOPL.dbo.AGREEMENT_ASSET set BILLING_TO_NPWP = '013006572092000', NPWP_NAME = 'PT. KRAMA YUDHA TIGA BERLIAN MOTORS', NPWP_ADDRESS = 'JL JEND. A. YANI PULOMAS RT 006 RW. 011 KAYU PUTIH PULO GADUNG JAKARTA TIMUR DKI JAKARTA 13210' where AGREEMENT_NO = replace('0002157/4/08/04/2024', '/', '.');</v>
      </c>
      <c r="F11232" s="31"/>
      <c r="G11232" s="31"/>
      <c r="H11232" s="31"/>
      <c r="I11232" s="31"/>
      <c r="J11232" s="31"/>
      <c r="K11232" s="31"/>
      <c r="L11232" s="31"/>
      <c r="M11232" s="31"/>
      <c r="N11232" s="31"/>
      <c r="O11232" s="31"/>
      <c r="P11232" s="31"/>
      <c r="Q11232" s="31"/>
      <c r="R11232" s="31"/>
      <c r="S11232" s="31"/>
      <c r="T11232" s="31"/>
      <c r="U11232" s="31"/>
      <c r="V11232" s="31"/>
      <c r="W11232" s="31"/>
      <c r="X11232" s="31"/>
      <c r="Y11232" s="31"/>
      <c r="Z11232" s="31"/>
      <c r="AA11232" s="31"/>
      <c r="AB11232" s="31"/>
      <c r="AC11232" s="31"/>
      <c r="AD11232" s="31"/>
      <c r="AE11232" s="31"/>
      <c r="AF11232" s="31"/>
      <c r="AG11232" s="31"/>
      <c r="AH11232" s="31"/>
      <c r="AI11232" s="31"/>
      <c r="AJ11232" s="31"/>
      <c r="AK11232" s="31"/>
      <c r="AL11232" s="31"/>
      <c r="AM11232" s="31"/>
      <c r="AN11232" s="31"/>
      <c r="AO11232" s="31"/>
      <c r="AP11232" s="31"/>
      <c r="AQ11232" s="31"/>
      <c r="AR11232" s="31"/>
      <c r="AS11232" s="31"/>
      <c r="AT11232" s="31"/>
      <c r="AU11232" s="31"/>
      <c r="AV11232" s="31"/>
      <c r="AW11232" s="31"/>
      <c r="AX11232" s="31"/>
      <c r="AY11232" s="31"/>
      <c r="AZ11232" s="31"/>
      <c r="BA11232" s="31"/>
      <c r="BB11232" s="31"/>
      <c r="BC11232" s="31"/>
      <c r="BD11232" s="31"/>
      <c r="BE11232" s="31"/>
      <c r="BF11232" s="31"/>
      <c r="BG11232" s="31"/>
      <c r="BH11232" s="31"/>
      <c r="BI11232" s="31"/>
      <c r="BJ11232" s="31"/>
      <c r="BK11232" s="31"/>
      <c r="BL11232" s="31"/>
      <c r="BM11232" s="31"/>
      <c r="BN11232" s="31"/>
      <c r="BO11232" s="31"/>
      <c r="BP11232" s="31"/>
      <c r="BQ11232" s="31"/>
      <c r="BR11232" s="31"/>
      <c r="BS11232" s="31"/>
      <c r="BT11232" s="31"/>
      <c r="BU11232" s="31"/>
      <c r="BV11232" s="31"/>
      <c r="BW11232" s="31"/>
      <c r="BX11232" s="31"/>
      <c r="BY11232" s="31"/>
      <c r="BZ11232" s="31"/>
      <c r="CA11232" s="31"/>
      <c r="CB11232" s="31"/>
      <c r="CC11232" s="31"/>
    </row>
    <row r="11233" spans="5:81" customFormat="1" x14ac:dyDescent="0.25">
      <c r="E11233" s="30" t="str">
        <f t="shared" si="85"/>
        <v>update IFINOPL.dbo.AGREEMENT_ASSET set BILLING_TO_NPWP = '013006572092000', NPWP_NAME = 'PT. KRAMA YUDHA TIGA BERLIAN MOTORS', NPWP_ADDRESS = 'JL. JENDRAL AHMAD YANI PULOMAS RT.000 RW.000 KEL.KAYU PUTIH KEC.PULO GADUNG KOTA/KAB. ADM JAKARTA TIMUR DKI JAKARTA 13210' where AGREEMENT_NO = replace('0002157/4/08/04/2024', '/', '.');</v>
      </c>
      <c r="F11233" s="31"/>
      <c r="G11233" s="31"/>
      <c r="H11233" s="31"/>
      <c r="I11233" s="31"/>
      <c r="J11233" s="31"/>
      <c r="K11233" s="31"/>
      <c r="L11233" s="31"/>
      <c r="M11233" s="31"/>
      <c r="N11233" s="31"/>
      <c r="O11233" s="31"/>
      <c r="P11233" s="31"/>
      <c r="Q11233" s="31"/>
      <c r="R11233" s="31"/>
      <c r="S11233" s="31"/>
      <c r="T11233" s="31"/>
      <c r="U11233" s="31"/>
      <c r="V11233" s="31"/>
      <c r="W11233" s="31"/>
      <c r="X11233" s="31"/>
      <c r="Y11233" s="31"/>
      <c r="Z11233" s="31"/>
      <c r="AA11233" s="31"/>
      <c r="AB11233" s="31"/>
      <c r="AC11233" s="31"/>
      <c r="AD11233" s="31"/>
      <c r="AE11233" s="31"/>
      <c r="AF11233" s="31"/>
      <c r="AG11233" s="31"/>
      <c r="AH11233" s="31"/>
      <c r="AI11233" s="31"/>
      <c r="AJ11233" s="31"/>
      <c r="AK11233" s="31"/>
      <c r="AL11233" s="31"/>
      <c r="AM11233" s="31"/>
      <c r="AN11233" s="31"/>
      <c r="AO11233" s="31"/>
      <c r="AP11233" s="31"/>
      <c r="AQ11233" s="31"/>
      <c r="AR11233" s="31"/>
      <c r="AS11233" s="31"/>
      <c r="AT11233" s="31"/>
      <c r="AU11233" s="31"/>
      <c r="AV11233" s="31"/>
      <c r="AW11233" s="31"/>
      <c r="AX11233" s="31"/>
      <c r="AY11233" s="31"/>
      <c r="AZ11233" s="31"/>
      <c r="BA11233" s="31"/>
      <c r="BB11233" s="31"/>
      <c r="BC11233" s="31"/>
      <c r="BD11233" s="31"/>
      <c r="BE11233" s="31"/>
      <c r="BF11233" s="31"/>
      <c r="BG11233" s="31"/>
      <c r="BH11233" s="31"/>
      <c r="BI11233" s="31"/>
      <c r="BJ11233" s="31"/>
      <c r="BK11233" s="31"/>
      <c r="BL11233" s="31"/>
      <c r="BM11233" s="31"/>
      <c r="BN11233" s="31"/>
      <c r="BO11233" s="31"/>
      <c r="BP11233" s="31"/>
      <c r="BQ11233" s="31"/>
      <c r="BR11233" s="31"/>
      <c r="BS11233" s="31"/>
      <c r="BT11233" s="31"/>
      <c r="BU11233" s="31"/>
      <c r="BV11233" s="31"/>
      <c r="BW11233" s="31"/>
      <c r="BX11233" s="31"/>
      <c r="BY11233" s="31"/>
      <c r="BZ11233" s="31"/>
      <c r="CA11233" s="31"/>
      <c r="CB11233" s="31"/>
      <c r="CC11233" s="31"/>
    </row>
    <row r="11234" spans="5:81" customFormat="1" x14ac:dyDescent="0.25">
      <c r="E11234" s="30" t="str">
        <f t="shared" si="85"/>
        <v>update IFINOPL.dbo.AGREEMENT_ASSET set BILLING_TO_NPWP = '017080169609000', NPWP_NAME = 'PT. ANDALAN DUA SATU EKSPRES', NPWP_ADDRESS = 'JL. JEMUR ANDAYANI 50 SURYA PERMATA D 101-102 RT.008 RW.005 SIWALANKERTO SIWALANKERTO WONOCOLO KOTA SURABAYA JAWA TIMUR 60192' where AGREEMENT_NO = replace('0002160/4/01/04/2024', '/', '.');</v>
      </c>
      <c r="F11234" s="31"/>
      <c r="G11234" s="31"/>
      <c r="H11234" s="31"/>
      <c r="I11234" s="31"/>
      <c r="J11234" s="31"/>
      <c r="K11234" s="31"/>
      <c r="L11234" s="31"/>
      <c r="M11234" s="31"/>
      <c r="N11234" s="31"/>
      <c r="O11234" s="31"/>
      <c r="P11234" s="31"/>
      <c r="Q11234" s="31"/>
      <c r="R11234" s="31"/>
      <c r="S11234" s="31"/>
      <c r="T11234" s="31"/>
      <c r="U11234" s="31"/>
      <c r="V11234" s="31"/>
      <c r="W11234" s="31"/>
      <c r="X11234" s="31"/>
      <c r="Y11234" s="31"/>
      <c r="Z11234" s="31"/>
      <c r="AA11234" s="31"/>
      <c r="AB11234" s="31"/>
      <c r="AC11234" s="31"/>
      <c r="AD11234" s="31"/>
      <c r="AE11234" s="31"/>
      <c r="AF11234" s="31"/>
      <c r="AG11234" s="31"/>
      <c r="AH11234" s="31"/>
      <c r="AI11234" s="31"/>
      <c r="AJ11234" s="31"/>
      <c r="AK11234" s="31"/>
      <c r="AL11234" s="31"/>
      <c r="AM11234" s="31"/>
      <c r="AN11234" s="31"/>
      <c r="AO11234" s="31"/>
      <c r="AP11234" s="31"/>
      <c r="AQ11234" s="31"/>
      <c r="AR11234" s="31"/>
      <c r="AS11234" s="31"/>
      <c r="AT11234" s="31"/>
      <c r="AU11234" s="31"/>
      <c r="AV11234" s="31"/>
      <c r="AW11234" s="31"/>
      <c r="AX11234" s="31"/>
      <c r="AY11234" s="31"/>
      <c r="AZ11234" s="31"/>
      <c r="BA11234" s="31"/>
      <c r="BB11234" s="31"/>
      <c r="BC11234" s="31"/>
      <c r="BD11234" s="31"/>
      <c r="BE11234" s="31"/>
      <c r="BF11234" s="31"/>
      <c r="BG11234" s="31"/>
      <c r="BH11234" s="31"/>
      <c r="BI11234" s="31"/>
      <c r="BJ11234" s="31"/>
      <c r="BK11234" s="31"/>
      <c r="BL11234" s="31"/>
      <c r="BM11234" s="31"/>
      <c r="BN11234" s="31"/>
      <c r="BO11234" s="31"/>
      <c r="BP11234" s="31"/>
      <c r="BQ11234" s="31"/>
      <c r="BR11234" s="31"/>
      <c r="BS11234" s="31"/>
      <c r="BT11234" s="31"/>
      <c r="BU11234" s="31"/>
      <c r="BV11234" s="31"/>
      <c r="BW11234" s="31"/>
      <c r="BX11234" s="31"/>
      <c r="BY11234" s="31"/>
      <c r="BZ11234" s="31"/>
      <c r="CA11234" s="31"/>
      <c r="CB11234" s="31"/>
      <c r="CC11234" s="31"/>
    </row>
    <row r="11235" spans="5:81" customFormat="1" x14ac:dyDescent="0.25">
      <c r="E11235" s="30" t="str">
        <f t="shared" si="85"/>
        <v>update IFINOPL.dbo.AGREEMENT_ASSET set BILLING_TO_NPWP = '017080169609000', NPWP_NAME = 'PT. ANDALAN DUA SATU EKSPRES', NPWP_ADDRESS = 'JL. JEMUR ANDAYANI 50 SURYA PERMATA D 101-102 RT.008 RW.005 SIWALANKERTO SIWALANKERTO WONOCOLO KOTA SURABAYA JAWA TIMUR 60192' where AGREEMENT_NO = replace('0002161/4/01/04/2024', '/', '.');</v>
      </c>
      <c r="F11235" s="31"/>
      <c r="G11235" s="31"/>
      <c r="H11235" s="31"/>
      <c r="I11235" s="31"/>
      <c r="J11235" s="31"/>
      <c r="K11235" s="31"/>
      <c r="L11235" s="31"/>
      <c r="M11235" s="31"/>
      <c r="N11235" s="31"/>
      <c r="O11235" s="31"/>
      <c r="P11235" s="31"/>
      <c r="Q11235" s="31"/>
      <c r="R11235" s="31"/>
      <c r="S11235" s="31"/>
      <c r="T11235" s="31"/>
      <c r="U11235" s="31"/>
      <c r="V11235" s="31"/>
      <c r="W11235" s="31"/>
      <c r="X11235" s="31"/>
      <c r="Y11235" s="31"/>
      <c r="Z11235" s="31"/>
      <c r="AA11235" s="31"/>
      <c r="AB11235" s="31"/>
      <c r="AC11235" s="31"/>
      <c r="AD11235" s="31"/>
      <c r="AE11235" s="31"/>
      <c r="AF11235" s="31"/>
      <c r="AG11235" s="31"/>
      <c r="AH11235" s="31"/>
      <c r="AI11235" s="31"/>
      <c r="AJ11235" s="31"/>
      <c r="AK11235" s="31"/>
      <c r="AL11235" s="31"/>
      <c r="AM11235" s="31"/>
      <c r="AN11235" s="31"/>
      <c r="AO11235" s="31"/>
      <c r="AP11235" s="31"/>
      <c r="AQ11235" s="31"/>
      <c r="AR11235" s="31"/>
      <c r="AS11235" s="31"/>
      <c r="AT11235" s="31"/>
      <c r="AU11235" s="31"/>
      <c r="AV11235" s="31"/>
      <c r="AW11235" s="31"/>
      <c r="AX11235" s="31"/>
      <c r="AY11235" s="31"/>
      <c r="AZ11235" s="31"/>
      <c r="BA11235" s="31"/>
      <c r="BB11235" s="31"/>
      <c r="BC11235" s="31"/>
      <c r="BD11235" s="31"/>
      <c r="BE11235" s="31"/>
      <c r="BF11235" s="31"/>
      <c r="BG11235" s="31"/>
      <c r="BH11235" s="31"/>
      <c r="BI11235" s="31"/>
      <c r="BJ11235" s="31"/>
      <c r="BK11235" s="31"/>
      <c r="BL11235" s="31"/>
      <c r="BM11235" s="31"/>
      <c r="BN11235" s="31"/>
      <c r="BO11235" s="31"/>
      <c r="BP11235" s="31"/>
      <c r="BQ11235" s="31"/>
      <c r="BR11235" s="31"/>
      <c r="BS11235" s="31"/>
      <c r="BT11235" s="31"/>
      <c r="BU11235" s="31"/>
      <c r="BV11235" s="31"/>
      <c r="BW11235" s="31"/>
      <c r="BX11235" s="31"/>
      <c r="BY11235" s="31"/>
      <c r="BZ11235" s="31"/>
      <c r="CA11235" s="31"/>
      <c r="CB11235" s="31"/>
      <c r="CC11235" s="31"/>
    </row>
    <row r="11236" spans="5:81" customFormat="1" x14ac:dyDescent="0.25">
      <c r="E11236" s="30" t="str">
        <f t="shared" si="85"/>
        <v>update IFINOPL.dbo.AGREEMENT_ASSET set BILLING_TO_NPWP = '017080169609000', NPWP_NAME = 'PT. ANDALAN DUA SATU EKSPRES', NPWP_ADDRESS = 'JL. JEMUR ANDAYANI 50 SURYA PERMATA D 101-102 RT.008 RW.005 SIWALANKERTO SIWALANKERTO WONOCOLO KOTA SURABAYA JAWA TIMUR 60192' where AGREEMENT_NO = replace('0002168/4/01/04/2024', '/', '.');</v>
      </c>
      <c r="F11236" s="31"/>
      <c r="G11236" s="31"/>
      <c r="H11236" s="31"/>
      <c r="I11236" s="31"/>
      <c r="J11236" s="31"/>
      <c r="K11236" s="31"/>
      <c r="L11236" s="31"/>
      <c r="M11236" s="31"/>
      <c r="N11236" s="31"/>
      <c r="O11236" s="31"/>
      <c r="P11236" s="31"/>
      <c r="Q11236" s="31"/>
      <c r="R11236" s="31"/>
      <c r="S11236" s="31"/>
      <c r="T11236" s="31"/>
      <c r="U11236" s="31"/>
      <c r="V11236" s="31"/>
      <c r="W11236" s="31"/>
      <c r="X11236" s="31"/>
      <c r="Y11236" s="31"/>
      <c r="Z11236" s="31"/>
      <c r="AA11236" s="31"/>
      <c r="AB11236" s="31"/>
      <c r="AC11236" s="31"/>
      <c r="AD11236" s="31"/>
      <c r="AE11236" s="31"/>
      <c r="AF11236" s="31"/>
      <c r="AG11236" s="31"/>
      <c r="AH11236" s="31"/>
      <c r="AI11236" s="31"/>
      <c r="AJ11236" s="31"/>
      <c r="AK11236" s="31"/>
      <c r="AL11236" s="31"/>
      <c r="AM11236" s="31"/>
      <c r="AN11236" s="31"/>
      <c r="AO11236" s="31"/>
      <c r="AP11236" s="31"/>
      <c r="AQ11236" s="31"/>
      <c r="AR11236" s="31"/>
      <c r="AS11236" s="31"/>
      <c r="AT11236" s="31"/>
      <c r="AU11236" s="31"/>
      <c r="AV11236" s="31"/>
      <c r="AW11236" s="31"/>
      <c r="AX11236" s="31"/>
      <c r="AY11236" s="31"/>
      <c r="AZ11236" s="31"/>
      <c r="BA11236" s="31"/>
      <c r="BB11236" s="31"/>
      <c r="BC11236" s="31"/>
      <c r="BD11236" s="31"/>
      <c r="BE11236" s="31"/>
      <c r="BF11236" s="31"/>
      <c r="BG11236" s="31"/>
      <c r="BH11236" s="31"/>
      <c r="BI11236" s="31"/>
      <c r="BJ11236" s="31"/>
      <c r="BK11236" s="31"/>
      <c r="BL11236" s="31"/>
      <c r="BM11236" s="31"/>
      <c r="BN11236" s="31"/>
      <c r="BO11236" s="31"/>
      <c r="BP11236" s="31"/>
      <c r="BQ11236" s="31"/>
      <c r="BR11236" s="31"/>
      <c r="BS11236" s="31"/>
      <c r="BT11236" s="31"/>
      <c r="BU11236" s="31"/>
      <c r="BV11236" s="31"/>
      <c r="BW11236" s="31"/>
      <c r="BX11236" s="31"/>
      <c r="BY11236" s="31"/>
      <c r="BZ11236" s="31"/>
      <c r="CA11236" s="31"/>
      <c r="CB11236" s="31"/>
      <c r="CC11236" s="31"/>
    </row>
    <row r="11237" spans="5:81" customFormat="1" x14ac:dyDescent="0.25">
      <c r="E11237" s="30" t="str">
        <f t="shared" si="85"/>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replace('0002169/4/10/04/2024', '/', '.');</v>
      </c>
      <c r="F11237" s="31"/>
      <c r="G11237" s="31"/>
      <c r="H11237" s="31"/>
      <c r="I11237" s="31"/>
      <c r="J11237" s="31"/>
      <c r="K11237" s="31"/>
      <c r="L11237" s="31"/>
      <c r="M11237" s="31"/>
      <c r="N11237" s="31"/>
      <c r="O11237" s="31"/>
      <c r="P11237" s="31"/>
      <c r="Q11237" s="31"/>
      <c r="R11237" s="31"/>
      <c r="S11237" s="31"/>
      <c r="T11237" s="31"/>
      <c r="U11237" s="31"/>
      <c r="V11237" s="31"/>
      <c r="W11237" s="31"/>
      <c r="X11237" s="31"/>
      <c r="Y11237" s="31"/>
      <c r="Z11237" s="31"/>
      <c r="AA11237" s="31"/>
      <c r="AB11237" s="31"/>
      <c r="AC11237" s="31"/>
      <c r="AD11237" s="31"/>
      <c r="AE11237" s="31"/>
      <c r="AF11237" s="31"/>
      <c r="AG11237" s="31"/>
      <c r="AH11237" s="31"/>
      <c r="AI11237" s="31"/>
      <c r="AJ11237" s="31"/>
      <c r="AK11237" s="31"/>
      <c r="AL11237" s="31"/>
      <c r="AM11237" s="31"/>
      <c r="AN11237" s="31"/>
      <c r="AO11237" s="31"/>
      <c r="AP11237" s="31"/>
      <c r="AQ11237" s="31"/>
      <c r="AR11237" s="31"/>
      <c r="AS11237" s="31"/>
      <c r="AT11237" s="31"/>
      <c r="AU11237" s="31"/>
      <c r="AV11237" s="31"/>
      <c r="AW11237" s="31"/>
      <c r="AX11237" s="31"/>
      <c r="AY11237" s="31"/>
      <c r="AZ11237" s="31"/>
      <c r="BA11237" s="31"/>
      <c r="BB11237" s="31"/>
      <c r="BC11237" s="31"/>
      <c r="BD11237" s="31"/>
      <c r="BE11237" s="31"/>
      <c r="BF11237" s="31"/>
      <c r="BG11237" s="31"/>
      <c r="BH11237" s="31"/>
      <c r="BI11237" s="31"/>
      <c r="BJ11237" s="31"/>
      <c r="BK11237" s="31"/>
      <c r="BL11237" s="31"/>
      <c r="BM11237" s="31"/>
      <c r="BN11237" s="31"/>
      <c r="BO11237" s="31"/>
      <c r="BP11237" s="31"/>
      <c r="BQ11237" s="31"/>
      <c r="BR11237" s="31"/>
      <c r="BS11237" s="31"/>
      <c r="BT11237" s="31"/>
      <c r="BU11237" s="31"/>
      <c r="BV11237" s="31"/>
      <c r="BW11237" s="31"/>
      <c r="BX11237" s="31"/>
      <c r="BY11237" s="31"/>
      <c r="BZ11237" s="31"/>
      <c r="CA11237" s="31"/>
      <c r="CB11237" s="31"/>
      <c r="CC11237" s="31"/>
    </row>
    <row r="11238" spans="5:81" customFormat="1" x14ac:dyDescent="0.25">
      <c r="E11238" s="30" t="str">
        <f t="shared" si="85"/>
        <v>update IFINOPL.dbo.AGREEMENT_ASSET set BILLING_TO_NPWP = '018700237056000', NPWP_NAME = 'PT. FONTERRA BRANDS INDONESIA', NPWP_ADDRESS = 'GEDUNG PERKANTORAN PRUDENTIAL CENTRE KOTA KASABLANKA LANTA 19 UNIT. B-G , JL. RAYA CASABLANCA KAV. 88, TEBET, JAKARTA SELATAN, - DKI JAKARTA 12870' where AGREEMENT_NO = replace('0002170/4/10/04/2024', '/', '.');</v>
      </c>
      <c r="F11238" s="31"/>
      <c r="G11238" s="31"/>
      <c r="H11238" s="31"/>
      <c r="I11238" s="31"/>
      <c r="J11238" s="31"/>
      <c r="K11238" s="31"/>
      <c r="L11238" s="31"/>
      <c r="M11238" s="31"/>
      <c r="N11238" s="31"/>
      <c r="O11238" s="31"/>
      <c r="P11238" s="31"/>
      <c r="Q11238" s="31"/>
      <c r="R11238" s="31"/>
      <c r="S11238" s="31"/>
      <c r="T11238" s="31"/>
      <c r="U11238" s="31"/>
      <c r="V11238" s="31"/>
      <c r="W11238" s="31"/>
      <c r="X11238" s="31"/>
      <c r="Y11238" s="31"/>
      <c r="Z11238" s="31"/>
      <c r="AA11238" s="31"/>
      <c r="AB11238" s="31"/>
      <c r="AC11238" s="31"/>
      <c r="AD11238" s="31"/>
      <c r="AE11238" s="31"/>
      <c r="AF11238" s="31"/>
      <c r="AG11238" s="31"/>
      <c r="AH11238" s="31"/>
      <c r="AI11238" s="31"/>
      <c r="AJ11238" s="31"/>
      <c r="AK11238" s="31"/>
      <c r="AL11238" s="31"/>
      <c r="AM11238" s="31"/>
      <c r="AN11238" s="31"/>
      <c r="AO11238" s="31"/>
      <c r="AP11238" s="31"/>
      <c r="AQ11238" s="31"/>
      <c r="AR11238" s="31"/>
      <c r="AS11238" s="31"/>
      <c r="AT11238" s="31"/>
      <c r="AU11238" s="31"/>
      <c r="AV11238" s="31"/>
      <c r="AW11238" s="31"/>
      <c r="AX11238" s="31"/>
      <c r="AY11238" s="31"/>
      <c r="AZ11238" s="31"/>
      <c r="BA11238" s="31"/>
      <c r="BB11238" s="31"/>
      <c r="BC11238" s="31"/>
      <c r="BD11238" s="31"/>
      <c r="BE11238" s="31"/>
      <c r="BF11238" s="31"/>
      <c r="BG11238" s="31"/>
      <c r="BH11238" s="31"/>
      <c r="BI11238" s="31"/>
      <c r="BJ11238" s="31"/>
      <c r="BK11238" s="31"/>
      <c r="BL11238" s="31"/>
      <c r="BM11238" s="31"/>
      <c r="BN11238" s="31"/>
      <c r="BO11238" s="31"/>
      <c r="BP11238" s="31"/>
      <c r="BQ11238" s="31"/>
      <c r="BR11238" s="31"/>
      <c r="BS11238" s="31"/>
      <c r="BT11238" s="31"/>
      <c r="BU11238" s="31"/>
      <c r="BV11238" s="31"/>
      <c r="BW11238" s="31"/>
      <c r="BX11238" s="31"/>
      <c r="BY11238" s="31"/>
      <c r="BZ11238" s="31"/>
      <c r="CA11238" s="31"/>
      <c r="CB11238" s="31"/>
      <c r="CC11238" s="31"/>
    </row>
    <row r="11239" spans="5:81" customFormat="1" x14ac:dyDescent="0.25">
      <c r="E11239" s="30" t="str">
        <f t="shared" si="85"/>
        <v>update IFINOPL.dbo.AGREEMENT_ASSET set BILLING_TO_NPWP = '013032974052000', NPWP_NAME = 'PT. PABRIK CAT DAN TINTA PACIFIC', NPWP_ADDRESS = 'BOURAQ LIO BARU NO. 33 RT. 004. RW. 001 BATUSARI BATU CEPER KOTA TANGERANG BANTEN' where AGREEMENT_NO = replace('0002171/4/38/04/2024', '/', '.');</v>
      </c>
      <c r="F11239" s="31"/>
      <c r="G11239" s="31"/>
      <c r="H11239" s="31"/>
      <c r="I11239" s="31"/>
      <c r="J11239" s="31"/>
      <c r="K11239" s="31"/>
      <c r="L11239" s="31"/>
      <c r="M11239" s="31"/>
      <c r="N11239" s="31"/>
      <c r="O11239" s="31"/>
      <c r="P11239" s="31"/>
      <c r="Q11239" s="31"/>
      <c r="R11239" s="31"/>
      <c r="S11239" s="31"/>
      <c r="T11239" s="31"/>
      <c r="U11239" s="31"/>
      <c r="V11239" s="31"/>
      <c r="W11239" s="31"/>
      <c r="X11239" s="31"/>
      <c r="Y11239" s="31"/>
      <c r="Z11239" s="31"/>
      <c r="AA11239" s="31"/>
      <c r="AB11239" s="31"/>
      <c r="AC11239" s="31"/>
      <c r="AD11239" s="31"/>
      <c r="AE11239" s="31"/>
      <c r="AF11239" s="31"/>
      <c r="AG11239" s="31"/>
      <c r="AH11239" s="31"/>
      <c r="AI11239" s="31"/>
      <c r="AJ11239" s="31"/>
      <c r="AK11239" s="31"/>
      <c r="AL11239" s="31"/>
      <c r="AM11239" s="31"/>
      <c r="AN11239" s="31"/>
      <c r="AO11239" s="31"/>
      <c r="AP11239" s="31"/>
      <c r="AQ11239" s="31"/>
      <c r="AR11239" s="31"/>
      <c r="AS11239" s="31"/>
      <c r="AT11239" s="31"/>
      <c r="AU11239" s="31"/>
      <c r="AV11239" s="31"/>
      <c r="AW11239" s="31"/>
      <c r="AX11239" s="31"/>
      <c r="AY11239" s="31"/>
      <c r="AZ11239" s="31"/>
      <c r="BA11239" s="31"/>
      <c r="BB11239" s="31"/>
      <c r="BC11239" s="31"/>
      <c r="BD11239" s="31"/>
      <c r="BE11239" s="31"/>
      <c r="BF11239" s="31"/>
      <c r="BG11239" s="31"/>
      <c r="BH11239" s="31"/>
      <c r="BI11239" s="31"/>
      <c r="BJ11239" s="31"/>
      <c r="BK11239" s="31"/>
      <c r="BL11239" s="31"/>
      <c r="BM11239" s="31"/>
      <c r="BN11239" s="31"/>
      <c r="BO11239" s="31"/>
      <c r="BP11239" s="31"/>
      <c r="BQ11239" s="31"/>
      <c r="BR11239" s="31"/>
      <c r="BS11239" s="31"/>
      <c r="BT11239" s="31"/>
      <c r="BU11239" s="31"/>
      <c r="BV11239" s="31"/>
      <c r="BW11239" s="31"/>
      <c r="BX11239" s="31"/>
      <c r="BY11239" s="31"/>
      <c r="BZ11239" s="31"/>
      <c r="CA11239" s="31"/>
      <c r="CB11239" s="31"/>
      <c r="CC11239" s="31"/>
    </row>
    <row r="11240" spans="5:81" customFormat="1" x14ac:dyDescent="0.25">
      <c r="E11240" s="30" t="str">
        <f t="shared" si="85"/>
        <v>update IFINOPL.dbo.AGREEMENT_ASSET set BILLING_TO_NPWP = '010008068007000', NPWP_NAME = 'PT. KRAMA YUDHA RATU MOTOR', NPWP_ADDRESS = 'JL RAYA BEKASI KM 21-22 RT/RW 005/017 KELURAHAN CAKUNG BARAT KECAMATAN CAKUNG - JAKARTA TIMUR 13910' where AGREEMENT_NO = replace('0002172/4/08/04/2024', '/', '.');</v>
      </c>
      <c r="F11240" s="31"/>
      <c r="G11240" s="31"/>
      <c r="H11240" s="31"/>
      <c r="I11240" s="31"/>
      <c r="J11240" s="31"/>
      <c r="K11240" s="31"/>
      <c r="L11240" s="31"/>
      <c r="M11240" s="31"/>
      <c r="N11240" s="31"/>
      <c r="O11240" s="31"/>
      <c r="P11240" s="31"/>
      <c r="Q11240" s="31"/>
      <c r="R11240" s="31"/>
      <c r="S11240" s="31"/>
      <c r="T11240" s="31"/>
      <c r="U11240" s="31"/>
      <c r="V11240" s="31"/>
      <c r="W11240" s="31"/>
      <c r="X11240" s="31"/>
      <c r="Y11240" s="31"/>
      <c r="Z11240" s="31"/>
      <c r="AA11240" s="31"/>
      <c r="AB11240" s="31"/>
      <c r="AC11240" s="31"/>
      <c r="AD11240" s="31"/>
      <c r="AE11240" s="31"/>
      <c r="AF11240" s="31"/>
      <c r="AG11240" s="31"/>
      <c r="AH11240" s="31"/>
      <c r="AI11240" s="31"/>
      <c r="AJ11240" s="31"/>
      <c r="AK11240" s="31"/>
      <c r="AL11240" s="31"/>
      <c r="AM11240" s="31"/>
      <c r="AN11240" s="31"/>
      <c r="AO11240" s="31"/>
      <c r="AP11240" s="31"/>
      <c r="AQ11240" s="31"/>
      <c r="AR11240" s="31"/>
      <c r="AS11240" s="31"/>
      <c r="AT11240" s="31"/>
      <c r="AU11240" s="31"/>
      <c r="AV11240" s="31"/>
      <c r="AW11240" s="31"/>
      <c r="AX11240" s="31"/>
      <c r="AY11240" s="31"/>
      <c r="AZ11240" s="31"/>
      <c r="BA11240" s="31"/>
      <c r="BB11240" s="31"/>
      <c r="BC11240" s="31"/>
      <c r="BD11240" s="31"/>
      <c r="BE11240" s="31"/>
      <c r="BF11240" s="31"/>
      <c r="BG11240" s="31"/>
      <c r="BH11240" s="31"/>
      <c r="BI11240" s="31"/>
      <c r="BJ11240" s="31"/>
      <c r="BK11240" s="31"/>
      <c r="BL11240" s="31"/>
      <c r="BM11240" s="31"/>
      <c r="BN11240" s="31"/>
      <c r="BO11240" s="31"/>
      <c r="BP11240" s="31"/>
      <c r="BQ11240" s="31"/>
      <c r="BR11240" s="31"/>
      <c r="BS11240" s="31"/>
      <c r="BT11240" s="31"/>
      <c r="BU11240" s="31"/>
      <c r="BV11240" s="31"/>
      <c r="BW11240" s="31"/>
      <c r="BX11240" s="31"/>
      <c r="BY11240" s="31"/>
      <c r="BZ11240" s="31"/>
      <c r="CA11240" s="31"/>
      <c r="CB11240" s="31"/>
      <c r="CC11240" s="31"/>
    </row>
    <row r="11241" spans="5:81" customFormat="1" x14ac:dyDescent="0.25">
      <c r="E11241" s="30" t="str">
        <f t="shared" si="85"/>
        <v>update IFINOPL.dbo.AGREEMENT_ASSET set BILLING_TO_NPWP = '024144503056000', NPWP_NAME = 'PT. PUTRA MULIA TELECOMMUNICATION', NPWP_ADDRESS = 'PT Putra Mulia Telecommunication, Jl. Duren Tiga Raya No.101 Kav.A3,A4,B3 and B4 ,RT/RW. 006/01, RT.4/RW.1, Duren Tiga, Kec. Pancoran, Kota Jakarta Selatan, Daerah Khusus Ibukota Jakarta 12760' where AGREEMENT_NO = replace('0002173/4/38/04/2024', '/', '.');</v>
      </c>
      <c r="F11241" s="31"/>
      <c r="G11241" s="31"/>
      <c r="H11241" s="31"/>
      <c r="I11241" s="31"/>
      <c r="J11241" s="31"/>
      <c r="K11241" s="31"/>
      <c r="L11241" s="31"/>
      <c r="M11241" s="31"/>
      <c r="N11241" s="31"/>
      <c r="O11241" s="31"/>
      <c r="P11241" s="31"/>
      <c r="Q11241" s="31"/>
      <c r="R11241" s="31"/>
      <c r="S11241" s="31"/>
      <c r="T11241" s="31"/>
      <c r="U11241" s="31"/>
      <c r="V11241" s="31"/>
      <c r="W11241" s="31"/>
      <c r="X11241" s="31"/>
      <c r="Y11241" s="31"/>
      <c r="Z11241" s="31"/>
      <c r="AA11241" s="31"/>
      <c r="AB11241" s="31"/>
      <c r="AC11241" s="31"/>
      <c r="AD11241" s="31"/>
      <c r="AE11241" s="31"/>
      <c r="AF11241" s="31"/>
      <c r="AG11241" s="31"/>
      <c r="AH11241" s="31"/>
      <c r="AI11241" s="31"/>
      <c r="AJ11241" s="31"/>
      <c r="AK11241" s="31"/>
      <c r="AL11241" s="31"/>
      <c r="AM11241" s="31"/>
      <c r="AN11241" s="31"/>
      <c r="AO11241" s="31"/>
      <c r="AP11241" s="31"/>
      <c r="AQ11241" s="31"/>
      <c r="AR11241" s="31"/>
      <c r="AS11241" s="31"/>
      <c r="AT11241" s="31"/>
      <c r="AU11241" s="31"/>
      <c r="AV11241" s="31"/>
      <c r="AW11241" s="31"/>
      <c r="AX11241" s="31"/>
      <c r="AY11241" s="31"/>
      <c r="AZ11241" s="31"/>
      <c r="BA11241" s="31"/>
      <c r="BB11241" s="31"/>
      <c r="BC11241" s="31"/>
      <c r="BD11241" s="31"/>
      <c r="BE11241" s="31"/>
      <c r="BF11241" s="31"/>
      <c r="BG11241" s="31"/>
      <c r="BH11241" s="31"/>
      <c r="BI11241" s="31"/>
      <c r="BJ11241" s="31"/>
      <c r="BK11241" s="31"/>
      <c r="BL11241" s="31"/>
      <c r="BM11241" s="31"/>
      <c r="BN11241" s="31"/>
      <c r="BO11241" s="31"/>
      <c r="BP11241" s="31"/>
      <c r="BQ11241" s="31"/>
      <c r="BR11241" s="31"/>
      <c r="BS11241" s="31"/>
      <c r="BT11241" s="31"/>
      <c r="BU11241" s="31"/>
      <c r="BV11241" s="31"/>
      <c r="BW11241" s="31"/>
      <c r="BX11241" s="31"/>
      <c r="BY11241" s="31"/>
      <c r="BZ11241" s="31"/>
      <c r="CA11241" s="31"/>
      <c r="CB11241" s="31"/>
      <c r="CC11241" s="31"/>
    </row>
    <row r="11242" spans="5:81" customFormat="1" x14ac:dyDescent="0.25">
      <c r="E11242" s="30" t="str">
        <f t="shared" si="85"/>
        <v>update IFINOPL.dbo.AGREEMENT_ASSET set BILLING_TO_NPWP = '703524207063000', NPWP_NAME = 'PT. ZOOMLION INDONESIA HEAVY INDUSTRY', NPWP_ADDRESS = 'Jalan Raya Boulevard Barat Blok XC No.5-6 C, Kelapa Gading Barat,Kelapa Gading, Kota Adm. Jakarta Utara DKI Jakarta' where AGREEMENT_NO = replace('0002175/4/01/04/2024', '/', '.');</v>
      </c>
      <c r="F11242" s="31"/>
      <c r="G11242" s="31"/>
      <c r="H11242" s="31"/>
      <c r="I11242" s="31"/>
      <c r="J11242" s="31"/>
      <c r="K11242" s="31"/>
      <c r="L11242" s="31"/>
      <c r="M11242" s="31"/>
      <c r="N11242" s="31"/>
      <c r="O11242" s="31"/>
      <c r="P11242" s="31"/>
      <c r="Q11242" s="31"/>
      <c r="R11242" s="31"/>
      <c r="S11242" s="31"/>
      <c r="T11242" s="31"/>
      <c r="U11242" s="31"/>
      <c r="V11242" s="31"/>
      <c r="W11242" s="31"/>
      <c r="X11242" s="31"/>
      <c r="Y11242" s="31"/>
      <c r="Z11242" s="31"/>
      <c r="AA11242" s="31"/>
      <c r="AB11242" s="31"/>
      <c r="AC11242" s="31"/>
      <c r="AD11242" s="31"/>
      <c r="AE11242" s="31"/>
      <c r="AF11242" s="31"/>
      <c r="AG11242" s="31"/>
      <c r="AH11242" s="31"/>
      <c r="AI11242" s="31"/>
      <c r="AJ11242" s="31"/>
      <c r="AK11242" s="31"/>
      <c r="AL11242" s="31"/>
      <c r="AM11242" s="31"/>
      <c r="AN11242" s="31"/>
      <c r="AO11242" s="31"/>
      <c r="AP11242" s="31"/>
      <c r="AQ11242" s="31"/>
      <c r="AR11242" s="31"/>
      <c r="AS11242" s="31"/>
      <c r="AT11242" s="31"/>
      <c r="AU11242" s="31"/>
      <c r="AV11242" s="31"/>
      <c r="AW11242" s="31"/>
      <c r="AX11242" s="31"/>
      <c r="AY11242" s="31"/>
      <c r="AZ11242" s="31"/>
      <c r="BA11242" s="31"/>
      <c r="BB11242" s="31"/>
      <c r="BC11242" s="31"/>
      <c r="BD11242" s="31"/>
      <c r="BE11242" s="31"/>
      <c r="BF11242" s="31"/>
      <c r="BG11242" s="31"/>
      <c r="BH11242" s="31"/>
      <c r="BI11242" s="31"/>
      <c r="BJ11242" s="31"/>
      <c r="BK11242" s="31"/>
      <c r="BL11242" s="31"/>
      <c r="BM11242" s="31"/>
      <c r="BN11242" s="31"/>
      <c r="BO11242" s="31"/>
      <c r="BP11242" s="31"/>
      <c r="BQ11242" s="31"/>
      <c r="BR11242" s="31"/>
      <c r="BS11242" s="31"/>
      <c r="BT11242" s="31"/>
      <c r="BU11242" s="31"/>
      <c r="BV11242" s="31"/>
      <c r="BW11242" s="31"/>
      <c r="BX11242" s="31"/>
      <c r="BY11242" s="31"/>
      <c r="BZ11242" s="31"/>
      <c r="CA11242" s="31"/>
      <c r="CB11242" s="31"/>
      <c r="CC11242" s="31"/>
    </row>
    <row r="11243" spans="5:81" customFormat="1" x14ac:dyDescent="0.25">
      <c r="E11243" s="30" t="str">
        <f t="shared" ref="E11243:E11306" si="86">"update IFINOPL.dbo.AGREEMENT_ASSET set BILLING_TO_NPWP = '" &amp; TRIM(SUBSTITUTE(BW8311, "|", "")) &amp; "', NPWP_NAME = '" &amp; TRIM(CF8311) &amp; "', NPWP_ADDRESS = '" &amp; TRIM(CX8311) &amp; "' where AGREEMENT_NO = replace('" &amp; TRIM(E8311) &amp; "', '/', '.');"</f>
        <v>update IFINOPL.dbo.AGREEMENT_ASSET set BILLING_TO_NPWP = '013006572092000', NPWP_NAME = 'PT. KRAMA YUDHA TIGA BERLIAN MOTORS', NPWP_ADDRESS = 'JL JEND. A. YANI PULOMAS RT 006 RW. 011 KAYU PUTIH PULO GADUNG JAKARTA TIMUR DKI JAKARTA 13210' where AGREEMENT_NO = replace('0002177/4/08/04/2024', '/', '.');</v>
      </c>
      <c r="F11243" s="31"/>
      <c r="G11243" s="31"/>
      <c r="H11243" s="31"/>
      <c r="I11243" s="31"/>
      <c r="J11243" s="31"/>
      <c r="K11243" s="31"/>
      <c r="L11243" s="31"/>
      <c r="M11243" s="31"/>
      <c r="N11243" s="31"/>
      <c r="O11243" s="31"/>
      <c r="P11243" s="31"/>
      <c r="Q11243" s="31"/>
      <c r="R11243" s="31"/>
      <c r="S11243" s="31"/>
      <c r="T11243" s="31"/>
      <c r="U11243" s="31"/>
      <c r="V11243" s="31"/>
      <c r="W11243" s="31"/>
      <c r="X11243" s="31"/>
      <c r="Y11243" s="31"/>
      <c r="Z11243" s="31"/>
      <c r="AA11243" s="31"/>
      <c r="AB11243" s="31"/>
      <c r="AC11243" s="31"/>
      <c r="AD11243" s="31"/>
      <c r="AE11243" s="31"/>
      <c r="AF11243" s="31"/>
      <c r="AG11243" s="31"/>
      <c r="AH11243" s="31"/>
      <c r="AI11243" s="31"/>
      <c r="AJ11243" s="31"/>
      <c r="AK11243" s="31"/>
      <c r="AL11243" s="31"/>
      <c r="AM11243" s="31"/>
      <c r="AN11243" s="31"/>
      <c r="AO11243" s="31"/>
      <c r="AP11243" s="31"/>
      <c r="AQ11243" s="31"/>
      <c r="AR11243" s="31"/>
      <c r="AS11243" s="31"/>
      <c r="AT11243" s="31"/>
      <c r="AU11243" s="31"/>
      <c r="AV11243" s="31"/>
      <c r="AW11243" s="31"/>
      <c r="AX11243" s="31"/>
      <c r="AY11243" s="31"/>
      <c r="AZ11243" s="31"/>
      <c r="BA11243" s="31"/>
      <c r="BB11243" s="31"/>
      <c r="BC11243" s="31"/>
      <c r="BD11243" s="31"/>
      <c r="BE11243" s="31"/>
      <c r="BF11243" s="31"/>
      <c r="BG11243" s="31"/>
      <c r="BH11243" s="31"/>
      <c r="BI11243" s="31"/>
      <c r="BJ11243" s="31"/>
      <c r="BK11243" s="31"/>
      <c r="BL11243" s="31"/>
      <c r="BM11243" s="31"/>
      <c r="BN11243" s="31"/>
      <c r="BO11243" s="31"/>
      <c r="BP11243" s="31"/>
      <c r="BQ11243" s="31"/>
      <c r="BR11243" s="31"/>
      <c r="BS11243" s="31"/>
      <c r="BT11243" s="31"/>
      <c r="BU11243" s="31"/>
      <c r="BV11243" s="31"/>
      <c r="BW11243" s="31"/>
      <c r="BX11243" s="31"/>
      <c r="BY11243" s="31"/>
      <c r="BZ11243" s="31"/>
      <c r="CA11243" s="31"/>
      <c r="CB11243" s="31"/>
      <c r="CC11243" s="31"/>
    </row>
    <row r="11244" spans="5:81" customFormat="1" x14ac:dyDescent="0.25">
      <c r="E11244" s="30" t="str">
        <f t="shared" si="86"/>
        <v>update IFINOPL.dbo.AGREEMENT_ASSET set BILLING_TO_NPWP = '013006572092000', NPWP_NAME = 'PT. KRAMA YUDHA TIGA BERLIAN MOTORS', NPWP_ADDRESS = 'JL. JENDRAL AHMAD YANI PULOMAS RT.000 RW.000 KEL.KAYU PUTIH KEC.PULO GADUNG KOTA/KAB. ADM JAKARTA TIMUR DKI JAKARTA 13210' where AGREEMENT_NO = replace('0002177/4/08/04/2024', '/', '.');</v>
      </c>
      <c r="F11244" s="31"/>
      <c r="G11244" s="31"/>
      <c r="H11244" s="31"/>
      <c r="I11244" s="31"/>
      <c r="J11244" s="31"/>
      <c r="K11244" s="31"/>
      <c r="L11244" s="31"/>
      <c r="M11244" s="31"/>
      <c r="N11244" s="31"/>
      <c r="O11244" s="31"/>
      <c r="P11244" s="31"/>
      <c r="Q11244" s="31"/>
      <c r="R11244" s="31"/>
      <c r="S11244" s="31"/>
      <c r="T11244" s="31"/>
      <c r="U11244" s="31"/>
      <c r="V11244" s="31"/>
      <c r="W11244" s="31"/>
      <c r="X11244" s="31"/>
      <c r="Y11244" s="31"/>
      <c r="Z11244" s="31"/>
      <c r="AA11244" s="31"/>
      <c r="AB11244" s="31"/>
      <c r="AC11244" s="31"/>
      <c r="AD11244" s="31"/>
      <c r="AE11244" s="31"/>
      <c r="AF11244" s="31"/>
      <c r="AG11244" s="31"/>
      <c r="AH11244" s="31"/>
      <c r="AI11244" s="31"/>
      <c r="AJ11244" s="31"/>
      <c r="AK11244" s="31"/>
      <c r="AL11244" s="31"/>
      <c r="AM11244" s="31"/>
      <c r="AN11244" s="31"/>
      <c r="AO11244" s="31"/>
      <c r="AP11244" s="31"/>
      <c r="AQ11244" s="31"/>
      <c r="AR11244" s="31"/>
      <c r="AS11244" s="31"/>
      <c r="AT11244" s="31"/>
      <c r="AU11244" s="31"/>
      <c r="AV11244" s="31"/>
      <c r="AW11244" s="31"/>
      <c r="AX11244" s="31"/>
      <c r="AY11244" s="31"/>
      <c r="AZ11244" s="31"/>
      <c r="BA11244" s="31"/>
      <c r="BB11244" s="31"/>
      <c r="BC11244" s="31"/>
      <c r="BD11244" s="31"/>
      <c r="BE11244" s="31"/>
      <c r="BF11244" s="31"/>
      <c r="BG11244" s="31"/>
      <c r="BH11244" s="31"/>
      <c r="BI11244" s="31"/>
      <c r="BJ11244" s="31"/>
      <c r="BK11244" s="31"/>
      <c r="BL11244" s="31"/>
      <c r="BM11244" s="31"/>
      <c r="BN11244" s="31"/>
      <c r="BO11244" s="31"/>
      <c r="BP11244" s="31"/>
      <c r="BQ11244" s="31"/>
      <c r="BR11244" s="31"/>
      <c r="BS11244" s="31"/>
      <c r="BT11244" s="31"/>
      <c r="BU11244" s="31"/>
      <c r="BV11244" s="31"/>
      <c r="BW11244" s="31"/>
      <c r="BX11244" s="31"/>
      <c r="BY11244" s="31"/>
      <c r="BZ11244" s="31"/>
      <c r="CA11244" s="31"/>
      <c r="CB11244" s="31"/>
      <c r="CC11244" s="31"/>
    </row>
    <row r="11245" spans="5:81" customFormat="1" x14ac:dyDescent="0.25">
      <c r="E11245" s="30" t="str">
        <f t="shared" si="86"/>
        <v>update IFINOPL.dbo.AGREEMENT_ASSET set BILLING_TO_NPWP = '013006572092000', NPWP_NAME = 'PT. KRAMA YUDHA TIGA BERLIAN MOTORS', NPWP_ADDRESS = 'JL JEND. A. YANI PULOMAS RT 006 RW. 011 KAYU PUTIH PULO GADUNG JAKARTA TIMUR DKI JAKARTA 13210' where AGREEMENT_NO = replace('0002177/4/08/04/2024', '/', '.');</v>
      </c>
      <c r="F11245" s="31"/>
      <c r="G11245" s="31"/>
      <c r="H11245" s="31"/>
      <c r="I11245" s="31"/>
      <c r="J11245" s="31"/>
      <c r="K11245" s="31"/>
      <c r="L11245" s="31"/>
      <c r="M11245" s="31"/>
      <c r="N11245" s="31"/>
      <c r="O11245" s="31"/>
      <c r="P11245" s="31"/>
      <c r="Q11245" s="31"/>
      <c r="R11245" s="31"/>
      <c r="S11245" s="31"/>
      <c r="T11245" s="31"/>
      <c r="U11245" s="31"/>
      <c r="V11245" s="31"/>
      <c r="W11245" s="31"/>
      <c r="X11245" s="31"/>
      <c r="Y11245" s="31"/>
      <c r="Z11245" s="31"/>
      <c r="AA11245" s="31"/>
      <c r="AB11245" s="31"/>
      <c r="AC11245" s="31"/>
      <c r="AD11245" s="31"/>
      <c r="AE11245" s="31"/>
      <c r="AF11245" s="31"/>
      <c r="AG11245" s="31"/>
      <c r="AH11245" s="31"/>
      <c r="AI11245" s="31"/>
      <c r="AJ11245" s="31"/>
      <c r="AK11245" s="31"/>
      <c r="AL11245" s="31"/>
      <c r="AM11245" s="31"/>
      <c r="AN11245" s="31"/>
      <c r="AO11245" s="31"/>
      <c r="AP11245" s="31"/>
      <c r="AQ11245" s="31"/>
      <c r="AR11245" s="31"/>
      <c r="AS11245" s="31"/>
      <c r="AT11245" s="31"/>
      <c r="AU11245" s="31"/>
      <c r="AV11245" s="31"/>
      <c r="AW11245" s="31"/>
      <c r="AX11245" s="31"/>
      <c r="AY11245" s="31"/>
      <c r="AZ11245" s="31"/>
      <c r="BA11245" s="31"/>
      <c r="BB11245" s="31"/>
      <c r="BC11245" s="31"/>
      <c r="BD11245" s="31"/>
      <c r="BE11245" s="31"/>
      <c r="BF11245" s="31"/>
      <c r="BG11245" s="31"/>
      <c r="BH11245" s="31"/>
      <c r="BI11245" s="31"/>
      <c r="BJ11245" s="31"/>
      <c r="BK11245" s="31"/>
      <c r="BL11245" s="31"/>
      <c r="BM11245" s="31"/>
      <c r="BN11245" s="31"/>
      <c r="BO11245" s="31"/>
      <c r="BP11245" s="31"/>
      <c r="BQ11245" s="31"/>
      <c r="BR11245" s="31"/>
      <c r="BS11245" s="31"/>
      <c r="BT11245" s="31"/>
      <c r="BU11245" s="31"/>
      <c r="BV11245" s="31"/>
      <c r="BW11245" s="31"/>
      <c r="BX11245" s="31"/>
      <c r="BY11245" s="31"/>
      <c r="BZ11245" s="31"/>
      <c r="CA11245" s="31"/>
      <c r="CB11245" s="31"/>
      <c r="CC11245" s="31"/>
    </row>
    <row r="11246" spans="5:81" customFormat="1" x14ac:dyDescent="0.25">
      <c r="E11246" s="30" t="str">
        <f t="shared" si="86"/>
        <v>update IFINOPL.dbo.AGREEMENT_ASSET set BILLING_TO_NPWP = '013006572092000', NPWP_NAME = 'PT. KRAMA YUDHA TIGA BERLIAN MOTORS', NPWP_ADDRESS = 'JL. JENDRAL AHMAD YANI PULOMAS RT.000 RW.000 KEL.KAYU PUTIH KEC.PULO GADUNG KOTA/KAB. ADM JAKARTA TIMUR DKI JAKARTA 13210' where AGREEMENT_NO = replace('0002177/4/08/04/2024', '/', '.');</v>
      </c>
      <c r="F11246" s="31"/>
      <c r="G11246" s="31"/>
      <c r="H11246" s="31"/>
      <c r="I11246" s="31"/>
      <c r="J11246" s="31"/>
      <c r="K11246" s="31"/>
      <c r="L11246" s="31"/>
      <c r="M11246" s="31"/>
      <c r="N11246" s="31"/>
      <c r="O11246" s="31"/>
      <c r="P11246" s="31"/>
      <c r="Q11246" s="31"/>
      <c r="R11246" s="31"/>
      <c r="S11246" s="31"/>
      <c r="T11246" s="31"/>
      <c r="U11246" s="31"/>
      <c r="V11246" s="31"/>
      <c r="W11246" s="31"/>
      <c r="X11246" s="31"/>
      <c r="Y11246" s="31"/>
      <c r="Z11246" s="31"/>
      <c r="AA11246" s="31"/>
      <c r="AB11246" s="31"/>
      <c r="AC11246" s="31"/>
      <c r="AD11246" s="31"/>
      <c r="AE11246" s="31"/>
      <c r="AF11246" s="31"/>
      <c r="AG11246" s="31"/>
      <c r="AH11246" s="31"/>
      <c r="AI11246" s="31"/>
      <c r="AJ11246" s="31"/>
      <c r="AK11246" s="31"/>
      <c r="AL11246" s="31"/>
      <c r="AM11246" s="31"/>
      <c r="AN11246" s="31"/>
      <c r="AO11246" s="31"/>
      <c r="AP11246" s="31"/>
      <c r="AQ11246" s="31"/>
      <c r="AR11246" s="31"/>
      <c r="AS11246" s="31"/>
      <c r="AT11246" s="31"/>
      <c r="AU11246" s="31"/>
      <c r="AV11246" s="31"/>
      <c r="AW11246" s="31"/>
      <c r="AX11246" s="31"/>
      <c r="AY11246" s="31"/>
      <c r="AZ11246" s="31"/>
      <c r="BA11246" s="31"/>
      <c r="BB11246" s="31"/>
      <c r="BC11246" s="31"/>
      <c r="BD11246" s="31"/>
      <c r="BE11246" s="31"/>
      <c r="BF11246" s="31"/>
      <c r="BG11246" s="31"/>
      <c r="BH11246" s="31"/>
      <c r="BI11246" s="31"/>
      <c r="BJ11246" s="31"/>
      <c r="BK11246" s="31"/>
      <c r="BL11246" s="31"/>
      <c r="BM11246" s="31"/>
      <c r="BN11246" s="31"/>
      <c r="BO11246" s="31"/>
      <c r="BP11246" s="31"/>
      <c r="BQ11246" s="31"/>
      <c r="BR11246" s="31"/>
      <c r="BS11246" s="31"/>
      <c r="BT11246" s="31"/>
      <c r="BU11246" s="31"/>
      <c r="BV11246" s="31"/>
      <c r="BW11246" s="31"/>
      <c r="BX11246" s="31"/>
      <c r="BY11246" s="31"/>
      <c r="BZ11246" s="31"/>
      <c r="CA11246" s="31"/>
      <c r="CB11246" s="31"/>
      <c r="CC11246" s="31"/>
    </row>
    <row r="11247" spans="5:81" customFormat="1" x14ac:dyDescent="0.25">
      <c r="E11247" s="30" t="str">
        <f t="shared" si="86"/>
        <v>update IFINOPL.dbo.AGREEMENT_ASSET set BILLING_TO_NPWP = '017080169609000', NPWP_NAME = 'PT. ANDALAN DUA SATU EKSPRES', NPWP_ADDRESS = 'JL JEMUR ANDAYANI 50 SURYA PERMATA D 101- 102 RT 008 RW 005, SIWALANKERTO WONOCOLO , SURABAYA , JAWA TIMUR 60192' where AGREEMENT_NO = replace('0002178/4/01/04/2024', '/', '.');</v>
      </c>
      <c r="F11247" s="31"/>
      <c r="G11247" s="31"/>
      <c r="H11247" s="31"/>
      <c r="I11247" s="31"/>
      <c r="J11247" s="31"/>
      <c r="K11247" s="31"/>
      <c r="L11247" s="31"/>
      <c r="M11247" s="31"/>
      <c r="N11247" s="31"/>
      <c r="O11247" s="31"/>
      <c r="P11247" s="31"/>
      <c r="Q11247" s="31"/>
      <c r="R11247" s="31"/>
      <c r="S11247" s="31"/>
      <c r="T11247" s="31"/>
      <c r="U11247" s="31"/>
      <c r="V11247" s="31"/>
      <c r="W11247" s="31"/>
      <c r="X11247" s="31"/>
      <c r="Y11247" s="31"/>
      <c r="Z11247" s="31"/>
      <c r="AA11247" s="31"/>
      <c r="AB11247" s="31"/>
      <c r="AC11247" s="31"/>
      <c r="AD11247" s="31"/>
      <c r="AE11247" s="31"/>
      <c r="AF11247" s="31"/>
      <c r="AG11247" s="31"/>
      <c r="AH11247" s="31"/>
      <c r="AI11247" s="31"/>
      <c r="AJ11247" s="31"/>
      <c r="AK11247" s="31"/>
      <c r="AL11247" s="31"/>
      <c r="AM11247" s="31"/>
      <c r="AN11247" s="31"/>
      <c r="AO11247" s="31"/>
      <c r="AP11247" s="31"/>
      <c r="AQ11247" s="31"/>
      <c r="AR11247" s="31"/>
      <c r="AS11247" s="31"/>
      <c r="AT11247" s="31"/>
      <c r="AU11247" s="31"/>
      <c r="AV11247" s="31"/>
      <c r="AW11247" s="31"/>
      <c r="AX11247" s="31"/>
      <c r="AY11247" s="31"/>
      <c r="AZ11247" s="31"/>
      <c r="BA11247" s="31"/>
      <c r="BB11247" s="31"/>
      <c r="BC11247" s="31"/>
      <c r="BD11247" s="31"/>
      <c r="BE11247" s="31"/>
      <c r="BF11247" s="31"/>
      <c r="BG11247" s="31"/>
      <c r="BH11247" s="31"/>
      <c r="BI11247" s="31"/>
      <c r="BJ11247" s="31"/>
      <c r="BK11247" s="31"/>
      <c r="BL11247" s="31"/>
      <c r="BM11247" s="31"/>
      <c r="BN11247" s="31"/>
      <c r="BO11247" s="31"/>
      <c r="BP11247" s="31"/>
      <c r="BQ11247" s="31"/>
      <c r="BR11247" s="31"/>
      <c r="BS11247" s="31"/>
      <c r="BT11247" s="31"/>
      <c r="BU11247" s="31"/>
      <c r="BV11247" s="31"/>
      <c r="BW11247" s="31"/>
      <c r="BX11247" s="31"/>
      <c r="BY11247" s="31"/>
      <c r="BZ11247" s="31"/>
      <c r="CA11247" s="31"/>
      <c r="CB11247" s="31"/>
      <c r="CC11247" s="31"/>
    </row>
    <row r="11248" spans="5:81" customFormat="1" x14ac:dyDescent="0.25">
      <c r="E11248" s="30" t="str">
        <f t="shared" si="86"/>
        <v>update IFINOPL.dbo.AGREEMENT_ASSET set BILLING_TO_NPWP = '857611834067000', NPWP_NAME = 'PT. NUSANTARA EKSPRES KILAT', NPWP_ADDRESS = 'SOPO DEL OFFICE TOWER &amp; LIFESTYLE LT. 28 UNIT F TOWER A, JL. MEGA KUNINGAN BARAT III LOT 10.1-6, KAWASAN MEGA KUNINGAN' where AGREEMENT_NO = replace('0002179/4/01/04/2024', '/', '.');</v>
      </c>
      <c r="F11248" s="31"/>
      <c r="G11248" s="31"/>
      <c r="H11248" s="31"/>
      <c r="I11248" s="31"/>
      <c r="J11248" s="31"/>
      <c r="K11248" s="31"/>
      <c r="L11248" s="31"/>
      <c r="M11248" s="31"/>
      <c r="N11248" s="31"/>
      <c r="O11248" s="31"/>
      <c r="P11248" s="31"/>
      <c r="Q11248" s="31"/>
      <c r="R11248" s="31"/>
      <c r="S11248" s="31"/>
      <c r="T11248" s="31"/>
      <c r="U11248" s="31"/>
      <c r="V11248" s="31"/>
      <c r="W11248" s="31"/>
      <c r="X11248" s="31"/>
      <c r="Y11248" s="31"/>
      <c r="Z11248" s="31"/>
      <c r="AA11248" s="31"/>
      <c r="AB11248" s="31"/>
      <c r="AC11248" s="31"/>
      <c r="AD11248" s="31"/>
      <c r="AE11248" s="31"/>
      <c r="AF11248" s="31"/>
      <c r="AG11248" s="31"/>
      <c r="AH11248" s="31"/>
      <c r="AI11248" s="31"/>
      <c r="AJ11248" s="31"/>
      <c r="AK11248" s="31"/>
      <c r="AL11248" s="31"/>
      <c r="AM11248" s="31"/>
      <c r="AN11248" s="31"/>
      <c r="AO11248" s="31"/>
      <c r="AP11248" s="31"/>
      <c r="AQ11248" s="31"/>
      <c r="AR11248" s="31"/>
      <c r="AS11248" s="31"/>
      <c r="AT11248" s="31"/>
      <c r="AU11248" s="31"/>
      <c r="AV11248" s="31"/>
      <c r="AW11248" s="31"/>
      <c r="AX11248" s="31"/>
      <c r="AY11248" s="31"/>
      <c r="AZ11248" s="31"/>
      <c r="BA11248" s="31"/>
      <c r="BB11248" s="31"/>
      <c r="BC11248" s="31"/>
      <c r="BD11248" s="31"/>
      <c r="BE11248" s="31"/>
      <c r="BF11248" s="31"/>
      <c r="BG11248" s="31"/>
      <c r="BH11248" s="31"/>
      <c r="BI11248" s="31"/>
      <c r="BJ11248" s="31"/>
      <c r="BK11248" s="31"/>
      <c r="BL11248" s="31"/>
      <c r="BM11248" s="31"/>
      <c r="BN11248" s="31"/>
      <c r="BO11248" s="31"/>
      <c r="BP11248" s="31"/>
      <c r="BQ11248" s="31"/>
      <c r="BR11248" s="31"/>
      <c r="BS11248" s="31"/>
      <c r="BT11248" s="31"/>
      <c r="BU11248" s="31"/>
      <c r="BV11248" s="31"/>
      <c r="BW11248" s="31"/>
      <c r="BX11248" s="31"/>
      <c r="BY11248" s="31"/>
      <c r="BZ11248" s="31"/>
      <c r="CA11248" s="31"/>
      <c r="CB11248" s="31"/>
      <c r="CC11248" s="31"/>
    </row>
    <row r="11249" spans="5:81" customFormat="1" x14ac:dyDescent="0.25">
      <c r="E11249" s="30" t="str">
        <f t="shared" si="86"/>
        <v>update IFINOPL.dbo.AGREEMENT_ASSET set BILLING_TO_NPWP = '315109926061000', NPWP_NAME = 'PT. KINARYA ALIHDAYA MANDIRI', NPWP_ADDRESS = 'GEDUNG KISEL HUB, JL TB SIMATUPANG NO 4 KELURAHAN CILANDAK BARAT KECAMATAN CILANDAK KOTA JAKARTA SELATAN' where AGREEMENT_NO = replace('0002180/4/10/04/2024', '/', '.');</v>
      </c>
      <c r="F11249" s="31"/>
      <c r="G11249" s="31"/>
      <c r="H11249" s="31"/>
      <c r="I11249" s="31"/>
      <c r="J11249" s="31"/>
      <c r="K11249" s="31"/>
      <c r="L11249" s="31"/>
      <c r="M11249" s="31"/>
      <c r="N11249" s="31"/>
      <c r="O11249" s="31"/>
      <c r="P11249" s="31"/>
      <c r="Q11249" s="31"/>
      <c r="R11249" s="31"/>
      <c r="S11249" s="31"/>
      <c r="T11249" s="31"/>
      <c r="U11249" s="31"/>
      <c r="V11249" s="31"/>
      <c r="W11249" s="31"/>
      <c r="X11249" s="31"/>
      <c r="Y11249" s="31"/>
      <c r="Z11249" s="31"/>
      <c r="AA11249" s="31"/>
      <c r="AB11249" s="31"/>
      <c r="AC11249" s="31"/>
      <c r="AD11249" s="31"/>
      <c r="AE11249" s="31"/>
      <c r="AF11249" s="31"/>
      <c r="AG11249" s="31"/>
      <c r="AH11249" s="31"/>
      <c r="AI11249" s="31"/>
      <c r="AJ11249" s="31"/>
      <c r="AK11249" s="31"/>
      <c r="AL11249" s="31"/>
      <c r="AM11249" s="31"/>
      <c r="AN11249" s="31"/>
      <c r="AO11249" s="31"/>
      <c r="AP11249" s="31"/>
      <c r="AQ11249" s="31"/>
      <c r="AR11249" s="31"/>
      <c r="AS11249" s="31"/>
      <c r="AT11249" s="31"/>
      <c r="AU11249" s="31"/>
      <c r="AV11249" s="31"/>
      <c r="AW11249" s="31"/>
      <c r="AX11249" s="31"/>
      <c r="AY11249" s="31"/>
      <c r="AZ11249" s="31"/>
      <c r="BA11249" s="31"/>
      <c r="BB11249" s="31"/>
      <c r="BC11249" s="31"/>
      <c r="BD11249" s="31"/>
      <c r="BE11249" s="31"/>
      <c r="BF11249" s="31"/>
      <c r="BG11249" s="31"/>
      <c r="BH11249" s="31"/>
      <c r="BI11249" s="31"/>
      <c r="BJ11249" s="31"/>
      <c r="BK11249" s="31"/>
      <c r="BL11249" s="31"/>
      <c r="BM11249" s="31"/>
      <c r="BN11249" s="31"/>
      <c r="BO11249" s="31"/>
      <c r="BP11249" s="31"/>
      <c r="BQ11249" s="31"/>
      <c r="BR11249" s="31"/>
      <c r="BS11249" s="31"/>
      <c r="BT11249" s="31"/>
      <c r="BU11249" s="31"/>
      <c r="BV11249" s="31"/>
      <c r="BW11249" s="31"/>
      <c r="BX11249" s="31"/>
      <c r="BY11249" s="31"/>
      <c r="BZ11249" s="31"/>
      <c r="CA11249" s="31"/>
      <c r="CB11249" s="31"/>
      <c r="CC11249" s="31"/>
    </row>
    <row r="11250" spans="5:81" customFormat="1" x14ac:dyDescent="0.25">
      <c r="E11250" s="30" t="str">
        <f t="shared" si="86"/>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replace('0002182/4/08/04/2024', '/', '.');</v>
      </c>
      <c r="F11250" s="31"/>
      <c r="G11250" s="31"/>
      <c r="H11250" s="31"/>
      <c r="I11250" s="31"/>
      <c r="J11250" s="31"/>
      <c r="K11250" s="31"/>
      <c r="L11250" s="31"/>
      <c r="M11250" s="31"/>
      <c r="N11250" s="31"/>
      <c r="O11250" s="31"/>
      <c r="P11250" s="31"/>
      <c r="Q11250" s="31"/>
      <c r="R11250" s="31"/>
      <c r="S11250" s="31"/>
      <c r="T11250" s="31"/>
      <c r="U11250" s="31"/>
      <c r="V11250" s="31"/>
      <c r="W11250" s="31"/>
      <c r="X11250" s="31"/>
      <c r="Y11250" s="31"/>
      <c r="Z11250" s="31"/>
      <c r="AA11250" s="31"/>
      <c r="AB11250" s="31"/>
      <c r="AC11250" s="31"/>
      <c r="AD11250" s="31"/>
      <c r="AE11250" s="31"/>
      <c r="AF11250" s="31"/>
      <c r="AG11250" s="31"/>
      <c r="AH11250" s="31"/>
      <c r="AI11250" s="31"/>
      <c r="AJ11250" s="31"/>
      <c r="AK11250" s="31"/>
      <c r="AL11250" s="31"/>
      <c r="AM11250" s="31"/>
      <c r="AN11250" s="31"/>
      <c r="AO11250" s="31"/>
      <c r="AP11250" s="31"/>
      <c r="AQ11250" s="31"/>
      <c r="AR11250" s="31"/>
      <c r="AS11250" s="31"/>
      <c r="AT11250" s="31"/>
      <c r="AU11250" s="31"/>
      <c r="AV11250" s="31"/>
      <c r="AW11250" s="31"/>
      <c r="AX11250" s="31"/>
      <c r="AY11250" s="31"/>
      <c r="AZ11250" s="31"/>
      <c r="BA11250" s="31"/>
      <c r="BB11250" s="31"/>
      <c r="BC11250" s="31"/>
      <c r="BD11250" s="31"/>
      <c r="BE11250" s="31"/>
      <c r="BF11250" s="31"/>
      <c r="BG11250" s="31"/>
      <c r="BH11250" s="31"/>
      <c r="BI11250" s="31"/>
      <c r="BJ11250" s="31"/>
      <c r="BK11250" s="31"/>
      <c r="BL11250" s="31"/>
      <c r="BM11250" s="31"/>
      <c r="BN11250" s="31"/>
      <c r="BO11250" s="31"/>
      <c r="BP11250" s="31"/>
      <c r="BQ11250" s="31"/>
      <c r="BR11250" s="31"/>
      <c r="BS11250" s="31"/>
      <c r="BT11250" s="31"/>
      <c r="BU11250" s="31"/>
      <c r="BV11250" s="31"/>
      <c r="BW11250" s="31"/>
      <c r="BX11250" s="31"/>
      <c r="BY11250" s="31"/>
      <c r="BZ11250" s="31"/>
      <c r="CA11250" s="31"/>
      <c r="CB11250" s="31"/>
      <c r="CC11250" s="31"/>
    </row>
    <row r="11251" spans="5:81" customFormat="1" x14ac:dyDescent="0.25">
      <c r="E11251" s="30" t="str">
        <f t="shared" si="86"/>
        <v>update IFINOPL.dbo.AGREEMENT_ASSET set BILLING_TO_NPWP = '018079814062000', NPWP_NAME = 'KOPERASI TELEKOMUNIKASI SELULAR KISEL', NPWP_ADDRESS = 'GEDUNG KISEL HUB, JL. TB SIMATUPANG, 4, CILANDAK BARAT, CILANDAK, KOTA ADM. JAKARTA SELATAN, DKI JAKARTA, 12430' where AGREEMENT_NO = replace('0002182/4/08/04/2024', '/', '.');</v>
      </c>
      <c r="F11251" s="31"/>
      <c r="G11251" s="31"/>
      <c r="H11251" s="31"/>
      <c r="I11251" s="31"/>
      <c r="J11251" s="31"/>
      <c r="K11251" s="31"/>
      <c r="L11251" s="31"/>
      <c r="M11251" s="31"/>
      <c r="N11251" s="31"/>
      <c r="O11251" s="31"/>
      <c r="P11251" s="31"/>
      <c r="Q11251" s="31"/>
      <c r="R11251" s="31"/>
      <c r="S11251" s="31"/>
      <c r="T11251" s="31"/>
      <c r="U11251" s="31"/>
      <c r="V11251" s="31"/>
      <c r="W11251" s="31"/>
      <c r="X11251" s="31"/>
      <c r="Y11251" s="31"/>
      <c r="Z11251" s="31"/>
      <c r="AA11251" s="31"/>
      <c r="AB11251" s="31"/>
      <c r="AC11251" s="31"/>
      <c r="AD11251" s="31"/>
      <c r="AE11251" s="31"/>
      <c r="AF11251" s="31"/>
      <c r="AG11251" s="31"/>
      <c r="AH11251" s="31"/>
      <c r="AI11251" s="31"/>
      <c r="AJ11251" s="31"/>
      <c r="AK11251" s="31"/>
      <c r="AL11251" s="31"/>
      <c r="AM11251" s="31"/>
      <c r="AN11251" s="31"/>
      <c r="AO11251" s="31"/>
      <c r="AP11251" s="31"/>
      <c r="AQ11251" s="31"/>
      <c r="AR11251" s="31"/>
      <c r="AS11251" s="31"/>
      <c r="AT11251" s="31"/>
      <c r="AU11251" s="31"/>
      <c r="AV11251" s="31"/>
      <c r="AW11251" s="31"/>
      <c r="AX11251" s="31"/>
      <c r="AY11251" s="31"/>
      <c r="AZ11251" s="31"/>
      <c r="BA11251" s="31"/>
      <c r="BB11251" s="31"/>
      <c r="BC11251" s="31"/>
      <c r="BD11251" s="31"/>
      <c r="BE11251" s="31"/>
      <c r="BF11251" s="31"/>
      <c r="BG11251" s="31"/>
      <c r="BH11251" s="31"/>
      <c r="BI11251" s="31"/>
      <c r="BJ11251" s="31"/>
      <c r="BK11251" s="31"/>
      <c r="BL11251" s="31"/>
      <c r="BM11251" s="31"/>
      <c r="BN11251" s="31"/>
      <c r="BO11251" s="31"/>
      <c r="BP11251" s="31"/>
      <c r="BQ11251" s="31"/>
      <c r="BR11251" s="31"/>
      <c r="BS11251" s="31"/>
      <c r="BT11251" s="31"/>
      <c r="BU11251" s="31"/>
      <c r="BV11251" s="31"/>
      <c r="BW11251" s="31"/>
      <c r="BX11251" s="31"/>
      <c r="BY11251" s="31"/>
      <c r="BZ11251" s="31"/>
      <c r="CA11251" s="31"/>
      <c r="CB11251" s="31"/>
      <c r="CC11251" s="31"/>
    </row>
    <row r="11252" spans="5:81" customFormat="1" x14ac:dyDescent="0.25">
      <c r="E11252" s="30" t="str">
        <f t="shared" si="86"/>
        <v>update IFINOPL.dbo.AGREEMENT_ASSET set BILLING_TO_NPWP = '018079814062000', NPWP_NAME = 'KOPERASI TELEKOMUNIKASI SELULAR KISEL', NPWP_ADDRESS = 'GEDUNG KINARYA SELARAS, JL TB SIMATUPANG NO.4 RT.007 RT.002 CILANDAK BARAT, CILANDAK KOTA ADM JAKARTA SELATAN DKI JAKARTA' where AGREEMENT_NO = replace('0002182/4/08/04/2024', '/', '.');</v>
      </c>
      <c r="F11252" s="31"/>
      <c r="G11252" s="31"/>
      <c r="H11252" s="31"/>
      <c r="I11252" s="31"/>
      <c r="J11252" s="31"/>
      <c r="K11252" s="31"/>
      <c r="L11252" s="31"/>
      <c r="M11252" s="31"/>
      <c r="N11252" s="31"/>
      <c r="O11252" s="31"/>
      <c r="P11252" s="31"/>
      <c r="Q11252" s="31"/>
      <c r="R11252" s="31"/>
      <c r="S11252" s="31"/>
      <c r="T11252" s="31"/>
      <c r="U11252" s="31"/>
      <c r="V11252" s="31"/>
      <c r="W11252" s="31"/>
      <c r="X11252" s="31"/>
      <c r="Y11252" s="31"/>
      <c r="Z11252" s="31"/>
      <c r="AA11252" s="31"/>
      <c r="AB11252" s="31"/>
      <c r="AC11252" s="31"/>
      <c r="AD11252" s="31"/>
      <c r="AE11252" s="31"/>
      <c r="AF11252" s="31"/>
      <c r="AG11252" s="31"/>
      <c r="AH11252" s="31"/>
      <c r="AI11252" s="31"/>
      <c r="AJ11252" s="31"/>
      <c r="AK11252" s="31"/>
      <c r="AL11252" s="31"/>
      <c r="AM11252" s="31"/>
      <c r="AN11252" s="31"/>
      <c r="AO11252" s="31"/>
      <c r="AP11252" s="31"/>
      <c r="AQ11252" s="31"/>
      <c r="AR11252" s="31"/>
      <c r="AS11252" s="31"/>
      <c r="AT11252" s="31"/>
      <c r="AU11252" s="31"/>
      <c r="AV11252" s="31"/>
      <c r="AW11252" s="31"/>
      <c r="AX11252" s="31"/>
      <c r="AY11252" s="31"/>
      <c r="AZ11252" s="31"/>
      <c r="BA11252" s="31"/>
      <c r="BB11252" s="31"/>
      <c r="BC11252" s="31"/>
      <c r="BD11252" s="31"/>
      <c r="BE11252" s="31"/>
      <c r="BF11252" s="31"/>
      <c r="BG11252" s="31"/>
      <c r="BH11252" s="31"/>
      <c r="BI11252" s="31"/>
      <c r="BJ11252" s="31"/>
      <c r="BK11252" s="31"/>
      <c r="BL11252" s="31"/>
      <c r="BM11252" s="31"/>
      <c r="BN11252" s="31"/>
      <c r="BO11252" s="31"/>
      <c r="BP11252" s="31"/>
      <c r="BQ11252" s="31"/>
      <c r="BR11252" s="31"/>
      <c r="BS11252" s="31"/>
      <c r="BT11252" s="31"/>
      <c r="BU11252" s="31"/>
      <c r="BV11252" s="31"/>
      <c r="BW11252" s="31"/>
      <c r="BX11252" s="31"/>
      <c r="BY11252" s="31"/>
      <c r="BZ11252" s="31"/>
      <c r="CA11252" s="31"/>
      <c r="CB11252" s="31"/>
      <c r="CC11252" s="31"/>
    </row>
    <row r="11253" spans="5:81" customFormat="1" x14ac:dyDescent="0.25">
      <c r="E11253" s="30" t="str">
        <f t="shared" si="86"/>
        <v>update IFINOPL.dbo.AGREEMENT_ASSET set BILLING_TO_NPWP = '018079814062000', NPWP_NAME = 'KOPERASI TELEKOMUNIKASI SELULAR KISEL', NPWP_ADDRESS = 'GEDUNG KISEL HUB, JL. TB SIMATUPANG, 4, CILANDAK BARAT, CILANDAK, KOTA ADM. JAKARTA SELATAN, DKI JAKARTA, 12430' where AGREEMENT_NO = replace('0002182/4/08/04/2024', '/', '.');</v>
      </c>
      <c r="F11253" s="31"/>
      <c r="G11253" s="31"/>
      <c r="H11253" s="31"/>
      <c r="I11253" s="31"/>
      <c r="J11253" s="31"/>
      <c r="K11253" s="31"/>
      <c r="L11253" s="31"/>
      <c r="M11253" s="31"/>
      <c r="N11253" s="31"/>
      <c r="O11253" s="31"/>
      <c r="P11253" s="31"/>
      <c r="Q11253" s="31"/>
      <c r="R11253" s="31"/>
      <c r="S11253" s="31"/>
      <c r="T11253" s="31"/>
      <c r="U11253" s="31"/>
      <c r="V11253" s="31"/>
      <c r="W11253" s="31"/>
      <c r="X11253" s="31"/>
      <c r="Y11253" s="31"/>
      <c r="Z11253" s="31"/>
      <c r="AA11253" s="31"/>
      <c r="AB11253" s="31"/>
      <c r="AC11253" s="31"/>
      <c r="AD11253" s="31"/>
      <c r="AE11253" s="31"/>
      <c r="AF11253" s="31"/>
      <c r="AG11253" s="31"/>
      <c r="AH11253" s="31"/>
      <c r="AI11253" s="31"/>
      <c r="AJ11253" s="31"/>
      <c r="AK11253" s="31"/>
      <c r="AL11253" s="31"/>
      <c r="AM11253" s="31"/>
      <c r="AN11253" s="31"/>
      <c r="AO11253" s="31"/>
      <c r="AP11253" s="31"/>
      <c r="AQ11253" s="31"/>
      <c r="AR11253" s="31"/>
      <c r="AS11253" s="31"/>
      <c r="AT11253" s="31"/>
      <c r="AU11253" s="31"/>
      <c r="AV11253" s="31"/>
      <c r="AW11253" s="31"/>
      <c r="AX11253" s="31"/>
      <c r="AY11253" s="31"/>
      <c r="AZ11253" s="31"/>
      <c r="BA11253" s="31"/>
      <c r="BB11253" s="31"/>
      <c r="BC11253" s="31"/>
      <c r="BD11253" s="31"/>
      <c r="BE11253" s="31"/>
      <c r="BF11253" s="31"/>
      <c r="BG11253" s="31"/>
      <c r="BH11253" s="31"/>
      <c r="BI11253" s="31"/>
      <c r="BJ11253" s="31"/>
      <c r="BK11253" s="31"/>
      <c r="BL11253" s="31"/>
      <c r="BM11253" s="31"/>
      <c r="BN11253" s="31"/>
      <c r="BO11253" s="31"/>
      <c r="BP11253" s="31"/>
      <c r="BQ11253" s="31"/>
      <c r="BR11253" s="31"/>
      <c r="BS11253" s="31"/>
      <c r="BT11253" s="31"/>
      <c r="BU11253" s="31"/>
      <c r="BV11253" s="31"/>
      <c r="BW11253" s="31"/>
      <c r="BX11253" s="31"/>
      <c r="BY11253" s="31"/>
      <c r="BZ11253" s="31"/>
      <c r="CA11253" s="31"/>
      <c r="CB11253" s="31"/>
      <c r="CC11253" s="31"/>
    </row>
    <row r="11254" spans="5:81" customFormat="1" x14ac:dyDescent="0.25">
      <c r="E11254" s="30" t="str">
        <f t="shared" si="86"/>
        <v>update IFINOPL.dbo.AGREEMENT_ASSET set BILLING_TO_NPWP = '738056928609000', NPWP_NAME = 'PT. KARYA NIAGA ABADI', NPWP_ADDRESS = 'JL BANDARA IR. H. JUANDA, SEMAMBUNG, GEDANGAN, KAB. SIDOARJO, JAWA TIMUR, 61256' where AGREEMENT_NO = replace('0002183/4/10/04/2024', '/', '.');</v>
      </c>
      <c r="F11254" s="31"/>
      <c r="G11254" s="31"/>
      <c r="H11254" s="31"/>
      <c r="I11254" s="31"/>
      <c r="J11254" s="31"/>
      <c r="K11254" s="31"/>
      <c r="L11254" s="31"/>
      <c r="M11254" s="31"/>
      <c r="N11254" s="31"/>
      <c r="O11254" s="31"/>
      <c r="P11254" s="31"/>
      <c r="Q11254" s="31"/>
      <c r="R11254" s="31"/>
      <c r="S11254" s="31"/>
      <c r="T11254" s="31"/>
      <c r="U11254" s="31"/>
      <c r="V11254" s="31"/>
      <c r="W11254" s="31"/>
      <c r="X11254" s="31"/>
      <c r="Y11254" s="31"/>
      <c r="Z11254" s="31"/>
      <c r="AA11254" s="31"/>
      <c r="AB11254" s="31"/>
      <c r="AC11254" s="31"/>
      <c r="AD11254" s="31"/>
      <c r="AE11254" s="31"/>
      <c r="AF11254" s="31"/>
      <c r="AG11254" s="31"/>
      <c r="AH11254" s="31"/>
      <c r="AI11254" s="31"/>
      <c r="AJ11254" s="31"/>
      <c r="AK11254" s="31"/>
      <c r="AL11254" s="31"/>
      <c r="AM11254" s="31"/>
      <c r="AN11254" s="31"/>
      <c r="AO11254" s="31"/>
      <c r="AP11254" s="31"/>
      <c r="AQ11254" s="31"/>
      <c r="AR11254" s="31"/>
      <c r="AS11254" s="31"/>
      <c r="AT11254" s="31"/>
      <c r="AU11254" s="31"/>
      <c r="AV11254" s="31"/>
      <c r="AW11254" s="31"/>
      <c r="AX11254" s="31"/>
      <c r="AY11254" s="31"/>
      <c r="AZ11254" s="31"/>
      <c r="BA11254" s="31"/>
      <c r="BB11254" s="31"/>
      <c r="BC11254" s="31"/>
      <c r="BD11254" s="31"/>
      <c r="BE11254" s="31"/>
      <c r="BF11254" s="31"/>
      <c r="BG11254" s="31"/>
      <c r="BH11254" s="31"/>
      <c r="BI11254" s="31"/>
      <c r="BJ11254" s="31"/>
      <c r="BK11254" s="31"/>
      <c r="BL11254" s="31"/>
      <c r="BM11254" s="31"/>
      <c r="BN11254" s="31"/>
      <c r="BO11254" s="31"/>
      <c r="BP11254" s="31"/>
      <c r="BQ11254" s="31"/>
      <c r="BR11254" s="31"/>
      <c r="BS11254" s="31"/>
      <c r="BT11254" s="31"/>
      <c r="BU11254" s="31"/>
      <c r="BV11254" s="31"/>
      <c r="BW11254" s="31"/>
      <c r="BX11254" s="31"/>
      <c r="BY11254" s="31"/>
      <c r="BZ11254" s="31"/>
      <c r="CA11254" s="31"/>
      <c r="CB11254" s="31"/>
      <c r="CC11254" s="31"/>
    </row>
    <row r="11255" spans="5:81" customFormat="1" x14ac:dyDescent="0.25">
      <c r="E11255" s="30" t="str">
        <f t="shared" si="86"/>
        <v>update IFINOPL.dbo.AGREEMENT_ASSET set BILLING_TO_NPWP = '738056928609000', NPWP_NAME = 'PT. KARYA NIAGA ABADI', NPWP_ADDRESS = 'JL. BANDARA IR. H. JUANDA, SEMAMBUNG, GEDANGAN, KAB. SIDOARJO, JAWA TIMUR, 61256' where AGREEMENT_NO = replace('0002183/4/10/04/2024', '/', '.');</v>
      </c>
      <c r="F11255" s="31"/>
      <c r="G11255" s="31"/>
      <c r="H11255" s="31"/>
      <c r="I11255" s="31"/>
      <c r="J11255" s="31"/>
      <c r="K11255" s="31"/>
      <c r="L11255" s="31"/>
      <c r="M11255" s="31"/>
      <c r="N11255" s="31"/>
      <c r="O11255" s="31"/>
      <c r="P11255" s="31"/>
      <c r="Q11255" s="31"/>
      <c r="R11255" s="31"/>
      <c r="S11255" s="31"/>
      <c r="T11255" s="31"/>
      <c r="U11255" s="31"/>
      <c r="V11255" s="31"/>
      <c r="W11255" s="31"/>
      <c r="X11255" s="31"/>
      <c r="Y11255" s="31"/>
      <c r="Z11255" s="31"/>
      <c r="AA11255" s="31"/>
      <c r="AB11255" s="31"/>
      <c r="AC11255" s="31"/>
      <c r="AD11255" s="31"/>
      <c r="AE11255" s="31"/>
      <c r="AF11255" s="31"/>
      <c r="AG11255" s="31"/>
      <c r="AH11255" s="31"/>
      <c r="AI11255" s="31"/>
      <c r="AJ11255" s="31"/>
      <c r="AK11255" s="31"/>
      <c r="AL11255" s="31"/>
      <c r="AM11255" s="31"/>
      <c r="AN11255" s="31"/>
      <c r="AO11255" s="31"/>
      <c r="AP11255" s="31"/>
      <c r="AQ11255" s="31"/>
      <c r="AR11255" s="31"/>
      <c r="AS11255" s="31"/>
      <c r="AT11255" s="31"/>
      <c r="AU11255" s="31"/>
      <c r="AV11255" s="31"/>
      <c r="AW11255" s="31"/>
      <c r="AX11255" s="31"/>
      <c r="AY11255" s="31"/>
      <c r="AZ11255" s="31"/>
      <c r="BA11255" s="31"/>
      <c r="BB11255" s="31"/>
      <c r="BC11255" s="31"/>
      <c r="BD11255" s="31"/>
      <c r="BE11255" s="31"/>
      <c r="BF11255" s="31"/>
      <c r="BG11255" s="31"/>
      <c r="BH11255" s="31"/>
      <c r="BI11255" s="31"/>
      <c r="BJ11255" s="31"/>
      <c r="BK11255" s="31"/>
      <c r="BL11255" s="31"/>
      <c r="BM11255" s="31"/>
      <c r="BN11255" s="31"/>
      <c r="BO11255" s="31"/>
      <c r="BP11255" s="31"/>
      <c r="BQ11255" s="31"/>
      <c r="BR11255" s="31"/>
      <c r="BS11255" s="31"/>
      <c r="BT11255" s="31"/>
      <c r="BU11255" s="31"/>
      <c r="BV11255" s="31"/>
      <c r="BW11255" s="31"/>
      <c r="BX11255" s="31"/>
      <c r="BY11255" s="31"/>
      <c r="BZ11255" s="31"/>
      <c r="CA11255" s="31"/>
      <c r="CB11255" s="31"/>
      <c r="CC11255" s="31"/>
    </row>
    <row r="11256" spans="5:81" customFormat="1" x14ac:dyDescent="0.25">
      <c r="E11256" s="30" t="str">
        <f t="shared" si="86"/>
        <v>update IFINOPL.dbo.AGREEMENT_ASSET set BILLING_TO_NPWP = '738056928609000', NPWP_NAME = 'PT. KARYA NIAGA ABADI', NPWP_ADDRESS = 'JL BANDARA IR. H. JUANDA, SEMAMBUNG, GEDANGAN, KAB. SIDOARJO, JAWA TIMUR, 61256' where AGREEMENT_NO = replace('0002183/4/10/04/2024', '/', '.');</v>
      </c>
      <c r="F11256" s="31"/>
      <c r="G11256" s="31"/>
      <c r="H11256" s="31"/>
      <c r="I11256" s="31"/>
      <c r="J11256" s="31"/>
      <c r="K11256" s="31"/>
      <c r="L11256" s="31"/>
      <c r="M11256" s="31"/>
      <c r="N11256" s="31"/>
      <c r="O11256" s="31"/>
      <c r="P11256" s="31"/>
      <c r="Q11256" s="31"/>
      <c r="R11256" s="31"/>
      <c r="S11256" s="31"/>
      <c r="T11256" s="31"/>
      <c r="U11256" s="31"/>
      <c r="V11256" s="31"/>
      <c r="W11256" s="31"/>
      <c r="X11256" s="31"/>
      <c r="Y11256" s="31"/>
      <c r="Z11256" s="31"/>
      <c r="AA11256" s="31"/>
      <c r="AB11256" s="31"/>
      <c r="AC11256" s="31"/>
      <c r="AD11256" s="31"/>
      <c r="AE11256" s="31"/>
      <c r="AF11256" s="31"/>
      <c r="AG11256" s="31"/>
      <c r="AH11256" s="31"/>
      <c r="AI11256" s="31"/>
      <c r="AJ11256" s="31"/>
      <c r="AK11256" s="31"/>
      <c r="AL11256" s="31"/>
      <c r="AM11256" s="31"/>
      <c r="AN11256" s="31"/>
      <c r="AO11256" s="31"/>
      <c r="AP11256" s="31"/>
      <c r="AQ11256" s="31"/>
      <c r="AR11256" s="31"/>
      <c r="AS11256" s="31"/>
      <c r="AT11256" s="31"/>
      <c r="AU11256" s="31"/>
      <c r="AV11256" s="31"/>
      <c r="AW11256" s="31"/>
      <c r="AX11256" s="31"/>
      <c r="AY11256" s="31"/>
      <c r="AZ11256" s="31"/>
      <c r="BA11256" s="31"/>
      <c r="BB11256" s="31"/>
      <c r="BC11256" s="31"/>
      <c r="BD11256" s="31"/>
      <c r="BE11256" s="31"/>
      <c r="BF11256" s="31"/>
      <c r="BG11256" s="31"/>
      <c r="BH11256" s="31"/>
      <c r="BI11256" s="31"/>
      <c r="BJ11256" s="31"/>
      <c r="BK11256" s="31"/>
      <c r="BL11256" s="31"/>
      <c r="BM11256" s="31"/>
      <c r="BN11256" s="31"/>
      <c r="BO11256" s="31"/>
      <c r="BP11256" s="31"/>
      <c r="BQ11256" s="31"/>
      <c r="BR11256" s="31"/>
      <c r="BS11256" s="31"/>
      <c r="BT11256" s="31"/>
      <c r="BU11256" s="31"/>
      <c r="BV11256" s="31"/>
      <c r="BW11256" s="31"/>
      <c r="BX11256" s="31"/>
      <c r="BY11256" s="31"/>
      <c r="BZ11256" s="31"/>
      <c r="CA11256" s="31"/>
      <c r="CB11256" s="31"/>
      <c r="CC11256" s="31"/>
    </row>
    <row r="11257" spans="5:81" customFormat="1" x14ac:dyDescent="0.25">
      <c r="E11257" s="30" t="str">
        <f t="shared" si="86"/>
        <v>update IFINOPL.dbo.AGREEMENT_ASSET set BILLING_TO_NPWP = '738056928609000', NPWP_NAME = 'PT. KARYA NIAGA ABADI', NPWP_ADDRESS = 'JL. BANDARA IR. H. JUANDA, SEMAMBUNG, GEDANGAN, KAB. SIDOARJO, JAWA TIMUR, 61256' where AGREEMENT_NO = replace('0002183/4/10/04/2024', '/', '.');</v>
      </c>
      <c r="F11257" s="31"/>
      <c r="G11257" s="31"/>
      <c r="H11257" s="31"/>
      <c r="I11257" s="31"/>
      <c r="J11257" s="31"/>
      <c r="K11257" s="31"/>
      <c r="L11257" s="31"/>
      <c r="M11257" s="31"/>
      <c r="N11257" s="31"/>
      <c r="O11257" s="31"/>
      <c r="P11257" s="31"/>
      <c r="Q11257" s="31"/>
      <c r="R11257" s="31"/>
      <c r="S11257" s="31"/>
      <c r="T11257" s="31"/>
      <c r="U11257" s="31"/>
      <c r="V11257" s="31"/>
      <c r="W11257" s="31"/>
      <c r="X11257" s="31"/>
      <c r="Y11257" s="31"/>
      <c r="Z11257" s="31"/>
      <c r="AA11257" s="31"/>
      <c r="AB11257" s="31"/>
      <c r="AC11257" s="31"/>
      <c r="AD11257" s="31"/>
      <c r="AE11257" s="31"/>
      <c r="AF11257" s="31"/>
      <c r="AG11257" s="31"/>
      <c r="AH11257" s="31"/>
      <c r="AI11257" s="31"/>
      <c r="AJ11257" s="31"/>
      <c r="AK11257" s="31"/>
      <c r="AL11257" s="31"/>
      <c r="AM11257" s="31"/>
      <c r="AN11257" s="31"/>
      <c r="AO11257" s="31"/>
      <c r="AP11257" s="31"/>
      <c r="AQ11257" s="31"/>
      <c r="AR11257" s="31"/>
      <c r="AS11257" s="31"/>
      <c r="AT11257" s="31"/>
      <c r="AU11257" s="31"/>
      <c r="AV11257" s="31"/>
      <c r="AW11257" s="31"/>
      <c r="AX11257" s="31"/>
      <c r="AY11257" s="31"/>
      <c r="AZ11257" s="31"/>
      <c r="BA11257" s="31"/>
      <c r="BB11257" s="31"/>
      <c r="BC11257" s="31"/>
      <c r="BD11257" s="31"/>
      <c r="BE11257" s="31"/>
      <c r="BF11257" s="31"/>
      <c r="BG11257" s="31"/>
      <c r="BH11257" s="31"/>
      <c r="BI11257" s="31"/>
      <c r="BJ11257" s="31"/>
      <c r="BK11257" s="31"/>
      <c r="BL11257" s="31"/>
      <c r="BM11257" s="31"/>
      <c r="BN11257" s="31"/>
      <c r="BO11257" s="31"/>
      <c r="BP11257" s="31"/>
      <c r="BQ11257" s="31"/>
      <c r="BR11257" s="31"/>
      <c r="BS11257" s="31"/>
      <c r="BT11257" s="31"/>
      <c r="BU11257" s="31"/>
      <c r="BV11257" s="31"/>
      <c r="BW11257" s="31"/>
      <c r="BX11257" s="31"/>
      <c r="BY11257" s="31"/>
      <c r="BZ11257" s="31"/>
      <c r="CA11257" s="31"/>
      <c r="CB11257" s="31"/>
      <c r="CC11257" s="31"/>
    </row>
    <row r="11258" spans="5:81" customFormat="1" x14ac:dyDescent="0.25">
      <c r="E11258" s="30" t="str">
        <f t="shared" si="86"/>
        <v>update IFINOPL.dbo.AGREEMENT_ASSET set BILLING_TO_NPWP = '738056928609000', NPWP_NAME = 'PT. KARYA NIAGA ABADI', NPWP_ADDRESS = 'JL. BANDARA IR. H. JUANDA, SEMAMBUNG, GEDANGAN, KAB. SIDOARJO, JAWA TIMUR, 61256' where AGREEMENT_NO = replace('0002184/4/10/04/2024', '/', '.');</v>
      </c>
      <c r="F11258" s="31"/>
      <c r="G11258" s="31"/>
      <c r="H11258" s="31"/>
      <c r="I11258" s="31"/>
      <c r="J11258" s="31"/>
      <c r="K11258" s="31"/>
      <c r="L11258" s="31"/>
      <c r="M11258" s="31"/>
      <c r="N11258" s="31"/>
      <c r="O11258" s="31"/>
      <c r="P11258" s="31"/>
      <c r="Q11258" s="31"/>
      <c r="R11258" s="31"/>
      <c r="S11258" s="31"/>
      <c r="T11258" s="31"/>
      <c r="U11258" s="31"/>
      <c r="V11258" s="31"/>
      <c r="W11258" s="31"/>
      <c r="X11258" s="31"/>
      <c r="Y11258" s="31"/>
      <c r="Z11258" s="31"/>
      <c r="AA11258" s="31"/>
      <c r="AB11258" s="31"/>
      <c r="AC11258" s="31"/>
      <c r="AD11258" s="31"/>
      <c r="AE11258" s="31"/>
      <c r="AF11258" s="31"/>
      <c r="AG11258" s="31"/>
      <c r="AH11258" s="31"/>
      <c r="AI11258" s="31"/>
      <c r="AJ11258" s="31"/>
      <c r="AK11258" s="31"/>
      <c r="AL11258" s="31"/>
      <c r="AM11258" s="31"/>
      <c r="AN11258" s="31"/>
      <c r="AO11258" s="31"/>
      <c r="AP11258" s="31"/>
      <c r="AQ11258" s="31"/>
      <c r="AR11258" s="31"/>
      <c r="AS11258" s="31"/>
      <c r="AT11258" s="31"/>
      <c r="AU11258" s="31"/>
      <c r="AV11258" s="31"/>
      <c r="AW11258" s="31"/>
      <c r="AX11258" s="31"/>
      <c r="AY11258" s="31"/>
      <c r="AZ11258" s="31"/>
      <c r="BA11258" s="31"/>
      <c r="BB11258" s="31"/>
      <c r="BC11258" s="31"/>
      <c r="BD11258" s="31"/>
      <c r="BE11258" s="31"/>
      <c r="BF11258" s="31"/>
      <c r="BG11258" s="31"/>
      <c r="BH11258" s="31"/>
      <c r="BI11258" s="31"/>
      <c r="BJ11258" s="31"/>
      <c r="BK11258" s="31"/>
      <c r="BL11258" s="31"/>
      <c r="BM11258" s="31"/>
      <c r="BN11258" s="31"/>
      <c r="BO11258" s="31"/>
      <c r="BP11258" s="31"/>
      <c r="BQ11258" s="31"/>
      <c r="BR11258" s="31"/>
      <c r="BS11258" s="31"/>
      <c r="BT11258" s="31"/>
      <c r="BU11258" s="31"/>
      <c r="BV11258" s="31"/>
      <c r="BW11258" s="31"/>
      <c r="BX11258" s="31"/>
      <c r="BY11258" s="31"/>
      <c r="BZ11258" s="31"/>
      <c r="CA11258" s="31"/>
      <c r="CB11258" s="31"/>
      <c r="CC11258" s="31"/>
    </row>
    <row r="11259" spans="5:81" customFormat="1" x14ac:dyDescent="0.25">
      <c r="E11259" s="30" t="str">
        <f t="shared" si="86"/>
        <v>update IFINOPL.dbo.AGREEMENT_ASSET set BILLING_TO_NPWP = '738056928609000', NPWP_NAME = 'PT. KARYA NIAGA ABADI', NPWP_ADDRESS = 'JL. BANDARA IR. H. JUANDA, SEMAMBUNG, GEDANGAN, KAB. SIDOARJO, JAWA TIMUR, 61256' where AGREEMENT_NO = replace('0002185/4/10/04/2024', '/', '.');</v>
      </c>
      <c r="F11259" s="31"/>
      <c r="G11259" s="31"/>
      <c r="H11259" s="31"/>
      <c r="I11259" s="31"/>
      <c r="J11259" s="31"/>
      <c r="K11259" s="31"/>
      <c r="L11259" s="31"/>
      <c r="M11259" s="31"/>
      <c r="N11259" s="31"/>
      <c r="O11259" s="31"/>
      <c r="P11259" s="31"/>
      <c r="Q11259" s="31"/>
      <c r="R11259" s="31"/>
      <c r="S11259" s="31"/>
      <c r="T11259" s="31"/>
      <c r="U11259" s="31"/>
      <c r="V11259" s="31"/>
      <c r="W11259" s="31"/>
      <c r="X11259" s="31"/>
      <c r="Y11259" s="31"/>
      <c r="Z11259" s="31"/>
      <c r="AA11259" s="31"/>
      <c r="AB11259" s="31"/>
      <c r="AC11259" s="31"/>
      <c r="AD11259" s="31"/>
      <c r="AE11259" s="31"/>
      <c r="AF11259" s="31"/>
      <c r="AG11259" s="31"/>
      <c r="AH11259" s="31"/>
      <c r="AI11259" s="31"/>
      <c r="AJ11259" s="31"/>
      <c r="AK11259" s="31"/>
      <c r="AL11259" s="31"/>
      <c r="AM11259" s="31"/>
      <c r="AN11259" s="31"/>
      <c r="AO11259" s="31"/>
      <c r="AP11259" s="31"/>
      <c r="AQ11259" s="31"/>
      <c r="AR11259" s="31"/>
      <c r="AS11259" s="31"/>
      <c r="AT11259" s="31"/>
      <c r="AU11259" s="31"/>
      <c r="AV11259" s="31"/>
      <c r="AW11259" s="31"/>
      <c r="AX11259" s="31"/>
      <c r="AY11259" s="31"/>
      <c r="AZ11259" s="31"/>
      <c r="BA11259" s="31"/>
      <c r="BB11259" s="31"/>
      <c r="BC11259" s="31"/>
      <c r="BD11259" s="31"/>
      <c r="BE11259" s="31"/>
      <c r="BF11259" s="31"/>
      <c r="BG11259" s="31"/>
      <c r="BH11259" s="31"/>
      <c r="BI11259" s="31"/>
      <c r="BJ11259" s="31"/>
      <c r="BK11259" s="31"/>
      <c r="BL11259" s="31"/>
      <c r="BM11259" s="31"/>
      <c r="BN11259" s="31"/>
      <c r="BO11259" s="31"/>
      <c r="BP11259" s="31"/>
      <c r="BQ11259" s="31"/>
      <c r="BR11259" s="31"/>
      <c r="BS11259" s="31"/>
      <c r="BT11259" s="31"/>
      <c r="BU11259" s="31"/>
      <c r="BV11259" s="31"/>
      <c r="BW11259" s="31"/>
      <c r="BX11259" s="31"/>
      <c r="BY11259" s="31"/>
      <c r="BZ11259" s="31"/>
      <c r="CA11259" s="31"/>
      <c r="CB11259" s="31"/>
      <c r="CC11259" s="31"/>
    </row>
    <row r="11260" spans="5:81" customFormat="1" x14ac:dyDescent="0.25">
      <c r="E11260" s="30" t="str">
        <f t="shared" si="86"/>
        <v>update IFINOPL.dbo.AGREEMENT_ASSET set BILLING_TO_NPWP = '738056928609000', NPWP_NAME = 'PT. KARYA NIAGA ABADI', NPWP_ADDRESS = 'JL. IR. H. JUANDA, SEMAMBUNG, GEDANGAN, KAB. SIDOARJO, JAWA TIMUR, 61256' where AGREEMENT_NO = replace('0002185/4/10/04/2024', '/', '.');</v>
      </c>
      <c r="F11260" s="31"/>
      <c r="G11260" s="31"/>
      <c r="H11260" s="31"/>
      <c r="I11260" s="31"/>
      <c r="J11260" s="31"/>
      <c r="K11260" s="31"/>
      <c r="L11260" s="31"/>
      <c r="M11260" s="31"/>
      <c r="N11260" s="31"/>
      <c r="O11260" s="31"/>
      <c r="P11260" s="31"/>
      <c r="Q11260" s="31"/>
      <c r="R11260" s="31"/>
      <c r="S11260" s="31"/>
      <c r="T11260" s="31"/>
      <c r="U11260" s="31"/>
      <c r="V11260" s="31"/>
      <c r="W11260" s="31"/>
      <c r="X11260" s="31"/>
      <c r="Y11260" s="31"/>
      <c r="Z11260" s="31"/>
      <c r="AA11260" s="31"/>
      <c r="AB11260" s="31"/>
      <c r="AC11260" s="31"/>
      <c r="AD11260" s="31"/>
      <c r="AE11260" s="31"/>
      <c r="AF11260" s="31"/>
      <c r="AG11260" s="31"/>
      <c r="AH11260" s="31"/>
      <c r="AI11260" s="31"/>
      <c r="AJ11260" s="31"/>
      <c r="AK11260" s="31"/>
      <c r="AL11260" s="31"/>
      <c r="AM11260" s="31"/>
      <c r="AN11260" s="31"/>
      <c r="AO11260" s="31"/>
      <c r="AP11260" s="31"/>
      <c r="AQ11260" s="31"/>
      <c r="AR11260" s="31"/>
      <c r="AS11260" s="31"/>
      <c r="AT11260" s="31"/>
      <c r="AU11260" s="31"/>
      <c r="AV11260" s="31"/>
      <c r="AW11260" s="31"/>
      <c r="AX11260" s="31"/>
      <c r="AY11260" s="31"/>
      <c r="AZ11260" s="31"/>
      <c r="BA11260" s="31"/>
      <c r="BB11260" s="31"/>
      <c r="BC11260" s="31"/>
      <c r="BD11260" s="31"/>
      <c r="BE11260" s="31"/>
      <c r="BF11260" s="31"/>
      <c r="BG11260" s="31"/>
      <c r="BH11260" s="31"/>
      <c r="BI11260" s="31"/>
      <c r="BJ11260" s="31"/>
      <c r="BK11260" s="31"/>
      <c r="BL11260" s="31"/>
      <c r="BM11260" s="31"/>
      <c r="BN11260" s="31"/>
      <c r="BO11260" s="31"/>
      <c r="BP11260" s="31"/>
      <c r="BQ11260" s="31"/>
      <c r="BR11260" s="31"/>
      <c r="BS11260" s="31"/>
      <c r="BT11260" s="31"/>
      <c r="BU11260" s="31"/>
      <c r="BV11260" s="31"/>
      <c r="BW11260" s="31"/>
      <c r="BX11260" s="31"/>
      <c r="BY11260" s="31"/>
      <c r="BZ11260" s="31"/>
      <c r="CA11260" s="31"/>
      <c r="CB11260" s="31"/>
      <c r="CC11260" s="31"/>
    </row>
    <row r="11261" spans="5:81" customFormat="1" x14ac:dyDescent="0.25">
      <c r="E11261" s="30" t="str">
        <f t="shared" si="86"/>
        <v>update IFINOPL.dbo.AGREEMENT_ASSET set BILLING_TO_NPWP = '738056928609000', NPWP_NAME = 'PT. KARYA NIAGA ABADI', NPWP_ADDRESS = 'JL. BANDARA IR. H. JUANDA, SEMAMBUNG, GEDANGAN, KAB. SIDOARJO, JAWA TIMUR, 61256' where AGREEMENT_NO = replace('0002185/4/10/04/2024', '/', '.');</v>
      </c>
      <c r="F11261" s="31"/>
      <c r="G11261" s="31"/>
      <c r="H11261" s="31"/>
      <c r="I11261" s="31"/>
      <c r="J11261" s="31"/>
      <c r="K11261" s="31"/>
      <c r="L11261" s="31"/>
      <c r="M11261" s="31"/>
      <c r="N11261" s="31"/>
      <c r="O11261" s="31"/>
      <c r="P11261" s="31"/>
      <c r="Q11261" s="31"/>
      <c r="R11261" s="31"/>
      <c r="S11261" s="31"/>
      <c r="T11261" s="31"/>
      <c r="U11261" s="31"/>
      <c r="V11261" s="31"/>
      <c r="W11261" s="31"/>
      <c r="X11261" s="31"/>
      <c r="Y11261" s="31"/>
      <c r="Z11261" s="31"/>
      <c r="AA11261" s="31"/>
      <c r="AB11261" s="31"/>
      <c r="AC11261" s="31"/>
      <c r="AD11261" s="31"/>
      <c r="AE11261" s="31"/>
      <c r="AF11261" s="31"/>
      <c r="AG11261" s="31"/>
      <c r="AH11261" s="31"/>
      <c r="AI11261" s="31"/>
      <c r="AJ11261" s="31"/>
      <c r="AK11261" s="31"/>
      <c r="AL11261" s="31"/>
      <c r="AM11261" s="31"/>
      <c r="AN11261" s="31"/>
      <c r="AO11261" s="31"/>
      <c r="AP11261" s="31"/>
      <c r="AQ11261" s="31"/>
      <c r="AR11261" s="31"/>
      <c r="AS11261" s="31"/>
      <c r="AT11261" s="31"/>
      <c r="AU11261" s="31"/>
      <c r="AV11261" s="31"/>
      <c r="AW11261" s="31"/>
      <c r="AX11261" s="31"/>
      <c r="AY11261" s="31"/>
      <c r="AZ11261" s="31"/>
      <c r="BA11261" s="31"/>
      <c r="BB11261" s="31"/>
      <c r="BC11261" s="31"/>
      <c r="BD11261" s="31"/>
      <c r="BE11261" s="31"/>
      <c r="BF11261" s="31"/>
      <c r="BG11261" s="31"/>
      <c r="BH11261" s="31"/>
      <c r="BI11261" s="31"/>
      <c r="BJ11261" s="31"/>
      <c r="BK11261" s="31"/>
      <c r="BL11261" s="31"/>
      <c r="BM11261" s="31"/>
      <c r="BN11261" s="31"/>
      <c r="BO11261" s="31"/>
      <c r="BP11261" s="31"/>
      <c r="BQ11261" s="31"/>
      <c r="BR11261" s="31"/>
      <c r="BS11261" s="31"/>
      <c r="BT11261" s="31"/>
      <c r="BU11261" s="31"/>
      <c r="BV11261" s="31"/>
      <c r="BW11261" s="31"/>
      <c r="BX11261" s="31"/>
      <c r="BY11261" s="31"/>
      <c r="BZ11261" s="31"/>
      <c r="CA11261" s="31"/>
      <c r="CB11261" s="31"/>
      <c r="CC11261" s="31"/>
    </row>
    <row r="11262" spans="5:81" customFormat="1" x14ac:dyDescent="0.25">
      <c r="E11262" s="30" t="str">
        <f t="shared" si="86"/>
        <v>update IFINOPL.dbo.AGREEMENT_ASSET set BILLING_TO_NPWP = '738056928609000', NPWP_NAME = 'PT. KARYA NIAGA ABADI', NPWP_ADDRESS = 'JL. IR. H. JUANDA, SEMAMBUNG, GEDANGAN, KAB. SIDOARJO, JAWA TIMUR, 61256' where AGREEMENT_NO = replace('0002185/4/10/04/2024', '/', '.');</v>
      </c>
      <c r="F11262" s="31"/>
      <c r="G11262" s="31"/>
      <c r="H11262" s="31"/>
      <c r="I11262" s="31"/>
      <c r="J11262" s="31"/>
      <c r="K11262" s="31"/>
      <c r="L11262" s="31"/>
      <c r="M11262" s="31"/>
      <c r="N11262" s="31"/>
      <c r="O11262" s="31"/>
      <c r="P11262" s="31"/>
      <c r="Q11262" s="31"/>
      <c r="R11262" s="31"/>
      <c r="S11262" s="31"/>
      <c r="T11262" s="31"/>
      <c r="U11262" s="31"/>
      <c r="V11262" s="31"/>
      <c r="W11262" s="31"/>
      <c r="X11262" s="31"/>
      <c r="Y11262" s="31"/>
      <c r="Z11262" s="31"/>
      <c r="AA11262" s="31"/>
      <c r="AB11262" s="31"/>
      <c r="AC11262" s="31"/>
      <c r="AD11262" s="31"/>
      <c r="AE11262" s="31"/>
      <c r="AF11262" s="31"/>
      <c r="AG11262" s="31"/>
      <c r="AH11262" s="31"/>
      <c r="AI11262" s="31"/>
      <c r="AJ11262" s="31"/>
      <c r="AK11262" s="31"/>
      <c r="AL11262" s="31"/>
      <c r="AM11262" s="31"/>
      <c r="AN11262" s="31"/>
      <c r="AO11262" s="31"/>
      <c r="AP11262" s="31"/>
      <c r="AQ11262" s="31"/>
      <c r="AR11262" s="31"/>
      <c r="AS11262" s="31"/>
      <c r="AT11262" s="31"/>
      <c r="AU11262" s="31"/>
      <c r="AV11262" s="31"/>
      <c r="AW11262" s="31"/>
      <c r="AX11262" s="31"/>
      <c r="AY11262" s="31"/>
      <c r="AZ11262" s="31"/>
      <c r="BA11262" s="31"/>
      <c r="BB11262" s="31"/>
      <c r="BC11262" s="31"/>
      <c r="BD11262" s="31"/>
      <c r="BE11262" s="31"/>
      <c r="BF11262" s="31"/>
      <c r="BG11262" s="31"/>
      <c r="BH11262" s="31"/>
      <c r="BI11262" s="31"/>
      <c r="BJ11262" s="31"/>
      <c r="BK11262" s="31"/>
      <c r="BL11262" s="31"/>
      <c r="BM11262" s="31"/>
      <c r="BN11262" s="31"/>
      <c r="BO11262" s="31"/>
      <c r="BP11262" s="31"/>
      <c r="BQ11262" s="31"/>
      <c r="BR11262" s="31"/>
      <c r="BS11262" s="31"/>
      <c r="BT11262" s="31"/>
      <c r="BU11262" s="31"/>
      <c r="BV11262" s="31"/>
      <c r="BW11262" s="31"/>
      <c r="BX11262" s="31"/>
      <c r="BY11262" s="31"/>
      <c r="BZ11262" s="31"/>
      <c r="CA11262" s="31"/>
      <c r="CB11262" s="31"/>
      <c r="CC11262" s="31"/>
    </row>
    <row r="11263" spans="5:81" customFormat="1" x14ac:dyDescent="0.25">
      <c r="E11263" s="30" t="str">
        <f t="shared" si="86"/>
        <v>update IFINOPL.dbo.AGREEMENT_ASSET set BILLING_TO_NPWP = '738056928609000', NPWP_NAME = 'PT. KARYA NIAGA ABADI', NPWP_ADDRESS = 'JL. BANDARA IR. H. JUANDA, SEMAMBUNG, GEDANGAN, KAB. SIDOARJO, JAWA TIMUR, 61256' where AGREEMENT_NO = replace('0002186/4/10/04/2024', '/', '.');</v>
      </c>
      <c r="F11263" s="31"/>
      <c r="G11263" s="31"/>
      <c r="H11263" s="31"/>
      <c r="I11263" s="31"/>
      <c r="J11263" s="31"/>
      <c r="K11263" s="31"/>
      <c r="L11263" s="31"/>
      <c r="M11263" s="31"/>
      <c r="N11263" s="31"/>
      <c r="O11263" s="31"/>
      <c r="P11263" s="31"/>
      <c r="Q11263" s="31"/>
      <c r="R11263" s="31"/>
      <c r="S11263" s="31"/>
      <c r="T11263" s="31"/>
      <c r="U11263" s="31"/>
      <c r="V11263" s="31"/>
      <c r="W11263" s="31"/>
      <c r="X11263" s="31"/>
      <c r="Y11263" s="31"/>
      <c r="Z11263" s="31"/>
      <c r="AA11263" s="31"/>
      <c r="AB11263" s="31"/>
      <c r="AC11263" s="31"/>
      <c r="AD11263" s="31"/>
      <c r="AE11263" s="31"/>
      <c r="AF11263" s="31"/>
      <c r="AG11263" s="31"/>
      <c r="AH11263" s="31"/>
      <c r="AI11263" s="31"/>
      <c r="AJ11263" s="31"/>
      <c r="AK11263" s="31"/>
      <c r="AL11263" s="31"/>
      <c r="AM11263" s="31"/>
      <c r="AN11263" s="31"/>
      <c r="AO11263" s="31"/>
      <c r="AP11263" s="31"/>
      <c r="AQ11263" s="31"/>
      <c r="AR11263" s="31"/>
      <c r="AS11263" s="31"/>
      <c r="AT11263" s="31"/>
      <c r="AU11263" s="31"/>
      <c r="AV11263" s="31"/>
      <c r="AW11263" s="31"/>
      <c r="AX11263" s="31"/>
      <c r="AY11263" s="31"/>
      <c r="AZ11263" s="31"/>
      <c r="BA11263" s="31"/>
      <c r="BB11263" s="31"/>
      <c r="BC11263" s="31"/>
      <c r="BD11263" s="31"/>
      <c r="BE11263" s="31"/>
      <c r="BF11263" s="31"/>
      <c r="BG11263" s="31"/>
      <c r="BH11263" s="31"/>
      <c r="BI11263" s="31"/>
      <c r="BJ11263" s="31"/>
      <c r="BK11263" s="31"/>
      <c r="BL11263" s="31"/>
      <c r="BM11263" s="31"/>
      <c r="BN11263" s="31"/>
      <c r="BO11263" s="31"/>
      <c r="BP11263" s="31"/>
      <c r="BQ11263" s="31"/>
      <c r="BR11263" s="31"/>
      <c r="BS11263" s="31"/>
      <c r="BT11263" s="31"/>
      <c r="BU11263" s="31"/>
      <c r="BV11263" s="31"/>
      <c r="BW11263" s="31"/>
      <c r="BX11263" s="31"/>
      <c r="BY11263" s="31"/>
      <c r="BZ11263" s="31"/>
      <c r="CA11263" s="31"/>
      <c r="CB11263" s="31"/>
      <c r="CC11263" s="31"/>
    </row>
    <row r="11264" spans="5:81" customFormat="1" x14ac:dyDescent="0.25">
      <c r="E11264" s="30" t="str">
        <f t="shared" si="86"/>
        <v>update IFINOPL.dbo.AGREEMENT_ASSET set BILLING_TO_NPWP = '738056928609000', NPWP_NAME = 'PT. KARYA NIAGA ABADI', NPWP_ADDRESS = 'JL. IR. H. JUANDA, SEMAMBUNG, GEDANGAN, KAB. SIDOARJO, JAWA TIMUR, 61256' where AGREEMENT_NO = replace('0002186/4/10/04/2024', '/', '.');</v>
      </c>
      <c r="F11264" s="31"/>
      <c r="G11264" s="31"/>
      <c r="H11264" s="31"/>
      <c r="I11264" s="31"/>
      <c r="J11264" s="31"/>
      <c r="K11264" s="31"/>
      <c r="L11264" s="31"/>
      <c r="M11264" s="31"/>
      <c r="N11264" s="31"/>
      <c r="O11264" s="31"/>
      <c r="P11264" s="31"/>
      <c r="Q11264" s="31"/>
      <c r="R11264" s="31"/>
      <c r="S11264" s="31"/>
      <c r="T11264" s="31"/>
      <c r="U11264" s="31"/>
      <c r="V11264" s="31"/>
      <c r="W11264" s="31"/>
      <c r="X11264" s="31"/>
      <c r="Y11264" s="31"/>
      <c r="Z11264" s="31"/>
      <c r="AA11264" s="31"/>
      <c r="AB11264" s="31"/>
      <c r="AC11264" s="31"/>
      <c r="AD11264" s="31"/>
      <c r="AE11264" s="31"/>
      <c r="AF11264" s="31"/>
      <c r="AG11264" s="31"/>
      <c r="AH11264" s="31"/>
      <c r="AI11264" s="31"/>
      <c r="AJ11264" s="31"/>
      <c r="AK11264" s="31"/>
      <c r="AL11264" s="31"/>
      <c r="AM11264" s="31"/>
      <c r="AN11264" s="31"/>
      <c r="AO11264" s="31"/>
      <c r="AP11264" s="31"/>
      <c r="AQ11264" s="31"/>
      <c r="AR11264" s="31"/>
      <c r="AS11264" s="31"/>
      <c r="AT11264" s="31"/>
      <c r="AU11264" s="31"/>
      <c r="AV11264" s="31"/>
      <c r="AW11264" s="31"/>
      <c r="AX11264" s="31"/>
      <c r="AY11264" s="31"/>
      <c r="AZ11264" s="31"/>
      <c r="BA11264" s="31"/>
      <c r="BB11264" s="31"/>
      <c r="BC11264" s="31"/>
      <c r="BD11264" s="31"/>
      <c r="BE11264" s="31"/>
      <c r="BF11264" s="31"/>
      <c r="BG11264" s="31"/>
      <c r="BH11264" s="31"/>
      <c r="BI11264" s="31"/>
      <c r="BJ11264" s="31"/>
      <c r="BK11264" s="31"/>
      <c r="BL11264" s="31"/>
      <c r="BM11264" s="31"/>
      <c r="BN11264" s="31"/>
      <c r="BO11264" s="31"/>
      <c r="BP11264" s="31"/>
      <c r="BQ11264" s="31"/>
      <c r="BR11264" s="31"/>
      <c r="BS11264" s="31"/>
      <c r="BT11264" s="31"/>
      <c r="BU11264" s="31"/>
      <c r="BV11264" s="31"/>
      <c r="BW11264" s="31"/>
      <c r="BX11264" s="31"/>
      <c r="BY11264" s="31"/>
      <c r="BZ11264" s="31"/>
      <c r="CA11264" s="31"/>
      <c r="CB11264" s="31"/>
      <c r="CC11264" s="31"/>
    </row>
    <row r="11265" spans="5:81" customFormat="1" x14ac:dyDescent="0.25">
      <c r="E11265" s="30" t="str">
        <f t="shared" si="86"/>
        <v>update IFINOPL.dbo.AGREEMENT_ASSET set BILLING_TO_NPWP = '738056928609000', NPWP_NAME = 'PT. KARYA NIAGA ABADI', NPWP_ADDRESS = 'JL. BANDARA IR. H. JUANDA, SEMAMBUNG, GEDANGAN, KAB. SIDOARJO, JAWA TIMUR, 61256' where AGREEMENT_NO = replace('0002186/4/10/04/2024', '/', '.');</v>
      </c>
      <c r="F11265" s="31"/>
      <c r="G11265" s="31"/>
      <c r="H11265" s="31"/>
      <c r="I11265" s="31"/>
      <c r="J11265" s="31"/>
      <c r="K11265" s="31"/>
      <c r="L11265" s="31"/>
      <c r="M11265" s="31"/>
      <c r="N11265" s="31"/>
      <c r="O11265" s="31"/>
      <c r="P11265" s="31"/>
      <c r="Q11265" s="31"/>
      <c r="R11265" s="31"/>
      <c r="S11265" s="31"/>
      <c r="T11265" s="31"/>
      <c r="U11265" s="31"/>
      <c r="V11265" s="31"/>
      <c r="W11265" s="31"/>
      <c r="X11265" s="31"/>
      <c r="Y11265" s="31"/>
      <c r="Z11265" s="31"/>
      <c r="AA11265" s="31"/>
      <c r="AB11265" s="31"/>
      <c r="AC11265" s="31"/>
      <c r="AD11265" s="31"/>
      <c r="AE11265" s="31"/>
      <c r="AF11265" s="31"/>
      <c r="AG11265" s="31"/>
      <c r="AH11265" s="31"/>
      <c r="AI11265" s="31"/>
      <c r="AJ11265" s="31"/>
      <c r="AK11265" s="31"/>
      <c r="AL11265" s="31"/>
      <c r="AM11265" s="31"/>
      <c r="AN11265" s="31"/>
      <c r="AO11265" s="31"/>
      <c r="AP11265" s="31"/>
      <c r="AQ11265" s="31"/>
      <c r="AR11265" s="31"/>
      <c r="AS11265" s="31"/>
      <c r="AT11265" s="31"/>
      <c r="AU11265" s="31"/>
      <c r="AV11265" s="31"/>
      <c r="AW11265" s="31"/>
      <c r="AX11265" s="31"/>
      <c r="AY11265" s="31"/>
      <c r="AZ11265" s="31"/>
      <c r="BA11265" s="31"/>
      <c r="BB11265" s="31"/>
      <c r="BC11265" s="31"/>
      <c r="BD11265" s="31"/>
      <c r="BE11265" s="31"/>
      <c r="BF11265" s="31"/>
      <c r="BG11265" s="31"/>
      <c r="BH11265" s="31"/>
      <c r="BI11265" s="31"/>
      <c r="BJ11265" s="31"/>
      <c r="BK11265" s="31"/>
      <c r="BL11265" s="31"/>
      <c r="BM11265" s="31"/>
      <c r="BN11265" s="31"/>
      <c r="BO11265" s="31"/>
      <c r="BP11265" s="31"/>
      <c r="BQ11265" s="31"/>
      <c r="BR11265" s="31"/>
      <c r="BS11265" s="31"/>
      <c r="BT11265" s="31"/>
      <c r="BU11265" s="31"/>
      <c r="BV11265" s="31"/>
      <c r="BW11265" s="31"/>
      <c r="BX11265" s="31"/>
      <c r="BY11265" s="31"/>
      <c r="BZ11265" s="31"/>
      <c r="CA11265" s="31"/>
      <c r="CB11265" s="31"/>
      <c r="CC11265" s="31"/>
    </row>
    <row r="11266" spans="5:81" customFormat="1" x14ac:dyDescent="0.25">
      <c r="E11266" s="30" t="str">
        <f t="shared" si="86"/>
        <v>update IFINOPL.dbo.AGREEMENT_ASSET set BILLING_TO_NPWP = '738056928609000', NPWP_NAME = 'PT. KARYA NIAGA ABADI', NPWP_ADDRESS = 'JL. IR. H. JUANDA, SEMAMBUNG, GEDANGAN, KAB. SIDOARJO, JAWA TIMUR, 61256' where AGREEMENT_NO = replace('0002186/4/10/04/2024', '/', '.');</v>
      </c>
      <c r="F11266" s="31"/>
      <c r="G11266" s="31"/>
      <c r="H11266" s="31"/>
      <c r="I11266" s="31"/>
      <c r="J11266" s="31"/>
      <c r="K11266" s="31"/>
      <c r="L11266" s="31"/>
      <c r="M11266" s="31"/>
      <c r="N11266" s="31"/>
      <c r="O11266" s="31"/>
      <c r="P11266" s="31"/>
      <c r="Q11266" s="31"/>
      <c r="R11266" s="31"/>
      <c r="S11266" s="31"/>
      <c r="T11266" s="31"/>
      <c r="U11266" s="31"/>
      <c r="V11266" s="31"/>
      <c r="W11266" s="31"/>
      <c r="X11266" s="31"/>
      <c r="Y11266" s="31"/>
      <c r="Z11266" s="31"/>
      <c r="AA11266" s="31"/>
      <c r="AB11266" s="31"/>
      <c r="AC11266" s="31"/>
      <c r="AD11266" s="31"/>
      <c r="AE11266" s="31"/>
      <c r="AF11266" s="31"/>
      <c r="AG11266" s="31"/>
      <c r="AH11266" s="31"/>
      <c r="AI11266" s="31"/>
      <c r="AJ11266" s="31"/>
      <c r="AK11266" s="31"/>
      <c r="AL11266" s="31"/>
      <c r="AM11266" s="31"/>
      <c r="AN11266" s="31"/>
      <c r="AO11266" s="31"/>
      <c r="AP11266" s="31"/>
      <c r="AQ11266" s="31"/>
      <c r="AR11266" s="31"/>
      <c r="AS11266" s="31"/>
      <c r="AT11266" s="31"/>
      <c r="AU11266" s="31"/>
      <c r="AV11266" s="31"/>
      <c r="AW11266" s="31"/>
      <c r="AX11266" s="31"/>
      <c r="AY11266" s="31"/>
      <c r="AZ11266" s="31"/>
      <c r="BA11266" s="31"/>
      <c r="BB11266" s="31"/>
      <c r="BC11266" s="31"/>
      <c r="BD11266" s="31"/>
      <c r="BE11266" s="31"/>
      <c r="BF11266" s="31"/>
      <c r="BG11266" s="31"/>
      <c r="BH11266" s="31"/>
      <c r="BI11266" s="31"/>
      <c r="BJ11266" s="31"/>
      <c r="BK11266" s="31"/>
      <c r="BL11266" s="31"/>
      <c r="BM11266" s="31"/>
      <c r="BN11266" s="31"/>
      <c r="BO11266" s="31"/>
      <c r="BP11266" s="31"/>
      <c r="BQ11266" s="31"/>
      <c r="BR11266" s="31"/>
      <c r="BS11266" s="31"/>
      <c r="BT11266" s="31"/>
      <c r="BU11266" s="31"/>
      <c r="BV11266" s="31"/>
      <c r="BW11266" s="31"/>
      <c r="BX11266" s="31"/>
      <c r="BY11266" s="31"/>
      <c r="BZ11266" s="31"/>
      <c r="CA11266" s="31"/>
      <c r="CB11266" s="31"/>
      <c r="CC11266" s="31"/>
    </row>
    <row r="11267" spans="5:81" customFormat="1" x14ac:dyDescent="0.25">
      <c r="E11267" s="30" t="str">
        <f t="shared" si="86"/>
        <v>update IFINOPL.dbo.AGREEMENT_ASSET set BILLING_TO_NPWP = '023546872028000', NPWP_NAME = 'PT. ADVANTAGE SCM', NPWP_ADDRESS = 'JL CIDENG BARAT, 49 CIDENG, GAMBIR, KOTA ADM. JAKARTA PUSAT, DKI JAKARTA 10150' where AGREEMENT_NO = replace('0002187/4/38/04/2024', '/', '.');</v>
      </c>
      <c r="F11267" s="31"/>
      <c r="G11267" s="31"/>
      <c r="H11267" s="31"/>
      <c r="I11267" s="31"/>
      <c r="J11267" s="31"/>
      <c r="K11267" s="31"/>
      <c r="L11267" s="31"/>
      <c r="M11267" s="31"/>
      <c r="N11267" s="31"/>
      <c r="O11267" s="31"/>
      <c r="P11267" s="31"/>
      <c r="Q11267" s="31"/>
      <c r="R11267" s="31"/>
      <c r="S11267" s="31"/>
      <c r="T11267" s="31"/>
      <c r="U11267" s="31"/>
      <c r="V11267" s="31"/>
      <c r="W11267" s="31"/>
      <c r="X11267" s="31"/>
      <c r="Y11267" s="31"/>
      <c r="Z11267" s="31"/>
      <c r="AA11267" s="31"/>
      <c r="AB11267" s="31"/>
      <c r="AC11267" s="31"/>
      <c r="AD11267" s="31"/>
      <c r="AE11267" s="31"/>
      <c r="AF11267" s="31"/>
      <c r="AG11267" s="31"/>
      <c r="AH11267" s="31"/>
      <c r="AI11267" s="31"/>
      <c r="AJ11267" s="31"/>
      <c r="AK11267" s="31"/>
      <c r="AL11267" s="31"/>
      <c r="AM11267" s="31"/>
      <c r="AN11267" s="31"/>
      <c r="AO11267" s="31"/>
      <c r="AP11267" s="31"/>
      <c r="AQ11267" s="31"/>
      <c r="AR11267" s="31"/>
      <c r="AS11267" s="31"/>
      <c r="AT11267" s="31"/>
      <c r="AU11267" s="31"/>
      <c r="AV11267" s="31"/>
      <c r="AW11267" s="31"/>
      <c r="AX11267" s="31"/>
      <c r="AY11267" s="31"/>
      <c r="AZ11267" s="31"/>
      <c r="BA11267" s="31"/>
      <c r="BB11267" s="31"/>
      <c r="BC11267" s="31"/>
      <c r="BD11267" s="31"/>
      <c r="BE11267" s="31"/>
      <c r="BF11267" s="31"/>
      <c r="BG11267" s="31"/>
      <c r="BH11267" s="31"/>
      <c r="BI11267" s="31"/>
      <c r="BJ11267" s="31"/>
      <c r="BK11267" s="31"/>
      <c r="BL11267" s="31"/>
      <c r="BM11267" s="31"/>
      <c r="BN11267" s="31"/>
      <c r="BO11267" s="31"/>
      <c r="BP11267" s="31"/>
      <c r="BQ11267" s="31"/>
      <c r="BR11267" s="31"/>
      <c r="BS11267" s="31"/>
      <c r="BT11267" s="31"/>
      <c r="BU11267" s="31"/>
      <c r="BV11267" s="31"/>
      <c r="BW11267" s="31"/>
      <c r="BX11267" s="31"/>
      <c r="BY11267" s="31"/>
      <c r="BZ11267" s="31"/>
      <c r="CA11267" s="31"/>
      <c r="CB11267" s="31"/>
      <c r="CC11267" s="31"/>
    </row>
    <row r="11268" spans="5:81" customFormat="1" x14ac:dyDescent="0.25">
      <c r="E11268" s="30" t="str">
        <f t="shared" si="86"/>
        <v>update IFINOPL.dbo.AGREEMENT_ASSET set BILLING_TO_NPWP = '746094630011000', NPWP_NAME = 'PT. NITTOC CONSTRUCTION INDONESIA', NPWP_ADDRESS = 'GENERALI TOWER, GRAN RUBINA BUSINESS PARK LT. 16 G JL. HR. RASUNA SAID KARET KUNINGAN SETIABUDI JAKARTA SELATAN DKI JAKARTA -' where AGREEMENT_NO = replace('0002188/4/38/04/2024', '/', '.');</v>
      </c>
      <c r="F11268" s="31"/>
      <c r="G11268" s="31"/>
      <c r="H11268" s="31"/>
      <c r="I11268" s="31"/>
      <c r="J11268" s="31"/>
      <c r="K11268" s="31"/>
      <c r="L11268" s="31"/>
      <c r="M11268" s="31"/>
      <c r="N11268" s="31"/>
      <c r="O11268" s="31"/>
      <c r="P11268" s="31"/>
      <c r="Q11268" s="31"/>
      <c r="R11268" s="31"/>
      <c r="S11268" s="31"/>
      <c r="T11268" s="31"/>
      <c r="U11268" s="31"/>
      <c r="V11268" s="31"/>
      <c r="W11268" s="31"/>
      <c r="X11268" s="31"/>
      <c r="Y11268" s="31"/>
      <c r="Z11268" s="31"/>
      <c r="AA11268" s="31"/>
      <c r="AB11268" s="31"/>
      <c r="AC11268" s="31"/>
      <c r="AD11268" s="31"/>
      <c r="AE11268" s="31"/>
      <c r="AF11268" s="31"/>
      <c r="AG11268" s="31"/>
      <c r="AH11268" s="31"/>
      <c r="AI11268" s="31"/>
      <c r="AJ11268" s="31"/>
      <c r="AK11268" s="31"/>
      <c r="AL11268" s="31"/>
      <c r="AM11268" s="31"/>
      <c r="AN11268" s="31"/>
      <c r="AO11268" s="31"/>
      <c r="AP11268" s="31"/>
      <c r="AQ11268" s="31"/>
      <c r="AR11268" s="31"/>
      <c r="AS11268" s="31"/>
      <c r="AT11268" s="31"/>
      <c r="AU11268" s="31"/>
      <c r="AV11268" s="31"/>
      <c r="AW11268" s="31"/>
      <c r="AX11268" s="31"/>
      <c r="AY11268" s="31"/>
      <c r="AZ11268" s="31"/>
      <c r="BA11268" s="31"/>
      <c r="BB11268" s="31"/>
      <c r="BC11268" s="31"/>
      <c r="BD11268" s="31"/>
      <c r="BE11268" s="31"/>
      <c r="BF11268" s="31"/>
      <c r="BG11268" s="31"/>
      <c r="BH11268" s="31"/>
      <c r="BI11268" s="31"/>
      <c r="BJ11268" s="31"/>
      <c r="BK11268" s="31"/>
      <c r="BL11268" s="31"/>
      <c r="BM11268" s="31"/>
      <c r="BN11268" s="31"/>
      <c r="BO11268" s="31"/>
      <c r="BP11268" s="31"/>
      <c r="BQ11268" s="31"/>
      <c r="BR11268" s="31"/>
      <c r="BS11268" s="31"/>
      <c r="BT11268" s="31"/>
      <c r="BU11268" s="31"/>
      <c r="BV11268" s="31"/>
      <c r="BW11268" s="31"/>
      <c r="BX11268" s="31"/>
      <c r="BY11268" s="31"/>
      <c r="BZ11268" s="31"/>
      <c r="CA11268" s="31"/>
      <c r="CB11268" s="31"/>
      <c r="CC11268" s="31"/>
    </row>
    <row r="11269" spans="5:81" customFormat="1" x14ac:dyDescent="0.25">
      <c r="E11269" s="30" t="str">
        <f t="shared" si="86"/>
        <v>update IFINOPL.dbo.AGREEMENT_ASSET set BILLING_TO_NPWP = '746094630011000', NPWP_NAME = 'PT. NITTOC CONSTRUCTION INDONESIA', NPWP_ADDRESS = 'GENERALI TOWER, GRAN RUBINA BUSINESS PARK LT. 16 G JL. HR. RASUNA SAID KARET KUNINGAN SETIABUDI JAKARTA SELATAN DKI JAKARTA -' where AGREEMENT_NO = replace('0002189/4/38/04/2024', '/', '.');</v>
      </c>
      <c r="F11269" s="31"/>
      <c r="G11269" s="31"/>
      <c r="H11269" s="31"/>
      <c r="I11269" s="31"/>
      <c r="J11269" s="31"/>
      <c r="K11269" s="31"/>
      <c r="L11269" s="31"/>
      <c r="M11269" s="31"/>
      <c r="N11269" s="31"/>
      <c r="O11269" s="31"/>
      <c r="P11269" s="31"/>
      <c r="Q11269" s="31"/>
      <c r="R11269" s="31"/>
      <c r="S11269" s="31"/>
      <c r="T11269" s="31"/>
      <c r="U11269" s="31"/>
      <c r="V11269" s="31"/>
      <c r="W11269" s="31"/>
      <c r="X11269" s="31"/>
      <c r="Y11269" s="31"/>
      <c r="Z11269" s="31"/>
      <c r="AA11269" s="31"/>
      <c r="AB11269" s="31"/>
      <c r="AC11269" s="31"/>
      <c r="AD11269" s="31"/>
      <c r="AE11269" s="31"/>
      <c r="AF11269" s="31"/>
      <c r="AG11269" s="31"/>
      <c r="AH11269" s="31"/>
      <c r="AI11269" s="31"/>
      <c r="AJ11269" s="31"/>
      <c r="AK11269" s="31"/>
      <c r="AL11269" s="31"/>
      <c r="AM11269" s="31"/>
      <c r="AN11269" s="31"/>
      <c r="AO11269" s="31"/>
      <c r="AP11269" s="31"/>
      <c r="AQ11269" s="31"/>
      <c r="AR11269" s="31"/>
      <c r="AS11269" s="31"/>
      <c r="AT11269" s="31"/>
      <c r="AU11269" s="31"/>
      <c r="AV11269" s="31"/>
      <c r="AW11269" s="31"/>
      <c r="AX11269" s="31"/>
      <c r="AY11269" s="31"/>
      <c r="AZ11269" s="31"/>
      <c r="BA11269" s="31"/>
      <c r="BB11269" s="31"/>
      <c r="BC11269" s="31"/>
      <c r="BD11269" s="31"/>
      <c r="BE11269" s="31"/>
      <c r="BF11269" s="31"/>
      <c r="BG11269" s="31"/>
      <c r="BH11269" s="31"/>
      <c r="BI11269" s="31"/>
      <c r="BJ11269" s="31"/>
      <c r="BK11269" s="31"/>
      <c r="BL11269" s="31"/>
      <c r="BM11269" s="31"/>
      <c r="BN11269" s="31"/>
      <c r="BO11269" s="31"/>
      <c r="BP11269" s="31"/>
      <c r="BQ11269" s="31"/>
      <c r="BR11269" s="31"/>
      <c r="BS11269" s="31"/>
      <c r="BT11269" s="31"/>
      <c r="BU11269" s="31"/>
      <c r="BV11269" s="31"/>
      <c r="BW11269" s="31"/>
      <c r="BX11269" s="31"/>
      <c r="BY11269" s="31"/>
      <c r="BZ11269" s="31"/>
      <c r="CA11269" s="31"/>
      <c r="CB11269" s="31"/>
      <c r="CC11269" s="31"/>
    </row>
    <row r="11270" spans="5:81" customFormat="1" x14ac:dyDescent="0.25">
      <c r="E11270" s="30" t="str">
        <f t="shared" si="86"/>
        <v>update IFINOPL.dbo.AGREEMENT_ASSET set BILLING_TO_NPWP = '010714244058000', NPWP_NAME = 'PT. BERLIAN SISTEM INFORMASI', NPWP_ADDRESS = 'JL. JEND. AHMAD YANI. PROYEK PULO MAS, KAYU PUTIH. PILO GADUNG. JAKARTA TIMUR. DKI JAKARTA 13210' where AGREEMENT_NO = replace('0002190/4/08/04/2024', '/', '.');</v>
      </c>
      <c r="F11270" s="31"/>
      <c r="G11270" s="31"/>
      <c r="H11270" s="31"/>
      <c r="I11270" s="31"/>
      <c r="J11270" s="31"/>
      <c r="K11270" s="31"/>
      <c r="L11270" s="31"/>
      <c r="M11270" s="31"/>
      <c r="N11270" s="31"/>
      <c r="O11270" s="31"/>
      <c r="P11270" s="31"/>
      <c r="Q11270" s="31"/>
      <c r="R11270" s="31"/>
      <c r="S11270" s="31"/>
      <c r="T11270" s="31"/>
      <c r="U11270" s="31"/>
      <c r="V11270" s="31"/>
      <c r="W11270" s="31"/>
      <c r="X11270" s="31"/>
      <c r="Y11270" s="31"/>
      <c r="Z11270" s="31"/>
      <c r="AA11270" s="31"/>
      <c r="AB11270" s="31"/>
      <c r="AC11270" s="31"/>
      <c r="AD11270" s="31"/>
      <c r="AE11270" s="31"/>
      <c r="AF11270" s="31"/>
      <c r="AG11270" s="31"/>
      <c r="AH11270" s="31"/>
      <c r="AI11270" s="31"/>
      <c r="AJ11270" s="31"/>
      <c r="AK11270" s="31"/>
      <c r="AL11270" s="31"/>
      <c r="AM11270" s="31"/>
      <c r="AN11270" s="31"/>
      <c r="AO11270" s="31"/>
      <c r="AP11270" s="31"/>
      <c r="AQ11270" s="31"/>
      <c r="AR11270" s="31"/>
      <c r="AS11270" s="31"/>
      <c r="AT11270" s="31"/>
      <c r="AU11270" s="31"/>
      <c r="AV11270" s="31"/>
      <c r="AW11270" s="31"/>
      <c r="AX11270" s="31"/>
      <c r="AY11270" s="31"/>
      <c r="AZ11270" s="31"/>
      <c r="BA11270" s="31"/>
      <c r="BB11270" s="31"/>
      <c r="BC11270" s="31"/>
      <c r="BD11270" s="31"/>
      <c r="BE11270" s="31"/>
      <c r="BF11270" s="31"/>
      <c r="BG11270" s="31"/>
      <c r="BH11270" s="31"/>
      <c r="BI11270" s="31"/>
      <c r="BJ11270" s="31"/>
      <c r="BK11270" s="31"/>
      <c r="BL11270" s="31"/>
      <c r="BM11270" s="31"/>
      <c r="BN11270" s="31"/>
      <c r="BO11270" s="31"/>
      <c r="BP11270" s="31"/>
      <c r="BQ11270" s="31"/>
      <c r="BR11270" s="31"/>
      <c r="BS11270" s="31"/>
      <c r="BT11270" s="31"/>
      <c r="BU11270" s="31"/>
      <c r="BV11270" s="31"/>
      <c r="BW11270" s="31"/>
      <c r="BX11270" s="31"/>
      <c r="BY11270" s="31"/>
      <c r="BZ11270" s="31"/>
      <c r="CA11270" s="31"/>
      <c r="CB11270" s="31"/>
      <c r="CC11270" s="31"/>
    </row>
    <row r="11271" spans="5:81" customFormat="1" x14ac:dyDescent="0.25">
      <c r="E11271" s="30" t="str">
        <f t="shared" si="86"/>
        <v>update IFINOPL.dbo.AGREEMENT_ASSET set BILLING_TO_NPWP = '011407574028001', NPWP_NAME = 'PT. ASURANSI RAKSA PRATIKARA', NPWP_ADDRESS = 'Wisma Bsg, Jl. Abdul Muis No.40 Lantai 2-3, RT.1/RW.8, Petojo Sel., Kecamatan Gambir, Kota Jakarta Pusat, Daerah Khusus Ibukota Jakarta 10160' where AGREEMENT_NO = replace('0002191/4/08/04/2024', '/', '.');</v>
      </c>
      <c r="F11271" s="31"/>
      <c r="G11271" s="31"/>
      <c r="H11271" s="31"/>
      <c r="I11271" s="31"/>
      <c r="J11271" s="31"/>
      <c r="K11271" s="31"/>
      <c r="L11271" s="31"/>
      <c r="M11271" s="31"/>
      <c r="N11271" s="31"/>
      <c r="O11271" s="31"/>
      <c r="P11271" s="31"/>
      <c r="Q11271" s="31"/>
      <c r="R11271" s="31"/>
      <c r="S11271" s="31"/>
      <c r="T11271" s="31"/>
      <c r="U11271" s="31"/>
      <c r="V11271" s="31"/>
      <c r="W11271" s="31"/>
      <c r="X11271" s="31"/>
      <c r="Y11271" s="31"/>
      <c r="Z11271" s="31"/>
      <c r="AA11271" s="31"/>
      <c r="AB11271" s="31"/>
      <c r="AC11271" s="31"/>
      <c r="AD11271" s="31"/>
      <c r="AE11271" s="31"/>
      <c r="AF11271" s="31"/>
      <c r="AG11271" s="31"/>
      <c r="AH11271" s="31"/>
      <c r="AI11271" s="31"/>
      <c r="AJ11271" s="31"/>
      <c r="AK11271" s="31"/>
      <c r="AL11271" s="31"/>
      <c r="AM11271" s="31"/>
      <c r="AN11271" s="31"/>
      <c r="AO11271" s="31"/>
      <c r="AP11271" s="31"/>
      <c r="AQ11271" s="31"/>
      <c r="AR11271" s="31"/>
      <c r="AS11271" s="31"/>
      <c r="AT11271" s="31"/>
      <c r="AU11271" s="31"/>
      <c r="AV11271" s="31"/>
      <c r="AW11271" s="31"/>
      <c r="AX11271" s="31"/>
      <c r="AY11271" s="31"/>
      <c r="AZ11271" s="31"/>
      <c r="BA11271" s="31"/>
      <c r="BB11271" s="31"/>
      <c r="BC11271" s="31"/>
      <c r="BD11271" s="31"/>
      <c r="BE11271" s="31"/>
      <c r="BF11271" s="31"/>
      <c r="BG11271" s="31"/>
      <c r="BH11271" s="31"/>
      <c r="BI11271" s="31"/>
      <c r="BJ11271" s="31"/>
      <c r="BK11271" s="31"/>
      <c r="BL11271" s="31"/>
      <c r="BM11271" s="31"/>
      <c r="BN11271" s="31"/>
      <c r="BO11271" s="31"/>
      <c r="BP11271" s="31"/>
      <c r="BQ11271" s="31"/>
      <c r="BR11271" s="31"/>
      <c r="BS11271" s="31"/>
      <c r="BT11271" s="31"/>
      <c r="BU11271" s="31"/>
      <c r="BV11271" s="31"/>
      <c r="BW11271" s="31"/>
      <c r="BX11271" s="31"/>
      <c r="BY11271" s="31"/>
      <c r="BZ11271" s="31"/>
      <c r="CA11271" s="31"/>
      <c r="CB11271" s="31"/>
      <c r="CC11271" s="31"/>
    </row>
    <row r="11272" spans="5:81" customFormat="1" x14ac:dyDescent="0.25">
      <c r="E11272" s="30" t="str">
        <f t="shared" si="86"/>
        <v>update IFINOPL.dbo.AGREEMENT_ASSET set BILLING_TO_NPWP = '703524207063000', NPWP_NAME = 'PT. ZOOMLION INDONESIA HEAVY INDUSTRY', NPWP_ADDRESS = 'Jalan Raya Boulevard Barat Blok XC No.5-6 C, Kelapa Gading Barat,Kelapa Gading, Kota Adm. Jakarta Utara DKI Jakarta' where AGREEMENT_NO = replace('0002192/4/01/04/2024', '/', '.');</v>
      </c>
      <c r="F11272" s="31"/>
      <c r="G11272" s="31"/>
      <c r="H11272" s="31"/>
      <c r="I11272" s="31"/>
      <c r="J11272" s="31"/>
      <c r="K11272" s="31"/>
      <c r="L11272" s="31"/>
      <c r="M11272" s="31"/>
      <c r="N11272" s="31"/>
      <c r="O11272" s="31"/>
      <c r="P11272" s="31"/>
      <c r="Q11272" s="31"/>
      <c r="R11272" s="31"/>
      <c r="S11272" s="31"/>
      <c r="T11272" s="31"/>
      <c r="U11272" s="31"/>
      <c r="V11272" s="31"/>
      <c r="W11272" s="31"/>
      <c r="X11272" s="31"/>
      <c r="Y11272" s="31"/>
      <c r="Z11272" s="31"/>
      <c r="AA11272" s="31"/>
      <c r="AB11272" s="31"/>
      <c r="AC11272" s="31"/>
      <c r="AD11272" s="31"/>
      <c r="AE11272" s="31"/>
      <c r="AF11272" s="31"/>
      <c r="AG11272" s="31"/>
      <c r="AH11272" s="31"/>
      <c r="AI11272" s="31"/>
      <c r="AJ11272" s="31"/>
      <c r="AK11272" s="31"/>
      <c r="AL11272" s="31"/>
      <c r="AM11272" s="31"/>
      <c r="AN11272" s="31"/>
      <c r="AO11272" s="31"/>
      <c r="AP11272" s="31"/>
      <c r="AQ11272" s="31"/>
      <c r="AR11272" s="31"/>
      <c r="AS11272" s="31"/>
      <c r="AT11272" s="31"/>
      <c r="AU11272" s="31"/>
      <c r="AV11272" s="31"/>
      <c r="AW11272" s="31"/>
      <c r="AX11272" s="31"/>
      <c r="AY11272" s="31"/>
      <c r="AZ11272" s="31"/>
      <c r="BA11272" s="31"/>
      <c r="BB11272" s="31"/>
      <c r="BC11272" s="31"/>
      <c r="BD11272" s="31"/>
      <c r="BE11272" s="31"/>
      <c r="BF11272" s="31"/>
      <c r="BG11272" s="31"/>
      <c r="BH11272" s="31"/>
      <c r="BI11272" s="31"/>
      <c r="BJ11272" s="31"/>
      <c r="BK11272" s="31"/>
      <c r="BL11272" s="31"/>
      <c r="BM11272" s="31"/>
      <c r="BN11272" s="31"/>
      <c r="BO11272" s="31"/>
      <c r="BP11272" s="31"/>
      <c r="BQ11272" s="31"/>
      <c r="BR11272" s="31"/>
      <c r="BS11272" s="31"/>
      <c r="BT11272" s="31"/>
      <c r="BU11272" s="31"/>
      <c r="BV11272" s="31"/>
      <c r="BW11272" s="31"/>
      <c r="BX11272" s="31"/>
      <c r="BY11272" s="31"/>
      <c r="BZ11272" s="31"/>
      <c r="CA11272" s="31"/>
      <c r="CB11272" s="31"/>
      <c r="CC11272" s="31"/>
    </row>
    <row r="11273" spans="5:81" customFormat="1" x14ac:dyDescent="0.25">
      <c r="E11273" s="30" t="str">
        <f t="shared" si="86"/>
        <v>update IFINOPL.dbo.AGREEMENT_ASSET set BILLING_TO_NPWP = '427781075047000', NPWP_NAME = 'PT. GLOBAL JET CARGO', NPWP_ADDRESS = 'Landmark Pluit Tower Blok B1 Lantai 9A, Jl Pluit Penjaringan Kota Adm.Jakarta Utara DKI Jakarta' where AGREEMENT_NO = replace('0002193/4/08/04/2024', '/', '.');</v>
      </c>
      <c r="F11273" s="31"/>
      <c r="G11273" s="31"/>
      <c r="H11273" s="31"/>
      <c r="I11273" s="31"/>
      <c r="J11273" s="31"/>
      <c r="K11273" s="31"/>
      <c r="L11273" s="31"/>
      <c r="M11273" s="31"/>
      <c r="N11273" s="31"/>
      <c r="O11273" s="31"/>
      <c r="P11273" s="31"/>
      <c r="Q11273" s="31"/>
      <c r="R11273" s="31"/>
      <c r="S11273" s="31"/>
      <c r="T11273" s="31"/>
      <c r="U11273" s="31"/>
      <c r="V11273" s="31"/>
      <c r="W11273" s="31"/>
      <c r="X11273" s="31"/>
      <c r="Y11273" s="31"/>
      <c r="Z11273" s="31"/>
      <c r="AA11273" s="31"/>
      <c r="AB11273" s="31"/>
      <c r="AC11273" s="31"/>
      <c r="AD11273" s="31"/>
      <c r="AE11273" s="31"/>
      <c r="AF11273" s="31"/>
      <c r="AG11273" s="31"/>
      <c r="AH11273" s="31"/>
      <c r="AI11273" s="31"/>
      <c r="AJ11273" s="31"/>
      <c r="AK11273" s="31"/>
      <c r="AL11273" s="31"/>
      <c r="AM11273" s="31"/>
      <c r="AN11273" s="31"/>
      <c r="AO11273" s="31"/>
      <c r="AP11273" s="31"/>
      <c r="AQ11273" s="31"/>
      <c r="AR11273" s="31"/>
      <c r="AS11273" s="31"/>
      <c r="AT11273" s="31"/>
      <c r="AU11273" s="31"/>
      <c r="AV11273" s="31"/>
      <c r="AW11273" s="31"/>
      <c r="AX11273" s="31"/>
      <c r="AY11273" s="31"/>
      <c r="AZ11273" s="31"/>
      <c r="BA11273" s="31"/>
      <c r="BB11273" s="31"/>
      <c r="BC11273" s="31"/>
      <c r="BD11273" s="31"/>
      <c r="BE11273" s="31"/>
      <c r="BF11273" s="31"/>
      <c r="BG11273" s="31"/>
      <c r="BH11273" s="31"/>
      <c r="BI11273" s="31"/>
      <c r="BJ11273" s="31"/>
      <c r="BK11273" s="31"/>
      <c r="BL11273" s="31"/>
      <c r="BM11273" s="31"/>
      <c r="BN11273" s="31"/>
      <c r="BO11273" s="31"/>
      <c r="BP11273" s="31"/>
      <c r="BQ11273" s="31"/>
      <c r="BR11273" s="31"/>
      <c r="BS11273" s="31"/>
      <c r="BT11273" s="31"/>
      <c r="BU11273" s="31"/>
      <c r="BV11273" s="31"/>
      <c r="BW11273" s="31"/>
      <c r="BX11273" s="31"/>
      <c r="BY11273" s="31"/>
      <c r="BZ11273" s="31"/>
      <c r="CA11273" s="31"/>
      <c r="CB11273" s="31"/>
      <c r="CC11273" s="31"/>
    </row>
    <row r="11274" spans="5:81" customFormat="1" x14ac:dyDescent="0.25">
      <c r="E11274" s="30" t="str">
        <f t="shared" si="86"/>
        <v>update IFINOPL.dbo.AGREEMENT_ASSET set BILLING_TO_NPWP = '427781075047000', NPWP_NAME = 'PT. GLOBAL JET CARGO', NPWP_ADDRESS = 'Landmark pluit Tower Blok B1 Lantai 9A, Jl Pluit Penjaringan Kota Adm. Jakarta Utara DKI Jakarta' where AGREEMENT_NO = replace('0002194/4/08/04/2024', '/', '.');</v>
      </c>
      <c r="F11274" s="31"/>
      <c r="G11274" s="31"/>
      <c r="H11274" s="31"/>
      <c r="I11274" s="31"/>
      <c r="J11274" s="31"/>
      <c r="K11274" s="31"/>
      <c r="L11274" s="31"/>
      <c r="M11274" s="31"/>
      <c r="N11274" s="31"/>
      <c r="O11274" s="31"/>
      <c r="P11274" s="31"/>
      <c r="Q11274" s="31"/>
      <c r="R11274" s="31"/>
      <c r="S11274" s="31"/>
      <c r="T11274" s="31"/>
      <c r="U11274" s="31"/>
      <c r="V11274" s="31"/>
      <c r="W11274" s="31"/>
      <c r="X11274" s="31"/>
      <c r="Y11274" s="31"/>
      <c r="Z11274" s="31"/>
      <c r="AA11274" s="31"/>
      <c r="AB11274" s="31"/>
      <c r="AC11274" s="31"/>
      <c r="AD11274" s="31"/>
      <c r="AE11274" s="31"/>
      <c r="AF11274" s="31"/>
      <c r="AG11274" s="31"/>
      <c r="AH11274" s="31"/>
      <c r="AI11274" s="31"/>
      <c r="AJ11274" s="31"/>
      <c r="AK11274" s="31"/>
      <c r="AL11274" s="31"/>
      <c r="AM11274" s="31"/>
      <c r="AN11274" s="31"/>
      <c r="AO11274" s="31"/>
      <c r="AP11274" s="31"/>
      <c r="AQ11274" s="31"/>
      <c r="AR11274" s="31"/>
      <c r="AS11274" s="31"/>
      <c r="AT11274" s="31"/>
      <c r="AU11274" s="31"/>
      <c r="AV11274" s="31"/>
      <c r="AW11274" s="31"/>
      <c r="AX11274" s="31"/>
      <c r="AY11274" s="31"/>
      <c r="AZ11274" s="31"/>
      <c r="BA11274" s="31"/>
      <c r="BB11274" s="31"/>
      <c r="BC11274" s="31"/>
      <c r="BD11274" s="31"/>
      <c r="BE11274" s="31"/>
      <c r="BF11274" s="31"/>
      <c r="BG11274" s="31"/>
      <c r="BH11274" s="31"/>
      <c r="BI11274" s="31"/>
      <c r="BJ11274" s="31"/>
      <c r="BK11274" s="31"/>
      <c r="BL11274" s="31"/>
      <c r="BM11274" s="31"/>
      <c r="BN11274" s="31"/>
      <c r="BO11274" s="31"/>
      <c r="BP11274" s="31"/>
      <c r="BQ11274" s="31"/>
      <c r="BR11274" s="31"/>
      <c r="BS11274" s="31"/>
      <c r="BT11274" s="31"/>
      <c r="BU11274" s="31"/>
      <c r="BV11274" s="31"/>
      <c r="BW11274" s="31"/>
      <c r="BX11274" s="31"/>
      <c r="BY11274" s="31"/>
      <c r="BZ11274" s="31"/>
      <c r="CA11274" s="31"/>
      <c r="CB11274" s="31"/>
      <c r="CC11274" s="31"/>
    </row>
    <row r="11275" spans="5:81" customFormat="1" x14ac:dyDescent="0.25">
      <c r="E11275" s="30" t="str">
        <f t="shared" si="86"/>
        <v>update IFINOPL.dbo.AGREEMENT_ASSET set BILLING_TO_NPWP = '703524207063000', NPWP_NAME = 'PT. ZOOMLION INDONESIA HEAVY INDUSTRY', NPWP_ADDRESS = 'Jalan Raya Boulevard Barat Blok XC No.5-6 C, Kelapa Gading Barat,Kelapa Gading, Kota Adm. Jakarta Utara DKI Jakarta' where AGREEMENT_NO = replace('0002195/4/01/04/2024', '/', '.');</v>
      </c>
      <c r="F11275" s="31"/>
      <c r="G11275" s="31"/>
      <c r="H11275" s="31"/>
      <c r="I11275" s="31"/>
      <c r="J11275" s="31"/>
      <c r="K11275" s="31"/>
      <c r="L11275" s="31"/>
      <c r="M11275" s="31"/>
      <c r="N11275" s="31"/>
      <c r="O11275" s="31"/>
      <c r="P11275" s="31"/>
      <c r="Q11275" s="31"/>
      <c r="R11275" s="31"/>
      <c r="S11275" s="31"/>
      <c r="T11275" s="31"/>
      <c r="U11275" s="31"/>
      <c r="V11275" s="31"/>
      <c r="W11275" s="31"/>
      <c r="X11275" s="31"/>
      <c r="Y11275" s="31"/>
      <c r="Z11275" s="31"/>
      <c r="AA11275" s="31"/>
      <c r="AB11275" s="31"/>
      <c r="AC11275" s="31"/>
      <c r="AD11275" s="31"/>
      <c r="AE11275" s="31"/>
      <c r="AF11275" s="31"/>
      <c r="AG11275" s="31"/>
      <c r="AH11275" s="31"/>
      <c r="AI11275" s="31"/>
      <c r="AJ11275" s="31"/>
      <c r="AK11275" s="31"/>
      <c r="AL11275" s="31"/>
      <c r="AM11275" s="31"/>
      <c r="AN11275" s="31"/>
      <c r="AO11275" s="31"/>
      <c r="AP11275" s="31"/>
      <c r="AQ11275" s="31"/>
      <c r="AR11275" s="31"/>
      <c r="AS11275" s="31"/>
      <c r="AT11275" s="31"/>
      <c r="AU11275" s="31"/>
      <c r="AV11275" s="31"/>
      <c r="AW11275" s="31"/>
      <c r="AX11275" s="31"/>
      <c r="AY11275" s="31"/>
      <c r="AZ11275" s="31"/>
      <c r="BA11275" s="31"/>
      <c r="BB11275" s="31"/>
      <c r="BC11275" s="31"/>
      <c r="BD11275" s="31"/>
      <c r="BE11275" s="31"/>
      <c r="BF11275" s="31"/>
      <c r="BG11275" s="31"/>
      <c r="BH11275" s="31"/>
      <c r="BI11275" s="31"/>
      <c r="BJ11275" s="31"/>
      <c r="BK11275" s="31"/>
      <c r="BL11275" s="31"/>
      <c r="BM11275" s="31"/>
      <c r="BN11275" s="31"/>
      <c r="BO11275" s="31"/>
      <c r="BP11275" s="31"/>
      <c r="BQ11275" s="31"/>
      <c r="BR11275" s="31"/>
      <c r="BS11275" s="31"/>
      <c r="BT11275" s="31"/>
      <c r="BU11275" s="31"/>
      <c r="BV11275" s="31"/>
      <c r="BW11275" s="31"/>
      <c r="BX11275" s="31"/>
      <c r="BY11275" s="31"/>
      <c r="BZ11275" s="31"/>
      <c r="CA11275" s="31"/>
      <c r="CB11275" s="31"/>
      <c r="CC11275" s="31"/>
    </row>
    <row r="11276" spans="5:81" customFormat="1" x14ac:dyDescent="0.25">
      <c r="E11276" s="30" t="str">
        <f t="shared" si="86"/>
        <v>update IFINOPL.dbo.AGREEMENT_ASSET set BILLING_TO_NPWP = '746961739402000', NPWP_NAME = 'PT. AVIENT COLORANTS INDONESIA', NPWP_ADDRESS = 'GATOT SUBROTO KM.4 JL. KALISABI NO.1 BUILDING 37 UWUNG JAYA CIBODAS TANGERANG BANTEN' where AGREEMENT_NO = replace('0002197/4/01/04/2024', '/', '.');</v>
      </c>
      <c r="F11276" s="31"/>
      <c r="G11276" s="31"/>
      <c r="H11276" s="31"/>
      <c r="I11276" s="31"/>
      <c r="J11276" s="31"/>
      <c r="K11276" s="31"/>
      <c r="L11276" s="31"/>
      <c r="M11276" s="31"/>
      <c r="N11276" s="31"/>
      <c r="O11276" s="31"/>
      <c r="P11276" s="31"/>
      <c r="Q11276" s="31"/>
      <c r="R11276" s="31"/>
      <c r="S11276" s="31"/>
      <c r="T11276" s="31"/>
      <c r="U11276" s="31"/>
      <c r="V11276" s="31"/>
      <c r="W11276" s="31"/>
      <c r="X11276" s="31"/>
      <c r="Y11276" s="31"/>
      <c r="Z11276" s="31"/>
      <c r="AA11276" s="31"/>
      <c r="AB11276" s="31"/>
      <c r="AC11276" s="31"/>
      <c r="AD11276" s="31"/>
      <c r="AE11276" s="31"/>
      <c r="AF11276" s="31"/>
      <c r="AG11276" s="31"/>
      <c r="AH11276" s="31"/>
      <c r="AI11276" s="31"/>
      <c r="AJ11276" s="31"/>
      <c r="AK11276" s="31"/>
      <c r="AL11276" s="31"/>
      <c r="AM11276" s="31"/>
      <c r="AN11276" s="31"/>
      <c r="AO11276" s="31"/>
      <c r="AP11276" s="31"/>
      <c r="AQ11276" s="31"/>
      <c r="AR11276" s="31"/>
      <c r="AS11276" s="31"/>
      <c r="AT11276" s="31"/>
      <c r="AU11276" s="31"/>
      <c r="AV11276" s="31"/>
      <c r="AW11276" s="31"/>
      <c r="AX11276" s="31"/>
      <c r="AY11276" s="31"/>
      <c r="AZ11276" s="31"/>
      <c r="BA11276" s="31"/>
      <c r="BB11276" s="31"/>
      <c r="BC11276" s="31"/>
      <c r="BD11276" s="31"/>
      <c r="BE11276" s="31"/>
      <c r="BF11276" s="31"/>
      <c r="BG11276" s="31"/>
      <c r="BH11276" s="31"/>
      <c r="BI11276" s="31"/>
      <c r="BJ11276" s="31"/>
      <c r="BK11276" s="31"/>
      <c r="BL11276" s="31"/>
      <c r="BM11276" s="31"/>
      <c r="BN11276" s="31"/>
      <c r="BO11276" s="31"/>
      <c r="BP11276" s="31"/>
      <c r="BQ11276" s="31"/>
      <c r="BR11276" s="31"/>
      <c r="BS11276" s="31"/>
      <c r="BT11276" s="31"/>
      <c r="BU11276" s="31"/>
      <c r="BV11276" s="31"/>
      <c r="BW11276" s="31"/>
      <c r="BX11276" s="31"/>
      <c r="BY11276" s="31"/>
      <c r="BZ11276" s="31"/>
      <c r="CA11276" s="31"/>
      <c r="CB11276" s="31"/>
      <c r="CC11276" s="31"/>
    </row>
    <row r="11277" spans="5:81" customFormat="1" x14ac:dyDescent="0.25">
      <c r="E11277" s="30" t="str">
        <f t="shared" si="86"/>
        <v>update IFINOPL.dbo.AGREEMENT_ASSET set BILLING_TO_NPWP = '947203287015000', NPWP_NAME = 'PT USAHA GARDA ARTA', NPWP_ADDRESS = 'Wisma Staco Lt 2, Jl Casablanca Raya Kav 18, Kel Menteng Dalam, Kec Tebet, Jakarta Selatan' where AGREEMENT_NO = replace('0002199/4/38/04/2024', '/', '.');</v>
      </c>
      <c r="F11277" s="31"/>
      <c r="G11277" s="31"/>
      <c r="H11277" s="31"/>
      <c r="I11277" s="31"/>
      <c r="J11277" s="31"/>
      <c r="K11277" s="31"/>
      <c r="L11277" s="31"/>
      <c r="M11277" s="31"/>
      <c r="N11277" s="31"/>
      <c r="O11277" s="31"/>
      <c r="P11277" s="31"/>
      <c r="Q11277" s="31"/>
      <c r="R11277" s="31"/>
      <c r="S11277" s="31"/>
      <c r="T11277" s="31"/>
      <c r="U11277" s="31"/>
      <c r="V11277" s="31"/>
      <c r="W11277" s="31"/>
      <c r="X11277" s="31"/>
      <c r="Y11277" s="31"/>
      <c r="Z11277" s="31"/>
      <c r="AA11277" s="31"/>
      <c r="AB11277" s="31"/>
      <c r="AC11277" s="31"/>
      <c r="AD11277" s="31"/>
      <c r="AE11277" s="31"/>
      <c r="AF11277" s="31"/>
      <c r="AG11277" s="31"/>
      <c r="AH11277" s="31"/>
      <c r="AI11277" s="31"/>
      <c r="AJ11277" s="31"/>
      <c r="AK11277" s="31"/>
      <c r="AL11277" s="31"/>
      <c r="AM11277" s="31"/>
      <c r="AN11277" s="31"/>
      <c r="AO11277" s="31"/>
      <c r="AP11277" s="31"/>
      <c r="AQ11277" s="31"/>
      <c r="AR11277" s="31"/>
      <c r="AS11277" s="31"/>
      <c r="AT11277" s="31"/>
      <c r="AU11277" s="31"/>
      <c r="AV11277" s="31"/>
      <c r="AW11277" s="31"/>
      <c r="AX11277" s="31"/>
      <c r="AY11277" s="31"/>
      <c r="AZ11277" s="31"/>
      <c r="BA11277" s="31"/>
      <c r="BB11277" s="31"/>
      <c r="BC11277" s="31"/>
      <c r="BD11277" s="31"/>
      <c r="BE11277" s="31"/>
      <c r="BF11277" s="31"/>
      <c r="BG11277" s="31"/>
      <c r="BH11277" s="31"/>
      <c r="BI11277" s="31"/>
      <c r="BJ11277" s="31"/>
      <c r="BK11277" s="31"/>
      <c r="BL11277" s="31"/>
      <c r="BM11277" s="31"/>
      <c r="BN11277" s="31"/>
      <c r="BO11277" s="31"/>
      <c r="BP11277" s="31"/>
      <c r="BQ11277" s="31"/>
      <c r="BR11277" s="31"/>
      <c r="BS11277" s="31"/>
      <c r="BT11277" s="31"/>
      <c r="BU11277" s="31"/>
      <c r="BV11277" s="31"/>
      <c r="BW11277" s="31"/>
      <c r="BX11277" s="31"/>
      <c r="BY11277" s="31"/>
      <c r="BZ11277" s="31"/>
      <c r="CA11277" s="31"/>
      <c r="CB11277" s="31"/>
      <c r="CC11277" s="31"/>
    </row>
    <row r="11278" spans="5:81" customFormat="1" x14ac:dyDescent="0.25">
      <c r="E11278" s="30" t="str">
        <f t="shared" si="86"/>
        <v>update IFINOPL.dbo.AGREEMENT_ASSET set BILLING_TO_NPWP = '703524207063000', NPWP_NAME = 'PT. ZOOMLION INDONESIA HEAVY INDUSTRY', NPWP_ADDRESS = 'Jalan Raya Boulevard Barat Blok XC No.5-6 C, Kelapa Gading Barat,Kelapa Gading, Kota Adm. Jakarta Utara DKI Jakarta' where AGREEMENT_NO = replace('0002200/4/01/04/2024', '/', '.');</v>
      </c>
      <c r="F11278" s="31"/>
      <c r="G11278" s="31"/>
      <c r="H11278" s="31"/>
      <c r="I11278" s="31"/>
      <c r="J11278" s="31"/>
      <c r="K11278" s="31"/>
      <c r="L11278" s="31"/>
      <c r="M11278" s="31"/>
      <c r="N11278" s="31"/>
      <c r="O11278" s="31"/>
      <c r="P11278" s="31"/>
      <c r="Q11278" s="31"/>
      <c r="R11278" s="31"/>
      <c r="S11278" s="31"/>
      <c r="T11278" s="31"/>
      <c r="U11278" s="31"/>
      <c r="V11278" s="31"/>
      <c r="W11278" s="31"/>
      <c r="X11278" s="31"/>
      <c r="Y11278" s="31"/>
      <c r="Z11278" s="31"/>
      <c r="AA11278" s="31"/>
      <c r="AB11278" s="31"/>
      <c r="AC11278" s="31"/>
      <c r="AD11278" s="31"/>
      <c r="AE11278" s="31"/>
      <c r="AF11278" s="31"/>
      <c r="AG11278" s="31"/>
      <c r="AH11278" s="31"/>
      <c r="AI11278" s="31"/>
      <c r="AJ11278" s="31"/>
      <c r="AK11278" s="31"/>
      <c r="AL11278" s="31"/>
      <c r="AM11278" s="31"/>
      <c r="AN11278" s="31"/>
      <c r="AO11278" s="31"/>
      <c r="AP11278" s="31"/>
      <c r="AQ11278" s="31"/>
      <c r="AR11278" s="31"/>
      <c r="AS11278" s="31"/>
      <c r="AT11278" s="31"/>
      <c r="AU11278" s="31"/>
      <c r="AV11278" s="31"/>
      <c r="AW11278" s="31"/>
      <c r="AX11278" s="31"/>
      <c r="AY11278" s="31"/>
      <c r="AZ11278" s="31"/>
      <c r="BA11278" s="31"/>
      <c r="BB11278" s="31"/>
      <c r="BC11278" s="31"/>
      <c r="BD11278" s="31"/>
      <c r="BE11278" s="31"/>
      <c r="BF11278" s="31"/>
      <c r="BG11278" s="31"/>
      <c r="BH11278" s="31"/>
      <c r="BI11278" s="31"/>
      <c r="BJ11278" s="31"/>
      <c r="BK11278" s="31"/>
      <c r="BL11278" s="31"/>
      <c r="BM11278" s="31"/>
      <c r="BN11278" s="31"/>
      <c r="BO11278" s="31"/>
      <c r="BP11278" s="31"/>
      <c r="BQ11278" s="31"/>
      <c r="BR11278" s="31"/>
      <c r="BS11278" s="31"/>
      <c r="BT11278" s="31"/>
      <c r="BU11278" s="31"/>
      <c r="BV11278" s="31"/>
      <c r="BW11278" s="31"/>
      <c r="BX11278" s="31"/>
      <c r="BY11278" s="31"/>
      <c r="BZ11278" s="31"/>
      <c r="CA11278" s="31"/>
      <c r="CB11278" s="31"/>
      <c r="CC11278" s="31"/>
    </row>
    <row r="11279" spans="5:81" customFormat="1" x14ac:dyDescent="0.25">
      <c r="E11279" s="30" t="str">
        <f t="shared" si="86"/>
        <v>update IFINOPL.dbo.AGREEMENT_ASSET set BILLING_TO_NPWP = '703524207063000', NPWP_NAME = 'PT. ZOOMLION INDONESIA HEAVY INDUSTRY', NPWP_ADDRESS = 'Jalan Raya Boulevard Barat Blok XC No.5-6 C, Kelapa Gading Barat,Kelapa Gading, Kota Adm. Jakarta Utara DKI Jakarta' where AGREEMENT_NO = replace('0002201/4/01/04/2024', '/', '.');</v>
      </c>
      <c r="F11279" s="31"/>
      <c r="G11279" s="31"/>
      <c r="H11279" s="31"/>
      <c r="I11279" s="31"/>
      <c r="J11279" s="31"/>
      <c r="K11279" s="31"/>
      <c r="L11279" s="31"/>
      <c r="M11279" s="31"/>
      <c r="N11279" s="31"/>
      <c r="O11279" s="31"/>
      <c r="P11279" s="31"/>
      <c r="Q11279" s="31"/>
      <c r="R11279" s="31"/>
      <c r="S11279" s="31"/>
      <c r="T11279" s="31"/>
      <c r="U11279" s="31"/>
      <c r="V11279" s="31"/>
      <c r="W11279" s="31"/>
      <c r="X11279" s="31"/>
      <c r="Y11279" s="31"/>
      <c r="Z11279" s="31"/>
      <c r="AA11279" s="31"/>
      <c r="AB11279" s="31"/>
      <c r="AC11279" s="31"/>
      <c r="AD11279" s="31"/>
      <c r="AE11279" s="31"/>
      <c r="AF11279" s="31"/>
      <c r="AG11279" s="31"/>
      <c r="AH11279" s="31"/>
      <c r="AI11279" s="31"/>
      <c r="AJ11279" s="31"/>
      <c r="AK11279" s="31"/>
      <c r="AL11279" s="31"/>
      <c r="AM11279" s="31"/>
      <c r="AN11279" s="31"/>
      <c r="AO11279" s="31"/>
      <c r="AP11279" s="31"/>
      <c r="AQ11279" s="31"/>
      <c r="AR11279" s="31"/>
      <c r="AS11279" s="31"/>
      <c r="AT11279" s="31"/>
      <c r="AU11279" s="31"/>
      <c r="AV11279" s="31"/>
      <c r="AW11279" s="31"/>
      <c r="AX11279" s="31"/>
      <c r="AY11279" s="31"/>
      <c r="AZ11279" s="31"/>
      <c r="BA11279" s="31"/>
      <c r="BB11279" s="31"/>
      <c r="BC11279" s="31"/>
      <c r="BD11279" s="31"/>
      <c r="BE11279" s="31"/>
      <c r="BF11279" s="31"/>
      <c r="BG11279" s="31"/>
      <c r="BH11279" s="31"/>
      <c r="BI11279" s="31"/>
      <c r="BJ11279" s="31"/>
      <c r="BK11279" s="31"/>
      <c r="BL11279" s="31"/>
      <c r="BM11279" s="31"/>
      <c r="BN11279" s="31"/>
      <c r="BO11279" s="31"/>
      <c r="BP11279" s="31"/>
      <c r="BQ11279" s="31"/>
      <c r="BR11279" s="31"/>
      <c r="BS11279" s="31"/>
      <c r="BT11279" s="31"/>
      <c r="BU11279" s="31"/>
      <c r="BV11279" s="31"/>
      <c r="BW11279" s="31"/>
      <c r="BX11279" s="31"/>
      <c r="BY11279" s="31"/>
      <c r="BZ11279" s="31"/>
      <c r="CA11279" s="31"/>
      <c r="CB11279" s="31"/>
      <c r="CC11279" s="31"/>
    </row>
    <row r="11280" spans="5:81" customFormat="1" x14ac:dyDescent="0.25">
      <c r="E11280" s="30" t="str">
        <f t="shared" si="86"/>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replace('0002204/4/10/04/2024', '/', '.');</v>
      </c>
      <c r="F11280" s="31"/>
      <c r="G11280" s="31"/>
      <c r="H11280" s="31"/>
      <c r="I11280" s="31"/>
      <c r="J11280" s="31"/>
      <c r="K11280" s="31"/>
      <c r="L11280" s="31"/>
      <c r="M11280" s="31"/>
      <c r="N11280" s="31"/>
      <c r="O11280" s="31"/>
      <c r="P11280" s="31"/>
      <c r="Q11280" s="31"/>
      <c r="R11280" s="31"/>
      <c r="S11280" s="31"/>
      <c r="T11280" s="31"/>
      <c r="U11280" s="31"/>
      <c r="V11280" s="31"/>
      <c r="W11280" s="31"/>
      <c r="X11280" s="31"/>
      <c r="Y11280" s="31"/>
      <c r="Z11280" s="31"/>
      <c r="AA11280" s="31"/>
      <c r="AB11280" s="31"/>
      <c r="AC11280" s="31"/>
      <c r="AD11280" s="31"/>
      <c r="AE11280" s="31"/>
      <c r="AF11280" s="31"/>
      <c r="AG11280" s="31"/>
      <c r="AH11280" s="31"/>
      <c r="AI11280" s="31"/>
      <c r="AJ11280" s="31"/>
      <c r="AK11280" s="31"/>
      <c r="AL11280" s="31"/>
      <c r="AM11280" s="31"/>
      <c r="AN11280" s="31"/>
      <c r="AO11280" s="31"/>
      <c r="AP11280" s="31"/>
      <c r="AQ11280" s="31"/>
      <c r="AR11280" s="31"/>
      <c r="AS11280" s="31"/>
      <c r="AT11280" s="31"/>
      <c r="AU11280" s="31"/>
      <c r="AV11280" s="31"/>
      <c r="AW11280" s="31"/>
      <c r="AX11280" s="31"/>
      <c r="AY11280" s="31"/>
      <c r="AZ11280" s="31"/>
      <c r="BA11280" s="31"/>
      <c r="BB11280" s="31"/>
      <c r="BC11280" s="31"/>
      <c r="BD11280" s="31"/>
      <c r="BE11280" s="31"/>
      <c r="BF11280" s="31"/>
      <c r="BG11280" s="31"/>
      <c r="BH11280" s="31"/>
      <c r="BI11280" s="31"/>
      <c r="BJ11280" s="31"/>
      <c r="BK11280" s="31"/>
      <c r="BL11280" s="31"/>
      <c r="BM11280" s="31"/>
      <c r="BN11280" s="31"/>
      <c r="BO11280" s="31"/>
      <c r="BP11280" s="31"/>
      <c r="BQ11280" s="31"/>
      <c r="BR11280" s="31"/>
      <c r="BS11280" s="31"/>
      <c r="BT11280" s="31"/>
      <c r="BU11280" s="31"/>
      <c r="BV11280" s="31"/>
      <c r="BW11280" s="31"/>
      <c r="BX11280" s="31"/>
      <c r="BY11280" s="31"/>
      <c r="BZ11280" s="31"/>
      <c r="CA11280" s="31"/>
      <c r="CB11280" s="31"/>
      <c r="CC11280" s="31"/>
    </row>
    <row r="11281" spans="5:81" customFormat="1" x14ac:dyDescent="0.25">
      <c r="E11281" s="30" t="str">
        <f t="shared" si="86"/>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replace('0002205/4/10/04/2024', '/', '.');</v>
      </c>
      <c r="F11281" s="31"/>
      <c r="G11281" s="31"/>
      <c r="H11281" s="31"/>
      <c r="I11281" s="31"/>
      <c r="J11281" s="31"/>
      <c r="K11281" s="31"/>
      <c r="L11281" s="31"/>
      <c r="M11281" s="31"/>
      <c r="N11281" s="31"/>
      <c r="O11281" s="31"/>
      <c r="P11281" s="31"/>
      <c r="Q11281" s="31"/>
      <c r="R11281" s="31"/>
      <c r="S11281" s="31"/>
      <c r="T11281" s="31"/>
      <c r="U11281" s="31"/>
      <c r="V11281" s="31"/>
      <c r="W11281" s="31"/>
      <c r="X11281" s="31"/>
      <c r="Y11281" s="31"/>
      <c r="Z11281" s="31"/>
      <c r="AA11281" s="31"/>
      <c r="AB11281" s="31"/>
      <c r="AC11281" s="31"/>
      <c r="AD11281" s="31"/>
      <c r="AE11281" s="31"/>
      <c r="AF11281" s="31"/>
      <c r="AG11281" s="31"/>
      <c r="AH11281" s="31"/>
      <c r="AI11281" s="31"/>
      <c r="AJ11281" s="31"/>
      <c r="AK11281" s="31"/>
      <c r="AL11281" s="31"/>
      <c r="AM11281" s="31"/>
      <c r="AN11281" s="31"/>
      <c r="AO11281" s="31"/>
      <c r="AP11281" s="31"/>
      <c r="AQ11281" s="31"/>
      <c r="AR11281" s="31"/>
      <c r="AS11281" s="31"/>
      <c r="AT11281" s="31"/>
      <c r="AU11281" s="31"/>
      <c r="AV11281" s="31"/>
      <c r="AW11281" s="31"/>
      <c r="AX11281" s="31"/>
      <c r="AY11281" s="31"/>
      <c r="AZ11281" s="31"/>
      <c r="BA11281" s="31"/>
      <c r="BB11281" s="31"/>
      <c r="BC11281" s="31"/>
      <c r="BD11281" s="31"/>
      <c r="BE11281" s="31"/>
      <c r="BF11281" s="31"/>
      <c r="BG11281" s="31"/>
      <c r="BH11281" s="31"/>
      <c r="BI11281" s="31"/>
      <c r="BJ11281" s="31"/>
      <c r="BK11281" s="31"/>
      <c r="BL11281" s="31"/>
      <c r="BM11281" s="31"/>
      <c r="BN11281" s="31"/>
      <c r="BO11281" s="31"/>
      <c r="BP11281" s="31"/>
      <c r="BQ11281" s="31"/>
      <c r="BR11281" s="31"/>
      <c r="BS11281" s="31"/>
      <c r="BT11281" s="31"/>
      <c r="BU11281" s="31"/>
      <c r="BV11281" s="31"/>
      <c r="BW11281" s="31"/>
      <c r="BX11281" s="31"/>
      <c r="BY11281" s="31"/>
      <c r="BZ11281" s="31"/>
      <c r="CA11281" s="31"/>
      <c r="CB11281" s="31"/>
      <c r="CC11281" s="31"/>
    </row>
    <row r="11282" spans="5:81" customFormat="1" x14ac:dyDescent="0.25">
      <c r="E11282" s="30" t="str">
        <f t="shared" si="86"/>
        <v>update IFINOPL.dbo.AGREEMENT_ASSET set BILLING_TO_NPWP = '019577097056000', NPWP_NAME = 'PT. ASPHALT BANGUN SARANA', NPWP_ADDRESS = 'JL RAYA PELABUHAN INDONESIA II NO. 1 KEPUH CIWANDAN KOTA CILEGON BANTEN 42446' where AGREEMENT_NO = replace('0002206/4/38/04/2024', '/', '.');</v>
      </c>
      <c r="F11282" s="31"/>
      <c r="G11282" s="31"/>
      <c r="H11282" s="31"/>
      <c r="I11282" s="31"/>
      <c r="J11282" s="31"/>
      <c r="K11282" s="31"/>
      <c r="L11282" s="31"/>
      <c r="M11282" s="31"/>
      <c r="N11282" s="31"/>
      <c r="O11282" s="31"/>
      <c r="P11282" s="31"/>
      <c r="Q11282" s="31"/>
      <c r="R11282" s="31"/>
      <c r="S11282" s="31"/>
      <c r="T11282" s="31"/>
      <c r="U11282" s="31"/>
      <c r="V11282" s="31"/>
      <c r="W11282" s="31"/>
      <c r="X11282" s="31"/>
      <c r="Y11282" s="31"/>
      <c r="Z11282" s="31"/>
      <c r="AA11282" s="31"/>
      <c r="AB11282" s="31"/>
      <c r="AC11282" s="31"/>
      <c r="AD11282" s="31"/>
      <c r="AE11282" s="31"/>
      <c r="AF11282" s="31"/>
      <c r="AG11282" s="31"/>
      <c r="AH11282" s="31"/>
      <c r="AI11282" s="31"/>
      <c r="AJ11282" s="31"/>
      <c r="AK11282" s="31"/>
      <c r="AL11282" s="31"/>
      <c r="AM11282" s="31"/>
      <c r="AN11282" s="31"/>
      <c r="AO11282" s="31"/>
      <c r="AP11282" s="31"/>
      <c r="AQ11282" s="31"/>
      <c r="AR11282" s="31"/>
      <c r="AS11282" s="31"/>
      <c r="AT11282" s="31"/>
      <c r="AU11282" s="31"/>
      <c r="AV11282" s="31"/>
      <c r="AW11282" s="31"/>
      <c r="AX11282" s="31"/>
      <c r="AY11282" s="31"/>
      <c r="AZ11282" s="31"/>
      <c r="BA11282" s="31"/>
      <c r="BB11282" s="31"/>
      <c r="BC11282" s="31"/>
      <c r="BD11282" s="31"/>
      <c r="BE11282" s="31"/>
      <c r="BF11282" s="31"/>
      <c r="BG11282" s="31"/>
      <c r="BH11282" s="31"/>
      <c r="BI11282" s="31"/>
      <c r="BJ11282" s="31"/>
      <c r="BK11282" s="31"/>
      <c r="BL11282" s="31"/>
      <c r="BM11282" s="31"/>
      <c r="BN11282" s="31"/>
      <c r="BO11282" s="31"/>
      <c r="BP11282" s="31"/>
      <c r="BQ11282" s="31"/>
      <c r="BR11282" s="31"/>
      <c r="BS11282" s="31"/>
      <c r="BT11282" s="31"/>
      <c r="BU11282" s="31"/>
      <c r="BV11282" s="31"/>
      <c r="BW11282" s="31"/>
      <c r="BX11282" s="31"/>
      <c r="BY11282" s="31"/>
      <c r="BZ11282" s="31"/>
      <c r="CA11282" s="31"/>
      <c r="CB11282" s="31"/>
      <c r="CC11282" s="31"/>
    </row>
    <row r="11283" spans="5:81" customFormat="1" x14ac:dyDescent="0.25">
      <c r="E11283" s="30" t="str">
        <f t="shared" si="86"/>
        <v>update IFINOPL.dbo.AGREEMENT_ASSET set BILLING_TO_NPWP = '029885399093000', NPWP_NAME = 'PT. KERETA API PARIWISATA', NPWP_ADDRESS = 'STASIUN GONDANGDIA PINTU SELATAN LANTAI DASAR. JL. SRIKAYA 1 KEBON SIRIH MENTENG JAKARTA PUSAT 10340' where AGREEMENT_NO = replace('0002207/4/08/04/2024', '/', '.');</v>
      </c>
      <c r="F11283" s="31"/>
      <c r="G11283" s="31"/>
      <c r="H11283" s="31"/>
      <c r="I11283" s="31"/>
      <c r="J11283" s="31"/>
      <c r="K11283" s="31"/>
      <c r="L11283" s="31"/>
      <c r="M11283" s="31"/>
      <c r="N11283" s="31"/>
      <c r="O11283" s="31"/>
      <c r="P11283" s="31"/>
      <c r="Q11283" s="31"/>
      <c r="R11283" s="31"/>
      <c r="S11283" s="31"/>
      <c r="T11283" s="31"/>
      <c r="U11283" s="31"/>
      <c r="V11283" s="31"/>
      <c r="W11283" s="31"/>
      <c r="X11283" s="31"/>
      <c r="Y11283" s="31"/>
      <c r="Z11283" s="31"/>
      <c r="AA11283" s="31"/>
      <c r="AB11283" s="31"/>
      <c r="AC11283" s="31"/>
      <c r="AD11283" s="31"/>
      <c r="AE11283" s="31"/>
      <c r="AF11283" s="31"/>
      <c r="AG11283" s="31"/>
      <c r="AH11283" s="31"/>
      <c r="AI11283" s="31"/>
      <c r="AJ11283" s="31"/>
      <c r="AK11283" s="31"/>
      <c r="AL11283" s="31"/>
      <c r="AM11283" s="31"/>
      <c r="AN11283" s="31"/>
      <c r="AO11283" s="31"/>
      <c r="AP11283" s="31"/>
      <c r="AQ11283" s="31"/>
      <c r="AR11283" s="31"/>
      <c r="AS11283" s="31"/>
      <c r="AT11283" s="31"/>
      <c r="AU11283" s="31"/>
      <c r="AV11283" s="31"/>
      <c r="AW11283" s="31"/>
      <c r="AX11283" s="31"/>
      <c r="AY11283" s="31"/>
      <c r="AZ11283" s="31"/>
      <c r="BA11283" s="31"/>
      <c r="BB11283" s="31"/>
      <c r="BC11283" s="31"/>
      <c r="BD11283" s="31"/>
      <c r="BE11283" s="31"/>
      <c r="BF11283" s="31"/>
      <c r="BG11283" s="31"/>
      <c r="BH11283" s="31"/>
      <c r="BI11283" s="31"/>
      <c r="BJ11283" s="31"/>
      <c r="BK11283" s="31"/>
      <c r="BL11283" s="31"/>
      <c r="BM11283" s="31"/>
      <c r="BN11283" s="31"/>
      <c r="BO11283" s="31"/>
      <c r="BP11283" s="31"/>
      <c r="BQ11283" s="31"/>
      <c r="BR11283" s="31"/>
      <c r="BS11283" s="31"/>
      <c r="BT11283" s="31"/>
      <c r="BU11283" s="31"/>
      <c r="BV11283" s="31"/>
      <c r="BW11283" s="31"/>
      <c r="BX11283" s="31"/>
      <c r="BY11283" s="31"/>
      <c r="BZ11283" s="31"/>
      <c r="CA11283" s="31"/>
      <c r="CB11283" s="31"/>
      <c r="CC11283" s="31"/>
    </row>
    <row r="11284" spans="5:81" customFormat="1" x14ac:dyDescent="0.25">
      <c r="E11284" s="30" t="str">
        <f t="shared" si="86"/>
        <v>update IFINOPL.dbo.AGREEMENT_ASSET set BILLING_TO_NPWP = '029885399093000', NPWP_NAME = 'PT. KERETA API PARIWISATA', NPWP_ADDRESS = 'STASIUN GONDANGDIA PINTU SELATAN LANTAI DASAR. JL. SRIKAYA 1 KEBON SIRIH MENTENG KOTA ADM. JAKARTA PUSAT DKI JAKARTA 10340' where AGREEMENT_NO = replace('0002207/4/08/04/2024', '/', '.');</v>
      </c>
      <c r="F11284" s="31"/>
      <c r="G11284" s="31"/>
      <c r="H11284" s="31"/>
      <c r="I11284" s="31"/>
      <c r="J11284" s="31"/>
      <c r="K11284" s="31"/>
      <c r="L11284" s="31"/>
      <c r="M11284" s="31"/>
      <c r="N11284" s="31"/>
      <c r="O11284" s="31"/>
      <c r="P11284" s="31"/>
      <c r="Q11284" s="31"/>
      <c r="R11284" s="31"/>
      <c r="S11284" s="31"/>
      <c r="T11284" s="31"/>
      <c r="U11284" s="31"/>
      <c r="V11284" s="31"/>
      <c r="W11284" s="31"/>
      <c r="X11284" s="31"/>
      <c r="Y11284" s="31"/>
      <c r="Z11284" s="31"/>
      <c r="AA11284" s="31"/>
      <c r="AB11284" s="31"/>
      <c r="AC11284" s="31"/>
      <c r="AD11284" s="31"/>
      <c r="AE11284" s="31"/>
      <c r="AF11284" s="31"/>
      <c r="AG11284" s="31"/>
      <c r="AH11284" s="31"/>
      <c r="AI11284" s="31"/>
      <c r="AJ11284" s="31"/>
      <c r="AK11284" s="31"/>
      <c r="AL11284" s="31"/>
      <c r="AM11284" s="31"/>
      <c r="AN11284" s="31"/>
      <c r="AO11284" s="31"/>
      <c r="AP11284" s="31"/>
      <c r="AQ11284" s="31"/>
      <c r="AR11284" s="31"/>
      <c r="AS11284" s="31"/>
      <c r="AT11284" s="31"/>
      <c r="AU11284" s="31"/>
      <c r="AV11284" s="31"/>
      <c r="AW11284" s="31"/>
      <c r="AX11284" s="31"/>
      <c r="AY11284" s="31"/>
      <c r="AZ11284" s="31"/>
      <c r="BA11284" s="31"/>
      <c r="BB11284" s="31"/>
      <c r="BC11284" s="31"/>
      <c r="BD11284" s="31"/>
      <c r="BE11284" s="31"/>
      <c r="BF11284" s="31"/>
      <c r="BG11284" s="31"/>
      <c r="BH11284" s="31"/>
      <c r="BI11284" s="31"/>
      <c r="BJ11284" s="31"/>
      <c r="BK11284" s="31"/>
      <c r="BL11284" s="31"/>
      <c r="BM11284" s="31"/>
      <c r="BN11284" s="31"/>
      <c r="BO11284" s="31"/>
      <c r="BP11284" s="31"/>
      <c r="BQ11284" s="31"/>
      <c r="BR11284" s="31"/>
      <c r="BS11284" s="31"/>
      <c r="BT11284" s="31"/>
      <c r="BU11284" s="31"/>
      <c r="BV11284" s="31"/>
      <c r="BW11284" s="31"/>
      <c r="BX11284" s="31"/>
      <c r="BY11284" s="31"/>
      <c r="BZ11284" s="31"/>
      <c r="CA11284" s="31"/>
      <c r="CB11284" s="31"/>
      <c r="CC11284" s="31"/>
    </row>
    <row r="11285" spans="5:81" customFormat="1" x14ac:dyDescent="0.25">
      <c r="E11285" s="30" t="str">
        <f t="shared" si="86"/>
        <v>update IFINOPL.dbo.AGREEMENT_ASSET set BILLING_TO_NPWP = '029885399093000', NPWP_NAME = 'PT. KERETA API PARIWISATA', NPWP_ADDRESS = 'STASIUN GONDANGDIA PINTU SELATAN LANTAI DASAR. JL. SRIKAYA 1 KEBON SIRIH MENTENG JAKARTA PUSAT 10340' where AGREEMENT_NO = replace('0002207/4/08/04/2024', '/', '.');</v>
      </c>
      <c r="F11285" s="31"/>
      <c r="G11285" s="31"/>
      <c r="H11285" s="31"/>
      <c r="I11285" s="31"/>
      <c r="J11285" s="31"/>
      <c r="K11285" s="31"/>
      <c r="L11285" s="31"/>
      <c r="M11285" s="31"/>
      <c r="N11285" s="31"/>
      <c r="O11285" s="31"/>
      <c r="P11285" s="31"/>
      <c r="Q11285" s="31"/>
      <c r="R11285" s="31"/>
      <c r="S11285" s="31"/>
      <c r="T11285" s="31"/>
      <c r="U11285" s="31"/>
      <c r="V11285" s="31"/>
      <c r="W11285" s="31"/>
      <c r="X11285" s="31"/>
      <c r="Y11285" s="31"/>
      <c r="Z11285" s="31"/>
      <c r="AA11285" s="31"/>
      <c r="AB11285" s="31"/>
      <c r="AC11285" s="31"/>
      <c r="AD11285" s="31"/>
      <c r="AE11285" s="31"/>
      <c r="AF11285" s="31"/>
      <c r="AG11285" s="31"/>
      <c r="AH11285" s="31"/>
      <c r="AI11285" s="31"/>
      <c r="AJ11285" s="31"/>
      <c r="AK11285" s="31"/>
      <c r="AL11285" s="31"/>
      <c r="AM11285" s="31"/>
      <c r="AN11285" s="31"/>
      <c r="AO11285" s="31"/>
      <c r="AP11285" s="31"/>
      <c r="AQ11285" s="31"/>
      <c r="AR11285" s="31"/>
      <c r="AS11285" s="31"/>
      <c r="AT11285" s="31"/>
      <c r="AU11285" s="31"/>
      <c r="AV11285" s="31"/>
      <c r="AW11285" s="31"/>
      <c r="AX11285" s="31"/>
      <c r="AY11285" s="31"/>
      <c r="AZ11285" s="31"/>
      <c r="BA11285" s="31"/>
      <c r="BB11285" s="31"/>
      <c r="BC11285" s="31"/>
      <c r="BD11285" s="31"/>
      <c r="BE11285" s="31"/>
      <c r="BF11285" s="31"/>
      <c r="BG11285" s="31"/>
      <c r="BH11285" s="31"/>
      <c r="BI11285" s="31"/>
      <c r="BJ11285" s="31"/>
      <c r="BK11285" s="31"/>
      <c r="BL11285" s="31"/>
      <c r="BM11285" s="31"/>
      <c r="BN11285" s="31"/>
      <c r="BO11285" s="31"/>
      <c r="BP11285" s="31"/>
      <c r="BQ11285" s="31"/>
      <c r="BR11285" s="31"/>
      <c r="BS11285" s="31"/>
      <c r="BT11285" s="31"/>
      <c r="BU11285" s="31"/>
      <c r="BV11285" s="31"/>
      <c r="BW11285" s="31"/>
      <c r="BX11285" s="31"/>
      <c r="BY11285" s="31"/>
      <c r="BZ11285" s="31"/>
      <c r="CA11285" s="31"/>
      <c r="CB11285" s="31"/>
      <c r="CC11285" s="31"/>
    </row>
    <row r="11286" spans="5:81" customFormat="1" x14ac:dyDescent="0.25">
      <c r="E11286" s="30" t="str">
        <f t="shared" si="86"/>
        <v>update IFINOPL.dbo.AGREEMENT_ASSET set BILLING_TO_NPWP = '029885399093000', NPWP_NAME = 'PT. KERETA API PARIWISATA', NPWP_ADDRESS = 'STASIUN GONDANGDIA PINTU SELATAN LANTAI DASAR. JL. SRIKAYA 1 KEBON SIRIH MENTENG KOTA ADM. JAKARTA PUSAT DKI JAKARTA 10340' where AGREEMENT_NO = replace('0002207/4/08/04/2024', '/', '.');</v>
      </c>
      <c r="F11286" s="31"/>
      <c r="G11286" s="31"/>
      <c r="H11286" s="31"/>
      <c r="I11286" s="31"/>
      <c r="J11286" s="31"/>
      <c r="K11286" s="31"/>
      <c r="L11286" s="31"/>
      <c r="M11286" s="31"/>
      <c r="N11286" s="31"/>
      <c r="O11286" s="31"/>
      <c r="P11286" s="31"/>
      <c r="Q11286" s="31"/>
      <c r="R11286" s="31"/>
      <c r="S11286" s="31"/>
      <c r="T11286" s="31"/>
      <c r="U11286" s="31"/>
      <c r="V11286" s="31"/>
      <c r="W11286" s="31"/>
      <c r="X11286" s="31"/>
      <c r="Y11286" s="31"/>
      <c r="Z11286" s="31"/>
      <c r="AA11286" s="31"/>
      <c r="AB11286" s="31"/>
      <c r="AC11286" s="31"/>
      <c r="AD11286" s="31"/>
      <c r="AE11286" s="31"/>
      <c r="AF11286" s="31"/>
      <c r="AG11286" s="31"/>
      <c r="AH11286" s="31"/>
      <c r="AI11286" s="31"/>
      <c r="AJ11286" s="31"/>
      <c r="AK11286" s="31"/>
      <c r="AL11286" s="31"/>
      <c r="AM11286" s="31"/>
      <c r="AN11286" s="31"/>
      <c r="AO11286" s="31"/>
      <c r="AP11286" s="31"/>
      <c r="AQ11286" s="31"/>
      <c r="AR11286" s="31"/>
      <c r="AS11286" s="31"/>
      <c r="AT11286" s="31"/>
      <c r="AU11286" s="31"/>
      <c r="AV11286" s="31"/>
      <c r="AW11286" s="31"/>
      <c r="AX11286" s="31"/>
      <c r="AY11286" s="31"/>
      <c r="AZ11286" s="31"/>
      <c r="BA11286" s="31"/>
      <c r="BB11286" s="31"/>
      <c r="BC11286" s="31"/>
      <c r="BD11286" s="31"/>
      <c r="BE11286" s="31"/>
      <c r="BF11286" s="31"/>
      <c r="BG11286" s="31"/>
      <c r="BH11286" s="31"/>
      <c r="BI11286" s="31"/>
      <c r="BJ11286" s="31"/>
      <c r="BK11286" s="31"/>
      <c r="BL11286" s="31"/>
      <c r="BM11286" s="31"/>
      <c r="BN11286" s="31"/>
      <c r="BO11286" s="31"/>
      <c r="BP11286" s="31"/>
      <c r="BQ11286" s="31"/>
      <c r="BR11286" s="31"/>
      <c r="BS11286" s="31"/>
      <c r="BT11286" s="31"/>
      <c r="BU11286" s="31"/>
      <c r="BV11286" s="31"/>
      <c r="BW11286" s="31"/>
      <c r="BX11286" s="31"/>
      <c r="BY11286" s="31"/>
      <c r="BZ11286" s="31"/>
      <c r="CA11286" s="31"/>
      <c r="CB11286" s="31"/>
      <c r="CC11286" s="31"/>
    </row>
    <row r="11287" spans="5:81" customFormat="1" x14ac:dyDescent="0.25">
      <c r="E11287" s="30" t="str">
        <f t="shared" si="86"/>
        <v>update IFINOPL.dbo.AGREEMENT_ASSET set BILLING_TO_NPWP = '427781075047000', NPWP_NAME = 'PT. GLOBAL JET CARGO', NPWP_ADDRESS = 'Landmark Pluit Tower Blok B1 Lantai 9A, Jl Pluit Penjaringan Kota Adm.Jakarta Utara DKI Jakarta' where AGREEMENT_NO = replace('0002208/4/08/04/2024', '/', '.');</v>
      </c>
      <c r="F11287" s="31"/>
      <c r="G11287" s="31"/>
      <c r="H11287" s="31"/>
      <c r="I11287" s="31"/>
      <c r="J11287" s="31"/>
      <c r="K11287" s="31"/>
      <c r="L11287" s="31"/>
      <c r="M11287" s="31"/>
      <c r="N11287" s="31"/>
      <c r="O11287" s="31"/>
      <c r="P11287" s="31"/>
      <c r="Q11287" s="31"/>
      <c r="R11287" s="31"/>
      <c r="S11287" s="31"/>
      <c r="T11287" s="31"/>
      <c r="U11287" s="31"/>
      <c r="V11287" s="31"/>
      <c r="W11287" s="31"/>
      <c r="X11287" s="31"/>
      <c r="Y11287" s="31"/>
      <c r="Z11287" s="31"/>
      <c r="AA11287" s="31"/>
      <c r="AB11287" s="31"/>
      <c r="AC11287" s="31"/>
      <c r="AD11287" s="31"/>
      <c r="AE11287" s="31"/>
      <c r="AF11287" s="31"/>
      <c r="AG11287" s="31"/>
      <c r="AH11287" s="31"/>
      <c r="AI11287" s="31"/>
      <c r="AJ11287" s="31"/>
      <c r="AK11287" s="31"/>
      <c r="AL11287" s="31"/>
      <c r="AM11287" s="31"/>
      <c r="AN11287" s="31"/>
      <c r="AO11287" s="31"/>
      <c r="AP11287" s="31"/>
      <c r="AQ11287" s="31"/>
      <c r="AR11287" s="31"/>
      <c r="AS11287" s="31"/>
      <c r="AT11287" s="31"/>
      <c r="AU11287" s="31"/>
      <c r="AV11287" s="31"/>
      <c r="AW11287" s="31"/>
      <c r="AX11287" s="31"/>
      <c r="AY11287" s="31"/>
      <c r="AZ11287" s="31"/>
      <c r="BA11287" s="31"/>
      <c r="BB11287" s="31"/>
      <c r="BC11287" s="31"/>
      <c r="BD11287" s="31"/>
      <c r="BE11287" s="31"/>
      <c r="BF11287" s="31"/>
      <c r="BG11287" s="31"/>
      <c r="BH11287" s="31"/>
      <c r="BI11287" s="31"/>
      <c r="BJ11287" s="31"/>
      <c r="BK11287" s="31"/>
      <c r="BL11287" s="31"/>
      <c r="BM11287" s="31"/>
      <c r="BN11287" s="31"/>
      <c r="BO11287" s="31"/>
      <c r="BP11287" s="31"/>
      <c r="BQ11287" s="31"/>
      <c r="BR11287" s="31"/>
      <c r="BS11287" s="31"/>
      <c r="BT11287" s="31"/>
      <c r="BU11287" s="31"/>
      <c r="BV11287" s="31"/>
      <c r="BW11287" s="31"/>
      <c r="BX11287" s="31"/>
      <c r="BY11287" s="31"/>
      <c r="BZ11287" s="31"/>
      <c r="CA11287" s="31"/>
      <c r="CB11287" s="31"/>
      <c r="CC11287" s="31"/>
    </row>
    <row r="11288" spans="5:81" customFormat="1" x14ac:dyDescent="0.25">
      <c r="E11288" s="30" t="str">
        <f t="shared" si="86"/>
        <v>update IFINOPL.dbo.AGREEMENT_ASSET set BILLING_TO_NPWP = '316483148422000', NPWP_NAME = 'PT. PINUS MERAH ABADI', NPWP_ADDRESS = 'jalan soekarno hatta 112 babakan ciparay kota bandung jawa barat 40223' where AGREEMENT_NO = replace('0002209/4/10/04/2024', '/', '.');</v>
      </c>
      <c r="F11288" s="31"/>
      <c r="G11288" s="31"/>
      <c r="H11288" s="31"/>
      <c r="I11288" s="31"/>
      <c r="J11288" s="31"/>
      <c r="K11288" s="31"/>
      <c r="L11288" s="31"/>
      <c r="M11288" s="31"/>
      <c r="N11288" s="31"/>
      <c r="O11288" s="31"/>
      <c r="P11288" s="31"/>
      <c r="Q11288" s="31"/>
      <c r="R11288" s="31"/>
      <c r="S11288" s="31"/>
      <c r="T11288" s="31"/>
      <c r="U11288" s="31"/>
      <c r="V11288" s="31"/>
      <c r="W11288" s="31"/>
      <c r="X11288" s="31"/>
      <c r="Y11288" s="31"/>
      <c r="Z11288" s="31"/>
      <c r="AA11288" s="31"/>
      <c r="AB11288" s="31"/>
      <c r="AC11288" s="31"/>
      <c r="AD11288" s="31"/>
      <c r="AE11288" s="31"/>
      <c r="AF11288" s="31"/>
      <c r="AG11288" s="31"/>
      <c r="AH11288" s="31"/>
      <c r="AI11288" s="31"/>
      <c r="AJ11288" s="31"/>
      <c r="AK11288" s="31"/>
      <c r="AL11288" s="31"/>
      <c r="AM11288" s="31"/>
      <c r="AN11288" s="31"/>
      <c r="AO11288" s="31"/>
      <c r="AP11288" s="31"/>
      <c r="AQ11288" s="31"/>
      <c r="AR11288" s="31"/>
      <c r="AS11288" s="31"/>
      <c r="AT11288" s="31"/>
      <c r="AU11288" s="31"/>
      <c r="AV11288" s="31"/>
      <c r="AW11288" s="31"/>
      <c r="AX11288" s="31"/>
      <c r="AY11288" s="31"/>
      <c r="AZ11288" s="31"/>
      <c r="BA11288" s="31"/>
      <c r="BB11288" s="31"/>
      <c r="BC11288" s="31"/>
      <c r="BD11288" s="31"/>
      <c r="BE11288" s="31"/>
      <c r="BF11288" s="31"/>
      <c r="BG11288" s="31"/>
      <c r="BH11288" s="31"/>
      <c r="BI11288" s="31"/>
      <c r="BJ11288" s="31"/>
      <c r="BK11288" s="31"/>
      <c r="BL11288" s="31"/>
      <c r="BM11288" s="31"/>
      <c r="BN11288" s="31"/>
      <c r="BO11288" s="31"/>
      <c r="BP11288" s="31"/>
      <c r="BQ11288" s="31"/>
      <c r="BR11288" s="31"/>
      <c r="BS11288" s="31"/>
      <c r="BT11288" s="31"/>
      <c r="BU11288" s="31"/>
      <c r="BV11288" s="31"/>
      <c r="BW11288" s="31"/>
      <c r="BX11288" s="31"/>
      <c r="BY11288" s="31"/>
      <c r="BZ11288" s="31"/>
      <c r="CA11288" s="31"/>
      <c r="CB11288" s="31"/>
      <c r="CC11288" s="31"/>
    </row>
    <row r="11289" spans="5:81" customFormat="1" x14ac:dyDescent="0.25">
      <c r="E11289" s="30" t="str">
        <f t="shared" si="86"/>
        <v>update IFINOPL.dbo.AGREEMENT_ASSET set BILLING_TO_NPWP = '406209841513000', NPWP_NAME = 'CV NAMISEV AGRO SOLUSI INDONESIA', NPWP_ADDRESS = 'Jln Tentara Pelajar no 889 kel Sijeruk Kendal, Jawa Tengah' where AGREEMENT_NO = replace('0002215/4/08/04/2024', '/', '.');</v>
      </c>
      <c r="F11289" s="31"/>
      <c r="G11289" s="31"/>
      <c r="H11289" s="31"/>
      <c r="I11289" s="31"/>
      <c r="J11289" s="31"/>
      <c r="K11289" s="31"/>
      <c r="L11289" s="31"/>
      <c r="M11289" s="31"/>
      <c r="N11289" s="31"/>
      <c r="O11289" s="31"/>
      <c r="P11289" s="31"/>
      <c r="Q11289" s="31"/>
      <c r="R11289" s="31"/>
      <c r="S11289" s="31"/>
      <c r="T11289" s="31"/>
      <c r="U11289" s="31"/>
      <c r="V11289" s="31"/>
      <c r="W11289" s="31"/>
      <c r="X11289" s="31"/>
      <c r="Y11289" s="31"/>
      <c r="Z11289" s="31"/>
      <c r="AA11289" s="31"/>
      <c r="AB11289" s="31"/>
      <c r="AC11289" s="31"/>
      <c r="AD11289" s="31"/>
      <c r="AE11289" s="31"/>
      <c r="AF11289" s="31"/>
      <c r="AG11289" s="31"/>
      <c r="AH11289" s="31"/>
      <c r="AI11289" s="31"/>
      <c r="AJ11289" s="31"/>
      <c r="AK11289" s="31"/>
      <c r="AL11289" s="31"/>
      <c r="AM11289" s="31"/>
      <c r="AN11289" s="31"/>
      <c r="AO11289" s="31"/>
      <c r="AP11289" s="31"/>
      <c r="AQ11289" s="31"/>
      <c r="AR11289" s="31"/>
      <c r="AS11289" s="31"/>
      <c r="AT11289" s="31"/>
      <c r="AU11289" s="31"/>
      <c r="AV11289" s="31"/>
      <c r="AW11289" s="31"/>
      <c r="AX11289" s="31"/>
      <c r="AY11289" s="31"/>
      <c r="AZ11289" s="31"/>
      <c r="BA11289" s="31"/>
      <c r="BB11289" s="31"/>
      <c r="BC11289" s="31"/>
      <c r="BD11289" s="31"/>
      <c r="BE11289" s="31"/>
      <c r="BF11289" s="31"/>
      <c r="BG11289" s="31"/>
      <c r="BH11289" s="31"/>
      <c r="BI11289" s="31"/>
      <c r="BJ11289" s="31"/>
      <c r="BK11289" s="31"/>
      <c r="BL11289" s="31"/>
      <c r="BM11289" s="31"/>
      <c r="BN11289" s="31"/>
      <c r="BO11289" s="31"/>
      <c r="BP11289" s="31"/>
      <c r="BQ11289" s="31"/>
      <c r="BR11289" s="31"/>
      <c r="BS11289" s="31"/>
      <c r="BT11289" s="31"/>
      <c r="BU11289" s="31"/>
      <c r="BV11289" s="31"/>
      <c r="BW11289" s="31"/>
      <c r="BX11289" s="31"/>
      <c r="BY11289" s="31"/>
      <c r="BZ11289" s="31"/>
      <c r="CA11289" s="31"/>
      <c r="CB11289" s="31"/>
      <c r="CC11289" s="31"/>
    </row>
    <row r="11290" spans="5:81" customFormat="1" x14ac:dyDescent="0.25">
      <c r="E11290" s="30" t="str">
        <f t="shared" si="86"/>
        <v>update IFINOPL.dbo.AGREEMENT_ASSET set BILLING_TO_NPWP = '013006572092000', NPWP_NAME = 'PT. KRAMA YUDHA TIGA BERLIAN MOTORS', NPWP_ADDRESS = 'JL. JEND. A. YANI PULOMAS RT. 006 RW. 011 KAYU PUTIH PULO GADUNG JAKARTA TIMUR DKI JAKARTA 13210' where AGREEMENT_NO = replace('0002217/4/08/04/2024', '/', '.');</v>
      </c>
      <c r="F11290" s="31"/>
      <c r="G11290" s="31"/>
      <c r="H11290" s="31"/>
      <c r="I11290" s="31"/>
      <c r="J11290" s="31"/>
      <c r="K11290" s="31"/>
      <c r="L11290" s="31"/>
      <c r="M11290" s="31"/>
      <c r="N11290" s="31"/>
      <c r="O11290" s="31"/>
      <c r="P11290" s="31"/>
      <c r="Q11290" s="31"/>
      <c r="R11290" s="31"/>
      <c r="S11290" s="31"/>
      <c r="T11290" s="31"/>
      <c r="U11290" s="31"/>
      <c r="V11290" s="31"/>
      <c r="W11290" s="31"/>
      <c r="X11290" s="31"/>
      <c r="Y11290" s="31"/>
      <c r="Z11290" s="31"/>
      <c r="AA11290" s="31"/>
      <c r="AB11290" s="31"/>
      <c r="AC11290" s="31"/>
      <c r="AD11290" s="31"/>
      <c r="AE11290" s="31"/>
      <c r="AF11290" s="31"/>
      <c r="AG11290" s="31"/>
      <c r="AH11290" s="31"/>
      <c r="AI11290" s="31"/>
      <c r="AJ11290" s="31"/>
      <c r="AK11290" s="31"/>
      <c r="AL11290" s="31"/>
      <c r="AM11290" s="31"/>
      <c r="AN11290" s="31"/>
      <c r="AO11290" s="31"/>
      <c r="AP11290" s="31"/>
      <c r="AQ11290" s="31"/>
      <c r="AR11290" s="31"/>
      <c r="AS11290" s="31"/>
      <c r="AT11290" s="31"/>
      <c r="AU11290" s="31"/>
      <c r="AV11290" s="31"/>
      <c r="AW11290" s="31"/>
      <c r="AX11290" s="31"/>
      <c r="AY11290" s="31"/>
      <c r="AZ11290" s="31"/>
      <c r="BA11290" s="31"/>
      <c r="BB11290" s="31"/>
      <c r="BC11290" s="31"/>
      <c r="BD11290" s="31"/>
      <c r="BE11290" s="31"/>
      <c r="BF11290" s="31"/>
      <c r="BG11290" s="31"/>
      <c r="BH11290" s="31"/>
      <c r="BI11290" s="31"/>
      <c r="BJ11290" s="31"/>
      <c r="BK11290" s="31"/>
      <c r="BL11290" s="31"/>
      <c r="BM11290" s="31"/>
      <c r="BN11290" s="31"/>
      <c r="BO11290" s="31"/>
      <c r="BP11290" s="31"/>
      <c r="BQ11290" s="31"/>
      <c r="BR11290" s="31"/>
      <c r="BS11290" s="31"/>
      <c r="BT11290" s="31"/>
      <c r="BU11290" s="31"/>
      <c r="BV11290" s="31"/>
      <c r="BW11290" s="31"/>
      <c r="BX11290" s="31"/>
      <c r="BY11290" s="31"/>
      <c r="BZ11290" s="31"/>
      <c r="CA11290" s="31"/>
      <c r="CB11290" s="31"/>
      <c r="CC11290" s="31"/>
    </row>
    <row r="11291" spans="5:81" customFormat="1" x14ac:dyDescent="0.25">
      <c r="E11291" s="30" t="str">
        <f t="shared" si="86"/>
        <v>update IFINOPL.dbo.AGREEMENT_ASSET set BILLING_TO_NPWP = '013006572092000', NPWP_NAME = 'PT. KRAMA YUDHA TIGA BERLIAN MOTORS', NPWP_ADDRESS = 'JL. JENDRAL AHMAD YANI PULOMAS RT.000 RW.000 KEL.KAYU PUTIH KEC.PULO GADUNG KOTA/KAB. ADM JAKARTA TIMUR DKI JAKARTA 13210' where AGREEMENT_NO = replace('0002217/4/08/04/2024', '/', '.');</v>
      </c>
      <c r="F11291" s="31"/>
      <c r="G11291" s="31"/>
      <c r="H11291" s="31"/>
      <c r="I11291" s="31"/>
      <c r="J11291" s="31"/>
      <c r="K11291" s="31"/>
      <c r="L11291" s="31"/>
      <c r="M11291" s="31"/>
      <c r="N11291" s="31"/>
      <c r="O11291" s="31"/>
      <c r="P11291" s="31"/>
      <c r="Q11291" s="31"/>
      <c r="R11291" s="31"/>
      <c r="S11291" s="31"/>
      <c r="T11291" s="31"/>
      <c r="U11291" s="31"/>
      <c r="V11291" s="31"/>
      <c r="W11291" s="31"/>
      <c r="X11291" s="31"/>
      <c r="Y11291" s="31"/>
      <c r="Z11291" s="31"/>
      <c r="AA11291" s="31"/>
      <c r="AB11291" s="31"/>
      <c r="AC11291" s="31"/>
      <c r="AD11291" s="31"/>
      <c r="AE11291" s="31"/>
      <c r="AF11291" s="31"/>
      <c r="AG11291" s="31"/>
      <c r="AH11291" s="31"/>
      <c r="AI11291" s="31"/>
      <c r="AJ11291" s="31"/>
      <c r="AK11291" s="31"/>
      <c r="AL11291" s="31"/>
      <c r="AM11291" s="31"/>
      <c r="AN11291" s="31"/>
      <c r="AO11291" s="31"/>
      <c r="AP11291" s="31"/>
      <c r="AQ11291" s="31"/>
      <c r="AR11291" s="31"/>
      <c r="AS11291" s="31"/>
      <c r="AT11291" s="31"/>
      <c r="AU11291" s="31"/>
      <c r="AV11291" s="31"/>
      <c r="AW11291" s="31"/>
      <c r="AX11291" s="31"/>
      <c r="AY11291" s="31"/>
      <c r="AZ11291" s="31"/>
      <c r="BA11291" s="31"/>
      <c r="BB11291" s="31"/>
      <c r="BC11291" s="31"/>
      <c r="BD11291" s="31"/>
      <c r="BE11291" s="31"/>
      <c r="BF11291" s="31"/>
      <c r="BG11291" s="31"/>
      <c r="BH11291" s="31"/>
      <c r="BI11291" s="31"/>
      <c r="BJ11291" s="31"/>
      <c r="BK11291" s="31"/>
      <c r="BL11291" s="31"/>
      <c r="BM11291" s="31"/>
      <c r="BN11291" s="31"/>
      <c r="BO11291" s="31"/>
      <c r="BP11291" s="31"/>
      <c r="BQ11291" s="31"/>
      <c r="BR11291" s="31"/>
      <c r="BS11291" s="31"/>
      <c r="BT11291" s="31"/>
      <c r="BU11291" s="31"/>
      <c r="BV11291" s="31"/>
      <c r="BW11291" s="31"/>
      <c r="BX11291" s="31"/>
      <c r="BY11291" s="31"/>
      <c r="BZ11291" s="31"/>
      <c r="CA11291" s="31"/>
      <c r="CB11291" s="31"/>
      <c r="CC11291" s="31"/>
    </row>
    <row r="11292" spans="5:81" customFormat="1" x14ac:dyDescent="0.25">
      <c r="E11292" s="30" t="str">
        <f t="shared" si="86"/>
        <v>update IFINOPL.dbo.AGREEMENT_ASSET set BILLING_TO_NPWP = '013006572092000', NPWP_NAME = 'PT. KRAMA YUDHA TIGA BERLIAN MOTORS', NPWP_ADDRESS = 'KAYU PUTIH PULO GADUNG JAKARTA TIMUR DKI JAKARTA 13210' where AGREEMENT_NO = replace('0002217/4/08/04/2024', '/', '.');</v>
      </c>
      <c r="F11292" s="31"/>
      <c r="G11292" s="31"/>
      <c r="H11292" s="31"/>
      <c r="I11292" s="31"/>
      <c r="J11292" s="31"/>
      <c r="K11292" s="31"/>
      <c r="L11292" s="31"/>
      <c r="M11292" s="31"/>
      <c r="N11292" s="31"/>
      <c r="O11292" s="31"/>
      <c r="P11292" s="31"/>
      <c r="Q11292" s="31"/>
      <c r="R11292" s="31"/>
      <c r="S11292" s="31"/>
      <c r="T11292" s="31"/>
      <c r="U11292" s="31"/>
      <c r="V11292" s="31"/>
      <c r="W11292" s="31"/>
      <c r="X11292" s="31"/>
      <c r="Y11292" s="31"/>
      <c r="Z11292" s="31"/>
      <c r="AA11292" s="31"/>
      <c r="AB11292" s="31"/>
      <c r="AC11292" s="31"/>
      <c r="AD11292" s="31"/>
      <c r="AE11292" s="31"/>
      <c r="AF11292" s="31"/>
      <c r="AG11292" s="31"/>
      <c r="AH11292" s="31"/>
      <c r="AI11292" s="31"/>
      <c r="AJ11292" s="31"/>
      <c r="AK11292" s="31"/>
      <c r="AL11292" s="31"/>
      <c r="AM11292" s="31"/>
      <c r="AN11292" s="31"/>
      <c r="AO11292" s="31"/>
      <c r="AP11292" s="31"/>
      <c r="AQ11292" s="31"/>
      <c r="AR11292" s="31"/>
      <c r="AS11292" s="31"/>
      <c r="AT11292" s="31"/>
      <c r="AU11292" s="31"/>
      <c r="AV11292" s="31"/>
      <c r="AW11292" s="31"/>
      <c r="AX11292" s="31"/>
      <c r="AY11292" s="31"/>
      <c r="AZ11292" s="31"/>
      <c r="BA11292" s="31"/>
      <c r="BB11292" s="31"/>
      <c r="BC11292" s="31"/>
      <c r="BD11292" s="31"/>
      <c r="BE11292" s="31"/>
      <c r="BF11292" s="31"/>
      <c r="BG11292" s="31"/>
      <c r="BH11292" s="31"/>
      <c r="BI11292" s="31"/>
      <c r="BJ11292" s="31"/>
      <c r="BK11292" s="31"/>
      <c r="BL11292" s="31"/>
      <c r="BM11292" s="31"/>
      <c r="BN11292" s="31"/>
      <c r="BO11292" s="31"/>
      <c r="BP11292" s="31"/>
      <c r="BQ11292" s="31"/>
      <c r="BR11292" s="31"/>
      <c r="BS11292" s="31"/>
      <c r="BT11292" s="31"/>
      <c r="BU11292" s="31"/>
      <c r="BV11292" s="31"/>
      <c r="BW11292" s="31"/>
      <c r="BX11292" s="31"/>
      <c r="BY11292" s="31"/>
      <c r="BZ11292" s="31"/>
      <c r="CA11292" s="31"/>
      <c r="CB11292" s="31"/>
      <c r="CC11292" s="31"/>
    </row>
    <row r="11293" spans="5:81" customFormat="1" x14ac:dyDescent="0.25">
      <c r="E11293" s="30" t="str">
        <f t="shared" si="86"/>
        <v>update IFINOPL.dbo.AGREEMENT_ASSET set BILLING_TO_NPWP = '013006572092000', NPWP_NAME = 'PT. KRAMA YUDHA TIGA BERLIAN MOTORS', NPWP_ADDRESS = 'JL. JEND. A. YANI PULOMAS RT. 006 RW. 011 KAYU PUTIH PULO GADUNG JAKARTA TIMUR DKI JAKARTA 13210' where AGREEMENT_NO = replace('0002217/4/08/04/2024', '/', '.');</v>
      </c>
      <c r="F11293" s="31"/>
      <c r="G11293" s="31"/>
      <c r="H11293" s="31"/>
      <c r="I11293" s="31"/>
      <c r="J11293" s="31"/>
      <c r="K11293" s="31"/>
      <c r="L11293" s="31"/>
      <c r="M11293" s="31"/>
      <c r="N11293" s="31"/>
      <c r="O11293" s="31"/>
      <c r="P11293" s="31"/>
      <c r="Q11293" s="31"/>
      <c r="R11293" s="31"/>
      <c r="S11293" s="31"/>
      <c r="T11293" s="31"/>
      <c r="U11293" s="31"/>
      <c r="V11293" s="31"/>
      <c r="W11293" s="31"/>
      <c r="X11293" s="31"/>
      <c r="Y11293" s="31"/>
      <c r="Z11293" s="31"/>
      <c r="AA11293" s="31"/>
      <c r="AB11293" s="31"/>
      <c r="AC11293" s="31"/>
      <c r="AD11293" s="31"/>
      <c r="AE11293" s="31"/>
      <c r="AF11293" s="31"/>
      <c r="AG11293" s="31"/>
      <c r="AH11293" s="31"/>
      <c r="AI11293" s="31"/>
      <c r="AJ11293" s="31"/>
      <c r="AK11293" s="31"/>
      <c r="AL11293" s="31"/>
      <c r="AM11293" s="31"/>
      <c r="AN11293" s="31"/>
      <c r="AO11293" s="31"/>
      <c r="AP11293" s="31"/>
      <c r="AQ11293" s="31"/>
      <c r="AR11293" s="31"/>
      <c r="AS11293" s="31"/>
      <c r="AT11293" s="31"/>
      <c r="AU11293" s="31"/>
      <c r="AV11293" s="31"/>
      <c r="AW11293" s="31"/>
      <c r="AX11293" s="31"/>
      <c r="AY11293" s="31"/>
      <c r="AZ11293" s="31"/>
      <c r="BA11293" s="31"/>
      <c r="BB11293" s="31"/>
      <c r="BC11293" s="31"/>
      <c r="BD11293" s="31"/>
      <c r="BE11293" s="31"/>
      <c r="BF11293" s="31"/>
      <c r="BG11293" s="31"/>
      <c r="BH11293" s="31"/>
      <c r="BI11293" s="31"/>
      <c r="BJ11293" s="31"/>
      <c r="BK11293" s="31"/>
      <c r="BL11293" s="31"/>
      <c r="BM11293" s="31"/>
      <c r="BN11293" s="31"/>
      <c r="BO11293" s="31"/>
      <c r="BP11293" s="31"/>
      <c r="BQ11293" s="31"/>
      <c r="BR11293" s="31"/>
      <c r="BS11293" s="31"/>
      <c r="BT11293" s="31"/>
      <c r="BU11293" s="31"/>
      <c r="BV11293" s="31"/>
      <c r="BW11293" s="31"/>
      <c r="BX11293" s="31"/>
      <c r="BY11293" s="31"/>
      <c r="BZ11293" s="31"/>
      <c r="CA11293" s="31"/>
      <c r="CB11293" s="31"/>
      <c r="CC11293" s="31"/>
    </row>
    <row r="11294" spans="5:81" customFormat="1" x14ac:dyDescent="0.25">
      <c r="E11294" s="30" t="str">
        <f t="shared" si="86"/>
        <v>update IFINOPL.dbo.AGREEMENT_ASSET set BILLING_TO_NPWP = '013006572092000', NPWP_NAME = 'PT. KRAMA YUDHA TIGA BERLIAN MOTORS', NPWP_ADDRESS = 'JL. JENDRAL AHMAD YANI PULOMAS RT.000 RW.000 KEL.KAYU PUTIH KEC.PULO GADUNG KOTA/KAB. ADM JAKARTA TIMUR DKI JAKARTA 13210' where AGREEMENT_NO = replace('0002217/4/08/04/2024', '/', '.');</v>
      </c>
      <c r="F11294" s="31"/>
      <c r="G11294" s="31"/>
      <c r="H11294" s="31"/>
      <c r="I11294" s="31"/>
      <c r="J11294" s="31"/>
      <c r="K11294" s="31"/>
      <c r="L11294" s="31"/>
      <c r="M11294" s="31"/>
      <c r="N11294" s="31"/>
      <c r="O11294" s="31"/>
      <c r="P11294" s="31"/>
      <c r="Q11294" s="31"/>
      <c r="R11294" s="31"/>
      <c r="S11294" s="31"/>
      <c r="T11294" s="31"/>
      <c r="U11294" s="31"/>
      <c r="V11294" s="31"/>
      <c r="W11294" s="31"/>
      <c r="X11294" s="31"/>
      <c r="Y11294" s="31"/>
      <c r="Z11294" s="31"/>
      <c r="AA11294" s="31"/>
      <c r="AB11294" s="31"/>
      <c r="AC11294" s="31"/>
      <c r="AD11294" s="31"/>
      <c r="AE11294" s="31"/>
      <c r="AF11294" s="31"/>
      <c r="AG11294" s="31"/>
      <c r="AH11294" s="31"/>
      <c r="AI11294" s="31"/>
      <c r="AJ11294" s="31"/>
      <c r="AK11294" s="31"/>
      <c r="AL11294" s="31"/>
      <c r="AM11294" s="31"/>
      <c r="AN11294" s="31"/>
      <c r="AO11294" s="31"/>
      <c r="AP11294" s="31"/>
      <c r="AQ11294" s="31"/>
      <c r="AR11294" s="31"/>
      <c r="AS11294" s="31"/>
      <c r="AT11294" s="31"/>
      <c r="AU11294" s="31"/>
      <c r="AV11294" s="31"/>
      <c r="AW11294" s="31"/>
      <c r="AX11294" s="31"/>
      <c r="AY11294" s="31"/>
      <c r="AZ11294" s="31"/>
      <c r="BA11294" s="31"/>
      <c r="BB11294" s="31"/>
      <c r="BC11294" s="31"/>
      <c r="BD11294" s="31"/>
      <c r="BE11294" s="31"/>
      <c r="BF11294" s="31"/>
      <c r="BG11294" s="31"/>
      <c r="BH11294" s="31"/>
      <c r="BI11294" s="31"/>
      <c r="BJ11294" s="31"/>
      <c r="BK11294" s="31"/>
      <c r="BL11294" s="31"/>
      <c r="BM11294" s="31"/>
      <c r="BN11294" s="31"/>
      <c r="BO11294" s="31"/>
      <c r="BP11294" s="31"/>
      <c r="BQ11294" s="31"/>
      <c r="BR11294" s="31"/>
      <c r="BS11294" s="31"/>
      <c r="BT11294" s="31"/>
      <c r="BU11294" s="31"/>
      <c r="BV11294" s="31"/>
      <c r="BW11294" s="31"/>
      <c r="BX11294" s="31"/>
      <c r="BY11294" s="31"/>
      <c r="BZ11294" s="31"/>
      <c r="CA11294" s="31"/>
      <c r="CB11294" s="31"/>
      <c r="CC11294" s="31"/>
    </row>
    <row r="11295" spans="5:81" customFormat="1" x14ac:dyDescent="0.25">
      <c r="E11295" s="30" t="str">
        <f t="shared" si="86"/>
        <v>update IFINOPL.dbo.AGREEMENT_ASSET set BILLING_TO_NPWP = '013006572092000', NPWP_NAME = 'PT. KRAMA YUDHA TIGA BERLIAN MOTORS', NPWP_ADDRESS = 'KAYU PUTIH PULO GADUNG JAKARTA TIMUR DKI JAKARTA 13210' where AGREEMENT_NO = replace('0002217/4/08/04/2024', '/', '.');</v>
      </c>
      <c r="F11295" s="31"/>
      <c r="G11295" s="31"/>
      <c r="H11295" s="31"/>
      <c r="I11295" s="31"/>
      <c r="J11295" s="31"/>
      <c r="K11295" s="31"/>
      <c r="L11295" s="31"/>
      <c r="M11295" s="31"/>
      <c r="N11295" s="31"/>
      <c r="O11295" s="31"/>
      <c r="P11295" s="31"/>
      <c r="Q11295" s="31"/>
      <c r="R11295" s="31"/>
      <c r="S11295" s="31"/>
      <c r="T11295" s="31"/>
      <c r="U11295" s="31"/>
      <c r="V11295" s="31"/>
      <c r="W11295" s="31"/>
      <c r="X11295" s="31"/>
      <c r="Y11295" s="31"/>
      <c r="Z11295" s="31"/>
      <c r="AA11295" s="31"/>
      <c r="AB11295" s="31"/>
      <c r="AC11295" s="31"/>
      <c r="AD11295" s="31"/>
      <c r="AE11295" s="31"/>
      <c r="AF11295" s="31"/>
      <c r="AG11295" s="31"/>
      <c r="AH11295" s="31"/>
      <c r="AI11295" s="31"/>
      <c r="AJ11295" s="31"/>
      <c r="AK11295" s="31"/>
      <c r="AL11295" s="31"/>
      <c r="AM11295" s="31"/>
      <c r="AN11295" s="31"/>
      <c r="AO11295" s="31"/>
      <c r="AP11295" s="31"/>
      <c r="AQ11295" s="31"/>
      <c r="AR11295" s="31"/>
      <c r="AS11295" s="31"/>
      <c r="AT11295" s="31"/>
      <c r="AU11295" s="31"/>
      <c r="AV11295" s="31"/>
      <c r="AW11295" s="31"/>
      <c r="AX11295" s="31"/>
      <c r="AY11295" s="31"/>
      <c r="AZ11295" s="31"/>
      <c r="BA11295" s="31"/>
      <c r="BB11295" s="31"/>
      <c r="BC11295" s="31"/>
      <c r="BD11295" s="31"/>
      <c r="BE11295" s="31"/>
      <c r="BF11295" s="31"/>
      <c r="BG11295" s="31"/>
      <c r="BH11295" s="31"/>
      <c r="BI11295" s="31"/>
      <c r="BJ11295" s="31"/>
      <c r="BK11295" s="31"/>
      <c r="BL11295" s="31"/>
      <c r="BM11295" s="31"/>
      <c r="BN11295" s="31"/>
      <c r="BO11295" s="31"/>
      <c r="BP11295" s="31"/>
      <c r="BQ11295" s="31"/>
      <c r="BR11295" s="31"/>
      <c r="BS11295" s="31"/>
      <c r="BT11295" s="31"/>
      <c r="BU11295" s="31"/>
      <c r="BV11295" s="31"/>
      <c r="BW11295" s="31"/>
      <c r="BX11295" s="31"/>
      <c r="BY11295" s="31"/>
      <c r="BZ11295" s="31"/>
      <c r="CA11295" s="31"/>
      <c r="CB11295" s="31"/>
      <c r="CC11295" s="31"/>
    </row>
    <row r="11296" spans="5:81" customFormat="1" x14ac:dyDescent="0.25">
      <c r="E11296" s="30" t="str">
        <f t="shared" si="86"/>
        <v>update IFINOPL.dbo.AGREEMENT_ASSET set BILLING_TO_NPWP = '013006572092000', NPWP_NAME = 'PT. KRAMA YUDHA TIGA BERLIAN MOTORS', NPWP_ADDRESS = 'JL. JEND. A. YANI PULOMAS RT. 006 RW. 011 KAYU PUTIH PULO GADUNG JAKARTA TIMUR DKI JAKARTA 13210' where AGREEMENT_NO = replace('0002217/4/08/04/2024', '/', '.');</v>
      </c>
      <c r="F11296" s="31"/>
      <c r="G11296" s="31"/>
      <c r="H11296" s="31"/>
      <c r="I11296" s="31"/>
      <c r="J11296" s="31"/>
      <c r="K11296" s="31"/>
      <c r="L11296" s="31"/>
      <c r="M11296" s="31"/>
      <c r="N11296" s="31"/>
      <c r="O11296" s="31"/>
      <c r="P11296" s="31"/>
      <c r="Q11296" s="31"/>
      <c r="R11296" s="31"/>
      <c r="S11296" s="31"/>
      <c r="T11296" s="31"/>
      <c r="U11296" s="31"/>
      <c r="V11296" s="31"/>
      <c r="W11296" s="31"/>
      <c r="X11296" s="31"/>
      <c r="Y11296" s="31"/>
      <c r="Z11296" s="31"/>
      <c r="AA11296" s="31"/>
      <c r="AB11296" s="31"/>
      <c r="AC11296" s="31"/>
      <c r="AD11296" s="31"/>
      <c r="AE11296" s="31"/>
      <c r="AF11296" s="31"/>
      <c r="AG11296" s="31"/>
      <c r="AH11296" s="31"/>
      <c r="AI11296" s="31"/>
      <c r="AJ11296" s="31"/>
      <c r="AK11296" s="31"/>
      <c r="AL11296" s="31"/>
      <c r="AM11296" s="31"/>
      <c r="AN11296" s="31"/>
      <c r="AO11296" s="31"/>
      <c r="AP11296" s="31"/>
      <c r="AQ11296" s="31"/>
      <c r="AR11296" s="31"/>
      <c r="AS11296" s="31"/>
      <c r="AT11296" s="31"/>
      <c r="AU11296" s="31"/>
      <c r="AV11296" s="31"/>
      <c r="AW11296" s="31"/>
      <c r="AX11296" s="31"/>
      <c r="AY11296" s="31"/>
      <c r="AZ11296" s="31"/>
      <c r="BA11296" s="31"/>
      <c r="BB11296" s="31"/>
      <c r="BC11296" s="31"/>
      <c r="BD11296" s="31"/>
      <c r="BE11296" s="31"/>
      <c r="BF11296" s="31"/>
      <c r="BG11296" s="31"/>
      <c r="BH11296" s="31"/>
      <c r="BI11296" s="31"/>
      <c r="BJ11296" s="31"/>
      <c r="BK11296" s="31"/>
      <c r="BL11296" s="31"/>
      <c r="BM11296" s="31"/>
      <c r="BN11296" s="31"/>
      <c r="BO11296" s="31"/>
      <c r="BP11296" s="31"/>
      <c r="BQ11296" s="31"/>
      <c r="BR11296" s="31"/>
      <c r="BS11296" s="31"/>
      <c r="BT11296" s="31"/>
      <c r="BU11296" s="31"/>
      <c r="BV11296" s="31"/>
      <c r="BW11296" s="31"/>
      <c r="BX11296" s="31"/>
      <c r="BY11296" s="31"/>
      <c r="BZ11296" s="31"/>
      <c r="CA11296" s="31"/>
      <c r="CB11296" s="31"/>
      <c r="CC11296" s="31"/>
    </row>
    <row r="11297" spans="5:81" customFormat="1" x14ac:dyDescent="0.25">
      <c r="E11297" s="30" t="str">
        <f t="shared" si="86"/>
        <v>update IFINOPL.dbo.AGREEMENT_ASSET set BILLING_TO_NPWP = '013006572092000', NPWP_NAME = 'PT. KRAMA YUDHA TIGA BERLIAN MOTORS', NPWP_ADDRESS = 'JL. JENDRAL AHMAD YANI PULOMAS RT.000 RW.000 KEL.KAYU PUTIH KEC.PULO GADUNG KOTA/KAB. ADM JAKARTA TIMUR DKI JAKARTA 13210' where AGREEMENT_NO = replace('0002217/4/08/04/2024', '/', '.');</v>
      </c>
      <c r="F11297" s="31"/>
      <c r="G11297" s="31"/>
      <c r="H11297" s="31"/>
      <c r="I11297" s="31"/>
      <c r="J11297" s="31"/>
      <c r="K11297" s="31"/>
      <c r="L11297" s="31"/>
      <c r="M11297" s="31"/>
      <c r="N11297" s="31"/>
      <c r="O11297" s="31"/>
      <c r="P11297" s="31"/>
      <c r="Q11297" s="31"/>
      <c r="R11297" s="31"/>
      <c r="S11297" s="31"/>
      <c r="T11297" s="31"/>
      <c r="U11297" s="31"/>
      <c r="V11297" s="31"/>
      <c r="W11297" s="31"/>
      <c r="X11297" s="31"/>
      <c r="Y11297" s="31"/>
      <c r="Z11297" s="31"/>
      <c r="AA11297" s="31"/>
      <c r="AB11297" s="31"/>
      <c r="AC11297" s="31"/>
      <c r="AD11297" s="31"/>
      <c r="AE11297" s="31"/>
      <c r="AF11297" s="31"/>
      <c r="AG11297" s="31"/>
      <c r="AH11297" s="31"/>
      <c r="AI11297" s="31"/>
      <c r="AJ11297" s="31"/>
      <c r="AK11297" s="31"/>
      <c r="AL11297" s="31"/>
      <c r="AM11297" s="31"/>
      <c r="AN11297" s="31"/>
      <c r="AO11297" s="31"/>
      <c r="AP11297" s="31"/>
      <c r="AQ11297" s="31"/>
      <c r="AR11297" s="31"/>
      <c r="AS11297" s="31"/>
      <c r="AT11297" s="31"/>
      <c r="AU11297" s="31"/>
      <c r="AV11297" s="31"/>
      <c r="AW11297" s="31"/>
      <c r="AX11297" s="31"/>
      <c r="AY11297" s="31"/>
      <c r="AZ11297" s="31"/>
      <c r="BA11297" s="31"/>
      <c r="BB11297" s="31"/>
      <c r="BC11297" s="31"/>
      <c r="BD11297" s="31"/>
      <c r="BE11297" s="31"/>
      <c r="BF11297" s="31"/>
      <c r="BG11297" s="31"/>
      <c r="BH11297" s="31"/>
      <c r="BI11297" s="31"/>
      <c r="BJ11297" s="31"/>
      <c r="BK11297" s="31"/>
      <c r="BL11297" s="31"/>
      <c r="BM11297" s="31"/>
      <c r="BN11297" s="31"/>
      <c r="BO11297" s="31"/>
      <c r="BP11297" s="31"/>
      <c r="BQ11297" s="31"/>
      <c r="BR11297" s="31"/>
      <c r="BS11297" s="31"/>
      <c r="BT11297" s="31"/>
      <c r="BU11297" s="31"/>
      <c r="BV11297" s="31"/>
      <c r="BW11297" s="31"/>
      <c r="BX11297" s="31"/>
      <c r="BY11297" s="31"/>
      <c r="BZ11297" s="31"/>
      <c r="CA11297" s="31"/>
      <c r="CB11297" s="31"/>
      <c r="CC11297" s="31"/>
    </row>
    <row r="11298" spans="5:81" customFormat="1" x14ac:dyDescent="0.25">
      <c r="E11298" s="30" t="str">
        <f t="shared" si="86"/>
        <v>update IFINOPL.dbo.AGREEMENT_ASSET set BILLING_TO_NPWP = '013006572092000', NPWP_NAME = 'PT. KRAMA YUDHA TIGA BERLIAN MOTORS', NPWP_ADDRESS = 'KAYU PUTIH PULO GADUNG JAKARTA TIMUR DKI JAKARTA 13210' where AGREEMENT_NO = replace('0002217/4/08/04/2024', '/', '.');</v>
      </c>
      <c r="F11298" s="31"/>
      <c r="G11298" s="31"/>
      <c r="H11298" s="31"/>
      <c r="I11298" s="31"/>
      <c r="J11298" s="31"/>
      <c r="K11298" s="31"/>
      <c r="L11298" s="31"/>
      <c r="M11298" s="31"/>
      <c r="N11298" s="31"/>
      <c r="O11298" s="31"/>
      <c r="P11298" s="31"/>
      <c r="Q11298" s="31"/>
      <c r="R11298" s="31"/>
      <c r="S11298" s="31"/>
      <c r="T11298" s="31"/>
      <c r="U11298" s="31"/>
      <c r="V11298" s="31"/>
      <c r="W11298" s="31"/>
      <c r="X11298" s="31"/>
      <c r="Y11298" s="31"/>
      <c r="Z11298" s="31"/>
      <c r="AA11298" s="31"/>
      <c r="AB11298" s="31"/>
      <c r="AC11298" s="31"/>
      <c r="AD11298" s="31"/>
      <c r="AE11298" s="31"/>
      <c r="AF11298" s="31"/>
      <c r="AG11298" s="31"/>
      <c r="AH11298" s="31"/>
      <c r="AI11298" s="31"/>
      <c r="AJ11298" s="31"/>
      <c r="AK11298" s="31"/>
      <c r="AL11298" s="31"/>
      <c r="AM11298" s="31"/>
      <c r="AN11298" s="31"/>
      <c r="AO11298" s="31"/>
      <c r="AP11298" s="31"/>
      <c r="AQ11298" s="31"/>
      <c r="AR11298" s="31"/>
      <c r="AS11298" s="31"/>
      <c r="AT11298" s="31"/>
      <c r="AU11298" s="31"/>
      <c r="AV11298" s="31"/>
      <c r="AW11298" s="31"/>
      <c r="AX11298" s="31"/>
      <c r="AY11298" s="31"/>
      <c r="AZ11298" s="31"/>
      <c r="BA11298" s="31"/>
      <c r="BB11298" s="31"/>
      <c r="BC11298" s="31"/>
      <c r="BD11298" s="31"/>
      <c r="BE11298" s="31"/>
      <c r="BF11298" s="31"/>
      <c r="BG11298" s="31"/>
      <c r="BH11298" s="31"/>
      <c r="BI11298" s="31"/>
      <c r="BJ11298" s="31"/>
      <c r="BK11298" s="31"/>
      <c r="BL11298" s="31"/>
      <c r="BM11298" s="31"/>
      <c r="BN11298" s="31"/>
      <c r="BO11298" s="31"/>
      <c r="BP11298" s="31"/>
      <c r="BQ11298" s="31"/>
      <c r="BR11298" s="31"/>
      <c r="BS11298" s="31"/>
      <c r="BT11298" s="31"/>
      <c r="BU11298" s="31"/>
      <c r="BV11298" s="31"/>
      <c r="BW11298" s="31"/>
      <c r="BX11298" s="31"/>
      <c r="BY11298" s="31"/>
      <c r="BZ11298" s="31"/>
      <c r="CA11298" s="31"/>
      <c r="CB11298" s="31"/>
      <c r="CC11298" s="31"/>
    </row>
    <row r="11299" spans="5:81" customFormat="1" x14ac:dyDescent="0.25">
      <c r="E11299" s="30" t="str">
        <f t="shared" si="86"/>
        <v>update IFINOPL.dbo.AGREEMENT_ASSET set BILLING_TO_NPWP = '427781075047000', NPWP_NAME = 'PT. GLOBAL JET CARGO', NPWP_ADDRESS = 'Landmark Pluit Penjaringan Blok B1 Lantai 9A, Jl Pluit Penjaringan Kota Adm. Jakarta Utara DKI Jakarta' where AGREEMENT_NO = replace('0002218/4/08/04/2024', '/', '.');</v>
      </c>
      <c r="F11299" s="31"/>
      <c r="G11299" s="31"/>
      <c r="H11299" s="31"/>
      <c r="I11299" s="31"/>
      <c r="J11299" s="31"/>
      <c r="K11299" s="31"/>
      <c r="L11299" s="31"/>
      <c r="M11299" s="31"/>
      <c r="N11299" s="31"/>
      <c r="O11299" s="31"/>
      <c r="P11299" s="31"/>
      <c r="Q11299" s="31"/>
      <c r="R11299" s="31"/>
      <c r="S11299" s="31"/>
      <c r="T11299" s="31"/>
      <c r="U11299" s="31"/>
      <c r="V11299" s="31"/>
      <c r="W11299" s="31"/>
      <c r="X11299" s="31"/>
      <c r="Y11299" s="31"/>
      <c r="Z11299" s="31"/>
      <c r="AA11299" s="31"/>
      <c r="AB11299" s="31"/>
      <c r="AC11299" s="31"/>
      <c r="AD11299" s="31"/>
      <c r="AE11299" s="31"/>
      <c r="AF11299" s="31"/>
      <c r="AG11299" s="31"/>
      <c r="AH11299" s="31"/>
      <c r="AI11299" s="31"/>
      <c r="AJ11299" s="31"/>
      <c r="AK11299" s="31"/>
      <c r="AL11299" s="31"/>
      <c r="AM11299" s="31"/>
      <c r="AN11299" s="31"/>
      <c r="AO11299" s="31"/>
      <c r="AP11299" s="31"/>
      <c r="AQ11299" s="31"/>
      <c r="AR11299" s="31"/>
      <c r="AS11299" s="31"/>
      <c r="AT11299" s="31"/>
      <c r="AU11299" s="31"/>
      <c r="AV11299" s="31"/>
      <c r="AW11299" s="31"/>
      <c r="AX11299" s="31"/>
      <c r="AY11299" s="31"/>
      <c r="AZ11299" s="31"/>
      <c r="BA11299" s="31"/>
      <c r="BB11299" s="31"/>
      <c r="BC11299" s="31"/>
      <c r="BD11299" s="31"/>
      <c r="BE11299" s="31"/>
      <c r="BF11299" s="31"/>
      <c r="BG11299" s="31"/>
      <c r="BH11299" s="31"/>
      <c r="BI11299" s="31"/>
      <c r="BJ11299" s="31"/>
      <c r="BK11299" s="31"/>
      <c r="BL11299" s="31"/>
      <c r="BM11299" s="31"/>
      <c r="BN11299" s="31"/>
      <c r="BO11299" s="31"/>
      <c r="BP11299" s="31"/>
      <c r="BQ11299" s="31"/>
      <c r="BR11299" s="31"/>
      <c r="BS11299" s="31"/>
      <c r="BT11299" s="31"/>
      <c r="BU11299" s="31"/>
      <c r="BV11299" s="31"/>
      <c r="BW11299" s="31"/>
      <c r="BX11299" s="31"/>
      <c r="BY11299" s="31"/>
      <c r="BZ11299" s="31"/>
      <c r="CA11299" s="31"/>
      <c r="CB11299" s="31"/>
      <c r="CC11299" s="31"/>
    </row>
    <row r="11300" spans="5:81" customFormat="1" x14ac:dyDescent="0.25">
      <c r="E11300" s="30" t="str">
        <f t="shared" si="86"/>
        <v>update IFINOPL.dbo.AGREEMENT_ASSET set BILLING_TO_NPWP = '013032974052000', NPWP_NAME = 'PT. PABRIK CAT DAN TINTA PACIFIC', NPWP_ADDRESS = 'BOURAQ LIO BARU NO. 33 RT. 004 RW. 001 BATUSARI BATU CEPER KOTA TANGERANG BANTEN' where AGREEMENT_NO = replace('0002219/4/38/04/2024', '/', '.');</v>
      </c>
      <c r="F11300" s="31"/>
      <c r="G11300" s="31"/>
      <c r="H11300" s="31"/>
      <c r="I11300" s="31"/>
      <c r="J11300" s="31"/>
      <c r="K11300" s="31"/>
      <c r="L11300" s="31"/>
      <c r="M11300" s="31"/>
      <c r="N11300" s="31"/>
      <c r="O11300" s="31"/>
      <c r="P11300" s="31"/>
      <c r="Q11300" s="31"/>
      <c r="R11300" s="31"/>
      <c r="S11300" s="31"/>
      <c r="T11300" s="31"/>
      <c r="U11300" s="31"/>
      <c r="V11300" s="31"/>
      <c r="W11300" s="31"/>
      <c r="X11300" s="31"/>
      <c r="Y11300" s="31"/>
      <c r="Z11300" s="31"/>
      <c r="AA11300" s="31"/>
      <c r="AB11300" s="31"/>
      <c r="AC11300" s="31"/>
      <c r="AD11300" s="31"/>
      <c r="AE11300" s="31"/>
      <c r="AF11300" s="31"/>
      <c r="AG11300" s="31"/>
      <c r="AH11300" s="31"/>
      <c r="AI11300" s="31"/>
      <c r="AJ11300" s="31"/>
      <c r="AK11300" s="31"/>
      <c r="AL11300" s="31"/>
      <c r="AM11300" s="31"/>
      <c r="AN11300" s="31"/>
      <c r="AO11300" s="31"/>
      <c r="AP11300" s="31"/>
      <c r="AQ11300" s="31"/>
      <c r="AR11300" s="31"/>
      <c r="AS11300" s="31"/>
      <c r="AT11300" s="31"/>
      <c r="AU11300" s="31"/>
      <c r="AV11300" s="31"/>
      <c r="AW11300" s="31"/>
      <c r="AX11300" s="31"/>
      <c r="AY11300" s="31"/>
      <c r="AZ11300" s="31"/>
      <c r="BA11300" s="31"/>
      <c r="BB11300" s="31"/>
      <c r="BC11300" s="31"/>
      <c r="BD11300" s="31"/>
      <c r="BE11300" s="31"/>
      <c r="BF11300" s="31"/>
      <c r="BG11300" s="31"/>
      <c r="BH11300" s="31"/>
      <c r="BI11300" s="31"/>
      <c r="BJ11300" s="31"/>
      <c r="BK11300" s="31"/>
      <c r="BL11300" s="31"/>
      <c r="BM11300" s="31"/>
      <c r="BN11300" s="31"/>
      <c r="BO11300" s="31"/>
      <c r="BP11300" s="31"/>
      <c r="BQ11300" s="31"/>
      <c r="BR11300" s="31"/>
      <c r="BS11300" s="31"/>
      <c r="BT11300" s="31"/>
      <c r="BU11300" s="31"/>
      <c r="BV11300" s="31"/>
      <c r="BW11300" s="31"/>
      <c r="BX11300" s="31"/>
      <c r="BY11300" s="31"/>
      <c r="BZ11300" s="31"/>
      <c r="CA11300" s="31"/>
      <c r="CB11300" s="31"/>
      <c r="CC11300" s="31"/>
    </row>
    <row r="11301" spans="5:81" customFormat="1" x14ac:dyDescent="0.25">
      <c r="E11301" s="30" t="str">
        <f t="shared" si="86"/>
        <v>update IFINOPL.dbo.AGREEMENT_ASSET set BILLING_TO_NPWP = '032963084017000', NPWP_NAME = 'PT. ANDALAN DUTA EKA NUSANTARA', NPWP_ADDRESS = 'GD. HAERY 1 BUILDING LT. DASAR(GROUND FLOOR) JL. KEMANG SELATAN RAYA NO. 151 RT. 004 RW.004 CILANDAK TIMUR PASAR MINGGU JAKARTA SELATAN DKI JAKARTA 12560' where AGREEMENT_NO = replace('0002221/4/10/04/2024', '/', '.');</v>
      </c>
      <c r="F11301" s="31"/>
      <c r="G11301" s="31"/>
      <c r="H11301" s="31"/>
      <c r="I11301" s="31"/>
      <c r="J11301" s="31"/>
      <c r="K11301" s="31"/>
      <c r="L11301" s="31"/>
      <c r="M11301" s="31"/>
      <c r="N11301" s="31"/>
      <c r="O11301" s="31"/>
      <c r="P11301" s="31"/>
      <c r="Q11301" s="31"/>
      <c r="R11301" s="31"/>
      <c r="S11301" s="31"/>
      <c r="T11301" s="31"/>
      <c r="U11301" s="31"/>
      <c r="V11301" s="31"/>
      <c r="W11301" s="31"/>
      <c r="X11301" s="31"/>
      <c r="Y11301" s="31"/>
      <c r="Z11301" s="31"/>
      <c r="AA11301" s="31"/>
      <c r="AB11301" s="31"/>
      <c r="AC11301" s="31"/>
      <c r="AD11301" s="31"/>
      <c r="AE11301" s="31"/>
      <c r="AF11301" s="31"/>
      <c r="AG11301" s="31"/>
      <c r="AH11301" s="31"/>
      <c r="AI11301" s="31"/>
      <c r="AJ11301" s="31"/>
      <c r="AK11301" s="31"/>
      <c r="AL11301" s="31"/>
      <c r="AM11301" s="31"/>
      <c r="AN11301" s="31"/>
      <c r="AO11301" s="31"/>
      <c r="AP11301" s="31"/>
      <c r="AQ11301" s="31"/>
      <c r="AR11301" s="31"/>
      <c r="AS11301" s="31"/>
      <c r="AT11301" s="31"/>
      <c r="AU11301" s="31"/>
      <c r="AV11301" s="31"/>
      <c r="AW11301" s="31"/>
      <c r="AX11301" s="31"/>
      <c r="AY11301" s="31"/>
      <c r="AZ11301" s="31"/>
      <c r="BA11301" s="31"/>
      <c r="BB11301" s="31"/>
      <c r="BC11301" s="31"/>
      <c r="BD11301" s="31"/>
      <c r="BE11301" s="31"/>
      <c r="BF11301" s="31"/>
      <c r="BG11301" s="31"/>
      <c r="BH11301" s="31"/>
      <c r="BI11301" s="31"/>
      <c r="BJ11301" s="31"/>
      <c r="BK11301" s="31"/>
      <c r="BL11301" s="31"/>
      <c r="BM11301" s="31"/>
      <c r="BN11301" s="31"/>
      <c r="BO11301" s="31"/>
      <c r="BP11301" s="31"/>
      <c r="BQ11301" s="31"/>
      <c r="BR11301" s="31"/>
      <c r="BS11301" s="31"/>
      <c r="BT11301" s="31"/>
      <c r="BU11301" s="31"/>
      <c r="BV11301" s="31"/>
      <c r="BW11301" s="31"/>
      <c r="BX11301" s="31"/>
      <c r="BY11301" s="31"/>
      <c r="BZ11301" s="31"/>
      <c r="CA11301" s="31"/>
      <c r="CB11301" s="31"/>
      <c r="CC11301" s="31"/>
    </row>
    <row r="11302" spans="5:81" customFormat="1" x14ac:dyDescent="0.25">
      <c r="E11302" s="30" t="str">
        <f t="shared" si="86"/>
        <v>update IFINOPL.dbo.AGREEMENT_ASSET set BILLING_TO_NPWP = '032963084017000', NPWP_NAME = 'PT. ANDALAN DUTA EKA NUSANTARA', NPWP_ADDRESS = 'GD. HAERY 1 BUILDING LT. DASAR(GROUND FLOOR) JL. KEMANG SELATAN RAYA NO. 151 RT. 004 RW.004 CILANDAK TIMUR PASAR MINGGU JAKARTA SELATAN DKI JAKARTA 12560' where AGREEMENT_NO = replace('0002222/4/10/04/2024', '/', '.');</v>
      </c>
      <c r="F11302" s="31"/>
      <c r="G11302" s="31"/>
      <c r="H11302" s="31"/>
      <c r="I11302" s="31"/>
      <c r="J11302" s="31"/>
      <c r="K11302" s="31"/>
      <c r="L11302" s="31"/>
      <c r="M11302" s="31"/>
      <c r="N11302" s="31"/>
      <c r="O11302" s="31"/>
      <c r="P11302" s="31"/>
      <c r="Q11302" s="31"/>
      <c r="R11302" s="31"/>
      <c r="S11302" s="31"/>
      <c r="T11302" s="31"/>
      <c r="U11302" s="31"/>
      <c r="V11302" s="31"/>
      <c r="W11302" s="31"/>
      <c r="X11302" s="31"/>
      <c r="Y11302" s="31"/>
      <c r="Z11302" s="31"/>
      <c r="AA11302" s="31"/>
      <c r="AB11302" s="31"/>
      <c r="AC11302" s="31"/>
      <c r="AD11302" s="31"/>
      <c r="AE11302" s="31"/>
      <c r="AF11302" s="31"/>
      <c r="AG11302" s="31"/>
      <c r="AH11302" s="31"/>
      <c r="AI11302" s="31"/>
      <c r="AJ11302" s="31"/>
      <c r="AK11302" s="31"/>
      <c r="AL11302" s="31"/>
      <c r="AM11302" s="31"/>
      <c r="AN11302" s="31"/>
      <c r="AO11302" s="31"/>
      <c r="AP11302" s="31"/>
      <c r="AQ11302" s="31"/>
      <c r="AR11302" s="31"/>
      <c r="AS11302" s="31"/>
      <c r="AT11302" s="31"/>
      <c r="AU11302" s="31"/>
      <c r="AV11302" s="31"/>
      <c r="AW11302" s="31"/>
      <c r="AX11302" s="31"/>
      <c r="AY11302" s="31"/>
      <c r="AZ11302" s="31"/>
      <c r="BA11302" s="31"/>
      <c r="BB11302" s="31"/>
      <c r="BC11302" s="31"/>
      <c r="BD11302" s="31"/>
      <c r="BE11302" s="31"/>
      <c r="BF11302" s="31"/>
      <c r="BG11302" s="31"/>
      <c r="BH11302" s="31"/>
      <c r="BI11302" s="31"/>
      <c r="BJ11302" s="31"/>
      <c r="BK11302" s="31"/>
      <c r="BL11302" s="31"/>
      <c r="BM11302" s="31"/>
      <c r="BN11302" s="31"/>
      <c r="BO11302" s="31"/>
      <c r="BP11302" s="31"/>
      <c r="BQ11302" s="31"/>
      <c r="BR11302" s="31"/>
      <c r="BS11302" s="31"/>
      <c r="BT11302" s="31"/>
      <c r="BU11302" s="31"/>
      <c r="BV11302" s="31"/>
      <c r="BW11302" s="31"/>
      <c r="BX11302" s="31"/>
      <c r="BY11302" s="31"/>
      <c r="BZ11302" s="31"/>
      <c r="CA11302" s="31"/>
      <c r="CB11302" s="31"/>
      <c r="CC11302" s="31"/>
    </row>
    <row r="11303" spans="5:81" customFormat="1" x14ac:dyDescent="0.25">
      <c r="E11303" s="30" t="str">
        <f t="shared" si="86"/>
        <v>update IFINOPL.dbo.AGREEMENT_ASSET set BILLING_TO_NPWP = '032963084017000', NPWP_NAME = 'PT. ANDALAN DUTA EKA NUSANTARA', NPWP_ADDRESS = 'GD. HAERY 1 BUILDING LT. DASAR(GROUND FLOOR) JL. KEMANG SELATAN RAYA NO. 151 RT. 004 RW.004 CILANDAK TIMUR PASAR MINGGU JAKARTA SELATAN DKI JAKARTA 12560' where AGREEMENT_NO = replace('0002223/4/10/04/2024', '/', '.');</v>
      </c>
      <c r="F11303" s="31"/>
      <c r="G11303" s="31"/>
      <c r="H11303" s="31"/>
      <c r="I11303" s="31"/>
      <c r="J11303" s="31"/>
      <c r="K11303" s="31"/>
      <c r="L11303" s="31"/>
      <c r="M11303" s="31"/>
      <c r="N11303" s="31"/>
      <c r="O11303" s="31"/>
      <c r="P11303" s="31"/>
      <c r="Q11303" s="31"/>
      <c r="R11303" s="31"/>
      <c r="S11303" s="31"/>
      <c r="T11303" s="31"/>
      <c r="U11303" s="31"/>
      <c r="V11303" s="31"/>
      <c r="W11303" s="31"/>
      <c r="X11303" s="31"/>
      <c r="Y11303" s="31"/>
      <c r="Z11303" s="31"/>
      <c r="AA11303" s="31"/>
      <c r="AB11303" s="31"/>
      <c r="AC11303" s="31"/>
      <c r="AD11303" s="31"/>
      <c r="AE11303" s="31"/>
      <c r="AF11303" s="31"/>
      <c r="AG11303" s="31"/>
      <c r="AH11303" s="31"/>
      <c r="AI11303" s="31"/>
      <c r="AJ11303" s="31"/>
      <c r="AK11303" s="31"/>
      <c r="AL11303" s="31"/>
      <c r="AM11303" s="31"/>
      <c r="AN11303" s="31"/>
      <c r="AO11303" s="31"/>
      <c r="AP11303" s="31"/>
      <c r="AQ11303" s="31"/>
      <c r="AR11303" s="31"/>
      <c r="AS11303" s="31"/>
      <c r="AT11303" s="31"/>
      <c r="AU11303" s="31"/>
      <c r="AV11303" s="31"/>
      <c r="AW11303" s="31"/>
      <c r="AX11303" s="31"/>
      <c r="AY11303" s="31"/>
      <c r="AZ11303" s="31"/>
      <c r="BA11303" s="31"/>
      <c r="BB11303" s="31"/>
      <c r="BC11303" s="31"/>
      <c r="BD11303" s="31"/>
      <c r="BE11303" s="31"/>
      <c r="BF11303" s="31"/>
      <c r="BG11303" s="31"/>
      <c r="BH11303" s="31"/>
      <c r="BI11303" s="31"/>
      <c r="BJ11303" s="31"/>
      <c r="BK11303" s="31"/>
      <c r="BL11303" s="31"/>
      <c r="BM11303" s="31"/>
      <c r="BN11303" s="31"/>
      <c r="BO11303" s="31"/>
      <c r="BP11303" s="31"/>
      <c r="BQ11303" s="31"/>
      <c r="BR11303" s="31"/>
      <c r="BS11303" s="31"/>
      <c r="BT11303" s="31"/>
      <c r="BU11303" s="31"/>
      <c r="BV11303" s="31"/>
      <c r="BW11303" s="31"/>
      <c r="BX11303" s="31"/>
      <c r="BY11303" s="31"/>
      <c r="BZ11303" s="31"/>
      <c r="CA11303" s="31"/>
      <c r="CB11303" s="31"/>
      <c r="CC11303" s="31"/>
    </row>
    <row r="11304" spans="5:81" customFormat="1" x14ac:dyDescent="0.25">
      <c r="E11304" s="30" t="str">
        <f t="shared" si="86"/>
        <v>update IFINOPL.dbo.AGREEMENT_ASSET set BILLING_TO_NPWP = '017080169609000', NPWP_NAME = 'PT. ANDALAN DUA SATU EKSPRES', NPWP_ADDRESS = 'JL. JEMUR ANDAYANI 50 SURYA PERMATA D 101-102 RT.008 RW.005 SIWALANKERTO SIWALANKERTO WONOCOLO KOTA SURABAYA JAWA TIMUR 60192' where AGREEMENT_NO = replace('0002225/4/01/04/2024', '/', '.');</v>
      </c>
      <c r="F11304" s="31"/>
      <c r="G11304" s="31"/>
      <c r="H11304" s="31"/>
      <c r="I11304" s="31"/>
      <c r="J11304" s="31"/>
      <c r="K11304" s="31"/>
      <c r="L11304" s="31"/>
      <c r="M11304" s="31"/>
      <c r="N11304" s="31"/>
      <c r="O11304" s="31"/>
      <c r="P11304" s="31"/>
      <c r="Q11304" s="31"/>
      <c r="R11304" s="31"/>
      <c r="S11304" s="31"/>
      <c r="T11304" s="31"/>
      <c r="U11304" s="31"/>
      <c r="V11304" s="31"/>
      <c r="W11304" s="31"/>
      <c r="X11304" s="31"/>
      <c r="Y11304" s="31"/>
      <c r="Z11304" s="31"/>
      <c r="AA11304" s="31"/>
      <c r="AB11304" s="31"/>
      <c r="AC11304" s="31"/>
      <c r="AD11304" s="31"/>
      <c r="AE11304" s="31"/>
      <c r="AF11304" s="31"/>
      <c r="AG11304" s="31"/>
      <c r="AH11304" s="31"/>
      <c r="AI11304" s="31"/>
      <c r="AJ11304" s="31"/>
      <c r="AK11304" s="31"/>
      <c r="AL11304" s="31"/>
      <c r="AM11304" s="31"/>
      <c r="AN11304" s="31"/>
      <c r="AO11304" s="31"/>
      <c r="AP11304" s="31"/>
      <c r="AQ11304" s="31"/>
      <c r="AR11304" s="31"/>
      <c r="AS11304" s="31"/>
      <c r="AT11304" s="31"/>
      <c r="AU11304" s="31"/>
      <c r="AV11304" s="31"/>
      <c r="AW11304" s="31"/>
      <c r="AX11304" s="31"/>
      <c r="AY11304" s="31"/>
      <c r="AZ11304" s="31"/>
      <c r="BA11304" s="31"/>
      <c r="BB11304" s="31"/>
      <c r="BC11304" s="31"/>
      <c r="BD11304" s="31"/>
      <c r="BE11304" s="31"/>
      <c r="BF11304" s="31"/>
      <c r="BG11304" s="31"/>
      <c r="BH11304" s="31"/>
      <c r="BI11304" s="31"/>
      <c r="BJ11304" s="31"/>
      <c r="BK11304" s="31"/>
      <c r="BL11304" s="31"/>
      <c r="BM11304" s="31"/>
      <c r="BN11304" s="31"/>
      <c r="BO11304" s="31"/>
      <c r="BP11304" s="31"/>
      <c r="BQ11304" s="31"/>
      <c r="BR11304" s="31"/>
      <c r="BS11304" s="31"/>
      <c r="BT11304" s="31"/>
      <c r="BU11304" s="31"/>
      <c r="BV11304" s="31"/>
      <c r="BW11304" s="31"/>
      <c r="BX11304" s="31"/>
      <c r="BY11304" s="31"/>
      <c r="BZ11304" s="31"/>
      <c r="CA11304" s="31"/>
      <c r="CB11304" s="31"/>
      <c r="CC11304" s="31"/>
    </row>
    <row r="11305" spans="5:81" customFormat="1" x14ac:dyDescent="0.25">
      <c r="E11305" s="30" t="str">
        <f t="shared" si="86"/>
        <v>update IFINOPL.dbo.AGREEMENT_ASSET set BILLING_TO_NPWP = '017080169609000', NPWP_NAME = 'PT. ANDALAN DUA SATU EKSPRES', NPWP_ADDRESS = 'JL. JEMUR ANDAYANI 50 SURYA PERMATA D 101-102 RT.008 RW.005 SIWALANKERTO SIWALANKERTO WONOCOLO KOTA SURABAYA JAWA TIMUR 60192' where AGREEMENT_NO = replace('0002226/4/01/05/2024', '/', '.');</v>
      </c>
      <c r="F11305" s="31"/>
      <c r="G11305" s="31"/>
      <c r="H11305" s="31"/>
      <c r="I11305" s="31"/>
      <c r="J11305" s="31"/>
      <c r="K11305" s="31"/>
      <c r="L11305" s="31"/>
      <c r="M11305" s="31"/>
      <c r="N11305" s="31"/>
      <c r="O11305" s="31"/>
      <c r="P11305" s="31"/>
      <c r="Q11305" s="31"/>
      <c r="R11305" s="31"/>
      <c r="S11305" s="31"/>
      <c r="T11305" s="31"/>
      <c r="U11305" s="31"/>
      <c r="V11305" s="31"/>
      <c r="W11305" s="31"/>
      <c r="X11305" s="31"/>
      <c r="Y11305" s="31"/>
      <c r="Z11305" s="31"/>
      <c r="AA11305" s="31"/>
      <c r="AB11305" s="31"/>
      <c r="AC11305" s="31"/>
      <c r="AD11305" s="31"/>
      <c r="AE11305" s="31"/>
      <c r="AF11305" s="31"/>
      <c r="AG11305" s="31"/>
      <c r="AH11305" s="31"/>
      <c r="AI11305" s="31"/>
      <c r="AJ11305" s="31"/>
      <c r="AK11305" s="31"/>
      <c r="AL11305" s="31"/>
      <c r="AM11305" s="31"/>
      <c r="AN11305" s="31"/>
      <c r="AO11305" s="31"/>
      <c r="AP11305" s="31"/>
      <c r="AQ11305" s="31"/>
      <c r="AR11305" s="31"/>
      <c r="AS11305" s="31"/>
      <c r="AT11305" s="31"/>
      <c r="AU11305" s="31"/>
      <c r="AV11305" s="31"/>
      <c r="AW11305" s="31"/>
      <c r="AX11305" s="31"/>
      <c r="AY11305" s="31"/>
      <c r="AZ11305" s="31"/>
      <c r="BA11305" s="31"/>
      <c r="BB11305" s="31"/>
      <c r="BC11305" s="31"/>
      <c r="BD11305" s="31"/>
      <c r="BE11305" s="31"/>
      <c r="BF11305" s="31"/>
      <c r="BG11305" s="31"/>
      <c r="BH11305" s="31"/>
      <c r="BI11305" s="31"/>
      <c r="BJ11305" s="31"/>
      <c r="BK11305" s="31"/>
      <c r="BL11305" s="31"/>
      <c r="BM11305" s="31"/>
      <c r="BN11305" s="31"/>
      <c r="BO11305" s="31"/>
      <c r="BP11305" s="31"/>
      <c r="BQ11305" s="31"/>
      <c r="BR11305" s="31"/>
      <c r="BS11305" s="31"/>
      <c r="BT11305" s="31"/>
      <c r="BU11305" s="31"/>
      <c r="BV11305" s="31"/>
      <c r="BW11305" s="31"/>
      <c r="BX11305" s="31"/>
      <c r="BY11305" s="31"/>
      <c r="BZ11305" s="31"/>
      <c r="CA11305" s="31"/>
      <c r="CB11305" s="31"/>
      <c r="CC11305" s="31"/>
    </row>
    <row r="11306" spans="5:81" customFormat="1" x14ac:dyDescent="0.25">
      <c r="E11306" s="30" t="str">
        <f t="shared" si="86"/>
        <v>update IFINOPL.dbo.AGREEMENT_ASSET set BILLING_TO_NPWP = '013040100073000', NPWP_NAME = 'PT. DATASCRIP', NPWP_ADDRESS = 'JALAN SELAPARANG B-15 KAV.9 GUNUNG SAHARI SELATAN, KEMAYORAN.' where AGREEMENT_NO = replace('0002227/4/08/05/2024', '/', '.');</v>
      </c>
      <c r="F11306" s="31"/>
      <c r="G11306" s="31"/>
      <c r="H11306" s="31"/>
      <c r="I11306" s="31"/>
      <c r="J11306" s="31"/>
      <c r="K11306" s="31"/>
      <c r="L11306" s="31"/>
      <c r="M11306" s="31"/>
      <c r="N11306" s="31"/>
      <c r="O11306" s="31"/>
      <c r="P11306" s="31"/>
      <c r="Q11306" s="31"/>
      <c r="R11306" s="31"/>
      <c r="S11306" s="31"/>
      <c r="T11306" s="31"/>
      <c r="U11306" s="31"/>
      <c r="V11306" s="31"/>
      <c r="W11306" s="31"/>
      <c r="X11306" s="31"/>
      <c r="Y11306" s="31"/>
      <c r="Z11306" s="31"/>
      <c r="AA11306" s="31"/>
      <c r="AB11306" s="31"/>
      <c r="AC11306" s="31"/>
      <c r="AD11306" s="31"/>
      <c r="AE11306" s="31"/>
      <c r="AF11306" s="31"/>
      <c r="AG11306" s="31"/>
      <c r="AH11306" s="31"/>
      <c r="AI11306" s="31"/>
      <c r="AJ11306" s="31"/>
      <c r="AK11306" s="31"/>
      <c r="AL11306" s="31"/>
      <c r="AM11306" s="31"/>
      <c r="AN11306" s="31"/>
      <c r="AO11306" s="31"/>
      <c r="AP11306" s="31"/>
      <c r="AQ11306" s="31"/>
      <c r="AR11306" s="31"/>
      <c r="AS11306" s="31"/>
      <c r="AT11306" s="31"/>
      <c r="AU11306" s="31"/>
      <c r="AV11306" s="31"/>
      <c r="AW11306" s="31"/>
      <c r="AX11306" s="31"/>
      <c r="AY11306" s="31"/>
      <c r="AZ11306" s="31"/>
      <c r="BA11306" s="31"/>
      <c r="BB11306" s="31"/>
      <c r="BC11306" s="31"/>
      <c r="BD11306" s="31"/>
      <c r="BE11306" s="31"/>
      <c r="BF11306" s="31"/>
      <c r="BG11306" s="31"/>
      <c r="BH11306" s="31"/>
      <c r="BI11306" s="31"/>
      <c r="BJ11306" s="31"/>
      <c r="BK11306" s="31"/>
      <c r="BL11306" s="31"/>
      <c r="BM11306" s="31"/>
      <c r="BN11306" s="31"/>
      <c r="BO11306" s="31"/>
      <c r="BP11306" s="31"/>
      <c r="BQ11306" s="31"/>
      <c r="BR11306" s="31"/>
      <c r="BS11306" s="31"/>
      <c r="BT11306" s="31"/>
      <c r="BU11306" s="31"/>
      <c r="BV11306" s="31"/>
      <c r="BW11306" s="31"/>
      <c r="BX11306" s="31"/>
      <c r="BY11306" s="31"/>
      <c r="BZ11306" s="31"/>
      <c r="CA11306" s="31"/>
      <c r="CB11306" s="31"/>
      <c r="CC11306" s="31"/>
    </row>
    <row r="11307" spans="5:81" customFormat="1" x14ac:dyDescent="0.25">
      <c r="E11307" s="30" t="str">
        <f t="shared" ref="E11307:E11370" si="87">"update IFINOPL.dbo.AGREEMENT_ASSET set BILLING_TO_NPWP = '" &amp; TRIM(SUBSTITUTE(BW8375, "|", "")) &amp; "', NPWP_NAME = '" &amp; TRIM(CF8375) &amp; "', NPWP_ADDRESS = '" &amp; TRIM(CX8375) &amp; "' where AGREEMENT_NO = replace('" &amp; TRIM(E8375) &amp; "', '/', '.');"</f>
        <v>update IFINOPL.dbo.AGREEMENT_ASSET set BILLING_TO_NPWP = '723288619022000', NPWP_NAME = 'PT. IIJ GLOBAL SOLUTIONS INDONESIA', NPWP_ADDRESS = 'GEDUNG MIDPLAZA 1 LANTAI 19 JL. JEND. SUDIRMAN KAV 10-11, KARET TENGSIN, TANAH ABANG, JAKARTA' where AGREEMENT_NO = replace('0002228/4/08/05/2024', '/', '.');</v>
      </c>
      <c r="F11307" s="31"/>
      <c r="G11307" s="31"/>
      <c r="H11307" s="31"/>
      <c r="I11307" s="31"/>
      <c r="J11307" s="31"/>
      <c r="K11307" s="31"/>
      <c r="L11307" s="31"/>
      <c r="M11307" s="31"/>
      <c r="N11307" s="31"/>
      <c r="O11307" s="31"/>
      <c r="P11307" s="31"/>
      <c r="Q11307" s="31"/>
      <c r="R11307" s="31"/>
      <c r="S11307" s="31"/>
      <c r="T11307" s="31"/>
      <c r="U11307" s="31"/>
      <c r="V11307" s="31"/>
      <c r="W11307" s="31"/>
      <c r="X11307" s="31"/>
      <c r="Y11307" s="31"/>
      <c r="Z11307" s="31"/>
      <c r="AA11307" s="31"/>
      <c r="AB11307" s="31"/>
      <c r="AC11307" s="31"/>
      <c r="AD11307" s="31"/>
      <c r="AE11307" s="31"/>
      <c r="AF11307" s="31"/>
      <c r="AG11307" s="31"/>
      <c r="AH11307" s="31"/>
      <c r="AI11307" s="31"/>
      <c r="AJ11307" s="31"/>
      <c r="AK11307" s="31"/>
      <c r="AL11307" s="31"/>
      <c r="AM11307" s="31"/>
      <c r="AN11307" s="31"/>
      <c r="AO11307" s="31"/>
      <c r="AP11307" s="31"/>
      <c r="AQ11307" s="31"/>
      <c r="AR11307" s="31"/>
      <c r="AS11307" s="31"/>
      <c r="AT11307" s="31"/>
      <c r="AU11307" s="31"/>
      <c r="AV11307" s="31"/>
      <c r="AW11307" s="31"/>
      <c r="AX11307" s="31"/>
      <c r="AY11307" s="31"/>
      <c r="AZ11307" s="31"/>
      <c r="BA11307" s="31"/>
      <c r="BB11307" s="31"/>
      <c r="BC11307" s="31"/>
      <c r="BD11307" s="31"/>
      <c r="BE11307" s="31"/>
      <c r="BF11307" s="31"/>
      <c r="BG11307" s="31"/>
      <c r="BH11307" s="31"/>
      <c r="BI11307" s="31"/>
      <c r="BJ11307" s="31"/>
      <c r="BK11307" s="31"/>
      <c r="BL11307" s="31"/>
      <c r="BM11307" s="31"/>
      <c r="BN11307" s="31"/>
      <c r="BO11307" s="31"/>
      <c r="BP11307" s="31"/>
      <c r="BQ11307" s="31"/>
      <c r="BR11307" s="31"/>
      <c r="BS11307" s="31"/>
      <c r="BT11307" s="31"/>
      <c r="BU11307" s="31"/>
      <c r="BV11307" s="31"/>
      <c r="BW11307" s="31"/>
      <c r="BX11307" s="31"/>
      <c r="BY11307" s="31"/>
      <c r="BZ11307" s="31"/>
      <c r="CA11307" s="31"/>
      <c r="CB11307" s="31"/>
      <c r="CC11307" s="31"/>
    </row>
    <row r="11308" spans="5:81" customFormat="1" x14ac:dyDescent="0.25">
      <c r="E11308" s="30" t="str">
        <f t="shared" si="87"/>
        <v>update IFINOPL.dbo.AGREEMENT_ASSET set BILLING_TO_NPWP = '016743767092000', NPWP_NAME = 'PT. TIRTA INVESTAMA', NPWP_ADDRESS = 'GEDUNG RDTX PLACE LT 5-9 JL PROF DR.SATRIO KAV 3, KARET KUNINGAN, SETIABUDI, KOTA ADM. JAKARTA SELATAN, DKI JAKARTA, 12940' where AGREEMENT_NO = replace('0002229/4/10/05/2024', '/', '.');</v>
      </c>
      <c r="F11308" s="31"/>
      <c r="G11308" s="31"/>
      <c r="H11308" s="31"/>
      <c r="I11308" s="31"/>
      <c r="J11308" s="31"/>
      <c r="K11308" s="31"/>
      <c r="L11308" s="31"/>
      <c r="M11308" s="31"/>
      <c r="N11308" s="31"/>
      <c r="O11308" s="31"/>
      <c r="P11308" s="31"/>
      <c r="Q11308" s="31"/>
      <c r="R11308" s="31"/>
      <c r="S11308" s="31"/>
      <c r="T11308" s="31"/>
      <c r="U11308" s="31"/>
      <c r="V11308" s="31"/>
      <c r="W11308" s="31"/>
      <c r="X11308" s="31"/>
      <c r="Y11308" s="31"/>
      <c r="Z11308" s="31"/>
      <c r="AA11308" s="31"/>
      <c r="AB11308" s="31"/>
      <c r="AC11308" s="31"/>
      <c r="AD11308" s="31"/>
      <c r="AE11308" s="31"/>
      <c r="AF11308" s="31"/>
      <c r="AG11308" s="31"/>
      <c r="AH11308" s="31"/>
      <c r="AI11308" s="31"/>
      <c r="AJ11308" s="31"/>
      <c r="AK11308" s="31"/>
      <c r="AL11308" s="31"/>
      <c r="AM11308" s="31"/>
      <c r="AN11308" s="31"/>
      <c r="AO11308" s="31"/>
      <c r="AP11308" s="31"/>
      <c r="AQ11308" s="31"/>
      <c r="AR11308" s="31"/>
      <c r="AS11308" s="31"/>
      <c r="AT11308" s="31"/>
      <c r="AU11308" s="31"/>
      <c r="AV11308" s="31"/>
      <c r="AW11308" s="31"/>
      <c r="AX11308" s="31"/>
      <c r="AY11308" s="31"/>
      <c r="AZ11308" s="31"/>
      <c r="BA11308" s="31"/>
      <c r="BB11308" s="31"/>
      <c r="BC11308" s="31"/>
      <c r="BD11308" s="31"/>
      <c r="BE11308" s="31"/>
      <c r="BF11308" s="31"/>
      <c r="BG11308" s="31"/>
      <c r="BH11308" s="31"/>
      <c r="BI11308" s="31"/>
      <c r="BJ11308" s="31"/>
      <c r="BK11308" s="31"/>
      <c r="BL11308" s="31"/>
      <c r="BM11308" s="31"/>
      <c r="BN11308" s="31"/>
      <c r="BO11308" s="31"/>
      <c r="BP11308" s="31"/>
      <c r="BQ11308" s="31"/>
      <c r="BR11308" s="31"/>
      <c r="BS11308" s="31"/>
      <c r="BT11308" s="31"/>
      <c r="BU11308" s="31"/>
      <c r="BV11308" s="31"/>
      <c r="BW11308" s="31"/>
      <c r="BX11308" s="31"/>
      <c r="BY11308" s="31"/>
      <c r="BZ11308" s="31"/>
      <c r="CA11308" s="31"/>
      <c r="CB11308" s="31"/>
      <c r="CC11308" s="31"/>
    </row>
    <row r="11309" spans="5:81" customFormat="1" x14ac:dyDescent="0.25">
      <c r="E11309" s="30" t="str">
        <f t="shared" si="87"/>
        <v>update IFINOPL.dbo.AGREEMENT_ASSET set BILLING_TO_NPWP = '959352535006000', NPWP_NAME = 'PT. AINON UNTUNG LESTARI', NPWP_ADDRESS = 'JALAN RAYA TIPAR CAKUNG 23 A RT.000 RW.000 CAKUNG BARAT , CAKUNG' where AGREEMENT_NO = replace('0002231/4/38/05/2024', '/', '.');</v>
      </c>
      <c r="F11309" s="31"/>
      <c r="G11309" s="31"/>
      <c r="H11309" s="31"/>
      <c r="I11309" s="31"/>
      <c r="J11309" s="31"/>
      <c r="K11309" s="31"/>
      <c r="L11309" s="31"/>
      <c r="M11309" s="31"/>
      <c r="N11309" s="31"/>
      <c r="O11309" s="31"/>
      <c r="P11309" s="31"/>
      <c r="Q11309" s="31"/>
      <c r="R11309" s="31"/>
      <c r="S11309" s="31"/>
      <c r="T11309" s="31"/>
      <c r="U11309" s="31"/>
      <c r="V11309" s="31"/>
      <c r="W11309" s="31"/>
      <c r="X11309" s="31"/>
      <c r="Y11309" s="31"/>
      <c r="Z11309" s="31"/>
      <c r="AA11309" s="31"/>
      <c r="AB11309" s="31"/>
      <c r="AC11309" s="31"/>
      <c r="AD11309" s="31"/>
      <c r="AE11309" s="31"/>
      <c r="AF11309" s="31"/>
      <c r="AG11309" s="31"/>
      <c r="AH11309" s="31"/>
      <c r="AI11309" s="31"/>
      <c r="AJ11309" s="31"/>
      <c r="AK11309" s="31"/>
      <c r="AL11309" s="31"/>
      <c r="AM11309" s="31"/>
      <c r="AN11309" s="31"/>
      <c r="AO11309" s="31"/>
      <c r="AP11309" s="31"/>
      <c r="AQ11309" s="31"/>
      <c r="AR11309" s="31"/>
      <c r="AS11309" s="31"/>
      <c r="AT11309" s="31"/>
      <c r="AU11309" s="31"/>
      <c r="AV11309" s="31"/>
      <c r="AW11309" s="31"/>
      <c r="AX11309" s="31"/>
      <c r="AY11309" s="31"/>
      <c r="AZ11309" s="31"/>
      <c r="BA11309" s="31"/>
      <c r="BB11309" s="31"/>
      <c r="BC11309" s="31"/>
      <c r="BD11309" s="31"/>
      <c r="BE11309" s="31"/>
      <c r="BF11309" s="31"/>
      <c r="BG11309" s="31"/>
      <c r="BH11309" s="31"/>
      <c r="BI11309" s="31"/>
      <c r="BJ11309" s="31"/>
      <c r="BK11309" s="31"/>
      <c r="BL11309" s="31"/>
      <c r="BM11309" s="31"/>
      <c r="BN11309" s="31"/>
      <c r="BO11309" s="31"/>
      <c r="BP11309" s="31"/>
      <c r="BQ11309" s="31"/>
      <c r="BR11309" s="31"/>
      <c r="BS11309" s="31"/>
      <c r="BT11309" s="31"/>
      <c r="BU11309" s="31"/>
      <c r="BV11309" s="31"/>
      <c r="BW11309" s="31"/>
      <c r="BX11309" s="31"/>
      <c r="BY11309" s="31"/>
      <c r="BZ11309" s="31"/>
      <c r="CA11309" s="31"/>
      <c r="CB11309" s="31"/>
      <c r="CC11309" s="31"/>
    </row>
    <row r="11310" spans="5:81" customFormat="1" x14ac:dyDescent="0.25">
      <c r="E11310" s="30" t="str">
        <f t="shared" si="87"/>
        <v>update IFINOPL.dbo.AGREEMENT_ASSET set BILLING_TO_NPWP = '959352535006000', NPWP_NAME = 'PT. AINON UNTUNG LESTARI', NPWP_ADDRESS = 'inon Untung Lestari, Jl. Tipar Cakung No.23a, RT.6/RW.8, Cakung Bar., Kec.Cakung, Kota Jakarta Timur' where AGREEMENT_NO = replace('0002232/4/38/05/2024', '/', '.');</v>
      </c>
      <c r="F11310" s="31"/>
      <c r="G11310" s="31"/>
      <c r="H11310" s="31"/>
      <c r="I11310" s="31"/>
      <c r="J11310" s="31"/>
      <c r="K11310" s="31"/>
      <c r="L11310" s="31"/>
      <c r="M11310" s="31"/>
      <c r="N11310" s="31"/>
      <c r="O11310" s="31"/>
      <c r="P11310" s="31"/>
      <c r="Q11310" s="31"/>
      <c r="R11310" s="31"/>
      <c r="S11310" s="31"/>
      <c r="T11310" s="31"/>
      <c r="U11310" s="31"/>
      <c r="V11310" s="31"/>
      <c r="W11310" s="31"/>
      <c r="X11310" s="31"/>
      <c r="Y11310" s="31"/>
      <c r="Z11310" s="31"/>
      <c r="AA11310" s="31"/>
      <c r="AB11310" s="31"/>
      <c r="AC11310" s="31"/>
      <c r="AD11310" s="31"/>
      <c r="AE11310" s="31"/>
      <c r="AF11310" s="31"/>
      <c r="AG11310" s="31"/>
      <c r="AH11310" s="31"/>
      <c r="AI11310" s="31"/>
      <c r="AJ11310" s="31"/>
      <c r="AK11310" s="31"/>
      <c r="AL11310" s="31"/>
      <c r="AM11310" s="31"/>
      <c r="AN11310" s="31"/>
      <c r="AO11310" s="31"/>
      <c r="AP11310" s="31"/>
      <c r="AQ11310" s="31"/>
      <c r="AR11310" s="31"/>
      <c r="AS11310" s="31"/>
      <c r="AT11310" s="31"/>
      <c r="AU11310" s="31"/>
      <c r="AV11310" s="31"/>
      <c r="AW11310" s="31"/>
      <c r="AX11310" s="31"/>
      <c r="AY11310" s="31"/>
      <c r="AZ11310" s="31"/>
      <c r="BA11310" s="31"/>
      <c r="BB11310" s="31"/>
      <c r="BC11310" s="31"/>
      <c r="BD11310" s="31"/>
      <c r="BE11310" s="31"/>
      <c r="BF11310" s="31"/>
      <c r="BG11310" s="31"/>
      <c r="BH11310" s="31"/>
      <c r="BI11310" s="31"/>
      <c r="BJ11310" s="31"/>
      <c r="BK11310" s="31"/>
      <c r="BL11310" s="31"/>
      <c r="BM11310" s="31"/>
      <c r="BN11310" s="31"/>
      <c r="BO11310" s="31"/>
      <c r="BP11310" s="31"/>
      <c r="BQ11310" s="31"/>
      <c r="BR11310" s="31"/>
      <c r="BS11310" s="31"/>
      <c r="BT11310" s="31"/>
      <c r="BU11310" s="31"/>
      <c r="BV11310" s="31"/>
      <c r="BW11310" s="31"/>
      <c r="BX11310" s="31"/>
      <c r="BY11310" s="31"/>
      <c r="BZ11310" s="31"/>
      <c r="CA11310" s="31"/>
      <c r="CB11310" s="31"/>
      <c r="CC11310" s="31"/>
    </row>
    <row r="11311" spans="5:81" customFormat="1" x14ac:dyDescent="0.25">
      <c r="E11311" s="30" t="str">
        <f t="shared" si="87"/>
        <v>update IFINOPL.dbo.AGREEMENT_ASSET set BILLING_TO_NPWP = '427781075047000', NPWP_NAME = 'PT. GLOBAL JET CARGO', NPWP_ADDRESS = 'Landmark Pluit Tower Blok B1 Lantai 9A, Jl Pluit Penjaringan Kota Adm.Jakarta Utara DKI Jakarta' where AGREEMENT_NO = replace('0002233/4/08/05/2024', '/', '.');</v>
      </c>
      <c r="F11311" s="31"/>
      <c r="G11311" s="31"/>
      <c r="H11311" s="31"/>
      <c r="I11311" s="31"/>
      <c r="J11311" s="31"/>
      <c r="K11311" s="31"/>
      <c r="L11311" s="31"/>
      <c r="M11311" s="31"/>
      <c r="N11311" s="31"/>
      <c r="O11311" s="31"/>
      <c r="P11311" s="31"/>
      <c r="Q11311" s="31"/>
      <c r="R11311" s="31"/>
      <c r="S11311" s="31"/>
      <c r="T11311" s="31"/>
      <c r="U11311" s="31"/>
      <c r="V11311" s="31"/>
      <c r="W11311" s="31"/>
      <c r="X11311" s="31"/>
      <c r="Y11311" s="31"/>
      <c r="Z11311" s="31"/>
      <c r="AA11311" s="31"/>
      <c r="AB11311" s="31"/>
      <c r="AC11311" s="31"/>
      <c r="AD11311" s="31"/>
      <c r="AE11311" s="31"/>
      <c r="AF11311" s="31"/>
      <c r="AG11311" s="31"/>
      <c r="AH11311" s="31"/>
      <c r="AI11311" s="31"/>
      <c r="AJ11311" s="31"/>
      <c r="AK11311" s="31"/>
      <c r="AL11311" s="31"/>
      <c r="AM11311" s="31"/>
      <c r="AN11311" s="31"/>
      <c r="AO11311" s="31"/>
      <c r="AP11311" s="31"/>
      <c r="AQ11311" s="31"/>
      <c r="AR11311" s="31"/>
      <c r="AS11311" s="31"/>
      <c r="AT11311" s="31"/>
      <c r="AU11311" s="31"/>
      <c r="AV11311" s="31"/>
      <c r="AW11311" s="31"/>
      <c r="AX11311" s="31"/>
      <c r="AY11311" s="31"/>
      <c r="AZ11311" s="31"/>
      <c r="BA11311" s="31"/>
      <c r="BB11311" s="31"/>
      <c r="BC11311" s="31"/>
      <c r="BD11311" s="31"/>
      <c r="BE11311" s="31"/>
      <c r="BF11311" s="31"/>
      <c r="BG11311" s="31"/>
      <c r="BH11311" s="31"/>
      <c r="BI11311" s="31"/>
      <c r="BJ11311" s="31"/>
      <c r="BK11311" s="31"/>
      <c r="BL11311" s="31"/>
      <c r="BM11311" s="31"/>
      <c r="BN11311" s="31"/>
      <c r="BO11311" s="31"/>
      <c r="BP11311" s="31"/>
      <c r="BQ11311" s="31"/>
      <c r="BR11311" s="31"/>
      <c r="BS11311" s="31"/>
      <c r="BT11311" s="31"/>
      <c r="BU11311" s="31"/>
      <c r="BV11311" s="31"/>
      <c r="BW11311" s="31"/>
      <c r="BX11311" s="31"/>
      <c r="BY11311" s="31"/>
      <c r="BZ11311" s="31"/>
      <c r="CA11311" s="31"/>
      <c r="CB11311" s="31"/>
      <c r="CC11311" s="31"/>
    </row>
    <row r="11312" spans="5:81" customFormat="1" x14ac:dyDescent="0.25">
      <c r="E11312" s="30" t="str">
        <f t="shared" si="87"/>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replace('0002234/4/10/05/2024', '/', '.');</v>
      </c>
      <c r="F11312" s="31"/>
      <c r="G11312" s="31"/>
      <c r="H11312" s="31"/>
      <c r="I11312" s="31"/>
      <c r="J11312" s="31"/>
      <c r="K11312" s="31"/>
      <c r="L11312" s="31"/>
      <c r="M11312" s="31"/>
      <c r="N11312" s="31"/>
      <c r="O11312" s="31"/>
      <c r="P11312" s="31"/>
      <c r="Q11312" s="31"/>
      <c r="R11312" s="31"/>
      <c r="S11312" s="31"/>
      <c r="T11312" s="31"/>
      <c r="U11312" s="31"/>
      <c r="V11312" s="31"/>
      <c r="W11312" s="31"/>
      <c r="X11312" s="31"/>
      <c r="Y11312" s="31"/>
      <c r="Z11312" s="31"/>
      <c r="AA11312" s="31"/>
      <c r="AB11312" s="31"/>
      <c r="AC11312" s="31"/>
      <c r="AD11312" s="31"/>
      <c r="AE11312" s="31"/>
      <c r="AF11312" s="31"/>
      <c r="AG11312" s="31"/>
      <c r="AH11312" s="31"/>
      <c r="AI11312" s="31"/>
      <c r="AJ11312" s="31"/>
      <c r="AK11312" s="31"/>
      <c r="AL11312" s="31"/>
      <c r="AM11312" s="31"/>
      <c r="AN11312" s="31"/>
      <c r="AO11312" s="31"/>
      <c r="AP11312" s="31"/>
      <c r="AQ11312" s="31"/>
      <c r="AR11312" s="31"/>
      <c r="AS11312" s="31"/>
      <c r="AT11312" s="31"/>
      <c r="AU11312" s="31"/>
      <c r="AV11312" s="31"/>
      <c r="AW11312" s="31"/>
      <c r="AX11312" s="31"/>
      <c r="AY11312" s="31"/>
      <c r="AZ11312" s="31"/>
      <c r="BA11312" s="31"/>
      <c r="BB11312" s="31"/>
      <c r="BC11312" s="31"/>
      <c r="BD11312" s="31"/>
      <c r="BE11312" s="31"/>
      <c r="BF11312" s="31"/>
      <c r="BG11312" s="31"/>
      <c r="BH11312" s="31"/>
      <c r="BI11312" s="31"/>
      <c r="BJ11312" s="31"/>
      <c r="BK11312" s="31"/>
      <c r="BL11312" s="31"/>
      <c r="BM11312" s="31"/>
      <c r="BN11312" s="31"/>
      <c r="BO11312" s="31"/>
      <c r="BP11312" s="31"/>
      <c r="BQ11312" s="31"/>
      <c r="BR11312" s="31"/>
      <c r="BS11312" s="31"/>
      <c r="BT11312" s="31"/>
      <c r="BU11312" s="31"/>
      <c r="BV11312" s="31"/>
      <c r="BW11312" s="31"/>
      <c r="BX11312" s="31"/>
      <c r="BY11312" s="31"/>
      <c r="BZ11312" s="31"/>
      <c r="CA11312" s="31"/>
      <c r="CB11312" s="31"/>
      <c r="CC11312" s="31"/>
    </row>
    <row r="11313" spans="5:81" customFormat="1" x14ac:dyDescent="0.25">
      <c r="E11313" s="30" t="str">
        <f t="shared" si="87"/>
        <v>update IFINOPL.dbo.AGREEMENT_ASSET set BILLING_TO_NPWP = '017080169609000', NPWP_NAME = 'PT. ANDALAN DUA SATU EKSPRES', NPWP_ADDRESS = 'JL. JEMUR ANDAYANI 50 SURYA PERMATA D 101-102 RT.008 RW.005 SIWALANKERTO SIWALANKERTO WONOCOLO KOTA SURABAYA JAWA TIMUR 60192' where AGREEMENT_NO = replace('0002236/4/01/05/2024', '/', '.');</v>
      </c>
      <c r="F11313" s="31"/>
      <c r="G11313" s="31"/>
      <c r="H11313" s="31"/>
      <c r="I11313" s="31"/>
      <c r="J11313" s="31"/>
      <c r="K11313" s="31"/>
      <c r="L11313" s="31"/>
      <c r="M11313" s="31"/>
      <c r="N11313" s="31"/>
      <c r="O11313" s="31"/>
      <c r="P11313" s="31"/>
      <c r="Q11313" s="31"/>
      <c r="R11313" s="31"/>
      <c r="S11313" s="31"/>
      <c r="T11313" s="31"/>
      <c r="U11313" s="31"/>
      <c r="V11313" s="31"/>
      <c r="W11313" s="31"/>
      <c r="X11313" s="31"/>
      <c r="Y11313" s="31"/>
      <c r="Z11313" s="31"/>
      <c r="AA11313" s="31"/>
      <c r="AB11313" s="31"/>
      <c r="AC11313" s="31"/>
      <c r="AD11313" s="31"/>
      <c r="AE11313" s="31"/>
      <c r="AF11313" s="31"/>
      <c r="AG11313" s="31"/>
      <c r="AH11313" s="31"/>
      <c r="AI11313" s="31"/>
      <c r="AJ11313" s="31"/>
      <c r="AK11313" s="31"/>
      <c r="AL11313" s="31"/>
      <c r="AM11313" s="31"/>
      <c r="AN11313" s="31"/>
      <c r="AO11313" s="31"/>
      <c r="AP11313" s="31"/>
      <c r="AQ11313" s="31"/>
      <c r="AR11313" s="31"/>
      <c r="AS11313" s="31"/>
      <c r="AT11313" s="31"/>
      <c r="AU11313" s="31"/>
      <c r="AV11313" s="31"/>
      <c r="AW11313" s="31"/>
      <c r="AX11313" s="31"/>
      <c r="AY11313" s="31"/>
      <c r="AZ11313" s="31"/>
      <c r="BA11313" s="31"/>
      <c r="BB11313" s="31"/>
      <c r="BC11313" s="31"/>
      <c r="BD11313" s="31"/>
      <c r="BE11313" s="31"/>
      <c r="BF11313" s="31"/>
      <c r="BG11313" s="31"/>
      <c r="BH11313" s="31"/>
      <c r="BI11313" s="31"/>
      <c r="BJ11313" s="31"/>
      <c r="BK11313" s="31"/>
      <c r="BL11313" s="31"/>
      <c r="BM11313" s="31"/>
      <c r="BN11313" s="31"/>
      <c r="BO11313" s="31"/>
      <c r="BP11313" s="31"/>
      <c r="BQ11313" s="31"/>
      <c r="BR11313" s="31"/>
      <c r="BS11313" s="31"/>
      <c r="BT11313" s="31"/>
      <c r="BU11313" s="31"/>
      <c r="BV11313" s="31"/>
      <c r="BW11313" s="31"/>
      <c r="BX11313" s="31"/>
      <c r="BY11313" s="31"/>
      <c r="BZ11313" s="31"/>
      <c r="CA11313" s="31"/>
      <c r="CB11313" s="31"/>
      <c r="CC11313" s="31"/>
    </row>
    <row r="11314" spans="5:81" customFormat="1" x14ac:dyDescent="0.25">
      <c r="E11314" s="30" t="str">
        <f t="shared" si="87"/>
        <v>update IFINOPL.dbo.AGREEMENT_ASSET set BILLING_TO_NPWP = '023689078064000', NPWP_NAME = 'PT BIMA SAKTI UTAMA', NPWP_ADDRESS = 'Jl. Panglima Polim Raya No. 49B, RT 00 RW 00 Melawai, Kebayoran Baru Jakarta Selatan DKI Jakarta 12160 Indonesia' where AGREEMENT_NO = replace('0002238/4/08/05/2024', '/', '.');</v>
      </c>
      <c r="F11314" s="31"/>
      <c r="G11314" s="31"/>
      <c r="H11314" s="31"/>
      <c r="I11314" s="31"/>
      <c r="J11314" s="31"/>
      <c r="K11314" s="31"/>
      <c r="L11314" s="31"/>
      <c r="M11314" s="31"/>
      <c r="N11314" s="31"/>
      <c r="O11314" s="31"/>
      <c r="P11314" s="31"/>
      <c r="Q11314" s="31"/>
      <c r="R11314" s="31"/>
      <c r="S11314" s="31"/>
      <c r="T11314" s="31"/>
      <c r="U11314" s="31"/>
      <c r="V11314" s="31"/>
      <c r="W11314" s="31"/>
      <c r="X11314" s="31"/>
      <c r="Y11314" s="31"/>
      <c r="Z11314" s="31"/>
      <c r="AA11314" s="31"/>
      <c r="AB11314" s="31"/>
      <c r="AC11314" s="31"/>
      <c r="AD11314" s="31"/>
      <c r="AE11314" s="31"/>
      <c r="AF11314" s="31"/>
      <c r="AG11314" s="31"/>
      <c r="AH11314" s="31"/>
      <c r="AI11314" s="31"/>
      <c r="AJ11314" s="31"/>
      <c r="AK11314" s="31"/>
      <c r="AL11314" s="31"/>
      <c r="AM11314" s="31"/>
      <c r="AN11314" s="31"/>
      <c r="AO11314" s="31"/>
      <c r="AP11314" s="31"/>
      <c r="AQ11314" s="31"/>
      <c r="AR11314" s="31"/>
      <c r="AS11314" s="31"/>
      <c r="AT11314" s="31"/>
      <c r="AU11314" s="31"/>
      <c r="AV11314" s="31"/>
      <c r="AW11314" s="31"/>
      <c r="AX11314" s="31"/>
      <c r="AY11314" s="31"/>
      <c r="AZ11314" s="31"/>
      <c r="BA11314" s="31"/>
      <c r="BB11314" s="31"/>
      <c r="BC11314" s="31"/>
      <c r="BD11314" s="31"/>
      <c r="BE11314" s="31"/>
      <c r="BF11314" s="31"/>
      <c r="BG11314" s="31"/>
      <c r="BH11314" s="31"/>
      <c r="BI11314" s="31"/>
      <c r="BJ11314" s="31"/>
      <c r="BK11314" s="31"/>
      <c r="BL11314" s="31"/>
      <c r="BM11314" s="31"/>
      <c r="BN11314" s="31"/>
      <c r="BO11314" s="31"/>
      <c r="BP11314" s="31"/>
      <c r="BQ11314" s="31"/>
      <c r="BR11314" s="31"/>
      <c r="BS11314" s="31"/>
      <c r="BT11314" s="31"/>
      <c r="BU11314" s="31"/>
      <c r="BV11314" s="31"/>
      <c r="BW11314" s="31"/>
      <c r="BX11314" s="31"/>
      <c r="BY11314" s="31"/>
      <c r="BZ11314" s="31"/>
      <c r="CA11314" s="31"/>
      <c r="CB11314" s="31"/>
      <c r="CC11314" s="31"/>
    </row>
    <row r="11315" spans="5:81" customFormat="1" x14ac:dyDescent="0.25">
      <c r="E11315" s="30" t="str">
        <f t="shared" si="87"/>
        <v>update IFINOPL.dbo.AGREEMENT_ASSET set BILLING_TO_NPWP = '639484179427000', NPWP_NAME = 'PT. LION LOGISTIK INDONESIA', NPWP_ADDRESS = 'RUKO ASERA JALAN ASERA BOULEVARD BLOK 15.20 NO 8 PUSAKA RAKYAT TARUMAJAYA KAB.BEKASI JAWA BARAT 17214' where AGREEMENT_NO = replace('0002240/4/10/05/2024', '/', '.');</v>
      </c>
      <c r="F11315" s="31"/>
      <c r="G11315" s="31"/>
      <c r="H11315" s="31"/>
      <c r="I11315" s="31"/>
      <c r="J11315" s="31"/>
      <c r="K11315" s="31"/>
      <c r="L11315" s="31"/>
      <c r="M11315" s="31"/>
      <c r="N11315" s="31"/>
      <c r="O11315" s="31"/>
      <c r="P11315" s="31"/>
      <c r="Q11315" s="31"/>
      <c r="R11315" s="31"/>
      <c r="S11315" s="31"/>
      <c r="T11315" s="31"/>
      <c r="U11315" s="31"/>
      <c r="V11315" s="31"/>
      <c r="W11315" s="31"/>
      <c r="X11315" s="31"/>
      <c r="Y11315" s="31"/>
      <c r="Z11315" s="31"/>
      <c r="AA11315" s="31"/>
      <c r="AB11315" s="31"/>
      <c r="AC11315" s="31"/>
      <c r="AD11315" s="31"/>
      <c r="AE11315" s="31"/>
      <c r="AF11315" s="31"/>
      <c r="AG11315" s="31"/>
      <c r="AH11315" s="31"/>
      <c r="AI11315" s="31"/>
      <c r="AJ11315" s="31"/>
      <c r="AK11315" s="31"/>
      <c r="AL11315" s="31"/>
      <c r="AM11315" s="31"/>
      <c r="AN11315" s="31"/>
      <c r="AO11315" s="31"/>
      <c r="AP11315" s="31"/>
      <c r="AQ11315" s="31"/>
      <c r="AR11315" s="31"/>
      <c r="AS11315" s="31"/>
      <c r="AT11315" s="31"/>
      <c r="AU11315" s="31"/>
      <c r="AV11315" s="31"/>
      <c r="AW11315" s="31"/>
      <c r="AX11315" s="31"/>
      <c r="AY11315" s="31"/>
      <c r="AZ11315" s="31"/>
      <c r="BA11315" s="31"/>
      <c r="BB11315" s="31"/>
      <c r="BC11315" s="31"/>
      <c r="BD11315" s="31"/>
      <c r="BE11315" s="31"/>
      <c r="BF11315" s="31"/>
      <c r="BG11315" s="31"/>
      <c r="BH11315" s="31"/>
      <c r="BI11315" s="31"/>
      <c r="BJ11315" s="31"/>
      <c r="BK11315" s="31"/>
      <c r="BL11315" s="31"/>
      <c r="BM11315" s="31"/>
      <c r="BN11315" s="31"/>
      <c r="BO11315" s="31"/>
      <c r="BP11315" s="31"/>
      <c r="BQ11315" s="31"/>
      <c r="BR11315" s="31"/>
      <c r="BS11315" s="31"/>
      <c r="BT11315" s="31"/>
      <c r="BU11315" s="31"/>
      <c r="BV11315" s="31"/>
      <c r="BW11315" s="31"/>
      <c r="BX11315" s="31"/>
      <c r="BY11315" s="31"/>
      <c r="BZ11315" s="31"/>
      <c r="CA11315" s="31"/>
      <c r="CB11315" s="31"/>
      <c r="CC11315" s="31"/>
    </row>
    <row r="11316" spans="5:81" customFormat="1" x14ac:dyDescent="0.25">
      <c r="E11316" s="30" t="str">
        <f t="shared" si="87"/>
        <v>update IFINOPL.dbo.AGREEMENT_ASSET set BILLING_TO_NPWP = '639296565017000', NPWP_NAME = 'PT. CMS MAJU SEJAHTERA', NPWP_ADDRESS = 'JL GUNUK NO.15 RT.001 RW.003 PEJATEN TIMUR, PASAR MINGGU KOTA ADM. JAKARTA SELATAN DKI JAKARTA' where AGREEMENT_NO = replace('0002241/4/38/05/2024', '/', '.');</v>
      </c>
      <c r="F11316" s="31"/>
      <c r="G11316" s="31"/>
      <c r="H11316" s="31"/>
      <c r="I11316" s="31"/>
      <c r="J11316" s="31"/>
      <c r="K11316" s="31"/>
      <c r="L11316" s="31"/>
      <c r="M11316" s="31"/>
      <c r="N11316" s="31"/>
      <c r="O11316" s="31"/>
      <c r="P11316" s="31"/>
      <c r="Q11316" s="31"/>
      <c r="R11316" s="31"/>
      <c r="S11316" s="31"/>
      <c r="T11316" s="31"/>
      <c r="U11316" s="31"/>
      <c r="V11316" s="31"/>
      <c r="W11316" s="31"/>
      <c r="X11316" s="31"/>
      <c r="Y11316" s="31"/>
      <c r="Z11316" s="31"/>
      <c r="AA11316" s="31"/>
      <c r="AB11316" s="31"/>
      <c r="AC11316" s="31"/>
      <c r="AD11316" s="31"/>
      <c r="AE11316" s="31"/>
      <c r="AF11316" s="31"/>
      <c r="AG11316" s="31"/>
      <c r="AH11316" s="31"/>
      <c r="AI11316" s="31"/>
      <c r="AJ11316" s="31"/>
      <c r="AK11316" s="31"/>
      <c r="AL11316" s="31"/>
      <c r="AM11316" s="31"/>
      <c r="AN11316" s="31"/>
      <c r="AO11316" s="31"/>
      <c r="AP11316" s="31"/>
      <c r="AQ11316" s="31"/>
      <c r="AR11316" s="31"/>
      <c r="AS11316" s="31"/>
      <c r="AT11316" s="31"/>
      <c r="AU11316" s="31"/>
      <c r="AV11316" s="31"/>
      <c r="AW11316" s="31"/>
      <c r="AX11316" s="31"/>
      <c r="AY11316" s="31"/>
      <c r="AZ11316" s="31"/>
      <c r="BA11316" s="31"/>
      <c r="BB11316" s="31"/>
      <c r="BC11316" s="31"/>
      <c r="BD11316" s="31"/>
      <c r="BE11316" s="31"/>
      <c r="BF11316" s="31"/>
      <c r="BG11316" s="31"/>
      <c r="BH11316" s="31"/>
      <c r="BI11316" s="31"/>
      <c r="BJ11316" s="31"/>
      <c r="BK11316" s="31"/>
      <c r="BL11316" s="31"/>
      <c r="BM11316" s="31"/>
      <c r="BN11316" s="31"/>
      <c r="BO11316" s="31"/>
      <c r="BP11316" s="31"/>
      <c r="BQ11316" s="31"/>
      <c r="BR11316" s="31"/>
      <c r="BS11316" s="31"/>
      <c r="BT11316" s="31"/>
      <c r="BU11316" s="31"/>
      <c r="BV11316" s="31"/>
      <c r="BW11316" s="31"/>
      <c r="BX11316" s="31"/>
      <c r="BY11316" s="31"/>
      <c r="BZ11316" s="31"/>
      <c r="CA11316" s="31"/>
      <c r="CB11316" s="31"/>
      <c r="CC11316" s="31"/>
    </row>
    <row r="11317" spans="5:81" customFormat="1" x14ac:dyDescent="0.25">
      <c r="E11317" s="30" t="str">
        <f t="shared" si="87"/>
        <v>update IFINOPL.dbo.AGREEMENT_ASSET set BILLING_TO_NPWP = '427781075047000', NPWP_NAME = 'PT. GLOBAL JET CARGO', NPWP_ADDRESS = 'Landmark Pluit Tower Blok B1 Lantai 9A, Jl.Pluit Penjaringan Kota Adm. Jakarta Utara DKI Jakarta' where AGREEMENT_NO = replace('0002242/4/08/05/2024', '/', '.');</v>
      </c>
      <c r="F11317" s="31"/>
      <c r="G11317" s="31"/>
      <c r="H11317" s="31"/>
      <c r="I11317" s="31"/>
      <c r="J11317" s="31"/>
      <c r="K11317" s="31"/>
      <c r="L11317" s="31"/>
      <c r="M11317" s="31"/>
      <c r="N11317" s="31"/>
      <c r="O11317" s="31"/>
      <c r="P11317" s="31"/>
      <c r="Q11317" s="31"/>
      <c r="R11317" s="31"/>
      <c r="S11317" s="31"/>
      <c r="T11317" s="31"/>
      <c r="U11317" s="31"/>
      <c r="V11317" s="31"/>
      <c r="W11317" s="31"/>
      <c r="X11317" s="31"/>
      <c r="Y11317" s="31"/>
      <c r="Z11317" s="31"/>
      <c r="AA11317" s="31"/>
      <c r="AB11317" s="31"/>
      <c r="AC11317" s="31"/>
      <c r="AD11317" s="31"/>
      <c r="AE11317" s="31"/>
      <c r="AF11317" s="31"/>
      <c r="AG11317" s="31"/>
      <c r="AH11317" s="31"/>
      <c r="AI11317" s="31"/>
      <c r="AJ11317" s="31"/>
      <c r="AK11317" s="31"/>
      <c r="AL11317" s="31"/>
      <c r="AM11317" s="31"/>
      <c r="AN11317" s="31"/>
      <c r="AO11317" s="31"/>
      <c r="AP11317" s="31"/>
      <c r="AQ11317" s="31"/>
      <c r="AR11317" s="31"/>
      <c r="AS11317" s="31"/>
      <c r="AT11317" s="31"/>
      <c r="AU11317" s="31"/>
      <c r="AV11317" s="31"/>
      <c r="AW11317" s="31"/>
      <c r="AX11317" s="31"/>
      <c r="AY11317" s="31"/>
      <c r="AZ11317" s="31"/>
      <c r="BA11317" s="31"/>
      <c r="BB11317" s="31"/>
      <c r="BC11317" s="31"/>
      <c r="BD11317" s="31"/>
      <c r="BE11317" s="31"/>
      <c r="BF11317" s="31"/>
      <c r="BG11317" s="31"/>
      <c r="BH11317" s="31"/>
      <c r="BI11317" s="31"/>
      <c r="BJ11317" s="31"/>
      <c r="BK11317" s="31"/>
      <c r="BL11317" s="31"/>
      <c r="BM11317" s="31"/>
      <c r="BN11317" s="31"/>
      <c r="BO11317" s="31"/>
      <c r="BP11317" s="31"/>
      <c r="BQ11317" s="31"/>
      <c r="BR11317" s="31"/>
      <c r="BS11317" s="31"/>
      <c r="BT11317" s="31"/>
      <c r="BU11317" s="31"/>
      <c r="BV11317" s="31"/>
      <c r="BW11317" s="31"/>
      <c r="BX11317" s="31"/>
      <c r="BY11317" s="31"/>
      <c r="BZ11317" s="31"/>
      <c r="CA11317" s="31"/>
      <c r="CB11317" s="31"/>
      <c r="CC11317" s="31"/>
    </row>
    <row r="11318" spans="5:81" customFormat="1" x14ac:dyDescent="0.25">
      <c r="E11318" s="30" t="str">
        <f t="shared" si="87"/>
        <v>update IFINOPL.dbo.AGREEMENT_ASSET set BILLING_TO_NPWP = '010008068007000', NPWP_NAME = 'PT KRAMAYUDHA RATU MOTOR', NPWP_ADDRESS = 'JL RAYA BEKASI KM 21-22 RT/RW 005/017 KELURAHAN CAKUNG BARAT KECAMATAN CAKUNG - JAKARTA TIMUR 13910' where AGREEMENT_NO = replace('0002243/4/08/05/2024', '/', '.');</v>
      </c>
      <c r="F11318" s="31"/>
      <c r="G11318" s="31"/>
      <c r="H11318" s="31"/>
      <c r="I11318" s="31"/>
      <c r="J11318" s="31"/>
      <c r="K11318" s="31"/>
      <c r="L11318" s="31"/>
      <c r="M11318" s="31"/>
      <c r="N11318" s="31"/>
      <c r="O11318" s="31"/>
      <c r="P11318" s="31"/>
      <c r="Q11318" s="31"/>
      <c r="R11318" s="31"/>
      <c r="S11318" s="31"/>
      <c r="T11318" s="31"/>
      <c r="U11318" s="31"/>
      <c r="V11318" s="31"/>
      <c r="W11318" s="31"/>
      <c r="X11318" s="31"/>
      <c r="Y11318" s="31"/>
      <c r="Z11318" s="31"/>
      <c r="AA11318" s="31"/>
      <c r="AB11318" s="31"/>
      <c r="AC11318" s="31"/>
      <c r="AD11318" s="31"/>
      <c r="AE11318" s="31"/>
      <c r="AF11318" s="31"/>
      <c r="AG11318" s="31"/>
      <c r="AH11318" s="31"/>
      <c r="AI11318" s="31"/>
      <c r="AJ11318" s="31"/>
      <c r="AK11318" s="31"/>
      <c r="AL11318" s="31"/>
      <c r="AM11318" s="31"/>
      <c r="AN11318" s="31"/>
      <c r="AO11318" s="31"/>
      <c r="AP11318" s="31"/>
      <c r="AQ11318" s="31"/>
      <c r="AR11318" s="31"/>
      <c r="AS11318" s="31"/>
      <c r="AT11318" s="31"/>
      <c r="AU11318" s="31"/>
      <c r="AV11318" s="31"/>
      <c r="AW11318" s="31"/>
      <c r="AX11318" s="31"/>
      <c r="AY11318" s="31"/>
      <c r="AZ11318" s="31"/>
      <c r="BA11318" s="31"/>
      <c r="BB11318" s="31"/>
      <c r="BC11318" s="31"/>
      <c r="BD11318" s="31"/>
      <c r="BE11318" s="31"/>
      <c r="BF11318" s="31"/>
      <c r="BG11318" s="31"/>
      <c r="BH11318" s="31"/>
      <c r="BI11318" s="31"/>
      <c r="BJ11318" s="31"/>
      <c r="BK11318" s="31"/>
      <c r="BL11318" s="31"/>
      <c r="BM11318" s="31"/>
      <c r="BN11318" s="31"/>
      <c r="BO11318" s="31"/>
      <c r="BP11318" s="31"/>
      <c r="BQ11318" s="31"/>
      <c r="BR11318" s="31"/>
      <c r="BS11318" s="31"/>
      <c r="BT11318" s="31"/>
      <c r="BU11318" s="31"/>
      <c r="BV11318" s="31"/>
      <c r="BW11318" s="31"/>
      <c r="BX11318" s="31"/>
      <c r="BY11318" s="31"/>
      <c r="BZ11318" s="31"/>
      <c r="CA11318" s="31"/>
      <c r="CB11318" s="31"/>
      <c r="CC11318" s="31"/>
    </row>
    <row r="11319" spans="5:81" customFormat="1" x14ac:dyDescent="0.25">
      <c r="E11319" s="30" t="str">
        <f t="shared" si="87"/>
        <v>update IFINOPL.dbo.AGREEMENT_ASSET set BILLING_TO_NPWP = '013040100073000', NPWP_NAME = 'PT. DATASCRIP', NPWP_ADDRESS = 'JL. SELAPARANG BLOK B 15 KAV. 9 KOMP. KEMAYORAN RT.00 RW.00 GUNUNG SAHARI SELATAN, KEMAYORAN, JAKARTA PUSAT, DKI JAKARTA 10610 INDONESIA' where AGREEMENT_NO = replace('0002244/4/08/05/2024', '/', '.');</v>
      </c>
      <c r="F11319" s="31"/>
      <c r="G11319" s="31"/>
      <c r="H11319" s="31"/>
      <c r="I11319" s="31"/>
      <c r="J11319" s="31"/>
      <c r="K11319" s="31"/>
      <c r="L11319" s="31"/>
      <c r="M11319" s="31"/>
      <c r="N11319" s="31"/>
      <c r="O11319" s="31"/>
      <c r="P11319" s="31"/>
      <c r="Q11319" s="31"/>
      <c r="R11319" s="31"/>
      <c r="S11319" s="31"/>
      <c r="T11319" s="31"/>
      <c r="U11319" s="31"/>
      <c r="V11319" s="31"/>
      <c r="W11319" s="31"/>
      <c r="X11319" s="31"/>
      <c r="Y11319" s="31"/>
      <c r="Z11319" s="31"/>
      <c r="AA11319" s="31"/>
      <c r="AB11319" s="31"/>
      <c r="AC11319" s="31"/>
      <c r="AD11319" s="31"/>
      <c r="AE11319" s="31"/>
      <c r="AF11319" s="31"/>
      <c r="AG11319" s="31"/>
      <c r="AH11319" s="31"/>
      <c r="AI11319" s="31"/>
      <c r="AJ11319" s="31"/>
      <c r="AK11319" s="31"/>
      <c r="AL11319" s="31"/>
      <c r="AM11319" s="31"/>
      <c r="AN11319" s="31"/>
      <c r="AO11319" s="31"/>
      <c r="AP11319" s="31"/>
      <c r="AQ11319" s="31"/>
      <c r="AR11319" s="31"/>
      <c r="AS11319" s="31"/>
      <c r="AT11319" s="31"/>
      <c r="AU11319" s="31"/>
      <c r="AV11319" s="31"/>
      <c r="AW11319" s="31"/>
      <c r="AX11319" s="31"/>
      <c r="AY11319" s="31"/>
      <c r="AZ11319" s="31"/>
      <c r="BA11319" s="31"/>
      <c r="BB11319" s="31"/>
      <c r="BC11319" s="31"/>
      <c r="BD11319" s="31"/>
      <c r="BE11319" s="31"/>
      <c r="BF11319" s="31"/>
      <c r="BG11319" s="31"/>
      <c r="BH11319" s="31"/>
      <c r="BI11319" s="31"/>
      <c r="BJ11319" s="31"/>
      <c r="BK11319" s="31"/>
      <c r="BL11319" s="31"/>
      <c r="BM11319" s="31"/>
      <c r="BN11319" s="31"/>
      <c r="BO11319" s="31"/>
      <c r="BP11319" s="31"/>
      <c r="BQ11319" s="31"/>
      <c r="BR11319" s="31"/>
      <c r="BS11319" s="31"/>
      <c r="BT11319" s="31"/>
      <c r="BU11319" s="31"/>
      <c r="BV11319" s="31"/>
      <c r="BW11319" s="31"/>
      <c r="BX11319" s="31"/>
      <c r="BY11319" s="31"/>
      <c r="BZ11319" s="31"/>
      <c r="CA11319" s="31"/>
      <c r="CB11319" s="31"/>
      <c r="CC11319" s="31"/>
    </row>
    <row r="11320" spans="5:81" customFormat="1" x14ac:dyDescent="0.25">
      <c r="E11320" s="30" t="str">
        <f t="shared" si="87"/>
        <v>update IFINOPL.dbo.AGREEMENT_ASSET set BILLING_TO_NPWP = '312874811602000', NPWP_NAME = 'PT. SUN PAPER SOURCE', NPWP_ADDRESS = 'DESA SUKOANYAR RT 000 RW 000 SUKOANYAR, NGORO, KAB. MOJOKERTO, JAWA TIMUR' where AGREEMENT_NO = replace('0002245/4/10/05/2024', '/', '.');</v>
      </c>
      <c r="F11320" s="31"/>
      <c r="G11320" s="31"/>
      <c r="H11320" s="31"/>
      <c r="I11320" s="31"/>
      <c r="J11320" s="31"/>
      <c r="K11320" s="31"/>
      <c r="L11320" s="31"/>
      <c r="M11320" s="31"/>
      <c r="N11320" s="31"/>
      <c r="O11320" s="31"/>
      <c r="P11320" s="31"/>
      <c r="Q11320" s="31"/>
      <c r="R11320" s="31"/>
      <c r="S11320" s="31"/>
      <c r="T11320" s="31"/>
      <c r="U11320" s="31"/>
      <c r="V11320" s="31"/>
      <c r="W11320" s="31"/>
      <c r="X11320" s="31"/>
      <c r="Y11320" s="31"/>
      <c r="Z11320" s="31"/>
      <c r="AA11320" s="31"/>
      <c r="AB11320" s="31"/>
      <c r="AC11320" s="31"/>
      <c r="AD11320" s="31"/>
      <c r="AE11320" s="31"/>
      <c r="AF11320" s="31"/>
      <c r="AG11320" s="31"/>
      <c r="AH11320" s="31"/>
      <c r="AI11320" s="31"/>
      <c r="AJ11320" s="31"/>
      <c r="AK11320" s="31"/>
      <c r="AL11320" s="31"/>
      <c r="AM11320" s="31"/>
      <c r="AN11320" s="31"/>
      <c r="AO11320" s="31"/>
      <c r="AP11320" s="31"/>
      <c r="AQ11320" s="31"/>
      <c r="AR11320" s="31"/>
      <c r="AS11320" s="31"/>
      <c r="AT11320" s="31"/>
      <c r="AU11320" s="31"/>
      <c r="AV11320" s="31"/>
      <c r="AW11320" s="31"/>
      <c r="AX11320" s="31"/>
      <c r="AY11320" s="31"/>
      <c r="AZ11320" s="31"/>
      <c r="BA11320" s="31"/>
      <c r="BB11320" s="31"/>
      <c r="BC11320" s="31"/>
      <c r="BD11320" s="31"/>
      <c r="BE11320" s="31"/>
      <c r="BF11320" s="31"/>
      <c r="BG11320" s="31"/>
      <c r="BH11320" s="31"/>
      <c r="BI11320" s="31"/>
      <c r="BJ11320" s="31"/>
      <c r="BK11320" s="31"/>
      <c r="BL11320" s="31"/>
      <c r="BM11320" s="31"/>
      <c r="BN11320" s="31"/>
      <c r="BO11320" s="31"/>
      <c r="BP11320" s="31"/>
      <c r="BQ11320" s="31"/>
      <c r="BR11320" s="31"/>
      <c r="BS11320" s="31"/>
      <c r="BT11320" s="31"/>
      <c r="BU11320" s="31"/>
      <c r="BV11320" s="31"/>
      <c r="BW11320" s="31"/>
      <c r="BX11320" s="31"/>
      <c r="BY11320" s="31"/>
      <c r="BZ11320" s="31"/>
      <c r="CA11320" s="31"/>
      <c r="CB11320" s="31"/>
      <c r="CC11320" s="31"/>
    </row>
    <row r="11321" spans="5:81" customFormat="1" x14ac:dyDescent="0.25">
      <c r="E11321" s="30" t="str">
        <f t="shared" si="87"/>
        <v>update IFINOPL.dbo.AGREEMENT_ASSET set BILLING_TO_NPWP = '857611834067000', NPWP_NAME = 'PT. NUSANTARA EKSPRES KILAT', NPWP_ADDRESS = 'SOPO DEL OFFICE TOWER &amp; LIFESTYLE LT. 28 UNIT F TOWER A, JL. MEGA KUNINGAN BARAT III LOT 10.1-6, KAWASAN MEGA KUNINGAN' where AGREEMENT_NO = replace('0002247/4/01/05/2024', '/', '.');</v>
      </c>
      <c r="F11321" s="31"/>
      <c r="G11321" s="31"/>
      <c r="H11321" s="31"/>
      <c r="I11321" s="31"/>
      <c r="J11321" s="31"/>
      <c r="K11321" s="31"/>
      <c r="L11321" s="31"/>
      <c r="M11321" s="31"/>
      <c r="N11321" s="31"/>
      <c r="O11321" s="31"/>
      <c r="P11321" s="31"/>
      <c r="Q11321" s="31"/>
      <c r="R11321" s="31"/>
      <c r="S11321" s="31"/>
      <c r="T11321" s="31"/>
      <c r="U11321" s="31"/>
      <c r="V11321" s="31"/>
      <c r="W11321" s="31"/>
      <c r="X11321" s="31"/>
      <c r="Y11321" s="31"/>
      <c r="Z11321" s="31"/>
      <c r="AA11321" s="31"/>
      <c r="AB11321" s="31"/>
      <c r="AC11321" s="31"/>
      <c r="AD11321" s="31"/>
      <c r="AE11321" s="31"/>
      <c r="AF11321" s="31"/>
      <c r="AG11321" s="31"/>
      <c r="AH11321" s="31"/>
      <c r="AI11321" s="31"/>
      <c r="AJ11321" s="31"/>
      <c r="AK11321" s="31"/>
      <c r="AL11321" s="31"/>
      <c r="AM11321" s="31"/>
      <c r="AN11321" s="31"/>
      <c r="AO11321" s="31"/>
      <c r="AP11321" s="31"/>
      <c r="AQ11321" s="31"/>
      <c r="AR11321" s="31"/>
      <c r="AS11321" s="31"/>
      <c r="AT11321" s="31"/>
      <c r="AU11321" s="31"/>
      <c r="AV11321" s="31"/>
      <c r="AW11321" s="31"/>
      <c r="AX11321" s="31"/>
      <c r="AY11321" s="31"/>
      <c r="AZ11321" s="31"/>
      <c r="BA11321" s="31"/>
      <c r="BB11321" s="31"/>
      <c r="BC11321" s="31"/>
      <c r="BD11321" s="31"/>
      <c r="BE11321" s="31"/>
      <c r="BF11321" s="31"/>
      <c r="BG11321" s="31"/>
      <c r="BH11321" s="31"/>
      <c r="BI11321" s="31"/>
      <c r="BJ11321" s="31"/>
      <c r="BK11321" s="31"/>
      <c r="BL11321" s="31"/>
      <c r="BM11321" s="31"/>
      <c r="BN11321" s="31"/>
      <c r="BO11321" s="31"/>
      <c r="BP11321" s="31"/>
      <c r="BQ11321" s="31"/>
      <c r="BR11321" s="31"/>
      <c r="BS11321" s="31"/>
      <c r="BT11321" s="31"/>
      <c r="BU11321" s="31"/>
      <c r="BV11321" s="31"/>
      <c r="BW11321" s="31"/>
      <c r="BX11321" s="31"/>
      <c r="BY11321" s="31"/>
      <c r="BZ11321" s="31"/>
      <c r="CA11321" s="31"/>
      <c r="CB11321" s="31"/>
      <c r="CC11321" s="31"/>
    </row>
    <row r="11322" spans="5:81" customFormat="1" x14ac:dyDescent="0.25">
      <c r="E11322" s="30" t="str">
        <f t="shared" si="87"/>
        <v>update IFINOPL.dbo.AGREEMENT_ASSET set BILLING_TO_NPWP = '916317951086000', NPWP_NAME = 'PT. ANAK RANTAU TASIK SELATAN', NPWP_ADDRESS = 'Jl. Kedondong No. 27, Jagakarsa, Jakarta Selatan' where AGREEMENT_NO = replace('0002248/4/08/05/2024', '/', '.');</v>
      </c>
      <c r="F11322" s="31"/>
      <c r="G11322" s="31"/>
      <c r="H11322" s="31"/>
      <c r="I11322" s="31"/>
      <c r="J11322" s="31"/>
      <c r="K11322" s="31"/>
      <c r="L11322" s="31"/>
      <c r="M11322" s="31"/>
      <c r="N11322" s="31"/>
      <c r="O11322" s="31"/>
      <c r="P11322" s="31"/>
      <c r="Q11322" s="31"/>
      <c r="R11322" s="31"/>
      <c r="S11322" s="31"/>
      <c r="T11322" s="31"/>
      <c r="U11322" s="31"/>
      <c r="V11322" s="31"/>
      <c r="W11322" s="31"/>
      <c r="X11322" s="31"/>
      <c r="Y11322" s="31"/>
      <c r="Z11322" s="31"/>
      <c r="AA11322" s="31"/>
      <c r="AB11322" s="31"/>
      <c r="AC11322" s="31"/>
      <c r="AD11322" s="31"/>
      <c r="AE11322" s="31"/>
      <c r="AF11322" s="31"/>
      <c r="AG11322" s="31"/>
      <c r="AH11322" s="31"/>
      <c r="AI11322" s="31"/>
      <c r="AJ11322" s="31"/>
      <c r="AK11322" s="31"/>
      <c r="AL11322" s="31"/>
      <c r="AM11322" s="31"/>
      <c r="AN11322" s="31"/>
      <c r="AO11322" s="31"/>
      <c r="AP11322" s="31"/>
      <c r="AQ11322" s="31"/>
      <c r="AR11322" s="31"/>
      <c r="AS11322" s="31"/>
      <c r="AT11322" s="31"/>
      <c r="AU11322" s="31"/>
      <c r="AV11322" s="31"/>
      <c r="AW11322" s="31"/>
      <c r="AX11322" s="31"/>
      <c r="AY11322" s="31"/>
      <c r="AZ11322" s="31"/>
      <c r="BA11322" s="31"/>
      <c r="BB11322" s="31"/>
      <c r="BC11322" s="31"/>
      <c r="BD11322" s="31"/>
      <c r="BE11322" s="31"/>
      <c r="BF11322" s="31"/>
      <c r="BG11322" s="31"/>
      <c r="BH11322" s="31"/>
      <c r="BI11322" s="31"/>
      <c r="BJ11322" s="31"/>
      <c r="BK11322" s="31"/>
      <c r="BL11322" s="31"/>
      <c r="BM11322" s="31"/>
      <c r="BN11322" s="31"/>
      <c r="BO11322" s="31"/>
      <c r="BP11322" s="31"/>
      <c r="BQ11322" s="31"/>
      <c r="BR11322" s="31"/>
      <c r="BS11322" s="31"/>
      <c r="BT11322" s="31"/>
      <c r="BU11322" s="31"/>
      <c r="BV11322" s="31"/>
      <c r="BW11322" s="31"/>
      <c r="BX11322" s="31"/>
      <c r="BY11322" s="31"/>
      <c r="BZ11322" s="31"/>
      <c r="CA11322" s="31"/>
      <c r="CB11322" s="31"/>
      <c r="CC11322" s="31"/>
    </row>
    <row r="11323" spans="5:81" customFormat="1" x14ac:dyDescent="0.25">
      <c r="E11323" s="30" t="str">
        <f t="shared" si="87"/>
        <v>update IFINOPL.dbo.AGREEMENT_ASSET set BILLING_TO_NPWP = '015397102643002', NPWP_NAME = 'PT. TIKI JALUR NUGRAHA EKAKURIR', NPWP_ADDRESS = 'LINGKAR TIMUR NO.1 PERGUDANGAN SINAR BUDURAN, KAB.SIDOARJO, JAWA TIMUR' where AGREEMENT_NO = replace('0002249/4/10/05/2024', '/', '.');</v>
      </c>
      <c r="F11323" s="31"/>
      <c r="G11323" s="31"/>
      <c r="H11323" s="31"/>
      <c r="I11323" s="31"/>
      <c r="J11323" s="31"/>
      <c r="K11323" s="31"/>
      <c r="L11323" s="31"/>
      <c r="M11323" s="31"/>
      <c r="N11323" s="31"/>
      <c r="O11323" s="31"/>
      <c r="P11323" s="31"/>
      <c r="Q11323" s="31"/>
      <c r="R11323" s="31"/>
      <c r="S11323" s="31"/>
      <c r="T11323" s="31"/>
      <c r="U11323" s="31"/>
      <c r="V11323" s="31"/>
      <c r="W11323" s="31"/>
      <c r="X11323" s="31"/>
      <c r="Y11323" s="31"/>
      <c r="Z11323" s="31"/>
      <c r="AA11323" s="31"/>
      <c r="AB11323" s="31"/>
      <c r="AC11323" s="31"/>
      <c r="AD11323" s="31"/>
      <c r="AE11323" s="31"/>
      <c r="AF11323" s="31"/>
      <c r="AG11323" s="31"/>
      <c r="AH11323" s="31"/>
      <c r="AI11323" s="31"/>
      <c r="AJ11323" s="31"/>
      <c r="AK11323" s="31"/>
      <c r="AL11323" s="31"/>
      <c r="AM11323" s="31"/>
      <c r="AN11323" s="31"/>
      <c r="AO11323" s="31"/>
      <c r="AP11323" s="31"/>
      <c r="AQ11323" s="31"/>
      <c r="AR11323" s="31"/>
      <c r="AS11323" s="31"/>
      <c r="AT11323" s="31"/>
      <c r="AU11323" s="31"/>
      <c r="AV11323" s="31"/>
      <c r="AW11323" s="31"/>
      <c r="AX11323" s="31"/>
      <c r="AY11323" s="31"/>
      <c r="AZ11323" s="31"/>
      <c r="BA11323" s="31"/>
      <c r="BB11323" s="31"/>
      <c r="BC11323" s="31"/>
      <c r="BD11323" s="31"/>
      <c r="BE11323" s="31"/>
      <c r="BF11323" s="31"/>
      <c r="BG11323" s="31"/>
      <c r="BH11323" s="31"/>
      <c r="BI11323" s="31"/>
      <c r="BJ11323" s="31"/>
      <c r="BK11323" s="31"/>
      <c r="BL11323" s="31"/>
      <c r="BM11323" s="31"/>
      <c r="BN11323" s="31"/>
      <c r="BO11323" s="31"/>
      <c r="BP11323" s="31"/>
      <c r="BQ11323" s="31"/>
      <c r="BR11323" s="31"/>
      <c r="BS11323" s="31"/>
      <c r="BT11323" s="31"/>
      <c r="BU11323" s="31"/>
      <c r="BV11323" s="31"/>
      <c r="BW11323" s="31"/>
      <c r="BX11323" s="31"/>
      <c r="BY11323" s="31"/>
      <c r="BZ11323" s="31"/>
      <c r="CA11323" s="31"/>
      <c r="CB11323" s="31"/>
      <c r="CC11323" s="31"/>
    </row>
    <row r="11324" spans="5:81" customFormat="1" x14ac:dyDescent="0.25">
      <c r="E11324" s="30" t="str">
        <f t="shared" si="87"/>
        <v>update IFINOPL.dbo.AGREEMENT_ASSET set BILLING_TO_NPWP = '014412316631000', NPWP_NAME = 'PT. MATAHARI SAKTI', NPWP_ADDRESS = 'Industri I, Jl. Margomulyo No.13, Greges, Kec. Asem Rowo, Surabaya, Jawa Timur 60183' where AGREEMENT_NO = replace('0002250/4/10/05/2024', '/', '.');</v>
      </c>
      <c r="F11324" s="31"/>
      <c r="G11324" s="31"/>
      <c r="H11324" s="31"/>
      <c r="I11324" s="31"/>
      <c r="J11324" s="31"/>
      <c r="K11324" s="31"/>
      <c r="L11324" s="31"/>
      <c r="M11324" s="31"/>
      <c r="N11324" s="31"/>
      <c r="O11324" s="31"/>
      <c r="P11324" s="31"/>
      <c r="Q11324" s="31"/>
      <c r="R11324" s="31"/>
      <c r="S11324" s="31"/>
      <c r="T11324" s="31"/>
      <c r="U11324" s="31"/>
      <c r="V11324" s="31"/>
      <c r="W11324" s="31"/>
      <c r="X11324" s="31"/>
      <c r="Y11324" s="31"/>
      <c r="Z11324" s="31"/>
      <c r="AA11324" s="31"/>
      <c r="AB11324" s="31"/>
      <c r="AC11324" s="31"/>
      <c r="AD11324" s="31"/>
      <c r="AE11324" s="31"/>
      <c r="AF11324" s="31"/>
      <c r="AG11324" s="31"/>
      <c r="AH11324" s="31"/>
      <c r="AI11324" s="31"/>
      <c r="AJ11324" s="31"/>
      <c r="AK11324" s="31"/>
      <c r="AL11324" s="31"/>
      <c r="AM11324" s="31"/>
      <c r="AN11324" s="31"/>
      <c r="AO11324" s="31"/>
      <c r="AP11324" s="31"/>
      <c r="AQ11324" s="31"/>
      <c r="AR11324" s="31"/>
      <c r="AS11324" s="31"/>
      <c r="AT11324" s="31"/>
      <c r="AU11324" s="31"/>
      <c r="AV11324" s="31"/>
      <c r="AW11324" s="31"/>
      <c r="AX11324" s="31"/>
      <c r="AY11324" s="31"/>
      <c r="AZ11324" s="31"/>
      <c r="BA11324" s="31"/>
      <c r="BB11324" s="31"/>
      <c r="BC11324" s="31"/>
      <c r="BD11324" s="31"/>
      <c r="BE11324" s="31"/>
      <c r="BF11324" s="31"/>
      <c r="BG11324" s="31"/>
      <c r="BH11324" s="31"/>
      <c r="BI11324" s="31"/>
      <c r="BJ11324" s="31"/>
      <c r="BK11324" s="31"/>
      <c r="BL11324" s="31"/>
      <c r="BM11324" s="31"/>
      <c r="BN11324" s="31"/>
      <c r="BO11324" s="31"/>
      <c r="BP11324" s="31"/>
      <c r="BQ11324" s="31"/>
      <c r="BR11324" s="31"/>
      <c r="BS11324" s="31"/>
      <c r="BT11324" s="31"/>
      <c r="BU11324" s="31"/>
      <c r="BV11324" s="31"/>
      <c r="BW11324" s="31"/>
      <c r="BX11324" s="31"/>
      <c r="BY11324" s="31"/>
      <c r="BZ11324" s="31"/>
      <c r="CA11324" s="31"/>
      <c r="CB11324" s="31"/>
      <c r="CC11324" s="31"/>
    </row>
    <row r="11325" spans="5:81" customFormat="1" x14ac:dyDescent="0.25">
      <c r="E11325" s="30" t="str">
        <f t="shared" si="87"/>
        <v>update IFINOPL.dbo.AGREEMENT_ASSET set BILLING_TO_NPWP = '014412316631000', NPWP_NAME = 'PT. MATAHARI SAKTI', NPWP_ADDRESS = 'Industri I, Jl. Margomulyo No.13, Greges, Kec. Asem Rowo, Surabaya, Jawa Timur 60183' where AGREEMENT_NO = replace('0002252/4/10/05/2024', '/', '.');</v>
      </c>
      <c r="F11325" s="31"/>
      <c r="G11325" s="31"/>
      <c r="H11325" s="31"/>
      <c r="I11325" s="31"/>
      <c r="J11325" s="31"/>
      <c r="K11325" s="31"/>
      <c r="L11325" s="31"/>
      <c r="M11325" s="31"/>
      <c r="N11325" s="31"/>
      <c r="O11325" s="31"/>
      <c r="P11325" s="31"/>
      <c r="Q11325" s="31"/>
      <c r="R11325" s="31"/>
      <c r="S11325" s="31"/>
      <c r="T11325" s="31"/>
      <c r="U11325" s="31"/>
      <c r="V11325" s="31"/>
      <c r="W11325" s="31"/>
      <c r="X11325" s="31"/>
      <c r="Y11325" s="31"/>
      <c r="Z11325" s="31"/>
      <c r="AA11325" s="31"/>
      <c r="AB11325" s="31"/>
      <c r="AC11325" s="31"/>
      <c r="AD11325" s="31"/>
      <c r="AE11325" s="31"/>
      <c r="AF11325" s="31"/>
      <c r="AG11325" s="31"/>
      <c r="AH11325" s="31"/>
      <c r="AI11325" s="31"/>
      <c r="AJ11325" s="31"/>
      <c r="AK11325" s="31"/>
      <c r="AL11325" s="31"/>
      <c r="AM11325" s="31"/>
      <c r="AN11325" s="31"/>
      <c r="AO11325" s="31"/>
      <c r="AP11325" s="31"/>
      <c r="AQ11325" s="31"/>
      <c r="AR11325" s="31"/>
      <c r="AS11325" s="31"/>
      <c r="AT11325" s="31"/>
      <c r="AU11325" s="31"/>
      <c r="AV11325" s="31"/>
      <c r="AW11325" s="31"/>
      <c r="AX11325" s="31"/>
      <c r="AY11325" s="31"/>
      <c r="AZ11325" s="31"/>
      <c r="BA11325" s="31"/>
      <c r="BB11325" s="31"/>
      <c r="BC11325" s="31"/>
      <c r="BD11325" s="31"/>
      <c r="BE11325" s="31"/>
      <c r="BF11325" s="31"/>
      <c r="BG11325" s="31"/>
      <c r="BH11325" s="31"/>
      <c r="BI11325" s="31"/>
      <c r="BJ11325" s="31"/>
      <c r="BK11325" s="31"/>
      <c r="BL11325" s="31"/>
      <c r="BM11325" s="31"/>
      <c r="BN11325" s="31"/>
      <c r="BO11325" s="31"/>
      <c r="BP11325" s="31"/>
      <c r="BQ11325" s="31"/>
      <c r="BR11325" s="31"/>
      <c r="BS11325" s="31"/>
      <c r="BT11325" s="31"/>
      <c r="BU11325" s="31"/>
      <c r="BV11325" s="31"/>
      <c r="BW11325" s="31"/>
      <c r="BX11325" s="31"/>
      <c r="BY11325" s="31"/>
      <c r="BZ11325" s="31"/>
      <c r="CA11325" s="31"/>
      <c r="CB11325" s="31"/>
      <c r="CC11325" s="31"/>
    </row>
    <row r="11326" spans="5:81" customFormat="1" x14ac:dyDescent="0.25">
      <c r="E11326" s="30" t="str">
        <f t="shared" si="87"/>
        <v>update IFINOPL.dbo.AGREEMENT_ASSET set BILLING_TO_NPWP = '427781075047000', NPWP_NAME = 'PT. GLOBAL JET CARGO', NPWP_ADDRESS = 'Landmark Pluit Tower Blok B1 Lantai 9A, Jl. Pluit Penjaringan Kota Adm.Jakarta Utara DKI Jakarta' where AGREEMENT_NO = replace('0002253/4/08/05/2024', '/', '.');</v>
      </c>
      <c r="F11326" s="31"/>
      <c r="G11326" s="31"/>
      <c r="H11326" s="31"/>
      <c r="I11326" s="31"/>
      <c r="J11326" s="31"/>
      <c r="K11326" s="31"/>
      <c r="L11326" s="31"/>
      <c r="M11326" s="31"/>
      <c r="N11326" s="31"/>
      <c r="O11326" s="31"/>
      <c r="P11326" s="31"/>
      <c r="Q11326" s="31"/>
      <c r="R11326" s="31"/>
      <c r="S11326" s="31"/>
      <c r="T11326" s="31"/>
      <c r="U11326" s="31"/>
      <c r="V11326" s="31"/>
      <c r="W11326" s="31"/>
      <c r="X11326" s="31"/>
      <c r="Y11326" s="31"/>
      <c r="Z11326" s="31"/>
      <c r="AA11326" s="31"/>
      <c r="AB11326" s="31"/>
      <c r="AC11326" s="31"/>
      <c r="AD11326" s="31"/>
      <c r="AE11326" s="31"/>
      <c r="AF11326" s="31"/>
      <c r="AG11326" s="31"/>
      <c r="AH11326" s="31"/>
      <c r="AI11326" s="31"/>
      <c r="AJ11326" s="31"/>
      <c r="AK11326" s="31"/>
      <c r="AL11326" s="31"/>
      <c r="AM11326" s="31"/>
      <c r="AN11326" s="31"/>
      <c r="AO11326" s="31"/>
      <c r="AP11326" s="31"/>
      <c r="AQ11326" s="31"/>
      <c r="AR11326" s="31"/>
      <c r="AS11326" s="31"/>
      <c r="AT11326" s="31"/>
      <c r="AU11326" s="31"/>
      <c r="AV11326" s="31"/>
      <c r="AW11326" s="31"/>
      <c r="AX11326" s="31"/>
      <c r="AY11326" s="31"/>
      <c r="AZ11326" s="31"/>
      <c r="BA11326" s="31"/>
      <c r="BB11326" s="31"/>
      <c r="BC11326" s="31"/>
      <c r="BD11326" s="31"/>
      <c r="BE11326" s="31"/>
      <c r="BF11326" s="31"/>
      <c r="BG11326" s="31"/>
      <c r="BH11326" s="31"/>
      <c r="BI11326" s="31"/>
      <c r="BJ11326" s="31"/>
      <c r="BK11326" s="31"/>
      <c r="BL11326" s="31"/>
      <c r="BM11326" s="31"/>
      <c r="BN11326" s="31"/>
      <c r="BO11326" s="31"/>
      <c r="BP11326" s="31"/>
      <c r="BQ11326" s="31"/>
      <c r="BR11326" s="31"/>
      <c r="BS11326" s="31"/>
      <c r="BT11326" s="31"/>
      <c r="BU11326" s="31"/>
      <c r="BV11326" s="31"/>
      <c r="BW11326" s="31"/>
      <c r="BX11326" s="31"/>
      <c r="BY11326" s="31"/>
      <c r="BZ11326" s="31"/>
      <c r="CA11326" s="31"/>
      <c r="CB11326" s="31"/>
      <c r="CC11326" s="31"/>
    </row>
    <row r="11327" spans="5:81" customFormat="1" x14ac:dyDescent="0.25">
      <c r="E11327" s="30" t="str">
        <f t="shared" si="87"/>
        <v>update IFINOPL.dbo.AGREEMENT_ASSET set BILLING_TO_NPWP = '427781075047000', NPWP_NAME = 'PT. GLOBAL JET CARGO', NPWP_ADDRESS = 'Landmark Pluit Tower Blok B1 Lantai 9A, Jl.PLuit Tower Kota Adm,Jakarta Utara DKI Jakarta' where AGREEMENT_NO = replace('0002254/4/08/05/2024', '/', '.');</v>
      </c>
      <c r="F11327" s="31"/>
      <c r="G11327" s="31"/>
      <c r="H11327" s="31"/>
      <c r="I11327" s="31"/>
      <c r="J11327" s="31"/>
      <c r="K11327" s="31"/>
      <c r="L11327" s="31"/>
      <c r="M11327" s="31"/>
      <c r="N11327" s="31"/>
      <c r="O11327" s="31"/>
      <c r="P11327" s="31"/>
      <c r="Q11327" s="31"/>
      <c r="R11327" s="31"/>
      <c r="S11327" s="31"/>
      <c r="T11327" s="31"/>
      <c r="U11327" s="31"/>
      <c r="V11327" s="31"/>
      <c r="W11327" s="31"/>
      <c r="X11327" s="31"/>
      <c r="Y11327" s="31"/>
      <c r="Z11327" s="31"/>
      <c r="AA11327" s="31"/>
      <c r="AB11327" s="31"/>
      <c r="AC11327" s="31"/>
      <c r="AD11327" s="31"/>
      <c r="AE11327" s="31"/>
      <c r="AF11327" s="31"/>
      <c r="AG11327" s="31"/>
      <c r="AH11327" s="31"/>
      <c r="AI11327" s="31"/>
      <c r="AJ11327" s="31"/>
      <c r="AK11327" s="31"/>
      <c r="AL11327" s="31"/>
      <c r="AM11327" s="31"/>
      <c r="AN11327" s="31"/>
      <c r="AO11327" s="31"/>
      <c r="AP11327" s="31"/>
      <c r="AQ11327" s="31"/>
      <c r="AR11327" s="31"/>
      <c r="AS11327" s="31"/>
      <c r="AT11327" s="31"/>
      <c r="AU11327" s="31"/>
      <c r="AV11327" s="31"/>
      <c r="AW11327" s="31"/>
      <c r="AX11327" s="31"/>
      <c r="AY11327" s="31"/>
      <c r="AZ11327" s="31"/>
      <c r="BA11327" s="31"/>
      <c r="BB11327" s="31"/>
      <c r="BC11327" s="31"/>
      <c r="BD11327" s="31"/>
      <c r="BE11327" s="31"/>
      <c r="BF11327" s="31"/>
      <c r="BG11327" s="31"/>
      <c r="BH11327" s="31"/>
      <c r="BI11327" s="31"/>
      <c r="BJ11327" s="31"/>
      <c r="BK11327" s="31"/>
      <c r="BL11327" s="31"/>
      <c r="BM11327" s="31"/>
      <c r="BN11327" s="31"/>
      <c r="BO11327" s="31"/>
      <c r="BP11327" s="31"/>
      <c r="BQ11327" s="31"/>
      <c r="BR11327" s="31"/>
      <c r="BS11327" s="31"/>
      <c r="BT11327" s="31"/>
      <c r="BU11327" s="31"/>
      <c r="BV11327" s="31"/>
      <c r="BW11327" s="31"/>
      <c r="BX11327" s="31"/>
      <c r="BY11327" s="31"/>
      <c r="BZ11327" s="31"/>
      <c r="CA11327" s="31"/>
      <c r="CB11327" s="31"/>
      <c r="CC11327" s="31"/>
    </row>
    <row r="11328" spans="5:81" customFormat="1" x14ac:dyDescent="0.25">
      <c r="E11328" s="30" t="str">
        <f t="shared" si="87"/>
        <v>update IFINOPL.dbo.AGREEMENT_ASSET set BILLING_TO_NPWP = '720506757413000', NPWP_NAME = 'PT. MITSUBISHI MOTORS KRAMA YUDHA INDONESIA', NPWP_ADDRESS = 'KAWASAN GREENLAND INTERNATIONAL INDUSTRIAL CENTER (GIIC) BLOK CH NO. 01 DAN BLOK CH NO. 02 PASIR RANJI CIKARANG PUSAT BEKASI JAWA BARAT' where AGREEMENT_NO = replace('0002255/4/08/05/2024', '/', '.');</v>
      </c>
      <c r="F11328" s="31"/>
      <c r="G11328" s="31"/>
      <c r="H11328" s="31"/>
      <c r="I11328" s="31"/>
      <c r="J11328" s="31"/>
      <c r="K11328" s="31"/>
      <c r="L11328" s="31"/>
      <c r="M11328" s="31"/>
      <c r="N11328" s="31"/>
      <c r="O11328" s="31"/>
      <c r="P11328" s="31"/>
      <c r="Q11328" s="31"/>
      <c r="R11328" s="31"/>
      <c r="S11328" s="31"/>
      <c r="T11328" s="31"/>
      <c r="U11328" s="31"/>
      <c r="V11328" s="31"/>
      <c r="W11328" s="31"/>
      <c r="X11328" s="31"/>
      <c r="Y11328" s="31"/>
      <c r="Z11328" s="31"/>
      <c r="AA11328" s="31"/>
      <c r="AB11328" s="31"/>
      <c r="AC11328" s="31"/>
      <c r="AD11328" s="31"/>
      <c r="AE11328" s="31"/>
      <c r="AF11328" s="31"/>
      <c r="AG11328" s="31"/>
      <c r="AH11328" s="31"/>
      <c r="AI11328" s="31"/>
      <c r="AJ11328" s="31"/>
      <c r="AK11328" s="31"/>
      <c r="AL11328" s="31"/>
      <c r="AM11328" s="31"/>
      <c r="AN11328" s="31"/>
      <c r="AO11328" s="31"/>
      <c r="AP11328" s="31"/>
      <c r="AQ11328" s="31"/>
      <c r="AR11328" s="31"/>
      <c r="AS11328" s="31"/>
      <c r="AT11328" s="31"/>
      <c r="AU11328" s="31"/>
      <c r="AV11328" s="31"/>
      <c r="AW11328" s="31"/>
      <c r="AX11328" s="31"/>
      <c r="AY11328" s="31"/>
      <c r="AZ11328" s="31"/>
      <c r="BA11328" s="31"/>
      <c r="BB11328" s="31"/>
      <c r="BC11328" s="31"/>
      <c r="BD11328" s="31"/>
      <c r="BE11328" s="31"/>
      <c r="BF11328" s="31"/>
      <c r="BG11328" s="31"/>
      <c r="BH11328" s="31"/>
      <c r="BI11328" s="31"/>
      <c r="BJ11328" s="31"/>
      <c r="BK11328" s="31"/>
      <c r="BL11328" s="31"/>
      <c r="BM11328" s="31"/>
      <c r="BN11328" s="31"/>
      <c r="BO11328" s="31"/>
      <c r="BP11328" s="31"/>
      <c r="BQ11328" s="31"/>
      <c r="BR11328" s="31"/>
      <c r="BS11328" s="31"/>
      <c r="BT11328" s="31"/>
      <c r="BU11328" s="31"/>
      <c r="BV11328" s="31"/>
      <c r="BW11328" s="31"/>
      <c r="BX11328" s="31"/>
      <c r="BY11328" s="31"/>
      <c r="BZ11328" s="31"/>
      <c r="CA11328" s="31"/>
      <c r="CB11328" s="31"/>
      <c r="CC11328" s="31"/>
    </row>
    <row r="11329" spans="5:81" customFormat="1" x14ac:dyDescent="0.25">
      <c r="E11329" s="30" t="str">
        <f t="shared" si="87"/>
        <v>update IFINOPL.dbo.AGREEMENT_ASSET set BILLING_TO_NPWP = '013735303007000', NPWP_NAME = 'PT MARGA NUSANTARA JAYA', NPWP_ADDRESS = 'JL.PULO KAMBING KAV.II-E NO.9 KIP JATINEGARA-CAKUNG JAKARTA TIMUR' where AGREEMENT_NO = replace('0002256/4/10/05/2024', '/', '.');</v>
      </c>
      <c r="F11329" s="31"/>
      <c r="G11329" s="31"/>
      <c r="H11329" s="31"/>
      <c r="I11329" s="31"/>
      <c r="J11329" s="31"/>
      <c r="K11329" s="31"/>
      <c r="L11329" s="31"/>
      <c r="M11329" s="31"/>
      <c r="N11329" s="31"/>
      <c r="O11329" s="31"/>
      <c r="P11329" s="31"/>
      <c r="Q11329" s="31"/>
      <c r="R11329" s="31"/>
      <c r="S11329" s="31"/>
      <c r="T11329" s="31"/>
      <c r="U11329" s="31"/>
      <c r="V11329" s="31"/>
      <c r="W11329" s="31"/>
      <c r="X11329" s="31"/>
      <c r="Y11329" s="31"/>
      <c r="Z11329" s="31"/>
      <c r="AA11329" s="31"/>
      <c r="AB11329" s="31"/>
      <c r="AC11329" s="31"/>
      <c r="AD11329" s="31"/>
      <c r="AE11329" s="31"/>
      <c r="AF11329" s="31"/>
      <c r="AG11329" s="31"/>
      <c r="AH11329" s="31"/>
      <c r="AI11329" s="31"/>
      <c r="AJ11329" s="31"/>
      <c r="AK11329" s="31"/>
      <c r="AL11329" s="31"/>
      <c r="AM11329" s="31"/>
      <c r="AN11329" s="31"/>
      <c r="AO11329" s="31"/>
      <c r="AP11329" s="31"/>
      <c r="AQ11329" s="31"/>
      <c r="AR11329" s="31"/>
      <c r="AS11329" s="31"/>
      <c r="AT11329" s="31"/>
      <c r="AU11329" s="31"/>
      <c r="AV11329" s="31"/>
      <c r="AW11329" s="31"/>
      <c r="AX11329" s="31"/>
      <c r="AY11329" s="31"/>
      <c r="AZ11329" s="31"/>
      <c r="BA11329" s="31"/>
      <c r="BB11329" s="31"/>
      <c r="BC11329" s="31"/>
      <c r="BD11329" s="31"/>
      <c r="BE11329" s="31"/>
      <c r="BF11329" s="31"/>
      <c r="BG11329" s="31"/>
      <c r="BH11329" s="31"/>
      <c r="BI11329" s="31"/>
      <c r="BJ11329" s="31"/>
      <c r="BK11329" s="31"/>
      <c r="BL11329" s="31"/>
      <c r="BM11329" s="31"/>
      <c r="BN11329" s="31"/>
      <c r="BO11329" s="31"/>
      <c r="BP11329" s="31"/>
      <c r="BQ11329" s="31"/>
      <c r="BR11329" s="31"/>
      <c r="BS11329" s="31"/>
      <c r="BT11329" s="31"/>
      <c r="BU11329" s="31"/>
      <c r="BV11329" s="31"/>
      <c r="BW11329" s="31"/>
      <c r="BX11329" s="31"/>
      <c r="BY11329" s="31"/>
      <c r="BZ11329" s="31"/>
      <c r="CA11329" s="31"/>
      <c r="CB11329" s="31"/>
      <c r="CC11329" s="31"/>
    </row>
    <row r="11330" spans="5:81" customFormat="1" x14ac:dyDescent="0.25">
      <c r="E11330" s="30" t="str">
        <f t="shared" si="87"/>
        <v>update IFINOPL.dbo.AGREEMENT_ASSET set BILLING_TO_NPWP = '013735303007000', NPWP_NAME = 'PT MARGA NUSANTARA JAYA', NPWP_ADDRESS = 'JL.PULO KAMBING KAV.II-E NO.9 KIP JATINEGARA-CAKUNG JAKARTA TIMUR' where AGREEMENT_NO = replace('0002257/4/10/05/2024', '/', '.');</v>
      </c>
      <c r="F11330" s="31"/>
      <c r="G11330" s="31"/>
      <c r="H11330" s="31"/>
      <c r="I11330" s="31"/>
      <c r="J11330" s="31"/>
      <c r="K11330" s="31"/>
      <c r="L11330" s="31"/>
      <c r="M11330" s="31"/>
      <c r="N11330" s="31"/>
      <c r="O11330" s="31"/>
      <c r="P11330" s="31"/>
      <c r="Q11330" s="31"/>
      <c r="R11330" s="31"/>
      <c r="S11330" s="31"/>
      <c r="T11330" s="31"/>
      <c r="U11330" s="31"/>
      <c r="V11330" s="31"/>
      <c r="W11330" s="31"/>
      <c r="X11330" s="31"/>
      <c r="Y11330" s="31"/>
      <c r="Z11330" s="31"/>
      <c r="AA11330" s="31"/>
      <c r="AB11330" s="31"/>
      <c r="AC11330" s="31"/>
      <c r="AD11330" s="31"/>
      <c r="AE11330" s="31"/>
      <c r="AF11330" s="31"/>
      <c r="AG11330" s="31"/>
      <c r="AH11330" s="31"/>
      <c r="AI11330" s="31"/>
      <c r="AJ11330" s="31"/>
      <c r="AK11330" s="31"/>
      <c r="AL11330" s="31"/>
      <c r="AM11330" s="31"/>
      <c r="AN11330" s="31"/>
      <c r="AO11330" s="31"/>
      <c r="AP11330" s="31"/>
      <c r="AQ11330" s="31"/>
      <c r="AR11330" s="31"/>
      <c r="AS11330" s="31"/>
      <c r="AT11330" s="31"/>
      <c r="AU11330" s="31"/>
      <c r="AV11330" s="31"/>
      <c r="AW11330" s="31"/>
      <c r="AX11330" s="31"/>
      <c r="AY11330" s="31"/>
      <c r="AZ11330" s="31"/>
      <c r="BA11330" s="31"/>
      <c r="BB11330" s="31"/>
      <c r="BC11330" s="31"/>
      <c r="BD11330" s="31"/>
      <c r="BE11330" s="31"/>
      <c r="BF11330" s="31"/>
      <c r="BG11330" s="31"/>
      <c r="BH11330" s="31"/>
      <c r="BI11330" s="31"/>
      <c r="BJ11330" s="31"/>
      <c r="BK11330" s="31"/>
      <c r="BL11330" s="31"/>
      <c r="BM11330" s="31"/>
      <c r="BN11330" s="31"/>
      <c r="BO11330" s="31"/>
      <c r="BP11330" s="31"/>
      <c r="BQ11330" s="31"/>
      <c r="BR11330" s="31"/>
      <c r="BS11330" s="31"/>
      <c r="BT11330" s="31"/>
      <c r="BU11330" s="31"/>
      <c r="BV11330" s="31"/>
      <c r="BW11330" s="31"/>
      <c r="BX11330" s="31"/>
      <c r="BY11330" s="31"/>
      <c r="BZ11330" s="31"/>
      <c r="CA11330" s="31"/>
      <c r="CB11330" s="31"/>
      <c r="CC11330" s="31"/>
    </row>
    <row r="11331" spans="5:81" customFormat="1" x14ac:dyDescent="0.25">
      <c r="E11331" s="30" t="str">
        <f t="shared" si="87"/>
        <v>update IFINOPL.dbo.AGREEMENT_ASSET set BILLING_TO_NPWP = '013735303007000', NPWP_NAME = 'PT MARGA NUSANTARA JAYA', NPWP_ADDRESS = 'JL.PULO KAMBING KAV.II-E NO.9 KIP JATINEGARA-CAKUNG JAKARTA TIMUR' where AGREEMENT_NO = replace('0002258/4/10/05/2024', '/', '.');</v>
      </c>
      <c r="F11331" s="31"/>
      <c r="G11331" s="31"/>
      <c r="H11331" s="31"/>
      <c r="I11331" s="31"/>
      <c r="J11331" s="31"/>
      <c r="K11331" s="31"/>
      <c r="L11331" s="31"/>
      <c r="M11331" s="31"/>
      <c r="N11331" s="31"/>
      <c r="O11331" s="31"/>
      <c r="P11331" s="31"/>
      <c r="Q11331" s="31"/>
      <c r="R11331" s="31"/>
      <c r="S11331" s="31"/>
      <c r="T11331" s="31"/>
      <c r="U11331" s="31"/>
      <c r="V11331" s="31"/>
      <c r="W11331" s="31"/>
      <c r="X11331" s="31"/>
      <c r="Y11331" s="31"/>
      <c r="Z11331" s="31"/>
      <c r="AA11331" s="31"/>
      <c r="AB11331" s="31"/>
      <c r="AC11331" s="31"/>
      <c r="AD11331" s="31"/>
      <c r="AE11331" s="31"/>
      <c r="AF11331" s="31"/>
      <c r="AG11331" s="31"/>
      <c r="AH11331" s="31"/>
      <c r="AI11331" s="31"/>
      <c r="AJ11331" s="31"/>
      <c r="AK11331" s="31"/>
      <c r="AL11331" s="31"/>
      <c r="AM11331" s="31"/>
      <c r="AN11331" s="31"/>
      <c r="AO11331" s="31"/>
      <c r="AP11331" s="31"/>
      <c r="AQ11331" s="31"/>
      <c r="AR11331" s="31"/>
      <c r="AS11331" s="31"/>
      <c r="AT11331" s="31"/>
      <c r="AU11331" s="31"/>
      <c r="AV11331" s="31"/>
      <c r="AW11331" s="31"/>
      <c r="AX11331" s="31"/>
      <c r="AY11331" s="31"/>
      <c r="AZ11331" s="31"/>
      <c r="BA11331" s="31"/>
      <c r="BB11331" s="31"/>
      <c r="BC11331" s="31"/>
      <c r="BD11331" s="31"/>
      <c r="BE11331" s="31"/>
      <c r="BF11331" s="31"/>
      <c r="BG11331" s="31"/>
      <c r="BH11331" s="31"/>
      <c r="BI11331" s="31"/>
      <c r="BJ11331" s="31"/>
      <c r="BK11331" s="31"/>
      <c r="BL11331" s="31"/>
      <c r="BM11331" s="31"/>
      <c r="BN11331" s="31"/>
      <c r="BO11331" s="31"/>
      <c r="BP11331" s="31"/>
      <c r="BQ11331" s="31"/>
      <c r="BR11331" s="31"/>
      <c r="BS11331" s="31"/>
      <c r="BT11331" s="31"/>
      <c r="BU11331" s="31"/>
      <c r="BV11331" s="31"/>
      <c r="BW11331" s="31"/>
      <c r="BX11331" s="31"/>
      <c r="BY11331" s="31"/>
      <c r="BZ11331" s="31"/>
      <c r="CA11331" s="31"/>
      <c r="CB11331" s="31"/>
      <c r="CC11331" s="31"/>
    </row>
    <row r="11332" spans="5:81" customFormat="1" x14ac:dyDescent="0.25">
      <c r="E11332" s="30" t="str">
        <f t="shared" si="87"/>
        <v>update IFINOPL.dbo.AGREEMENT_ASSET set BILLING_TO_NPWP = '013735303007000', NPWP_NAME = 'PT MARGA NUSANTARA JAYA', NPWP_ADDRESS = 'JL.PULO KAMBING KAV.II-E NO.9 KIP JATINEGARA-CAKUNG JAKARTA TIMUR' where AGREEMENT_NO = replace('0002259/4/10/05/2024', '/', '.');</v>
      </c>
      <c r="F11332" s="31"/>
      <c r="G11332" s="31"/>
      <c r="H11332" s="31"/>
      <c r="I11332" s="31"/>
      <c r="J11332" s="31"/>
      <c r="K11332" s="31"/>
      <c r="L11332" s="31"/>
      <c r="M11332" s="31"/>
      <c r="N11332" s="31"/>
      <c r="O11332" s="31"/>
      <c r="P11332" s="31"/>
      <c r="Q11332" s="31"/>
      <c r="R11332" s="31"/>
      <c r="S11332" s="31"/>
      <c r="T11332" s="31"/>
      <c r="U11332" s="31"/>
      <c r="V11332" s="31"/>
      <c r="W11332" s="31"/>
      <c r="X11332" s="31"/>
      <c r="Y11332" s="31"/>
      <c r="Z11332" s="31"/>
      <c r="AA11332" s="31"/>
      <c r="AB11332" s="31"/>
      <c r="AC11332" s="31"/>
      <c r="AD11332" s="31"/>
      <c r="AE11332" s="31"/>
      <c r="AF11332" s="31"/>
      <c r="AG11332" s="31"/>
      <c r="AH11332" s="31"/>
      <c r="AI11332" s="31"/>
      <c r="AJ11332" s="31"/>
      <c r="AK11332" s="31"/>
      <c r="AL11332" s="31"/>
      <c r="AM11332" s="31"/>
      <c r="AN11332" s="31"/>
      <c r="AO11332" s="31"/>
      <c r="AP11332" s="31"/>
      <c r="AQ11332" s="31"/>
      <c r="AR11332" s="31"/>
      <c r="AS11332" s="31"/>
      <c r="AT11332" s="31"/>
      <c r="AU11332" s="31"/>
      <c r="AV11332" s="31"/>
      <c r="AW11332" s="31"/>
      <c r="AX11332" s="31"/>
      <c r="AY11332" s="31"/>
      <c r="AZ11332" s="31"/>
      <c r="BA11332" s="31"/>
      <c r="BB11332" s="31"/>
      <c r="BC11332" s="31"/>
      <c r="BD11332" s="31"/>
      <c r="BE11332" s="31"/>
      <c r="BF11332" s="31"/>
      <c r="BG11332" s="31"/>
      <c r="BH11332" s="31"/>
      <c r="BI11332" s="31"/>
      <c r="BJ11332" s="31"/>
      <c r="BK11332" s="31"/>
      <c r="BL11332" s="31"/>
      <c r="BM11332" s="31"/>
      <c r="BN11332" s="31"/>
      <c r="BO11332" s="31"/>
      <c r="BP11332" s="31"/>
      <c r="BQ11332" s="31"/>
      <c r="BR11332" s="31"/>
      <c r="BS11332" s="31"/>
      <c r="BT11332" s="31"/>
      <c r="BU11332" s="31"/>
      <c r="BV11332" s="31"/>
      <c r="BW11332" s="31"/>
      <c r="BX11332" s="31"/>
      <c r="BY11332" s="31"/>
      <c r="BZ11332" s="31"/>
      <c r="CA11332" s="31"/>
      <c r="CB11332" s="31"/>
      <c r="CC11332" s="31"/>
    </row>
    <row r="11333" spans="5:81" customFormat="1" x14ac:dyDescent="0.25">
      <c r="E11333" s="30" t="str">
        <f t="shared" si="87"/>
        <v>update IFINOPL.dbo.AGREEMENT_ASSET set BILLING_TO_NPWP = '013735303007000', NPWP_NAME = 'PT MARGA NUSANTARA JAYA', NPWP_ADDRESS = 'JL.PULO KAMBING KAV.II-E NO.9 KIP JATINEGARA-CAKUNG JAKARTA TIMUR' where AGREEMENT_NO = replace('0002260/4/10/05/2024', '/', '.');</v>
      </c>
      <c r="F11333" s="31"/>
      <c r="G11333" s="31"/>
      <c r="H11333" s="31"/>
      <c r="I11333" s="31"/>
      <c r="J11333" s="31"/>
      <c r="K11333" s="31"/>
      <c r="L11333" s="31"/>
      <c r="M11333" s="31"/>
      <c r="N11333" s="31"/>
      <c r="O11333" s="31"/>
      <c r="P11333" s="31"/>
      <c r="Q11333" s="31"/>
      <c r="R11333" s="31"/>
      <c r="S11333" s="31"/>
      <c r="T11333" s="31"/>
      <c r="U11333" s="31"/>
      <c r="V11333" s="31"/>
      <c r="W11333" s="31"/>
      <c r="X11333" s="31"/>
      <c r="Y11333" s="31"/>
      <c r="Z11333" s="31"/>
      <c r="AA11333" s="31"/>
      <c r="AB11333" s="31"/>
      <c r="AC11333" s="31"/>
      <c r="AD11333" s="31"/>
      <c r="AE11333" s="31"/>
      <c r="AF11333" s="31"/>
      <c r="AG11333" s="31"/>
      <c r="AH11333" s="31"/>
      <c r="AI11333" s="31"/>
      <c r="AJ11333" s="31"/>
      <c r="AK11333" s="31"/>
      <c r="AL11333" s="31"/>
      <c r="AM11333" s="31"/>
      <c r="AN11333" s="31"/>
      <c r="AO11333" s="31"/>
      <c r="AP11333" s="31"/>
      <c r="AQ11333" s="31"/>
      <c r="AR11333" s="31"/>
      <c r="AS11333" s="31"/>
      <c r="AT11333" s="31"/>
      <c r="AU11333" s="31"/>
      <c r="AV11333" s="31"/>
      <c r="AW11333" s="31"/>
      <c r="AX11333" s="31"/>
      <c r="AY11333" s="31"/>
      <c r="AZ11333" s="31"/>
      <c r="BA11333" s="31"/>
      <c r="BB11333" s="31"/>
      <c r="BC11333" s="31"/>
      <c r="BD11333" s="31"/>
      <c r="BE11333" s="31"/>
      <c r="BF11333" s="31"/>
      <c r="BG11333" s="31"/>
      <c r="BH11333" s="31"/>
      <c r="BI11333" s="31"/>
      <c r="BJ11333" s="31"/>
      <c r="BK11333" s="31"/>
      <c r="BL11333" s="31"/>
      <c r="BM11333" s="31"/>
      <c r="BN11333" s="31"/>
      <c r="BO11333" s="31"/>
      <c r="BP11333" s="31"/>
      <c r="BQ11333" s="31"/>
      <c r="BR11333" s="31"/>
      <c r="BS11333" s="31"/>
      <c r="BT11333" s="31"/>
      <c r="BU11333" s="31"/>
      <c r="BV11333" s="31"/>
      <c r="BW11333" s="31"/>
      <c r="BX11333" s="31"/>
      <c r="BY11333" s="31"/>
      <c r="BZ11333" s="31"/>
      <c r="CA11333" s="31"/>
      <c r="CB11333" s="31"/>
      <c r="CC11333" s="31"/>
    </row>
    <row r="11334" spans="5:81" customFormat="1" x14ac:dyDescent="0.25">
      <c r="E11334" s="30" t="str">
        <f t="shared" si="87"/>
        <v>update IFINOPL.dbo.AGREEMENT_ASSET set BILLING_TO_NPWP = '013735303007000', NPWP_NAME = 'PT MARGA NUSANTARA JAYA', NPWP_ADDRESS = 'JL.PULO KAMBING KAV.II-E NO.9 KIP JATINEGARA-CAKUNG JAKARTA TIMUR' where AGREEMENT_NO = replace('0002261/4/10/05/2024', '/', '.');</v>
      </c>
      <c r="F11334" s="31"/>
      <c r="G11334" s="31"/>
      <c r="H11334" s="31"/>
      <c r="I11334" s="31"/>
      <c r="J11334" s="31"/>
      <c r="K11334" s="31"/>
      <c r="L11334" s="31"/>
      <c r="M11334" s="31"/>
      <c r="N11334" s="31"/>
      <c r="O11334" s="31"/>
      <c r="P11334" s="31"/>
      <c r="Q11334" s="31"/>
      <c r="R11334" s="31"/>
      <c r="S11334" s="31"/>
      <c r="T11334" s="31"/>
      <c r="U11334" s="31"/>
      <c r="V11334" s="31"/>
      <c r="W11334" s="31"/>
      <c r="X11334" s="31"/>
      <c r="Y11334" s="31"/>
      <c r="Z11334" s="31"/>
      <c r="AA11334" s="31"/>
      <c r="AB11334" s="31"/>
      <c r="AC11334" s="31"/>
      <c r="AD11334" s="31"/>
      <c r="AE11334" s="31"/>
      <c r="AF11334" s="31"/>
      <c r="AG11334" s="31"/>
      <c r="AH11334" s="31"/>
      <c r="AI11334" s="31"/>
      <c r="AJ11334" s="31"/>
      <c r="AK11334" s="31"/>
      <c r="AL11334" s="31"/>
      <c r="AM11334" s="31"/>
      <c r="AN11334" s="31"/>
      <c r="AO11334" s="31"/>
      <c r="AP11334" s="31"/>
      <c r="AQ11334" s="31"/>
      <c r="AR11334" s="31"/>
      <c r="AS11334" s="31"/>
      <c r="AT11334" s="31"/>
      <c r="AU11334" s="31"/>
      <c r="AV11334" s="31"/>
      <c r="AW11334" s="31"/>
      <c r="AX11334" s="31"/>
      <c r="AY11334" s="31"/>
      <c r="AZ11334" s="31"/>
      <c r="BA11334" s="31"/>
      <c r="BB11334" s="31"/>
      <c r="BC11334" s="31"/>
      <c r="BD11334" s="31"/>
      <c r="BE11334" s="31"/>
      <c r="BF11334" s="31"/>
      <c r="BG11334" s="31"/>
      <c r="BH11334" s="31"/>
      <c r="BI11334" s="31"/>
      <c r="BJ11334" s="31"/>
      <c r="BK11334" s="31"/>
      <c r="BL11334" s="31"/>
      <c r="BM11334" s="31"/>
      <c r="BN11334" s="31"/>
      <c r="BO11334" s="31"/>
      <c r="BP11334" s="31"/>
      <c r="BQ11334" s="31"/>
      <c r="BR11334" s="31"/>
      <c r="BS11334" s="31"/>
      <c r="BT11334" s="31"/>
      <c r="BU11334" s="31"/>
      <c r="BV11334" s="31"/>
      <c r="BW11334" s="31"/>
      <c r="BX11334" s="31"/>
      <c r="BY11334" s="31"/>
      <c r="BZ11334" s="31"/>
      <c r="CA11334" s="31"/>
      <c r="CB11334" s="31"/>
      <c r="CC11334" s="31"/>
    </row>
    <row r="11335" spans="5:81" customFormat="1" x14ac:dyDescent="0.25">
      <c r="E11335" s="30" t="str">
        <f t="shared" si="87"/>
        <v>update IFINOPL.dbo.AGREEMENT_ASSET set BILLING_TO_NPWP = '013735303007000', NPWP_NAME = 'PT MARGA NUSANTARA JAYA', NPWP_ADDRESS = 'JL.PULO KAMBING KAV.II-E NO.9 KIP JATINEGARA-CAKUNG JAKARTA TIMUR' where AGREEMENT_NO = replace('0002262/4/10/05/2024', '/', '.');</v>
      </c>
      <c r="F11335" s="31"/>
      <c r="G11335" s="31"/>
      <c r="H11335" s="31"/>
      <c r="I11335" s="31"/>
      <c r="J11335" s="31"/>
      <c r="K11335" s="31"/>
      <c r="L11335" s="31"/>
      <c r="M11335" s="31"/>
      <c r="N11335" s="31"/>
      <c r="O11335" s="31"/>
      <c r="P11335" s="31"/>
      <c r="Q11335" s="31"/>
      <c r="R11335" s="31"/>
      <c r="S11335" s="31"/>
      <c r="T11335" s="31"/>
      <c r="U11335" s="31"/>
      <c r="V11335" s="31"/>
      <c r="W11335" s="31"/>
      <c r="X11335" s="31"/>
      <c r="Y11335" s="31"/>
      <c r="Z11335" s="31"/>
      <c r="AA11335" s="31"/>
      <c r="AB11335" s="31"/>
      <c r="AC11335" s="31"/>
      <c r="AD11335" s="31"/>
      <c r="AE11335" s="31"/>
      <c r="AF11335" s="31"/>
      <c r="AG11335" s="31"/>
      <c r="AH11335" s="31"/>
      <c r="AI11335" s="31"/>
      <c r="AJ11335" s="31"/>
      <c r="AK11335" s="31"/>
      <c r="AL11335" s="31"/>
      <c r="AM11335" s="31"/>
      <c r="AN11335" s="31"/>
      <c r="AO11335" s="31"/>
      <c r="AP11335" s="31"/>
      <c r="AQ11335" s="31"/>
      <c r="AR11335" s="31"/>
      <c r="AS11335" s="31"/>
      <c r="AT11335" s="31"/>
      <c r="AU11335" s="31"/>
      <c r="AV11335" s="31"/>
      <c r="AW11335" s="31"/>
      <c r="AX11335" s="31"/>
      <c r="AY11335" s="31"/>
      <c r="AZ11335" s="31"/>
      <c r="BA11335" s="31"/>
      <c r="BB11335" s="31"/>
      <c r="BC11335" s="31"/>
      <c r="BD11335" s="31"/>
      <c r="BE11335" s="31"/>
      <c r="BF11335" s="31"/>
      <c r="BG11335" s="31"/>
      <c r="BH11335" s="31"/>
      <c r="BI11335" s="31"/>
      <c r="BJ11335" s="31"/>
      <c r="BK11335" s="31"/>
      <c r="BL11335" s="31"/>
      <c r="BM11335" s="31"/>
      <c r="BN11335" s="31"/>
      <c r="BO11335" s="31"/>
      <c r="BP11335" s="31"/>
      <c r="BQ11335" s="31"/>
      <c r="BR11335" s="31"/>
      <c r="BS11335" s="31"/>
      <c r="BT11335" s="31"/>
      <c r="BU11335" s="31"/>
      <c r="BV11335" s="31"/>
      <c r="BW11335" s="31"/>
      <c r="BX11335" s="31"/>
      <c r="BY11335" s="31"/>
      <c r="BZ11335" s="31"/>
      <c r="CA11335" s="31"/>
      <c r="CB11335" s="31"/>
      <c r="CC11335" s="31"/>
    </row>
    <row r="11336" spans="5:81" customFormat="1" x14ac:dyDescent="0.25">
      <c r="E11336" s="30" t="str">
        <f t="shared" si="87"/>
        <v>update IFINOPL.dbo.AGREEMENT_ASSET set BILLING_TO_NPWP = '013735303007000', NPWP_NAME = 'PT MARGA NUSANTARA JAYA', NPWP_ADDRESS = 'JL.PULO KAMBING KAV.II-E NO.9 KIP JATINEGARA-CAKUNG JAKARTA TIMUR' where AGREEMENT_NO = replace('0002263/4/10/05/2024', '/', '.');</v>
      </c>
      <c r="F11336" s="31"/>
      <c r="G11336" s="31"/>
      <c r="H11336" s="31"/>
      <c r="I11336" s="31"/>
      <c r="J11336" s="31"/>
      <c r="K11336" s="31"/>
      <c r="L11336" s="31"/>
      <c r="M11336" s="31"/>
      <c r="N11336" s="31"/>
      <c r="O11336" s="31"/>
      <c r="P11336" s="31"/>
      <c r="Q11336" s="31"/>
      <c r="R11336" s="31"/>
      <c r="S11336" s="31"/>
      <c r="T11336" s="31"/>
      <c r="U11336" s="31"/>
      <c r="V11336" s="31"/>
      <c r="W11336" s="31"/>
      <c r="X11336" s="31"/>
      <c r="Y11336" s="31"/>
      <c r="Z11336" s="31"/>
      <c r="AA11336" s="31"/>
      <c r="AB11336" s="31"/>
      <c r="AC11336" s="31"/>
      <c r="AD11336" s="31"/>
      <c r="AE11336" s="31"/>
      <c r="AF11336" s="31"/>
      <c r="AG11336" s="31"/>
      <c r="AH11336" s="31"/>
      <c r="AI11336" s="31"/>
      <c r="AJ11336" s="31"/>
      <c r="AK11336" s="31"/>
      <c r="AL11336" s="31"/>
      <c r="AM11336" s="31"/>
      <c r="AN11336" s="31"/>
      <c r="AO11336" s="31"/>
      <c r="AP11336" s="31"/>
      <c r="AQ11336" s="31"/>
      <c r="AR11336" s="31"/>
      <c r="AS11336" s="31"/>
      <c r="AT11336" s="31"/>
      <c r="AU11336" s="31"/>
      <c r="AV11336" s="31"/>
      <c r="AW11336" s="31"/>
      <c r="AX11336" s="31"/>
      <c r="AY11336" s="31"/>
      <c r="AZ11336" s="31"/>
      <c r="BA11336" s="31"/>
      <c r="BB11336" s="31"/>
      <c r="BC11336" s="31"/>
      <c r="BD11336" s="31"/>
      <c r="BE11336" s="31"/>
      <c r="BF11336" s="31"/>
      <c r="BG11336" s="31"/>
      <c r="BH11336" s="31"/>
      <c r="BI11336" s="31"/>
      <c r="BJ11336" s="31"/>
      <c r="BK11336" s="31"/>
      <c r="BL11336" s="31"/>
      <c r="BM11336" s="31"/>
      <c r="BN11336" s="31"/>
      <c r="BO11336" s="31"/>
      <c r="BP11336" s="31"/>
      <c r="BQ11336" s="31"/>
      <c r="BR11336" s="31"/>
      <c r="BS11336" s="31"/>
      <c r="BT11336" s="31"/>
      <c r="BU11336" s="31"/>
      <c r="BV11336" s="31"/>
      <c r="BW11336" s="31"/>
      <c r="BX11336" s="31"/>
      <c r="BY11336" s="31"/>
      <c r="BZ11336" s="31"/>
      <c r="CA11336" s="31"/>
      <c r="CB11336" s="31"/>
      <c r="CC11336" s="31"/>
    </row>
    <row r="11337" spans="5:81" customFormat="1" x14ac:dyDescent="0.25">
      <c r="E11337" s="30" t="str">
        <f t="shared" si="87"/>
        <v>update IFINOPL.dbo.AGREEMENT_ASSET set BILLING_TO_NPWP = '013735303007000', NPWP_NAME = 'PT MARGA NUSANTARA JAYA', NPWP_ADDRESS = 'JL.PULO KAMBING KAV.II-E NO.9 KIP JATINEGARA-CAKUNG JAKARTA TIMUR' where AGREEMENT_NO = replace('0002264/4/10/05/2024', '/', '.');</v>
      </c>
      <c r="F11337" s="31"/>
      <c r="G11337" s="31"/>
      <c r="H11337" s="31"/>
      <c r="I11337" s="31"/>
      <c r="J11337" s="31"/>
      <c r="K11337" s="31"/>
      <c r="L11337" s="31"/>
      <c r="M11337" s="31"/>
      <c r="N11337" s="31"/>
      <c r="O11337" s="31"/>
      <c r="P11337" s="31"/>
      <c r="Q11337" s="31"/>
      <c r="R11337" s="31"/>
      <c r="S11337" s="31"/>
      <c r="T11337" s="31"/>
      <c r="U11337" s="31"/>
      <c r="V11337" s="31"/>
      <c r="W11337" s="31"/>
      <c r="X11337" s="31"/>
      <c r="Y11337" s="31"/>
      <c r="Z11337" s="31"/>
      <c r="AA11337" s="31"/>
      <c r="AB11337" s="31"/>
      <c r="AC11337" s="31"/>
      <c r="AD11337" s="31"/>
      <c r="AE11337" s="31"/>
      <c r="AF11337" s="31"/>
      <c r="AG11337" s="31"/>
      <c r="AH11337" s="31"/>
      <c r="AI11337" s="31"/>
      <c r="AJ11337" s="31"/>
      <c r="AK11337" s="31"/>
      <c r="AL11337" s="31"/>
      <c r="AM11337" s="31"/>
      <c r="AN11337" s="31"/>
      <c r="AO11337" s="31"/>
      <c r="AP11337" s="31"/>
      <c r="AQ11337" s="31"/>
      <c r="AR11337" s="31"/>
      <c r="AS11337" s="31"/>
      <c r="AT11337" s="31"/>
      <c r="AU11337" s="31"/>
      <c r="AV11337" s="31"/>
      <c r="AW11337" s="31"/>
      <c r="AX11337" s="31"/>
      <c r="AY11337" s="31"/>
      <c r="AZ11337" s="31"/>
      <c r="BA11337" s="31"/>
      <c r="BB11337" s="31"/>
      <c r="BC11337" s="31"/>
      <c r="BD11337" s="31"/>
      <c r="BE11337" s="31"/>
      <c r="BF11337" s="31"/>
      <c r="BG11337" s="31"/>
      <c r="BH11337" s="31"/>
      <c r="BI11337" s="31"/>
      <c r="BJ11337" s="31"/>
      <c r="BK11337" s="31"/>
      <c r="BL11337" s="31"/>
      <c r="BM11337" s="31"/>
      <c r="BN11337" s="31"/>
      <c r="BO11337" s="31"/>
      <c r="BP11337" s="31"/>
      <c r="BQ11337" s="31"/>
      <c r="BR11337" s="31"/>
      <c r="BS11337" s="31"/>
      <c r="BT11337" s="31"/>
      <c r="BU11337" s="31"/>
      <c r="BV11337" s="31"/>
      <c r="BW11337" s="31"/>
      <c r="BX11337" s="31"/>
      <c r="BY11337" s="31"/>
      <c r="BZ11337" s="31"/>
      <c r="CA11337" s="31"/>
      <c r="CB11337" s="31"/>
      <c r="CC11337" s="31"/>
    </row>
    <row r="11338" spans="5:81" customFormat="1" x14ac:dyDescent="0.25">
      <c r="E11338" s="30" t="str">
        <f t="shared" si="87"/>
        <v>update IFINOPL.dbo.AGREEMENT_ASSET set BILLING_TO_NPWP = '013735303007000', NPWP_NAME = 'PT MARGA NUSANTARA JAYA', NPWP_ADDRESS = 'JL.PULO KAMBING KAV.II-E NO.9 KIP JATINEGARA-CAKUNG JAKARTA TIMUR' where AGREEMENT_NO = replace('0002265/4/10/05/2024', '/', '.');</v>
      </c>
      <c r="F11338" s="31"/>
      <c r="G11338" s="31"/>
      <c r="H11338" s="31"/>
      <c r="I11338" s="31"/>
      <c r="J11338" s="31"/>
      <c r="K11338" s="31"/>
      <c r="L11338" s="31"/>
      <c r="M11338" s="31"/>
      <c r="N11338" s="31"/>
      <c r="O11338" s="31"/>
      <c r="P11338" s="31"/>
      <c r="Q11338" s="31"/>
      <c r="R11338" s="31"/>
      <c r="S11338" s="31"/>
      <c r="T11338" s="31"/>
      <c r="U11338" s="31"/>
      <c r="V11338" s="31"/>
      <c r="W11338" s="31"/>
      <c r="X11338" s="31"/>
      <c r="Y11338" s="31"/>
      <c r="Z11338" s="31"/>
      <c r="AA11338" s="31"/>
      <c r="AB11338" s="31"/>
      <c r="AC11338" s="31"/>
      <c r="AD11338" s="31"/>
      <c r="AE11338" s="31"/>
      <c r="AF11338" s="31"/>
      <c r="AG11338" s="31"/>
      <c r="AH11338" s="31"/>
      <c r="AI11338" s="31"/>
      <c r="AJ11338" s="31"/>
      <c r="AK11338" s="31"/>
      <c r="AL11338" s="31"/>
      <c r="AM11338" s="31"/>
      <c r="AN11338" s="31"/>
      <c r="AO11338" s="31"/>
      <c r="AP11338" s="31"/>
      <c r="AQ11338" s="31"/>
      <c r="AR11338" s="31"/>
      <c r="AS11338" s="31"/>
      <c r="AT11338" s="31"/>
      <c r="AU11338" s="31"/>
      <c r="AV11338" s="31"/>
      <c r="AW11338" s="31"/>
      <c r="AX11338" s="31"/>
      <c r="AY11338" s="31"/>
      <c r="AZ11338" s="31"/>
      <c r="BA11338" s="31"/>
      <c r="BB11338" s="31"/>
      <c r="BC11338" s="31"/>
      <c r="BD11338" s="31"/>
      <c r="BE11338" s="31"/>
      <c r="BF11338" s="31"/>
      <c r="BG11338" s="31"/>
      <c r="BH11338" s="31"/>
      <c r="BI11338" s="31"/>
      <c r="BJ11338" s="31"/>
      <c r="BK11338" s="31"/>
      <c r="BL11338" s="31"/>
      <c r="BM11338" s="31"/>
      <c r="BN11338" s="31"/>
      <c r="BO11338" s="31"/>
      <c r="BP11338" s="31"/>
      <c r="BQ11338" s="31"/>
      <c r="BR11338" s="31"/>
      <c r="BS11338" s="31"/>
      <c r="BT11338" s="31"/>
      <c r="BU11338" s="31"/>
      <c r="BV11338" s="31"/>
      <c r="BW11338" s="31"/>
      <c r="BX11338" s="31"/>
      <c r="BY11338" s="31"/>
      <c r="BZ11338" s="31"/>
      <c r="CA11338" s="31"/>
      <c r="CB11338" s="31"/>
      <c r="CC11338" s="31"/>
    </row>
    <row r="11339" spans="5:81" customFormat="1" x14ac:dyDescent="0.25">
      <c r="E11339" s="30" t="str">
        <f t="shared" si="87"/>
        <v>update IFINOPL.dbo.AGREEMENT_ASSET set BILLING_TO_NPWP = '013735303007000', NPWP_NAME = 'PT MARGA NUSANTARA JAYA', NPWP_ADDRESS = 'JL.PULO KAMBING KAV.II-E NO.9 KIP JATINEGARA-CAKUNG JAKARTA TIMUR' where AGREEMENT_NO = replace('0002266/4/10/05/2024', '/', '.');</v>
      </c>
      <c r="F11339" s="31"/>
      <c r="G11339" s="31"/>
      <c r="H11339" s="31"/>
      <c r="I11339" s="31"/>
      <c r="J11339" s="31"/>
      <c r="K11339" s="31"/>
      <c r="L11339" s="31"/>
      <c r="M11339" s="31"/>
      <c r="N11339" s="31"/>
      <c r="O11339" s="31"/>
      <c r="P11339" s="31"/>
      <c r="Q11339" s="31"/>
      <c r="R11339" s="31"/>
      <c r="S11339" s="31"/>
      <c r="T11339" s="31"/>
      <c r="U11339" s="31"/>
      <c r="V11339" s="31"/>
      <c r="W11339" s="31"/>
      <c r="X11339" s="31"/>
      <c r="Y11339" s="31"/>
      <c r="Z11339" s="31"/>
      <c r="AA11339" s="31"/>
      <c r="AB11339" s="31"/>
      <c r="AC11339" s="31"/>
      <c r="AD11339" s="31"/>
      <c r="AE11339" s="31"/>
      <c r="AF11339" s="31"/>
      <c r="AG11339" s="31"/>
      <c r="AH11339" s="31"/>
      <c r="AI11339" s="31"/>
      <c r="AJ11339" s="31"/>
      <c r="AK11339" s="31"/>
      <c r="AL11339" s="31"/>
      <c r="AM11339" s="31"/>
      <c r="AN11339" s="31"/>
      <c r="AO11339" s="31"/>
      <c r="AP11339" s="31"/>
      <c r="AQ11339" s="31"/>
      <c r="AR11339" s="31"/>
      <c r="AS11339" s="31"/>
      <c r="AT11339" s="31"/>
      <c r="AU11339" s="31"/>
      <c r="AV11339" s="31"/>
      <c r="AW11339" s="31"/>
      <c r="AX11339" s="31"/>
      <c r="AY11339" s="31"/>
      <c r="AZ11339" s="31"/>
      <c r="BA11339" s="31"/>
      <c r="BB11339" s="31"/>
      <c r="BC11339" s="31"/>
      <c r="BD11339" s="31"/>
      <c r="BE11339" s="31"/>
      <c r="BF11339" s="31"/>
      <c r="BG11339" s="31"/>
      <c r="BH11339" s="31"/>
      <c r="BI11339" s="31"/>
      <c r="BJ11339" s="31"/>
      <c r="BK11339" s="31"/>
      <c r="BL11339" s="31"/>
      <c r="BM11339" s="31"/>
      <c r="BN11339" s="31"/>
      <c r="BO11339" s="31"/>
      <c r="BP11339" s="31"/>
      <c r="BQ11339" s="31"/>
      <c r="BR11339" s="31"/>
      <c r="BS11339" s="31"/>
      <c r="BT11339" s="31"/>
      <c r="BU11339" s="31"/>
      <c r="BV11339" s="31"/>
      <c r="BW11339" s="31"/>
      <c r="BX11339" s="31"/>
      <c r="BY11339" s="31"/>
      <c r="BZ11339" s="31"/>
      <c r="CA11339" s="31"/>
      <c r="CB11339" s="31"/>
      <c r="CC11339" s="31"/>
    </row>
    <row r="11340" spans="5:81" customFormat="1" x14ac:dyDescent="0.25">
      <c r="E11340" s="30" t="str">
        <f t="shared" si="87"/>
        <v>update IFINOPL.dbo.AGREEMENT_ASSET set BILLING_TO_NPWP = '013735303007000', NPWP_NAME = 'PT MARGA NUSANTARA JAYA', NPWP_ADDRESS = 'JL.PULO KAMBING KAV.II-E NO.9 KIP JATINEGARA-CAKUNG JAKARTA TIMUR' where AGREEMENT_NO = replace('0002267/4/10/05/2024', '/', '.');</v>
      </c>
      <c r="F11340" s="31"/>
      <c r="G11340" s="31"/>
      <c r="H11340" s="31"/>
      <c r="I11340" s="31"/>
      <c r="J11340" s="31"/>
      <c r="K11340" s="31"/>
      <c r="L11340" s="31"/>
      <c r="M11340" s="31"/>
      <c r="N11340" s="31"/>
      <c r="O11340" s="31"/>
      <c r="P11340" s="31"/>
      <c r="Q11340" s="31"/>
      <c r="R11340" s="31"/>
      <c r="S11340" s="31"/>
      <c r="T11340" s="31"/>
      <c r="U11340" s="31"/>
      <c r="V11340" s="31"/>
      <c r="W11340" s="31"/>
      <c r="X11340" s="31"/>
      <c r="Y11340" s="31"/>
      <c r="Z11340" s="31"/>
      <c r="AA11340" s="31"/>
      <c r="AB11340" s="31"/>
      <c r="AC11340" s="31"/>
      <c r="AD11340" s="31"/>
      <c r="AE11340" s="31"/>
      <c r="AF11340" s="31"/>
      <c r="AG11340" s="31"/>
      <c r="AH11340" s="31"/>
      <c r="AI11340" s="31"/>
      <c r="AJ11340" s="31"/>
      <c r="AK11340" s="31"/>
      <c r="AL11340" s="31"/>
      <c r="AM11340" s="31"/>
      <c r="AN11340" s="31"/>
      <c r="AO11340" s="31"/>
      <c r="AP11340" s="31"/>
      <c r="AQ11340" s="31"/>
      <c r="AR11340" s="31"/>
      <c r="AS11340" s="31"/>
      <c r="AT11340" s="31"/>
      <c r="AU11340" s="31"/>
      <c r="AV11340" s="31"/>
      <c r="AW11340" s="31"/>
      <c r="AX11340" s="31"/>
      <c r="AY11340" s="31"/>
      <c r="AZ11340" s="31"/>
      <c r="BA11340" s="31"/>
      <c r="BB11340" s="31"/>
      <c r="BC11340" s="31"/>
      <c r="BD11340" s="31"/>
      <c r="BE11340" s="31"/>
      <c r="BF11340" s="31"/>
      <c r="BG11340" s="31"/>
      <c r="BH11340" s="31"/>
      <c r="BI11340" s="31"/>
      <c r="BJ11340" s="31"/>
      <c r="BK11340" s="31"/>
      <c r="BL11340" s="31"/>
      <c r="BM11340" s="31"/>
      <c r="BN11340" s="31"/>
      <c r="BO11340" s="31"/>
      <c r="BP11340" s="31"/>
      <c r="BQ11340" s="31"/>
      <c r="BR11340" s="31"/>
      <c r="BS11340" s="31"/>
      <c r="BT11340" s="31"/>
      <c r="BU11340" s="31"/>
      <c r="BV11340" s="31"/>
      <c r="BW11340" s="31"/>
      <c r="BX11340" s="31"/>
      <c r="BY11340" s="31"/>
      <c r="BZ11340" s="31"/>
      <c r="CA11340" s="31"/>
      <c r="CB11340" s="31"/>
      <c r="CC11340" s="31"/>
    </row>
    <row r="11341" spans="5:81" customFormat="1" x14ac:dyDescent="0.25">
      <c r="E11341" s="30" t="str">
        <f t="shared" si="87"/>
        <v>update IFINOPL.dbo.AGREEMENT_ASSET set BILLING_TO_NPWP = '013735303007000', NPWP_NAME = 'PT MARGA NUSANTARA JAYA', NPWP_ADDRESS = 'JL.PULO KAMBING KAV.II-E NO.9 KIP JATINEGARA-CAKUNG JAKARTA TIMUR' where AGREEMENT_NO = replace('0002268/4/10/05/2024', '/', '.');</v>
      </c>
      <c r="F11341" s="31"/>
      <c r="G11341" s="31"/>
      <c r="H11341" s="31"/>
      <c r="I11341" s="31"/>
      <c r="J11341" s="31"/>
      <c r="K11341" s="31"/>
      <c r="L11341" s="31"/>
      <c r="M11341" s="31"/>
      <c r="N11341" s="31"/>
      <c r="O11341" s="31"/>
      <c r="P11341" s="31"/>
      <c r="Q11341" s="31"/>
      <c r="R11341" s="31"/>
      <c r="S11341" s="31"/>
      <c r="T11341" s="31"/>
      <c r="U11341" s="31"/>
      <c r="V11341" s="31"/>
      <c r="W11341" s="31"/>
      <c r="X11341" s="31"/>
      <c r="Y11341" s="31"/>
      <c r="Z11341" s="31"/>
      <c r="AA11341" s="31"/>
      <c r="AB11341" s="31"/>
      <c r="AC11341" s="31"/>
      <c r="AD11341" s="31"/>
      <c r="AE11341" s="31"/>
      <c r="AF11341" s="31"/>
      <c r="AG11341" s="31"/>
      <c r="AH11341" s="31"/>
      <c r="AI11341" s="31"/>
      <c r="AJ11341" s="31"/>
      <c r="AK11341" s="31"/>
      <c r="AL11341" s="31"/>
      <c r="AM11341" s="31"/>
      <c r="AN11341" s="31"/>
      <c r="AO11341" s="31"/>
      <c r="AP11341" s="31"/>
      <c r="AQ11341" s="31"/>
      <c r="AR11341" s="31"/>
      <c r="AS11341" s="31"/>
      <c r="AT11341" s="31"/>
      <c r="AU11341" s="31"/>
      <c r="AV11341" s="31"/>
      <c r="AW11341" s="31"/>
      <c r="AX11341" s="31"/>
      <c r="AY11341" s="31"/>
      <c r="AZ11341" s="31"/>
      <c r="BA11341" s="31"/>
      <c r="BB11341" s="31"/>
      <c r="BC11341" s="31"/>
      <c r="BD11341" s="31"/>
      <c r="BE11341" s="31"/>
      <c r="BF11341" s="31"/>
      <c r="BG11341" s="31"/>
      <c r="BH11341" s="31"/>
      <c r="BI11341" s="31"/>
      <c r="BJ11341" s="31"/>
      <c r="BK11341" s="31"/>
      <c r="BL11341" s="31"/>
      <c r="BM11341" s="31"/>
      <c r="BN11341" s="31"/>
      <c r="BO11341" s="31"/>
      <c r="BP11341" s="31"/>
      <c r="BQ11341" s="31"/>
      <c r="BR11341" s="31"/>
      <c r="BS11341" s="31"/>
      <c r="BT11341" s="31"/>
      <c r="BU11341" s="31"/>
      <c r="BV11341" s="31"/>
      <c r="BW11341" s="31"/>
      <c r="BX11341" s="31"/>
      <c r="BY11341" s="31"/>
      <c r="BZ11341" s="31"/>
      <c r="CA11341" s="31"/>
      <c r="CB11341" s="31"/>
      <c r="CC11341" s="31"/>
    </row>
    <row r="11342" spans="5:81" customFormat="1" x14ac:dyDescent="0.25">
      <c r="E11342" s="30" t="str">
        <f t="shared" si="87"/>
        <v>update IFINOPL.dbo.AGREEMENT_ASSET set BILLING_TO_NPWP = '013735303007000', NPWP_NAME = 'PT MARGA NUSANTARA JAYA', NPWP_ADDRESS = 'JL.PULO KAMBING KAV.II-E NO.9 KIP JATINEGARA-CAKUNG JAKARTA TIMUR' where AGREEMENT_NO = replace('0002269/4/10/05/2024', '/', '.');</v>
      </c>
      <c r="F11342" s="31"/>
      <c r="G11342" s="31"/>
      <c r="H11342" s="31"/>
      <c r="I11342" s="31"/>
      <c r="J11342" s="31"/>
      <c r="K11342" s="31"/>
      <c r="L11342" s="31"/>
      <c r="M11342" s="31"/>
      <c r="N11342" s="31"/>
      <c r="O11342" s="31"/>
      <c r="P11342" s="31"/>
      <c r="Q11342" s="31"/>
      <c r="R11342" s="31"/>
      <c r="S11342" s="31"/>
      <c r="T11342" s="31"/>
      <c r="U11342" s="31"/>
      <c r="V11342" s="31"/>
      <c r="W11342" s="31"/>
      <c r="X11342" s="31"/>
      <c r="Y11342" s="31"/>
      <c r="Z11342" s="31"/>
      <c r="AA11342" s="31"/>
      <c r="AB11342" s="31"/>
      <c r="AC11342" s="31"/>
      <c r="AD11342" s="31"/>
      <c r="AE11342" s="31"/>
      <c r="AF11342" s="31"/>
      <c r="AG11342" s="31"/>
      <c r="AH11342" s="31"/>
      <c r="AI11342" s="31"/>
      <c r="AJ11342" s="31"/>
      <c r="AK11342" s="31"/>
      <c r="AL11342" s="31"/>
      <c r="AM11342" s="31"/>
      <c r="AN11342" s="31"/>
      <c r="AO11342" s="31"/>
      <c r="AP11342" s="31"/>
      <c r="AQ11342" s="31"/>
      <c r="AR11342" s="31"/>
      <c r="AS11342" s="31"/>
      <c r="AT11342" s="31"/>
      <c r="AU11342" s="31"/>
      <c r="AV11342" s="31"/>
      <c r="AW11342" s="31"/>
      <c r="AX11342" s="31"/>
      <c r="AY11342" s="31"/>
      <c r="AZ11342" s="31"/>
      <c r="BA11342" s="31"/>
      <c r="BB11342" s="31"/>
      <c r="BC11342" s="31"/>
      <c r="BD11342" s="31"/>
      <c r="BE11342" s="31"/>
      <c r="BF11342" s="31"/>
      <c r="BG11342" s="31"/>
      <c r="BH11342" s="31"/>
      <c r="BI11342" s="31"/>
      <c r="BJ11342" s="31"/>
      <c r="BK11342" s="31"/>
      <c r="BL11342" s="31"/>
      <c r="BM11342" s="31"/>
      <c r="BN11342" s="31"/>
      <c r="BO11342" s="31"/>
      <c r="BP11342" s="31"/>
      <c r="BQ11342" s="31"/>
      <c r="BR11342" s="31"/>
      <c r="BS11342" s="31"/>
      <c r="BT11342" s="31"/>
      <c r="BU11342" s="31"/>
      <c r="BV11342" s="31"/>
      <c r="BW11342" s="31"/>
      <c r="BX11342" s="31"/>
      <c r="BY11342" s="31"/>
      <c r="BZ11342" s="31"/>
      <c r="CA11342" s="31"/>
      <c r="CB11342" s="31"/>
      <c r="CC11342" s="31"/>
    </row>
    <row r="11343" spans="5:81" customFormat="1" x14ac:dyDescent="0.25">
      <c r="E11343" s="30" t="str">
        <f t="shared" si="87"/>
        <v>update IFINOPL.dbo.AGREEMENT_ASSET set BILLING_TO_NPWP = '013735303007000', NPWP_NAME = 'PT MARGA NUSANTARA JAYA', NPWP_ADDRESS = 'JL.PULO KAMBING KAV.II-E NO.9 KIP JATINEGARA-CAKUNG JAKARTA TIMUR' where AGREEMENT_NO = replace('0002270/4/10/05/2024', '/', '.');</v>
      </c>
      <c r="F11343" s="31"/>
      <c r="G11343" s="31"/>
      <c r="H11343" s="31"/>
      <c r="I11343" s="31"/>
      <c r="J11343" s="31"/>
      <c r="K11343" s="31"/>
      <c r="L11343" s="31"/>
      <c r="M11343" s="31"/>
      <c r="N11343" s="31"/>
      <c r="O11343" s="31"/>
      <c r="P11343" s="31"/>
      <c r="Q11343" s="31"/>
      <c r="R11343" s="31"/>
      <c r="S11343" s="31"/>
      <c r="T11343" s="31"/>
      <c r="U11343" s="31"/>
      <c r="V11343" s="31"/>
      <c r="W11343" s="31"/>
      <c r="X11343" s="31"/>
      <c r="Y11343" s="31"/>
      <c r="Z11343" s="31"/>
      <c r="AA11343" s="31"/>
      <c r="AB11343" s="31"/>
      <c r="AC11343" s="31"/>
      <c r="AD11343" s="31"/>
      <c r="AE11343" s="31"/>
      <c r="AF11343" s="31"/>
      <c r="AG11343" s="31"/>
      <c r="AH11343" s="31"/>
      <c r="AI11343" s="31"/>
      <c r="AJ11343" s="31"/>
      <c r="AK11343" s="31"/>
      <c r="AL11343" s="31"/>
      <c r="AM11343" s="31"/>
      <c r="AN11343" s="31"/>
      <c r="AO11343" s="31"/>
      <c r="AP11343" s="31"/>
      <c r="AQ11343" s="31"/>
      <c r="AR11343" s="31"/>
      <c r="AS11343" s="31"/>
      <c r="AT11343" s="31"/>
      <c r="AU11343" s="31"/>
      <c r="AV11343" s="31"/>
      <c r="AW11343" s="31"/>
      <c r="AX11343" s="31"/>
      <c r="AY11343" s="31"/>
      <c r="AZ11343" s="31"/>
      <c r="BA11343" s="31"/>
      <c r="BB11343" s="31"/>
      <c r="BC11343" s="31"/>
      <c r="BD11343" s="31"/>
      <c r="BE11343" s="31"/>
      <c r="BF11343" s="31"/>
      <c r="BG11343" s="31"/>
      <c r="BH11343" s="31"/>
      <c r="BI11343" s="31"/>
      <c r="BJ11343" s="31"/>
      <c r="BK11343" s="31"/>
      <c r="BL11343" s="31"/>
      <c r="BM11343" s="31"/>
      <c r="BN11343" s="31"/>
      <c r="BO11343" s="31"/>
      <c r="BP11343" s="31"/>
      <c r="BQ11343" s="31"/>
      <c r="BR11343" s="31"/>
      <c r="BS11343" s="31"/>
      <c r="BT11343" s="31"/>
      <c r="BU11343" s="31"/>
      <c r="BV11343" s="31"/>
      <c r="BW11343" s="31"/>
      <c r="BX11343" s="31"/>
      <c r="BY11343" s="31"/>
      <c r="BZ11343" s="31"/>
      <c r="CA11343" s="31"/>
      <c r="CB11343" s="31"/>
      <c r="CC11343" s="31"/>
    </row>
    <row r="11344" spans="5:81" customFormat="1" x14ac:dyDescent="0.25">
      <c r="E11344" s="30" t="str">
        <f t="shared" si="87"/>
        <v>update IFINOPL.dbo.AGREEMENT_ASSET set BILLING_TO_NPWP = '013735303007000', NPWP_NAME = 'PT MARGA NUSANTARA JAYA', NPWP_ADDRESS = 'JL.PULO KAMBING KAV.II-E NO.9 KIP JATINEGARA-CAKUNG JAKARTA TIMUR' where AGREEMENT_NO = replace('0002271/4/10/05/2024', '/', '.');</v>
      </c>
      <c r="F11344" s="31"/>
      <c r="G11344" s="31"/>
      <c r="H11344" s="31"/>
      <c r="I11344" s="31"/>
      <c r="J11344" s="31"/>
      <c r="K11344" s="31"/>
      <c r="L11344" s="31"/>
      <c r="M11344" s="31"/>
      <c r="N11344" s="31"/>
      <c r="O11344" s="31"/>
      <c r="P11344" s="31"/>
      <c r="Q11344" s="31"/>
      <c r="R11344" s="31"/>
      <c r="S11344" s="31"/>
      <c r="T11344" s="31"/>
      <c r="U11344" s="31"/>
      <c r="V11344" s="31"/>
      <c r="W11344" s="31"/>
      <c r="X11344" s="31"/>
      <c r="Y11344" s="31"/>
      <c r="Z11344" s="31"/>
      <c r="AA11344" s="31"/>
      <c r="AB11344" s="31"/>
      <c r="AC11344" s="31"/>
      <c r="AD11344" s="31"/>
      <c r="AE11344" s="31"/>
      <c r="AF11344" s="31"/>
      <c r="AG11344" s="31"/>
      <c r="AH11344" s="31"/>
      <c r="AI11344" s="31"/>
      <c r="AJ11344" s="31"/>
      <c r="AK11344" s="31"/>
      <c r="AL11344" s="31"/>
      <c r="AM11344" s="31"/>
      <c r="AN11344" s="31"/>
      <c r="AO11344" s="31"/>
      <c r="AP11344" s="31"/>
      <c r="AQ11344" s="31"/>
      <c r="AR11344" s="31"/>
      <c r="AS11344" s="31"/>
      <c r="AT11344" s="31"/>
      <c r="AU11344" s="31"/>
      <c r="AV11344" s="31"/>
      <c r="AW11344" s="31"/>
      <c r="AX11344" s="31"/>
      <c r="AY11344" s="31"/>
      <c r="AZ11344" s="31"/>
      <c r="BA11344" s="31"/>
      <c r="BB11344" s="31"/>
      <c r="BC11344" s="31"/>
      <c r="BD11344" s="31"/>
      <c r="BE11344" s="31"/>
      <c r="BF11344" s="31"/>
      <c r="BG11344" s="31"/>
      <c r="BH11344" s="31"/>
      <c r="BI11344" s="31"/>
      <c r="BJ11344" s="31"/>
      <c r="BK11344" s="31"/>
      <c r="BL11344" s="31"/>
      <c r="BM11344" s="31"/>
      <c r="BN11344" s="31"/>
      <c r="BO11344" s="31"/>
      <c r="BP11344" s="31"/>
      <c r="BQ11344" s="31"/>
      <c r="BR11344" s="31"/>
      <c r="BS11344" s="31"/>
      <c r="BT11344" s="31"/>
      <c r="BU11344" s="31"/>
      <c r="BV11344" s="31"/>
      <c r="BW11344" s="31"/>
      <c r="BX11344" s="31"/>
      <c r="BY11344" s="31"/>
      <c r="BZ11344" s="31"/>
      <c r="CA11344" s="31"/>
      <c r="CB11344" s="31"/>
      <c r="CC11344" s="31"/>
    </row>
    <row r="11345" spans="5:81" customFormat="1" x14ac:dyDescent="0.25">
      <c r="E11345" s="30" t="str">
        <f t="shared" si="87"/>
        <v>update IFINOPL.dbo.AGREEMENT_ASSET set BILLING_TO_NPWP = '013735303007000', NPWP_NAME = 'PT MARGA NUSANTARA JAYA', NPWP_ADDRESS = 'JL.PULO KAMBING KAV.II-E NO.9 KIP JATINEGARA-CAKUNG JAKARTA TIMUR' where AGREEMENT_NO = replace('0002273/4/10/05/2024', '/', '.');</v>
      </c>
      <c r="F11345" s="31"/>
      <c r="G11345" s="31"/>
      <c r="H11345" s="31"/>
      <c r="I11345" s="31"/>
      <c r="J11345" s="31"/>
      <c r="K11345" s="31"/>
      <c r="L11345" s="31"/>
      <c r="M11345" s="31"/>
      <c r="N11345" s="31"/>
      <c r="O11345" s="31"/>
      <c r="P11345" s="31"/>
      <c r="Q11345" s="31"/>
      <c r="R11345" s="31"/>
      <c r="S11345" s="31"/>
      <c r="T11345" s="31"/>
      <c r="U11345" s="31"/>
      <c r="V11345" s="31"/>
      <c r="W11345" s="31"/>
      <c r="X11345" s="31"/>
      <c r="Y11345" s="31"/>
      <c r="Z11345" s="31"/>
      <c r="AA11345" s="31"/>
      <c r="AB11345" s="31"/>
      <c r="AC11345" s="31"/>
      <c r="AD11345" s="31"/>
      <c r="AE11345" s="31"/>
      <c r="AF11345" s="31"/>
      <c r="AG11345" s="31"/>
      <c r="AH11345" s="31"/>
      <c r="AI11345" s="31"/>
      <c r="AJ11345" s="31"/>
      <c r="AK11345" s="31"/>
      <c r="AL11345" s="31"/>
      <c r="AM11345" s="31"/>
      <c r="AN11345" s="31"/>
      <c r="AO11345" s="31"/>
      <c r="AP11345" s="31"/>
      <c r="AQ11345" s="31"/>
      <c r="AR11345" s="31"/>
      <c r="AS11345" s="31"/>
      <c r="AT11345" s="31"/>
      <c r="AU11345" s="31"/>
      <c r="AV11345" s="31"/>
      <c r="AW11345" s="31"/>
      <c r="AX11345" s="31"/>
      <c r="AY11345" s="31"/>
      <c r="AZ11345" s="31"/>
      <c r="BA11345" s="31"/>
      <c r="BB11345" s="31"/>
      <c r="BC11345" s="31"/>
      <c r="BD11345" s="31"/>
      <c r="BE11345" s="31"/>
      <c r="BF11345" s="31"/>
      <c r="BG11345" s="31"/>
      <c r="BH11345" s="31"/>
      <c r="BI11345" s="31"/>
      <c r="BJ11345" s="31"/>
      <c r="BK11345" s="31"/>
      <c r="BL11345" s="31"/>
      <c r="BM11345" s="31"/>
      <c r="BN11345" s="31"/>
      <c r="BO11345" s="31"/>
      <c r="BP11345" s="31"/>
      <c r="BQ11345" s="31"/>
      <c r="BR11345" s="31"/>
      <c r="BS11345" s="31"/>
      <c r="BT11345" s="31"/>
      <c r="BU11345" s="31"/>
      <c r="BV11345" s="31"/>
      <c r="BW11345" s="31"/>
      <c r="BX11345" s="31"/>
      <c r="BY11345" s="31"/>
      <c r="BZ11345" s="31"/>
      <c r="CA11345" s="31"/>
      <c r="CB11345" s="31"/>
      <c r="CC11345" s="31"/>
    </row>
    <row r="11346" spans="5:81" customFormat="1" x14ac:dyDescent="0.25">
      <c r="E11346" s="30" t="str">
        <f t="shared" si="87"/>
        <v>update IFINOPL.dbo.AGREEMENT_ASSET set BILLING_TO_NPWP = '013735303007000', NPWP_NAME = 'PT MARGA NUSANTARA JAYA', NPWP_ADDRESS = 'JL.PULO KAMBING KAV.II-E NO.9 KIP JATINEGARA-CAKUNG JAKARTA TIMUR' where AGREEMENT_NO = replace('0002274/4/10/05/2024', '/', '.');</v>
      </c>
      <c r="F11346" s="31"/>
      <c r="G11346" s="31"/>
      <c r="H11346" s="31"/>
      <c r="I11346" s="31"/>
      <c r="J11346" s="31"/>
      <c r="K11346" s="31"/>
      <c r="L11346" s="31"/>
      <c r="M11346" s="31"/>
      <c r="N11346" s="31"/>
      <c r="O11346" s="31"/>
      <c r="P11346" s="31"/>
      <c r="Q11346" s="31"/>
      <c r="R11346" s="31"/>
      <c r="S11346" s="31"/>
      <c r="T11346" s="31"/>
      <c r="U11346" s="31"/>
      <c r="V11346" s="31"/>
      <c r="W11346" s="31"/>
      <c r="X11346" s="31"/>
      <c r="Y11346" s="31"/>
      <c r="Z11346" s="31"/>
      <c r="AA11346" s="31"/>
      <c r="AB11346" s="31"/>
      <c r="AC11346" s="31"/>
      <c r="AD11346" s="31"/>
      <c r="AE11346" s="31"/>
      <c r="AF11346" s="31"/>
      <c r="AG11346" s="31"/>
      <c r="AH11346" s="31"/>
      <c r="AI11346" s="31"/>
      <c r="AJ11346" s="31"/>
      <c r="AK11346" s="31"/>
      <c r="AL11346" s="31"/>
      <c r="AM11346" s="31"/>
      <c r="AN11346" s="31"/>
      <c r="AO11346" s="31"/>
      <c r="AP11346" s="31"/>
      <c r="AQ11346" s="31"/>
      <c r="AR11346" s="31"/>
      <c r="AS11346" s="31"/>
      <c r="AT11346" s="31"/>
      <c r="AU11346" s="31"/>
      <c r="AV11346" s="31"/>
      <c r="AW11346" s="31"/>
      <c r="AX11346" s="31"/>
      <c r="AY11346" s="31"/>
      <c r="AZ11346" s="31"/>
      <c r="BA11346" s="31"/>
      <c r="BB11346" s="31"/>
      <c r="BC11346" s="31"/>
      <c r="BD11346" s="31"/>
      <c r="BE11346" s="31"/>
      <c r="BF11346" s="31"/>
      <c r="BG11346" s="31"/>
      <c r="BH11346" s="31"/>
      <c r="BI11346" s="31"/>
      <c r="BJ11346" s="31"/>
      <c r="BK11346" s="31"/>
      <c r="BL11346" s="31"/>
      <c r="BM11346" s="31"/>
      <c r="BN11346" s="31"/>
      <c r="BO11346" s="31"/>
      <c r="BP11346" s="31"/>
      <c r="BQ11346" s="31"/>
      <c r="BR11346" s="31"/>
      <c r="BS11346" s="31"/>
      <c r="BT11346" s="31"/>
      <c r="BU11346" s="31"/>
      <c r="BV11346" s="31"/>
      <c r="BW11346" s="31"/>
      <c r="BX11346" s="31"/>
      <c r="BY11346" s="31"/>
      <c r="BZ11346" s="31"/>
      <c r="CA11346" s="31"/>
      <c r="CB11346" s="31"/>
      <c r="CC11346" s="31"/>
    </row>
    <row r="11347" spans="5:81" customFormat="1" x14ac:dyDescent="0.25">
      <c r="E11347" s="30" t="str">
        <f t="shared" si="87"/>
        <v>update IFINOPL.dbo.AGREEMENT_ASSET set BILLING_TO_NPWP = '013735303007000', NPWP_NAME = 'PT MARGA NUSANTARA JAYA', NPWP_ADDRESS = 'JL.PULO KAMBING KAV.II-E NO.9 KIP JATINEGARA-CAKUNG JAKARTA TIMUR' where AGREEMENT_NO = replace('0002275/4/10/05/2024', '/', '.');</v>
      </c>
      <c r="F11347" s="31"/>
      <c r="G11347" s="31"/>
      <c r="H11347" s="31"/>
      <c r="I11347" s="31"/>
      <c r="J11347" s="31"/>
      <c r="K11347" s="31"/>
      <c r="L11347" s="31"/>
      <c r="M11347" s="31"/>
      <c r="N11347" s="31"/>
      <c r="O11347" s="31"/>
      <c r="P11347" s="31"/>
      <c r="Q11347" s="31"/>
      <c r="R11347" s="31"/>
      <c r="S11347" s="31"/>
      <c r="T11347" s="31"/>
      <c r="U11347" s="31"/>
      <c r="V11347" s="31"/>
      <c r="W11347" s="31"/>
      <c r="X11347" s="31"/>
      <c r="Y11347" s="31"/>
      <c r="Z11347" s="31"/>
      <c r="AA11347" s="31"/>
      <c r="AB11347" s="31"/>
      <c r="AC11347" s="31"/>
      <c r="AD11347" s="31"/>
      <c r="AE11347" s="31"/>
      <c r="AF11347" s="31"/>
      <c r="AG11347" s="31"/>
      <c r="AH11347" s="31"/>
      <c r="AI11347" s="31"/>
      <c r="AJ11347" s="31"/>
      <c r="AK11347" s="31"/>
      <c r="AL11347" s="31"/>
      <c r="AM11347" s="31"/>
      <c r="AN11347" s="31"/>
      <c r="AO11347" s="31"/>
      <c r="AP11347" s="31"/>
      <c r="AQ11347" s="31"/>
      <c r="AR11347" s="31"/>
      <c r="AS11347" s="31"/>
      <c r="AT11347" s="31"/>
      <c r="AU11347" s="31"/>
      <c r="AV11347" s="31"/>
      <c r="AW11347" s="31"/>
      <c r="AX11347" s="31"/>
      <c r="AY11347" s="31"/>
      <c r="AZ11347" s="31"/>
      <c r="BA11347" s="31"/>
      <c r="BB11347" s="31"/>
      <c r="BC11347" s="31"/>
      <c r="BD11347" s="31"/>
      <c r="BE11347" s="31"/>
      <c r="BF11347" s="31"/>
      <c r="BG11347" s="31"/>
      <c r="BH11347" s="31"/>
      <c r="BI11347" s="31"/>
      <c r="BJ11347" s="31"/>
      <c r="BK11347" s="31"/>
      <c r="BL11347" s="31"/>
      <c r="BM11347" s="31"/>
      <c r="BN11347" s="31"/>
      <c r="BO11347" s="31"/>
      <c r="BP11347" s="31"/>
      <c r="BQ11347" s="31"/>
      <c r="BR11347" s="31"/>
      <c r="BS11347" s="31"/>
      <c r="BT11347" s="31"/>
      <c r="BU11347" s="31"/>
      <c r="BV11347" s="31"/>
      <c r="BW11347" s="31"/>
      <c r="BX11347" s="31"/>
      <c r="BY11347" s="31"/>
      <c r="BZ11347" s="31"/>
      <c r="CA11347" s="31"/>
      <c r="CB11347" s="31"/>
      <c r="CC11347" s="31"/>
    </row>
    <row r="11348" spans="5:81" customFormat="1" x14ac:dyDescent="0.25">
      <c r="E11348" s="30" t="str">
        <f t="shared" si="87"/>
        <v>update IFINOPL.dbo.AGREEMENT_ASSET set BILLING_TO_NPWP = '013735303007000', NPWP_NAME = 'PT MARGA NUSANTARA JAYA', NPWP_ADDRESS = 'JL.PULO KAMBING KAV.II-E NO.9 KIP JATINEGARA-CAKUNG JAKARTA TIMUR' where AGREEMENT_NO = replace('0002276/4/10/05/2024', '/', '.');</v>
      </c>
      <c r="F11348" s="31"/>
      <c r="G11348" s="31"/>
      <c r="H11348" s="31"/>
      <c r="I11348" s="31"/>
      <c r="J11348" s="31"/>
      <c r="K11348" s="31"/>
      <c r="L11348" s="31"/>
      <c r="M11348" s="31"/>
      <c r="N11348" s="31"/>
      <c r="O11348" s="31"/>
      <c r="P11348" s="31"/>
      <c r="Q11348" s="31"/>
      <c r="R11348" s="31"/>
      <c r="S11348" s="31"/>
      <c r="T11348" s="31"/>
      <c r="U11348" s="31"/>
      <c r="V11348" s="31"/>
      <c r="W11348" s="31"/>
      <c r="X11348" s="31"/>
      <c r="Y11348" s="31"/>
      <c r="Z11348" s="31"/>
      <c r="AA11348" s="31"/>
      <c r="AB11348" s="31"/>
      <c r="AC11348" s="31"/>
      <c r="AD11348" s="31"/>
      <c r="AE11348" s="31"/>
      <c r="AF11348" s="31"/>
      <c r="AG11348" s="31"/>
      <c r="AH11348" s="31"/>
      <c r="AI11348" s="31"/>
      <c r="AJ11348" s="31"/>
      <c r="AK11348" s="31"/>
      <c r="AL11348" s="31"/>
      <c r="AM11348" s="31"/>
      <c r="AN11348" s="31"/>
      <c r="AO11348" s="31"/>
      <c r="AP11348" s="31"/>
      <c r="AQ11348" s="31"/>
      <c r="AR11348" s="31"/>
      <c r="AS11348" s="31"/>
      <c r="AT11348" s="31"/>
      <c r="AU11348" s="31"/>
      <c r="AV11348" s="31"/>
      <c r="AW11348" s="31"/>
      <c r="AX11348" s="31"/>
      <c r="AY11348" s="31"/>
      <c r="AZ11348" s="31"/>
      <c r="BA11348" s="31"/>
      <c r="BB11348" s="31"/>
      <c r="BC11348" s="31"/>
      <c r="BD11348" s="31"/>
      <c r="BE11348" s="31"/>
      <c r="BF11348" s="31"/>
      <c r="BG11348" s="31"/>
      <c r="BH11348" s="31"/>
      <c r="BI11348" s="31"/>
      <c r="BJ11348" s="31"/>
      <c r="BK11348" s="31"/>
      <c r="BL11348" s="31"/>
      <c r="BM11348" s="31"/>
      <c r="BN11348" s="31"/>
      <c r="BO11348" s="31"/>
      <c r="BP11348" s="31"/>
      <c r="BQ11348" s="31"/>
      <c r="BR11348" s="31"/>
      <c r="BS11348" s="31"/>
      <c r="BT11348" s="31"/>
      <c r="BU11348" s="31"/>
      <c r="BV11348" s="31"/>
      <c r="BW11348" s="31"/>
      <c r="BX11348" s="31"/>
      <c r="BY11348" s="31"/>
      <c r="BZ11348" s="31"/>
      <c r="CA11348" s="31"/>
      <c r="CB11348" s="31"/>
      <c r="CC11348" s="31"/>
    </row>
    <row r="11349" spans="5:81" customFormat="1" x14ac:dyDescent="0.25">
      <c r="E11349" s="30" t="str">
        <f t="shared" si="87"/>
        <v>update IFINOPL.dbo.AGREEMENT_ASSET set BILLING_TO_NPWP = '013735303007000', NPWP_NAME = 'PT MARGA NUSANTARA JAYA', NPWP_ADDRESS = 'JL.PULO KAMBING KAV.II-E NO.9 KIP JATINEGARA-CAKUNG JAKARTA TIMUR' where AGREEMENT_NO = replace('0002277/4/10/05/2024', '/', '.');</v>
      </c>
      <c r="F11349" s="31"/>
      <c r="G11349" s="31"/>
      <c r="H11349" s="31"/>
      <c r="I11349" s="31"/>
      <c r="J11349" s="31"/>
      <c r="K11349" s="31"/>
      <c r="L11349" s="31"/>
      <c r="M11349" s="31"/>
      <c r="N11349" s="31"/>
      <c r="O11349" s="31"/>
      <c r="P11349" s="31"/>
      <c r="Q11349" s="31"/>
      <c r="R11349" s="31"/>
      <c r="S11349" s="31"/>
      <c r="T11349" s="31"/>
      <c r="U11349" s="31"/>
      <c r="V11349" s="31"/>
      <c r="W11349" s="31"/>
      <c r="X11349" s="31"/>
      <c r="Y11349" s="31"/>
      <c r="Z11349" s="31"/>
      <c r="AA11349" s="31"/>
      <c r="AB11349" s="31"/>
      <c r="AC11349" s="31"/>
      <c r="AD11349" s="31"/>
      <c r="AE11349" s="31"/>
      <c r="AF11349" s="31"/>
      <c r="AG11349" s="31"/>
      <c r="AH11349" s="31"/>
      <c r="AI11349" s="31"/>
      <c r="AJ11349" s="31"/>
      <c r="AK11349" s="31"/>
      <c r="AL11349" s="31"/>
      <c r="AM11349" s="31"/>
      <c r="AN11349" s="31"/>
      <c r="AO11349" s="31"/>
      <c r="AP11349" s="31"/>
      <c r="AQ11349" s="31"/>
      <c r="AR11349" s="31"/>
      <c r="AS11349" s="31"/>
      <c r="AT11349" s="31"/>
      <c r="AU11349" s="31"/>
      <c r="AV11349" s="31"/>
      <c r="AW11349" s="31"/>
      <c r="AX11349" s="31"/>
      <c r="AY11349" s="31"/>
      <c r="AZ11349" s="31"/>
      <c r="BA11349" s="31"/>
      <c r="BB11349" s="31"/>
      <c r="BC11349" s="31"/>
      <c r="BD11349" s="31"/>
      <c r="BE11349" s="31"/>
      <c r="BF11349" s="31"/>
      <c r="BG11349" s="31"/>
      <c r="BH11349" s="31"/>
      <c r="BI11349" s="31"/>
      <c r="BJ11349" s="31"/>
      <c r="BK11349" s="31"/>
      <c r="BL11349" s="31"/>
      <c r="BM11349" s="31"/>
      <c r="BN11349" s="31"/>
      <c r="BO11349" s="31"/>
      <c r="BP11349" s="31"/>
      <c r="BQ11349" s="31"/>
      <c r="BR11349" s="31"/>
      <c r="BS11349" s="31"/>
      <c r="BT11349" s="31"/>
      <c r="BU11349" s="31"/>
      <c r="BV11349" s="31"/>
      <c r="BW11349" s="31"/>
      <c r="BX11349" s="31"/>
      <c r="BY11349" s="31"/>
      <c r="BZ11349" s="31"/>
      <c r="CA11349" s="31"/>
      <c r="CB11349" s="31"/>
      <c r="CC11349" s="31"/>
    </row>
    <row r="11350" spans="5:81" customFormat="1" x14ac:dyDescent="0.25">
      <c r="E11350" s="30" t="str">
        <f t="shared" si="87"/>
        <v>update IFINOPL.dbo.AGREEMENT_ASSET set BILLING_TO_NPWP = '013735303007000', NPWP_NAME = 'PT MARGA NUSANTARA JAYA', NPWP_ADDRESS = 'JL.PULO KAMBING KAV.II-E NO.9 KIP JATINEGARA-CAKUNG JAKARTA TIMUR' where AGREEMENT_NO = replace('0002278/4/10/05/2024', '/', '.');</v>
      </c>
      <c r="F11350" s="31"/>
      <c r="G11350" s="31"/>
      <c r="H11350" s="31"/>
      <c r="I11350" s="31"/>
      <c r="J11350" s="31"/>
      <c r="K11350" s="31"/>
      <c r="L11350" s="31"/>
      <c r="M11350" s="31"/>
      <c r="N11350" s="31"/>
      <c r="O11350" s="31"/>
      <c r="P11350" s="31"/>
      <c r="Q11350" s="31"/>
      <c r="R11350" s="31"/>
      <c r="S11350" s="31"/>
      <c r="T11350" s="31"/>
      <c r="U11350" s="31"/>
      <c r="V11350" s="31"/>
      <c r="W11350" s="31"/>
      <c r="X11350" s="31"/>
      <c r="Y11350" s="31"/>
      <c r="Z11350" s="31"/>
      <c r="AA11350" s="31"/>
      <c r="AB11350" s="31"/>
      <c r="AC11350" s="31"/>
      <c r="AD11350" s="31"/>
      <c r="AE11350" s="31"/>
      <c r="AF11350" s="31"/>
      <c r="AG11350" s="31"/>
      <c r="AH11350" s="31"/>
      <c r="AI11350" s="31"/>
      <c r="AJ11350" s="31"/>
      <c r="AK11350" s="31"/>
      <c r="AL11350" s="31"/>
      <c r="AM11350" s="31"/>
      <c r="AN11350" s="31"/>
      <c r="AO11350" s="31"/>
      <c r="AP11350" s="31"/>
      <c r="AQ11350" s="31"/>
      <c r="AR11350" s="31"/>
      <c r="AS11350" s="31"/>
      <c r="AT11350" s="31"/>
      <c r="AU11350" s="31"/>
      <c r="AV11350" s="31"/>
      <c r="AW11350" s="31"/>
      <c r="AX11350" s="31"/>
      <c r="AY11350" s="31"/>
      <c r="AZ11350" s="31"/>
      <c r="BA11350" s="31"/>
      <c r="BB11350" s="31"/>
      <c r="BC11350" s="31"/>
      <c r="BD11350" s="31"/>
      <c r="BE11350" s="31"/>
      <c r="BF11350" s="31"/>
      <c r="BG11350" s="31"/>
      <c r="BH11350" s="31"/>
      <c r="BI11350" s="31"/>
      <c r="BJ11350" s="31"/>
      <c r="BK11350" s="31"/>
      <c r="BL11350" s="31"/>
      <c r="BM11350" s="31"/>
      <c r="BN11350" s="31"/>
      <c r="BO11350" s="31"/>
      <c r="BP11350" s="31"/>
      <c r="BQ11350" s="31"/>
      <c r="BR11350" s="31"/>
      <c r="BS11350" s="31"/>
      <c r="BT11350" s="31"/>
      <c r="BU11350" s="31"/>
      <c r="BV11350" s="31"/>
      <c r="BW11350" s="31"/>
      <c r="BX11350" s="31"/>
      <c r="BY11350" s="31"/>
      <c r="BZ11350" s="31"/>
      <c r="CA11350" s="31"/>
      <c r="CB11350" s="31"/>
      <c r="CC11350" s="31"/>
    </row>
    <row r="11351" spans="5:81" customFormat="1" x14ac:dyDescent="0.25">
      <c r="E11351" s="30" t="str">
        <f t="shared" si="87"/>
        <v>update IFINOPL.dbo.AGREEMENT_ASSET set BILLING_TO_NPWP = '013735303007000', NPWP_NAME = 'PT MARGA NUSANTARA JAYA', NPWP_ADDRESS = 'JL.PULO KAMBING KAV.II-E NO.9 KIP JATINEGARA-CAKUNG JAKARTA TIMUR' where AGREEMENT_NO = replace('0002279/4/10/05/2024', '/', '.');</v>
      </c>
      <c r="F11351" s="31"/>
      <c r="G11351" s="31"/>
      <c r="H11351" s="31"/>
      <c r="I11351" s="31"/>
      <c r="J11351" s="31"/>
      <c r="K11351" s="31"/>
      <c r="L11351" s="31"/>
      <c r="M11351" s="31"/>
      <c r="N11351" s="31"/>
      <c r="O11351" s="31"/>
      <c r="P11351" s="31"/>
      <c r="Q11351" s="31"/>
      <c r="R11351" s="31"/>
      <c r="S11351" s="31"/>
      <c r="T11351" s="31"/>
      <c r="U11351" s="31"/>
      <c r="V11351" s="31"/>
      <c r="W11351" s="31"/>
      <c r="X11351" s="31"/>
      <c r="Y11351" s="31"/>
      <c r="Z11351" s="31"/>
      <c r="AA11351" s="31"/>
      <c r="AB11351" s="31"/>
      <c r="AC11351" s="31"/>
      <c r="AD11351" s="31"/>
      <c r="AE11351" s="31"/>
      <c r="AF11351" s="31"/>
      <c r="AG11351" s="31"/>
      <c r="AH11351" s="31"/>
      <c r="AI11351" s="31"/>
      <c r="AJ11351" s="31"/>
      <c r="AK11351" s="31"/>
      <c r="AL11351" s="31"/>
      <c r="AM11351" s="31"/>
      <c r="AN11351" s="31"/>
      <c r="AO11351" s="31"/>
      <c r="AP11351" s="31"/>
      <c r="AQ11351" s="31"/>
      <c r="AR11351" s="31"/>
      <c r="AS11351" s="31"/>
      <c r="AT11351" s="31"/>
      <c r="AU11351" s="31"/>
      <c r="AV11351" s="31"/>
      <c r="AW11351" s="31"/>
      <c r="AX11351" s="31"/>
      <c r="AY11351" s="31"/>
      <c r="AZ11351" s="31"/>
      <c r="BA11351" s="31"/>
      <c r="BB11351" s="31"/>
      <c r="BC11351" s="31"/>
      <c r="BD11351" s="31"/>
      <c r="BE11351" s="31"/>
      <c r="BF11351" s="31"/>
      <c r="BG11351" s="31"/>
      <c r="BH11351" s="31"/>
      <c r="BI11351" s="31"/>
      <c r="BJ11351" s="31"/>
      <c r="BK11351" s="31"/>
      <c r="BL11351" s="31"/>
      <c r="BM11351" s="31"/>
      <c r="BN11351" s="31"/>
      <c r="BO11351" s="31"/>
      <c r="BP11351" s="31"/>
      <c r="BQ11351" s="31"/>
      <c r="BR11351" s="31"/>
      <c r="BS11351" s="31"/>
      <c r="BT11351" s="31"/>
      <c r="BU11351" s="31"/>
      <c r="BV11351" s="31"/>
      <c r="BW11351" s="31"/>
      <c r="BX11351" s="31"/>
      <c r="BY11351" s="31"/>
      <c r="BZ11351" s="31"/>
      <c r="CA11351" s="31"/>
      <c r="CB11351" s="31"/>
      <c r="CC11351" s="31"/>
    </row>
    <row r="11352" spans="5:81" customFormat="1" x14ac:dyDescent="0.25">
      <c r="E11352" s="30" t="str">
        <f t="shared" si="87"/>
        <v>update IFINOPL.dbo.AGREEMENT_ASSET set BILLING_TO_NPWP = '013735303007000', NPWP_NAME = 'PT MARGA NUSANTARA JAYA', NPWP_ADDRESS = 'JL.PULO KAMBING KAV.II-E NO.9 KIP JATINEGARA-CAKUNG JAKARTA TIMUR' where AGREEMENT_NO = replace('0002280/4/10/05/2024', '/', '.');</v>
      </c>
      <c r="F11352" s="31"/>
      <c r="G11352" s="31"/>
      <c r="H11352" s="31"/>
      <c r="I11352" s="31"/>
      <c r="J11352" s="31"/>
      <c r="K11352" s="31"/>
      <c r="L11352" s="31"/>
      <c r="M11352" s="31"/>
      <c r="N11352" s="31"/>
      <c r="O11352" s="31"/>
      <c r="P11352" s="31"/>
      <c r="Q11352" s="31"/>
      <c r="R11352" s="31"/>
      <c r="S11352" s="31"/>
      <c r="T11352" s="31"/>
      <c r="U11352" s="31"/>
      <c r="V11352" s="31"/>
      <c r="W11352" s="31"/>
      <c r="X11352" s="31"/>
      <c r="Y11352" s="31"/>
      <c r="Z11352" s="31"/>
      <c r="AA11352" s="31"/>
      <c r="AB11352" s="31"/>
      <c r="AC11352" s="31"/>
      <c r="AD11352" s="31"/>
      <c r="AE11352" s="31"/>
      <c r="AF11352" s="31"/>
      <c r="AG11352" s="31"/>
      <c r="AH11352" s="31"/>
      <c r="AI11352" s="31"/>
      <c r="AJ11352" s="31"/>
      <c r="AK11352" s="31"/>
      <c r="AL11352" s="31"/>
      <c r="AM11352" s="31"/>
      <c r="AN11352" s="31"/>
      <c r="AO11352" s="31"/>
      <c r="AP11352" s="31"/>
      <c r="AQ11352" s="31"/>
      <c r="AR11352" s="31"/>
      <c r="AS11352" s="31"/>
      <c r="AT11352" s="31"/>
      <c r="AU11352" s="31"/>
      <c r="AV11352" s="31"/>
      <c r="AW11352" s="31"/>
      <c r="AX11352" s="31"/>
      <c r="AY11352" s="31"/>
      <c r="AZ11352" s="31"/>
      <c r="BA11352" s="31"/>
      <c r="BB11352" s="31"/>
      <c r="BC11352" s="31"/>
      <c r="BD11352" s="31"/>
      <c r="BE11352" s="31"/>
      <c r="BF11352" s="31"/>
      <c r="BG11352" s="31"/>
      <c r="BH11352" s="31"/>
      <c r="BI11352" s="31"/>
      <c r="BJ11352" s="31"/>
      <c r="BK11352" s="31"/>
      <c r="BL11352" s="31"/>
      <c r="BM11352" s="31"/>
      <c r="BN11352" s="31"/>
      <c r="BO11352" s="31"/>
      <c r="BP11352" s="31"/>
      <c r="BQ11352" s="31"/>
      <c r="BR11352" s="31"/>
      <c r="BS11352" s="31"/>
      <c r="BT11352" s="31"/>
      <c r="BU11352" s="31"/>
      <c r="BV11352" s="31"/>
      <c r="BW11352" s="31"/>
      <c r="BX11352" s="31"/>
      <c r="BY11352" s="31"/>
      <c r="BZ11352" s="31"/>
      <c r="CA11352" s="31"/>
      <c r="CB11352" s="31"/>
      <c r="CC11352" s="31"/>
    </row>
    <row r="11353" spans="5:81" customFormat="1" x14ac:dyDescent="0.25">
      <c r="E11353" s="30" t="str">
        <f t="shared" si="87"/>
        <v>update IFINOPL.dbo.AGREEMENT_ASSET set BILLING_TO_NPWP = '013735303007000', NPWP_NAME = 'PT MARGA NUSANTARA JAYA', NPWP_ADDRESS = 'JL.PULO KAMBING KAV.II-E NO.9 KIP JATINEGARA-CAKUNG JAKARTA TIMUR' where AGREEMENT_NO = replace('0002281/4/10/05/2024', '/', '.');</v>
      </c>
      <c r="F11353" s="31"/>
      <c r="G11353" s="31"/>
      <c r="H11353" s="31"/>
      <c r="I11353" s="31"/>
      <c r="J11353" s="31"/>
      <c r="K11353" s="31"/>
      <c r="L11353" s="31"/>
      <c r="M11353" s="31"/>
      <c r="N11353" s="31"/>
      <c r="O11353" s="31"/>
      <c r="P11353" s="31"/>
      <c r="Q11353" s="31"/>
      <c r="R11353" s="31"/>
      <c r="S11353" s="31"/>
      <c r="T11353" s="31"/>
      <c r="U11353" s="31"/>
      <c r="V11353" s="31"/>
      <c r="W11353" s="31"/>
      <c r="X11353" s="31"/>
      <c r="Y11353" s="31"/>
      <c r="Z11353" s="31"/>
      <c r="AA11353" s="31"/>
      <c r="AB11353" s="31"/>
      <c r="AC11353" s="31"/>
      <c r="AD11353" s="31"/>
      <c r="AE11353" s="31"/>
      <c r="AF11353" s="31"/>
      <c r="AG11353" s="31"/>
      <c r="AH11353" s="31"/>
      <c r="AI11353" s="31"/>
      <c r="AJ11353" s="31"/>
      <c r="AK11353" s="31"/>
      <c r="AL11353" s="31"/>
      <c r="AM11353" s="31"/>
      <c r="AN11353" s="31"/>
      <c r="AO11353" s="31"/>
      <c r="AP11353" s="31"/>
      <c r="AQ11353" s="31"/>
      <c r="AR11353" s="31"/>
      <c r="AS11353" s="31"/>
      <c r="AT11353" s="31"/>
      <c r="AU11353" s="31"/>
      <c r="AV11353" s="31"/>
      <c r="AW11353" s="31"/>
      <c r="AX11353" s="31"/>
      <c r="AY11353" s="31"/>
      <c r="AZ11353" s="31"/>
      <c r="BA11353" s="31"/>
      <c r="BB11353" s="31"/>
      <c r="BC11353" s="31"/>
      <c r="BD11353" s="31"/>
      <c r="BE11353" s="31"/>
      <c r="BF11353" s="31"/>
      <c r="BG11353" s="31"/>
      <c r="BH11353" s="31"/>
      <c r="BI11353" s="31"/>
      <c r="BJ11353" s="31"/>
      <c r="BK11353" s="31"/>
      <c r="BL11353" s="31"/>
      <c r="BM11353" s="31"/>
      <c r="BN11353" s="31"/>
      <c r="BO11353" s="31"/>
      <c r="BP11353" s="31"/>
      <c r="BQ11353" s="31"/>
      <c r="BR11353" s="31"/>
      <c r="BS11353" s="31"/>
      <c r="BT11353" s="31"/>
      <c r="BU11353" s="31"/>
      <c r="BV11353" s="31"/>
      <c r="BW11353" s="31"/>
      <c r="BX11353" s="31"/>
      <c r="BY11353" s="31"/>
      <c r="BZ11353" s="31"/>
      <c r="CA11353" s="31"/>
      <c r="CB11353" s="31"/>
      <c r="CC11353" s="31"/>
    </row>
    <row r="11354" spans="5:81" customFormat="1" x14ac:dyDescent="0.25">
      <c r="E11354" s="30" t="str">
        <f t="shared" si="87"/>
        <v>update IFINOPL.dbo.AGREEMENT_ASSET set BILLING_TO_NPWP = '013735303007000', NPWP_NAME = 'PT MARGA NUSANTARA JAYA', NPWP_ADDRESS = 'JL.PULO KAMBING KAV.II-E NO.9 KIP JATINEGARA-CAKUNG JAKARTA TIMUR' where AGREEMENT_NO = replace('0002282/4/10/05/2024', '/', '.');</v>
      </c>
      <c r="F11354" s="31"/>
      <c r="G11354" s="31"/>
      <c r="H11354" s="31"/>
      <c r="I11354" s="31"/>
      <c r="J11354" s="31"/>
      <c r="K11354" s="31"/>
      <c r="L11354" s="31"/>
      <c r="M11354" s="31"/>
      <c r="N11354" s="31"/>
      <c r="O11354" s="31"/>
      <c r="P11354" s="31"/>
      <c r="Q11354" s="31"/>
      <c r="R11354" s="31"/>
      <c r="S11354" s="31"/>
      <c r="T11354" s="31"/>
      <c r="U11354" s="31"/>
      <c r="V11354" s="31"/>
      <c r="W11354" s="31"/>
      <c r="X11354" s="31"/>
      <c r="Y11354" s="31"/>
      <c r="Z11354" s="31"/>
      <c r="AA11354" s="31"/>
      <c r="AB11354" s="31"/>
      <c r="AC11354" s="31"/>
      <c r="AD11354" s="31"/>
      <c r="AE11354" s="31"/>
      <c r="AF11354" s="31"/>
      <c r="AG11354" s="31"/>
      <c r="AH11354" s="31"/>
      <c r="AI11354" s="31"/>
      <c r="AJ11354" s="31"/>
      <c r="AK11354" s="31"/>
      <c r="AL11354" s="31"/>
      <c r="AM11354" s="31"/>
      <c r="AN11354" s="31"/>
      <c r="AO11354" s="31"/>
      <c r="AP11354" s="31"/>
      <c r="AQ11354" s="31"/>
      <c r="AR11354" s="31"/>
      <c r="AS11354" s="31"/>
      <c r="AT11354" s="31"/>
      <c r="AU11354" s="31"/>
      <c r="AV11354" s="31"/>
      <c r="AW11354" s="31"/>
      <c r="AX11354" s="31"/>
      <c r="AY11354" s="31"/>
      <c r="AZ11354" s="31"/>
      <c r="BA11354" s="31"/>
      <c r="BB11354" s="31"/>
      <c r="BC11354" s="31"/>
      <c r="BD11354" s="31"/>
      <c r="BE11354" s="31"/>
      <c r="BF11354" s="31"/>
      <c r="BG11354" s="31"/>
      <c r="BH11354" s="31"/>
      <c r="BI11354" s="31"/>
      <c r="BJ11354" s="31"/>
      <c r="BK11354" s="31"/>
      <c r="BL11354" s="31"/>
      <c r="BM11354" s="31"/>
      <c r="BN11354" s="31"/>
      <c r="BO11354" s="31"/>
      <c r="BP11354" s="31"/>
      <c r="BQ11354" s="31"/>
      <c r="BR11354" s="31"/>
      <c r="BS11354" s="31"/>
      <c r="BT11354" s="31"/>
      <c r="BU11354" s="31"/>
      <c r="BV11354" s="31"/>
      <c r="BW11354" s="31"/>
      <c r="BX11354" s="31"/>
      <c r="BY11354" s="31"/>
      <c r="BZ11354" s="31"/>
      <c r="CA11354" s="31"/>
      <c r="CB11354" s="31"/>
      <c r="CC11354" s="31"/>
    </row>
    <row r="11355" spans="5:81" customFormat="1" x14ac:dyDescent="0.25">
      <c r="E11355" s="30" t="str">
        <f t="shared" si="87"/>
        <v>update IFINOPL.dbo.AGREEMENT_ASSET set BILLING_TO_NPWP = '013735303007000', NPWP_NAME = 'PT MARGA NUSANTARA JAYA', NPWP_ADDRESS = 'JL.PULO KAMBING KAV.II-E NO.9 KIP JATINEGARA-CAKUNG JAKARTA TIMUR' where AGREEMENT_NO = replace('0002283/4/10/05/2024', '/', '.');</v>
      </c>
      <c r="F11355" s="31"/>
      <c r="G11355" s="31"/>
      <c r="H11355" s="31"/>
      <c r="I11355" s="31"/>
      <c r="J11355" s="31"/>
      <c r="K11355" s="31"/>
      <c r="L11355" s="31"/>
      <c r="M11355" s="31"/>
      <c r="N11355" s="31"/>
      <c r="O11355" s="31"/>
      <c r="P11355" s="31"/>
      <c r="Q11355" s="31"/>
      <c r="R11355" s="31"/>
      <c r="S11355" s="31"/>
      <c r="T11355" s="31"/>
      <c r="U11355" s="31"/>
      <c r="V11355" s="31"/>
      <c r="W11355" s="31"/>
      <c r="X11355" s="31"/>
      <c r="Y11355" s="31"/>
      <c r="Z11355" s="31"/>
      <c r="AA11355" s="31"/>
      <c r="AB11355" s="31"/>
      <c r="AC11355" s="31"/>
      <c r="AD11355" s="31"/>
      <c r="AE11355" s="31"/>
      <c r="AF11355" s="31"/>
      <c r="AG11355" s="31"/>
      <c r="AH11355" s="31"/>
      <c r="AI11355" s="31"/>
      <c r="AJ11355" s="31"/>
      <c r="AK11355" s="31"/>
      <c r="AL11355" s="31"/>
      <c r="AM11355" s="31"/>
      <c r="AN11355" s="31"/>
      <c r="AO11355" s="31"/>
      <c r="AP11355" s="31"/>
      <c r="AQ11355" s="31"/>
      <c r="AR11355" s="31"/>
      <c r="AS11355" s="31"/>
      <c r="AT11355" s="31"/>
      <c r="AU11355" s="31"/>
      <c r="AV11355" s="31"/>
      <c r="AW11355" s="31"/>
      <c r="AX11355" s="31"/>
      <c r="AY11355" s="31"/>
      <c r="AZ11355" s="31"/>
      <c r="BA11355" s="31"/>
      <c r="BB11355" s="31"/>
      <c r="BC11355" s="31"/>
      <c r="BD11355" s="31"/>
      <c r="BE11355" s="31"/>
      <c r="BF11355" s="31"/>
      <c r="BG11355" s="31"/>
      <c r="BH11355" s="31"/>
      <c r="BI11355" s="31"/>
      <c r="BJ11355" s="31"/>
      <c r="BK11355" s="31"/>
      <c r="BL11355" s="31"/>
      <c r="BM11355" s="31"/>
      <c r="BN11355" s="31"/>
      <c r="BO11355" s="31"/>
      <c r="BP11355" s="31"/>
      <c r="BQ11355" s="31"/>
      <c r="BR11355" s="31"/>
      <c r="BS11355" s="31"/>
      <c r="BT11355" s="31"/>
      <c r="BU11355" s="31"/>
      <c r="BV11355" s="31"/>
      <c r="BW11355" s="31"/>
      <c r="BX11355" s="31"/>
      <c r="BY11355" s="31"/>
      <c r="BZ11355" s="31"/>
      <c r="CA11355" s="31"/>
      <c r="CB11355" s="31"/>
      <c r="CC11355" s="31"/>
    </row>
    <row r="11356" spans="5:81" customFormat="1" x14ac:dyDescent="0.25">
      <c r="E11356" s="30" t="str">
        <f t="shared" si="87"/>
        <v>update IFINOPL.dbo.AGREEMENT_ASSET set BILLING_TO_NPWP = '013735303007000', NPWP_NAME = 'PT. MARGA NUSANTARA JAYA', NPWP_ADDRESS = 'JL.PULO KAMBING KAV.II-E NO.9 KIP JATINEGARA-CAKUNG JAKARTA TIMUR' where AGREEMENT_NO = replace('0002284/4/10/05/2024', '/', '.');</v>
      </c>
      <c r="F11356" s="31"/>
      <c r="G11356" s="31"/>
      <c r="H11356" s="31"/>
      <c r="I11356" s="31"/>
      <c r="J11356" s="31"/>
      <c r="K11356" s="31"/>
      <c r="L11356" s="31"/>
      <c r="M11356" s="31"/>
      <c r="N11356" s="31"/>
      <c r="O11356" s="31"/>
      <c r="P11356" s="31"/>
      <c r="Q11356" s="31"/>
      <c r="R11356" s="31"/>
      <c r="S11356" s="31"/>
      <c r="T11356" s="31"/>
      <c r="U11356" s="31"/>
      <c r="V11356" s="31"/>
      <c r="W11356" s="31"/>
      <c r="X11356" s="31"/>
      <c r="Y11356" s="31"/>
      <c r="Z11356" s="31"/>
      <c r="AA11356" s="31"/>
      <c r="AB11356" s="31"/>
      <c r="AC11356" s="31"/>
      <c r="AD11356" s="31"/>
      <c r="AE11356" s="31"/>
      <c r="AF11356" s="31"/>
      <c r="AG11356" s="31"/>
      <c r="AH11356" s="31"/>
      <c r="AI11356" s="31"/>
      <c r="AJ11356" s="31"/>
      <c r="AK11356" s="31"/>
      <c r="AL11356" s="31"/>
      <c r="AM11356" s="31"/>
      <c r="AN11356" s="31"/>
      <c r="AO11356" s="31"/>
      <c r="AP11356" s="31"/>
      <c r="AQ11356" s="31"/>
      <c r="AR11356" s="31"/>
      <c r="AS11356" s="31"/>
      <c r="AT11356" s="31"/>
      <c r="AU11356" s="31"/>
      <c r="AV11356" s="31"/>
      <c r="AW11356" s="31"/>
      <c r="AX11356" s="31"/>
      <c r="AY11356" s="31"/>
      <c r="AZ11356" s="31"/>
      <c r="BA11356" s="31"/>
      <c r="BB11356" s="31"/>
      <c r="BC11356" s="31"/>
      <c r="BD11356" s="31"/>
      <c r="BE11356" s="31"/>
      <c r="BF11356" s="31"/>
      <c r="BG11356" s="31"/>
      <c r="BH11356" s="31"/>
      <c r="BI11356" s="31"/>
      <c r="BJ11356" s="31"/>
      <c r="BK11356" s="31"/>
      <c r="BL11356" s="31"/>
      <c r="BM11356" s="31"/>
      <c r="BN11356" s="31"/>
      <c r="BO11356" s="31"/>
      <c r="BP11356" s="31"/>
      <c r="BQ11356" s="31"/>
      <c r="BR11356" s="31"/>
      <c r="BS11356" s="31"/>
      <c r="BT11356" s="31"/>
      <c r="BU11356" s="31"/>
      <c r="BV11356" s="31"/>
      <c r="BW11356" s="31"/>
      <c r="BX11356" s="31"/>
      <c r="BY11356" s="31"/>
      <c r="BZ11356" s="31"/>
      <c r="CA11356" s="31"/>
      <c r="CB11356" s="31"/>
      <c r="CC11356" s="31"/>
    </row>
    <row r="11357" spans="5:81" customFormat="1" x14ac:dyDescent="0.25">
      <c r="E11357" s="30" t="str">
        <f t="shared" si="87"/>
        <v>update IFINOPL.dbo.AGREEMENT_ASSET set BILLING_TO_NPWP = '013735303007000', NPWP_NAME = 'PT MARGA NUSANTARA JAYA', NPWP_ADDRESS = 'JL.PULO KAMBING KAV.II-E NO.9 KIP JATINEGARA-CAKUNG JAKARTA TIMUR' where AGREEMENT_NO = replace('0002285/4/10/05/2024', '/', '.');</v>
      </c>
      <c r="F11357" s="31"/>
      <c r="G11357" s="31"/>
      <c r="H11357" s="31"/>
      <c r="I11357" s="31"/>
      <c r="J11357" s="31"/>
      <c r="K11357" s="31"/>
      <c r="L11357" s="31"/>
      <c r="M11357" s="31"/>
      <c r="N11357" s="31"/>
      <c r="O11357" s="31"/>
      <c r="P11357" s="31"/>
      <c r="Q11357" s="31"/>
      <c r="R11357" s="31"/>
      <c r="S11357" s="31"/>
      <c r="T11357" s="31"/>
      <c r="U11357" s="31"/>
      <c r="V11357" s="31"/>
      <c r="W11357" s="31"/>
      <c r="X11357" s="31"/>
      <c r="Y11357" s="31"/>
      <c r="Z11357" s="31"/>
      <c r="AA11357" s="31"/>
      <c r="AB11357" s="31"/>
      <c r="AC11357" s="31"/>
      <c r="AD11357" s="31"/>
      <c r="AE11357" s="31"/>
      <c r="AF11357" s="31"/>
      <c r="AG11357" s="31"/>
      <c r="AH11357" s="31"/>
      <c r="AI11357" s="31"/>
      <c r="AJ11357" s="31"/>
      <c r="AK11357" s="31"/>
      <c r="AL11357" s="31"/>
      <c r="AM11357" s="31"/>
      <c r="AN11357" s="31"/>
      <c r="AO11357" s="31"/>
      <c r="AP11357" s="31"/>
      <c r="AQ11357" s="31"/>
      <c r="AR11357" s="31"/>
      <c r="AS11357" s="31"/>
      <c r="AT11357" s="31"/>
      <c r="AU11357" s="31"/>
      <c r="AV11357" s="31"/>
      <c r="AW11357" s="31"/>
      <c r="AX11357" s="31"/>
      <c r="AY11357" s="31"/>
      <c r="AZ11357" s="31"/>
      <c r="BA11357" s="31"/>
      <c r="BB11357" s="31"/>
      <c r="BC11357" s="31"/>
      <c r="BD11357" s="31"/>
      <c r="BE11357" s="31"/>
      <c r="BF11357" s="31"/>
      <c r="BG11357" s="31"/>
      <c r="BH11357" s="31"/>
      <c r="BI11357" s="31"/>
      <c r="BJ11357" s="31"/>
      <c r="BK11357" s="31"/>
      <c r="BL11357" s="31"/>
      <c r="BM11357" s="31"/>
      <c r="BN11357" s="31"/>
      <c r="BO11357" s="31"/>
      <c r="BP11357" s="31"/>
      <c r="BQ11357" s="31"/>
      <c r="BR11357" s="31"/>
      <c r="BS11357" s="31"/>
      <c r="BT11357" s="31"/>
      <c r="BU11357" s="31"/>
      <c r="BV11357" s="31"/>
      <c r="BW11357" s="31"/>
      <c r="BX11357" s="31"/>
      <c r="BY11357" s="31"/>
      <c r="BZ11357" s="31"/>
      <c r="CA11357" s="31"/>
      <c r="CB11357" s="31"/>
      <c r="CC11357" s="31"/>
    </row>
    <row r="11358" spans="5:81" customFormat="1" x14ac:dyDescent="0.25">
      <c r="E11358" s="30" t="str">
        <f t="shared" si="87"/>
        <v>update IFINOPL.dbo.AGREEMENT_ASSET set BILLING_TO_NPWP = '013735303007000', NPWP_NAME = 'PT MARGA NUSANTARA JAYA', NPWP_ADDRESS = 'JL.PULO KAMBING KAV.II-E NO.9 KIP JATINEGARA-CAKUNG JAKARTA TIMUR' where AGREEMENT_NO = replace('0002286/4/10/05/2024', '/', '.');</v>
      </c>
      <c r="F11358" s="31"/>
      <c r="G11358" s="31"/>
      <c r="H11358" s="31"/>
      <c r="I11358" s="31"/>
      <c r="J11358" s="31"/>
      <c r="K11358" s="31"/>
      <c r="L11358" s="31"/>
      <c r="M11358" s="31"/>
      <c r="N11358" s="31"/>
      <c r="O11358" s="31"/>
      <c r="P11358" s="31"/>
      <c r="Q11358" s="31"/>
      <c r="R11358" s="31"/>
      <c r="S11358" s="31"/>
      <c r="T11358" s="31"/>
      <c r="U11358" s="31"/>
      <c r="V11358" s="31"/>
      <c r="W11358" s="31"/>
      <c r="X11358" s="31"/>
      <c r="Y11358" s="31"/>
      <c r="Z11358" s="31"/>
      <c r="AA11358" s="31"/>
      <c r="AB11358" s="31"/>
      <c r="AC11358" s="31"/>
      <c r="AD11358" s="31"/>
      <c r="AE11358" s="31"/>
      <c r="AF11358" s="31"/>
      <c r="AG11358" s="31"/>
      <c r="AH11358" s="31"/>
      <c r="AI11358" s="31"/>
      <c r="AJ11358" s="31"/>
      <c r="AK11358" s="31"/>
      <c r="AL11358" s="31"/>
      <c r="AM11358" s="31"/>
      <c r="AN11358" s="31"/>
      <c r="AO11358" s="31"/>
      <c r="AP11358" s="31"/>
      <c r="AQ11358" s="31"/>
      <c r="AR11358" s="31"/>
      <c r="AS11358" s="31"/>
      <c r="AT11358" s="31"/>
      <c r="AU11358" s="31"/>
      <c r="AV11358" s="31"/>
      <c r="AW11358" s="31"/>
      <c r="AX11358" s="31"/>
      <c r="AY11358" s="31"/>
      <c r="AZ11358" s="31"/>
      <c r="BA11358" s="31"/>
      <c r="BB11358" s="31"/>
      <c r="BC11358" s="31"/>
      <c r="BD11358" s="31"/>
      <c r="BE11358" s="31"/>
      <c r="BF11358" s="31"/>
      <c r="BG11358" s="31"/>
      <c r="BH11358" s="31"/>
      <c r="BI11358" s="31"/>
      <c r="BJ11358" s="31"/>
      <c r="BK11358" s="31"/>
      <c r="BL11358" s="31"/>
      <c r="BM11358" s="31"/>
      <c r="BN11358" s="31"/>
      <c r="BO11358" s="31"/>
      <c r="BP11358" s="31"/>
      <c r="BQ11358" s="31"/>
      <c r="BR11358" s="31"/>
      <c r="BS11358" s="31"/>
      <c r="BT11358" s="31"/>
      <c r="BU11358" s="31"/>
      <c r="BV11358" s="31"/>
      <c r="BW11358" s="31"/>
      <c r="BX11358" s="31"/>
      <c r="BY11358" s="31"/>
      <c r="BZ11358" s="31"/>
      <c r="CA11358" s="31"/>
      <c r="CB11358" s="31"/>
      <c r="CC11358" s="31"/>
    </row>
    <row r="11359" spans="5:81" customFormat="1" x14ac:dyDescent="0.25">
      <c r="E11359" s="30" t="str">
        <f t="shared" si="87"/>
        <v>update IFINOPL.dbo.AGREEMENT_ASSET set BILLING_TO_NPWP = '013735303007000', NPWP_NAME = 'PT MARGA NUSANTARA JAYA', NPWP_ADDRESS = 'JL.PULO KAMBING KAV.II-E NO.9 KIP JATINEGARA-CAKUNG JAKARTA TIMUR' where AGREEMENT_NO = replace('0002287/4/10/05/2024', '/', '.');</v>
      </c>
      <c r="F11359" s="31"/>
      <c r="G11359" s="31"/>
      <c r="H11359" s="31"/>
      <c r="I11359" s="31"/>
      <c r="J11359" s="31"/>
      <c r="K11359" s="31"/>
      <c r="L11359" s="31"/>
      <c r="M11359" s="31"/>
      <c r="N11359" s="31"/>
      <c r="O11359" s="31"/>
      <c r="P11359" s="31"/>
      <c r="Q11359" s="31"/>
      <c r="R11359" s="31"/>
      <c r="S11359" s="31"/>
      <c r="T11359" s="31"/>
      <c r="U11359" s="31"/>
      <c r="V11359" s="31"/>
      <c r="W11359" s="31"/>
      <c r="X11359" s="31"/>
      <c r="Y11359" s="31"/>
      <c r="Z11359" s="31"/>
      <c r="AA11359" s="31"/>
      <c r="AB11359" s="31"/>
      <c r="AC11359" s="31"/>
      <c r="AD11359" s="31"/>
      <c r="AE11359" s="31"/>
      <c r="AF11359" s="31"/>
      <c r="AG11359" s="31"/>
      <c r="AH11359" s="31"/>
      <c r="AI11359" s="31"/>
      <c r="AJ11359" s="31"/>
      <c r="AK11359" s="31"/>
      <c r="AL11359" s="31"/>
      <c r="AM11359" s="31"/>
      <c r="AN11359" s="31"/>
      <c r="AO11359" s="31"/>
      <c r="AP11359" s="31"/>
      <c r="AQ11359" s="31"/>
      <c r="AR11359" s="31"/>
      <c r="AS11359" s="31"/>
      <c r="AT11359" s="31"/>
      <c r="AU11359" s="31"/>
      <c r="AV11359" s="31"/>
      <c r="AW11359" s="31"/>
      <c r="AX11359" s="31"/>
      <c r="AY11359" s="31"/>
      <c r="AZ11359" s="31"/>
      <c r="BA11359" s="31"/>
      <c r="BB11359" s="31"/>
      <c r="BC11359" s="31"/>
      <c r="BD11359" s="31"/>
      <c r="BE11359" s="31"/>
      <c r="BF11359" s="31"/>
      <c r="BG11359" s="31"/>
      <c r="BH11359" s="31"/>
      <c r="BI11359" s="31"/>
      <c r="BJ11359" s="31"/>
      <c r="BK11359" s="31"/>
      <c r="BL11359" s="31"/>
      <c r="BM11359" s="31"/>
      <c r="BN11359" s="31"/>
      <c r="BO11359" s="31"/>
      <c r="BP11359" s="31"/>
      <c r="BQ11359" s="31"/>
      <c r="BR11359" s="31"/>
      <c r="BS11359" s="31"/>
      <c r="BT11359" s="31"/>
      <c r="BU11359" s="31"/>
      <c r="BV11359" s="31"/>
      <c r="BW11359" s="31"/>
      <c r="BX11359" s="31"/>
      <c r="BY11359" s="31"/>
      <c r="BZ11359" s="31"/>
      <c r="CA11359" s="31"/>
      <c r="CB11359" s="31"/>
      <c r="CC11359" s="31"/>
    </row>
    <row r="11360" spans="5:81" customFormat="1" x14ac:dyDescent="0.25">
      <c r="E11360" s="30" t="str">
        <f t="shared" si="87"/>
        <v>update IFINOPL.dbo.AGREEMENT_ASSET set BILLING_TO_NPWP = '013735303007000', NPWP_NAME = 'PT MARGA NUSANTARA JAYA', NPWP_ADDRESS = 'JL.PULO KAMBING KAV.II-E NO.9 KIP JATINEGARA-CAKUNG JAKARTA TIMUR' where AGREEMENT_NO = replace('0002288/4/10/05/2024', '/', '.');</v>
      </c>
      <c r="F11360" s="31"/>
      <c r="G11360" s="31"/>
      <c r="H11360" s="31"/>
      <c r="I11360" s="31"/>
      <c r="J11360" s="31"/>
      <c r="K11360" s="31"/>
      <c r="L11360" s="31"/>
      <c r="M11360" s="31"/>
      <c r="N11360" s="31"/>
      <c r="O11360" s="31"/>
      <c r="P11360" s="31"/>
      <c r="Q11360" s="31"/>
      <c r="R11360" s="31"/>
      <c r="S11360" s="31"/>
      <c r="T11360" s="31"/>
      <c r="U11360" s="31"/>
      <c r="V11360" s="31"/>
      <c r="W11360" s="31"/>
      <c r="X11360" s="31"/>
      <c r="Y11360" s="31"/>
      <c r="Z11360" s="31"/>
      <c r="AA11360" s="31"/>
      <c r="AB11360" s="31"/>
      <c r="AC11360" s="31"/>
      <c r="AD11360" s="31"/>
      <c r="AE11360" s="31"/>
      <c r="AF11360" s="31"/>
      <c r="AG11360" s="31"/>
      <c r="AH11360" s="31"/>
      <c r="AI11360" s="31"/>
      <c r="AJ11360" s="31"/>
      <c r="AK11360" s="31"/>
      <c r="AL11360" s="31"/>
      <c r="AM11360" s="31"/>
      <c r="AN11360" s="31"/>
      <c r="AO11360" s="31"/>
      <c r="AP11360" s="31"/>
      <c r="AQ11360" s="31"/>
      <c r="AR11360" s="31"/>
      <c r="AS11360" s="31"/>
      <c r="AT11360" s="31"/>
      <c r="AU11360" s="31"/>
      <c r="AV11360" s="31"/>
      <c r="AW11360" s="31"/>
      <c r="AX11360" s="31"/>
      <c r="AY11360" s="31"/>
      <c r="AZ11360" s="31"/>
      <c r="BA11360" s="31"/>
      <c r="BB11360" s="31"/>
      <c r="BC11360" s="31"/>
      <c r="BD11360" s="31"/>
      <c r="BE11360" s="31"/>
      <c r="BF11360" s="31"/>
      <c r="BG11360" s="31"/>
      <c r="BH11360" s="31"/>
      <c r="BI11360" s="31"/>
      <c r="BJ11360" s="31"/>
      <c r="BK11360" s="31"/>
      <c r="BL11360" s="31"/>
      <c r="BM11360" s="31"/>
      <c r="BN11360" s="31"/>
      <c r="BO11360" s="31"/>
      <c r="BP11360" s="31"/>
      <c r="BQ11360" s="31"/>
      <c r="BR11360" s="31"/>
      <c r="BS11360" s="31"/>
      <c r="BT11360" s="31"/>
      <c r="BU11360" s="31"/>
      <c r="BV11360" s="31"/>
      <c r="BW11360" s="31"/>
      <c r="BX11360" s="31"/>
      <c r="BY11360" s="31"/>
      <c r="BZ11360" s="31"/>
      <c r="CA11360" s="31"/>
      <c r="CB11360" s="31"/>
      <c r="CC11360" s="31"/>
    </row>
    <row r="11361" spans="5:81" customFormat="1" x14ac:dyDescent="0.25">
      <c r="E11361" s="30" t="str">
        <f t="shared" si="87"/>
        <v>update IFINOPL.dbo.AGREEMENT_ASSET set BILLING_TO_NPWP = '013735303007000', NPWP_NAME = 'PT MARGA NUSANTARA JAYA', NPWP_ADDRESS = 'JL.PULO KAMBING KAV.II-E NO.9 KIP JATINEGARA-CAKUNG JAKARTA TIMUR' where AGREEMENT_NO = replace('0002289/4/10/05/2024', '/', '.');</v>
      </c>
      <c r="F11361" s="31"/>
      <c r="G11361" s="31"/>
      <c r="H11361" s="31"/>
      <c r="I11361" s="31"/>
      <c r="J11361" s="31"/>
      <c r="K11361" s="31"/>
      <c r="L11361" s="31"/>
      <c r="M11361" s="31"/>
      <c r="N11361" s="31"/>
      <c r="O11361" s="31"/>
      <c r="P11361" s="31"/>
      <c r="Q11361" s="31"/>
      <c r="R11361" s="31"/>
      <c r="S11361" s="31"/>
      <c r="T11361" s="31"/>
      <c r="U11361" s="31"/>
      <c r="V11361" s="31"/>
      <c r="W11361" s="31"/>
      <c r="X11361" s="31"/>
      <c r="Y11361" s="31"/>
      <c r="Z11361" s="31"/>
      <c r="AA11361" s="31"/>
      <c r="AB11361" s="31"/>
      <c r="AC11361" s="31"/>
      <c r="AD11361" s="31"/>
      <c r="AE11361" s="31"/>
      <c r="AF11361" s="31"/>
      <c r="AG11361" s="31"/>
      <c r="AH11361" s="31"/>
      <c r="AI11361" s="31"/>
      <c r="AJ11361" s="31"/>
      <c r="AK11361" s="31"/>
      <c r="AL11361" s="31"/>
      <c r="AM11361" s="31"/>
      <c r="AN11361" s="31"/>
      <c r="AO11361" s="31"/>
      <c r="AP11361" s="31"/>
      <c r="AQ11361" s="31"/>
      <c r="AR11361" s="31"/>
      <c r="AS11361" s="31"/>
      <c r="AT11361" s="31"/>
      <c r="AU11361" s="31"/>
      <c r="AV11361" s="31"/>
      <c r="AW11361" s="31"/>
      <c r="AX11361" s="31"/>
      <c r="AY11361" s="31"/>
      <c r="AZ11361" s="31"/>
      <c r="BA11361" s="31"/>
      <c r="BB11361" s="31"/>
      <c r="BC11361" s="31"/>
      <c r="BD11361" s="31"/>
      <c r="BE11361" s="31"/>
      <c r="BF11361" s="31"/>
      <c r="BG11361" s="31"/>
      <c r="BH11361" s="31"/>
      <c r="BI11361" s="31"/>
      <c r="BJ11361" s="31"/>
      <c r="BK11361" s="31"/>
      <c r="BL11361" s="31"/>
      <c r="BM11361" s="31"/>
      <c r="BN11361" s="31"/>
      <c r="BO11361" s="31"/>
      <c r="BP11361" s="31"/>
      <c r="BQ11361" s="31"/>
      <c r="BR11361" s="31"/>
      <c r="BS11361" s="31"/>
      <c r="BT11361" s="31"/>
      <c r="BU11361" s="31"/>
      <c r="BV11361" s="31"/>
      <c r="BW11361" s="31"/>
      <c r="BX11361" s="31"/>
      <c r="BY11361" s="31"/>
      <c r="BZ11361" s="31"/>
      <c r="CA11361" s="31"/>
      <c r="CB11361" s="31"/>
      <c r="CC11361" s="31"/>
    </row>
    <row r="11362" spans="5:81" customFormat="1" x14ac:dyDescent="0.25">
      <c r="E11362" s="30" t="str">
        <f t="shared" si="87"/>
        <v>update IFINOPL.dbo.AGREEMENT_ASSET set BILLING_TO_NPWP = '013735303007000', NPWP_NAME = 'PT MARGA NUSANTARA JAYA', NPWP_ADDRESS = 'JL.PULO KAMBING KAV.II-E NO.9 KIP JATINEGARA-CAKUNG JAKARTA TIMUR' where AGREEMENT_NO = replace('0002290/4/10/05/2024', '/', '.');</v>
      </c>
      <c r="F11362" s="31"/>
      <c r="G11362" s="31"/>
      <c r="H11362" s="31"/>
      <c r="I11362" s="31"/>
      <c r="J11362" s="31"/>
      <c r="K11362" s="31"/>
      <c r="L11362" s="31"/>
      <c r="M11362" s="31"/>
      <c r="N11362" s="31"/>
      <c r="O11362" s="31"/>
      <c r="P11362" s="31"/>
      <c r="Q11362" s="31"/>
      <c r="R11362" s="31"/>
      <c r="S11362" s="31"/>
      <c r="T11362" s="31"/>
      <c r="U11362" s="31"/>
      <c r="V11362" s="31"/>
      <c r="W11362" s="31"/>
      <c r="X11362" s="31"/>
      <c r="Y11362" s="31"/>
      <c r="Z11362" s="31"/>
      <c r="AA11362" s="31"/>
      <c r="AB11362" s="31"/>
      <c r="AC11362" s="31"/>
      <c r="AD11362" s="31"/>
      <c r="AE11362" s="31"/>
      <c r="AF11362" s="31"/>
      <c r="AG11362" s="31"/>
      <c r="AH11362" s="31"/>
      <c r="AI11362" s="31"/>
      <c r="AJ11362" s="31"/>
      <c r="AK11362" s="31"/>
      <c r="AL11362" s="31"/>
      <c r="AM11362" s="31"/>
      <c r="AN11362" s="31"/>
      <c r="AO11362" s="31"/>
      <c r="AP11362" s="31"/>
      <c r="AQ11362" s="31"/>
      <c r="AR11362" s="31"/>
      <c r="AS11362" s="31"/>
      <c r="AT11362" s="31"/>
      <c r="AU11362" s="31"/>
      <c r="AV11362" s="31"/>
      <c r="AW11362" s="31"/>
      <c r="AX11362" s="31"/>
      <c r="AY11362" s="31"/>
      <c r="AZ11362" s="31"/>
      <c r="BA11362" s="31"/>
      <c r="BB11362" s="31"/>
      <c r="BC11362" s="31"/>
      <c r="BD11362" s="31"/>
      <c r="BE11362" s="31"/>
      <c r="BF11362" s="31"/>
      <c r="BG11362" s="31"/>
      <c r="BH11362" s="31"/>
      <c r="BI11362" s="31"/>
      <c r="BJ11362" s="31"/>
      <c r="BK11362" s="31"/>
      <c r="BL11362" s="31"/>
      <c r="BM11362" s="31"/>
      <c r="BN11362" s="31"/>
      <c r="BO11362" s="31"/>
      <c r="BP11362" s="31"/>
      <c r="BQ11362" s="31"/>
      <c r="BR11362" s="31"/>
      <c r="BS11362" s="31"/>
      <c r="BT11362" s="31"/>
      <c r="BU11362" s="31"/>
      <c r="BV11362" s="31"/>
      <c r="BW11362" s="31"/>
      <c r="BX11362" s="31"/>
      <c r="BY11362" s="31"/>
      <c r="BZ11362" s="31"/>
      <c r="CA11362" s="31"/>
      <c r="CB11362" s="31"/>
      <c r="CC11362" s="31"/>
    </row>
    <row r="11363" spans="5:81" customFormat="1" x14ac:dyDescent="0.25">
      <c r="E11363" s="30" t="str">
        <f t="shared" si="87"/>
        <v>update IFINOPL.dbo.AGREEMENT_ASSET set BILLING_TO_NPWP = '013735303007000', NPWP_NAME = 'PT MARGA NUSANTARA JAYA', NPWP_ADDRESS = 'JL.PULO KAMBING KAV.II-E NO.9 KIP JATINEGARA-CAKUNG JAKARTA TIMUR' where AGREEMENT_NO = replace('0002291/4/10/05/2024', '/', '.');</v>
      </c>
      <c r="F11363" s="31"/>
      <c r="G11363" s="31"/>
      <c r="H11363" s="31"/>
      <c r="I11363" s="31"/>
      <c r="J11363" s="31"/>
      <c r="K11363" s="31"/>
      <c r="L11363" s="31"/>
      <c r="M11363" s="31"/>
      <c r="N11363" s="31"/>
      <c r="O11363" s="31"/>
      <c r="P11363" s="31"/>
      <c r="Q11363" s="31"/>
      <c r="R11363" s="31"/>
      <c r="S11363" s="31"/>
      <c r="T11363" s="31"/>
      <c r="U11363" s="31"/>
      <c r="V11363" s="31"/>
      <c r="W11363" s="31"/>
      <c r="X11363" s="31"/>
      <c r="Y11363" s="31"/>
      <c r="Z11363" s="31"/>
      <c r="AA11363" s="31"/>
      <c r="AB11363" s="31"/>
      <c r="AC11363" s="31"/>
      <c r="AD11363" s="31"/>
      <c r="AE11363" s="31"/>
      <c r="AF11363" s="31"/>
      <c r="AG11363" s="31"/>
      <c r="AH11363" s="31"/>
      <c r="AI11363" s="31"/>
      <c r="AJ11363" s="31"/>
      <c r="AK11363" s="31"/>
      <c r="AL11363" s="31"/>
      <c r="AM11363" s="31"/>
      <c r="AN11363" s="31"/>
      <c r="AO11363" s="31"/>
      <c r="AP11363" s="31"/>
      <c r="AQ11363" s="31"/>
      <c r="AR11363" s="31"/>
      <c r="AS11363" s="31"/>
      <c r="AT11363" s="31"/>
      <c r="AU11363" s="31"/>
      <c r="AV11363" s="31"/>
      <c r="AW11363" s="31"/>
      <c r="AX11363" s="31"/>
      <c r="AY11363" s="31"/>
      <c r="AZ11363" s="31"/>
      <c r="BA11363" s="31"/>
      <c r="BB11363" s="31"/>
      <c r="BC11363" s="31"/>
      <c r="BD11363" s="31"/>
      <c r="BE11363" s="31"/>
      <c r="BF11363" s="31"/>
      <c r="BG11363" s="31"/>
      <c r="BH11363" s="31"/>
      <c r="BI11363" s="31"/>
      <c r="BJ11363" s="31"/>
      <c r="BK11363" s="31"/>
      <c r="BL11363" s="31"/>
      <c r="BM11363" s="31"/>
      <c r="BN11363" s="31"/>
      <c r="BO11363" s="31"/>
      <c r="BP11363" s="31"/>
      <c r="BQ11363" s="31"/>
      <c r="BR11363" s="31"/>
      <c r="BS11363" s="31"/>
      <c r="BT11363" s="31"/>
      <c r="BU11363" s="31"/>
      <c r="BV11363" s="31"/>
      <c r="BW11363" s="31"/>
      <c r="BX11363" s="31"/>
      <c r="BY11363" s="31"/>
      <c r="BZ11363" s="31"/>
      <c r="CA11363" s="31"/>
      <c r="CB11363" s="31"/>
      <c r="CC11363" s="31"/>
    </row>
    <row r="11364" spans="5:81" customFormat="1" x14ac:dyDescent="0.25">
      <c r="E11364" s="30" t="str">
        <f t="shared" si="87"/>
        <v>update IFINOPL.dbo.AGREEMENT_ASSET set BILLING_TO_NPWP = '10000784092000', NPWP_NAME = 'KAO INDONESIA', NPWP_ADDRESS = 'JL. MT HARYONO KAV 39-40,CIKOKO, PANCORAN, KOTA ADM. JAKARTA SELATAN, DKI JAKARTA,12770' where AGREEMENT_NO = replace('0002293/4/10/05/2024', '/', '.');</v>
      </c>
      <c r="F11364" s="31"/>
      <c r="G11364" s="31"/>
      <c r="H11364" s="31"/>
      <c r="I11364" s="31"/>
      <c r="J11364" s="31"/>
      <c r="K11364" s="31"/>
      <c r="L11364" s="31"/>
      <c r="M11364" s="31"/>
      <c r="N11364" s="31"/>
      <c r="O11364" s="31"/>
      <c r="P11364" s="31"/>
      <c r="Q11364" s="31"/>
      <c r="R11364" s="31"/>
      <c r="S11364" s="31"/>
      <c r="T11364" s="31"/>
      <c r="U11364" s="31"/>
      <c r="V11364" s="31"/>
      <c r="W11364" s="31"/>
      <c r="X11364" s="31"/>
      <c r="Y11364" s="31"/>
      <c r="Z11364" s="31"/>
      <c r="AA11364" s="31"/>
      <c r="AB11364" s="31"/>
      <c r="AC11364" s="31"/>
      <c r="AD11364" s="31"/>
      <c r="AE11364" s="31"/>
      <c r="AF11364" s="31"/>
      <c r="AG11364" s="31"/>
      <c r="AH11364" s="31"/>
      <c r="AI11364" s="31"/>
      <c r="AJ11364" s="31"/>
      <c r="AK11364" s="31"/>
      <c r="AL11364" s="31"/>
      <c r="AM11364" s="31"/>
      <c r="AN11364" s="31"/>
      <c r="AO11364" s="31"/>
      <c r="AP11364" s="31"/>
      <c r="AQ11364" s="31"/>
      <c r="AR11364" s="31"/>
      <c r="AS11364" s="31"/>
      <c r="AT11364" s="31"/>
      <c r="AU11364" s="31"/>
      <c r="AV11364" s="31"/>
      <c r="AW11364" s="31"/>
      <c r="AX11364" s="31"/>
      <c r="AY11364" s="31"/>
      <c r="AZ11364" s="31"/>
      <c r="BA11364" s="31"/>
      <c r="BB11364" s="31"/>
      <c r="BC11364" s="31"/>
      <c r="BD11364" s="31"/>
      <c r="BE11364" s="31"/>
      <c r="BF11364" s="31"/>
      <c r="BG11364" s="31"/>
      <c r="BH11364" s="31"/>
      <c r="BI11364" s="31"/>
      <c r="BJ11364" s="31"/>
      <c r="BK11364" s="31"/>
      <c r="BL11364" s="31"/>
      <c r="BM11364" s="31"/>
      <c r="BN11364" s="31"/>
      <c r="BO11364" s="31"/>
      <c r="BP11364" s="31"/>
      <c r="BQ11364" s="31"/>
      <c r="BR11364" s="31"/>
      <c r="BS11364" s="31"/>
      <c r="BT11364" s="31"/>
      <c r="BU11364" s="31"/>
      <c r="BV11364" s="31"/>
      <c r="BW11364" s="31"/>
      <c r="BX11364" s="31"/>
      <c r="BY11364" s="31"/>
      <c r="BZ11364" s="31"/>
      <c r="CA11364" s="31"/>
      <c r="CB11364" s="31"/>
      <c r="CC11364" s="31"/>
    </row>
    <row r="11365" spans="5:81" customFormat="1" x14ac:dyDescent="0.25">
      <c r="E11365" s="30" t="str">
        <f t="shared" si="87"/>
        <v>update IFINOPL.dbo.AGREEMENT_ASSET set BILLING_TO_NPWP = '014412316631000', NPWP_NAME = 'PT. MATAHARI SAKTI', NPWP_ADDRESS = 'Industri I, Jl. Margomulyo No.13, Greges, Kec. Asem Rowo, Surabaya, Jawa Timur 60183' where AGREEMENT_NO = replace('0002294/4/10/05/2024', '/', '.');</v>
      </c>
      <c r="F11365" s="31"/>
      <c r="G11365" s="31"/>
      <c r="H11365" s="31"/>
      <c r="I11365" s="31"/>
      <c r="J11365" s="31"/>
      <c r="K11365" s="31"/>
      <c r="L11365" s="31"/>
      <c r="M11365" s="31"/>
      <c r="N11365" s="31"/>
      <c r="O11365" s="31"/>
      <c r="P11365" s="31"/>
      <c r="Q11365" s="31"/>
      <c r="R11365" s="31"/>
      <c r="S11365" s="31"/>
      <c r="T11365" s="31"/>
      <c r="U11365" s="31"/>
      <c r="V11365" s="31"/>
      <c r="W11365" s="31"/>
      <c r="X11365" s="31"/>
      <c r="Y11365" s="31"/>
      <c r="Z11365" s="31"/>
      <c r="AA11365" s="31"/>
      <c r="AB11365" s="31"/>
      <c r="AC11365" s="31"/>
      <c r="AD11365" s="31"/>
      <c r="AE11365" s="31"/>
      <c r="AF11365" s="31"/>
      <c r="AG11365" s="31"/>
      <c r="AH11365" s="31"/>
      <c r="AI11365" s="31"/>
      <c r="AJ11365" s="31"/>
      <c r="AK11365" s="31"/>
      <c r="AL11365" s="31"/>
      <c r="AM11365" s="31"/>
      <c r="AN11365" s="31"/>
      <c r="AO11365" s="31"/>
      <c r="AP11365" s="31"/>
      <c r="AQ11365" s="31"/>
      <c r="AR11365" s="31"/>
      <c r="AS11365" s="31"/>
      <c r="AT11365" s="31"/>
      <c r="AU11365" s="31"/>
      <c r="AV11365" s="31"/>
      <c r="AW11365" s="31"/>
      <c r="AX11365" s="31"/>
      <c r="AY11365" s="31"/>
      <c r="AZ11365" s="31"/>
      <c r="BA11365" s="31"/>
      <c r="BB11365" s="31"/>
      <c r="BC11365" s="31"/>
      <c r="BD11365" s="31"/>
      <c r="BE11365" s="31"/>
      <c r="BF11365" s="31"/>
      <c r="BG11365" s="31"/>
      <c r="BH11365" s="31"/>
      <c r="BI11365" s="31"/>
      <c r="BJ11365" s="31"/>
      <c r="BK11365" s="31"/>
      <c r="BL11365" s="31"/>
      <c r="BM11365" s="31"/>
      <c r="BN11365" s="31"/>
      <c r="BO11365" s="31"/>
      <c r="BP11365" s="31"/>
      <c r="BQ11365" s="31"/>
      <c r="BR11365" s="31"/>
      <c r="BS11365" s="31"/>
      <c r="BT11365" s="31"/>
      <c r="BU11365" s="31"/>
      <c r="BV11365" s="31"/>
      <c r="BW11365" s="31"/>
      <c r="BX11365" s="31"/>
      <c r="BY11365" s="31"/>
      <c r="BZ11365" s="31"/>
      <c r="CA11365" s="31"/>
      <c r="CB11365" s="31"/>
      <c r="CC11365" s="31"/>
    </row>
    <row r="11366" spans="5:81" customFormat="1" x14ac:dyDescent="0.25">
      <c r="E11366" s="30" t="str">
        <f t="shared" si="87"/>
        <v>update IFINOPL.dbo.AGREEMENT_ASSET set BILLING_TO_NPWP = '397763541028000', NPWP_NAME = 'PT. GAMA PUTRA SUKSES PRIMA', NPWP_ADDRESS = 'GEDUNG GRAHA 55 LANTAI 3, JALAN TANAH ABANG II BLOK - NOMOR 57 RT:000 RW:000 Kel.PETOJO SELATAN, Kec.GAMBIR, KOTA ADM. JAKARTA PUSAT, DKI JAKARTA, 10160' where AGREEMENT_NO = replace('0002295/4/10/05/2024', '/', '.');</v>
      </c>
      <c r="F11366" s="31"/>
      <c r="G11366" s="31"/>
      <c r="H11366" s="31"/>
      <c r="I11366" s="31"/>
      <c r="J11366" s="31"/>
      <c r="K11366" s="31"/>
      <c r="L11366" s="31"/>
      <c r="M11366" s="31"/>
      <c r="N11366" s="31"/>
      <c r="O11366" s="31"/>
      <c r="P11366" s="31"/>
      <c r="Q11366" s="31"/>
      <c r="R11366" s="31"/>
      <c r="S11366" s="31"/>
      <c r="T11366" s="31"/>
      <c r="U11366" s="31"/>
      <c r="V11366" s="31"/>
      <c r="W11366" s="31"/>
      <c r="X11366" s="31"/>
      <c r="Y11366" s="31"/>
      <c r="Z11366" s="31"/>
      <c r="AA11366" s="31"/>
      <c r="AB11366" s="31"/>
      <c r="AC11366" s="31"/>
      <c r="AD11366" s="31"/>
      <c r="AE11366" s="31"/>
      <c r="AF11366" s="31"/>
      <c r="AG11366" s="31"/>
      <c r="AH11366" s="31"/>
      <c r="AI11366" s="31"/>
      <c r="AJ11366" s="31"/>
      <c r="AK11366" s="31"/>
      <c r="AL11366" s="31"/>
      <c r="AM11366" s="31"/>
      <c r="AN11366" s="31"/>
      <c r="AO11366" s="31"/>
      <c r="AP11366" s="31"/>
      <c r="AQ11366" s="31"/>
      <c r="AR11366" s="31"/>
      <c r="AS11366" s="31"/>
      <c r="AT11366" s="31"/>
      <c r="AU11366" s="31"/>
      <c r="AV11366" s="31"/>
      <c r="AW11366" s="31"/>
      <c r="AX11366" s="31"/>
      <c r="AY11366" s="31"/>
      <c r="AZ11366" s="31"/>
      <c r="BA11366" s="31"/>
      <c r="BB11366" s="31"/>
      <c r="BC11366" s="31"/>
      <c r="BD11366" s="31"/>
      <c r="BE11366" s="31"/>
      <c r="BF11366" s="31"/>
      <c r="BG11366" s="31"/>
      <c r="BH11366" s="31"/>
      <c r="BI11366" s="31"/>
      <c r="BJ11366" s="31"/>
      <c r="BK11366" s="31"/>
      <c r="BL11366" s="31"/>
      <c r="BM11366" s="31"/>
      <c r="BN11366" s="31"/>
      <c r="BO11366" s="31"/>
      <c r="BP11366" s="31"/>
      <c r="BQ11366" s="31"/>
      <c r="BR11366" s="31"/>
      <c r="BS11366" s="31"/>
      <c r="BT11366" s="31"/>
      <c r="BU11366" s="31"/>
      <c r="BV11366" s="31"/>
      <c r="BW11366" s="31"/>
      <c r="BX11366" s="31"/>
      <c r="BY11366" s="31"/>
      <c r="BZ11366" s="31"/>
      <c r="CA11366" s="31"/>
      <c r="CB11366" s="31"/>
      <c r="CC11366" s="31"/>
    </row>
    <row r="11367" spans="5:81" customFormat="1" x14ac:dyDescent="0.25">
      <c r="E11367" s="30" t="str">
        <f t="shared" si="87"/>
        <v>update IFINOPL.dbo.AGREEMENT_ASSET set BILLING_TO_NPWP = '019362805062000', NPWP_NAME = 'PT. ALSOK BASS INDONESIA SECURITY SERVICES', NPWP_ADDRESS = 'SENTRAL SENAYAN II LT. 22 JL. ASIA AFRIKA NO.8 BUNG KARNO- SENAYAN GELORA TANAH ABANG JAKARTA PUSAT DKI JAKARTA' where AGREEMENT_NO = replace('0002296/4/10/05/2024', '/', '.');</v>
      </c>
      <c r="F11367" s="31"/>
      <c r="G11367" s="31"/>
      <c r="H11367" s="31"/>
      <c r="I11367" s="31"/>
      <c r="J11367" s="31"/>
      <c r="K11367" s="31"/>
      <c r="L11367" s="31"/>
      <c r="M11367" s="31"/>
      <c r="N11367" s="31"/>
      <c r="O11367" s="31"/>
      <c r="P11367" s="31"/>
      <c r="Q11367" s="31"/>
      <c r="R11367" s="31"/>
      <c r="S11367" s="31"/>
      <c r="T11367" s="31"/>
      <c r="U11367" s="31"/>
      <c r="V11367" s="31"/>
      <c r="W11367" s="31"/>
      <c r="X11367" s="31"/>
      <c r="Y11367" s="31"/>
      <c r="Z11367" s="31"/>
      <c r="AA11367" s="31"/>
      <c r="AB11367" s="31"/>
      <c r="AC11367" s="31"/>
      <c r="AD11367" s="31"/>
      <c r="AE11367" s="31"/>
      <c r="AF11367" s="31"/>
      <c r="AG11367" s="31"/>
      <c r="AH11367" s="31"/>
      <c r="AI11367" s="31"/>
      <c r="AJ11367" s="31"/>
      <c r="AK11367" s="31"/>
      <c r="AL11367" s="31"/>
      <c r="AM11367" s="31"/>
      <c r="AN11367" s="31"/>
      <c r="AO11367" s="31"/>
      <c r="AP11367" s="31"/>
      <c r="AQ11367" s="31"/>
      <c r="AR11367" s="31"/>
      <c r="AS11367" s="31"/>
      <c r="AT11367" s="31"/>
      <c r="AU11367" s="31"/>
      <c r="AV11367" s="31"/>
      <c r="AW11367" s="31"/>
      <c r="AX11367" s="31"/>
      <c r="AY11367" s="31"/>
      <c r="AZ11367" s="31"/>
      <c r="BA11367" s="31"/>
      <c r="BB11367" s="31"/>
      <c r="BC11367" s="31"/>
      <c r="BD11367" s="31"/>
      <c r="BE11367" s="31"/>
      <c r="BF11367" s="31"/>
      <c r="BG11367" s="31"/>
      <c r="BH11367" s="31"/>
      <c r="BI11367" s="31"/>
      <c r="BJ11367" s="31"/>
      <c r="BK11367" s="31"/>
      <c r="BL11367" s="31"/>
      <c r="BM11367" s="31"/>
      <c r="BN11367" s="31"/>
      <c r="BO11367" s="31"/>
      <c r="BP11367" s="31"/>
      <c r="BQ11367" s="31"/>
      <c r="BR11367" s="31"/>
      <c r="BS11367" s="31"/>
      <c r="BT11367" s="31"/>
      <c r="BU11367" s="31"/>
      <c r="BV11367" s="31"/>
      <c r="BW11367" s="31"/>
      <c r="BX11367" s="31"/>
      <c r="BY11367" s="31"/>
      <c r="BZ11367" s="31"/>
      <c r="CA11367" s="31"/>
      <c r="CB11367" s="31"/>
      <c r="CC11367" s="31"/>
    </row>
    <row r="11368" spans="5:81" customFormat="1" x14ac:dyDescent="0.25">
      <c r="E11368" s="30" t="str">
        <f t="shared" si="87"/>
        <v>update IFINOPL.dbo.AGREEMENT_ASSET set BILLING_TO_NPWP = '943436055039000', NPWP_NAME = 'PT. ASAR ADIPATI INTI', NPWP_ADDRESS = 'Jl Arjuna Utara No 9 RT 1 RW 2,Duri Kepa, Kebon Jeruk Jakarta Barat' where AGREEMENT_NO = replace('0002297/4/08/05/2024', '/', '.');</v>
      </c>
      <c r="F11368" s="31"/>
      <c r="G11368" s="31"/>
      <c r="H11368" s="31"/>
      <c r="I11368" s="31"/>
      <c r="J11368" s="31"/>
      <c r="K11368" s="31"/>
      <c r="L11368" s="31"/>
      <c r="M11368" s="31"/>
      <c r="N11368" s="31"/>
      <c r="O11368" s="31"/>
      <c r="P11368" s="31"/>
      <c r="Q11368" s="31"/>
      <c r="R11368" s="31"/>
      <c r="S11368" s="31"/>
      <c r="T11368" s="31"/>
      <c r="U11368" s="31"/>
      <c r="V11368" s="31"/>
      <c r="W11368" s="31"/>
      <c r="X11368" s="31"/>
      <c r="Y11368" s="31"/>
      <c r="Z11368" s="31"/>
      <c r="AA11368" s="31"/>
      <c r="AB11368" s="31"/>
      <c r="AC11368" s="31"/>
      <c r="AD11368" s="31"/>
      <c r="AE11368" s="31"/>
      <c r="AF11368" s="31"/>
      <c r="AG11368" s="31"/>
      <c r="AH11368" s="31"/>
      <c r="AI11368" s="31"/>
      <c r="AJ11368" s="31"/>
      <c r="AK11368" s="31"/>
      <c r="AL11368" s="31"/>
      <c r="AM11368" s="31"/>
      <c r="AN11368" s="31"/>
      <c r="AO11368" s="31"/>
      <c r="AP11368" s="31"/>
      <c r="AQ11368" s="31"/>
      <c r="AR11368" s="31"/>
      <c r="AS11368" s="31"/>
      <c r="AT11368" s="31"/>
      <c r="AU11368" s="31"/>
      <c r="AV11368" s="31"/>
      <c r="AW11368" s="31"/>
      <c r="AX11368" s="31"/>
      <c r="AY11368" s="31"/>
      <c r="AZ11368" s="31"/>
      <c r="BA11368" s="31"/>
      <c r="BB11368" s="31"/>
      <c r="BC11368" s="31"/>
      <c r="BD11368" s="31"/>
      <c r="BE11368" s="31"/>
      <c r="BF11368" s="31"/>
      <c r="BG11368" s="31"/>
      <c r="BH11368" s="31"/>
      <c r="BI11368" s="31"/>
      <c r="BJ11368" s="31"/>
      <c r="BK11368" s="31"/>
      <c r="BL11368" s="31"/>
      <c r="BM11368" s="31"/>
      <c r="BN11368" s="31"/>
      <c r="BO11368" s="31"/>
      <c r="BP11368" s="31"/>
      <c r="BQ11368" s="31"/>
      <c r="BR11368" s="31"/>
      <c r="BS11368" s="31"/>
      <c r="BT11368" s="31"/>
      <c r="BU11368" s="31"/>
      <c r="BV11368" s="31"/>
      <c r="BW11368" s="31"/>
      <c r="BX11368" s="31"/>
      <c r="BY11368" s="31"/>
      <c r="BZ11368" s="31"/>
      <c r="CA11368" s="31"/>
      <c r="CB11368" s="31"/>
      <c r="CC11368" s="31"/>
    </row>
    <row r="11369" spans="5:81" customFormat="1" x14ac:dyDescent="0.25">
      <c r="E11369" s="30" t="str">
        <f t="shared" si="87"/>
        <v>update IFINOPL.dbo.AGREEMENT_ASSET set BILLING_TO_NPWP = '013735303007000', NPWP_NAME = 'PT MARGA NUSANTARA JAYA', NPWP_ADDRESS = 'JL.PULO KAMBING KAV.II-E NO.9 KIP JATINEGARA-CAKUNG JAKARTA TIMUR' where AGREEMENT_NO = replace('0002299/4/10/05/2024', '/', '.');</v>
      </c>
      <c r="F11369" s="31"/>
      <c r="G11369" s="31"/>
      <c r="H11369" s="31"/>
      <c r="I11369" s="31"/>
      <c r="J11369" s="31"/>
      <c r="K11369" s="31"/>
      <c r="L11369" s="31"/>
      <c r="M11369" s="31"/>
      <c r="N11369" s="31"/>
      <c r="O11369" s="31"/>
      <c r="P11369" s="31"/>
      <c r="Q11369" s="31"/>
      <c r="R11369" s="31"/>
      <c r="S11369" s="31"/>
      <c r="T11369" s="31"/>
      <c r="U11369" s="31"/>
      <c r="V11369" s="31"/>
      <c r="W11369" s="31"/>
      <c r="X11369" s="31"/>
      <c r="Y11369" s="31"/>
      <c r="Z11369" s="31"/>
      <c r="AA11369" s="31"/>
      <c r="AB11369" s="31"/>
      <c r="AC11369" s="31"/>
      <c r="AD11369" s="31"/>
      <c r="AE11369" s="31"/>
      <c r="AF11369" s="31"/>
      <c r="AG11369" s="31"/>
      <c r="AH11369" s="31"/>
      <c r="AI11369" s="31"/>
      <c r="AJ11369" s="31"/>
      <c r="AK11369" s="31"/>
      <c r="AL11369" s="31"/>
      <c r="AM11369" s="31"/>
      <c r="AN11369" s="31"/>
      <c r="AO11369" s="31"/>
      <c r="AP11369" s="31"/>
      <c r="AQ11369" s="31"/>
      <c r="AR11369" s="31"/>
      <c r="AS11369" s="31"/>
      <c r="AT11369" s="31"/>
      <c r="AU11369" s="31"/>
      <c r="AV11369" s="31"/>
      <c r="AW11369" s="31"/>
      <c r="AX11369" s="31"/>
      <c r="AY11369" s="31"/>
      <c r="AZ11369" s="31"/>
      <c r="BA11369" s="31"/>
      <c r="BB11369" s="31"/>
      <c r="BC11369" s="31"/>
      <c r="BD11369" s="31"/>
      <c r="BE11369" s="31"/>
      <c r="BF11369" s="31"/>
      <c r="BG11369" s="31"/>
      <c r="BH11369" s="31"/>
      <c r="BI11369" s="31"/>
      <c r="BJ11369" s="31"/>
      <c r="BK11369" s="31"/>
      <c r="BL11369" s="31"/>
      <c r="BM11369" s="31"/>
      <c r="BN11369" s="31"/>
      <c r="BO11369" s="31"/>
      <c r="BP11369" s="31"/>
      <c r="BQ11369" s="31"/>
      <c r="BR11369" s="31"/>
      <c r="BS11369" s="31"/>
      <c r="BT11369" s="31"/>
      <c r="BU11369" s="31"/>
      <c r="BV11369" s="31"/>
      <c r="BW11369" s="31"/>
      <c r="BX11369" s="31"/>
      <c r="BY11369" s="31"/>
      <c r="BZ11369" s="31"/>
      <c r="CA11369" s="31"/>
      <c r="CB11369" s="31"/>
      <c r="CC11369" s="31"/>
    </row>
    <row r="11370" spans="5:81" customFormat="1" x14ac:dyDescent="0.25">
      <c r="E11370" s="30" t="str">
        <f t="shared" si="87"/>
        <v>update IFINOPL.dbo.AGREEMENT_ASSET set BILLING_TO_NPWP = '013735303007000', NPWP_NAME = 'PT MARGA NUSANTARA JAYA', NPWP_ADDRESS = 'JL.PULO KAMBING KAV.II-E NO.9 KIP JATINEGARA-CAKUNG JAKARTA TIMUR' where AGREEMENT_NO = replace('0002300/4/10/05/2024', '/', '.');</v>
      </c>
      <c r="F11370" s="31"/>
      <c r="G11370" s="31"/>
      <c r="H11370" s="31"/>
      <c r="I11370" s="31"/>
      <c r="J11370" s="31"/>
      <c r="K11370" s="31"/>
      <c r="L11370" s="31"/>
      <c r="M11370" s="31"/>
      <c r="N11370" s="31"/>
      <c r="O11370" s="31"/>
      <c r="P11370" s="31"/>
      <c r="Q11370" s="31"/>
      <c r="R11370" s="31"/>
      <c r="S11370" s="31"/>
      <c r="T11370" s="31"/>
      <c r="U11370" s="31"/>
      <c r="V11370" s="31"/>
      <c r="W11370" s="31"/>
      <c r="X11370" s="31"/>
      <c r="Y11370" s="31"/>
      <c r="Z11370" s="31"/>
      <c r="AA11370" s="31"/>
      <c r="AB11370" s="31"/>
      <c r="AC11370" s="31"/>
      <c r="AD11370" s="31"/>
      <c r="AE11370" s="31"/>
      <c r="AF11370" s="31"/>
      <c r="AG11370" s="31"/>
      <c r="AH11370" s="31"/>
      <c r="AI11370" s="31"/>
      <c r="AJ11370" s="31"/>
      <c r="AK11370" s="31"/>
      <c r="AL11370" s="31"/>
      <c r="AM11370" s="31"/>
      <c r="AN11370" s="31"/>
      <c r="AO11370" s="31"/>
      <c r="AP11370" s="31"/>
      <c r="AQ11370" s="31"/>
      <c r="AR11370" s="31"/>
      <c r="AS11370" s="31"/>
      <c r="AT11370" s="31"/>
      <c r="AU11370" s="31"/>
      <c r="AV11370" s="31"/>
      <c r="AW11370" s="31"/>
      <c r="AX11370" s="31"/>
      <c r="AY11370" s="31"/>
      <c r="AZ11370" s="31"/>
      <c r="BA11370" s="31"/>
      <c r="BB11370" s="31"/>
      <c r="BC11370" s="31"/>
      <c r="BD11370" s="31"/>
      <c r="BE11370" s="31"/>
      <c r="BF11370" s="31"/>
      <c r="BG11370" s="31"/>
      <c r="BH11370" s="31"/>
      <c r="BI11370" s="31"/>
      <c r="BJ11370" s="31"/>
      <c r="BK11370" s="31"/>
      <c r="BL11370" s="31"/>
      <c r="BM11370" s="31"/>
      <c r="BN11370" s="31"/>
      <c r="BO11370" s="31"/>
      <c r="BP11370" s="31"/>
      <c r="BQ11370" s="31"/>
      <c r="BR11370" s="31"/>
      <c r="BS11370" s="31"/>
      <c r="BT11370" s="31"/>
      <c r="BU11370" s="31"/>
      <c r="BV11370" s="31"/>
      <c r="BW11370" s="31"/>
      <c r="BX11370" s="31"/>
      <c r="BY11370" s="31"/>
      <c r="BZ11370" s="31"/>
      <c r="CA11370" s="31"/>
      <c r="CB11370" s="31"/>
      <c r="CC11370" s="31"/>
    </row>
    <row r="11371" spans="5:81" customFormat="1" x14ac:dyDescent="0.25">
      <c r="E11371" s="30" t="str">
        <f t="shared" ref="E11371:E11434" si="88">"update IFINOPL.dbo.AGREEMENT_ASSET set BILLING_TO_NPWP = '" &amp; TRIM(SUBSTITUTE(BW8439, "|", "")) &amp; "', NPWP_NAME = '" &amp; TRIM(CF8439) &amp; "', NPWP_ADDRESS = '" &amp; TRIM(CX8439) &amp; "' where AGREEMENT_NO = replace('" &amp; TRIM(E8439) &amp; "', '/', '.');"</f>
        <v>update IFINOPL.dbo.AGREEMENT_ASSET set BILLING_TO_NPWP = '013735303007000', NPWP_NAME = 'PT MARGA NUSANTARA JAYA', NPWP_ADDRESS = 'JL.PULO KAMBING KAV.II-E NO.9 KIP JATINEGARA-CAKUNG JAKARTA TIMUR' where AGREEMENT_NO = replace('0002301/4/10/05/2024', '/', '.');</v>
      </c>
      <c r="F11371" s="31"/>
      <c r="G11371" s="31"/>
      <c r="H11371" s="31"/>
      <c r="I11371" s="31"/>
      <c r="J11371" s="31"/>
      <c r="K11371" s="31"/>
      <c r="L11371" s="31"/>
      <c r="M11371" s="31"/>
      <c r="N11371" s="31"/>
      <c r="O11371" s="31"/>
      <c r="P11371" s="31"/>
      <c r="Q11371" s="31"/>
      <c r="R11371" s="31"/>
      <c r="S11371" s="31"/>
      <c r="T11371" s="31"/>
      <c r="U11371" s="31"/>
      <c r="V11371" s="31"/>
      <c r="W11371" s="31"/>
      <c r="X11371" s="31"/>
      <c r="Y11371" s="31"/>
      <c r="Z11371" s="31"/>
      <c r="AA11371" s="31"/>
      <c r="AB11371" s="31"/>
      <c r="AC11371" s="31"/>
      <c r="AD11371" s="31"/>
      <c r="AE11371" s="31"/>
      <c r="AF11371" s="31"/>
      <c r="AG11371" s="31"/>
      <c r="AH11371" s="31"/>
      <c r="AI11371" s="31"/>
      <c r="AJ11371" s="31"/>
      <c r="AK11371" s="31"/>
      <c r="AL11371" s="31"/>
      <c r="AM11371" s="31"/>
      <c r="AN11371" s="31"/>
      <c r="AO11371" s="31"/>
      <c r="AP11371" s="31"/>
      <c r="AQ11371" s="31"/>
      <c r="AR11371" s="31"/>
      <c r="AS11371" s="31"/>
      <c r="AT11371" s="31"/>
      <c r="AU11371" s="31"/>
      <c r="AV11371" s="31"/>
      <c r="AW11371" s="31"/>
      <c r="AX11371" s="31"/>
      <c r="AY11371" s="31"/>
      <c r="AZ11371" s="31"/>
      <c r="BA11371" s="31"/>
      <c r="BB11371" s="31"/>
      <c r="BC11371" s="31"/>
      <c r="BD11371" s="31"/>
      <c r="BE11371" s="31"/>
      <c r="BF11371" s="31"/>
      <c r="BG11371" s="31"/>
      <c r="BH11371" s="31"/>
      <c r="BI11371" s="31"/>
      <c r="BJ11371" s="31"/>
      <c r="BK11371" s="31"/>
      <c r="BL11371" s="31"/>
      <c r="BM11371" s="31"/>
      <c r="BN11371" s="31"/>
      <c r="BO11371" s="31"/>
      <c r="BP11371" s="31"/>
      <c r="BQ11371" s="31"/>
      <c r="BR11371" s="31"/>
      <c r="BS11371" s="31"/>
      <c r="BT11371" s="31"/>
      <c r="BU11371" s="31"/>
      <c r="BV11371" s="31"/>
      <c r="BW11371" s="31"/>
      <c r="BX11371" s="31"/>
      <c r="BY11371" s="31"/>
      <c r="BZ11371" s="31"/>
      <c r="CA11371" s="31"/>
      <c r="CB11371" s="31"/>
      <c r="CC11371" s="31"/>
    </row>
    <row r="11372" spans="5:81" customFormat="1" x14ac:dyDescent="0.25">
      <c r="E11372" s="30" t="str">
        <f t="shared" si="88"/>
        <v>update IFINOPL.dbo.AGREEMENT_ASSET set BILLING_TO_NPWP = '013735303007000', NPWP_NAME = 'PT MARGA NUSANTARA JAYA', NPWP_ADDRESS = 'JL.PULO KAMBING KAV.II-E NO.9 KIP JATINEGARA-CAKUNG JAKARTA TIMUR' where AGREEMENT_NO = replace('0002302/4/10/05/2024', '/', '.');</v>
      </c>
      <c r="F11372" s="31"/>
      <c r="G11372" s="31"/>
      <c r="H11372" s="31"/>
      <c r="I11372" s="31"/>
      <c r="J11372" s="31"/>
      <c r="K11372" s="31"/>
      <c r="L11372" s="31"/>
      <c r="M11372" s="31"/>
      <c r="N11372" s="31"/>
      <c r="O11372" s="31"/>
      <c r="P11372" s="31"/>
      <c r="Q11372" s="31"/>
      <c r="R11372" s="31"/>
      <c r="S11372" s="31"/>
      <c r="T11372" s="31"/>
      <c r="U11372" s="31"/>
      <c r="V11372" s="31"/>
      <c r="W11372" s="31"/>
      <c r="X11372" s="31"/>
      <c r="Y11372" s="31"/>
      <c r="Z11372" s="31"/>
      <c r="AA11372" s="31"/>
      <c r="AB11372" s="31"/>
      <c r="AC11372" s="31"/>
      <c r="AD11372" s="31"/>
      <c r="AE11372" s="31"/>
      <c r="AF11372" s="31"/>
      <c r="AG11372" s="31"/>
      <c r="AH11372" s="31"/>
      <c r="AI11372" s="31"/>
      <c r="AJ11372" s="31"/>
      <c r="AK11372" s="31"/>
      <c r="AL11372" s="31"/>
      <c r="AM11372" s="31"/>
      <c r="AN11372" s="31"/>
      <c r="AO11372" s="31"/>
      <c r="AP11372" s="31"/>
      <c r="AQ11372" s="31"/>
      <c r="AR11372" s="31"/>
      <c r="AS11372" s="31"/>
      <c r="AT11372" s="31"/>
      <c r="AU11372" s="31"/>
      <c r="AV11372" s="31"/>
      <c r="AW11372" s="31"/>
      <c r="AX11372" s="31"/>
      <c r="AY11372" s="31"/>
      <c r="AZ11372" s="31"/>
      <c r="BA11372" s="31"/>
      <c r="BB11372" s="31"/>
      <c r="BC11372" s="31"/>
      <c r="BD11372" s="31"/>
      <c r="BE11372" s="31"/>
      <c r="BF11372" s="31"/>
      <c r="BG11372" s="31"/>
      <c r="BH11372" s="31"/>
      <c r="BI11372" s="31"/>
      <c r="BJ11372" s="31"/>
      <c r="BK11372" s="31"/>
      <c r="BL11372" s="31"/>
      <c r="BM11372" s="31"/>
      <c r="BN11372" s="31"/>
      <c r="BO11372" s="31"/>
      <c r="BP11372" s="31"/>
      <c r="BQ11372" s="31"/>
      <c r="BR11372" s="31"/>
      <c r="BS11372" s="31"/>
      <c r="BT11372" s="31"/>
      <c r="BU11372" s="31"/>
      <c r="BV11372" s="31"/>
      <c r="BW11372" s="31"/>
      <c r="BX11372" s="31"/>
      <c r="BY11372" s="31"/>
      <c r="BZ11372" s="31"/>
      <c r="CA11372" s="31"/>
      <c r="CB11372" s="31"/>
      <c r="CC11372" s="31"/>
    </row>
    <row r="11373" spans="5:81" customFormat="1" x14ac:dyDescent="0.25">
      <c r="E11373" s="30" t="str">
        <f t="shared" si="88"/>
        <v>update IFINOPL.dbo.AGREEMENT_ASSET set BILLING_TO_NPWP = '013735303007000', NPWP_NAME = 'PT MARGA NUSANTARA JAYA', NPWP_ADDRESS = 'JL.PULO KAMBING KAV.II-E NO.9 KIP JATINEGARA-CAKUNG JAKARTA TIMUR' where AGREEMENT_NO = replace('0002303/4/10/05/2024', '/', '.');</v>
      </c>
      <c r="F11373" s="31"/>
      <c r="G11373" s="31"/>
      <c r="H11373" s="31"/>
      <c r="I11373" s="31"/>
      <c r="J11373" s="31"/>
      <c r="K11373" s="31"/>
      <c r="L11373" s="31"/>
      <c r="M11373" s="31"/>
      <c r="N11373" s="31"/>
      <c r="O11373" s="31"/>
      <c r="P11373" s="31"/>
      <c r="Q11373" s="31"/>
      <c r="R11373" s="31"/>
      <c r="S11373" s="31"/>
      <c r="T11373" s="31"/>
      <c r="U11373" s="31"/>
      <c r="V11373" s="31"/>
      <c r="W11373" s="31"/>
      <c r="X11373" s="31"/>
      <c r="Y11373" s="31"/>
      <c r="Z11373" s="31"/>
      <c r="AA11373" s="31"/>
      <c r="AB11373" s="31"/>
      <c r="AC11373" s="31"/>
      <c r="AD11373" s="31"/>
      <c r="AE11373" s="31"/>
      <c r="AF11373" s="31"/>
      <c r="AG11373" s="31"/>
      <c r="AH11373" s="31"/>
      <c r="AI11373" s="31"/>
      <c r="AJ11373" s="31"/>
      <c r="AK11373" s="31"/>
      <c r="AL11373" s="31"/>
      <c r="AM11373" s="31"/>
      <c r="AN11373" s="31"/>
      <c r="AO11373" s="31"/>
      <c r="AP11373" s="31"/>
      <c r="AQ11373" s="31"/>
      <c r="AR11373" s="31"/>
      <c r="AS11373" s="31"/>
      <c r="AT11373" s="31"/>
      <c r="AU11373" s="31"/>
      <c r="AV11373" s="31"/>
      <c r="AW11373" s="31"/>
      <c r="AX11373" s="31"/>
      <c r="AY11373" s="31"/>
      <c r="AZ11373" s="31"/>
      <c r="BA11373" s="31"/>
      <c r="BB11373" s="31"/>
      <c r="BC11373" s="31"/>
      <c r="BD11373" s="31"/>
      <c r="BE11373" s="31"/>
      <c r="BF11373" s="31"/>
      <c r="BG11373" s="31"/>
      <c r="BH11373" s="31"/>
      <c r="BI11373" s="31"/>
      <c r="BJ11373" s="31"/>
      <c r="BK11373" s="31"/>
      <c r="BL11373" s="31"/>
      <c r="BM11373" s="31"/>
      <c r="BN11373" s="31"/>
      <c r="BO11373" s="31"/>
      <c r="BP11373" s="31"/>
      <c r="BQ11373" s="31"/>
      <c r="BR11373" s="31"/>
      <c r="BS11373" s="31"/>
      <c r="BT11373" s="31"/>
      <c r="BU11373" s="31"/>
      <c r="BV11373" s="31"/>
      <c r="BW11373" s="31"/>
      <c r="BX11373" s="31"/>
      <c r="BY11373" s="31"/>
      <c r="BZ11373" s="31"/>
      <c r="CA11373" s="31"/>
      <c r="CB11373" s="31"/>
      <c r="CC11373" s="31"/>
    </row>
    <row r="11374" spans="5:81" customFormat="1" x14ac:dyDescent="0.25">
      <c r="E11374" s="30" t="str">
        <f t="shared" si="88"/>
        <v>update IFINOPL.dbo.AGREEMENT_ASSET set BILLING_TO_NPWP = '013735303007000', NPWP_NAME = 'PT MARGA NUSANTARA JAYA', NPWP_ADDRESS = 'JL.PULO KAMBING KAV.II-E NO.9 KIP JATINEGARA-CAKUNG JAKARTA TIMUR' where AGREEMENT_NO = replace('0002304/4/10/05/2024', '/', '.');</v>
      </c>
      <c r="F11374" s="31"/>
      <c r="G11374" s="31"/>
      <c r="H11374" s="31"/>
      <c r="I11374" s="31"/>
      <c r="J11374" s="31"/>
      <c r="K11374" s="31"/>
      <c r="L11374" s="31"/>
      <c r="M11374" s="31"/>
      <c r="N11374" s="31"/>
      <c r="O11374" s="31"/>
      <c r="P11374" s="31"/>
      <c r="Q11374" s="31"/>
      <c r="R11374" s="31"/>
      <c r="S11374" s="31"/>
      <c r="T11374" s="31"/>
      <c r="U11374" s="31"/>
      <c r="V11374" s="31"/>
      <c r="W11374" s="31"/>
      <c r="X11374" s="31"/>
      <c r="Y11374" s="31"/>
      <c r="Z11374" s="31"/>
      <c r="AA11374" s="31"/>
      <c r="AB11374" s="31"/>
      <c r="AC11374" s="31"/>
      <c r="AD11374" s="31"/>
      <c r="AE11374" s="31"/>
      <c r="AF11374" s="31"/>
      <c r="AG11374" s="31"/>
      <c r="AH11374" s="31"/>
      <c r="AI11374" s="31"/>
      <c r="AJ11374" s="31"/>
      <c r="AK11374" s="31"/>
      <c r="AL11374" s="31"/>
      <c r="AM11374" s="31"/>
      <c r="AN11374" s="31"/>
      <c r="AO11374" s="31"/>
      <c r="AP11374" s="31"/>
      <c r="AQ11374" s="31"/>
      <c r="AR11374" s="31"/>
      <c r="AS11374" s="31"/>
      <c r="AT11374" s="31"/>
      <c r="AU11374" s="31"/>
      <c r="AV11374" s="31"/>
      <c r="AW11374" s="31"/>
      <c r="AX11374" s="31"/>
      <c r="AY11374" s="31"/>
      <c r="AZ11374" s="31"/>
      <c r="BA11374" s="31"/>
      <c r="BB11374" s="31"/>
      <c r="BC11374" s="31"/>
      <c r="BD11374" s="31"/>
      <c r="BE11374" s="31"/>
      <c r="BF11374" s="31"/>
      <c r="BG11374" s="31"/>
      <c r="BH11374" s="31"/>
      <c r="BI11374" s="31"/>
      <c r="BJ11374" s="31"/>
      <c r="BK11374" s="31"/>
      <c r="BL11374" s="31"/>
      <c r="BM11374" s="31"/>
      <c r="BN11374" s="31"/>
      <c r="BO11374" s="31"/>
      <c r="BP11374" s="31"/>
      <c r="BQ11374" s="31"/>
      <c r="BR11374" s="31"/>
      <c r="BS11374" s="31"/>
      <c r="BT11374" s="31"/>
      <c r="BU11374" s="31"/>
      <c r="BV11374" s="31"/>
      <c r="BW11374" s="31"/>
      <c r="BX11374" s="31"/>
      <c r="BY11374" s="31"/>
      <c r="BZ11374" s="31"/>
      <c r="CA11374" s="31"/>
      <c r="CB11374" s="31"/>
      <c r="CC11374" s="31"/>
    </row>
    <row r="11375" spans="5:81" customFormat="1" x14ac:dyDescent="0.25">
      <c r="E11375" s="30" t="str">
        <f t="shared" si="88"/>
        <v>update IFINOPL.dbo.AGREEMENT_ASSET set BILLING_TO_NPWP = '013735303007000', NPWP_NAME = 'PT MARGA NUSANTARA JAYA', NPWP_ADDRESS = 'JL.PULO KAMBING KAV.II-E NO.9 KIP JATINEGARA-CAKUNG JAKARTA TIMUR' where AGREEMENT_NO = replace('0002305/4/10/05/2024', '/', '.');</v>
      </c>
      <c r="F11375" s="31"/>
      <c r="G11375" s="31"/>
      <c r="H11375" s="31"/>
      <c r="I11375" s="31"/>
      <c r="J11375" s="31"/>
      <c r="K11375" s="31"/>
      <c r="L11375" s="31"/>
      <c r="M11375" s="31"/>
      <c r="N11375" s="31"/>
      <c r="O11375" s="31"/>
      <c r="P11375" s="31"/>
      <c r="Q11375" s="31"/>
      <c r="R11375" s="31"/>
      <c r="S11375" s="31"/>
      <c r="T11375" s="31"/>
      <c r="U11375" s="31"/>
      <c r="V11375" s="31"/>
      <c r="W11375" s="31"/>
      <c r="X11375" s="31"/>
      <c r="Y11375" s="31"/>
      <c r="Z11375" s="31"/>
      <c r="AA11375" s="31"/>
      <c r="AB11375" s="31"/>
      <c r="AC11375" s="31"/>
      <c r="AD11375" s="31"/>
      <c r="AE11375" s="31"/>
      <c r="AF11375" s="31"/>
      <c r="AG11375" s="31"/>
      <c r="AH11375" s="31"/>
      <c r="AI11375" s="31"/>
      <c r="AJ11375" s="31"/>
      <c r="AK11375" s="31"/>
      <c r="AL11375" s="31"/>
      <c r="AM11375" s="31"/>
      <c r="AN11375" s="31"/>
      <c r="AO11375" s="31"/>
      <c r="AP11375" s="31"/>
      <c r="AQ11375" s="31"/>
      <c r="AR11375" s="31"/>
      <c r="AS11375" s="31"/>
      <c r="AT11375" s="31"/>
      <c r="AU11375" s="31"/>
      <c r="AV11375" s="31"/>
      <c r="AW11375" s="31"/>
      <c r="AX11375" s="31"/>
      <c r="AY11375" s="31"/>
      <c r="AZ11375" s="31"/>
      <c r="BA11375" s="31"/>
      <c r="BB11375" s="31"/>
      <c r="BC11375" s="31"/>
      <c r="BD11375" s="31"/>
      <c r="BE11375" s="31"/>
      <c r="BF11375" s="31"/>
      <c r="BG11375" s="31"/>
      <c r="BH11375" s="31"/>
      <c r="BI11375" s="31"/>
      <c r="BJ11375" s="31"/>
      <c r="BK11375" s="31"/>
      <c r="BL11375" s="31"/>
      <c r="BM11375" s="31"/>
      <c r="BN11375" s="31"/>
      <c r="BO11375" s="31"/>
      <c r="BP11375" s="31"/>
      <c r="BQ11375" s="31"/>
      <c r="BR11375" s="31"/>
      <c r="BS11375" s="31"/>
      <c r="BT11375" s="31"/>
      <c r="BU11375" s="31"/>
      <c r="BV11375" s="31"/>
      <c r="BW11375" s="31"/>
      <c r="BX11375" s="31"/>
      <c r="BY11375" s="31"/>
      <c r="BZ11375" s="31"/>
      <c r="CA11375" s="31"/>
      <c r="CB11375" s="31"/>
      <c r="CC11375" s="31"/>
    </row>
    <row r="11376" spans="5:81" customFormat="1" x14ac:dyDescent="0.25">
      <c r="E11376" s="30" t="str">
        <f t="shared" si="88"/>
        <v>update IFINOPL.dbo.AGREEMENT_ASSET set BILLING_TO_NPWP = '013735303007000', NPWP_NAME = 'PT MARGA NUSANTARA JAYA', NPWP_ADDRESS = 'JL.PULO KAMBING KAV.II-E NO.9 KIP JATINEGARA-CAKUNG JAKARTA TIMUR' where AGREEMENT_NO = replace('0002306/4/10/05/2024', '/', '.');</v>
      </c>
      <c r="F11376" s="31"/>
      <c r="G11376" s="31"/>
      <c r="H11376" s="31"/>
      <c r="I11376" s="31"/>
      <c r="J11376" s="31"/>
      <c r="K11376" s="31"/>
      <c r="L11376" s="31"/>
      <c r="M11376" s="31"/>
      <c r="N11376" s="31"/>
      <c r="O11376" s="31"/>
      <c r="P11376" s="31"/>
      <c r="Q11376" s="31"/>
      <c r="R11376" s="31"/>
      <c r="S11376" s="31"/>
      <c r="T11376" s="31"/>
      <c r="U11376" s="31"/>
      <c r="V11376" s="31"/>
      <c r="W11376" s="31"/>
      <c r="X11376" s="31"/>
      <c r="Y11376" s="31"/>
      <c r="Z11376" s="31"/>
      <c r="AA11376" s="31"/>
      <c r="AB11376" s="31"/>
      <c r="AC11376" s="31"/>
      <c r="AD11376" s="31"/>
      <c r="AE11376" s="31"/>
      <c r="AF11376" s="31"/>
      <c r="AG11376" s="31"/>
      <c r="AH11376" s="31"/>
      <c r="AI11376" s="31"/>
      <c r="AJ11376" s="31"/>
      <c r="AK11376" s="31"/>
      <c r="AL11376" s="31"/>
      <c r="AM11376" s="31"/>
      <c r="AN11376" s="31"/>
      <c r="AO11376" s="31"/>
      <c r="AP11376" s="31"/>
      <c r="AQ11376" s="31"/>
      <c r="AR11376" s="31"/>
      <c r="AS11376" s="31"/>
      <c r="AT11376" s="31"/>
      <c r="AU11376" s="31"/>
      <c r="AV11376" s="31"/>
      <c r="AW11376" s="31"/>
      <c r="AX11376" s="31"/>
      <c r="AY11376" s="31"/>
      <c r="AZ11376" s="31"/>
      <c r="BA11376" s="31"/>
      <c r="BB11376" s="31"/>
      <c r="BC11376" s="31"/>
      <c r="BD11376" s="31"/>
      <c r="BE11376" s="31"/>
      <c r="BF11376" s="31"/>
      <c r="BG11376" s="31"/>
      <c r="BH11376" s="31"/>
      <c r="BI11376" s="31"/>
      <c r="BJ11376" s="31"/>
      <c r="BK11376" s="31"/>
      <c r="BL11376" s="31"/>
      <c r="BM11376" s="31"/>
      <c r="BN11376" s="31"/>
      <c r="BO11376" s="31"/>
      <c r="BP11376" s="31"/>
      <c r="BQ11376" s="31"/>
      <c r="BR11376" s="31"/>
      <c r="BS11376" s="31"/>
      <c r="BT11376" s="31"/>
      <c r="BU11376" s="31"/>
      <c r="BV11376" s="31"/>
      <c r="BW11376" s="31"/>
      <c r="BX11376" s="31"/>
      <c r="BY11376" s="31"/>
      <c r="BZ11376" s="31"/>
      <c r="CA11376" s="31"/>
      <c r="CB11376" s="31"/>
      <c r="CC11376" s="31"/>
    </row>
    <row r="11377" spans="5:81" customFormat="1" x14ac:dyDescent="0.25">
      <c r="E11377" s="30" t="str">
        <f t="shared" si="88"/>
        <v>update IFINOPL.dbo.AGREEMENT_ASSET set BILLING_TO_NPWP = '013735303007000', NPWP_NAME = 'PT MARGA NUSANTARA JAYA', NPWP_ADDRESS = 'JL.PULO KAMBING KAV.II-E NO.9 KIP JATINEGARA-CAKUNG JAKARTA TIMUR' where AGREEMENT_NO = replace('0002307/4/10/05/2024', '/', '.');</v>
      </c>
      <c r="F11377" s="31"/>
      <c r="G11377" s="31"/>
      <c r="H11377" s="31"/>
      <c r="I11377" s="31"/>
      <c r="J11377" s="31"/>
      <c r="K11377" s="31"/>
      <c r="L11377" s="31"/>
      <c r="M11377" s="31"/>
      <c r="N11377" s="31"/>
      <c r="O11377" s="31"/>
      <c r="P11377" s="31"/>
      <c r="Q11377" s="31"/>
      <c r="R11377" s="31"/>
      <c r="S11377" s="31"/>
      <c r="T11377" s="31"/>
      <c r="U11377" s="31"/>
      <c r="V11377" s="31"/>
      <c r="W11377" s="31"/>
      <c r="X11377" s="31"/>
      <c r="Y11377" s="31"/>
      <c r="Z11377" s="31"/>
      <c r="AA11377" s="31"/>
      <c r="AB11377" s="31"/>
      <c r="AC11377" s="31"/>
      <c r="AD11377" s="31"/>
      <c r="AE11377" s="31"/>
      <c r="AF11377" s="31"/>
      <c r="AG11377" s="31"/>
      <c r="AH11377" s="31"/>
      <c r="AI11377" s="31"/>
      <c r="AJ11377" s="31"/>
      <c r="AK11377" s="31"/>
      <c r="AL11377" s="31"/>
      <c r="AM11377" s="31"/>
      <c r="AN11377" s="31"/>
      <c r="AO11377" s="31"/>
      <c r="AP11377" s="31"/>
      <c r="AQ11377" s="31"/>
      <c r="AR11377" s="31"/>
      <c r="AS11377" s="31"/>
      <c r="AT11377" s="31"/>
      <c r="AU11377" s="31"/>
      <c r="AV11377" s="31"/>
      <c r="AW11377" s="31"/>
      <c r="AX11377" s="31"/>
      <c r="AY11377" s="31"/>
      <c r="AZ11377" s="31"/>
      <c r="BA11377" s="31"/>
      <c r="BB11377" s="31"/>
      <c r="BC11377" s="31"/>
      <c r="BD11377" s="31"/>
      <c r="BE11377" s="31"/>
      <c r="BF11377" s="31"/>
      <c r="BG11377" s="31"/>
      <c r="BH11377" s="31"/>
      <c r="BI11377" s="31"/>
      <c r="BJ11377" s="31"/>
      <c r="BK11377" s="31"/>
      <c r="BL11377" s="31"/>
      <c r="BM11377" s="31"/>
      <c r="BN11377" s="31"/>
      <c r="BO11377" s="31"/>
      <c r="BP11377" s="31"/>
      <c r="BQ11377" s="31"/>
      <c r="BR11377" s="31"/>
      <c r="BS11377" s="31"/>
      <c r="BT11377" s="31"/>
      <c r="BU11377" s="31"/>
      <c r="BV11377" s="31"/>
      <c r="BW11377" s="31"/>
      <c r="BX11377" s="31"/>
      <c r="BY11377" s="31"/>
      <c r="BZ11377" s="31"/>
      <c r="CA11377" s="31"/>
      <c r="CB11377" s="31"/>
      <c r="CC11377" s="31"/>
    </row>
    <row r="11378" spans="5:81" customFormat="1" x14ac:dyDescent="0.25">
      <c r="E11378" s="30" t="str">
        <f t="shared" si="88"/>
        <v>update IFINOPL.dbo.AGREEMENT_ASSET set BILLING_TO_NPWP = '013735303007000', NPWP_NAME = 'PT MARGA NUSANTARA JAYA', NPWP_ADDRESS = 'JL.PULO KAMBING KAV.II-E NO.9 KIP JATINEGARA-CAKUNG JAKARTA TIMUR' where AGREEMENT_NO = replace('0002308/4/10/05/2024', '/', '.');</v>
      </c>
      <c r="F11378" s="31"/>
      <c r="G11378" s="31"/>
      <c r="H11378" s="31"/>
      <c r="I11378" s="31"/>
      <c r="J11378" s="31"/>
      <c r="K11378" s="31"/>
      <c r="L11378" s="31"/>
      <c r="M11378" s="31"/>
      <c r="N11378" s="31"/>
      <c r="O11378" s="31"/>
      <c r="P11378" s="31"/>
      <c r="Q11378" s="31"/>
      <c r="R11378" s="31"/>
      <c r="S11378" s="31"/>
      <c r="T11378" s="31"/>
      <c r="U11378" s="31"/>
      <c r="V11378" s="31"/>
      <c r="W11378" s="31"/>
      <c r="X11378" s="31"/>
      <c r="Y11378" s="31"/>
      <c r="Z11378" s="31"/>
      <c r="AA11378" s="31"/>
      <c r="AB11378" s="31"/>
      <c r="AC11378" s="31"/>
      <c r="AD11378" s="31"/>
      <c r="AE11378" s="31"/>
      <c r="AF11378" s="31"/>
      <c r="AG11378" s="31"/>
      <c r="AH11378" s="31"/>
      <c r="AI11378" s="31"/>
      <c r="AJ11378" s="31"/>
      <c r="AK11378" s="31"/>
      <c r="AL11378" s="31"/>
      <c r="AM11378" s="31"/>
      <c r="AN11378" s="31"/>
      <c r="AO11378" s="31"/>
      <c r="AP11378" s="31"/>
      <c r="AQ11378" s="31"/>
      <c r="AR11378" s="31"/>
      <c r="AS11378" s="31"/>
      <c r="AT11378" s="31"/>
      <c r="AU11378" s="31"/>
      <c r="AV11378" s="31"/>
      <c r="AW11378" s="31"/>
      <c r="AX11378" s="31"/>
      <c r="AY11378" s="31"/>
      <c r="AZ11378" s="31"/>
      <c r="BA11378" s="31"/>
      <c r="BB11378" s="31"/>
      <c r="BC11378" s="31"/>
      <c r="BD11378" s="31"/>
      <c r="BE11378" s="31"/>
      <c r="BF11378" s="31"/>
      <c r="BG11378" s="31"/>
      <c r="BH11378" s="31"/>
      <c r="BI11378" s="31"/>
      <c r="BJ11378" s="31"/>
      <c r="BK11378" s="31"/>
      <c r="BL11378" s="31"/>
      <c r="BM11378" s="31"/>
      <c r="BN11378" s="31"/>
      <c r="BO11378" s="31"/>
      <c r="BP11378" s="31"/>
      <c r="BQ11378" s="31"/>
      <c r="BR11378" s="31"/>
      <c r="BS11378" s="31"/>
      <c r="BT11378" s="31"/>
      <c r="BU11378" s="31"/>
      <c r="BV11378" s="31"/>
      <c r="BW11378" s="31"/>
      <c r="BX11378" s="31"/>
      <c r="BY11378" s="31"/>
      <c r="BZ11378" s="31"/>
      <c r="CA11378" s="31"/>
      <c r="CB11378" s="31"/>
      <c r="CC11378" s="31"/>
    </row>
    <row r="11379" spans="5:81" customFormat="1" x14ac:dyDescent="0.25">
      <c r="E11379" s="30" t="str">
        <f t="shared" si="88"/>
        <v>update IFINOPL.dbo.AGREEMENT_ASSET set BILLING_TO_NPWP = '013735303007000', NPWP_NAME = 'PT MARGA NUSANTARA JAYA', NPWP_ADDRESS = 'JL.PULO KAMBING KAV.II-E NO.9 KIP JATINEGARA-CAKUNG JAKARTA TIMUR' where AGREEMENT_NO = replace('0002309/4/10/05/2024', '/', '.');</v>
      </c>
      <c r="F11379" s="31"/>
      <c r="G11379" s="31"/>
      <c r="H11379" s="31"/>
      <c r="I11379" s="31"/>
      <c r="J11379" s="31"/>
      <c r="K11379" s="31"/>
      <c r="L11379" s="31"/>
      <c r="M11379" s="31"/>
      <c r="N11379" s="31"/>
      <c r="O11379" s="31"/>
      <c r="P11379" s="31"/>
      <c r="Q11379" s="31"/>
      <c r="R11379" s="31"/>
      <c r="S11379" s="31"/>
      <c r="T11379" s="31"/>
      <c r="U11379" s="31"/>
      <c r="V11379" s="31"/>
      <c r="W11379" s="31"/>
      <c r="X11379" s="31"/>
      <c r="Y11379" s="31"/>
      <c r="Z11379" s="31"/>
      <c r="AA11379" s="31"/>
      <c r="AB11379" s="31"/>
      <c r="AC11379" s="31"/>
      <c r="AD11379" s="31"/>
      <c r="AE11379" s="31"/>
      <c r="AF11379" s="31"/>
      <c r="AG11379" s="31"/>
      <c r="AH11379" s="31"/>
      <c r="AI11379" s="31"/>
      <c r="AJ11379" s="31"/>
      <c r="AK11379" s="31"/>
      <c r="AL11379" s="31"/>
      <c r="AM11379" s="31"/>
      <c r="AN11379" s="31"/>
      <c r="AO11379" s="31"/>
      <c r="AP11379" s="31"/>
      <c r="AQ11379" s="31"/>
      <c r="AR11379" s="31"/>
      <c r="AS11379" s="31"/>
      <c r="AT11379" s="31"/>
      <c r="AU11379" s="31"/>
      <c r="AV11379" s="31"/>
      <c r="AW11379" s="31"/>
      <c r="AX11379" s="31"/>
      <c r="AY11379" s="31"/>
      <c r="AZ11379" s="31"/>
      <c r="BA11379" s="31"/>
      <c r="BB11379" s="31"/>
      <c r="BC11379" s="31"/>
      <c r="BD11379" s="31"/>
      <c r="BE11379" s="31"/>
      <c r="BF11379" s="31"/>
      <c r="BG11379" s="31"/>
      <c r="BH11379" s="31"/>
      <c r="BI11379" s="31"/>
      <c r="BJ11379" s="31"/>
      <c r="BK11379" s="31"/>
      <c r="BL11379" s="31"/>
      <c r="BM11379" s="31"/>
      <c r="BN11379" s="31"/>
      <c r="BO11379" s="31"/>
      <c r="BP11379" s="31"/>
      <c r="BQ11379" s="31"/>
      <c r="BR11379" s="31"/>
      <c r="BS11379" s="31"/>
      <c r="BT11379" s="31"/>
      <c r="BU11379" s="31"/>
      <c r="BV11379" s="31"/>
      <c r="BW11379" s="31"/>
      <c r="BX11379" s="31"/>
      <c r="BY11379" s="31"/>
      <c r="BZ11379" s="31"/>
      <c r="CA11379" s="31"/>
      <c r="CB11379" s="31"/>
      <c r="CC11379" s="31"/>
    </row>
    <row r="11380" spans="5:81" customFormat="1" x14ac:dyDescent="0.25">
      <c r="E11380" s="30" t="str">
        <f t="shared" si="88"/>
        <v>update IFINOPL.dbo.AGREEMENT_ASSET set BILLING_TO_NPWP = '013735303007000', NPWP_NAME = 'PT MARGA NUSANTARA JAYA', NPWP_ADDRESS = 'JL.PULO KAMBING KAV.II-E NO.9 KIP JATINEGARA-CAKUNG JAKARTA TIMUR' where AGREEMENT_NO = replace('0002310/4/10/05/2024', '/', '.');</v>
      </c>
      <c r="F11380" s="31"/>
      <c r="G11380" s="31"/>
      <c r="H11380" s="31"/>
      <c r="I11380" s="31"/>
      <c r="J11380" s="31"/>
      <c r="K11380" s="31"/>
      <c r="L11380" s="31"/>
      <c r="M11380" s="31"/>
      <c r="N11380" s="31"/>
      <c r="O11380" s="31"/>
      <c r="P11380" s="31"/>
      <c r="Q11380" s="31"/>
      <c r="R11380" s="31"/>
      <c r="S11380" s="31"/>
      <c r="T11380" s="31"/>
      <c r="U11380" s="31"/>
      <c r="V11380" s="31"/>
      <c r="W11380" s="31"/>
      <c r="X11380" s="31"/>
      <c r="Y11380" s="31"/>
      <c r="Z11380" s="31"/>
      <c r="AA11380" s="31"/>
      <c r="AB11380" s="31"/>
      <c r="AC11380" s="31"/>
      <c r="AD11380" s="31"/>
      <c r="AE11380" s="31"/>
      <c r="AF11380" s="31"/>
      <c r="AG11380" s="31"/>
      <c r="AH11380" s="31"/>
      <c r="AI11380" s="31"/>
      <c r="AJ11380" s="31"/>
      <c r="AK11380" s="31"/>
      <c r="AL11380" s="31"/>
      <c r="AM11380" s="31"/>
      <c r="AN11380" s="31"/>
      <c r="AO11380" s="31"/>
      <c r="AP11380" s="31"/>
      <c r="AQ11380" s="31"/>
      <c r="AR11380" s="31"/>
      <c r="AS11380" s="31"/>
      <c r="AT11380" s="31"/>
      <c r="AU11380" s="31"/>
      <c r="AV11380" s="31"/>
      <c r="AW11380" s="31"/>
      <c r="AX11380" s="31"/>
      <c r="AY11380" s="31"/>
      <c r="AZ11380" s="31"/>
      <c r="BA11380" s="31"/>
      <c r="BB11380" s="31"/>
      <c r="BC11380" s="31"/>
      <c r="BD11380" s="31"/>
      <c r="BE11380" s="31"/>
      <c r="BF11380" s="31"/>
      <c r="BG11380" s="31"/>
      <c r="BH11380" s="31"/>
      <c r="BI11380" s="31"/>
      <c r="BJ11380" s="31"/>
      <c r="BK11380" s="31"/>
      <c r="BL11380" s="31"/>
      <c r="BM11380" s="31"/>
      <c r="BN11380" s="31"/>
      <c r="BO11380" s="31"/>
      <c r="BP11380" s="31"/>
      <c r="BQ11380" s="31"/>
      <c r="BR11380" s="31"/>
      <c r="BS11380" s="31"/>
      <c r="BT11380" s="31"/>
      <c r="BU11380" s="31"/>
      <c r="BV11380" s="31"/>
      <c r="BW11380" s="31"/>
      <c r="BX11380" s="31"/>
      <c r="BY11380" s="31"/>
      <c r="BZ11380" s="31"/>
      <c r="CA11380" s="31"/>
      <c r="CB11380" s="31"/>
      <c r="CC11380" s="31"/>
    </row>
    <row r="11381" spans="5:81" customFormat="1" x14ac:dyDescent="0.25">
      <c r="E11381" s="30" t="str">
        <f t="shared" si="88"/>
        <v>update IFINOPL.dbo.AGREEMENT_ASSET set BILLING_TO_NPWP = '013735303007000', NPWP_NAME = 'PT MARGA NUSANTARA JAYA', NPWP_ADDRESS = 'JL.PULO KAMBING KAV.II-E NO.9 KIP JATINEGARA-CAKUNG JAKARTA TIMUR' where AGREEMENT_NO = replace('0002311/4/10/05/2024', '/', '.');</v>
      </c>
      <c r="F11381" s="31"/>
      <c r="G11381" s="31"/>
      <c r="H11381" s="31"/>
      <c r="I11381" s="31"/>
      <c r="J11381" s="31"/>
      <c r="K11381" s="31"/>
      <c r="L11381" s="31"/>
      <c r="M11381" s="31"/>
      <c r="N11381" s="31"/>
      <c r="O11381" s="31"/>
      <c r="P11381" s="31"/>
      <c r="Q11381" s="31"/>
      <c r="R11381" s="31"/>
      <c r="S11381" s="31"/>
      <c r="T11381" s="31"/>
      <c r="U11381" s="31"/>
      <c r="V11381" s="31"/>
      <c r="W11381" s="31"/>
      <c r="X11381" s="31"/>
      <c r="Y11381" s="31"/>
      <c r="Z11381" s="31"/>
      <c r="AA11381" s="31"/>
      <c r="AB11381" s="31"/>
      <c r="AC11381" s="31"/>
      <c r="AD11381" s="31"/>
      <c r="AE11381" s="31"/>
      <c r="AF11381" s="31"/>
      <c r="AG11381" s="31"/>
      <c r="AH11381" s="31"/>
      <c r="AI11381" s="31"/>
      <c r="AJ11381" s="31"/>
      <c r="AK11381" s="31"/>
      <c r="AL11381" s="31"/>
      <c r="AM11381" s="31"/>
      <c r="AN11381" s="31"/>
      <c r="AO11381" s="31"/>
      <c r="AP11381" s="31"/>
      <c r="AQ11381" s="31"/>
      <c r="AR11381" s="31"/>
      <c r="AS11381" s="31"/>
      <c r="AT11381" s="31"/>
      <c r="AU11381" s="31"/>
      <c r="AV11381" s="31"/>
      <c r="AW11381" s="31"/>
      <c r="AX11381" s="31"/>
      <c r="AY11381" s="31"/>
      <c r="AZ11381" s="31"/>
      <c r="BA11381" s="31"/>
      <c r="BB11381" s="31"/>
      <c r="BC11381" s="31"/>
      <c r="BD11381" s="31"/>
      <c r="BE11381" s="31"/>
      <c r="BF11381" s="31"/>
      <c r="BG11381" s="31"/>
      <c r="BH11381" s="31"/>
      <c r="BI11381" s="31"/>
      <c r="BJ11381" s="31"/>
      <c r="BK11381" s="31"/>
      <c r="BL11381" s="31"/>
      <c r="BM11381" s="31"/>
      <c r="BN11381" s="31"/>
      <c r="BO11381" s="31"/>
      <c r="BP11381" s="31"/>
      <c r="BQ11381" s="31"/>
      <c r="BR11381" s="31"/>
      <c r="BS11381" s="31"/>
      <c r="BT11381" s="31"/>
      <c r="BU11381" s="31"/>
      <c r="BV11381" s="31"/>
      <c r="BW11381" s="31"/>
      <c r="BX11381" s="31"/>
      <c r="BY11381" s="31"/>
      <c r="BZ11381" s="31"/>
      <c r="CA11381" s="31"/>
      <c r="CB11381" s="31"/>
      <c r="CC11381" s="31"/>
    </row>
    <row r="11382" spans="5:81" customFormat="1" x14ac:dyDescent="0.25">
      <c r="E11382" s="30" t="str">
        <f t="shared" si="88"/>
        <v>update IFINOPL.dbo.AGREEMENT_ASSET set BILLING_TO_NPWP = '013735303007000', NPWP_NAME = 'PT MARGA NUSANTARA JAYA', NPWP_ADDRESS = 'JL.PULO KAMBING KAV.II-E NO.9 KIP JATINEGARA-CAKUNG JAKARTA TIMUR' where AGREEMENT_NO = replace('0002312/4/10/05/2024', '/', '.');</v>
      </c>
      <c r="F11382" s="31"/>
      <c r="G11382" s="31"/>
      <c r="H11382" s="31"/>
      <c r="I11382" s="31"/>
      <c r="J11382" s="31"/>
      <c r="K11382" s="31"/>
      <c r="L11382" s="31"/>
      <c r="M11382" s="31"/>
      <c r="N11382" s="31"/>
      <c r="O11382" s="31"/>
      <c r="P11382" s="31"/>
      <c r="Q11382" s="31"/>
      <c r="R11382" s="31"/>
      <c r="S11382" s="31"/>
      <c r="T11382" s="31"/>
      <c r="U11382" s="31"/>
      <c r="V11382" s="31"/>
      <c r="W11382" s="31"/>
      <c r="X11382" s="31"/>
      <c r="Y11382" s="31"/>
      <c r="Z11382" s="31"/>
      <c r="AA11382" s="31"/>
      <c r="AB11382" s="31"/>
      <c r="AC11382" s="31"/>
      <c r="AD11382" s="31"/>
      <c r="AE11382" s="31"/>
      <c r="AF11382" s="31"/>
      <c r="AG11382" s="31"/>
      <c r="AH11382" s="31"/>
      <c r="AI11382" s="31"/>
      <c r="AJ11382" s="31"/>
      <c r="AK11382" s="31"/>
      <c r="AL11382" s="31"/>
      <c r="AM11382" s="31"/>
      <c r="AN11382" s="31"/>
      <c r="AO11382" s="31"/>
      <c r="AP11382" s="31"/>
      <c r="AQ11382" s="31"/>
      <c r="AR11382" s="31"/>
      <c r="AS11382" s="31"/>
      <c r="AT11382" s="31"/>
      <c r="AU11382" s="31"/>
      <c r="AV11382" s="31"/>
      <c r="AW11382" s="31"/>
      <c r="AX11382" s="31"/>
      <c r="AY11382" s="31"/>
      <c r="AZ11382" s="31"/>
      <c r="BA11382" s="31"/>
      <c r="BB11382" s="31"/>
      <c r="BC11382" s="31"/>
      <c r="BD11382" s="31"/>
      <c r="BE11382" s="31"/>
      <c r="BF11382" s="31"/>
      <c r="BG11382" s="31"/>
      <c r="BH11382" s="31"/>
      <c r="BI11382" s="31"/>
      <c r="BJ11382" s="31"/>
      <c r="BK11382" s="31"/>
      <c r="BL11382" s="31"/>
      <c r="BM11382" s="31"/>
      <c r="BN11382" s="31"/>
      <c r="BO11382" s="31"/>
      <c r="BP11382" s="31"/>
      <c r="BQ11382" s="31"/>
      <c r="BR11382" s="31"/>
      <c r="BS11382" s="31"/>
      <c r="BT11382" s="31"/>
      <c r="BU11382" s="31"/>
      <c r="BV11382" s="31"/>
      <c r="BW11382" s="31"/>
      <c r="BX11382" s="31"/>
      <c r="BY11382" s="31"/>
      <c r="BZ11382" s="31"/>
      <c r="CA11382" s="31"/>
      <c r="CB11382" s="31"/>
      <c r="CC11382" s="31"/>
    </row>
    <row r="11383" spans="5:81" customFormat="1" x14ac:dyDescent="0.25">
      <c r="E11383" s="30" t="str">
        <f t="shared" si="88"/>
        <v>update IFINOPL.dbo.AGREEMENT_ASSET set BILLING_TO_NPWP = '013735303007000', NPWP_NAME = 'PT MARGA NUSANTARA JAYA', NPWP_ADDRESS = 'JL.PULO KAMBING KAV.II-E NO.9 KIP JATINEGARA-CAKUNG JAKARTA TIMUR' where AGREEMENT_NO = replace('0002313/4/10/05/2024', '/', '.');</v>
      </c>
      <c r="F11383" s="31"/>
      <c r="G11383" s="31"/>
      <c r="H11383" s="31"/>
      <c r="I11383" s="31"/>
      <c r="J11383" s="31"/>
      <c r="K11383" s="31"/>
      <c r="L11383" s="31"/>
      <c r="M11383" s="31"/>
      <c r="N11383" s="31"/>
      <c r="O11383" s="31"/>
      <c r="P11383" s="31"/>
      <c r="Q11383" s="31"/>
      <c r="R11383" s="31"/>
      <c r="S11383" s="31"/>
      <c r="T11383" s="31"/>
      <c r="U11383" s="31"/>
      <c r="V11383" s="31"/>
      <c r="W11383" s="31"/>
      <c r="X11383" s="31"/>
      <c r="Y11383" s="31"/>
      <c r="Z11383" s="31"/>
      <c r="AA11383" s="31"/>
      <c r="AB11383" s="31"/>
      <c r="AC11383" s="31"/>
      <c r="AD11383" s="31"/>
      <c r="AE11383" s="31"/>
      <c r="AF11383" s="31"/>
      <c r="AG11383" s="31"/>
      <c r="AH11383" s="31"/>
      <c r="AI11383" s="31"/>
      <c r="AJ11383" s="31"/>
      <c r="AK11383" s="31"/>
      <c r="AL11383" s="31"/>
      <c r="AM11383" s="31"/>
      <c r="AN11383" s="31"/>
      <c r="AO11383" s="31"/>
      <c r="AP11383" s="31"/>
      <c r="AQ11383" s="31"/>
      <c r="AR11383" s="31"/>
      <c r="AS11383" s="31"/>
      <c r="AT11383" s="31"/>
      <c r="AU11383" s="31"/>
      <c r="AV11383" s="31"/>
      <c r="AW11383" s="31"/>
      <c r="AX11383" s="31"/>
      <c r="AY11383" s="31"/>
      <c r="AZ11383" s="31"/>
      <c r="BA11383" s="31"/>
      <c r="BB11383" s="31"/>
      <c r="BC11383" s="31"/>
      <c r="BD11383" s="31"/>
      <c r="BE11383" s="31"/>
      <c r="BF11383" s="31"/>
      <c r="BG11383" s="31"/>
      <c r="BH11383" s="31"/>
      <c r="BI11383" s="31"/>
      <c r="BJ11383" s="31"/>
      <c r="BK11383" s="31"/>
      <c r="BL11383" s="31"/>
      <c r="BM11383" s="31"/>
      <c r="BN11383" s="31"/>
      <c r="BO11383" s="31"/>
      <c r="BP11383" s="31"/>
      <c r="BQ11383" s="31"/>
      <c r="BR11383" s="31"/>
      <c r="BS11383" s="31"/>
      <c r="BT11383" s="31"/>
      <c r="BU11383" s="31"/>
      <c r="BV11383" s="31"/>
      <c r="BW11383" s="31"/>
      <c r="BX11383" s="31"/>
      <c r="BY11383" s="31"/>
      <c r="BZ11383" s="31"/>
      <c r="CA11383" s="31"/>
      <c r="CB11383" s="31"/>
      <c r="CC11383" s="31"/>
    </row>
    <row r="11384" spans="5:81" customFormat="1" x14ac:dyDescent="0.25">
      <c r="E11384" s="30" t="str">
        <f t="shared" si="88"/>
        <v>update IFINOPL.dbo.AGREEMENT_ASSET set BILLING_TO_NPWP = '013735303007000', NPWP_NAME = 'PT MARGA NUSANTARA JAYA', NPWP_ADDRESS = 'JL.PULO KAMBING KAV.II-E NO.9 KIP JATINEGARA-CAKUNG JAKARTA TIMUR' where AGREEMENT_NO = replace('0002314/4/10/05/2024', '/', '.');</v>
      </c>
      <c r="F11384" s="31"/>
      <c r="G11384" s="31"/>
      <c r="H11384" s="31"/>
      <c r="I11384" s="31"/>
      <c r="J11384" s="31"/>
      <c r="K11384" s="31"/>
      <c r="L11384" s="31"/>
      <c r="M11384" s="31"/>
      <c r="N11384" s="31"/>
      <c r="O11384" s="31"/>
      <c r="P11384" s="31"/>
      <c r="Q11384" s="31"/>
      <c r="R11384" s="31"/>
      <c r="S11384" s="31"/>
      <c r="T11384" s="31"/>
      <c r="U11384" s="31"/>
      <c r="V11384" s="31"/>
      <c r="W11384" s="31"/>
      <c r="X11384" s="31"/>
      <c r="Y11384" s="31"/>
      <c r="Z11384" s="31"/>
      <c r="AA11384" s="31"/>
      <c r="AB11384" s="31"/>
      <c r="AC11384" s="31"/>
      <c r="AD11384" s="31"/>
      <c r="AE11384" s="31"/>
      <c r="AF11384" s="31"/>
      <c r="AG11384" s="31"/>
      <c r="AH11384" s="31"/>
      <c r="AI11384" s="31"/>
      <c r="AJ11384" s="31"/>
      <c r="AK11384" s="31"/>
      <c r="AL11384" s="31"/>
      <c r="AM11384" s="31"/>
      <c r="AN11384" s="31"/>
      <c r="AO11384" s="31"/>
      <c r="AP11384" s="31"/>
      <c r="AQ11384" s="31"/>
      <c r="AR11384" s="31"/>
      <c r="AS11384" s="31"/>
      <c r="AT11384" s="31"/>
      <c r="AU11384" s="31"/>
      <c r="AV11384" s="31"/>
      <c r="AW11384" s="31"/>
      <c r="AX11384" s="31"/>
      <c r="AY11384" s="31"/>
      <c r="AZ11384" s="31"/>
      <c r="BA11384" s="31"/>
      <c r="BB11384" s="31"/>
      <c r="BC11384" s="31"/>
      <c r="BD11384" s="31"/>
      <c r="BE11384" s="31"/>
      <c r="BF11384" s="31"/>
      <c r="BG11384" s="31"/>
      <c r="BH11384" s="31"/>
      <c r="BI11384" s="31"/>
      <c r="BJ11384" s="31"/>
      <c r="BK11384" s="31"/>
      <c r="BL11384" s="31"/>
      <c r="BM11384" s="31"/>
      <c r="BN11384" s="31"/>
      <c r="BO11384" s="31"/>
      <c r="BP11384" s="31"/>
      <c r="BQ11384" s="31"/>
      <c r="BR11384" s="31"/>
      <c r="BS11384" s="31"/>
      <c r="BT11384" s="31"/>
      <c r="BU11384" s="31"/>
      <c r="BV11384" s="31"/>
      <c r="BW11384" s="31"/>
      <c r="BX11384" s="31"/>
      <c r="BY11384" s="31"/>
      <c r="BZ11384" s="31"/>
      <c r="CA11384" s="31"/>
      <c r="CB11384" s="31"/>
      <c r="CC11384" s="31"/>
    </row>
    <row r="11385" spans="5:81" customFormat="1" x14ac:dyDescent="0.25">
      <c r="E11385" s="30" t="str">
        <f t="shared" si="88"/>
        <v>update IFINOPL.dbo.AGREEMENT_ASSET set BILLING_TO_NPWP = '013735303007000', NPWP_NAME = 'PT MARGA NUSANTARA JAYA', NPWP_ADDRESS = 'JL.PULO KAMBING KAV.II-E NO.9 KIP JATINEGARA-CAKUNG JAKARTA TIMUR' where AGREEMENT_NO = replace('0002315/4/10/05/2024', '/', '.');</v>
      </c>
      <c r="F11385" s="31"/>
      <c r="G11385" s="31"/>
      <c r="H11385" s="31"/>
      <c r="I11385" s="31"/>
      <c r="J11385" s="31"/>
      <c r="K11385" s="31"/>
      <c r="L11385" s="31"/>
      <c r="M11385" s="31"/>
      <c r="N11385" s="31"/>
      <c r="O11385" s="31"/>
      <c r="P11385" s="31"/>
      <c r="Q11385" s="31"/>
      <c r="R11385" s="31"/>
      <c r="S11385" s="31"/>
      <c r="T11385" s="31"/>
      <c r="U11385" s="31"/>
      <c r="V11385" s="31"/>
      <c r="W11385" s="31"/>
      <c r="X11385" s="31"/>
      <c r="Y11385" s="31"/>
      <c r="Z11385" s="31"/>
      <c r="AA11385" s="31"/>
      <c r="AB11385" s="31"/>
      <c r="AC11385" s="31"/>
      <c r="AD11385" s="31"/>
      <c r="AE11385" s="31"/>
      <c r="AF11385" s="31"/>
      <c r="AG11385" s="31"/>
      <c r="AH11385" s="31"/>
      <c r="AI11385" s="31"/>
      <c r="AJ11385" s="31"/>
      <c r="AK11385" s="31"/>
      <c r="AL11385" s="31"/>
      <c r="AM11385" s="31"/>
      <c r="AN11385" s="31"/>
      <c r="AO11385" s="31"/>
      <c r="AP11385" s="31"/>
      <c r="AQ11385" s="31"/>
      <c r="AR11385" s="31"/>
      <c r="AS11385" s="31"/>
      <c r="AT11385" s="31"/>
      <c r="AU11385" s="31"/>
      <c r="AV11385" s="31"/>
      <c r="AW11385" s="31"/>
      <c r="AX11385" s="31"/>
      <c r="AY11385" s="31"/>
      <c r="AZ11385" s="31"/>
      <c r="BA11385" s="31"/>
      <c r="BB11385" s="31"/>
      <c r="BC11385" s="31"/>
      <c r="BD11385" s="31"/>
      <c r="BE11385" s="31"/>
      <c r="BF11385" s="31"/>
      <c r="BG11385" s="31"/>
      <c r="BH11385" s="31"/>
      <c r="BI11385" s="31"/>
      <c r="BJ11385" s="31"/>
      <c r="BK11385" s="31"/>
      <c r="BL11385" s="31"/>
      <c r="BM11385" s="31"/>
      <c r="BN11385" s="31"/>
      <c r="BO11385" s="31"/>
      <c r="BP11385" s="31"/>
      <c r="BQ11385" s="31"/>
      <c r="BR11385" s="31"/>
      <c r="BS11385" s="31"/>
      <c r="BT11385" s="31"/>
      <c r="BU11385" s="31"/>
      <c r="BV11385" s="31"/>
      <c r="BW11385" s="31"/>
      <c r="BX11385" s="31"/>
      <c r="BY11385" s="31"/>
      <c r="BZ11385" s="31"/>
      <c r="CA11385" s="31"/>
      <c r="CB11385" s="31"/>
      <c r="CC11385" s="31"/>
    </row>
    <row r="11386" spans="5:81" customFormat="1" x14ac:dyDescent="0.25">
      <c r="E11386" s="30" t="str">
        <f t="shared" si="88"/>
        <v>update IFINOPL.dbo.AGREEMENT_ASSET set BILLING_TO_NPWP = '013735303007000', NPWP_NAME = 'PT MARGA NUSANTARA JAYA', NPWP_ADDRESS = 'JL.PULO KAMBING KAV.II-E NO.9 KIP JATINEGARA-CAKUNG JAKARTA TIMUR' where AGREEMENT_NO = replace('0002316/4/10/05/2024', '/', '.');</v>
      </c>
      <c r="F11386" s="31"/>
      <c r="G11386" s="31"/>
      <c r="H11386" s="31"/>
      <c r="I11386" s="31"/>
      <c r="J11386" s="31"/>
      <c r="K11386" s="31"/>
      <c r="L11386" s="31"/>
      <c r="M11386" s="31"/>
      <c r="N11386" s="31"/>
      <c r="O11386" s="31"/>
      <c r="P11386" s="31"/>
      <c r="Q11386" s="31"/>
      <c r="R11386" s="31"/>
      <c r="S11386" s="31"/>
      <c r="T11386" s="31"/>
      <c r="U11386" s="31"/>
      <c r="V11386" s="31"/>
      <c r="W11386" s="31"/>
      <c r="X11386" s="31"/>
      <c r="Y11386" s="31"/>
      <c r="Z11386" s="31"/>
      <c r="AA11386" s="31"/>
      <c r="AB11386" s="31"/>
      <c r="AC11386" s="31"/>
      <c r="AD11386" s="31"/>
      <c r="AE11386" s="31"/>
      <c r="AF11386" s="31"/>
      <c r="AG11386" s="31"/>
      <c r="AH11386" s="31"/>
      <c r="AI11386" s="31"/>
      <c r="AJ11386" s="31"/>
      <c r="AK11386" s="31"/>
      <c r="AL11386" s="31"/>
      <c r="AM11386" s="31"/>
      <c r="AN11386" s="31"/>
      <c r="AO11386" s="31"/>
      <c r="AP11386" s="31"/>
      <c r="AQ11386" s="31"/>
      <c r="AR11386" s="31"/>
      <c r="AS11386" s="31"/>
      <c r="AT11386" s="31"/>
      <c r="AU11386" s="31"/>
      <c r="AV11386" s="31"/>
      <c r="AW11386" s="31"/>
      <c r="AX11386" s="31"/>
      <c r="AY11386" s="31"/>
      <c r="AZ11386" s="31"/>
      <c r="BA11386" s="31"/>
      <c r="BB11386" s="31"/>
      <c r="BC11386" s="31"/>
      <c r="BD11386" s="31"/>
      <c r="BE11386" s="31"/>
      <c r="BF11386" s="31"/>
      <c r="BG11386" s="31"/>
      <c r="BH11386" s="31"/>
      <c r="BI11386" s="31"/>
      <c r="BJ11386" s="31"/>
      <c r="BK11386" s="31"/>
      <c r="BL11386" s="31"/>
      <c r="BM11386" s="31"/>
      <c r="BN11386" s="31"/>
      <c r="BO11386" s="31"/>
      <c r="BP11386" s="31"/>
      <c r="BQ11386" s="31"/>
      <c r="BR11386" s="31"/>
      <c r="BS11386" s="31"/>
      <c r="BT11386" s="31"/>
      <c r="BU11386" s="31"/>
      <c r="BV11386" s="31"/>
      <c r="BW11386" s="31"/>
      <c r="BX11386" s="31"/>
      <c r="BY11386" s="31"/>
      <c r="BZ11386" s="31"/>
      <c r="CA11386" s="31"/>
      <c r="CB11386" s="31"/>
      <c r="CC11386" s="31"/>
    </row>
    <row r="11387" spans="5:81" customFormat="1" x14ac:dyDescent="0.25">
      <c r="E11387" s="30" t="str">
        <f t="shared" si="88"/>
        <v>update IFINOPL.dbo.AGREEMENT_ASSET set BILLING_TO_NPWP = '013735303007000', NPWP_NAME = 'PT MARGA NUSANTARA JAYA', NPWP_ADDRESS = 'JL.PULO KAMBING KAV.II-E NO.9 KIP JATINEGARA-CAKUNG JAKARTA TIMUR' where AGREEMENT_NO = replace('0002317/4/10/05/2024', '/', '.');</v>
      </c>
      <c r="F11387" s="31"/>
      <c r="G11387" s="31"/>
      <c r="H11387" s="31"/>
      <c r="I11387" s="31"/>
      <c r="J11387" s="31"/>
      <c r="K11387" s="31"/>
      <c r="L11387" s="31"/>
      <c r="M11387" s="31"/>
      <c r="N11387" s="31"/>
      <c r="O11387" s="31"/>
      <c r="P11387" s="31"/>
      <c r="Q11387" s="31"/>
      <c r="R11387" s="31"/>
      <c r="S11387" s="31"/>
      <c r="T11387" s="31"/>
      <c r="U11387" s="31"/>
      <c r="V11387" s="31"/>
      <c r="W11387" s="31"/>
      <c r="X11387" s="31"/>
      <c r="Y11387" s="31"/>
      <c r="Z11387" s="31"/>
      <c r="AA11387" s="31"/>
      <c r="AB11387" s="31"/>
      <c r="AC11387" s="31"/>
      <c r="AD11387" s="31"/>
      <c r="AE11387" s="31"/>
      <c r="AF11387" s="31"/>
      <c r="AG11387" s="31"/>
      <c r="AH11387" s="31"/>
      <c r="AI11387" s="31"/>
      <c r="AJ11387" s="31"/>
      <c r="AK11387" s="31"/>
      <c r="AL11387" s="31"/>
      <c r="AM11387" s="31"/>
      <c r="AN11387" s="31"/>
      <c r="AO11387" s="31"/>
      <c r="AP11387" s="31"/>
      <c r="AQ11387" s="31"/>
      <c r="AR11387" s="31"/>
      <c r="AS11387" s="31"/>
      <c r="AT11387" s="31"/>
      <c r="AU11387" s="31"/>
      <c r="AV11387" s="31"/>
      <c r="AW11387" s="31"/>
      <c r="AX11387" s="31"/>
      <c r="AY11387" s="31"/>
      <c r="AZ11387" s="31"/>
      <c r="BA11387" s="31"/>
      <c r="BB11387" s="31"/>
      <c r="BC11387" s="31"/>
      <c r="BD11387" s="31"/>
      <c r="BE11387" s="31"/>
      <c r="BF11387" s="31"/>
      <c r="BG11387" s="31"/>
      <c r="BH11387" s="31"/>
      <c r="BI11387" s="31"/>
      <c r="BJ11387" s="31"/>
      <c r="BK11387" s="31"/>
      <c r="BL11387" s="31"/>
      <c r="BM11387" s="31"/>
      <c r="BN11387" s="31"/>
      <c r="BO11387" s="31"/>
      <c r="BP11387" s="31"/>
      <c r="BQ11387" s="31"/>
      <c r="BR11387" s="31"/>
      <c r="BS11387" s="31"/>
      <c r="BT11387" s="31"/>
      <c r="BU11387" s="31"/>
      <c r="BV11387" s="31"/>
      <c r="BW11387" s="31"/>
      <c r="BX11387" s="31"/>
      <c r="BY11387" s="31"/>
      <c r="BZ11387" s="31"/>
      <c r="CA11387" s="31"/>
      <c r="CB11387" s="31"/>
      <c r="CC11387" s="31"/>
    </row>
    <row r="11388" spans="5:81" customFormat="1" x14ac:dyDescent="0.25">
      <c r="E11388" s="30" t="str">
        <f t="shared" si="88"/>
        <v>update IFINOPL.dbo.AGREEMENT_ASSET set BILLING_TO_NPWP = '013735303007000', NPWP_NAME = 'PT MARGA NUSANTARA JAYA', NPWP_ADDRESS = 'JL.PULO KAMBING KAV.II-E NO.9 KIP JATINEGARA-CAKUNG JAKARTA TIMUR' where AGREEMENT_NO = replace('0002318/4/10/05/2024', '/', '.');</v>
      </c>
      <c r="F11388" s="31"/>
      <c r="G11388" s="31"/>
      <c r="H11388" s="31"/>
      <c r="I11388" s="31"/>
      <c r="J11388" s="31"/>
      <c r="K11388" s="31"/>
      <c r="L11388" s="31"/>
      <c r="M11388" s="31"/>
      <c r="N11388" s="31"/>
      <c r="O11388" s="31"/>
      <c r="P11388" s="31"/>
      <c r="Q11388" s="31"/>
      <c r="R11388" s="31"/>
      <c r="S11388" s="31"/>
      <c r="T11388" s="31"/>
      <c r="U11388" s="31"/>
      <c r="V11388" s="31"/>
      <c r="W11388" s="31"/>
      <c r="X11388" s="31"/>
      <c r="Y11388" s="31"/>
      <c r="Z11388" s="31"/>
      <c r="AA11388" s="31"/>
      <c r="AB11388" s="31"/>
      <c r="AC11388" s="31"/>
      <c r="AD11388" s="31"/>
      <c r="AE11388" s="31"/>
      <c r="AF11388" s="31"/>
      <c r="AG11388" s="31"/>
      <c r="AH11388" s="31"/>
      <c r="AI11388" s="31"/>
      <c r="AJ11388" s="31"/>
      <c r="AK11388" s="31"/>
      <c r="AL11388" s="31"/>
      <c r="AM11388" s="31"/>
      <c r="AN11388" s="31"/>
      <c r="AO11388" s="31"/>
      <c r="AP11388" s="31"/>
      <c r="AQ11388" s="31"/>
      <c r="AR11388" s="31"/>
      <c r="AS11388" s="31"/>
      <c r="AT11388" s="31"/>
      <c r="AU11388" s="31"/>
      <c r="AV11388" s="31"/>
      <c r="AW11388" s="31"/>
      <c r="AX11388" s="31"/>
      <c r="AY11388" s="31"/>
      <c r="AZ11388" s="31"/>
      <c r="BA11388" s="31"/>
      <c r="BB11388" s="31"/>
      <c r="BC11388" s="31"/>
      <c r="BD11388" s="31"/>
      <c r="BE11388" s="31"/>
      <c r="BF11388" s="31"/>
      <c r="BG11388" s="31"/>
      <c r="BH11388" s="31"/>
      <c r="BI11388" s="31"/>
      <c r="BJ11388" s="31"/>
      <c r="BK11388" s="31"/>
      <c r="BL11388" s="31"/>
      <c r="BM11388" s="31"/>
      <c r="BN11388" s="31"/>
      <c r="BO11388" s="31"/>
      <c r="BP11388" s="31"/>
      <c r="BQ11388" s="31"/>
      <c r="BR11388" s="31"/>
      <c r="BS11388" s="31"/>
      <c r="BT11388" s="31"/>
      <c r="BU11388" s="31"/>
      <c r="BV11388" s="31"/>
      <c r="BW11388" s="31"/>
      <c r="BX11388" s="31"/>
      <c r="BY11388" s="31"/>
      <c r="BZ11388" s="31"/>
      <c r="CA11388" s="31"/>
      <c r="CB11388" s="31"/>
      <c r="CC11388" s="31"/>
    </row>
    <row r="11389" spans="5:81" customFormat="1" x14ac:dyDescent="0.25">
      <c r="E11389" s="30" t="str">
        <f t="shared" si="88"/>
        <v>update IFINOPL.dbo.AGREEMENT_ASSET set BILLING_TO_NPWP = '013735303007000', NPWP_NAME = 'PT MARGA NUSANTARA JAYA', NPWP_ADDRESS = 'JL.PULO KAMBING KAV.II-E NO.9 KIP JATINEGARA-CAKUNG JAKARTA TIMUR' where AGREEMENT_NO = replace('0002319/4/10/05/2024', '/', '.');</v>
      </c>
      <c r="F11389" s="31"/>
      <c r="G11389" s="31"/>
      <c r="H11389" s="31"/>
      <c r="I11389" s="31"/>
      <c r="J11389" s="31"/>
      <c r="K11389" s="31"/>
      <c r="L11389" s="31"/>
      <c r="M11389" s="31"/>
      <c r="N11389" s="31"/>
      <c r="O11389" s="31"/>
      <c r="P11389" s="31"/>
      <c r="Q11389" s="31"/>
      <c r="R11389" s="31"/>
      <c r="S11389" s="31"/>
      <c r="T11389" s="31"/>
      <c r="U11389" s="31"/>
      <c r="V11389" s="31"/>
      <c r="W11389" s="31"/>
      <c r="X11389" s="31"/>
      <c r="Y11389" s="31"/>
      <c r="Z11389" s="31"/>
      <c r="AA11389" s="31"/>
      <c r="AB11389" s="31"/>
      <c r="AC11389" s="31"/>
      <c r="AD11389" s="31"/>
      <c r="AE11389" s="31"/>
      <c r="AF11389" s="31"/>
      <c r="AG11389" s="31"/>
      <c r="AH11389" s="31"/>
      <c r="AI11389" s="31"/>
      <c r="AJ11389" s="31"/>
      <c r="AK11389" s="31"/>
      <c r="AL11389" s="31"/>
      <c r="AM11389" s="31"/>
      <c r="AN11389" s="31"/>
      <c r="AO11389" s="31"/>
      <c r="AP11389" s="31"/>
      <c r="AQ11389" s="31"/>
      <c r="AR11389" s="31"/>
      <c r="AS11389" s="31"/>
      <c r="AT11389" s="31"/>
      <c r="AU11389" s="31"/>
      <c r="AV11389" s="31"/>
      <c r="AW11389" s="31"/>
      <c r="AX11389" s="31"/>
      <c r="AY11389" s="31"/>
      <c r="AZ11389" s="31"/>
      <c r="BA11389" s="31"/>
      <c r="BB11389" s="31"/>
      <c r="BC11389" s="31"/>
      <c r="BD11389" s="31"/>
      <c r="BE11389" s="31"/>
      <c r="BF11389" s="31"/>
      <c r="BG11389" s="31"/>
      <c r="BH11389" s="31"/>
      <c r="BI11389" s="31"/>
      <c r="BJ11389" s="31"/>
      <c r="BK11389" s="31"/>
      <c r="BL11389" s="31"/>
      <c r="BM11389" s="31"/>
      <c r="BN11389" s="31"/>
      <c r="BO11389" s="31"/>
      <c r="BP11389" s="31"/>
      <c r="BQ11389" s="31"/>
      <c r="BR11389" s="31"/>
      <c r="BS11389" s="31"/>
      <c r="BT11389" s="31"/>
      <c r="BU11389" s="31"/>
      <c r="BV11389" s="31"/>
      <c r="BW11389" s="31"/>
      <c r="BX11389" s="31"/>
      <c r="BY11389" s="31"/>
      <c r="BZ11389" s="31"/>
      <c r="CA11389" s="31"/>
      <c r="CB11389" s="31"/>
      <c r="CC11389" s="31"/>
    </row>
    <row r="11390" spans="5:81" customFormat="1" x14ac:dyDescent="0.25">
      <c r="E11390" s="30" t="str">
        <f t="shared" si="88"/>
        <v>update IFINOPL.dbo.AGREEMENT_ASSET set BILLING_TO_NPWP = '013735303007000', NPWP_NAME = 'PT MARGA NUSANTARA JAYA', NPWP_ADDRESS = 'JL.PULO KAMBING KAV.II-E NO.9 KIP JATINEGARA-CAKUNG JAKARTA TIMUR' where AGREEMENT_NO = replace('0002320/4/10/05/2024', '/', '.');</v>
      </c>
      <c r="F11390" s="31"/>
      <c r="G11390" s="31"/>
      <c r="H11390" s="31"/>
      <c r="I11390" s="31"/>
      <c r="J11390" s="31"/>
      <c r="K11390" s="31"/>
      <c r="L11390" s="31"/>
      <c r="M11390" s="31"/>
      <c r="N11390" s="31"/>
      <c r="O11390" s="31"/>
      <c r="P11390" s="31"/>
      <c r="Q11390" s="31"/>
      <c r="R11390" s="31"/>
      <c r="S11390" s="31"/>
      <c r="T11390" s="31"/>
      <c r="U11390" s="31"/>
      <c r="V11390" s="31"/>
      <c r="W11390" s="31"/>
      <c r="X11390" s="31"/>
      <c r="Y11390" s="31"/>
      <c r="Z11390" s="31"/>
      <c r="AA11390" s="31"/>
      <c r="AB11390" s="31"/>
      <c r="AC11390" s="31"/>
      <c r="AD11390" s="31"/>
      <c r="AE11390" s="31"/>
      <c r="AF11390" s="31"/>
      <c r="AG11390" s="31"/>
      <c r="AH11390" s="31"/>
      <c r="AI11390" s="31"/>
      <c r="AJ11390" s="31"/>
      <c r="AK11390" s="31"/>
      <c r="AL11390" s="31"/>
      <c r="AM11390" s="31"/>
      <c r="AN11390" s="31"/>
      <c r="AO11390" s="31"/>
      <c r="AP11390" s="31"/>
      <c r="AQ11390" s="31"/>
      <c r="AR11390" s="31"/>
      <c r="AS11390" s="31"/>
      <c r="AT11390" s="31"/>
      <c r="AU11390" s="31"/>
      <c r="AV11390" s="31"/>
      <c r="AW11390" s="31"/>
      <c r="AX11390" s="31"/>
      <c r="AY11390" s="31"/>
      <c r="AZ11390" s="31"/>
      <c r="BA11390" s="31"/>
      <c r="BB11390" s="31"/>
      <c r="BC11390" s="31"/>
      <c r="BD11390" s="31"/>
      <c r="BE11390" s="31"/>
      <c r="BF11390" s="31"/>
      <c r="BG11390" s="31"/>
      <c r="BH11390" s="31"/>
      <c r="BI11390" s="31"/>
      <c r="BJ11390" s="31"/>
      <c r="BK11390" s="31"/>
      <c r="BL11390" s="31"/>
      <c r="BM11390" s="31"/>
      <c r="BN11390" s="31"/>
      <c r="BO11390" s="31"/>
      <c r="BP11390" s="31"/>
      <c r="BQ11390" s="31"/>
      <c r="BR11390" s="31"/>
      <c r="BS11390" s="31"/>
      <c r="BT11390" s="31"/>
      <c r="BU11390" s="31"/>
      <c r="BV11390" s="31"/>
      <c r="BW11390" s="31"/>
      <c r="BX11390" s="31"/>
      <c r="BY11390" s="31"/>
      <c r="BZ11390" s="31"/>
      <c r="CA11390" s="31"/>
      <c r="CB11390" s="31"/>
      <c r="CC11390" s="31"/>
    </row>
    <row r="11391" spans="5:81" customFormat="1" x14ac:dyDescent="0.25">
      <c r="E11391" s="30" t="str">
        <f t="shared" si="88"/>
        <v>update IFINOPL.dbo.AGREEMENT_ASSET set BILLING_TO_NPWP = '013735303007000', NPWP_NAME = 'PT MARGA NUSANTARA JAYA', NPWP_ADDRESS = 'JL.PULO KAMBING KAV.II-E NO.9 KIP JATINEGARA-CAKUNG JAKARTA TIMUR' where AGREEMENT_NO = replace('0002321/4/10/05/2024', '/', '.');</v>
      </c>
      <c r="F11391" s="31"/>
      <c r="G11391" s="31"/>
      <c r="H11391" s="31"/>
      <c r="I11391" s="31"/>
      <c r="J11391" s="31"/>
      <c r="K11391" s="31"/>
      <c r="L11391" s="31"/>
      <c r="M11391" s="31"/>
      <c r="N11391" s="31"/>
      <c r="O11391" s="31"/>
      <c r="P11391" s="31"/>
      <c r="Q11391" s="31"/>
      <c r="R11391" s="31"/>
      <c r="S11391" s="31"/>
      <c r="T11391" s="31"/>
      <c r="U11391" s="31"/>
      <c r="V11391" s="31"/>
      <c r="W11391" s="31"/>
      <c r="X11391" s="31"/>
      <c r="Y11391" s="31"/>
      <c r="Z11391" s="31"/>
      <c r="AA11391" s="31"/>
      <c r="AB11391" s="31"/>
      <c r="AC11391" s="31"/>
      <c r="AD11391" s="31"/>
      <c r="AE11391" s="31"/>
      <c r="AF11391" s="31"/>
      <c r="AG11391" s="31"/>
      <c r="AH11391" s="31"/>
      <c r="AI11391" s="31"/>
      <c r="AJ11391" s="31"/>
      <c r="AK11391" s="31"/>
      <c r="AL11391" s="31"/>
      <c r="AM11391" s="31"/>
      <c r="AN11391" s="31"/>
      <c r="AO11391" s="31"/>
      <c r="AP11391" s="31"/>
      <c r="AQ11391" s="31"/>
      <c r="AR11391" s="31"/>
      <c r="AS11391" s="31"/>
      <c r="AT11391" s="31"/>
      <c r="AU11391" s="31"/>
      <c r="AV11391" s="31"/>
      <c r="AW11391" s="31"/>
      <c r="AX11391" s="31"/>
      <c r="AY11391" s="31"/>
      <c r="AZ11391" s="31"/>
      <c r="BA11391" s="31"/>
      <c r="BB11391" s="31"/>
      <c r="BC11391" s="31"/>
      <c r="BD11391" s="31"/>
      <c r="BE11391" s="31"/>
      <c r="BF11391" s="31"/>
      <c r="BG11391" s="31"/>
      <c r="BH11391" s="31"/>
      <c r="BI11391" s="31"/>
      <c r="BJ11391" s="31"/>
      <c r="BK11391" s="31"/>
      <c r="BL11391" s="31"/>
      <c r="BM11391" s="31"/>
      <c r="BN11391" s="31"/>
      <c r="BO11391" s="31"/>
      <c r="BP11391" s="31"/>
      <c r="BQ11391" s="31"/>
      <c r="BR11391" s="31"/>
      <c r="BS11391" s="31"/>
      <c r="BT11391" s="31"/>
      <c r="BU11391" s="31"/>
      <c r="BV11391" s="31"/>
      <c r="BW11391" s="31"/>
      <c r="BX11391" s="31"/>
      <c r="BY11391" s="31"/>
      <c r="BZ11391" s="31"/>
      <c r="CA11391" s="31"/>
      <c r="CB11391" s="31"/>
      <c r="CC11391" s="31"/>
    </row>
    <row r="11392" spans="5:81" customFormat="1" x14ac:dyDescent="0.25">
      <c r="E11392" s="30" t="str">
        <f t="shared" si="88"/>
        <v>update IFINOPL.dbo.AGREEMENT_ASSET set BILLING_TO_NPWP = '992640789077000', NPWP_NAME = 'PT. DIGITAL SUMBER SEJAHTERA MOTOR', NPWP_ADDRESS = 'SENTRAL SENAYAN II, LANTAI 3, JL. ASIA AFRIKA NO.8 RT.1/RW.3' where AGREEMENT_NO = replace('0002322/4/10/05/2024', '/', '.');</v>
      </c>
      <c r="F11392" s="31"/>
      <c r="G11392" s="31"/>
      <c r="H11392" s="31"/>
      <c r="I11392" s="31"/>
      <c r="J11392" s="31"/>
      <c r="K11392" s="31"/>
      <c r="L11392" s="31"/>
      <c r="M11392" s="31"/>
      <c r="N11392" s="31"/>
      <c r="O11392" s="31"/>
      <c r="P11392" s="31"/>
      <c r="Q11392" s="31"/>
      <c r="R11392" s="31"/>
      <c r="S11392" s="31"/>
      <c r="T11392" s="31"/>
      <c r="U11392" s="31"/>
      <c r="V11392" s="31"/>
      <c r="W11392" s="31"/>
      <c r="X11392" s="31"/>
      <c r="Y11392" s="31"/>
      <c r="Z11392" s="31"/>
      <c r="AA11392" s="31"/>
      <c r="AB11392" s="31"/>
      <c r="AC11392" s="31"/>
      <c r="AD11392" s="31"/>
      <c r="AE11392" s="31"/>
      <c r="AF11392" s="31"/>
      <c r="AG11392" s="31"/>
      <c r="AH11392" s="31"/>
      <c r="AI11392" s="31"/>
      <c r="AJ11392" s="31"/>
      <c r="AK11392" s="31"/>
      <c r="AL11392" s="31"/>
      <c r="AM11392" s="31"/>
      <c r="AN11392" s="31"/>
      <c r="AO11392" s="31"/>
      <c r="AP11392" s="31"/>
      <c r="AQ11392" s="31"/>
      <c r="AR11392" s="31"/>
      <c r="AS11392" s="31"/>
      <c r="AT11392" s="31"/>
      <c r="AU11392" s="31"/>
      <c r="AV11392" s="31"/>
      <c r="AW11392" s="31"/>
      <c r="AX11392" s="31"/>
      <c r="AY11392" s="31"/>
      <c r="AZ11392" s="31"/>
      <c r="BA11392" s="31"/>
      <c r="BB11392" s="31"/>
      <c r="BC11392" s="31"/>
      <c r="BD11392" s="31"/>
      <c r="BE11392" s="31"/>
      <c r="BF11392" s="31"/>
      <c r="BG11392" s="31"/>
      <c r="BH11392" s="31"/>
      <c r="BI11392" s="31"/>
      <c r="BJ11392" s="31"/>
      <c r="BK11392" s="31"/>
      <c r="BL11392" s="31"/>
      <c r="BM11392" s="31"/>
      <c r="BN11392" s="31"/>
      <c r="BO11392" s="31"/>
      <c r="BP11392" s="31"/>
      <c r="BQ11392" s="31"/>
      <c r="BR11392" s="31"/>
      <c r="BS11392" s="31"/>
      <c r="BT11392" s="31"/>
      <c r="BU11392" s="31"/>
      <c r="BV11392" s="31"/>
      <c r="BW11392" s="31"/>
      <c r="BX11392" s="31"/>
      <c r="BY11392" s="31"/>
      <c r="BZ11392" s="31"/>
      <c r="CA11392" s="31"/>
      <c r="CB11392" s="31"/>
      <c r="CC11392" s="31"/>
    </row>
    <row r="11393" spans="5:81" customFormat="1" x14ac:dyDescent="0.25">
      <c r="E11393" s="30" t="str">
        <f t="shared" si="88"/>
        <v>update IFINOPL.dbo.AGREEMENT_ASSET set BILLING_TO_NPWP = '024537979401000', NPWP_NAME = 'CV. TITIPAN KILAT SERANG', NPWP_ADDRESS = 'JL. JENDRAL AHMAD YANI NO.234 RT.002 RW.003 KEL.SUMURPECUNG KEC.SERANG KOTA/KAB.KOTA SERANG BANTEN 42118' where AGREEMENT_NO = replace('0002323/4/01/05/2024', '/', '.');</v>
      </c>
      <c r="F11393" s="31"/>
      <c r="G11393" s="31"/>
      <c r="H11393" s="31"/>
      <c r="I11393" s="31"/>
      <c r="J11393" s="31"/>
      <c r="K11393" s="31"/>
      <c r="L11393" s="31"/>
      <c r="M11393" s="31"/>
      <c r="N11393" s="31"/>
      <c r="O11393" s="31"/>
      <c r="P11393" s="31"/>
      <c r="Q11393" s="31"/>
      <c r="R11393" s="31"/>
      <c r="S11393" s="31"/>
      <c r="T11393" s="31"/>
      <c r="U11393" s="31"/>
      <c r="V11393" s="31"/>
      <c r="W11393" s="31"/>
      <c r="X11393" s="31"/>
      <c r="Y11393" s="31"/>
      <c r="Z11393" s="31"/>
      <c r="AA11393" s="31"/>
      <c r="AB11393" s="31"/>
      <c r="AC11393" s="31"/>
      <c r="AD11393" s="31"/>
      <c r="AE11393" s="31"/>
      <c r="AF11393" s="31"/>
      <c r="AG11393" s="31"/>
      <c r="AH11393" s="31"/>
      <c r="AI11393" s="31"/>
      <c r="AJ11393" s="31"/>
      <c r="AK11393" s="31"/>
      <c r="AL11393" s="31"/>
      <c r="AM11393" s="31"/>
      <c r="AN11393" s="31"/>
      <c r="AO11393" s="31"/>
      <c r="AP11393" s="31"/>
      <c r="AQ11393" s="31"/>
      <c r="AR11393" s="31"/>
      <c r="AS11393" s="31"/>
      <c r="AT11393" s="31"/>
      <c r="AU11393" s="31"/>
      <c r="AV11393" s="31"/>
      <c r="AW11393" s="31"/>
      <c r="AX11393" s="31"/>
      <c r="AY11393" s="31"/>
      <c r="AZ11393" s="31"/>
      <c r="BA11393" s="31"/>
      <c r="BB11393" s="31"/>
      <c r="BC11393" s="31"/>
      <c r="BD11393" s="31"/>
      <c r="BE11393" s="31"/>
      <c r="BF11393" s="31"/>
      <c r="BG11393" s="31"/>
      <c r="BH11393" s="31"/>
      <c r="BI11393" s="31"/>
      <c r="BJ11393" s="31"/>
      <c r="BK11393" s="31"/>
      <c r="BL11393" s="31"/>
      <c r="BM11393" s="31"/>
      <c r="BN11393" s="31"/>
      <c r="BO11393" s="31"/>
      <c r="BP11393" s="31"/>
      <c r="BQ11393" s="31"/>
      <c r="BR11393" s="31"/>
      <c r="BS11393" s="31"/>
      <c r="BT11393" s="31"/>
      <c r="BU11393" s="31"/>
      <c r="BV11393" s="31"/>
      <c r="BW11393" s="31"/>
      <c r="BX11393" s="31"/>
      <c r="BY11393" s="31"/>
      <c r="BZ11393" s="31"/>
      <c r="CA11393" s="31"/>
      <c r="CB11393" s="31"/>
      <c r="CC11393" s="31"/>
    </row>
    <row r="11394" spans="5:81" customFormat="1" x14ac:dyDescent="0.25">
      <c r="E11394" s="30" t="str">
        <f t="shared" si="88"/>
        <v>update IFINOPL.dbo.AGREEMENT_ASSET set BILLING_TO_NPWP = '625517503412000', NPWP_NAME = 'PT.AMANAH KREASI LOGISTIK', NPWP_ADDRESS = 'Batavia residence KP Tipar No 105N, Mekarsari,Cimanggis, Depok, Kota Depok Jawa Barat' where AGREEMENT_NO = replace('0002324/4/08/05/2024', '/', '.');</v>
      </c>
      <c r="F11394" s="31"/>
      <c r="G11394" s="31"/>
      <c r="H11394" s="31"/>
      <c r="I11394" s="31"/>
      <c r="J11394" s="31"/>
      <c r="K11394" s="31"/>
      <c r="L11394" s="31"/>
      <c r="M11394" s="31"/>
      <c r="N11394" s="31"/>
      <c r="O11394" s="31"/>
      <c r="P11394" s="31"/>
      <c r="Q11394" s="31"/>
      <c r="R11394" s="31"/>
      <c r="S11394" s="31"/>
      <c r="T11394" s="31"/>
      <c r="U11394" s="31"/>
      <c r="V11394" s="31"/>
      <c r="W11394" s="31"/>
      <c r="X11394" s="31"/>
      <c r="Y11394" s="31"/>
      <c r="Z11394" s="31"/>
      <c r="AA11394" s="31"/>
      <c r="AB11394" s="31"/>
      <c r="AC11394" s="31"/>
      <c r="AD11394" s="31"/>
      <c r="AE11394" s="31"/>
      <c r="AF11394" s="31"/>
      <c r="AG11394" s="31"/>
      <c r="AH11394" s="31"/>
      <c r="AI11394" s="31"/>
      <c r="AJ11394" s="31"/>
      <c r="AK11394" s="31"/>
      <c r="AL11394" s="31"/>
      <c r="AM11394" s="31"/>
      <c r="AN11394" s="31"/>
      <c r="AO11394" s="31"/>
      <c r="AP11394" s="31"/>
      <c r="AQ11394" s="31"/>
      <c r="AR11394" s="31"/>
      <c r="AS11394" s="31"/>
      <c r="AT11394" s="31"/>
      <c r="AU11394" s="31"/>
      <c r="AV11394" s="31"/>
      <c r="AW11394" s="31"/>
      <c r="AX11394" s="31"/>
      <c r="AY11394" s="31"/>
      <c r="AZ11394" s="31"/>
      <c r="BA11394" s="31"/>
      <c r="BB11394" s="31"/>
      <c r="BC11394" s="31"/>
      <c r="BD11394" s="31"/>
      <c r="BE11394" s="31"/>
      <c r="BF11394" s="31"/>
      <c r="BG11394" s="31"/>
      <c r="BH11394" s="31"/>
      <c r="BI11394" s="31"/>
      <c r="BJ11394" s="31"/>
      <c r="BK11394" s="31"/>
      <c r="BL11394" s="31"/>
      <c r="BM11394" s="31"/>
      <c r="BN11394" s="31"/>
      <c r="BO11394" s="31"/>
      <c r="BP11394" s="31"/>
      <c r="BQ11394" s="31"/>
      <c r="BR11394" s="31"/>
      <c r="BS11394" s="31"/>
      <c r="BT11394" s="31"/>
      <c r="BU11394" s="31"/>
      <c r="BV11394" s="31"/>
      <c r="BW11394" s="31"/>
      <c r="BX11394" s="31"/>
      <c r="BY11394" s="31"/>
      <c r="BZ11394" s="31"/>
      <c r="CA11394" s="31"/>
      <c r="CB11394" s="31"/>
      <c r="CC11394" s="31"/>
    </row>
    <row r="11395" spans="5:81" customFormat="1" x14ac:dyDescent="0.25">
      <c r="E11395" s="30" t="str">
        <f t="shared" si="88"/>
        <v>update IFINOPL.dbo.AGREEMENT_ASSET set BILLING_TO_NPWP = '703524207063000', NPWP_NAME = 'PT. ZOOMLION INDONESIA HEAVY INDUSTRY', NPWP_ADDRESS = 'Jalan Raya Boulevard Barat Blok XC No.5-6 C, Kelapa Gading Barat,Kelapa Gading, Kota Adm. Jakarta Utara DKI Jakarta' where AGREEMENT_NO = replace('0002325/4/01/05/2024', '/', '.');</v>
      </c>
      <c r="F11395" s="31"/>
      <c r="G11395" s="31"/>
      <c r="H11395" s="31"/>
      <c r="I11395" s="31"/>
      <c r="J11395" s="31"/>
      <c r="K11395" s="31"/>
      <c r="L11395" s="31"/>
      <c r="M11395" s="31"/>
      <c r="N11395" s="31"/>
      <c r="O11395" s="31"/>
      <c r="P11395" s="31"/>
      <c r="Q11395" s="31"/>
      <c r="R11395" s="31"/>
      <c r="S11395" s="31"/>
      <c r="T11395" s="31"/>
      <c r="U11395" s="31"/>
      <c r="V11395" s="31"/>
      <c r="W11395" s="31"/>
      <c r="X11395" s="31"/>
      <c r="Y11395" s="31"/>
      <c r="Z11395" s="31"/>
      <c r="AA11395" s="31"/>
      <c r="AB11395" s="31"/>
      <c r="AC11395" s="31"/>
      <c r="AD11395" s="31"/>
      <c r="AE11395" s="31"/>
      <c r="AF11395" s="31"/>
      <c r="AG11395" s="31"/>
      <c r="AH11395" s="31"/>
      <c r="AI11395" s="31"/>
      <c r="AJ11395" s="31"/>
      <c r="AK11395" s="31"/>
      <c r="AL11395" s="31"/>
      <c r="AM11395" s="31"/>
      <c r="AN11395" s="31"/>
      <c r="AO11395" s="31"/>
      <c r="AP11395" s="31"/>
      <c r="AQ11395" s="31"/>
      <c r="AR11395" s="31"/>
      <c r="AS11395" s="31"/>
      <c r="AT11395" s="31"/>
      <c r="AU11395" s="31"/>
      <c r="AV11395" s="31"/>
      <c r="AW11395" s="31"/>
      <c r="AX11395" s="31"/>
      <c r="AY11395" s="31"/>
      <c r="AZ11395" s="31"/>
      <c r="BA11395" s="31"/>
      <c r="BB11395" s="31"/>
      <c r="BC11395" s="31"/>
      <c r="BD11395" s="31"/>
      <c r="BE11395" s="31"/>
      <c r="BF11395" s="31"/>
      <c r="BG11395" s="31"/>
      <c r="BH11395" s="31"/>
      <c r="BI11395" s="31"/>
      <c r="BJ11395" s="31"/>
      <c r="BK11395" s="31"/>
      <c r="BL11395" s="31"/>
      <c r="BM11395" s="31"/>
      <c r="BN11395" s="31"/>
      <c r="BO11395" s="31"/>
      <c r="BP11395" s="31"/>
      <c r="BQ11395" s="31"/>
      <c r="BR11395" s="31"/>
      <c r="BS11395" s="31"/>
      <c r="BT11395" s="31"/>
      <c r="BU11395" s="31"/>
      <c r="BV11395" s="31"/>
      <c r="BW11395" s="31"/>
      <c r="BX11395" s="31"/>
      <c r="BY11395" s="31"/>
      <c r="BZ11395" s="31"/>
      <c r="CA11395" s="31"/>
      <c r="CB11395" s="31"/>
      <c r="CC11395" s="31"/>
    </row>
    <row r="11396" spans="5:81" customFormat="1" x14ac:dyDescent="0.25">
      <c r="E11396" s="30" t="str">
        <f t="shared" si="88"/>
        <v>update IFINOPL.dbo.AGREEMENT_ASSET set BILLING_TO_NPWP = '427158514627000', NPWP_NAME = 'CV ARTHA GEMILANG ANDALAN', NPWP_ADDRESS = 'Krajan 1 RT007 RW 002 Tegalsari Tegalsari Banyuwangi Jawa Timur' where AGREEMENT_NO = replace('0002326/4/08/05/2024', '/', '.');</v>
      </c>
      <c r="F11396" s="31"/>
      <c r="G11396" s="31"/>
      <c r="H11396" s="31"/>
      <c r="I11396" s="31"/>
      <c r="J11396" s="31"/>
      <c r="K11396" s="31"/>
      <c r="L11396" s="31"/>
      <c r="M11396" s="31"/>
      <c r="N11396" s="31"/>
      <c r="O11396" s="31"/>
      <c r="P11396" s="31"/>
      <c r="Q11396" s="31"/>
      <c r="R11396" s="31"/>
      <c r="S11396" s="31"/>
      <c r="T11396" s="31"/>
      <c r="U11396" s="31"/>
      <c r="V11396" s="31"/>
      <c r="W11396" s="31"/>
      <c r="X11396" s="31"/>
      <c r="Y11396" s="31"/>
      <c r="Z11396" s="31"/>
      <c r="AA11396" s="31"/>
      <c r="AB11396" s="31"/>
      <c r="AC11396" s="31"/>
      <c r="AD11396" s="31"/>
      <c r="AE11396" s="31"/>
      <c r="AF11396" s="31"/>
      <c r="AG11396" s="31"/>
      <c r="AH11396" s="31"/>
      <c r="AI11396" s="31"/>
      <c r="AJ11396" s="31"/>
      <c r="AK11396" s="31"/>
      <c r="AL11396" s="31"/>
      <c r="AM11396" s="31"/>
      <c r="AN11396" s="31"/>
      <c r="AO11396" s="31"/>
      <c r="AP11396" s="31"/>
      <c r="AQ11396" s="31"/>
      <c r="AR11396" s="31"/>
      <c r="AS11396" s="31"/>
      <c r="AT11396" s="31"/>
      <c r="AU11396" s="31"/>
      <c r="AV11396" s="31"/>
      <c r="AW11396" s="31"/>
      <c r="AX11396" s="31"/>
      <c r="AY11396" s="31"/>
      <c r="AZ11396" s="31"/>
      <c r="BA11396" s="31"/>
      <c r="BB11396" s="31"/>
      <c r="BC11396" s="31"/>
      <c r="BD11396" s="31"/>
      <c r="BE11396" s="31"/>
      <c r="BF11396" s="31"/>
      <c r="BG11396" s="31"/>
      <c r="BH11396" s="31"/>
      <c r="BI11396" s="31"/>
      <c r="BJ11396" s="31"/>
      <c r="BK11396" s="31"/>
      <c r="BL11396" s="31"/>
      <c r="BM11396" s="31"/>
      <c r="BN11396" s="31"/>
      <c r="BO11396" s="31"/>
      <c r="BP11396" s="31"/>
      <c r="BQ11396" s="31"/>
      <c r="BR11396" s="31"/>
      <c r="BS11396" s="31"/>
      <c r="BT11396" s="31"/>
      <c r="BU11396" s="31"/>
      <c r="BV11396" s="31"/>
      <c r="BW11396" s="31"/>
      <c r="BX11396" s="31"/>
      <c r="BY11396" s="31"/>
      <c r="BZ11396" s="31"/>
      <c r="CA11396" s="31"/>
      <c r="CB11396" s="31"/>
      <c r="CC11396" s="31"/>
    </row>
    <row r="11397" spans="5:81" customFormat="1" x14ac:dyDescent="0.25">
      <c r="E11397" s="30" t="str">
        <f t="shared" si="88"/>
        <v>update IFINOPL.dbo.AGREEMENT_ASSET set BILLING_TO_NPWP = '739417566712000', NPWP_NAME = 'PT. SURYA JAYA CARGO', NPWP_ADDRESS = 'JL. MT. HARYONO NO.8C RT.014 RW.005 MENTAWA BARU HULU, MENTAWA BARU KETAPANG KOTA WARINGIN TIMUR, KALIMANTAN TENGAH' where AGREEMENT_NO = replace('0002327/4/10/05/2024', '/', '.');</v>
      </c>
      <c r="F11397" s="31"/>
      <c r="G11397" s="31"/>
      <c r="H11397" s="31"/>
      <c r="I11397" s="31"/>
      <c r="J11397" s="31"/>
      <c r="K11397" s="31"/>
      <c r="L11397" s="31"/>
      <c r="M11397" s="31"/>
      <c r="N11397" s="31"/>
      <c r="O11397" s="31"/>
      <c r="P11397" s="31"/>
      <c r="Q11397" s="31"/>
      <c r="R11397" s="31"/>
      <c r="S11397" s="31"/>
      <c r="T11397" s="31"/>
      <c r="U11397" s="31"/>
      <c r="V11397" s="31"/>
      <c r="W11397" s="31"/>
      <c r="X11397" s="31"/>
      <c r="Y11397" s="31"/>
      <c r="Z11397" s="31"/>
      <c r="AA11397" s="31"/>
      <c r="AB11397" s="31"/>
      <c r="AC11397" s="31"/>
      <c r="AD11397" s="31"/>
      <c r="AE11397" s="31"/>
      <c r="AF11397" s="31"/>
      <c r="AG11397" s="31"/>
      <c r="AH11397" s="31"/>
      <c r="AI11397" s="31"/>
      <c r="AJ11397" s="31"/>
      <c r="AK11397" s="31"/>
      <c r="AL11397" s="31"/>
      <c r="AM11397" s="31"/>
      <c r="AN11397" s="31"/>
      <c r="AO11397" s="31"/>
      <c r="AP11397" s="31"/>
      <c r="AQ11397" s="31"/>
      <c r="AR11397" s="31"/>
      <c r="AS11397" s="31"/>
      <c r="AT11397" s="31"/>
      <c r="AU11397" s="31"/>
      <c r="AV11397" s="31"/>
      <c r="AW11397" s="31"/>
      <c r="AX11397" s="31"/>
      <c r="AY11397" s="31"/>
      <c r="AZ11397" s="31"/>
      <c r="BA11397" s="31"/>
      <c r="BB11397" s="31"/>
      <c r="BC11397" s="31"/>
      <c r="BD11397" s="31"/>
      <c r="BE11397" s="31"/>
      <c r="BF11397" s="31"/>
      <c r="BG11397" s="31"/>
      <c r="BH11397" s="31"/>
      <c r="BI11397" s="31"/>
      <c r="BJ11397" s="31"/>
      <c r="BK11397" s="31"/>
      <c r="BL11397" s="31"/>
      <c r="BM11397" s="31"/>
      <c r="BN11397" s="31"/>
      <c r="BO11397" s="31"/>
      <c r="BP11397" s="31"/>
      <c r="BQ11397" s="31"/>
      <c r="BR11397" s="31"/>
      <c r="BS11397" s="31"/>
      <c r="BT11397" s="31"/>
      <c r="BU11397" s="31"/>
      <c r="BV11397" s="31"/>
      <c r="BW11397" s="31"/>
      <c r="BX11397" s="31"/>
      <c r="BY11397" s="31"/>
      <c r="BZ11397" s="31"/>
      <c r="CA11397" s="31"/>
      <c r="CB11397" s="31"/>
      <c r="CC11397" s="31"/>
    </row>
    <row r="11398" spans="5:81" customFormat="1" x14ac:dyDescent="0.25">
      <c r="E11398" s="30" t="str">
        <f t="shared" si="88"/>
        <v>update IFINOPL.dbo.AGREEMENT_ASSET set BILLING_TO_NPWP = '703524207063000', NPWP_NAME = 'PT. ZOOMLION INDONESIA HEAVY INDUSTRY', NPWP_ADDRESS = 'Jalan Raya Boulevard Barat Blok XC No.5-6 C, Kelapa Gading Barat,Kelapa Gading, Kota Adm. Jakarta Utara DKI Jakarta' where AGREEMENT_NO = replace('0002328/4/01/05/2024', '/', '.');</v>
      </c>
      <c r="F11398" s="31"/>
      <c r="G11398" s="31"/>
      <c r="H11398" s="31"/>
      <c r="I11398" s="31"/>
      <c r="J11398" s="31"/>
      <c r="K11398" s="31"/>
      <c r="L11398" s="31"/>
      <c r="M11398" s="31"/>
      <c r="N11398" s="31"/>
      <c r="O11398" s="31"/>
      <c r="P11398" s="31"/>
      <c r="Q11398" s="31"/>
      <c r="R11398" s="31"/>
      <c r="S11398" s="31"/>
      <c r="T11398" s="31"/>
      <c r="U11398" s="31"/>
      <c r="V11398" s="31"/>
      <c r="W11398" s="31"/>
      <c r="X11398" s="31"/>
      <c r="Y11398" s="31"/>
      <c r="Z11398" s="31"/>
      <c r="AA11398" s="31"/>
      <c r="AB11398" s="31"/>
      <c r="AC11398" s="31"/>
      <c r="AD11398" s="31"/>
      <c r="AE11398" s="31"/>
      <c r="AF11398" s="31"/>
      <c r="AG11398" s="31"/>
      <c r="AH11398" s="31"/>
      <c r="AI11398" s="31"/>
      <c r="AJ11398" s="31"/>
      <c r="AK11398" s="31"/>
      <c r="AL11398" s="31"/>
      <c r="AM11398" s="31"/>
      <c r="AN11398" s="31"/>
      <c r="AO11398" s="31"/>
      <c r="AP11398" s="31"/>
      <c r="AQ11398" s="31"/>
      <c r="AR11398" s="31"/>
      <c r="AS11398" s="31"/>
      <c r="AT11398" s="31"/>
      <c r="AU11398" s="31"/>
      <c r="AV11398" s="31"/>
      <c r="AW11398" s="31"/>
      <c r="AX11398" s="31"/>
      <c r="AY11398" s="31"/>
      <c r="AZ11398" s="31"/>
      <c r="BA11398" s="31"/>
      <c r="BB11398" s="31"/>
      <c r="BC11398" s="31"/>
      <c r="BD11398" s="31"/>
      <c r="BE11398" s="31"/>
      <c r="BF11398" s="31"/>
      <c r="BG11398" s="31"/>
      <c r="BH11398" s="31"/>
      <c r="BI11398" s="31"/>
      <c r="BJ11398" s="31"/>
      <c r="BK11398" s="31"/>
      <c r="BL11398" s="31"/>
      <c r="BM11398" s="31"/>
      <c r="BN11398" s="31"/>
      <c r="BO11398" s="31"/>
      <c r="BP11398" s="31"/>
      <c r="BQ11398" s="31"/>
      <c r="BR11398" s="31"/>
      <c r="BS11398" s="31"/>
      <c r="BT11398" s="31"/>
      <c r="BU11398" s="31"/>
      <c r="BV11398" s="31"/>
      <c r="BW11398" s="31"/>
      <c r="BX11398" s="31"/>
      <c r="BY11398" s="31"/>
      <c r="BZ11398" s="31"/>
      <c r="CA11398" s="31"/>
      <c r="CB11398" s="31"/>
      <c r="CC11398" s="31"/>
    </row>
    <row r="11399" spans="5:81" customFormat="1" x14ac:dyDescent="0.25">
      <c r="E11399" s="30" t="str">
        <f t="shared" si="88"/>
        <v>update IFINOPL.dbo.AGREEMENT_ASSET set BILLING_TO_NPWP = '702213539016000', NPWP_NAME = 'PT. BERLIAN AMAL PERKASA', NPWP_ADDRESS = 'METROPOLITAN TOWER LT 2 UNIT DEF JL RA KARTINI RT. 010 RW. 004 CILANDAK BARAT, CILANDAK KOTA ADM. JAKARTA SELATAN DKI JAKARTA.' where AGREEMENT_NO = replace('0002329/4/08/05/2024', '/', '.');</v>
      </c>
      <c r="F11399" s="31"/>
      <c r="G11399" s="31"/>
      <c r="H11399" s="31"/>
      <c r="I11399" s="31"/>
      <c r="J11399" s="31"/>
      <c r="K11399" s="31"/>
      <c r="L11399" s="31"/>
      <c r="M11399" s="31"/>
      <c r="N11399" s="31"/>
      <c r="O11399" s="31"/>
      <c r="P11399" s="31"/>
      <c r="Q11399" s="31"/>
      <c r="R11399" s="31"/>
      <c r="S11399" s="31"/>
      <c r="T11399" s="31"/>
      <c r="U11399" s="31"/>
      <c r="V11399" s="31"/>
      <c r="W11399" s="31"/>
      <c r="X11399" s="31"/>
      <c r="Y11399" s="31"/>
      <c r="Z11399" s="31"/>
      <c r="AA11399" s="31"/>
      <c r="AB11399" s="31"/>
      <c r="AC11399" s="31"/>
      <c r="AD11399" s="31"/>
      <c r="AE11399" s="31"/>
      <c r="AF11399" s="31"/>
      <c r="AG11399" s="31"/>
      <c r="AH11399" s="31"/>
      <c r="AI11399" s="31"/>
      <c r="AJ11399" s="31"/>
      <c r="AK11399" s="31"/>
      <c r="AL11399" s="31"/>
      <c r="AM11399" s="31"/>
      <c r="AN11399" s="31"/>
      <c r="AO11399" s="31"/>
      <c r="AP11399" s="31"/>
      <c r="AQ11399" s="31"/>
      <c r="AR11399" s="31"/>
      <c r="AS11399" s="31"/>
      <c r="AT11399" s="31"/>
      <c r="AU11399" s="31"/>
      <c r="AV11399" s="31"/>
      <c r="AW11399" s="31"/>
      <c r="AX11399" s="31"/>
      <c r="AY11399" s="31"/>
      <c r="AZ11399" s="31"/>
      <c r="BA11399" s="31"/>
      <c r="BB11399" s="31"/>
      <c r="BC11399" s="31"/>
      <c r="BD11399" s="31"/>
      <c r="BE11399" s="31"/>
      <c r="BF11399" s="31"/>
      <c r="BG11399" s="31"/>
      <c r="BH11399" s="31"/>
      <c r="BI11399" s="31"/>
      <c r="BJ11399" s="31"/>
      <c r="BK11399" s="31"/>
      <c r="BL11399" s="31"/>
      <c r="BM11399" s="31"/>
      <c r="BN11399" s="31"/>
      <c r="BO11399" s="31"/>
      <c r="BP11399" s="31"/>
      <c r="BQ11399" s="31"/>
      <c r="BR11399" s="31"/>
      <c r="BS11399" s="31"/>
      <c r="BT11399" s="31"/>
      <c r="BU11399" s="31"/>
      <c r="BV11399" s="31"/>
      <c r="BW11399" s="31"/>
      <c r="BX11399" s="31"/>
      <c r="BY11399" s="31"/>
      <c r="BZ11399" s="31"/>
      <c r="CA11399" s="31"/>
      <c r="CB11399" s="31"/>
      <c r="CC11399" s="31"/>
    </row>
    <row r="11400" spans="5:81" customFormat="1" x14ac:dyDescent="0.25">
      <c r="E11400" s="30" t="str">
        <f t="shared" si="88"/>
        <v>update IFINOPL.dbo.AGREEMENT_ASSET set BILLING_TO_NPWP = '900266917911000', NPWP_NAME = 'PT. GADAI MAS NTB', NPWP_ADDRESS = 'JL. Saleh Sungkar, Bintaro, Ampenan Kota Mataram, Nusa Tenggara Barat,83111' where AGREEMENT_NO = replace('0002331/4/01/05/2024', '/', '.');</v>
      </c>
      <c r="F11400" s="31"/>
      <c r="G11400" s="31"/>
      <c r="H11400" s="31"/>
      <c r="I11400" s="31"/>
      <c r="J11400" s="31"/>
      <c r="K11400" s="31"/>
      <c r="L11400" s="31"/>
      <c r="M11400" s="31"/>
      <c r="N11400" s="31"/>
      <c r="O11400" s="31"/>
      <c r="P11400" s="31"/>
      <c r="Q11400" s="31"/>
      <c r="R11400" s="31"/>
      <c r="S11400" s="31"/>
      <c r="T11400" s="31"/>
      <c r="U11400" s="31"/>
      <c r="V11400" s="31"/>
      <c r="W11400" s="31"/>
      <c r="X11400" s="31"/>
      <c r="Y11400" s="31"/>
      <c r="Z11400" s="31"/>
      <c r="AA11400" s="31"/>
      <c r="AB11400" s="31"/>
      <c r="AC11400" s="31"/>
      <c r="AD11400" s="31"/>
      <c r="AE11400" s="31"/>
      <c r="AF11400" s="31"/>
      <c r="AG11400" s="31"/>
      <c r="AH11400" s="31"/>
      <c r="AI11400" s="31"/>
      <c r="AJ11400" s="31"/>
      <c r="AK11400" s="31"/>
      <c r="AL11400" s="31"/>
      <c r="AM11400" s="31"/>
      <c r="AN11400" s="31"/>
      <c r="AO11400" s="31"/>
      <c r="AP11400" s="31"/>
      <c r="AQ11400" s="31"/>
      <c r="AR11400" s="31"/>
      <c r="AS11400" s="31"/>
      <c r="AT11400" s="31"/>
      <c r="AU11400" s="31"/>
      <c r="AV11400" s="31"/>
      <c r="AW11400" s="31"/>
      <c r="AX11400" s="31"/>
      <c r="AY11400" s="31"/>
      <c r="AZ11400" s="31"/>
      <c r="BA11400" s="31"/>
      <c r="BB11400" s="31"/>
      <c r="BC11400" s="31"/>
      <c r="BD11400" s="31"/>
      <c r="BE11400" s="31"/>
      <c r="BF11400" s="31"/>
      <c r="BG11400" s="31"/>
      <c r="BH11400" s="31"/>
      <c r="BI11400" s="31"/>
      <c r="BJ11400" s="31"/>
      <c r="BK11400" s="31"/>
      <c r="BL11400" s="31"/>
      <c r="BM11400" s="31"/>
      <c r="BN11400" s="31"/>
      <c r="BO11400" s="31"/>
      <c r="BP11400" s="31"/>
      <c r="BQ11400" s="31"/>
      <c r="BR11400" s="31"/>
      <c r="BS11400" s="31"/>
      <c r="BT11400" s="31"/>
      <c r="BU11400" s="31"/>
      <c r="BV11400" s="31"/>
      <c r="BW11400" s="31"/>
      <c r="BX11400" s="31"/>
      <c r="BY11400" s="31"/>
      <c r="BZ11400" s="31"/>
      <c r="CA11400" s="31"/>
      <c r="CB11400" s="31"/>
      <c r="CC11400" s="31"/>
    </row>
    <row r="11401" spans="5:81" customFormat="1" x14ac:dyDescent="0.25">
      <c r="E11401" s="30" t="str">
        <f t="shared" si="88"/>
        <v>update IFINOPL.dbo.AGREEMENT_ASSET set BILLING_TO_NPWP = '743416927416000', NPWP_NAME = 'PT. JET TEKNOLOGI EKSPRES', NPWP_ADDRESS = 'RUKO BUSINESS PARK TANGERANG CITY BLOK G NO.11 JL. JEND. SUDIRMAN NO.1, BABAKAN, TANGERANG' where AGREEMENT_NO = replace('0002332/4/08/05/2024', '/', '.');</v>
      </c>
      <c r="F11401" s="31"/>
      <c r="G11401" s="31"/>
      <c r="H11401" s="31"/>
      <c r="I11401" s="31"/>
      <c r="J11401" s="31"/>
      <c r="K11401" s="31"/>
      <c r="L11401" s="31"/>
      <c r="M11401" s="31"/>
      <c r="N11401" s="31"/>
      <c r="O11401" s="31"/>
      <c r="P11401" s="31"/>
      <c r="Q11401" s="31"/>
      <c r="R11401" s="31"/>
      <c r="S11401" s="31"/>
      <c r="T11401" s="31"/>
      <c r="U11401" s="31"/>
      <c r="V11401" s="31"/>
      <c r="W11401" s="31"/>
      <c r="X11401" s="31"/>
      <c r="Y11401" s="31"/>
      <c r="Z11401" s="31"/>
      <c r="AA11401" s="31"/>
      <c r="AB11401" s="31"/>
      <c r="AC11401" s="31"/>
      <c r="AD11401" s="31"/>
      <c r="AE11401" s="31"/>
      <c r="AF11401" s="31"/>
      <c r="AG11401" s="31"/>
      <c r="AH11401" s="31"/>
      <c r="AI11401" s="31"/>
      <c r="AJ11401" s="31"/>
      <c r="AK11401" s="31"/>
      <c r="AL11401" s="31"/>
      <c r="AM11401" s="31"/>
      <c r="AN11401" s="31"/>
      <c r="AO11401" s="31"/>
      <c r="AP11401" s="31"/>
      <c r="AQ11401" s="31"/>
      <c r="AR11401" s="31"/>
      <c r="AS11401" s="31"/>
      <c r="AT11401" s="31"/>
      <c r="AU11401" s="31"/>
      <c r="AV11401" s="31"/>
      <c r="AW11401" s="31"/>
      <c r="AX11401" s="31"/>
      <c r="AY11401" s="31"/>
      <c r="AZ11401" s="31"/>
      <c r="BA11401" s="31"/>
      <c r="BB11401" s="31"/>
      <c r="BC11401" s="31"/>
      <c r="BD11401" s="31"/>
      <c r="BE11401" s="31"/>
      <c r="BF11401" s="31"/>
      <c r="BG11401" s="31"/>
      <c r="BH11401" s="31"/>
      <c r="BI11401" s="31"/>
      <c r="BJ11401" s="31"/>
      <c r="BK11401" s="31"/>
      <c r="BL11401" s="31"/>
      <c r="BM11401" s="31"/>
      <c r="BN11401" s="31"/>
      <c r="BO11401" s="31"/>
      <c r="BP11401" s="31"/>
      <c r="BQ11401" s="31"/>
      <c r="BR11401" s="31"/>
      <c r="BS11401" s="31"/>
      <c r="BT11401" s="31"/>
      <c r="BU11401" s="31"/>
      <c r="BV11401" s="31"/>
      <c r="BW11401" s="31"/>
      <c r="BX11401" s="31"/>
      <c r="BY11401" s="31"/>
      <c r="BZ11401" s="31"/>
      <c r="CA11401" s="31"/>
      <c r="CB11401" s="31"/>
      <c r="CC11401" s="31"/>
    </row>
    <row r="11402" spans="5:81" customFormat="1" x14ac:dyDescent="0.25">
      <c r="E11402" s="30" t="str">
        <f t="shared" si="88"/>
        <v>update IFINOPL.dbo.AGREEMENT_ASSET set BILLING_TO_NPWP = '639484179427000', NPWP_NAME = 'PT. LION LOGISTIK INDONESIA', NPWP_ADDRESS = 'RUKO ASERA JALAN ASERA BOULEVARD BLOK 15.20 NO.8 PUSAKA RAKYAT TARUMAJAYA KAB. BEKASI JAWA BARAT 17214' where AGREEMENT_NO = replace('0002334/4/10/05/2024', '/', '.');</v>
      </c>
      <c r="F11402" s="31"/>
      <c r="G11402" s="31"/>
      <c r="H11402" s="31"/>
      <c r="I11402" s="31"/>
      <c r="J11402" s="31"/>
      <c r="K11402" s="31"/>
      <c r="L11402" s="31"/>
      <c r="M11402" s="31"/>
      <c r="N11402" s="31"/>
      <c r="O11402" s="31"/>
      <c r="P11402" s="31"/>
      <c r="Q11402" s="31"/>
      <c r="R11402" s="31"/>
      <c r="S11402" s="31"/>
      <c r="T11402" s="31"/>
      <c r="U11402" s="31"/>
      <c r="V11402" s="31"/>
      <c r="W11402" s="31"/>
      <c r="X11402" s="31"/>
      <c r="Y11402" s="31"/>
      <c r="Z11402" s="31"/>
      <c r="AA11402" s="31"/>
      <c r="AB11402" s="31"/>
      <c r="AC11402" s="31"/>
      <c r="AD11402" s="31"/>
      <c r="AE11402" s="31"/>
      <c r="AF11402" s="31"/>
      <c r="AG11402" s="31"/>
      <c r="AH11402" s="31"/>
      <c r="AI11402" s="31"/>
      <c r="AJ11402" s="31"/>
      <c r="AK11402" s="31"/>
      <c r="AL11402" s="31"/>
      <c r="AM11402" s="31"/>
      <c r="AN11402" s="31"/>
      <c r="AO11402" s="31"/>
      <c r="AP11402" s="31"/>
      <c r="AQ11402" s="31"/>
      <c r="AR11402" s="31"/>
      <c r="AS11402" s="31"/>
      <c r="AT11402" s="31"/>
      <c r="AU11402" s="31"/>
      <c r="AV11402" s="31"/>
      <c r="AW11402" s="31"/>
      <c r="AX11402" s="31"/>
      <c r="AY11402" s="31"/>
      <c r="AZ11402" s="31"/>
      <c r="BA11402" s="31"/>
      <c r="BB11402" s="31"/>
      <c r="BC11402" s="31"/>
      <c r="BD11402" s="31"/>
      <c r="BE11402" s="31"/>
      <c r="BF11402" s="31"/>
      <c r="BG11402" s="31"/>
      <c r="BH11402" s="31"/>
      <c r="BI11402" s="31"/>
      <c r="BJ11402" s="31"/>
      <c r="BK11402" s="31"/>
      <c r="BL11402" s="31"/>
      <c r="BM11402" s="31"/>
      <c r="BN11402" s="31"/>
      <c r="BO11402" s="31"/>
      <c r="BP11402" s="31"/>
      <c r="BQ11402" s="31"/>
      <c r="BR11402" s="31"/>
      <c r="BS11402" s="31"/>
      <c r="BT11402" s="31"/>
      <c r="BU11402" s="31"/>
      <c r="BV11402" s="31"/>
      <c r="BW11402" s="31"/>
      <c r="BX11402" s="31"/>
      <c r="BY11402" s="31"/>
      <c r="BZ11402" s="31"/>
      <c r="CA11402" s="31"/>
      <c r="CB11402" s="31"/>
      <c r="CC11402" s="31"/>
    </row>
    <row r="11403" spans="5:81" customFormat="1" x14ac:dyDescent="0.25">
      <c r="E11403" s="30" t="str">
        <f t="shared" si="88"/>
        <v>update IFINOPL.dbo.AGREEMENT_ASSET set BILLING_TO_NPWP = '018700237056000', NPWP_NAME = 'PT. FONTERRA BRANDS INDONESIA', NPWP_ADDRESS = 'GEDUNG PERKANTORAN PRUDENTIAL CENTRE KOTA KASABLANKA LANTAI 19 UNIT. B-G , JL. RAYA CASABLANCA KAV. 88, TEBET, JAKARTA SELATAN, - DKI JAKARTA 12870' where AGREEMENT_NO = replace('0002335/4/10/05/2024', '/', '.');</v>
      </c>
      <c r="F11403" s="31"/>
      <c r="G11403" s="31"/>
      <c r="H11403" s="31"/>
      <c r="I11403" s="31"/>
      <c r="J11403" s="31"/>
      <c r="K11403" s="31"/>
      <c r="L11403" s="31"/>
      <c r="M11403" s="31"/>
      <c r="N11403" s="31"/>
      <c r="O11403" s="31"/>
      <c r="P11403" s="31"/>
      <c r="Q11403" s="31"/>
      <c r="R11403" s="31"/>
      <c r="S11403" s="31"/>
      <c r="T11403" s="31"/>
      <c r="U11403" s="31"/>
      <c r="V11403" s="31"/>
      <c r="W11403" s="31"/>
      <c r="X11403" s="31"/>
      <c r="Y11403" s="31"/>
      <c r="Z11403" s="31"/>
      <c r="AA11403" s="31"/>
      <c r="AB11403" s="31"/>
      <c r="AC11403" s="31"/>
      <c r="AD11403" s="31"/>
      <c r="AE11403" s="31"/>
      <c r="AF11403" s="31"/>
      <c r="AG11403" s="31"/>
      <c r="AH11403" s="31"/>
      <c r="AI11403" s="31"/>
      <c r="AJ11403" s="31"/>
      <c r="AK11403" s="31"/>
      <c r="AL11403" s="31"/>
      <c r="AM11403" s="31"/>
      <c r="AN11403" s="31"/>
      <c r="AO11403" s="31"/>
      <c r="AP11403" s="31"/>
      <c r="AQ11403" s="31"/>
      <c r="AR11403" s="31"/>
      <c r="AS11403" s="31"/>
      <c r="AT11403" s="31"/>
      <c r="AU11403" s="31"/>
      <c r="AV11403" s="31"/>
      <c r="AW11403" s="31"/>
      <c r="AX11403" s="31"/>
      <c r="AY11403" s="31"/>
      <c r="AZ11403" s="31"/>
      <c r="BA11403" s="31"/>
      <c r="BB11403" s="31"/>
      <c r="BC11403" s="31"/>
      <c r="BD11403" s="31"/>
      <c r="BE11403" s="31"/>
      <c r="BF11403" s="31"/>
      <c r="BG11403" s="31"/>
      <c r="BH11403" s="31"/>
      <c r="BI11403" s="31"/>
      <c r="BJ11403" s="31"/>
      <c r="BK11403" s="31"/>
      <c r="BL11403" s="31"/>
      <c r="BM11403" s="31"/>
      <c r="BN11403" s="31"/>
      <c r="BO11403" s="31"/>
      <c r="BP11403" s="31"/>
      <c r="BQ11403" s="31"/>
      <c r="BR11403" s="31"/>
      <c r="BS11403" s="31"/>
      <c r="BT11403" s="31"/>
      <c r="BU11403" s="31"/>
      <c r="BV11403" s="31"/>
      <c r="BW11403" s="31"/>
      <c r="BX11403" s="31"/>
      <c r="BY11403" s="31"/>
      <c r="BZ11403" s="31"/>
      <c r="CA11403" s="31"/>
      <c r="CB11403" s="31"/>
      <c r="CC11403" s="31"/>
    </row>
    <row r="11404" spans="5:81" customFormat="1" x14ac:dyDescent="0.25">
      <c r="E11404" s="30" t="str">
        <f t="shared" si="88"/>
        <v>update IFINOPL.dbo.AGREEMENT_ASSET set BILLING_TO_NPWP = '018700237056000', NPWP_NAME = 'PT. FONTERRA BRANDS INDONESIA', NPWP_ADDRESS = 'GEDUNG PERKANTORAN PRUDENTIAL CENTRE KOTA KASABLANKA LANTAI 19 UNIT. B-G , JL. RAYA CASABLANCA KAV. 88, TEBET, JAKARTA SELATAN, - DKI JAKARTA 12870' where AGREEMENT_NO = replace('0002336/4/10/05/2024', '/', '.');</v>
      </c>
      <c r="F11404" s="31"/>
      <c r="G11404" s="31"/>
      <c r="H11404" s="31"/>
      <c r="I11404" s="31"/>
      <c r="J11404" s="31"/>
      <c r="K11404" s="31"/>
      <c r="L11404" s="31"/>
      <c r="M11404" s="31"/>
      <c r="N11404" s="31"/>
      <c r="O11404" s="31"/>
      <c r="P11404" s="31"/>
      <c r="Q11404" s="31"/>
      <c r="R11404" s="31"/>
      <c r="S11404" s="31"/>
      <c r="T11404" s="31"/>
      <c r="U11404" s="31"/>
      <c r="V11404" s="31"/>
      <c r="W11404" s="31"/>
      <c r="X11404" s="31"/>
      <c r="Y11404" s="31"/>
      <c r="Z11404" s="31"/>
      <c r="AA11404" s="31"/>
      <c r="AB11404" s="31"/>
      <c r="AC11404" s="31"/>
      <c r="AD11404" s="31"/>
      <c r="AE11404" s="31"/>
      <c r="AF11404" s="31"/>
      <c r="AG11404" s="31"/>
      <c r="AH11404" s="31"/>
      <c r="AI11404" s="31"/>
      <c r="AJ11404" s="31"/>
      <c r="AK11404" s="31"/>
      <c r="AL11404" s="31"/>
      <c r="AM11404" s="31"/>
      <c r="AN11404" s="31"/>
      <c r="AO11404" s="31"/>
      <c r="AP11404" s="31"/>
      <c r="AQ11404" s="31"/>
      <c r="AR11404" s="31"/>
      <c r="AS11404" s="31"/>
      <c r="AT11404" s="31"/>
      <c r="AU11404" s="31"/>
      <c r="AV11404" s="31"/>
      <c r="AW11404" s="31"/>
      <c r="AX11404" s="31"/>
      <c r="AY11404" s="31"/>
      <c r="AZ11404" s="31"/>
      <c r="BA11404" s="31"/>
      <c r="BB11404" s="31"/>
      <c r="BC11404" s="31"/>
      <c r="BD11404" s="31"/>
      <c r="BE11404" s="31"/>
      <c r="BF11404" s="31"/>
      <c r="BG11404" s="31"/>
      <c r="BH11404" s="31"/>
      <c r="BI11404" s="31"/>
      <c r="BJ11404" s="31"/>
      <c r="BK11404" s="31"/>
      <c r="BL11404" s="31"/>
      <c r="BM11404" s="31"/>
      <c r="BN11404" s="31"/>
      <c r="BO11404" s="31"/>
      <c r="BP11404" s="31"/>
      <c r="BQ11404" s="31"/>
      <c r="BR11404" s="31"/>
      <c r="BS11404" s="31"/>
      <c r="BT11404" s="31"/>
      <c r="BU11404" s="31"/>
      <c r="BV11404" s="31"/>
      <c r="BW11404" s="31"/>
      <c r="BX11404" s="31"/>
      <c r="BY11404" s="31"/>
      <c r="BZ11404" s="31"/>
      <c r="CA11404" s="31"/>
      <c r="CB11404" s="31"/>
      <c r="CC11404" s="31"/>
    </row>
    <row r="11405" spans="5:81" customFormat="1" x14ac:dyDescent="0.25">
      <c r="E11405" s="30" t="str">
        <f t="shared" si="88"/>
        <v>update IFINOPL.dbo.AGREEMENT_ASSET set BILLING_TO_NPWP = '018700237056000', NPWP_NAME = 'PT. FONTERRA BRANDS INDONESIA', NPWP_ADDRESS = 'GEDUNG PERKANTORAN PRUDENTIAL CENTRE KOTA KASABLANKA LANTAI 19 UNIT. B-G , JL. RAYA CASABLANCA KAV. 88, TEBET, JAKARTA SELATAN, - DKI JAKARTA 12870' where AGREEMENT_NO = replace('0002337/4/10/05/2024', '/', '.');</v>
      </c>
      <c r="F11405" s="31"/>
      <c r="G11405" s="31"/>
      <c r="H11405" s="31"/>
      <c r="I11405" s="31"/>
      <c r="J11405" s="31"/>
      <c r="K11405" s="31"/>
      <c r="L11405" s="31"/>
      <c r="M11405" s="31"/>
      <c r="N11405" s="31"/>
      <c r="O11405" s="31"/>
      <c r="P11405" s="31"/>
      <c r="Q11405" s="31"/>
      <c r="R11405" s="31"/>
      <c r="S11405" s="31"/>
      <c r="T11405" s="31"/>
      <c r="U11405" s="31"/>
      <c r="V11405" s="31"/>
      <c r="W11405" s="31"/>
      <c r="X11405" s="31"/>
      <c r="Y11405" s="31"/>
      <c r="Z11405" s="31"/>
      <c r="AA11405" s="31"/>
      <c r="AB11405" s="31"/>
      <c r="AC11405" s="31"/>
      <c r="AD11405" s="31"/>
      <c r="AE11405" s="31"/>
      <c r="AF11405" s="31"/>
      <c r="AG11405" s="31"/>
      <c r="AH11405" s="31"/>
      <c r="AI11405" s="31"/>
      <c r="AJ11405" s="31"/>
      <c r="AK11405" s="31"/>
      <c r="AL11405" s="31"/>
      <c r="AM11405" s="31"/>
      <c r="AN11405" s="31"/>
      <c r="AO11405" s="31"/>
      <c r="AP11405" s="31"/>
      <c r="AQ11405" s="31"/>
      <c r="AR11405" s="31"/>
      <c r="AS11405" s="31"/>
      <c r="AT11405" s="31"/>
      <c r="AU11405" s="31"/>
      <c r="AV11405" s="31"/>
      <c r="AW11405" s="31"/>
      <c r="AX11405" s="31"/>
      <c r="AY11405" s="31"/>
      <c r="AZ11405" s="31"/>
      <c r="BA11405" s="31"/>
      <c r="BB11405" s="31"/>
      <c r="BC11405" s="31"/>
      <c r="BD11405" s="31"/>
      <c r="BE11405" s="31"/>
      <c r="BF11405" s="31"/>
      <c r="BG11405" s="31"/>
      <c r="BH11405" s="31"/>
      <c r="BI11405" s="31"/>
      <c r="BJ11405" s="31"/>
      <c r="BK11405" s="31"/>
      <c r="BL11405" s="31"/>
      <c r="BM11405" s="31"/>
      <c r="BN11405" s="31"/>
      <c r="BO11405" s="31"/>
      <c r="BP11405" s="31"/>
      <c r="BQ11405" s="31"/>
      <c r="BR11405" s="31"/>
      <c r="BS11405" s="31"/>
      <c r="BT11405" s="31"/>
      <c r="BU11405" s="31"/>
      <c r="BV11405" s="31"/>
      <c r="BW11405" s="31"/>
      <c r="BX11405" s="31"/>
      <c r="BY11405" s="31"/>
      <c r="BZ11405" s="31"/>
      <c r="CA11405" s="31"/>
      <c r="CB11405" s="31"/>
      <c r="CC11405" s="31"/>
    </row>
    <row r="11406" spans="5:81" customFormat="1" x14ac:dyDescent="0.25">
      <c r="E11406" s="30" t="str">
        <f t="shared" si="88"/>
        <v>update IFINOPL.dbo.AGREEMENT_ASSET set BILLING_TO_NPWP = '703524207063000', NPWP_NAME = 'PT. ZOOMLION INDONESIA HEAVY INDUSTRY', NPWP_ADDRESS = 'Jalan Raya Boulevard Barat Blok XC No.5-6 C, Kelapa Gading Barat,Kelapa Gading, Kota Adm. Jakarta Utara DKI Jakarta' where AGREEMENT_NO = replace('0002342/4/01/05/2024', '/', '.');</v>
      </c>
      <c r="F11406" s="31"/>
      <c r="G11406" s="31"/>
      <c r="H11406" s="31"/>
      <c r="I11406" s="31"/>
      <c r="J11406" s="31"/>
      <c r="K11406" s="31"/>
      <c r="L11406" s="31"/>
      <c r="M11406" s="31"/>
      <c r="N11406" s="31"/>
      <c r="O11406" s="31"/>
      <c r="P11406" s="31"/>
      <c r="Q11406" s="31"/>
      <c r="R11406" s="31"/>
      <c r="S11406" s="31"/>
      <c r="T11406" s="31"/>
      <c r="U11406" s="31"/>
      <c r="V11406" s="31"/>
      <c r="W11406" s="31"/>
      <c r="X11406" s="31"/>
      <c r="Y11406" s="31"/>
      <c r="Z11406" s="31"/>
      <c r="AA11406" s="31"/>
      <c r="AB11406" s="31"/>
      <c r="AC11406" s="31"/>
      <c r="AD11406" s="31"/>
      <c r="AE11406" s="31"/>
      <c r="AF11406" s="31"/>
      <c r="AG11406" s="31"/>
      <c r="AH11406" s="31"/>
      <c r="AI11406" s="31"/>
      <c r="AJ11406" s="31"/>
      <c r="AK11406" s="31"/>
      <c r="AL11406" s="31"/>
      <c r="AM11406" s="31"/>
      <c r="AN11406" s="31"/>
      <c r="AO11406" s="31"/>
      <c r="AP11406" s="31"/>
      <c r="AQ11406" s="31"/>
      <c r="AR11406" s="31"/>
      <c r="AS11406" s="31"/>
      <c r="AT11406" s="31"/>
      <c r="AU11406" s="31"/>
      <c r="AV11406" s="31"/>
      <c r="AW11406" s="31"/>
      <c r="AX11406" s="31"/>
      <c r="AY11406" s="31"/>
      <c r="AZ11406" s="31"/>
      <c r="BA11406" s="31"/>
      <c r="BB11406" s="31"/>
      <c r="BC11406" s="31"/>
      <c r="BD11406" s="31"/>
      <c r="BE11406" s="31"/>
      <c r="BF11406" s="31"/>
      <c r="BG11406" s="31"/>
      <c r="BH11406" s="31"/>
      <c r="BI11406" s="31"/>
      <c r="BJ11406" s="31"/>
      <c r="BK11406" s="31"/>
      <c r="BL11406" s="31"/>
      <c r="BM11406" s="31"/>
      <c r="BN11406" s="31"/>
      <c r="BO11406" s="31"/>
      <c r="BP11406" s="31"/>
      <c r="BQ11406" s="31"/>
      <c r="BR11406" s="31"/>
      <c r="BS11406" s="31"/>
      <c r="BT11406" s="31"/>
      <c r="BU11406" s="31"/>
      <c r="BV11406" s="31"/>
      <c r="BW11406" s="31"/>
      <c r="BX11406" s="31"/>
      <c r="BY11406" s="31"/>
      <c r="BZ11406" s="31"/>
      <c r="CA11406" s="31"/>
      <c r="CB11406" s="31"/>
      <c r="CC11406" s="31"/>
    </row>
    <row r="11407" spans="5:81" customFormat="1" x14ac:dyDescent="0.25">
      <c r="E11407" s="30" t="str">
        <f t="shared" si="88"/>
        <v>update IFINOPL.dbo.AGREEMENT_ASSET set BILLING_TO_NPWP = '017080169609000', NPWP_NAME = 'PT. ANDALAN DUA SATU EKSPRES', NPWP_ADDRESS = 'L. JEMUR ANDAYANI 50 SURYA PERMATA D 101-102 RT.008 RW.005 SIWALANKERTO SIWALANKERTO WONOCOLO KOTA SURABAYA JAWA TIMUR 60192' where AGREEMENT_NO = replace('0002343/4/01/05/2024', '/', '.');</v>
      </c>
      <c r="F11407" s="31"/>
      <c r="G11407" s="31"/>
      <c r="H11407" s="31"/>
      <c r="I11407" s="31"/>
      <c r="J11407" s="31"/>
      <c r="K11407" s="31"/>
      <c r="L11407" s="31"/>
      <c r="M11407" s="31"/>
      <c r="N11407" s="31"/>
      <c r="O11407" s="31"/>
      <c r="P11407" s="31"/>
      <c r="Q11407" s="31"/>
      <c r="R11407" s="31"/>
      <c r="S11407" s="31"/>
      <c r="T11407" s="31"/>
      <c r="U11407" s="31"/>
      <c r="V11407" s="31"/>
      <c r="W11407" s="31"/>
      <c r="X11407" s="31"/>
      <c r="Y11407" s="31"/>
      <c r="Z11407" s="31"/>
      <c r="AA11407" s="31"/>
      <c r="AB11407" s="31"/>
      <c r="AC11407" s="31"/>
      <c r="AD11407" s="31"/>
      <c r="AE11407" s="31"/>
      <c r="AF11407" s="31"/>
      <c r="AG11407" s="31"/>
      <c r="AH11407" s="31"/>
      <c r="AI11407" s="31"/>
      <c r="AJ11407" s="31"/>
      <c r="AK11407" s="31"/>
      <c r="AL11407" s="31"/>
      <c r="AM11407" s="31"/>
      <c r="AN11407" s="31"/>
      <c r="AO11407" s="31"/>
      <c r="AP11407" s="31"/>
      <c r="AQ11407" s="31"/>
      <c r="AR11407" s="31"/>
      <c r="AS11407" s="31"/>
      <c r="AT11407" s="31"/>
      <c r="AU11407" s="31"/>
      <c r="AV11407" s="31"/>
      <c r="AW11407" s="31"/>
      <c r="AX11407" s="31"/>
      <c r="AY11407" s="31"/>
      <c r="AZ11407" s="31"/>
      <c r="BA11407" s="31"/>
      <c r="BB11407" s="31"/>
      <c r="BC11407" s="31"/>
      <c r="BD11407" s="31"/>
      <c r="BE11407" s="31"/>
      <c r="BF11407" s="31"/>
      <c r="BG11407" s="31"/>
      <c r="BH11407" s="31"/>
      <c r="BI11407" s="31"/>
      <c r="BJ11407" s="31"/>
      <c r="BK11407" s="31"/>
      <c r="BL11407" s="31"/>
      <c r="BM11407" s="31"/>
      <c r="BN11407" s="31"/>
      <c r="BO11407" s="31"/>
      <c r="BP11407" s="31"/>
      <c r="BQ11407" s="31"/>
      <c r="BR11407" s="31"/>
      <c r="BS11407" s="31"/>
      <c r="BT11407" s="31"/>
      <c r="BU11407" s="31"/>
      <c r="BV11407" s="31"/>
      <c r="BW11407" s="31"/>
      <c r="BX11407" s="31"/>
      <c r="BY11407" s="31"/>
      <c r="BZ11407" s="31"/>
      <c r="CA11407" s="31"/>
      <c r="CB11407" s="31"/>
      <c r="CC11407" s="31"/>
    </row>
    <row r="11408" spans="5:81" customFormat="1" x14ac:dyDescent="0.25">
      <c r="E11408" s="30" t="str">
        <f t="shared" si="88"/>
        <v>update IFINOPL.dbo.AGREEMENT_ASSET set BILLING_TO_NPWP = '023689078064000', NPWP_NAME = 'PT BIMA SAKTI UTAMA', NPWP_ADDRESS = 'Jl. Panglima Polim Raya No. 49B, RT 00 RW 00 Melawai, Kebayoran Baru Jakarta Selatan DKI Jakarta 12160 Indonesia' where AGREEMENT_NO = replace('0002345/4/08/05/2024', '/', '.');</v>
      </c>
      <c r="F11408" s="31"/>
      <c r="G11408" s="31"/>
      <c r="H11408" s="31"/>
      <c r="I11408" s="31"/>
      <c r="J11408" s="31"/>
      <c r="K11408" s="31"/>
      <c r="L11408" s="31"/>
      <c r="M11408" s="31"/>
      <c r="N11408" s="31"/>
      <c r="O11408" s="31"/>
      <c r="P11408" s="31"/>
      <c r="Q11408" s="31"/>
      <c r="R11408" s="31"/>
      <c r="S11408" s="31"/>
      <c r="T11408" s="31"/>
      <c r="U11408" s="31"/>
      <c r="V11408" s="31"/>
      <c r="W11408" s="31"/>
      <c r="X11408" s="31"/>
      <c r="Y11408" s="31"/>
      <c r="Z11408" s="31"/>
      <c r="AA11408" s="31"/>
      <c r="AB11408" s="31"/>
      <c r="AC11408" s="31"/>
      <c r="AD11408" s="31"/>
      <c r="AE11408" s="31"/>
      <c r="AF11408" s="31"/>
      <c r="AG11408" s="31"/>
      <c r="AH11408" s="31"/>
      <c r="AI11408" s="31"/>
      <c r="AJ11408" s="31"/>
      <c r="AK11408" s="31"/>
      <c r="AL11408" s="31"/>
      <c r="AM11408" s="31"/>
      <c r="AN11408" s="31"/>
      <c r="AO11408" s="31"/>
      <c r="AP11408" s="31"/>
      <c r="AQ11408" s="31"/>
      <c r="AR11408" s="31"/>
      <c r="AS11408" s="31"/>
      <c r="AT11408" s="31"/>
      <c r="AU11408" s="31"/>
      <c r="AV11408" s="31"/>
      <c r="AW11408" s="31"/>
      <c r="AX11408" s="31"/>
      <c r="AY11408" s="31"/>
      <c r="AZ11408" s="31"/>
      <c r="BA11408" s="31"/>
      <c r="BB11408" s="31"/>
      <c r="BC11408" s="31"/>
      <c r="BD11408" s="31"/>
      <c r="BE11408" s="31"/>
      <c r="BF11408" s="31"/>
      <c r="BG11408" s="31"/>
      <c r="BH11408" s="31"/>
      <c r="BI11408" s="31"/>
      <c r="BJ11408" s="31"/>
      <c r="BK11408" s="31"/>
      <c r="BL11408" s="31"/>
      <c r="BM11408" s="31"/>
      <c r="BN11408" s="31"/>
      <c r="BO11408" s="31"/>
      <c r="BP11408" s="31"/>
      <c r="BQ11408" s="31"/>
      <c r="BR11408" s="31"/>
      <c r="BS11408" s="31"/>
      <c r="BT11408" s="31"/>
      <c r="BU11408" s="31"/>
      <c r="BV11408" s="31"/>
      <c r="BW11408" s="31"/>
      <c r="BX11408" s="31"/>
      <c r="BY11408" s="31"/>
      <c r="BZ11408" s="31"/>
      <c r="CA11408" s="31"/>
      <c r="CB11408" s="31"/>
      <c r="CC11408" s="31"/>
    </row>
    <row r="11409" spans="5:81" customFormat="1" x14ac:dyDescent="0.25">
      <c r="E11409"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09" s="31"/>
      <c r="G11409" s="31"/>
      <c r="H11409" s="31"/>
      <c r="I11409" s="31"/>
      <c r="J11409" s="31"/>
      <c r="K11409" s="31"/>
      <c r="L11409" s="31"/>
      <c r="M11409" s="31"/>
      <c r="N11409" s="31"/>
      <c r="O11409" s="31"/>
      <c r="P11409" s="31"/>
      <c r="Q11409" s="31"/>
      <c r="R11409" s="31"/>
      <c r="S11409" s="31"/>
      <c r="T11409" s="31"/>
      <c r="U11409" s="31"/>
      <c r="V11409" s="31"/>
      <c r="W11409" s="31"/>
      <c r="X11409" s="31"/>
      <c r="Y11409" s="31"/>
      <c r="Z11409" s="31"/>
      <c r="AA11409" s="31"/>
      <c r="AB11409" s="31"/>
      <c r="AC11409" s="31"/>
      <c r="AD11409" s="31"/>
      <c r="AE11409" s="31"/>
      <c r="AF11409" s="31"/>
      <c r="AG11409" s="31"/>
      <c r="AH11409" s="31"/>
      <c r="AI11409" s="31"/>
      <c r="AJ11409" s="31"/>
      <c r="AK11409" s="31"/>
      <c r="AL11409" s="31"/>
      <c r="AM11409" s="31"/>
      <c r="AN11409" s="31"/>
      <c r="AO11409" s="31"/>
      <c r="AP11409" s="31"/>
      <c r="AQ11409" s="31"/>
      <c r="AR11409" s="31"/>
      <c r="AS11409" s="31"/>
      <c r="AT11409" s="31"/>
      <c r="AU11409" s="31"/>
      <c r="AV11409" s="31"/>
      <c r="AW11409" s="31"/>
      <c r="AX11409" s="31"/>
      <c r="AY11409" s="31"/>
      <c r="AZ11409" s="31"/>
      <c r="BA11409" s="31"/>
      <c r="BB11409" s="31"/>
      <c r="BC11409" s="31"/>
      <c r="BD11409" s="31"/>
      <c r="BE11409" s="31"/>
      <c r="BF11409" s="31"/>
      <c r="BG11409" s="31"/>
      <c r="BH11409" s="31"/>
      <c r="BI11409" s="31"/>
      <c r="BJ11409" s="31"/>
      <c r="BK11409" s="31"/>
      <c r="BL11409" s="31"/>
      <c r="BM11409" s="31"/>
      <c r="BN11409" s="31"/>
      <c r="BO11409" s="31"/>
      <c r="BP11409" s="31"/>
      <c r="BQ11409" s="31"/>
      <c r="BR11409" s="31"/>
      <c r="BS11409" s="31"/>
      <c r="BT11409" s="31"/>
      <c r="BU11409" s="31"/>
      <c r="BV11409" s="31"/>
      <c r="BW11409" s="31"/>
      <c r="BX11409" s="31"/>
      <c r="BY11409" s="31"/>
      <c r="BZ11409" s="31"/>
      <c r="CA11409" s="31"/>
      <c r="CB11409" s="31"/>
      <c r="CC11409" s="31"/>
    </row>
    <row r="11410" spans="5:81" customFormat="1" x14ac:dyDescent="0.25">
      <c r="E11410"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10" s="31"/>
      <c r="G11410" s="31"/>
      <c r="H11410" s="31"/>
      <c r="I11410" s="31"/>
      <c r="J11410" s="31"/>
      <c r="K11410" s="31"/>
      <c r="L11410" s="31"/>
      <c r="M11410" s="31"/>
      <c r="N11410" s="31"/>
      <c r="O11410" s="31"/>
      <c r="P11410" s="31"/>
      <c r="Q11410" s="31"/>
      <c r="R11410" s="31"/>
      <c r="S11410" s="31"/>
      <c r="T11410" s="31"/>
      <c r="U11410" s="31"/>
      <c r="V11410" s="31"/>
      <c r="W11410" s="31"/>
      <c r="X11410" s="31"/>
      <c r="Y11410" s="31"/>
      <c r="Z11410" s="31"/>
      <c r="AA11410" s="31"/>
      <c r="AB11410" s="31"/>
      <c r="AC11410" s="31"/>
      <c r="AD11410" s="31"/>
      <c r="AE11410" s="31"/>
      <c r="AF11410" s="31"/>
      <c r="AG11410" s="31"/>
      <c r="AH11410" s="31"/>
      <c r="AI11410" s="31"/>
      <c r="AJ11410" s="31"/>
      <c r="AK11410" s="31"/>
      <c r="AL11410" s="31"/>
      <c r="AM11410" s="31"/>
      <c r="AN11410" s="31"/>
      <c r="AO11410" s="31"/>
      <c r="AP11410" s="31"/>
      <c r="AQ11410" s="31"/>
      <c r="AR11410" s="31"/>
      <c r="AS11410" s="31"/>
      <c r="AT11410" s="31"/>
      <c r="AU11410" s="31"/>
      <c r="AV11410" s="31"/>
      <c r="AW11410" s="31"/>
      <c r="AX11410" s="31"/>
      <c r="AY11410" s="31"/>
      <c r="AZ11410" s="31"/>
      <c r="BA11410" s="31"/>
      <c r="BB11410" s="31"/>
      <c r="BC11410" s="31"/>
      <c r="BD11410" s="31"/>
      <c r="BE11410" s="31"/>
      <c r="BF11410" s="31"/>
      <c r="BG11410" s="31"/>
      <c r="BH11410" s="31"/>
      <c r="BI11410" s="31"/>
      <c r="BJ11410" s="31"/>
      <c r="BK11410" s="31"/>
      <c r="BL11410" s="31"/>
      <c r="BM11410" s="31"/>
      <c r="BN11410" s="31"/>
      <c r="BO11410" s="31"/>
      <c r="BP11410" s="31"/>
      <c r="BQ11410" s="31"/>
      <c r="BR11410" s="31"/>
      <c r="BS11410" s="31"/>
      <c r="BT11410" s="31"/>
      <c r="BU11410" s="31"/>
      <c r="BV11410" s="31"/>
      <c r="BW11410" s="31"/>
      <c r="BX11410" s="31"/>
      <c r="BY11410" s="31"/>
      <c r="BZ11410" s="31"/>
      <c r="CA11410" s="31"/>
      <c r="CB11410" s="31"/>
      <c r="CC11410" s="31"/>
    </row>
    <row r="11411" spans="5:81" customFormat="1" x14ac:dyDescent="0.25">
      <c r="E11411" s="30" t="str">
        <f t="shared" si="88"/>
        <v>update IFINOPL.dbo.AGREEMENT_ASSET set BILLING_TO_NPWP = '103006572092000', NPWP_NAME = 'PT. KRAMA YUDHA TIGA BERLIANMOTORS', NPWP_ADDRESS = 'JL. JEND. A. YANI PULOMAS RT. 006 RW. 011 KAYU PUTIH PULO GADUNG JAKARTA TIMUR DKI JAKARTA 13210' where AGREEMENT_NO = replace('0002348/4/08/05/2024', '/', '.');</v>
      </c>
      <c r="F11411" s="31"/>
      <c r="G11411" s="31"/>
      <c r="H11411" s="31"/>
      <c r="I11411" s="31"/>
      <c r="J11411" s="31"/>
      <c r="K11411" s="31"/>
      <c r="L11411" s="31"/>
      <c r="M11411" s="31"/>
      <c r="N11411" s="31"/>
      <c r="O11411" s="31"/>
      <c r="P11411" s="31"/>
      <c r="Q11411" s="31"/>
      <c r="R11411" s="31"/>
      <c r="S11411" s="31"/>
      <c r="T11411" s="31"/>
      <c r="U11411" s="31"/>
      <c r="V11411" s="31"/>
      <c r="W11411" s="31"/>
      <c r="X11411" s="31"/>
      <c r="Y11411" s="31"/>
      <c r="Z11411" s="31"/>
      <c r="AA11411" s="31"/>
      <c r="AB11411" s="31"/>
      <c r="AC11411" s="31"/>
      <c r="AD11411" s="31"/>
      <c r="AE11411" s="31"/>
      <c r="AF11411" s="31"/>
      <c r="AG11411" s="31"/>
      <c r="AH11411" s="31"/>
      <c r="AI11411" s="31"/>
      <c r="AJ11411" s="31"/>
      <c r="AK11411" s="31"/>
      <c r="AL11411" s="31"/>
      <c r="AM11411" s="31"/>
      <c r="AN11411" s="31"/>
      <c r="AO11411" s="31"/>
      <c r="AP11411" s="31"/>
      <c r="AQ11411" s="31"/>
      <c r="AR11411" s="31"/>
      <c r="AS11411" s="31"/>
      <c r="AT11411" s="31"/>
      <c r="AU11411" s="31"/>
      <c r="AV11411" s="31"/>
      <c r="AW11411" s="31"/>
      <c r="AX11411" s="31"/>
      <c r="AY11411" s="31"/>
      <c r="AZ11411" s="31"/>
      <c r="BA11411" s="31"/>
      <c r="BB11411" s="31"/>
      <c r="BC11411" s="31"/>
      <c r="BD11411" s="31"/>
      <c r="BE11411" s="31"/>
      <c r="BF11411" s="31"/>
      <c r="BG11411" s="31"/>
      <c r="BH11411" s="31"/>
      <c r="BI11411" s="31"/>
      <c r="BJ11411" s="31"/>
      <c r="BK11411" s="31"/>
      <c r="BL11411" s="31"/>
      <c r="BM11411" s="31"/>
      <c r="BN11411" s="31"/>
      <c r="BO11411" s="31"/>
      <c r="BP11411" s="31"/>
      <c r="BQ11411" s="31"/>
      <c r="BR11411" s="31"/>
      <c r="BS11411" s="31"/>
      <c r="BT11411" s="31"/>
      <c r="BU11411" s="31"/>
      <c r="BV11411" s="31"/>
      <c r="BW11411" s="31"/>
      <c r="BX11411" s="31"/>
      <c r="BY11411" s="31"/>
      <c r="BZ11411" s="31"/>
      <c r="CA11411" s="31"/>
      <c r="CB11411" s="31"/>
      <c r="CC11411" s="31"/>
    </row>
    <row r="11412" spans="5:81" customFormat="1" x14ac:dyDescent="0.25">
      <c r="E11412"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12" s="31"/>
      <c r="G11412" s="31"/>
      <c r="H11412" s="31"/>
      <c r="I11412" s="31"/>
      <c r="J11412" s="31"/>
      <c r="K11412" s="31"/>
      <c r="L11412" s="31"/>
      <c r="M11412" s="31"/>
      <c r="N11412" s="31"/>
      <c r="O11412" s="31"/>
      <c r="P11412" s="31"/>
      <c r="Q11412" s="31"/>
      <c r="R11412" s="31"/>
      <c r="S11412" s="31"/>
      <c r="T11412" s="31"/>
      <c r="U11412" s="31"/>
      <c r="V11412" s="31"/>
      <c r="W11412" s="31"/>
      <c r="X11412" s="31"/>
      <c r="Y11412" s="31"/>
      <c r="Z11412" s="31"/>
      <c r="AA11412" s="31"/>
      <c r="AB11412" s="31"/>
      <c r="AC11412" s="31"/>
      <c r="AD11412" s="31"/>
      <c r="AE11412" s="31"/>
      <c r="AF11412" s="31"/>
      <c r="AG11412" s="31"/>
      <c r="AH11412" s="31"/>
      <c r="AI11412" s="31"/>
      <c r="AJ11412" s="31"/>
      <c r="AK11412" s="31"/>
      <c r="AL11412" s="31"/>
      <c r="AM11412" s="31"/>
      <c r="AN11412" s="31"/>
      <c r="AO11412" s="31"/>
      <c r="AP11412" s="31"/>
      <c r="AQ11412" s="31"/>
      <c r="AR11412" s="31"/>
      <c r="AS11412" s="31"/>
      <c r="AT11412" s="31"/>
      <c r="AU11412" s="31"/>
      <c r="AV11412" s="31"/>
      <c r="AW11412" s="31"/>
      <c r="AX11412" s="31"/>
      <c r="AY11412" s="31"/>
      <c r="AZ11412" s="31"/>
      <c r="BA11412" s="31"/>
      <c r="BB11412" s="31"/>
      <c r="BC11412" s="31"/>
      <c r="BD11412" s="31"/>
      <c r="BE11412" s="31"/>
      <c r="BF11412" s="31"/>
      <c r="BG11412" s="31"/>
      <c r="BH11412" s="31"/>
      <c r="BI11412" s="31"/>
      <c r="BJ11412" s="31"/>
      <c r="BK11412" s="31"/>
      <c r="BL11412" s="31"/>
      <c r="BM11412" s="31"/>
      <c r="BN11412" s="31"/>
      <c r="BO11412" s="31"/>
      <c r="BP11412" s="31"/>
      <c r="BQ11412" s="31"/>
      <c r="BR11412" s="31"/>
      <c r="BS11412" s="31"/>
      <c r="BT11412" s="31"/>
      <c r="BU11412" s="31"/>
      <c r="BV11412" s="31"/>
      <c r="BW11412" s="31"/>
      <c r="BX11412" s="31"/>
      <c r="BY11412" s="31"/>
      <c r="BZ11412" s="31"/>
      <c r="CA11412" s="31"/>
      <c r="CB11412" s="31"/>
      <c r="CC11412" s="31"/>
    </row>
    <row r="11413" spans="5:81" customFormat="1" x14ac:dyDescent="0.25">
      <c r="E11413"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13" s="31"/>
      <c r="G11413" s="31"/>
      <c r="H11413" s="31"/>
      <c r="I11413" s="31"/>
      <c r="J11413" s="31"/>
      <c r="K11413" s="31"/>
      <c r="L11413" s="31"/>
      <c r="M11413" s="31"/>
      <c r="N11413" s="31"/>
      <c r="O11413" s="31"/>
      <c r="P11413" s="31"/>
      <c r="Q11413" s="31"/>
      <c r="R11413" s="31"/>
      <c r="S11413" s="31"/>
      <c r="T11413" s="31"/>
      <c r="U11413" s="31"/>
      <c r="V11413" s="31"/>
      <c r="W11413" s="31"/>
      <c r="X11413" s="31"/>
      <c r="Y11413" s="31"/>
      <c r="Z11413" s="31"/>
      <c r="AA11413" s="31"/>
      <c r="AB11413" s="31"/>
      <c r="AC11413" s="31"/>
      <c r="AD11413" s="31"/>
      <c r="AE11413" s="31"/>
      <c r="AF11413" s="31"/>
      <c r="AG11413" s="31"/>
      <c r="AH11413" s="31"/>
      <c r="AI11413" s="31"/>
      <c r="AJ11413" s="31"/>
      <c r="AK11413" s="31"/>
      <c r="AL11413" s="31"/>
      <c r="AM11413" s="31"/>
      <c r="AN11413" s="31"/>
      <c r="AO11413" s="31"/>
      <c r="AP11413" s="31"/>
      <c r="AQ11413" s="31"/>
      <c r="AR11413" s="31"/>
      <c r="AS11413" s="31"/>
      <c r="AT11413" s="31"/>
      <c r="AU11413" s="31"/>
      <c r="AV11413" s="31"/>
      <c r="AW11413" s="31"/>
      <c r="AX11413" s="31"/>
      <c r="AY11413" s="31"/>
      <c r="AZ11413" s="31"/>
      <c r="BA11413" s="31"/>
      <c r="BB11413" s="31"/>
      <c r="BC11413" s="31"/>
      <c r="BD11413" s="31"/>
      <c r="BE11413" s="31"/>
      <c r="BF11413" s="31"/>
      <c r="BG11413" s="31"/>
      <c r="BH11413" s="31"/>
      <c r="BI11413" s="31"/>
      <c r="BJ11413" s="31"/>
      <c r="BK11413" s="31"/>
      <c r="BL11413" s="31"/>
      <c r="BM11413" s="31"/>
      <c r="BN11413" s="31"/>
      <c r="BO11413" s="31"/>
      <c r="BP11413" s="31"/>
      <c r="BQ11413" s="31"/>
      <c r="BR11413" s="31"/>
      <c r="BS11413" s="31"/>
      <c r="BT11413" s="31"/>
      <c r="BU11413" s="31"/>
      <c r="BV11413" s="31"/>
      <c r="BW11413" s="31"/>
      <c r="BX11413" s="31"/>
      <c r="BY11413" s="31"/>
      <c r="BZ11413" s="31"/>
      <c r="CA11413" s="31"/>
      <c r="CB11413" s="31"/>
      <c r="CC11413" s="31"/>
    </row>
    <row r="11414" spans="5:81" customFormat="1" x14ac:dyDescent="0.25">
      <c r="E11414" s="30" t="str">
        <f t="shared" si="88"/>
        <v>update IFINOPL.dbo.AGREEMENT_ASSET set BILLING_TO_NPWP = '103006572092000', NPWP_NAME = 'PT. KRAMA YUDHA TIGA BERLIANMOTORS', NPWP_ADDRESS = 'JL. JEND. A. YANI PULOMAS RT. 006 RW. 011 KAYU PUTIH PULO GADUNG JAKARTA TIMUR DKI JAKARTA 13210' where AGREEMENT_NO = replace('0002348/4/08/05/2024', '/', '.');</v>
      </c>
      <c r="F11414" s="31"/>
      <c r="G11414" s="31"/>
      <c r="H11414" s="31"/>
      <c r="I11414" s="31"/>
      <c r="J11414" s="31"/>
      <c r="K11414" s="31"/>
      <c r="L11414" s="31"/>
      <c r="M11414" s="31"/>
      <c r="N11414" s="31"/>
      <c r="O11414" s="31"/>
      <c r="P11414" s="31"/>
      <c r="Q11414" s="31"/>
      <c r="R11414" s="31"/>
      <c r="S11414" s="31"/>
      <c r="T11414" s="31"/>
      <c r="U11414" s="31"/>
      <c r="V11414" s="31"/>
      <c r="W11414" s="31"/>
      <c r="X11414" s="31"/>
      <c r="Y11414" s="31"/>
      <c r="Z11414" s="31"/>
      <c r="AA11414" s="31"/>
      <c r="AB11414" s="31"/>
      <c r="AC11414" s="31"/>
      <c r="AD11414" s="31"/>
      <c r="AE11414" s="31"/>
      <c r="AF11414" s="31"/>
      <c r="AG11414" s="31"/>
      <c r="AH11414" s="31"/>
      <c r="AI11414" s="31"/>
      <c r="AJ11414" s="31"/>
      <c r="AK11414" s="31"/>
      <c r="AL11414" s="31"/>
      <c r="AM11414" s="31"/>
      <c r="AN11414" s="31"/>
      <c r="AO11414" s="31"/>
      <c r="AP11414" s="31"/>
      <c r="AQ11414" s="31"/>
      <c r="AR11414" s="31"/>
      <c r="AS11414" s="31"/>
      <c r="AT11414" s="31"/>
      <c r="AU11414" s="31"/>
      <c r="AV11414" s="31"/>
      <c r="AW11414" s="31"/>
      <c r="AX11414" s="31"/>
      <c r="AY11414" s="31"/>
      <c r="AZ11414" s="31"/>
      <c r="BA11414" s="31"/>
      <c r="BB11414" s="31"/>
      <c r="BC11414" s="31"/>
      <c r="BD11414" s="31"/>
      <c r="BE11414" s="31"/>
      <c r="BF11414" s="31"/>
      <c r="BG11414" s="31"/>
      <c r="BH11414" s="31"/>
      <c r="BI11414" s="31"/>
      <c r="BJ11414" s="31"/>
      <c r="BK11414" s="31"/>
      <c r="BL11414" s="31"/>
      <c r="BM11414" s="31"/>
      <c r="BN11414" s="31"/>
      <c r="BO11414" s="31"/>
      <c r="BP11414" s="31"/>
      <c r="BQ11414" s="31"/>
      <c r="BR11414" s="31"/>
      <c r="BS11414" s="31"/>
      <c r="BT11414" s="31"/>
      <c r="BU11414" s="31"/>
      <c r="BV11414" s="31"/>
      <c r="BW11414" s="31"/>
      <c r="BX11414" s="31"/>
      <c r="BY11414" s="31"/>
      <c r="BZ11414" s="31"/>
      <c r="CA11414" s="31"/>
      <c r="CB11414" s="31"/>
      <c r="CC11414" s="31"/>
    </row>
    <row r="11415" spans="5:81" customFormat="1" x14ac:dyDescent="0.25">
      <c r="E11415"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15" s="31"/>
      <c r="G11415" s="31"/>
      <c r="H11415" s="31"/>
      <c r="I11415" s="31"/>
      <c r="J11415" s="31"/>
      <c r="K11415" s="31"/>
      <c r="L11415" s="31"/>
      <c r="M11415" s="31"/>
      <c r="N11415" s="31"/>
      <c r="O11415" s="31"/>
      <c r="P11415" s="31"/>
      <c r="Q11415" s="31"/>
      <c r="R11415" s="31"/>
      <c r="S11415" s="31"/>
      <c r="T11415" s="31"/>
      <c r="U11415" s="31"/>
      <c r="V11415" s="31"/>
      <c r="W11415" s="31"/>
      <c r="X11415" s="31"/>
      <c r="Y11415" s="31"/>
      <c r="Z11415" s="31"/>
      <c r="AA11415" s="31"/>
      <c r="AB11415" s="31"/>
      <c r="AC11415" s="31"/>
      <c r="AD11415" s="31"/>
      <c r="AE11415" s="31"/>
      <c r="AF11415" s="31"/>
      <c r="AG11415" s="31"/>
      <c r="AH11415" s="31"/>
      <c r="AI11415" s="31"/>
      <c r="AJ11415" s="31"/>
      <c r="AK11415" s="31"/>
      <c r="AL11415" s="31"/>
      <c r="AM11415" s="31"/>
      <c r="AN11415" s="31"/>
      <c r="AO11415" s="31"/>
      <c r="AP11415" s="31"/>
      <c r="AQ11415" s="31"/>
      <c r="AR11415" s="31"/>
      <c r="AS11415" s="31"/>
      <c r="AT11415" s="31"/>
      <c r="AU11415" s="31"/>
      <c r="AV11415" s="31"/>
      <c r="AW11415" s="31"/>
      <c r="AX11415" s="31"/>
      <c r="AY11415" s="31"/>
      <c r="AZ11415" s="31"/>
      <c r="BA11415" s="31"/>
      <c r="BB11415" s="31"/>
      <c r="BC11415" s="31"/>
      <c r="BD11415" s="31"/>
      <c r="BE11415" s="31"/>
      <c r="BF11415" s="31"/>
      <c r="BG11415" s="31"/>
      <c r="BH11415" s="31"/>
      <c r="BI11415" s="31"/>
      <c r="BJ11415" s="31"/>
      <c r="BK11415" s="31"/>
      <c r="BL11415" s="31"/>
      <c r="BM11415" s="31"/>
      <c r="BN11415" s="31"/>
      <c r="BO11415" s="31"/>
      <c r="BP11415" s="31"/>
      <c r="BQ11415" s="31"/>
      <c r="BR11415" s="31"/>
      <c r="BS11415" s="31"/>
      <c r="BT11415" s="31"/>
      <c r="BU11415" s="31"/>
      <c r="BV11415" s="31"/>
      <c r="BW11415" s="31"/>
      <c r="BX11415" s="31"/>
      <c r="BY11415" s="31"/>
      <c r="BZ11415" s="31"/>
      <c r="CA11415" s="31"/>
      <c r="CB11415" s="31"/>
      <c r="CC11415" s="31"/>
    </row>
    <row r="11416" spans="5:81" customFormat="1" x14ac:dyDescent="0.25">
      <c r="E11416" s="30" t="str">
        <f t="shared" si="88"/>
        <v>update IFINOPL.dbo.AGREEMENT_ASSET set BILLING_TO_NPWP = '013006572092000', NPWP_NAME = 'PT. KRAMA YUDHA TIGA BERLIANMOTORS', NPWP_ADDRESS = 'JL. JEND. A. YANI PULOMAS RT. 006 RW. 011 KAYU PUTIH PULO GADUNG JAKARTA TIMUR DKI JAKARTA 13210' where AGREEMENT_NO = replace('0002348/4/08/05/2024', '/', '.');</v>
      </c>
      <c r="F11416" s="31"/>
      <c r="G11416" s="31"/>
      <c r="H11416" s="31"/>
      <c r="I11416" s="31"/>
      <c r="J11416" s="31"/>
      <c r="K11416" s="31"/>
      <c r="L11416" s="31"/>
      <c r="M11416" s="31"/>
      <c r="N11416" s="31"/>
      <c r="O11416" s="31"/>
      <c r="P11416" s="31"/>
      <c r="Q11416" s="31"/>
      <c r="R11416" s="31"/>
      <c r="S11416" s="31"/>
      <c r="T11416" s="31"/>
      <c r="U11416" s="31"/>
      <c r="V11416" s="31"/>
      <c r="W11416" s="31"/>
      <c r="X11416" s="31"/>
      <c r="Y11416" s="31"/>
      <c r="Z11416" s="31"/>
      <c r="AA11416" s="31"/>
      <c r="AB11416" s="31"/>
      <c r="AC11416" s="31"/>
      <c r="AD11416" s="31"/>
      <c r="AE11416" s="31"/>
      <c r="AF11416" s="31"/>
      <c r="AG11416" s="31"/>
      <c r="AH11416" s="31"/>
      <c r="AI11416" s="31"/>
      <c r="AJ11416" s="31"/>
      <c r="AK11416" s="31"/>
      <c r="AL11416" s="31"/>
      <c r="AM11416" s="31"/>
      <c r="AN11416" s="31"/>
      <c r="AO11416" s="31"/>
      <c r="AP11416" s="31"/>
      <c r="AQ11416" s="31"/>
      <c r="AR11416" s="31"/>
      <c r="AS11416" s="31"/>
      <c r="AT11416" s="31"/>
      <c r="AU11416" s="31"/>
      <c r="AV11416" s="31"/>
      <c r="AW11416" s="31"/>
      <c r="AX11416" s="31"/>
      <c r="AY11416" s="31"/>
      <c r="AZ11416" s="31"/>
      <c r="BA11416" s="31"/>
      <c r="BB11416" s="31"/>
      <c r="BC11416" s="31"/>
      <c r="BD11416" s="31"/>
      <c r="BE11416" s="31"/>
      <c r="BF11416" s="31"/>
      <c r="BG11416" s="31"/>
      <c r="BH11416" s="31"/>
      <c r="BI11416" s="31"/>
      <c r="BJ11416" s="31"/>
      <c r="BK11416" s="31"/>
      <c r="BL11416" s="31"/>
      <c r="BM11416" s="31"/>
      <c r="BN11416" s="31"/>
      <c r="BO11416" s="31"/>
      <c r="BP11416" s="31"/>
      <c r="BQ11416" s="31"/>
      <c r="BR11416" s="31"/>
      <c r="BS11416" s="31"/>
      <c r="BT11416" s="31"/>
      <c r="BU11416" s="31"/>
      <c r="BV11416" s="31"/>
      <c r="BW11416" s="31"/>
      <c r="BX11416" s="31"/>
      <c r="BY11416" s="31"/>
      <c r="BZ11416" s="31"/>
      <c r="CA11416" s="31"/>
      <c r="CB11416" s="31"/>
      <c r="CC11416" s="31"/>
    </row>
    <row r="11417" spans="5:81" customFormat="1" x14ac:dyDescent="0.25">
      <c r="E11417" s="30" t="str">
        <f t="shared" si="88"/>
        <v>update IFINOPL.dbo.AGREEMENT_ASSET set BILLING_TO_NPWP = '103006572092000', NPWP_NAME = 'PT. KRAMA YUDHA TIGA BERLIANMOTORS', NPWP_ADDRESS = 'JL. JEND. A. YANI PULOMAS RT. 006 RW. 011 KAYU PUTIH PULO GADUNG JAKARTA TIMUR DKI JAKARTA 13210' where AGREEMENT_NO = replace('0002348/4/08/05/2024', '/', '.');</v>
      </c>
      <c r="F11417" s="31"/>
      <c r="G11417" s="31"/>
      <c r="H11417" s="31"/>
      <c r="I11417" s="31"/>
      <c r="J11417" s="31"/>
      <c r="K11417" s="31"/>
      <c r="L11417" s="31"/>
      <c r="M11417" s="31"/>
      <c r="N11417" s="31"/>
      <c r="O11417" s="31"/>
      <c r="P11417" s="31"/>
      <c r="Q11417" s="31"/>
      <c r="R11417" s="31"/>
      <c r="S11417" s="31"/>
      <c r="T11417" s="31"/>
      <c r="U11417" s="31"/>
      <c r="V11417" s="31"/>
      <c r="W11417" s="31"/>
      <c r="X11417" s="31"/>
      <c r="Y11417" s="31"/>
      <c r="Z11417" s="31"/>
      <c r="AA11417" s="31"/>
      <c r="AB11417" s="31"/>
      <c r="AC11417" s="31"/>
      <c r="AD11417" s="31"/>
      <c r="AE11417" s="31"/>
      <c r="AF11417" s="31"/>
      <c r="AG11417" s="31"/>
      <c r="AH11417" s="31"/>
      <c r="AI11417" s="31"/>
      <c r="AJ11417" s="31"/>
      <c r="AK11417" s="31"/>
      <c r="AL11417" s="31"/>
      <c r="AM11417" s="31"/>
      <c r="AN11417" s="31"/>
      <c r="AO11417" s="31"/>
      <c r="AP11417" s="31"/>
      <c r="AQ11417" s="31"/>
      <c r="AR11417" s="31"/>
      <c r="AS11417" s="31"/>
      <c r="AT11417" s="31"/>
      <c r="AU11417" s="31"/>
      <c r="AV11417" s="31"/>
      <c r="AW11417" s="31"/>
      <c r="AX11417" s="31"/>
      <c r="AY11417" s="31"/>
      <c r="AZ11417" s="31"/>
      <c r="BA11417" s="31"/>
      <c r="BB11417" s="31"/>
      <c r="BC11417" s="31"/>
      <c r="BD11417" s="31"/>
      <c r="BE11417" s="31"/>
      <c r="BF11417" s="31"/>
      <c r="BG11417" s="31"/>
      <c r="BH11417" s="31"/>
      <c r="BI11417" s="31"/>
      <c r="BJ11417" s="31"/>
      <c r="BK11417" s="31"/>
      <c r="BL11417" s="31"/>
      <c r="BM11417" s="31"/>
      <c r="BN11417" s="31"/>
      <c r="BO11417" s="31"/>
      <c r="BP11417" s="31"/>
      <c r="BQ11417" s="31"/>
      <c r="BR11417" s="31"/>
      <c r="BS11417" s="31"/>
      <c r="BT11417" s="31"/>
      <c r="BU11417" s="31"/>
      <c r="BV11417" s="31"/>
      <c r="BW11417" s="31"/>
      <c r="BX11417" s="31"/>
      <c r="BY11417" s="31"/>
      <c r="BZ11417" s="31"/>
      <c r="CA11417" s="31"/>
      <c r="CB11417" s="31"/>
      <c r="CC11417" s="31"/>
    </row>
    <row r="11418" spans="5:81" customFormat="1" x14ac:dyDescent="0.25">
      <c r="E11418" s="30" t="str">
        <f t="shared" si="88"/>
        <v>update IFINOPL.dbo.AGREEMENT_ASSET set BILLING_TO_NPWP = '433929908077000', NPWP_NAME = 'PT. OBI NICKEL COBALT', NPWP_ADDRESS = 'GEDUNG BANK PANIN LANTAI 3, JALAN JENDERAL SUDIRMAN KAVLING NOMOR 1 RT. 1 RW. 3' where AGREEMENT_NO = replace('0002349/4/10/05/2024', '/', '.');</v>
      </c>
      <c r="F11418" s="31"/>
      <c r="G11418" s="31"/>
      <c r="H11418" s="31"/>
      <c r="I11418" s="31"/>
      <c r="J11418" s="31"/>
      <c r="K11418" s="31"/>
      <c r="L11418" s="31"/>
      <c r="M11418" s="31"/>
      <c r="N11418" s="31"/>
      <c r="O11418" s="31"/>
      <c r="P11418" s="31"/>
      <c r="Q11418" s="31"/>
      <c r="R11418" s="31"/>
      <c r="S11418" s="31"/>
      <c r="T11418" s="31"/>
      <c r="U11418" s="31"/>
      <c r="V11418" s="31"/>
      <c r="W11418" s="31"/>
      <c r="X11418" s="31"/>
      <c r="Y11418" s="31"/>
      <c r="Z11418" s="31"/>
      <c r="AA11418" s="31"/>
      <c r="AB11418" s="31"/>
      <c r="AC11418" s="31"/>
      <c r="AD11418" s="31"/>
      <c r="AE11418" s="31"/>
      <c r="AF11418" s="31"/>
      <c r="AG11418" s="31"/>
      <c r="AH11418" s="31"/>
      <c r="AI11418" s="31"/>
      <c r="AJ11418" s="31"/>
      <c r="AK11418" s="31"/>
      <c r="AL11418" s="31"/>
      <c r="AM11418" s="31"/>
      <c r="AN11418" s="31"/>
      <c r="AO11418" s="31"/>
      <c r="AP11418" s="31"/>
      <c r="AQ11418" s="31"/>
      <c r="AR11418" s="31"/>
      <c r="AS11418" s="31"/>
      <c r="AT11418" s="31"/>
      <c r="AU11418" s="31"/>
      <c r="AV11418" s="31"/>
      <c r="AW11418" s="31"/>
      <c r="AX11418" s="31"/>
      <c r="AY11418" s="31"/>
      <c r="AZ11418" s="31"/>
      <c r="BA11418" s="31"/>
      <c r="BB11418" s="31"/>
      <c r="BC11418" s="31"/>
      <c r="BD11418" s="31"/>
      <c r="BE11418" s="31"/>
      <c r="BF11418" s="31"/>
      <c r="BG11418" s="31"/>
      <c r="BH11418" s="31"/>
      <c r="BI11418" s="31"/>
      <c r="BJ11418" s="31"/>
      <c r="BK11418" s="31"/>
      <c r="BL11418" s="31"/>
      <c r="BM11418" s="31"/>
      <c r="BN11418" s="31"/>
      <c r="BO11418" s="31"/>
      <c r="BP11418" s="31"/>
      <c r="BQ11418" s="31"/>
      <c r="BR11418" s="31"/>
      <c r="BS11418" s="31"/>
      <c r="BT11418" s="31"/>
      <c r="BU11418" s="31"/>
      <c r="BV11418" s="31"/>
      <c r="BW11418" s="31"/>
      <c r="BX11418" s="31"/>
      <c r="BY11418" s="31"/>
      <c r="BZ11418" s="31"/>
      <c r="CA11418" s="31"/>
      <c r="CB11418" s="31"/>
      <c r="CC11418" s="31"/>
    </row>
    <row r="11419" spans="5:81" customFormat="1" x14ac:dyDescent="0.25">
      <c r="E11419" s="30" t="str">
        <f t="shared" si="88"/>
        <v>update IFINOPL.dbo.AGREEMENT_ASSET set BILLING_TO_NPWP = '705439826063000', NPWP_NAME = 'PT. PRIMA ARMADA RAYA', NPWP_ADDRESS = 'GD. PATRA JASA OFFICE TOWER LT. 1 JL. JEND. GATOT SUBROTO KAV. 32-34 KUNINGAN TIMUR SETIABUDI JAKARTA SELATAN DKI JAKARTA' where AGREEMENT_NO = replace('0002350/4/10/05/2024', '/', '.');</v>
      </c>
      <c r="F11419" s="31"/>
      <c r="G11419" s="31"/>
      <c r="H11419" s="31"/>
      <c r="I11419" s="31"/>
      <c r="J11419" s="31"/>
      <c r="K11419" s="31"/>
      <c r="L11419" s="31"/>
      <c r="M11419" s="31"/>
      <c r="N11419" s="31"/>
      <c r="O11419" s="31"/>
      <c r="P11419" s="31"/>
      <c r="Q11419" s="31"/>
      <c r="R11419" s="31"/>
      <c r="S11419" s="31"/>
      <c r="T11419" s="31"/>
      <c r="U11419" s="31"/>
      <c r="V11419" s="31"/>
      <c r="W11419" s="31"/>
      <c r="X11419" s="31"/>
      <c r="Y11419" s="31"/>
      <c r="Z11419" s="31"/>
      <c r="AA11419" s="31"/>
      <c r="AB11419" s="31"/>
      <c r="AC11419" s="31"/>
      <c r="AD11419" s="31"/>
      <c r="AE11419" s="31"/>
      <c r="AF11419" s="31"/>
      <c r="AG11419" s="31"/>
      <c r="AH11419" s="31"/>
      <c r="AI11419" s="31"/>
      <c r="AJ11419" s="31"/>
      <c r="AK11419" s="31"/>
      <c r="AL11419" s="31"/>
      <c r="AM11419" s="31"/>
      <c r="AN11419" s="31"/>
      <c r="AO11419" s="31"/>
      <c r="AP11419" s="31"/>
      <c r="AQ11419" s="31"/>
      <c r="AR11419" s="31"/>
      <c r="AS11419" s="31"/>
      <c r="AT11419" s="31"/>
      <c r="AU11419" s="31"/>
      <c r="AV11419" s="31"/>
      <c r="AW11419" s="31"/>
      <c r="AX11419" s="31"/>
      <c r="AY11419" s="31"/>
      <c r="AZ11419" s="31"/>
      <c r="BA11419" s="31"/>
      <c r="BB11419" s="31"/>
      <c r="BC11419" s="31"/>
      <c r="BD11419" s="31"/>
      <c r="BE11419" s="31"/>
      <c r="BF11419" s="31"/>
      <c r="BG11419" s="31"/>
      <c r="BH11419" s="31"/>
      <c r="BI11419" s="31"/>
      <c r="BJ11419" s="31"/>
      <c r="BK11419" s="31"/>
      <c r="BL11419" s="31"/>
      <c r="BM11419" s="31"/>
      <c r="BN11419" s="31"/>
      <c r="BO11419" s="31"/>
      <c r="BP11419" s="31"/>
      <c r="BQ11419" s="31"/>
      <c r="BR11419" s="31"/>
      <c r="BS11419" s="31"/>
      <c r="BT11419" s="31"/>
      <c r="BU11419" s="31"/>
      <c r="BV11419" s="31"/>
      <c r="BW11419" s="31"/>
      <c r="BX11419" s="31"/>
      <c r="BY11419" s="31"/>
      <c r="BZ11419" s="31"/>
      <c r="CA11419" s="31"/>
      <c r="CB11419" s="31"/>
      <c r="CC11419" s="31"/>
    </row>
    <row r="11420" spans="5:81" customFormat="1" x14ac:dyDescent="0.25">
      <c r="E11420" s="30" t="str">
        <f t="shared" si="88"/>
        <v>update IFINOPL.dbo.AGREEMENT_ASSET set BILLING_TO_NPWP = '016825721641000', NPWP_NAME = 'PT. BORWITA CITRA PRIMA', NPWP_ADDRESS = 'Jl. Raya Taman No.48 A, Taman, Kec. Taman, Kabupaten Sidoarjo, Jawa Timur 61257' where AGREEMENT_NO = replace('0002351/4/10/05/2024', '/', '.');</v>
      </c>
      <c r="F11420" s="31"/>
      <c r="G11420" s="31"/>
      <c r="H11420" s="31"/>
      <c r="I11420" s="31"/>
      <c r="J11420" s="31"/>
      <c r="K11420" s="31"/>
      <c r="L11420" s="31"/>
      <c r="M11420" s="31"/>
      <c r="N11420" s="31"/>
      <c r="O11420" s="31"/>
      <c r="P11420" s="31"/>
      <c r="Q11420" s="31"/>
      <c r="R11420" s="31"/>
      <c r="S11420" s="31"/>
      <c r="T11420" s="31"/>
      <c r="U11420" s="31"/>
      <c r="V11420" s="31"/>
      <c r="W11420" s="31"/>
      <c r="X11420" s="31"/>
      <c r="Y11420" s="31"/>
      <c r="Z11420" s="31"/>
      <c r="AA11420" s="31"/>
      <c r="AB11420" s="31"/>
      <c r="AC11420" s="31"/>
      <c r="AD11420" s="31"/>
      <c r="AE11420" s="31"/>
      <c r="AF11420" s="31"/>
      <c r="AG11420" s="31"/>
      <c r="AH11420" s="31"/>
      <c r="AI11420" s="31"/>
      <c r="AJ11420" s="31"/>
      <c r="AK11420" s="31"/>
      <c r="AL11420" s="31"/>
      <c r="AM11420" s="31"/>
      <c r="AN11420" s="31"/>
      <c r="AO11420" s="31"/>
      <c r="AP11420" s="31"/>
      <c r="AQ11420" s="31"/>
      <c r="AR11420" s="31"/>
      <c r="AS11420" s="31"/>
      <c r="AT11420" s="31"/>
      <c r="AU11420" s="31"/>
      <c r="AV11420" s="31"/>
      <c r="AW11420" s="31"/>
      <c r="AX11420" s="31"/>
      <c r="AY11420" s="31"/>
      <c r="AZ11420" s="31"/>
      <c r="BA11420" s="31"/>
      <c r="BB11420" s="31"/>
      <c r="BC11420" s="31"/>
      <c r="BD11420" s="31"/>
      <c r="BE11420" s="31"/>
      <c r="BF11420" s="31"/>
      <c r="BG11420" s="31"/>
      <c r="BH11420" s="31"/>
      <c r="BI11420" s="31"/>
      <c r="BJ11420" s="31"/>
      <c r="BK11420" s="31"/>
      <c r="BL11420" s="31"/>
      <c r="BM11420" s="31"/>
      <c r="BN11420" s="31"/>
      <c r="BO11420" s="31"/>
      <c r="BP11420" s="31"/>
      <c r="BQ11420" s="31"/>
      <c r="BR11420" s="31"/>
      <c r="BS11420" s="31"/>
      <c r="BT11420" s="31"/>
      <c r="BU11420" s="31"/>
      <c r="BV11420" s="31"/>
      <c r="BW11420" s="31"/>
      <c r="BX11420" s="31"/>
      <c r="BY11420" s="31"/>
      <c r="BZ11420" s="31"/>
      <c r="CA11420" s="31"/>
      <c r="CB11420" s="31"/>
      <c r="CC11420" s="31"/>
    </row>
    <row r="11421" spans="5:81" customFormat="1" x14ac:dyDescent="0.25">
      <c r="E11421" s="30" t="str">
        <f t="shared" si="88"/>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replace('0002352/4/08/05/2024', '/', '.');</v>
      </c>
      <c r="F11421" s="31"/>
      <c r="G11421" s="31"/>
      <c r="H11421" s="31"/>
      <c r="I11421" s="31"/>
      <c r="J11421" s="31"/>
      <c r="K11421" s="31"/>
      <c r="L11421" s="31"/>
      <c r="M11421" s="31"/>
      <c r="N11421" s="31"/>
      <c r="O11421" s="31"/>
      <c r="P11421" s="31"/>
      <c r="Q11421" s="31"/>
      <c r="R11421" s="31"/>
      <c r="S11421" s="31"/>
      <c r="T11421" s="31"/>
      <c r="U11421" s="31"/>
      <c r="V11421" s="31"/>
      <c r="W11421" s="31"/>
      <c r="X11421" s="31"/>
      <c r="Y11421" s="31"/>
      <c r="Z11421" s="31"/>
      <c r="AA11421" s="31"/>
      <c r="AB11421" s="31"/>
      <c r="AC11421" s="31"/>
      <c r="AD11421" s="31"/>
      <c r="AE11421" s="31"/>
      <c r="AF11421" s="31"/>
      <c r="AG11421" s="31"/>
      <c r="AH11421" s="31"/>
      <c r="AI11421" s="31"/>
      <c r="AJ11421" s="31"/>
      <c r="AK11421" s="31"/>
      <c r="AL11421" s="31"/>
      <c r="AM11421" s="31"/>
      <c r="AN11421" s="31"/>
      <c r="AO11421" s="31"/>
      <c r="AP11421" s="31"/>
      <c r="AQ11421" s="31"/>
      <c r="AR11421" s="31"/>
      <c r="AS11421" s="31"/>
      <c r="AT11421" s="31"/>
      <c r="AU11421" s="31"/>
      <c r="AV11421" s="31"/>
      <c r="AW11421" s="31"/>
      <c r="AX11421" s="31"/>
      <c r="AY11421" s="31"/>
      <c r="AZ11421" s="31"/>
      <c r="BA11421" s="31"/>
      <c r="BB11421" s="31"/>
      <c r="BC11421" s="31"/>
      <c r="BD11421" s="31"/>
      <c r="BE11421" s="31"/>
      <c r="BF11421" s="31"/>
      <c r="BG11421" s="31"/>
      <c r="BH11421" s="31"/>
      <c r="BI11421" s="31"/>
      <c r="BJ11421" s="31"/>
      <c r="BK11421" s="31"/>
      <c r="BL11421" s="31"/>
      <c r="BM11421" s="31"/>
      <c r="BN11421" s="31"/>
      <c r="BO11421" s="31"/>
      <c r="BP11421" s="31"/>
      <c r="BQ11421" s="31"/>
      <c r="BR11421" s="31"/>
      <c r="BS11421" s="31"/>
      <c r="BT11421" s="31"/>
      <c r="BU11421" s="31"/>
      <c r="BV11421" s="31"/>
      <c r="BW11421" s="31"/>
      <c r="BX11421" s="31"/>
      <c r="BY11421" s="31"/>
      <c r="BZ11421" s="31"/>
      <c r="CA11421" s="31"/>
      <c r="CB11421" s="31"/>
      <c r="CC11421" s="31"/>
    </row>
    <row r="11422" spans="5:81" customFormat="1" x14ac:dyDescent="0.25">
      <c r="E11422" s="30" t="str">
        <f t="shared" si="88"/>
        <v>update IFINOPL.dbo.AGREEMENT_ASSET set BILLING_TO_NPWP = '316771872003000', NPWP_NAME = 'PT MITSUBISHI MOTORS KRAMA YUDHA SALES INDONESIA', NPWP_ADDRESS = 'JL. JENDRAL AHMAD YANI PULOMAS, KAYU PUTIH - PULO GADUNG (LT. 8), JAKARTA TIMUR DKI JAKARTA - 13210' where AGREEMENT_NO = replace('0002352/4/08/05/2024', '/', '.');</v>
      </c>
      <c r="F11422" s="31"/>
      <c r="G11422" s="31"/>
      <c r="H11422" s="31"/>
      <c r="I11422" s="31"/>
      <c r="J11422" s="31"/>
      <c r="K11422" s="31"/>
      <c r="L11422" s="31"/>
      <c r="M11422" s="31"/>
      <c r="N11422" s="31"/>
      <c r="O11422" s="31"/>
      <c r="P11422" s="31"/>
      <c r="Q11422" s="31"/>
      <c r="R11422" s="31"/>
      <c r="S11422" s="31"/>
      <c r="T11422" s="31"/>
      <c r="U11422" s="31"/>
      <c r="V11422" s="31"/>
      <c r="W11422" s="31"/>
      <c r="X11422" s="31"/>
      <c r="Y11422" s="31"/>
      <c r="Z11422" s="31"/>
      <c r="AA11422" s="31"/>
      <c r="AB11422" s="31"/>
      <c r="AC11422" s="31"/>
      <c r="AD11422" s="31"/>
      <c r="AE11422" s="31"/>
      <c r="AF11422" s="31"/>
      <c r="AG11422" s="31"/>
      <c r="AH11422" s="31"/>
      <c r="AI11422" s="31"/>
      <c r="AJ11422" s="31"/>
      <c r="AK11422" s="31"/>
      <c r="AL11422" s="31"/>
      <c r="AM11422" s="31"/>
      <c r="AN11422" s="31"/>
      <c r="AO11422" s="31"/>
      <c r="AP11422" s="31"/>
      <c r="AQ11422" s="31"/>
      <c r="AR11422" s="31"/>
      <c r="AS11422" s="31"/>
      <c r="AT11422" s="31"/>
      <c r="AU11422" s="31"/>
      <c r="AV11422" s="31"/>
      <c r="AW11422" s="31"/>
      <c r="AX11422" s="31"/>
      <c r="AY11422" s="31"/>
      <c r="AZ11422" s="31"/>
      <c r="BA11422" s="31"/>
      <c r="BB11422" s="31"/>
      <c r="BC11422" s="31"/>
      <c r="BD11422" s="31"/>
      <c r="BE11422" s="31"/>
      <c r="BF11422" s="31"/>
      <c r="BG11422" s="31"/>
      <c r="BH11422" s="31"/>
      <c r="BI11422" s="31"/>
      <c r="BJ11422" s="31"/>
      <c r="BK11422" s="31"/>
      <c r="BL11422" s="31"/>
      <c r="BM11422" s="31"/>
      <c r="BN11422" s="31"/>
      <c r="BO11422" s="31"/>
      <c r="BP11422" s="31"/>
      <c r="BQ11422" s="31"/>
      <c r="BR11422" s="31"/>
      <c r="BS11422" s="31"/>
      <c r="BT11422" s="31"/>
      <c r="BU11422" s="31"/>
      <c r="BV11422" s="31"/>
      <c r="BW11422" s="31"/>
      <c r="BX11422" s="31"/>
      <c r="BY11422" s="31"/>
      <c r="BZ11422" s="31"/>
      <c r="CA11422" s="31"/>
      <c r="CB11422" s="31"/>
      <c r="CC11422" s="31"/>
    </row>
    <row r="11423" spans="5:81" customFormat="1" x14ac:dyDescent="0.25">
      <c r="E11423" s="30" t="str">
        <f t="shared" si="88"/>
        <v>update IFINOPL.dbo.AGREEMENT_ASSET set BILLING_TO_NPWP = '316771872003000', NPWP_NAME = 'PT MITSUBISHI MOTORS KRAMA YUDHA SALES INDONESIA', NPWP_ADDRESS = 'JL. JENDERAL AHMAD YANI PULOMAS RT.000 RW.000 KEL.KAYU PUTIH KEC.PULO GADUNG KOTA/KAB.JAKARTA TIMUR DKI JAKARTA 13210' where AGREEMENT_NO = replace('0002352/4/08/05/2024', '/', '.');</v>
      </c>
      <c r="F11423" s="31"/>
      <c r="G11423" s="31"/>
      <c r="H11423" s="31"/>
      <c r="I11423" s="31"/>
      <c r="J11423" s="31"/>
      <c r="K11423" s="31"/>
      <c r="L11423" s="31"/>
      <c r="M11423" s="31"/>
      <c r="N11423" s="31"/>
      <c r="O11423" s="31"/>
      <c r="P11423" s="31"/>
      <c r="Q11423" s="31"/>
      <c r="R11423" s="31"/>
      <c r="S11423" s="31"/>
      <c r="T11423" s="31"/>
      <c r="U11423" s="31"/>
      <c r="V11423" s="31"/>
      <c r="W11423" s="31"/>
      <c r="X11423" s="31"/>
      <c r="Y11423" s="31"/>
      <c r="Z11423" s="31"/>
      <c r="AA11423" s="31"/>
      <c r="AB11423" s="31"/>
      <c r="AC11423" s="31"/>
      <c r="AD11423" s="31"/>
      <c r="AE11423" s="31"/>
      <c r="AF11423" s="31"/>
      <c r="AG11423" s="31"/>
      <c r="AH11423" s="31"/>
      <c r="AI11423" s="31"/>
      <c r="AJ11423" s="31"/>
      <c r="AK11423" s="31"/>
      <c r="AL11423" s="31"/>
      <c r="AM11423" s="31"/>
      <c r="AN11423" s="31"/>
      <c r="AO11423" s="31"/>
      <c r="AP11423" s="31"/>
      <c r="AQ11423" s="31"/>
      <c r="AR11423" s="31"/>
      <c r="AS11423" s="31"/>
      <c r="AT11423" s="31"/>
      <c r="AU11423" s="31"/>
      <c r="AV11423" s="31"/>
      <c r="AW11423" s="31"/>
      <c r="AX11423" s="31"/>
      <c r="AY11423" s="31"/>
      <c r="AZ11423" s="31"/>
      <c r="BA11423" s="31"/>
      <c r="BB11423" s="31"/>
      <c r="BC11423" s="31"/>
      <c r="BD11423" s="31"/>
      <c r="BE11423" s="31"/>
      <c r="BF11423" s="31"/>
      <c r="BG11423" s="31"/>
      <c r="BH11423" s="31"/>
      <c r="BI11423" s="31"/>
      <c r="BJ11423" s="31"/>
      <c r="BK11423" s="31"/>
      <c r="BL11423" s="31"/>
      <c r="BM11423" s="31"/>
      <c r="BN11423" s="31"/>
      <c r="BO11423" s="31"/>
      <c r="BP11423" s="31"/>
      <c r="BQ11423" s="31"/>
      <c r="BR11423" s="31"/>
      <c r="BS11423" s="31"/>
      <c r="BT11423" s="31"/>
      <c r="BU11423" s="31"/>
      <c r="BV11423" s="31"/>
      <c r="BW11423" s="31"/>
      <c r="BX11423" s="31"/>
      <c r="BY11423" s="31"/>
      <c r="BZ11423" s="31"/>
      <c r="CA11423" s="31"/>
      <c r="CB11423" s="31"/>
      <c r="CC11423" s="31"/>
    </row>
    <row r="11424" spans="5:81" customFormat="1" x14ac:dyDescent="0.25">
      <c r="E11424" s="30" t="str">
        <f t="shared" si="88"/>
        <v>update IFINOPL.dbo.AGREEMENT_ASSET set BILLING_TO_NPWP = '316771872003000', NPWP_NAME = 'PT MITSUBISHI MOTORS KRAMA YUDHA SALES INDONESIA', NPWP_ADDRESS = 'JL. JENDRAL AHMAD YANI PULOMAS, KAYU PUTIH - PULO GADUNG (LT. 8), JAKARTA TIMUR DKI JAKARTA - 13210' where AGREEMENT_NO = replace('0002352/4/08/05/2024', '/', '.');</v>
      </c>
      <c r="F11424" s="31"/>
      <c r="G11424" s="31"/>
      <c r="H11424" s="31"/>
      <c r="I11424" s="31"/>
      <c r="J11424" s="31"/>
      <c r="K11424" s="31"/>
      <c r="L11424" s="31"/>
      <c r="M11424" s="31"/>
      <c r="N11424" s="31"/>
      <c r="O11424" s="31"/>
      <c r="P11424" s="31"/>
      <c r="Q11424" s="31"/>
      <c r="R11424" s="31"/>
      <c r="S11424" s="31"/>
      <c r="T11424" s="31"/>
      <c r="U11424" s="31"/>
      <c r="V11424" s="31"/>
      <c r="W11424" s="31"/>
      <c r="X11424" s="31"/>
      <c r="Y11424" s="31"/>
      <c r="Z11424" s="31"/>
      <c r="AA11424" s="31"/>
      <c r="AB11424" s="31"/>
      <c r="AC11424" s="31"/>
      <c r="AD11424" s="31"/>
      <c r="AE11424" s="31"/>
      <c r="AF11424" s="31"/>
      <c r="AG11424" s="31"/>
      <c r="AH11424" s="31"/>
      <c r="AI11424" s="31"/>
      <c r="AJ11424" s="31"/>
      <c r="AK11424" s="31"/>
      <c r="AL11424" s="31"/>
      <c r="AM11424" s="31"/>
      <c r="AN11424" s="31"/>
      <c r="AO11424" s="31"/>
      <c r="AP11424" s="31"/>
      <c r="AQ11424" s="31"/>
      <c r="AR11424" s="31"/>
      <c r="AS11424" s="31"/>
      <c r="AT11424" s="31"/>
      <c r="AU11424" s="31"/>
      <c r="AV11424" s="31"/>
      <c r="AW11424" s="31"/>
      <c r="AX11424" s="31"/>
      <c r="AY11424" s="31"/>
      <c r="AZ11424" s="31"/>
      <c r="BA11424" s="31"/>
      <c r="BB11424" s="31"/>
      <c r="BC11424" s="31"/>
      <c r="BD11424" s="31"/>
      <c r="BE11424" s="31"/>
      <c r="BF11424" s="31"/>
      <c r="BG11424" s="31"/>
      <c r="BH11424" s="31"/>
      <c r="BI11424" s="31"/>
      <c r="BJ11424" s="31"/>
      <c r="BK11424" s="31"/>
      <c r="BL11424" s="31"/>
      <c r="BM11424" s="31"/>
      <c r="BN11424" s="31"/>
      <c r="BO11424" s="31"/>
      <c r="BP11424" s="31"/>
      <c r="BQ11424" s="31"/>
      <c r="BR11424" s="31"/>
      <c r="BS11424" s="31"/>
      <c r="BT11424" s="31"/>
      <c r="BU11424" s="31"/>
      <c r="BV11424" s="31"/>
      <c r="BW11424" s="31"/>
      <c r="BX11424" s="31"/>
      <c r="BY11424" s="31"/>
      <c r="BZ11424" s="31"/>
      <c r="CA11424" s="31"/>
      <c r="CB11424" s="31"/>
      <c r="CC11424" s="31"/>
    </row>
    <row r="11425" spans="5:81" customFormat="1" x14ac:dyDescent="0.25">
      <c r="E11425" s="30" t="str">
        <f t="shared" si="88"/>
        <v>update IFINOPL.dbo.AGREEMENT_ASSET set BILLING_TO_NPWP = '016825721641000', NPWP_NAME = 'PT. BORWITA CITRA PRIMA', NPWP_ADDRESS = 'JALAN RAYA TAMAN NO. 48 A RT.005 RW.001 TAMAN, TAMAN, SIDOARJO, JAWA TIMUR 61257 INDONESIA' where AGREEMENT_NO = replace('0002353/4/10/05/2024', '/', '.');</v>
      </c>
      <c r="F11425" s="31"/>
      <c r="G11425" s="31"/>
      <c r="H11425" s="31"/>
      <c r="I11425" s="31"/>
      <c r="J11425" s="31"/>
      <c r="K11425" s="31"/>
      <c r="L11425" s="31"/>
      <c r="M11425" s="31"/>
      <c r="N11425" s="31"/>
      <c r="O11425" s="31"/>
      <c r="P11425" s="31"/>
      <c r="Q11425" s="31"/>
      <c r="R11425" s="31"/>
      <c r="S11425" s="31"/>
      <c r="T11425" s="31"/>
      <c r="U11425" s="31"/>
      <c r="V11425" s="31"/>
      <c r="W11425" s="31"/>
      <c r="X11425" s="31"/>
      <c r="Y11425" s="31"/>
      <c r="Z11425" s="31"/>
      <c r="AA11425" s="31"/>
      <c r="AB11425" s="31"/>
      <c r="AC11425" s="31"/>
      <c r="AD11425" s="31"/>
      <c r="AE11425" s="31"/>
      <c r="AF11425" s="31"/>
      <c r="AG11425" s="31"/>
      <c r="AH11425" s="31"/>
      <c r="AI11425" s="31"/>
      <c r="AJ11425" s="31"/>
      <c r="AK11425" s="31"/>
      <c r="AL11425" s="31"/>
      <c r="AM11425" s="31"/>
      <c r="AN11425" s="31"/>
      <c r="AO11425" s="31"/>
      <c r="AP11425" s="31"/>
      <c r="AQ11425" s="31"/>
      <c r="AR11425" s="31"/>
      <c r="AS11425" s="31"/>
      <c r="AT11425" s="31"/>
      <c r="AU11425" s="31"/>
      <c r="AV11425" s="31"/>
      <c r="AW11425" s="31"/>
      <c r="AX11425" s="31"/>
      <c r="AY11425" s="31"/>
      <c r="AZ11425" s="31"/>
      <c r="BA11425" s="31"/>
      <c r="BB11425" s="31"/>
      <c r="BC11425" s="31"/>
      <c r="BD11425" s="31"/>
      <c r="BE11425" s="31"/>
      <c r="BF11425" s="31"/>
      <c r="BG11425" s="31"/>
      <c r="BH11425" s="31"/>
      <c r="BI11425" s="31"/>
      <c r="BJ11425" s="31"/>
      <c r="BK11425" s="31"/>
      <c r="BL11425" s="31"/>
      <c r="BM11425" s="31"/>
      <c r="BN11425" s="31"/>
      <c r="BO11425" s="31"/>
      <c r="BP11425" s="31"/>
      <c r="BQ11425" s="31"/>
      <c r="BR11425" s="31"/>
      <c r="BS11425" s="31"/>
      <c r="BT11425" s="31"/>
      <c r="BU11425" s="31"/>
      <c r="BV11425" s="31"/>
      <c r="BW11425" s="31"/>
      <c r="BX11425" s="31"/>
      <c r="BY11425" s="31"/>
      <c r="BZ11425" s="31"/>
      <c r="CA11425" s="31"/>
      <c r="CB11425" s="31"/>
      <c r="CC11425" s="31"/>
    </row>
    <row r="11426" spans="5:81" customFormat="1" x14ac:dyDescent="0.25">
      <c r="E11426" s="30" t="str">
        <f t="shared" si="88"/>
        <v>update IFINOPL.dbo.AGREEMENT_ASSET set BILLING_TO_NPWP = '016825721641000', NPWP_NAME = 'PT. BORWITA CITRA PRIMA', NPWP_ADDRESS = 'JL. RAYA TAMAN No 48A RT 05 RW 01 Kel. TAMAN Kab. SIDOARJO, Jawa Timur' where AGREEMENT_NO = replace('0002353/4/10/05/2024', '/', '.');</v>
      </c>
      <c r="F11426" s="31"/>
      <c r="G11426" s="31"/>
      <c r="H11426" s="31"/>
      <c r="I11426" s="31"/>
      <c r="J11426" s="31"/>
      <c r="K11426" s="31"/>
      <c r="L11426" s="31"/>
      <c r="M11426" s="31"/>
      <c r="N11426" s="31"/>
      <c r="O11426" s="31"/>
      <c r="P11426" s="31"/>
      <c r="Q11426" s="31"/>
      <c r="R11426" s="31"/>
      <c r="S11426" s="31"/>
      <c r="T11426" s="31"/>
      <c r="U11426" s="31"/>
      <c r="V11426" s="31"/>
      <c r="W11426" s="31"/>
      <c r="X11426" s="31"/>
      <c r="Y11426" s="31"/>
      <c r="Z11426" s="31"/>
      <c r="AA11426" s="31"/>
      <c r="AB11426" s="31"/>
      <c r="AC11426" s="31"/>
      <c r="AD11426" s="31"/>
      <c r="AE11426" s="31"/>
      <c r="AF11426" s="31"/>
      <c r="AG11426" s="31"/>
      <c r="AH11426" s="31"/>
      <c r="AI11426" s="31"/>
      <c r="AJ11426" s="31"/>
      <c r="AK11426" s="31"/>
      <c r="AL11426" s="31"/>
      <c r="AM11426" s="31"/>
      <c r="AN11426" s="31"/>
      <c r="AO11426" s="31"/>
      <c r="AP11426" s="31"/>
      <c r="AQ11426" s="31"/>
      <c r="AR11426" s="31"/>
      <c r="AS11426" s="31"/>
      <c r="AT11426" s="31"/>
      <c r="AU11426" s="31"/>
      <c r="AV11426" s="31"/>
      <c r="AW11426" s="31"/>
      <c r="AX11426" s="31"/>
      <c r="AY11426" s="31"/>
      <c r="AZ11426" s="31"/>
      <c r="BA11426" s="31"/>
      <c r="BB11426" s="31"/>
      <c r="BC11426" s="31"/>
      <c r="BD11426" s="31"/>
      <c r="BE11426" s="31"/>
      <c r="BF11426" s="31"/>
      <c r="BG11426" s="31"/>
      <c r="BH11426" s="31"/>
      <c r="BI11426" s="31"/>
      <c r="BJ11426" s="31"/>
      <c r="BK11426" s="31"/>
      <c r="BL11426" s="31"/>
      <c r="BM11426" s="31"/>
      <c r="BN11426" s="31"/>
      <c r="BO11426" s="31"/>
      <c r="BP11426" s="31"/>
      <c r="BQ11426" s="31"/>
      <c r="BR11426" s="31"/>
      <c r="BS11426" s="31"/>
      <c r="BT11426" s="31"/>
      <c r="BU11426" s="31"/>
      <c r="BV11426" s="31"/>
      <c r="BW11426" s="31"/>
      <c r="BX11426" s="31"/>
      <c r="BY11426" s="31"/>
      <c r="BZ11426" s="31"/>
      <c r="CA11426" s="31"/>
      <c r="CB11426" s="31"/>
      <c r="CC11426" s="31"/>
    </row>
    <row r="11427" spans="5:81" customFormat="1" x14ac:dyDescent="0.25">
      <c r="E11427" s="30" t="str">
        <f t="shared" si="88"/>
        <v>update IFINOPL.dbo.AGREEMENT_ASSET set BILLING_TO_NPWP = '016825721641000', NPWP_NAME = 'PT. BORWITA CITRA PRIMA', NPWP_ADDRESS = 'JALAN RAYA TAMAN NO. 48 A RT.005 RW.001 TAMAN, TAMAN, SIDOARJO, JAWA TIMUR 61257 INDONESIA' where AGREEMENT_NO = replace('0002353/4/10/05/2024', '/', '.');</v>
      </c>
      <c r="F11427" s="31"/>
      <c r="G11427" s="31"/>
      <c r="H11427" s="31"/>
      <c r="I11427" s="31"/>
      <c r="J11427" s="31"/>
      <c r="K11427" s="31"/>
      <c r="L11427" s="31"/>
      <c r="M11427" s="31"/>
      <c r="N11427" s="31"/>
      <c r="O11427" s="31"/>
      <c r="P11427" s="31"/>
      <c r="Q11427" s="31"/>
      <c r="R11427" s="31"/>
      <c r="S11427" s="31"/>
      <c r="T11427" s="31"/>
      <c r="U11427" s="31"/>
      <c r="V11427" s="31"/>
      <c r="W11427" s="31"/>
      <c r="X11427" s="31"/>
      <c r="Y11427" s="31"/>
      <c r="Z11427" s="31"/>
      <c r="AA11427" s="31"/>
      <c r="AB11427" s="31"/>
      <c r="AC11427" s="31"/>
      <c r="AD11427" s="31"/>
      <c r="AE11427" s="31"/>
      <c r="AF11427" s="31"/>
      <c r="AG11427" s="31"/>
      <c r="AH11427" s="31"/>
      <c r="AI11427" s="31"/>
      <c r="AJ11427" s="31"/>
      <c r="AK11427" s="31"/>
      <c r="AL11427" s="31"/>
      <c r="AM11427" s="31"/>
      <c r="AN11427" s="31"/>
      <c r="AO11427" s="31"/>
      <c r="AP11427" s="31"/>
      <c r="AQ11427" s="31"/>
      <c r="AR11427" s="31"/>
      <c r="AS11427" s="31"/>
      <c r="AT11427" s="31"/>
      <c r="AU11427" s="31"/>
      <c r="AV11427" s="31"/>
      <c r="AW11427" s="31"/>
      <c r="AX11427" s="31"/>
      <c r="AY11427" s="31"/>
      <c r="AZ11427" s="31"/>
      <c r="BA11427" s="31"/>
      <c r="BB11427" s="31"/>
      <c r="BC11427" s="31"/>
      <c r="BD11427" s="31"/>
      <c r="BE11427" s="31"/>
      <c r="BF11427" s="31"/>
      <c r="BG11427" s="31"/>
      <c r="BH11427" s="31"/>
      <c r="BI11427" s="31"/>
      <c r="BJ11427" s="31"/>
      <c r="BK11427" s="31"/>
      <c r="BL11427" s="31"/>
      <c r="BM11427" s="31"/>
      <c r="BN11427" s="31"/>
      <c r="BO11427" s="31"/>
      <c r="BP11427" s="31"/>
      <c r="BQ11427" s="31"/>
      <c r="BR11427" s="31"/>
      <c r="BS11427" s="31"/>
      <c r="BT11427" s="31"/>
      <c r="BU11427" s="31"/>
      <c r="BV11427" s="31"/>
      <c r="BW11427" s="31"/>
      <c r="BX11427" s="31"/>
      <c r="BY11427" s="31"/>
      <c r="BZ11427" s="31"/>
      <c r="CA11427" s="31"/>
      <c r="CB11427" s="31"/>
      <c r="CC11427" s="31"/>
    </row>
    <row r="11428" spans="5:81" customFormat="1" x14ac:dyDescent="0.25">
      <c r="E11428" s="30" t="str">
        <f t="shared" si="88"/>
        <v>update IFINOPL.dbo.AGREEMENT_ASSET set BILLING_TO_NPWP = '016825721641000', NPWP_NAME = 'PT. BORWITA CITRA PRIMA', NPWP_ADDRESS = 'JL. RAYA TAMAN No 48A RT 05 RW 01 Kel. TAMAN Kab. SIDOARJO, Jawa Timur' where AGREEMENT_NO = replace('0002353/4/10/05/2024', '/', '.');</v>
      </c>
      <c r="F11428" s="31"/>
      <c r="G11428" s="31"/>
      <c r="H11428" s="31"/>
      <c r="I11428" s="31"/>
      <c r="J11428" s="31"/>
      <c r="K11428" s="31"/>
      <c r="L11428" s="31"/>
      <c r="M11428" s="31"/>
      <c r="N11428" s="31"/>
      <c r="O11428" s="31"/>
      <c r="P11428" s="31"/>
      <c r="Q11428" s="31"/>
      <c r="R11428" s="31"/>
      <c r="S11428" s="31"/>
      <c r="T11428" s="31"/>
      <c r="U11428" s="31"/>
      <c r="V11428" s="31"/>
      <c r="W11428" s="31"/>
      <c r="X11428" s="31"/>
      <c r="Y11428" s="31"/>
      <c r="Z11428" s="31"/>
      <c r="AA11428" s="31"/>
      <c r="AB11428" s="31"/>
      <c r="AC11428" s="31"/>
      <c r="AD11428" s="31"/>
      <c r="AE11428" s="31"/>
      <c r="AF11428" s="31"/>
      <c r="AG11428" s="31"/>
      <c r="AH11428" s="31"/>
      <c r="AI11428" s="31"/>
      <c r="AJ11428" s="31"/>
      <c r="AK11428" s="31"/>
      <c r="AL11428" s="31"/>
      <c r="AM11428" s="31"/>
      <c r="AN11428" s="31"/>
      <c r="AO11428" s="31"/>
      <c r="AP11428" s="31"/>
      <c r="AQ11428" s="31"/>
      <c r="AR11428" s="31"/>
      <c r="AS11428" s="31"/>
      <c r="AT11428" s="31"/>
      <c r="AU11428" s="31"/>
      <c r="AV11428" s="31"/>
      <c r="AW11428" s="31"/>
      <c r="AX11428" s="31"/>
      <c r="AY11428" s="31"/>
      <c r="AZ11428" s="31"/>
      <c r="BA11428" s="31"/>
      <c r="BB11428" s="31"/>
      <c r="BC11428" s="31"/>
      <c r="BD11428" s="31"/>
      <c r="BE11428" s="31"/>
      <c r="BF11428" s="31"/>
      <c r="BG11428" s="31"/>
      <c r="BH11428" s="31"/>
      <c r="BI11428" s="31"/>
      <c r="BJ11428" s="31"/>
      <c r="BK11428" s="31"/>
      <c r="BL11428" s="31"/>
      <c r="BM11428" s="31"/>
      <c r="BN11428" s="31"/>
      <c r="BO11428" s="31"/>
      <c r="BP11428" s="31"/>
      <c r="BQ11428" s="31"/>
      <c r="BR11428" s="31"/>
      <c r="BS11428" s="31"/>
      <c r="BT11428" s="31"/>
      <c r="BU11428" s="31"/>
      <c r="BV11428" s="31"/>
      <c r="BW11428" s="31"/>
      <c r="BX11428" s="31"/>
      <c r="BY11428" s="31"/>
      <c r="BZ11428" s="31"/>
      <c r="CA11428" s="31"/>
      <c r="CB11428" s="31"/>
      <c r="CC11428" s="31"/>
    </row>
    <row r="11429" spans="5:81" customFormat="1" x14ac:dyDescent="0.25">
      <c r="E11429" s="30" t="str">
        <f t="shared" si="88"/>
        <v>update IFINOPL.dbo.AGREEMENT_ASSET set BILLING_TO_NPWP = '016825721641000', NPWP_NAME = 'PT. BORWITA CITRA PRIMA', NPWP_ADDRESS = 'Jl. Raya Taman No.48 A, Taman, Kec. Taman, Kabupaten Sidoarjo, Jawa Timur 61257' where AGREEMENT_NO = replace('0002354/4/10/05/2024', '/', '.');</v>
      </c>
      <c r="F11429" s="31"/>
      <c r="G11429" s="31"/>
      <c r="H11429" s="31"/>
      <c r="I11429" s="31"/>
      <c r="J11429" s="31"/>
      <c r="K11429" s="31"/>
      <c r="L11429" s="31"/>
      <c r="M11429" s="31"/>
      <c r="N11429" s="31"/>
      <c r="O11429" s="31"/>
      <c r="P11429" s="31"/>
      <c r="Q11429" s="31"/>
      <c r="R11429" s="31"/>
      <c r="S11429" s="31"/>
      <c r="T11429" s="31"/>
      <c r="U11429" s="31"/>
      <c r="V11429" s="31"/>
      <c r="W11429" s="31"/>
      <c r="X11429" s="31"/>
      <c r="Y11429" s="31"/>
      <c r="Z11429" s="31"/>
      <c r="AA11429" s="31"/>
      <c r="AB11429" s="31"/>
      <c r="AC11429" s="31"/>
      <c r="AD11429" s="31"/>
      <c r="AE11429" s="31"/>
      <c r="AF11429" s="31"/>
      <c r="AG11429" s="31"/>
      <c r="AH11429" s="31"/>
      <c r="AI11429" s="31"/>
      <c r="AJ11429" s="31"/>
      <c r="AK11429" s="31"/>
      <c r="AL11429" s="31"/>
      <c r="AM11429" s="31"/>
      <c r="AN11429" s="31"/>
      <c r="AO11429" s="31"/>
      <c r="AP11429" s="31"/>
      <c r="AQ11429" s="31"/>
      <c r="AR11429" s="31"/>
      <c r="AS11429" s="31"/>
      <c r="AT11429" s="31"/>
      <c r="AU11429" s="31"/>
      <c r="AV11429" s="31"/>
      <c r="AW11429" s="31"/>
      <c r="AX11429" s="31"/>
      <c r="AY11429" s="31"/>
      <c r="AZ11429" s="31"/>
      <c r="BA11429" s="31"/>
      <c r="BB11429" s="31"/>
      <c r="BC11429" s="31"/>
      <c r="BD11429" s="31"/>
      <c r="BE11429" s="31"/>
      <c r="BF11429" s="31"/>
      <c r="BG11429" s="31"/>
      <c r="BH11429" s="31"/>
      <c r="BI11429" s="31"/>
      <c r="BJ11429" s="31"/>
      <c r="BK11429" s="31"/>
      <c r="BL11429" s="31"/>
      <c r="BM11429" s="31"/>
      <c r="BN11429" s="31"/>
      <c r="BO11429" s="31"/>
      <c r="BP11429" s="31"/>
      <c r="BQ11429" s="31"/>
      <c r="BR11429" s="31"/>
      <c r="BS11429" s="31"/>
      <c r="BT11429" s="31"/>
      <c r="BU11429" s="31"/>
      <c r="BV11429" s="31"/>
      <c r="BW11429" s="31"/>
      <c r="BX11429" s="31"/>
      <c r="BY11429" s="31"/>
      <c r="BZ11429" s="31"/>
      <c r="CA11429" s="31"/>
      <c r="CB11429" s="31"/>
      <c r="CC11429" s="31"/>
    </row>
    <row r="11430" spans="5:81" customFormat="1" x14ac:dyDescent="0.25">
      <c r="E11430" s="30" t="str">
        <f t="shared" si="88"/>
        <v>update IFINOPL.dbo.AGREEMENT_ASSET set BILLING_TO_NPWP = '011370657605000', NPWP_NAME = 'PT. BORWITA INDAH', NPWP_ADDRESS = 'GEDUNG AIA CENTRAL LT. 40 ZONA 5&amp;6, JL. JEN. SUDIRMAN NO.48A, KARET SEMANGGI, SETIABUDI, KOTA ADM. JAKARTA SELATAN, DKI JAKARTA' where AGREEMENT_NO = replace('0002355/4/10/05/2024', '/', '.');</v>
      </c>
      <c r="F11430" s="31"/>
      <c r="G11430" s="31"/>
      <c r="H11430" s="31"/>
      <c r="I11430" s="31"/>
      <c r="J11430" s="31"/>
      <c r="K11430" s="31"/>
      <c r="L11430" s="31"/>
      <c r="M11430" s="31"/>
      <c r="N11430" s="31"/>
      <c r="O11430" s="31"/>
      <c r="P11430" s="31"/>
      <c r="Q11430" s="31"/>
      <c r="R11430" s="31"/>
      <c r="S11430" s="31"/>
      <c r="T11430" s="31"/>
      <c r="U11430" s="31"/>
      <c r="V11430" s="31"/>
      <c r="W11430" s="31"/>
      <c r="X11430" s="31"/>
      <c r="Y11430" s="31"/>
      <c r="Z11430" s="31"/>
      <c r="AA11430" s="31"/>
      <c r="AB11430" s="31"/>
      <c r="AC11430" s="31"/>
      <c r="AD11430" s="31"/>
      <c r="AE11430" s="31"/>
      <c r="AF11430" s="31"/>
      <c r="AG11430" s="31"/>
      <c r="AH11430" s="31"/>
      <c r="AI11430" s="31"/>
      <c r="AJ11430" s="31"/>
      <c r="AK11430" s="31"/>
      <c r="AL11430" s="31"/>
      <c r="AM11430" s="31"/>
      <c r="AN11430" s="31"/>
      <c r="AO11430" s="31"/>
      <c r="AP11430" s="31"/>
      <c r="AQ11430" s="31"/>
      <c r="AR11430" s="31"/>
      <c r="AS11430" s="31"/>
      <c r="AT11430" s="31"/>
      <c r="AU11430" s="31"/>
      <c r="AV11430" s="31"/>
      <c r="AW11430" s="31"/>
      <c r="AX11430" s="31"/>
      <c r="AY11430" s="31"/>
      <c r="AZ11430" s="31"/>
      <c r="BA11430" s="31"/>
      <c r="BB11430" s="31"/>
      <c r="BC11430" s="31"/>
      <c r="BD11430" s="31"/>
      <c r="BE11430" s="31"/>
      <c r="BF11430" s="31"/>
      <c r="BG11430" s="31"/>
      <c r="BH11430" s="31"/>
      <c r="BI11430" s="31"/>
      <c r="BJ11430" s="31"/>
      <c r="BK11430" s="31"/>
      <c r="BL11430" s="31"/>
      <c r="BM11430" s="31"/>
      <c r="BN11430" s="31"/>
      <c r="BO11430" s="31"/>
      <c r="BP11430" s="31"/>
      <c r="BQ11430" s="31"/>
      <c r="BR11430" s="31"/>
      <c r="BS11430" s="31"/>
      <c r="BT11430" s="31"/>
      <c r="BU11430" s="31"/>
      <c r="BV11430" s="31"/>
      <c r="BW11430" s="31"/>
      <c r="BX11430" s="31"/>
      <c r="BY11430" s="31"/>
      <c r="BZ11430" s="31"/>
      <c r="CA11430" s="31"/>
      <c r="CB11430" s="31"/>
      <c r="CC11430" s="31"/>
    </row>
    <row r="11431" spans="5:81" customFormat="1" x14ac:dyDescent="0.25">
      <c r="E11431" s="30" t="str">
        <f t="shared" si="88"/>
        <v>update IFINOPL.dbo.AGREEMENT_ASSET set BILLING_TO_NPWP = '011370657605000', NPWP_NAME = 'PT. BORWITA INDAH', NPWP_ADDRESS = 'GEDUNG AIA CENTRAL LT.40 ZONA 5&amp;6 JL JEND SUDIRMAN NO.48A KARET SEMANGGI - SETIA BUDI Jakarta Selatan DKI Jakarta 12930' where AGREEMENT_NO = replace('0002356/4/10/05/2024', '/', '.');</v>
      </c>
      <c r="F11431" s="31"/>
      <c r="G11431" s="31"/>
      <c r="H11431" s="31"/>
      <c r="I11431" s="31"/>
      <c r="J11431" s="31"/>
      <c r="K11431" s="31"/>
      <c r="L11431" s="31"/>
      <c r="M11431" s="31"/>
      <c r="N11431" s="31"/>
      <c r="O11431" s="31"/>
      <c r="P11431" s="31"/>
      <c r="Q11431" s="31"/>
      <c r="R11431" s="31"/>
      <c r="S11431" s="31"/>
      <c r="T11431" s="31"/>
      <c r="U11431" s="31"/>
      <c r="V11431" s="31"/>
      <c r="W11431" s="31"/>
      <c r="X11431" s="31"/>
      <c r="Y11431" s="31"/>
      <c r="Z11431" s="31"/>
      <c r="AA11431" s="31"/>
      <c r="AB11431" s="31"/>
      <c r="AC11431" s="31"/>
      <c r="AD11431" s="31"/>
      <c r="AE11431" s="31"/>
      <c r="AF11431" s="31"/>
      <c r="AG11431" s="31"/>
      <c r="AH11431" s="31"/>
      <c r="AI11431" s="31"/>
      <c r="AJ11431" s="31"/>
      <c r="AK11431" s="31"/>
      <c r="AL11431" s="31"/>
      <c r="AM11431" s="31"/>
      <c r="AN11431" s="31"/>
      <c r="AO11431" s="31"/>
      <c r="AP11431" s="31"/>
      <c r="AQ11431" s="31"/>
      <c r="AR11431" s="31"/>
      <c r="AS11431" s="31"/>
      <c r="AT11431" s="31"/>
      <c r="AU11431" s="31"/>
      <c r="AV11431" s="31"/>
      <c r="AW11431" s="31"/>
      <c r="AX11431" s="31"/>
      <c r="AY11431" s="31"/>
      <c r="AZ11431" s="31"/>
      <c r="BA11431" s="31"/>
      <c r="BB11431" s="31"/>
      <c r="BC11431" s="31"/>
      <c r="BD11431" s="31"/>
      <c r="BE11431" s="31"/>
      <c r="BF11431" s="31"/>
      <c r="BG11431" s="31"/>
      <c r="BH11431" s="31"/>
      <c r="BI11431" s="31"/>
      <c r="BJ11431" s="31"/>
      <c r="BK11431" s="31"/>
      <c r="BL11431" s="31"/>
      <c r="BM11431" s="31"/>
      <c r="BN11431" s="31"/>
      <c r="BO11431" s="31"/>
      <c r="BP11431" s="31"/>
      <c r="BQ11431" s="31"/>
      <c r="BR11431" s="31"/>
      <c r="BS11431" s="31"/>
      <c r="BT11431" s="31"/>
      <c r="BU11431" s="31"/>
      <c r="BV11431" s="31"/>
      <c r="BW11431" s="31"/>
      <c r="BX11431" s="31"/>
      <c r="BY11431" s="31"/>
      <c r="BZ11431" s="31"/>
      <c r="CA11431" s="31"/>
      <c r="CB11431" s="31"/>
      <c r="CC11431" s="31"/>
    </row>
    <row r="11432" spans="5:81" customFormat="1" x14ac:dyDescent="0.25">
      <c r="E11432" s="30" t="str">
        <f t="shared" si="88"/>
        <v>update IFINOPL.dbo.AGREEMENT_ASSET set BILLING_TO_NPWP = '016825721641000', NPWP_NAME = 'PT. BORWITA CITRA PRIMA', NPWP_ADDRESS = 'JL. RAYA TAMAN No 48A RT 05 RW 01 Kel. TAMAN Kab. SIDOARJO, Jawa Timur' where AGREEMENT_NO = replace('0002357/4/10/05/2024', '/', '.');</v>
      </c>
      <c r="F11432" s="31"/>
      <c r="G11432" s="31"/>
      <c r="H11432" s="31"/>
      <c r="I11432" s="31"/>
      <c r="J11432" s="31"/>
      <c r="K11432" s="31"/>
      <c r="L11432" s="31"/>
      <c r="M11432" s="31"/>
      <c r="N11432" s="31"/>
      <c r="O11432" s="31"/>
      <c r="P11432" s="31"/>
      <c r="Q11432" s="31"/>
      <c r="R11432" s="31"/>
      <c r="S11432" s="31"/>
      <c r="T11432" s="31"/>
      <c r="U11432" s="31"/>
      <c r="V11432" s="31"/>
      <c r="W11432" s="31"/>
      <c r="X11432" s="31"/>
      <c r="Y11432" s="31"/>
      <c r="Z11432" s="31"/>
      <c r="AA11432" s="31"/>
      <c r="AB11432" s="31"/>
      <c r="AC11432" s="31"/>
      <c r="AD11432" s="31"/>
      <c r="AE11432" s="31"/>
      <c r="AF11432" s="31"/>
      <c r="AG11432" s="31"/>
      <c r="AH11432" s="31"/>
      <c r="AI11432" s="31"/>
      <c r="AJ11432" s="31"/>
      <c r="AK11432" s="31"/>
      <c r="AL11432" s="31"/>
      <c r="AM11432" s="31"/>
      <c r="AN11432" s="31"/>
      <c r="AO11432" s="31"/>
      <c r="AP11432" s="31"/>
      <c r="AQ11432" s="31"/>
      <c r="AR11432" s="31"/>
      <c r="AS11432" s="31"/>
      <c r="AT11432" s="31"/>
      <c r="AU11432" s="31"/>
      <c r="AV11432" s="31"/>
      <c r="AW11432" s="31"/>
      <c r="AX11432" s="31"/>
      <c r="AY11432" s="31"/>
      <c r="AZ11432" s="31"/>
      <c r="BA11432" s="31"/>
      <c r="BB11432" s="31"/>
      <c r="BC11432" s="31"/>
      <c r="BD11432" s="31"/>
      <c r="BE11432" s="31"/>
      <c r="BF11432" s="31"/>
      <c r="BG11432" s="31"/>
      <c r="BH11432" s="31"/>
      <c r="BI11432" s="31"/>
      <c r="BJ11432" s="31"/>
      <c r="BK11432" s="31"/>
      <c r="BL11432" s="31"/>
      <c r="BM11432" s="31"/>
      <c r="BN11432" s="31"/>
      <c r="BO11432" s="31"/>
      <c r="BP11432" s="31"/>
      <c r="BQ11432" s="31"/>
      <c r="BR11432" s="31"/>
      <c r="BS11432" s="31"/>
      <c r="BT11432" s="31"/>
      <c r="BU11432" s="31"/>
      <c r="BV11432" s="31"/>
      <c r="BW11432" s="31"/>
      <c r="BX11432" s="31"/>
      <c r="BY11432" s="31"/>
      <c r="BZ11432" s="31"/>
      <c r="CA11432" s="31"/>
      <c r="CB11432" s="31"/>
      <c r="CC11432" s="31"/>
    </row>
    <row r="11433" spans="5:81" customFormat="1" x14ac:dyDescent="0.25">
      <c r="E11433" s="30" t="str">
        <f t="shared" si="88"/>
        <v>update IFINOPL.dbo.AGREEMENT_ASSET set BILLING_TO_NPWP = '316483148422000', NPWP_NAME = 'PT. PINUS MERAH ABADI', NPWP_ADDRESS = 'JL. SOEKARNO HATTA NO. 112 RT.07 RW.05 BABAKAN CIPARAY, BABAKAN CIPARAY, BANDUNG, JAWA BARAT 40223 INDONESIA' where AGREEMENT_NO = replace('0002365/4/10/05/2024', '/', '.');</v>
      </c>
      <c r="F11433" s="31"/>
      <c r="G11433" s="31"/>
      <c r="H11433" s="31"/>
      <c r="I11433" s="31"/>
      <c r="J11433" s="31"/>
      <c r="K11433" s="31"/>
      <c r="L11433" s="31"/>
      <c r="M11433" s="31"/>
      <c r="N11433" s="31"/>
      <c r="O11433" s="31"/>
      <c r="P11433" s="31"/>
      <c r="Q11433" s="31"/>
      <c r="R11433" s="31"/>
      <c r="S11433" s="31"/>
      <c r="T11433" s="31"/>
      <c r="U11433" s="31"/>
      <c r="V11433" s="31"/>
      <c r="W11433" s="31"/>
      <c r="X11433" s="31"/>
      <c r="Y11433" s="31"/>
      <c r="Z11433" s="31"/>
      <c r="AA11433" s="31"/>
      <c r="AB11433" s="31"/>
      <c r="AC11433" s="31"/>
      <c r="AD11433" s="31"/>
      <c r="AE11433" s="31"/>
      <c r="AF11433" s="31"/>
      <c r="AG11433" s="31"/>
      <c r="AH11433" s="31"/>
      <c r="AI11433" s="31"/>
      <c r="AJ11433" s="31"/>
      <c r="AK11433" s="31"/>
      <c r="AL11433" s="31"/>
      <c r="AM11433" s="31"/>
      <c r="AN11433" s="31"/>
      <c r="AO11433" s="31"/>
      <c r="AP11433" s="31"/>
      <c r="AQ11433" s="31"/>
      <c r="AR11433" s="31"/>
      <c r="AS11433" s="31"/>
      <c r="AT11433" s="31"/>
      <c r="AU11433" s="31"/>
      <c r="AV11433" s="31"/>
      <c r="AW11433" s="31"/>
      <c r="AX11433" s="31"/>
      <c r="AY11433" s="31"/>
      <c r="AZ11433" s="31"/>
      <c r="BA11433" s="31"/>
      <c r="BB11433" s="31"/>
      <c r="BC11433" s="31"/>
      <c r="BD11433" s="31"/>
      <c r="BE11433" s="31"/>
      <c r="BF11433" s="31"/>
      <c r="BG11433" s="31"/>
      <c r="BH11433" s="31"/>
      <c r="BI11433" s="31"/>
      <c r="BJ11433" s="31"/>
      <c r="BK11433" s="31"/>
      <c r="BL11433" s="31"/>
      <c r="BM11433" s="31"/>
      <c r="BN11433" s="31"/>
      <c r="BO11433" s="31"/>
      <c r="BP11433" s="31"/>
      <c r="BQ11433" s="31"/>
      <c r="BR11433" s="31"/>
      <c r="BS11433" s="31"/>
      <c r="BT11433" s="31"/>
      <c r="BU11433" s="31"/>
      <c r="BV11433" s="31"/>
      <c r="BW11433" s="31"/>
      <c r="BX11433" s="31"/>
      <c r="BY11433" s="31"/>
      <c r="BZ11433" s="31"/>
      <c r="CA11433" s="31"/>
      <c r="CB11433" s="31"/>
      <c r="CC11433" s="31"/>
    </row>
    <row r="11434" spans="5:81" customFormat="1" x14ac:dyDescent="0.25">
      <c r="E11434" s="30" t="str">
        <f t="shared" si="88"/>
        <v>update IFINOPL.dbo.AGREEMENT_ASSET set BILLING_TO_NPWP = '723288619022000', NPWP_NAME = 'PT. IIJ GLOBAL SOLUTIONS INDONESIA', NPWP_ADDRESS = 'GD. MIDPLAZA 1 LANTAI 19 JL. JEND. SUDIRMAN KAV 10-11, KARET TENGSIN, TANAH ABANG' where AGREEMENT_NO = replace('0002366/4/08/05/2024', '/', '.');</v>
      </c>
      <c r="F11434" s="31"/>
      <c r="G11434" s="31"/>
      <c r="H11434" s="31"/>
      <c r="I11434" s="31"/>
      <c r="J11434" s="31"/>
      <c r="K11434" s="31"/>
      <c r="L11434" s="31"/>
      <c r="M11434" s="31"/>
      <c r="N11434" s="31"/>
      <c r="O11434" s="31"/>
      <c r="P11434" s="31"/>
      <c r="Q11434" s="31"/>
      <c r="R11434" s="31"/>
      <c r="S11434" s="31"/>
      <c r="T11434" s="31"/>
      <c r="U11434" s="31"/>
      <c r="V11434" s="31"/>
      <c r="W11434" s="31"/>
      <c r="X11434" s="31"/>
      <c r="Y11434" s="31"/>
      <c r="Z11434" s="31"/>
      <c r="AA11434" s="31"/>
      <c r="AB11434" s="31"/>
      <c r="AC11434" s="31"/>
      <c r="AD11434" s="31"/>
      <c r="AE11434" s="31"/>
      <c r="AF11434" s="31"/>
      <c r="AG11434" s="31"/>
      <c r="AH11434" s="31"/>
      <c r="AI11434" s="31"/>
      <c r="AJ11434" s="31"/>
      <c r="AK11434" s="31"/>
      <c r="AL11434" s="31"/>
      <c r="AM11434" s="31"/>
      <c r="AN11434" s="31"/>
      <c r="AO11434" s="31"/>
      <c r="AP11434" s="31"/>
      <c r="AQ11434" s="31"/>
      <c r="AR11434" s="31"/>
      <c r="AS11434" s="31"/>
      <c r="AT11434" s="31"/>
      <c r="AU11434" s="31"/>
      <c r="AV11434" s="31"/>
      <c r="AW11434" s="31"/>
      <c r="AX11434" s="31"/>
      <c r="AY11434" s="31"/>
      <c r="AZ11434" s="31"/>
      <c r="BA11434" s="31"/>
      <c r="BB11434" s="31"/>
      <c r="BC11434" s="31"/>
      <c r="BD11434" s="31"/>
      <c r="BE11434" s="31"/>
      <c r="BF11434" s="31"/>
      <c r="BG11434" s="31"/>
      <c r="BH11434" s="31"/>
      <c r="BI11434" s="31"/>
      <c r="BJ11434" s="31"/>
      <c r="BK11434" s="31"/>
      <c r="BL11434" s="31"/>
      <c r="BM11434" s="31"/>
      <c r="BN11434" s="31"/>
      <c r="BO11434" s="31"/>
      <c r="BP11434" s="31"/>
      <c r="BQ11434" s="31"/>
      <c r="BR11434" s="31"/>
      <c r="BS11434" s="31"/>
      <c r="BT11434" s="31"/>
      <c r="BU11434" s="31"/>
      <c r="BV11434" s="31"/>
      <c r="BW11434" s="31"/>
      <c r="BX11434" s="31"/>
      <c r="BY11434" s="31"/>
      <c r="BZ11434" s="31"/>
      <c r="CA11434" s="31"/>
      <c r="CB11434" s="31"/>
      <c r="CC11434" s="31"/>
    </row>
    <row r="11435" spans="5:81" customFormat="1" x14ac:dyDescent="0.25">
      <c r="E11435" s="30" t="str">
        <f t="shared" ref="E11435:E11483" si="89">"update IFINOPL.dbo.AGREEMENT_ASSET set BILLING_TO_NPWP = '" &amp; TRIM(SUBSTITUTE(BW8503, "|", "")) &amp; "', NPWP_NAME = '" &amp; TRIM(CF8503) &amp; "', NPWP_ADDRESS = '" &amp; TRIM(CX8503) &amp; "' where AGREEMENT_NO = replace('" &amp; TRIM(E8503) &amp; "', '/', '.');"</f>
        <v>update IFINOPL.dbo.AGREEMENT_ASSET set BILLING_TO_NPWP = '427781075047000', NPWP_NAME = 'PT. GLOBAL JET CARGO', NPWP_ADDRESS = 'Landmark Pluit Tower Blok B1 Lantai 9A, Jl.PLuit Penjaringan Kota Adm.Jakarta Utara DKI Jakarta' where AGREEMENT_NO = replace('0002368/4/08/05/2024', '/', '.');</v>
      </c>
      <c r="F11435" s="31"/>
      <c r="G11435" s="31"/>
      <c r="H11435" s="31"/>
      <c r="I11435" s="31"/>
      <c r="J11435" s="31"/>
      <c r="K11435" s="31"/>
      <c r="L11435" s="31"/>
      <c r="M11435" s="31"/>
      <c r="N11435" s="31"/>
      <c r="O11435" s="31"/>
      <c r="P11435" s="31"/>
      <c r="Q11435" s="31"/>
      <c r="R11435" s="31"/>
      <c r="S11435" s="31"/>
      <c r="T11435" s="31"/>
      <c r="U11435" s="31"/>
      <c r="V11435" s="31"/>
      <c r="W11435" s="31"/>
      <c r="X11435" s="31"/>
      <c r="Y11435" s="31"/>
      <c r="Z11435" s="31"/>
      <c r="AA11435" s="31"/>
      <c r="AB11435" s="31"/>
      <c r="AC11435" s="31"/>
      <c r="AD11435" s="31"/>
      <c r="AE11435" s="31"/>
      <c r="AF11435" s="31"/>
      <c r="AG11435" s="31"/>
      <c r="AH11435" s="31"/>
      <c r="AI11435" s="31"/>
      <c r="AJ11435" s="31"/>
      <c r="AK11435" s="31"/>
      <c r="AL11435" s="31"/>
      <c r="AM11435" s="31"/>
      <c r="AN11435" s="31"/>
      <c r="AO11435" s="31"/>
      <c r="AP11435" s="31"/>
      <c r="AQ11435" s="31"/>
      <c r="AR11435" s="31"/>
      <c r="AS11435" s="31"/>
      <c r="AT11435" s="31"/>
      <c r="AU11435" s="31"/>
      <c r="AV11435" s="31"/>
      <c r="AW11435" s="31"/>
      <c r="AX11435" s="31"/>
      <c r="AY11435" s="31"/>
      <c r="AZ11435" s="31"/>
      <c r="BA11435" s="31"/>
      <c r="BB11435" s="31"/>
      <c r="BC11435" s="31"/>
      <c r="BD11435" s="31"/>
      <c r="BE11435" s="31"/>
      <c r="BF11435" s="31"/>
      <c r="BG11435" s="31"/>
      <c r="BH11435" s="31"/>
      <c r="BI11435" s="31"/>
      <c r="BJ11435" s="31"/>
      <c r="BK11435" s="31"/>
      <c r="BL11435" s="31"/>
      <c r="BM11435" s="31"/>
      <c r="BN11435" s="31"/>
      <c r="BO11435" s="31"/>
      <c r="BP11435" s="31"/>
      <c r="BQ11435" s="31"/>
      <c r="BR11435" s="31"/>
      <c r="BS11435" s="31"/>
      <c r="BT11435" s="31"/>
      <c r="BU11435" s="31"/>
      <c r="BV11435" s="31"/>
      <c r="BW11435" s="31"/>
      <c r="BX11435" s="31"/>
      <c r="BY11435" s="31"/>
      <c r="BZ11435" s="31"/>
      <c r="CA11435" s="31"/>
      <c r="CB11435" s="31"/>
      <c r="CC11435" s="31"/>
    </row>
    <row r="11436" spans="5:81" customFormat="1" x14ac:dyDescent="0.25">
      <c r="E11436" s="30" t="str">
        <f t="shared" si="89"/>
        <v>update IFINOPL.dbo.AGREEMENT_ASSET set BILLING_TO_NPWP = '427781075047000', NPWP_NAME = 'PT. GLOBAL JET CARGO', NPWP_ADDRESS = 'Landmark Pluit Tower Blok B1 Lantai 9A, Jl Pluit Penjaringan Adm.Jakarta Utara DKI Jakarta' where AGREEMENT_NO = replace('0002369/4/08/05/2024', '/', '.');</v>
      </c>
      <c r="F11436" s="31"/>
      <c r="G11436" s="31"/>
      <c r="H11436" s="31"/>
      <c r="I11436" s="31"/>
      <c r="J11436" s="31"/>
      <c r="K11436" s="31"/>
      <c r="L11436" s="31"/>
      <c r="M11436" s="31"/>
      <c r="N11436" s="31"/>
      <c r="O11436" s="31"/>
      <c r="P11436" s="31"/>
      <c r="Q11436" s="31"/>
      <c r="R11436" s="31"/>
      <c r="S11436" s="31"/>
      <c r="T11436" s="31"/>
      <c r="U11436" s="31"/>
      <c r="V11436" s="31"/>
      <c r="W11436" s="31"/>
      <c r="X11436" s="31"/>
      <c r="Y11436" s="31"/>
      <c r="Z11436" s="31"/>
      <c r="AA11436" s="31"/>
      <c r="AB11436" s="31"/>
      <c r="AC11436" s="31"/>
      <c r="AD11436" s="31"/>
      <c r="AE11436" s="31"/>
      <c r="AF11436" s="31"/>
      <c r="AG11436" s="31"/>
      <c r="AH11436" s="31"/>
      <c r="AI11436" s="31"/>
      <c r="AJ11436" s="31"/>
      <c r="AK11436" s="31"/>
      <c r="AL11436" s="31"/>
      <c r="AM11436" s="31"/>
      <c r="AN11436" s="31"/>
      <c r="AO11436" s="31"/>
      <c r="AP11436" s="31"/>
      <c r="AQ11436" s="31"/>
      <c r="AR11436" s="31"/>
      <c r="AS11436" s="31"/>
      <c r="AT11436" s="31"/>
      <c r="AU11436" s="31"/>
      <c r="AV11436" s="31"/>
      <c r="AW11436" s="31"/>
      <c r="AX11436" s="31"/>
      <c r="AY11436" s="31"/>
      <c r="AZ11436" s="31"/>
      <c r="BA11436" s="31"/>
      <c r="BB11436" s="31"/>
      <c r="BC11436" s="31"/>
      <c r="BD11436" s="31"/>
      <c r="BE11436" s="31"/>
      <c r="BF11436" s="31"/>
      <c r="BG11436" s="31"/>
      <c r="BH11436" s="31"/>
      <c r="BI11436" s="31"/>
      <c r="BJ11436" s="31"/>
      <c r="BK11436" s="31"/>
      <c r="BL11436" s="31"/>
      <c r="BM11436" s="31"/>
      <c r="BN11436" s="31"/>
      <c r="BO11436" s="31"/>
      <c r="BP11436" s="31"/>
      <c r="BQ11436" s="31"/>
      <c r="BR11436" s="31"/>
      <c r="BS11436" s="31"/>
      <c r="BT11436" s="31"/>
      <c r="BU11436" s="31"/>
      <c r="BV11436" s="31"/>
      <c r="BW11436" s="31"/>
      <c r="BX11436" s="31"/>
      <c r="BY11436" s="31"/>
      <c r="BZ11436" s="31"/>
      <c r="CA11436" s="31"/>
      <c r="CB11436" s="31"/>
      <c r="CC11436" s="31"/>
    </row>
    <row r="11437" spans="5:81" customFormat="1" x14ac:dyDescent="0.25">
      <c r="E11437" s="30" t="str">
        <f t="shared" si="89"/>
        <v>update IFINOPL.dbo.AGREEMENT_ASSET set BILLING_TO_NPWP = '427781075047000', NPWP_NAME = 'PT. GLOBAL JET CARGO', NPWP_ADDRESS = 'Landmark Pluit Tower Blok B1 Lantai 9A,Jl.Pluit Penjaringan Adm.Kota Jakarta Utara DKI Jakarta' where AGREEMENT_NO = replace('0002370/4/08/05/2024', '/', '.');</v>
      </c>
      <c r="F11437" s="31"/>
      <c r="G11437" s="31"/>
      <c r="H11437" s="31"/>
      <c r="I11437" s="31"/>
      <c r="J11437" s="31"/>
      <c r="K11437" s="31"/>
      <c r="L11437" s="31"/>
      <c r="M11437" s="31"/>
      <c r="N11437" s="31"/>
      <c r="O11437" s="31"/>
      <c r="P11437" s="31"/>
      <c r="Q11437" s="31"/>
      <c r="R11437" s="31"/>
      <c r="S11437" s="31"/>
      <c r="T11437" s="31"/>
      <c r="U11437" s="31"/>
      <c r="V11437" s="31"/>
      <c r="W11437" s="31"/>
      <c r="X11437" s="31"/>
      <c r="Y11437" s="31"/>
      <c r="Z11437" s="31"/>
      <c r="AA11437" s="31"/>
      <c r="AB11437" s="31"/>
      <c r="AC11437" s="31"/>
      <c r="AD11437" s="31"/>
      <c r="AE11437" s="31"/>
      <c r="AF11437" s="31"/>
      <c r="AG11437" s="31"/>
      <c r="AH11437" s="31"/>
      <c r="AI11437" s="31"/>
      <c r="AJ11437" s="31"/>
      <c r="AK11437" s="31"/>
      <c r="AL11437" s="31"/>
      <c r="AM11437" s="31"/>
      <c r="AN11437" s="31"/>
      <c r="AO11437" s="31"/>
      <c r="AP11437" s="31"/>
      <c r="AQ11437" s="31"/>
      <c r="AR11437" s="31"/>
      <c r="AS11437" s="31"/>
      <c r="AT11437" s="31"/>
      <c r="AU11437" s="31"/>
      <c r="AV11437" s="31"/>
      <c r="AW11437" s="31"/>
      <c r="AX11437" s="31"/>
      <c r="AY11437" s="31"/>
      <c r="AZ11437" s="31"/>
      <c r="BA11437" s="31"/>
      <c r="BB11437" s="31"/>
      <c r="BC11437" s="31"/>
      <c r="BD11437" s="31"/>
      <c r="BE11437" s="31"/>
      <c r="BF11437" s="31"/>
      <c r="BG11437" s="31"/>
      <c r="BH11437" s="31"/>
      <c r="BI11437" s="31"/>
      <c r="BJ11437" s="31"/>
      <c r="BK11437" s="31"/>
      <c r="BL11437" s="31"/>
      <c r="BM11437" s="31"/>
      <c r="BN11437" s="31"/>
      <c r="BO11437" s="31"/>
      <c r="BP11437" s="31"/>
      <c r="BQ11437" s="31"/>
      <c r="BR11437" s="31"/>
      <c r="BS11437" s="31"/>
      <c r="BT11437" s="31"/>
      <c r="BU11437" s="31"/>
      <c r="BV11437" s="31"/>
      <c r="BW11437" s="31"/>
      <c r="BX11437" s="31"/>
      <c r="BY11437" s="31"/>
      <c r="BZ11437" s="31"/>
      <c r="CA11437" s="31"/>
      <c r="CB11437" s="31"/>
      <c r="CC11437" s="31"/>
    </row>
    <row r="11438" spans="5:81" customFormat="1" x14ac:dyDescent="0.25">
      <c r="E11438" s="30" t="str">
        <f t="shared" si="89"/>
        <v>update IFINOPL.dbo.AGREEMENT_ASSET set BILLING_TO_NPWP = '966628927402000', NPWP_NAME = 'PT. SMAX MAKMUR SEJAHTERA', NPWP_ADDRESS = 'JALAN MANIS III NOMOR 6 KAWASAN INDUSTRI MANIS MANIS JAYA JATIUWUNG' where AGREEMENT_NO = replace('0002372/4/10/05/2024', '/', '.');</v>
      </c>
      <c r="F11438" s="31"/>
      <c r="G11438" s="31"/>
      <c r="H11438" s="31"/>
      <c r="I11438" s="31"/>
      <c r="J11438" s="31"/>
      <c r="K11438" s="31"/>
      <c r="L11438" s="31"/>
      <c r="M11438" s="31"/>
      <c r="N11438" s="31"/>
      <c r="O11438" s="31"/>
      <c r="P11438" s="31"/>
      <c r="Q11438" s="31"/>
      <c r="R11438" s="31"/>
      <c r="S11438" s="31"/>
      <c r="T11438" s="31"/>
      <c r="U11438" s="31"/>
      <c r="V11438" s="31"/>
      <c r="W11438" s="31"/>
      <c r="X11438" s="31"/>
      <c r="Y11438" s="31"/>
      <c r="Z11438" s="31"/>
      <c r="AA11438" s="31"/>
      <c r="AB11438" s="31"/>
      <c r="AC11438" s="31"/>
      <c r="AD11438" s="31"/>
      <c r="AE11438" s="31"/>
      <c r="AF11438" s="31"/>
      <c r="AG11438" s="31"/>
      <c r="AH11438" s="31"/>
      <c r="AI11438" s="31"/>
      <c r="AJ11438" s="31"/>
      <c r="AK11438" s="31"/>
      <c r="AL11438" s="31"/>
      <c r="AM11438" s="31"/>
      <c r="AN11438" s="31"/>
      <c r="AO11438" s="31"/>
      <c r="AP11438" s="31"/>
      <c r="AQ11438" s="31"/>
      <c r="AR11438" s="31"/>
      <c r="AS11438" s="31"/>
      <c r="AT11438" s="31"/>
      <c r="AU11438" s="31"/>
      <c r="AV11438" s="31"/>
      <c r="AW11438" s="31"/>
      <c r="AX11438" s="31"/>
      <c r="AY11438" s="31"/>
      <c r="AZ11438" s="31"/>
      <c r="BA11438" s="31"/>
      <c r="BB11438" s="31"/>
      <c r="BC11438" s="31"/>
      <c r="BD11438" s="31"/>
      <c r="BE11438" s="31"/>
      <c r="BF11438" s="31"/>
      <c r="BG11438" s="31"/>
      <c r="BH11438" s="31"/>
      <c r="BI11438" s="31"/>
      <c r="BJ11438" s="31"/>
      <c r="BK11438" s="31"/>
      <c r="BL11438" s="31"/>
      <c r="BM11438" s="31"/>
      <c r="BN11438" s="31"/>
      <c r="BO11438" s="31"/>
      <c r="BP11438" s="31"/>
      <c r="BQ11438" s="31"/>
      <c r="BR11438" s="31"/>
      <c r="BS11438" s="31"/>
      <c r="BT11438" s="31"/>
      <c r="BU11438" s="31"/>
      <c r="BV11438" s="31"/>
      <c r="BW11438" s="31"/>
      <c r="BX11438" s="31"/>
      <c r="BY11438" s="31"/>
      <c r="BZ11438" s="31"/>
      <c r="CA11438" s="31"/>
      <c r="CB11438" s="31"/>
      <c r="CC11438" s="31"/>
    </row>
    <row r="11439" spans="5:81" customFormat="1" x14ac:dyDescent="0.25">
      <c r="E11439" s="30" t="str">
        <f t="shared" si="89"/>
        <v>update IFINOPL.dbo.AGREEMENT_ASSET set BILLING_TO_NPWP = '016743767092000', NPWP_NAME = 'PT. TIRTA INVESTAMA', NPWP_ADDRESS = 'GEDUNG RDTX PLACE LT 5-9 JL PROF DR.SATRIO KAV 3, KARET KUNINGAN, SETIABUDI, KOTA ADM. JAKARTA SELATAN, DKI JAKARTA, 12940' where AGREEMENT_NO = replace('0002374/4/10/05/2024', '/', '.');</v>
      </c>
      <c r="F11439" s="31"/>
      <c r="G11439" s="31"/>
      <c r="H11439" s="31"/>
      <c r="I11439" s="31"/>
      <c r="J11439" s="31"/>
      <c r="K11439" s="31"/>
      <c r="L11439" s="31"/>
      <c r="M11439" s="31"/>
      <c r="N11439" s="31"/>
      <c r="O11439" s="31"/>
      <c r="P11439" s="31"/>
      <c r="Q11439" s="31"/>
      <c r="R11439" s="31"/>
      <c r="S11439" s="31"/>
      <c r="T11439" s="31"/>
      <c r="U11439" s="31"/>
      <c r="V11439" s="31"/>
      <c r="W11439" s="31"/>
      <c r="X11439" s="31"/>
      <c r="Y11439" s="31"/>
      <c r="Z11439" s="31"/>
      <c r="AA11439" s="31"/>
      <c r="AB11439" s="31"/>
      <c r="AC11439" s="31"/>
      <c r="AD11439" s="31"/>
      <c r="AE11439" s="31"/>
      <c r="AF11439" s="31"/>
      <c r="AG11439" s="31"/>
      <c r="AH11439" s="31"/>
      <c r="AI11439" s="31"/>
      <c r="AJ11439" s="31"/>
      <c r="AK11439" s="31"/>
      <c r="AL11439" s="31"/>
      <c r="AM11439" s="31"/>
      <c r="AN11439" s="31"/>
      <c r="AO11439" s="31"/>
      <c r="AP11439" s="31"/>
      <c r="AQ11439" s="31"/>
      <c r="AR11439" s="31"/>
      <c r="AS11439" s="31"/>
      <c r="AT11439" s="31"/>
      <c r="AU11439" s="31"/>
      <c r="AV11439" s="31"/>
      <c r="AW11439" s="31"/>
      <c r="AX11439" s="31"/>
      <c r="AY11439" s="31"/>
      <c r="AZ11439" s="31"/>
      <c r="BA11439" s="31"/>
      <c r="BB11439" s="31"/>
      <c r="BC11439" s="31"/>
      <c r="BD11439" s="31"/>
      <c r="BE11439" s="31"/>
      <c r="BF11439" s="31"/>
      <c r="BG11439" s="31"/>
      <c r="BH11439" s="31"/>
      <c r="BI11439" s="31"/>
      <c r="BJ11439" s="31"/>
      <c r="BK11439" s="31"/>
      <c r="BL11439" s="31"/>
      <c r="BM11439" s="31"/>
      <c r="BN11439" s="31"/>
      <c r="BO11439" s="31"/>
      <c r="BP11439" s="31"/>
      <c r="BQ11439" s="31"/>
      <c r="BR11439" s="31"/>
      <c r="BS11439" s="31"/>
      <c r="BT11439" s="31"/>
      <c r="BU11439" s="31"/>
      <c r="BV11439" s="31"/>
      <c r="BW11439" s="31"/>
      <c r="BX11439" s="31"/>
      <c r="BY11439" s="31"/>
      <c r="BZ11439" s="31"/>
      <c r="CA11439" s="31"/>
      <c r="CB11439" s="31"/>
      <c r="CC11439" s="31"/>
    </row>
    <row r="11440" spans="5:81" customFormat="1" x14ac:dyDescent="0.25">
      <c r="E11440" s="30" t="str">
        <f t="shared" si="89"/>
        <v>update IFINOPL.dbo.AGREEMENT_ASSET set BILLING_TO_NPWP = '019890144007000', NPWP_NAME = 'PT. OCS GLOBAL SERVICES', NPWP_ADDRESS = 'CIBIS PARK LOT 411 JALAN TAHI BONAR SIMATUPANG BLOK. - NO. 2 RT. CILANDAK TIMUR, PASAR MINGGU KOTA ADM. JAKARTA SELATAN DKI JAKARTA' where AGREEMENT_NO = replace('0002375/4/10/05/2024', '/', '.');</v>
      </c>
      <c r="F11440" s="31"/>
      <c r="G11440" s="31"/>
      <c r="H11440" s="31"/>
      <c r="I11440" s="31"/>
      <c r="J11440" s="31"/>
      <c r="K11440" s="31"/>
      <c r="L11440" s="31"/>
      <c r="M11440" s="31"/>
      <c r="N11440" s="31"/>
      <c r="O11440" s="31"/>
      <c r="P11440" s="31"/>
      <c r="Q11440" s="31"/>
      <c r="R11440" s="31"/>
      <c r="S11440" s="31"/>
      <c r="T11440" s="31"/>
      <c r="U11440" s="31"/>
      <c r="V11440" s="31"/>
      <c r="W11440" s="31"/>
      <c r="X11440" s="31"/>
      <c r="Y11440" s="31"/>
      <c r="Z11440" s="31"/>
      <c r="AA11440" s="31"/>
      <c r="AB11440" s="31"/>
      <c r="AC11440" s="31"/>
      <c r="AD11440" s="31"/>
      <c r="AE11440" s="31"/>
      <c r="AF11440" s="31"/>
      <c r="AG11440" s="31"/>
      <c r="AH11440" s="31"/>
      <c r="AI11440" s="31"/>
      <c r="AJ11440" s="31"/>
      <c r="AK11440" s="31"/>
      <c r="AL11440" s="31"/>
      <c r="AM11440" s="31"/>
      <c r="AN11440" s="31"/>
      <c r="AO11440" s="31"/>
      <c r="AP11440" s="31"/>
      <c r="AQ11440" s="31"/>
      <c r="AR11440" s="31"/>
      <c r="AS11440" s="31"/>
      <c r="AT11440" s="31"/>
      <c r="AU11440" s="31"/>
      <c r="AV11440" s="31"/>
      <c r="AW11440" s="31"/>
      <c r="AX11440" s="31"/>
      <c r="AY11440" s="31"/>
      <c r="AZ11440" s="31"/>
      <c r="BA11440" s="31"/>
      <c r="BB11440" s="31"/>
      <c r="BC11440" s="31"/>
      <c r="BD11440" s="31"/>
      <c r="BE11440" s="31"/>
      <c r="BF11440" s="31"/>
      <c r="BG11440" s="31"/>
      <c r="BH11440" s="31"/>
      <c r="BI11440" s="31"/>
      <c r="BJ11440" s="31"/>
      <c r="BK11440" s="31"/>
      <c r="BL11440" s="31"/>
      <c r="BM11440" s="31"/>
      <c r="BN11440" s="31"/>
      <c r="BO11440" s="31"/>
      <c r="BP11440" s="31"/>
      <c r="BQ11440" s="31"/>
      <c r="BR11440" s="31"/>
      <c r="BS11440" s="31"/>
      <c r="BT11440" s="31"/>
      <c r="BU11440" s="31"/>
      <c r="BV11440" s="31"/>
      <c r="BW11440" s="31"/>
      <c r="BX11440" s="31"/>
      <c r="BY11440" s="31"/>
      <c r="BZ11440" s="31"/>
      <c r="CA11440" s="31"/>
      <c r="CB11440" s="31"/>
      <c r="CC11440" s="31"/>
    </row>
    <row r="11441" spans="5:81" customFormat="1" x14ac:dyDescent="0.25">
      <c r="E11441" s="30" t="str">
        <f t="shared" si="89"/>
        <v>update IFINOPL.dbo.AGREEMENT_ASSET set BILLING_TO_NPWP = '019890144007000', NPWP_NAME = 'PT. OCS GLOBAL SERVICES', NPWP_ADDRESS = 'CIBIS PARK LOT 411 JALAN TAHI BONAR SIMATUPANG BLOK. - NO. 2 RT. CILANDAK TIMUR, PASAR MINGGU KOTA ADM. JAKARTA SELATAN DKI JAKARTA' where AGREEMENT_NO = replace('0002376/4/10/05/2024', '/', '.');</v>
      </c>
      <c r="F11441" s="31"/>
      <c r="G11441" s="31"/>
      <c r="H11441" s="31"/>
      <c r="I11441" s="31"/>
      <c r="J11441" s="31"/>
      <c r="K11441" s="31"/>
      <c r="L11441" s="31"/>
      <c r="M11441" s="31"/>
      <c r="N11441" s="31"/>
      <c r="O11441" s="31"/>
      <c r="P11441" s="31"/>
      <c r="Q11441" s="31"/>
      <c r="R11441" s="31"/>
      <c r="S11441" s="31"/>
      <c r="T11441" s="31"/>
      <c r="U11441" s="31"/>
      <c r="V11441" s="31"/>
      <c r="W11441" s="31"/>
      <c r="X11441" s="31"/>
      <c r="Y11441" s="31"/>
      <c r="Z11441" s="31"/>
      <c r="AA11441" s="31"/>
      <c r="AB11441" s="31"/>
      <c r="AC11441" s="31"/>
      <c r="AD11441" s="31"/>
      <c r="AE11441" s="31"/>
      <c r="AF11441" s="31"/>
      <c r="AG11441" s="31"/>
      <c r="AH11441" s="31"/>
      <c r="AI11441" s="31"/>
      <c r="AJ11441" s="31"/>
      <c r="AK11441" s="31"/>
      <c r="AL11441" s="31"/>
      <c r="AM11441" s="31"/>
      <c r="AN11441" s="31"/>
      <c r="AO11441" s="31"/>
      <c r="AP11441" s="31"/>
      <c r="AQ11441" s="31"/>
      <c r="AR11441" s="31"/>
      <c r="AS11441" s="31"/>
      <c r="AT11441" s="31"/>
      <c r="AU11441" s="31"/>
      <c r="AV11441" s="31"/>
      <c r="AW11441" s="31"/>
      <c r="AX11441" s="31"/>
      <c r="AY11441" s="31"/>
      <c r="AZ11441" s="31"/>
      <c r="BA11441" s="31"/>
      <c r="BB11441" s="31"/>
      <c r="BC11441" s="31"/>
      <c r="BD11441" s="31"/>
      <c r="BE11441" s="31"/>
      <c r="BF11441" s="31"/>
      <c r="BG11441" s="31"/>
      <c r="BH11441" s="31"/>
      <c r="BI11441" s="31"/>
      <c r="BJ11441" s="31"/>
      <c r="BK11441" s="31"/>
      <c r="BL11441" s="31"/>
      <c r="BM11441" s="31"/>
      <c r="BN11441" s="31"/>
      <c r="BO11441" s="31"/>
      <c r="BP11441" s="31"/>
      <c r="BQ11441" s="31"/>
      <c r="BR11441" s="31"/>
      <c r="BS11441" s="31"/>
      <c r="BT11441" s="31"/>
      <c r="BU11441" s="31"/>
      <c r="BV11441" s="31"/>
      <c r="BW11441" s="31"/>
      <c r="BX11441" s="31"/>
      <c r="BY11441" s="31"/>
      <c r="BZ11441" s="31"/>
      <c r="CA11441" s="31"/>
      <c r="CB11441" s="31"/>
      <c r="CC11441" s="31"/>
    </row>
    <row r="11442" spans="5:81" customFormat="1" x14ac:dyDescent="0.25">
      <c r="E11442" s="30" t="str">
        <f t="shared" si="89"/>
        <v>update IFINOPL.dbo.AGREEMENT_ASSET set BILLING_TO_NPWP = '015397102643001', NPWP_NAME = 'PT. TIKI JALUR NUGRAHA EKAKURIR', NPWP_ADDRESS = 'JL. RAYA BANDARA JUANDA KM 2-3 RT. 010 RW. 003, SEMAMBUNG, GEDANGAN, KAB. SIDOARJO JAWA TIMUR 61254' where AGREEMENT_NO = replace('0002383/4/10/05/2024', '/', '.');</v>
      </c>
      <c r="F11442" s="31"/>
      <c r="G11442" s="31"/>
      <c r="H11442" s="31"/>
      <c r="I11442" s="31"/>
      <c r="J11442" s="31"/>
      <c r="K11442" s="31"/>
      <c r="L11442" s="31"/>
      <c r="M11442" s="31"/>
      <c r="N11442" s="31"/>
      <c r="O11442" s="31"/>
      <c r="P11442" s="31"/>
      <c r="Q11442" s="31"/>
      <c r="R11442" s="31"/>
      <c r="S11442" s="31"/>
      <c r="T11442" s="31"/>
      <c r="U11442" s="31"/>
      <c r="V11442" s="31"/>
      <c r="W11442" s="31"/>
      <c r="X11442" s="31"/>
      <c r="Y11442" s="31"/>
      <c r="Z11442" s="31"/>
      <c r="AA11442" s="31"/>
      <c r="AB11442" s="31"/>
      <c r="AC11442" s="31"/>
      <c r="AD11442" s="31"/>
      <c r="AE11442" s="31"/>
      <c r="AF11442" s="31"/>
      <c r="AG11442" s="31"/>
      <c r="AH11442" s="31"/>
      <c r="AI11442" s="31"/>
      <c r="AJ11442" s="31"/>
      <c r="AK11442" s="31"/>
      <c r="AL11442" s="31"/>
      <c r="AM11442" s="31"/>
      <c r="AN11442" s="31"/>
      <c r="AO11442" s="31"/>
      <c r="AP11442" s="31"/>
      <c r="AQ11442" s="31"/>
      <c r="AR11442" s="31"/>
      <c r="AS11442" s="31"/>
      <c r="AT11442" s="31"/>
      <c r="AU11442" s="31"/>
      <c r="AV11442" s="31"/>
      <c r="AW11442" s="31"/>
      <c r="AX11442" s="31"/>
      <c r="AY11442" s="31"/>
      <c r="AZ11442" s="31"/>
      <c r="BA11442" s="31"/>
      <c r="BB11442" s="31"/>
      <c r="BC11442" s="31"/>
      <c r="BD11442" s="31"/>
      <c r="BE11442" s="31"/>
      <c r="BF11442" s="31"/>
      <c r="BG11442" s="31"/>
      <c r="BH11442" s="31"/>
      <c r="BI11442" s="31"/>
      <c r="BJ11442" s="31"/>
      <c r="BK11442" s="31"/>
      <c r="BL11442" s="31"/>
      <c r="BM11442" s="31"/>
      <c r="BN11442" s="31"/>
      <c r="BO11442" s="31"/>
      <c r="BP11442" s="31"/>
      <c r="BQ11442" s="31"/>
      <c r="BR11442" s="31"/>
      <c r="BS11442" s="31"/>
      <c r="BT11442" s="31"/>
      <c r="BU11442" s="31"/>
      <c r="BV11442" s="31"/>
      <c r="BW11442" s="31"/>
      <c r="BX11442" s="31"/>
      <c r="BY11442" s="31"/>
      <c r="BZ11442" s="31"/>
      <c r="CA11442" s="31"/>
      <c r="CB11442" s="31"/>
      <c r="CC11442" s="31"/>
    </row>
    <row r="11443" spans="5:81" customFormat="1" x14ac:dyDescent="0.25">
      <c r="E11443" s="30" t="str">
        <f t="shared" si="89"/>
        <v>update IFINOPL.dbo.AGREEMENT_ASSET set BILLING_TO_NPWP = '011085016631000', NPWP_NAME = 'KOPERASI PEGAWAI PELABUHAN INDONESIA', NPWP_ADDRESS = 'JL. PERAK TIMUR NO. 298 RT.002 RW. 003 PERAK UTARA PABEAN CANTIAN KOTA SURABAYA JAWA TIMUR 60165' where AGREEMENT_NO = replace('0002395/4/10/05/2024', '/', '.');</v>
      </c>
      <c r="F11443" s="31"/>
      <c r="G11443" s="31"/>
      <c r="H11443" s="31"/>
      <c r="I11443" s="31"/>
      <c r="J11443" s="31"/>
      <c r="K11443" s="31"/>
      <c r="L11443" s="31"/>
      <c r="M11443" s="31"/>
      <c r="N11443" s="31"/>
      <c r="O11443" s="31"/>
      <c r="P11443" s="31"/>
      <c r="Q11443" s="31"/>
      <c r="R11443" s="31"/>
      <c r="S11443" s="31"/>
      <c r="T11443" s="31"/>
      <c r="U11443" s="31"/>
      <c r="V11443" s="31"/>
      <c r="W11443" s="31"/>
      <c r="X11443" s="31"/>
      <c r="Y11443" s="31"/>
      <c r="Z11443" s="31"/>
      <c r="AA11443" s="31"/>
      <c r="AB11443" s="31"/>
      <c r="AC11443" s="31"/>
      <c r="AD11443" s="31"/>
      <c r="AE11443" s="31"/>
      <c r="AF11443" s="31"/>
      <c r="AG11443" s="31"/>
      <c r="AH11443" s="31"/>
      <c r="AI11443" s="31"/>
      <c r="AJ11443" s="31"/>
      <c r="AK11443" s="31"/>
      <c r="AL11443" s="31"/>
      <c r="AM11443" s="31"/>
      <c r="AN11443" s="31"/>
      <c r="AO11443" s="31"/>
      <c r="AP11443" s="31"/>
      <c r="AQ11443" s="31"/>
      <c r="AR11443" s="31"/>
      <c r="AS11443" s="31"/>
      <c r="AT11443" s="31"/>
      <c r="AU11443" s="31"/>
      <c r="AV11443" s="31"/>
      <c r="AW11443" s="31"/>
      <c r="AX11443" s="31"/>
      <c r="AY11443" s="31"/>
      <c r="AZ11443" s="31"/>
      <c r="BA11443" s="31"/>
      <c r="BB11443" s="31"/>
      <c r="BC11443" s="31"/>
      <c r="BD11443" s="31"/>
      <c r="BE11443" s="31"/>
      <c r="BF11443" s="31"/>
      <c r="BG11443" s="31"/>
      <c r="BH11443" s="31"/>
      <c r="BI11443" s="31"/>
      <c r="BJ11443" s="31"/>
      <c r="BK11443" s="31"/>
      <c r="BL11443" s="31"/>
      <c r="BM11443" s="31"/>
      <c r="BN11443" s="31"/>
      <c r="BO11443" s="31"/>
      <c r="BP11443" s="31"/>
      <c r="BQ11443" s="31"/>
      <c r="BR11443" s="31"/>
      <c r="BS11443" s="31"/>
      <c r="BT11443" s="31"/>
      <c r="BU11443" s="31"/>
      <c r="BV11443" s="31"/>
      <c r="BW11443" s="31"/>
      <c r="BX11443" s="31"/>
      <c r="BY11443" s="31"/>
      <c r="BZ11443" s="31"/>
      <c r="CA11443" s="31"/>
      <c r="CB11443" s="31"/>
      <c r="CC11443" s="31"/>
    </row>
    <row r="11444" spans="5:81" customFormat="1" x14ac:dyDescent="0.25">
      <c r="E11444" s="30" t="str">
        <f t="shared" si="89"/>
        <v>update IFINOPL.dbo.AGREEMENT_ASSET set BILLING_TO_NPWP = '313472342001000', NPWP_NAME = 'PT. RIOFANYUGI MAHIJA PARAMA', NPWP_ADDRESS = 'JL GALURSARI III BLOK K/177 A RT/RW 010/001 UTAN KAYU SELATAN - MATRAMAN' where AGREEMENT_NO = replace('0002396/4/38/05/2024', '/', '.');</v>
      </c>
      <c r="F11444" s="31"/>
      <c r="G11444" s="31"/>
      <c r="H11444" s="31"/>
      <c r="I11444" s="31"/>
      <c r="J11444" s="31"/>
      <c r="K11444" s="31"/>
      <c r="L11444" s="31"/>
      <c r="M11444" s="31"/>
      <c r="N11444" s="31"/>
      <c r="O11444" s="31"/>
      <c r="P11444" s="31"/>
      <c r="Q11444" s="31"/>
      <c r="R11444" s="31"/>
      <c r="S11444" s="31"/>
      <c r="T11444" s="31"/>
      <c r="U11444" s="31"/>
      <c r="V11444" s="31"/>
      <c r="W11444" s="31"/>
      <c r="X11444" s="31"/>
      <c r="Y11444" s="31"/>
      <c r="Z11444" s="31"/>
      <c r="AA11444" s="31"/>
      <c r="AB11444" s="31"/>
      <c r="AC11444" s="31"/>
      <c r="AD11444" s="31"/>
      <c r="AE11444" s="31"/>
      <c r="AF11444" s="31"/>
      <c r="AG11444" s="31"/>
      <c r="AH11444" s="31"/>
      <c r="AI11444" s="31"/>
      <c r="AJ11444" s="31"/>
      <c r="AK11444" s="31"/>
      <c r="AL11444" s="31"/>
      <c r="AM11444" s="31"/>
      <c r="AN11444" s="31"/>
      <c r="AO11444" s="31"/>
      <c r="AP11444" s="31"/>
      <c r="AQ11444" s="31"/>
      <c r="AR11444" s="31"/>
      <c r="AS11444" s="31"/>
      <c r="AT11444" s="31"/>
      <c r="AU11444" s="31"/>
      <c r="AV11444" s="31"/>
      <c r="AW11444" s="31"/>
      <c r="AX11444" s="31"/>
      <c r="AY11444" s="31"/>
      <c r="AZ11444" s="31"/>
      <c r="BA11444" s="31"/>
      <c r="BB11444" s="31"/>
      <c r="BC11444" s="31"/>
      <c r="BD11444" s="31"/>
      <c r="BE11444" s="31"/>
      <c r="BF11444" s="31"/>
      <c r="BG11444" s="31"/>
      <c r="BH11444" s="31"/>
      <c r="BI11444" s="31"/>
      <c r="BJ11444" s="31"/>
      <c r="BK11444" s="31"/>
      <c r="BL11444" s="31"/>
      <c r="BM11444" s="31"/>
      <c r="BN11444" s="31"/>
      <c r="BO11444" s="31"/>
      <c r="BP11444" s="31"/>
      <c r="BQ11444" s="31"/>
      <c r="BR11444" s="31"/>
      <c r="BS11444" s="31"/>
      <c r="BT11444" s="31"/>
      <c r="BU11444" s="31"/>
      <c r="BV11444" s="31"/>
      <c r="BW11444" s="31"/>
      <c r="BX11444" s="31"/>
      <c r="BY11444" s="31"/>
      <c r="BZ11444" s="31"/>
      <c r="CA11444" s="31"/>
      <c r="CB11444" s="31"/>
      <c r="CC11444" s="31"/>
    </row>
    <row r="11445" spans="5:81" customFormat="1" x14ac:dyDescent="0.25">
      <c r="E11445" s="30" t="str">
        <f t="shared" si="89"/>
        <v>update IFINOPL.dbo.AGREEMENT_ASSET set BILLING_TO_NPWP = '867987885729000', NPWP_NAME = 'PT. GADAI MAS KALTIM', NPWP_ADDRESS = 'JL. JENDERAL SUDIRMAN BLOK B-11 PERTOKOAN PASAR BARU, KLANDASAN ILIR, BALIKPAPAN KOTA, KOTA BALIKPAPAN, KALIMANTAN TIMUR, 76133' where AGREEMENT_NO = replace('0002398/4/01/06/2024', '/', '.');</v>
      </c>
      <c r="F11445" s="31"/>
      <c r="G11445" s="31"/>
      <c r="H11445" s="31"/>
      <c r="I11445" s="31"/>
      <c r="J11445" s="31"/>
      <c r="K11445" s="31"/>
      <c r="L11445" s="31"/>
      <c r="M11445" s="31"/>
      <c r="N11445" s="31"/>
      <c r="O11445" s="31"/>
      <c r="P11445" s="31"/>
      <c r="Q11445" s="31"/>
      <c r="R11445" s="31"/>
      <c r="S11445" s="31"/>
      <c r="T11445" s="31"/>
      <c r="U11445" s="31"/>
      <c r="V11445" s="31"/>
      <c r="W11445" s="31"/>
      <c r="X11445" s="31"/>
      <c r="Y11445" s="31"/>
      <c r="Z11445" s="31"/>
      <c r="AA11445" s="31"/>
      <c r="AB11445" s="31"/>
      <c r="AC11445" s="31"/>
      <c r="AD11445" s="31"/>
      <c r="AE11445" s="31"/>
      <c r="AF11445" s="31"/>
      <c r="AG11445" s="31"/>
      <c r="AH11445" s="31"/>
      <c r="AI11445" s="31"/>
      <c r="AJ11445" s="31"/>
      <c r="AK11445" s="31"/>
      <c r="AL11445" s="31"/>
      <c r="AM11445" s="31"/>
      <c r="AN11445" s="31"/>
      <c r="AO11445" s="31"/>
      <c r="AP11445" s="31"/>
      <c r="AQ11445" s="31"/>
      <c r="AR11445" s="31"/>
      <c r="AS11445" s="31"/>
      <c r="AT11445" s="31"/>
      <c r="AU11445" s="31"/>
      <c r="AV11445" s="31"/>
      <c r="AW11445" s="31"/>
      <c r="AX11445" s="31"/>
      <c r="AY11445" s="31"/>
      <c r="AZ11445" s="31"/>
      <c r="BA11445" s="31"/>
      <c r="BB11445" s="31"/>
      <c r="BC11445" s="31"/>
      <c r="BD11445" s="31"/>
      <c r="BE11445" s="31"/>
      <c r="BF11445" s="31"/>
      <c r="BG11445" s="31"/>
      <c r="BH11445" s="31"/>
      <c r="BI11445" s="31"/>
      <c r="BJ11445" s="31"/>
      <c r="BK11445" s="31"/>
      <c r="BL11445" s="31"/>
      <c r="BM11445" s="31"/>
      <c r="BN11445" s="31"/>
      <c r="BO11445" s="31"/>
      <c r="BP11445" s="31"/>
      <c r="BQ11445" s="31"/>
      <c r="BR11445" s="31"/>
      <c r="BS11445" s="31"/>
      <c r="BT11445" s="31"/>
      <c r="BU11445" s="31"/>
      <c r="BV11445" s="31"/>
      <c r="BW11445" s="31"/>
      <c r="BX11445" s="31"/>
      <c r="BY11445" s="31"/>
      <c r="BZ11445" s="31"/>
      <c r="CA11445" s="31"/>
      <c r="CB11445" s="31"/>
      <c r="CC11445" s="31"/>
    </row>
    <row r="11446" spans="5:81" customFormat="1" x14ac:dyDescent="0.25">
      <c r="E11446" s="30" t="str">
        <f t="shared" si="89"/>
        <v>update IFINOPL.dbo.AGREEMENT_ASSET set BILLING_TO_NPWP = '427781075047000', NPWP_NAME = 'PT.GLOBAL JET CARGO', NPWP_ADDRESS = 'Landmark Pluit Tower Blok B1 Lantai 9A, Jl. Pluit Penjaringan Kota Adm.Jakarta Utara DKI Jakarta' where AGREEMENT_NO = replace('0002401/4/08/06/2024', '/', '.');</v>
      </c>
      <c r="F11446" s="31"/>
      <c r="G11446" s="31"/>
      <c r="H11446" s="31"/>
      <c r="I11446" s="31"/>
      <c r="J11446" s="31"/>
      <c r="K11446" s="31"/>
      <c r="L11446" s="31"/>
      <c r="M11446" s="31"/>
      <c r="N11446" s="31"/>
      <c r="O11446" s="31"/>
      <c r="P11446" s="31"/>
      <c r="Q11446" s="31"/>
      <c r="R11446" s="31"/>
      <c r="S11446" s="31"/>
      <c r="T11446" s="31"/>
      <c r="U11446" s="31"/>
      <c r="V11446" s="31"/>
      <c r="W11446" s="31"/>
      <c r="X11446" s="31"/>
      <c r="Y11446" s="31"/>
      <c r="Z11446" s="31"/>
      <c r="AA11446" s="31"/>
      <c r="AB11446" s="31"/>
      <c r="AC11446" s="31"/>
      <c r="AD11446" s="31"/>
      <c r="AE11446" s="31"/>
      <c r="AF11446" s="31"/>
      <c r="AG11446" s="31"/>
      <c r="AH11446" s="31"/>
      <c r="AI11446" s="31"/>
      <c r="AJ11446" s="31"/>
      <c r="AK11446" s="31"/>
      <c r="AL11446" s="31"/>
      <c r="AM11446" s="31"/>
      <c r="AN11446" s="31"/>
      <c r="AO11446" s="31"/>
      <c r="AP11446" s="31"/>
      <c r="AQ11446" s="31"/>
      <c r="AR11446" s="31"/>
      <c r="AS11446" s="31"/>
      <c r="AT11446" s="31"/>
      <c r="AU11446" s="31"/>
      <c r="AV11446" s="31"/>
      <c r="AW11446" s="31"/>
      <c r="AX11446" s="31"/>
      <c r="AY11446" s="31"/>
      <c r="AZ11446" s="31"/>
      <c r="BA11446" s="31"/>
      <c r="BB11446" s="31"/>
      <c r="BC11446" s="31"/>
      <c r="BD11446" s="31"/>
      <c r="BE11446" s="31"/>
      <c r="BF11446" s="31"/>
      <c r="BG11446" s="31"/>
      <c r="BH11446" s="31"/>
      <c r="BI11446" s="31"/>
      <c r="BJ11446" s="31"/>
      <c r="BK11446" s="31"/>
      <c r="BL11446" s="31"/>
      <c r="BM11446" s="31"/>
      <c r="BN11446" s="31"/>
      <c r="BO11446" s="31"/>
      <c r="BP11446" s="31"/>
      <c r="BQ11446" s="31"/>
      <c r="BR11446" s="31"/>
      <c r="BS11446" s="31"/>
      <c r="BT11446" s="31"/>
      <c r="BU11446" s="31"/>
      <c r="BV11446" s="31"/>
      <c r="BW11446" s="31"/>
      <c r="BX11446" s="31"/>
      <c r="BY11446" s="31"/>
      <c r="BZ11446" s="31"/>
      <c r="CA11446" s="31"/>
      <c r="CB11446" s="31"/>
      <c r="CC11446" s="31"/>
    </row>
    <row r="11447" spans="5:81" customFormat="1" x14ac:dyDescent="0.25">
      <c r="E11447" s="30" t="str">
        <f t="shared" si="89"/>
        <v>update IFINOPL.dbo.AGREEMENT_ASSET set BILLING_TO_NPWP = '751916875521000', NPWP_NAME = 'PT. MAHDIYA BERKAH PURWOKERTO', NPWP_ADDRESS = 'JL. RAYA KEDUNGMALANG SUMBANG BANYUMAS JAWA TENGAH RT.001 RW.001 KEL.TAMBAKSOGRA KEC.SUMBANG KOTA/KAB.BANYUMAS JAWA TENGAH 53183' where AGREEMENT_NO = replace('0002402/4/10/06/2024', '/', '.');</v>
      </c>
      <c r="F11447" s="31"/>
      <c r="G11447" s="31"/>
      <c r="H11447" s="31"/>
      <c r="I11447" s="31"/>
      <c r="J11447" s="31"/>
      <c r="K11447" s="31"/>
      <c r="L11447" s="31"/>
      <c r="M11447" s="31"/>
      <c r="N11447" s="31"/>
      <c r="O11447" s="31"/>
      <c r="P11447" s="31"/>
      <c r="Q11447" s="31"/>
      <c r="R11447" s="31"/>
      <c r="S11447" s="31"/>
      <c r="T11447" s="31"/>
      <c r="U11447" s="31"/>
      <c r="V11447" s="31"/>
      <c r="W11447" s="31"/>
      <c r="X11447" s="31"/>
      <c r="Y11447" s="31"/>
      <c r="Z11447" s="31"/>
      <c r="AA11447" s="31"/>
      <c r="AB11447" s="31"/>
      <c r="AC11447" s="31"/>
      <c r="AD11447" s="31"/>
      <c r="AE11447" s="31"/>
      <c r="AF11447" s="31"/>
      <c r="AG11447" s="31"/>
      <c r="AH11447" s="31"/>
      <c r="AI11447" s="31"/>
      <c r="AJ11447" s="31"/>
      <c r="AK11447" s="31"/>
      <c r="AL11447" s="31"/>
      <c r="AM11447" s="31"/>
      <c r="AN11447" s="31"/>
      <c r="AO11447" s="31"/>
      <c r="AP11447" s="31"/>
      <c r="AQ11447" s="31"/>
      <c r="AR11447" s="31"/>
      <c r="AS11447" s="31"/>
      <c r="AT11447" s="31"/>
      <c r="AU11447" s="31"/>
      <c r="AV11447" s="31"/>
      <c r="AW11447" s="31"/>
      <c r="AX11447" s="31"/>
      <c r="AY11447" s="31"/>
      <c r="AZ11447" s="31"/>
      <c r="BA11447" s="31"/>
      <c r="BB11447" s="31"/>
      <c r="BC11447" s="31"/>
      <c r="BD11447" s="31"/>
      <c r="BE11447" s="31"/>
      <c r="BF11447" s="31"/>
      <c r="BG11447" s="31"/>
      <c r="BH11447" s="31"/>
      <c r="BI11447" s="31"/>
      <c r="BJ11447" s="31"/>
      <c r="BK11447" s="31"/>
      <c r="BL11447" s="31"/>
      <c r="BM11447" s="31"/>
      <c r="BN11447" s="31"/>
      <c r="BO11447" s="31"/>
      <c r="BP11447" s="31"/>
      <c r="BQ11447" s="31"/>
      <c r="BR11447" s="31"/>
      <c r="BS11447" s="31"/>
      <c r="BT11447" s="31"/>
      <c r="BU11447" s="31"/>
      <c r="BV11447" s="31"/>
      <c r="BW11447" s="31"/>
      <c r="BX11447" s="31"/>
      <c r="BY11447" s="31"/>
      <c r="BZ11447" s="31"/>
      <c r="CA11447" s="31"/>
      <c r="CB11447" s="31"/>
      <c r="CC11447" s="31"/>
    </row>
    <row r="11448" spans="5:81" customFormat="1" x14ac:dyDescent="0.25">
      <c r="E11448" s="30" t="str">
        <f t="shared" si="89"/>
        <v>update IFINOPL.dbo.AGREEMENT_ASSET set BILLING_TO_NPWP = '211295043432000', NPWP_NAME = 'PT BINTANG MARAGA LINTAS MEDIA', NPWP_ADDRESS = 'JL. RAYA KALIMALANG RUKO BUMI SATRIA KENCANA BLOK A/2, KAYURINGIN JAYA, BEKASI SELATAN, KOTA BEKASI, JAWA BARAT' where AGREEMENT_NO = replace('0002405/4/38/06/2024', '/', '.');</v>
      </c>
      <c r="F11448" s="31"/>
      <c r="G11448" s="31"/>
      <c r="H11448" s="31"/>
      <c r="I11448" s="31"/>
      <c r="J11448" s="31"/>
      <c r="K11448" s="31"/>
      <c r="L11448" s="31"/>
      <c r="M11448" s="31"/>
      <c r="N11448" s="31"/>
      <c r="O11448" s="31"/>
      <c r="P11448" s="31"/>
      <c r="Q11448" s="31"/>
      <c r="R11448" s="31"/>
      <c r="S11448" s="31"/>
      <c r="T11448" s="31"/>
      <c r="U11448" s="31"/>
      <c r="V11448" s="31"/>
      <c r="W11448" s="31"/>
      <c r="X11448" s="31"/>
      <c r="Y11448" s="31"/>
      <c r="Z11448" s="31"/>
      <c r="AA11448" s="31"/>
      <c r="AB11448" s="31"/>
      <c r="AC11448" s="31"/>
      <c r="AD11448" s="31"/>
      <c r="AE11448" s="31"/>
      <c r="AF11448" s="31"/>
      <c r="AG11448" s="31"/>
      <c r="AH11448" s="31"/>
      <c r="AI11448" s="31"/>
      <c r="AJ11448" s="31"/>
      <c r="AK11448" s="31"/>
      <c r="AL11448" s="31"/>
      <c r="AM11448" s="31"/>
      <c r="AN11448" s="31"/>
      <c r="AO11448" s="31"/>
      <c r="AP11448" s="31"/>
      <c r="AQ11448" s="31"/>
      <c r="AR11448" s="31"/>
      <c r="AS11448" s="31"/>
      <c r="AT11448" s="31"/>
      <c r="AU11448" s="31"/>
      <c r="AV11448" s="31"/>
      <c r="AW11448" s="31"/>
      <c r="AX11448" s="31"/>
      <c r="AY11448" s="31"/>
      <c r="AZ11448" s="31"/>
      <c r="BA11448" s="31"/>
      <c r="BB11448" s="31"/>
      <c r="BC11448" s="31"/>
      <c r="BD11448" s="31"/>
      <c r="BE11448" s="31"/>
      <c r="BF11448" s="31"/>
      <c r="BG11448" s="31"/>
      <c r="BH11448" s="31"/>
      <c r="BI11448" s="31"/>
      <c r="BJ11448" s="31"/>
      <c r="BK11448" s="31"/>
      <c r="BL11448" s="31"/>
      <c r="BM11448" s="31"/>
      <c r="BN11448" s="31"/>
      <c r="BO11448" s="31"/>
      <c r="BP11448" s="31"/>
      <c r="BQ11448" s="31"/>
      <c r="BR11448" s="31"/>
      <c r="BS11448" s="31"/>
      <c r="BT11448" s="31"/>
      <c r="BU11448" s="31"/>
      <c r="BV11448" s="31"/>
      <c r="BW11448" s="31"/>
      <c r="BX11448" s="31"/>
      <c r="BY11448" s="31"/>
      <c r="BZ11448" s="31"/>
      <c r="CA11448" s="31"/>
      <c r="CB11448" s="31"/>
      <c r="CC11448" s="31"/>
    </row>
    <row r="11449" spans="5:81" customFormat="1" x14ac:dyDescent="0.25">
      <c r="E11449" s="30" t="str">
        <f t="shared" si="89"/>
        <v>update IFINOPL.dbo.AGREEMENT_ASSET set BILLING_TO_NPWP = '751916875521000', NPWP_NAME = 'PT. MAHDIYA BERKAH PURWOKERTO', NPWP_ADDRESS = 'JL. RAYA KEDUNGMALANG, KEDUNGMALANG, SUMBANG, KAB. BANYUMAS, JAWA TENGAH, 53183' where AGREEMENT_NO = replace('0002406/4/10/06/2024', '/', '.');</v>
      </c>
      <c r="F11449" s="31"/>
      <c r="G11449" s="31"/>
      <c r="H11449" s="31"/>
      <c r="I11449" s="31"/>
      <c r="J11449" s="31"/>
      <c r="K11449" s="31"/>
      <c r="L11449" s="31"/>
      <c r="M11449" s="31"/>
      <c r="N11449" s="31"/>
      <c r="O11449" s="31"/>
      <c r="P11449" s="31"/>
      <c r="Q11449" s="31"/>
      <c r="R11449" s="31"/>
      <c r="S11449" s="31"/>
      <c r="T11449" s="31"/>
      <c r="U11449" s="31"/>
      <c r="V11449" s="31"/>
      <c r="W11449" s="31"/>
      <c r="X11449" s="31"/>
      <c r="Y11449" s="31"/>
      <c r="Z11449" s="31"/>
      <c r="AA11449" s="31"/>
      <c r="AB11449" s="31"/>
      <c r="AC11449" s="31"/>
      <c r="AD11449" s="31"/>
      <c r="AE11449" s="31"/>
      <c r="AF11449" s="31"/>
      <c r="AG11449" s="31"/>
      <c r="AH11449" s="31"/>
      <c r="AI11449" s="31"/>
      <c r="AJ11449" s="31"/>
      <c r="AK11449" s="31"/>
      <c r="AL11449" s="31"/>
      <c r="AM11449" s="31"/>
      <c r="AN11449" s="31"/>
      <c r="AO11449" s="31"/>
      <c r="AP11449" s="31"/>
      <c r="AQ11449" s="31"/>
      <c r="AR11449" s="31"/>
      <c r="AS11449" s="31"/>
      <c r="AT11449" s="31"/>
      <c r="AU11449" s="31"/>
      <c r="AV11449" s="31"/>
      <c r="AW11449" s="31"/>
      <c r="AX11449" s="31"/>
      <c r="AY11449" s="31"/>
      <c r="AZ11449" s="31"/>
      <c r="BA11449" s="31"/>
      <c r="BB11449" s="31"/>
      <c r="BC11449" s="31"/>
      <c r="BD11449" s="31"/>
      <c r="BE11449" s="31"/>
      <c r="BF11449" s="31"/>
      <c r="BG11449" s="31"/>
      <c r="BH11449" s="31"/>
      <c r="BI11449" s="31"/>
      <c r="BJ11449" s="31"/>
      <c r="BK11449" s="31"/>
      <c r="BL11449" s="31"/>
      <c r="BM11449" s="31"/>
      <c r="BN11449" s="31"/>
      <c r="BO11449" s="31"/>
      <c r="BP11449" s="31"/>
      <c r="BQ11449" s="31"/>
      <c r="BR11449" s="31"/>
      <c r="BS11449" s="31"/>
      <c r="BT11449" s="31"/>
      <c r="BU11449" s="31"/>
      <c r="BV11449" s="31"/>
      <c r="BW11449" s="31"/>
      <c r="BX11449" s="31"/>
      <c r="BY11449" s="31"/>
      <c r="BZ11449" s="31"/>
      <c r="CA11449" s="31"/>
      <c r="CB11449" s="31"/>
      <c r="CC11449" s="31"/>
    </row>
    <row r="11450" spans="5:81" customFormat="1" x14ac:dyDescent="0.25">
      <c r="E11450" s="30" t="str">
        <f t="shared" si="89"/>
        <v>update IFINOPL.dbo.AGREEMENT_ASSET set BILLING_TO_NPWP = '024202103415000', NPWP_NAME = 'PT. MAHIZA KARYA MANDIRI', NPWP_ADDRESS = 'KOMPLEK TAMAN ROYAL PERMATA I, JL PINUS II NO 60. RT.01 RW.16 TANAH TINGGI TANGERANG KOTA TANGERANG BANTEN-' where AGREEMENT_NO = replace('0002407/4/10/06/2024', '/', '.');</v>
      </c>
      <c r="F11450" s="31"/>
      <c r="G11450" s="31"/>
      <c r="H11450" s="31"/>
      <c r="I11450" s="31"/>
      <c r="J11450" s="31"/>
      <c r="K11450" s="31"/>
      <c r="L11450" s="31"/>
      <c r="M11450" s="31"/>
      <c r="N11450" s="31"/>
      <c r="O11450" s="31"/>
      <c r="P11450" s="31"/>
      <c r="Q11450" s="31"/>
      <c r="R11450" s="31"/>
      <c r="S11450" s="31"/>
      <c r="T11450" s="31"/>
      <c r="U11450" s="31"/>
      <c r="V11450" s="31"/>
      <c r="W11450" s="31"/>
      <c r="X11450" s="31"/>
      <c r="Y11450" s="31"/>
      <c r="Z11450" s="31"/>
      <c r="AA11450" s="31"/>
      <c r="AB11450" s="31"/>
      <c r="AC11450" s="31"/>
      <c r="AD11450" s="31"/>
      <c r="AE11450" s="31"/>
      <c r="AF11450" s="31"/>
      <c r="AG11450" s="31"/>
      <c r="AH11450" s="31"/>
      <c r="AI11450" s="31"/>
      <c r="AJ11450" s="31"/>
      <c r="AK11450" s="31"/>
      <c r="AL11450" s="31"/>
      <c r="AM11450" s="31"/>
      <c r="AN11450" s="31"/>
      <c r="AO11450" s="31"/>
      <c r="AP11450" s="31"/>
      <c r="AQ11450" s="31"/>
      <c r="AR11450" s="31"/>
      <c r="AS11450" s="31"/>
      <c r="AT11450" s="31"/>
      <c r="AU11450" s="31"/>
      <c r="AV11450" s="31"/>
      <c r="AW11450" s="31"/>
      <c r="AX11450" s="31"/>
      <c r="AY11450" s="31"/>
      <c r="AZ11450" s="31"/>
      <c r="BA11450" s="31"/>
      <c r="BB11450" s="31"/>
      <c r="BC11450" s="31"/>
      <c r="BD11450" s="31"/>
      <c r="BE11450" s="31"/>
      <c r="BF11450" s="31"/>
      <c r="BG11450" s="31"/>
      <c r="BH11450" s="31"/>
      <c r="BI11450" s="31"/>
      <c r="BJ11450" s="31"/>
      <c r="BK11450" s="31"/>
      <c r="BL11450" s="31"/>
      <c r="BM11450" s="31"/>
      <c r="BN11450" s="31"/>
      <c r="BO11450" s="31"/>
      <c r="BP11450" s="31"/>
      <c r="BQ11450" s="31"/>
      <c r="BR11450" s="31"/>
      <c r="BS11450" s="31"/>
      <c r="BT11450" s="31"/>
      <c r="BU11450" s="31"/>
      <c r="BV11450" s="31"/>
      <c r="BW11450" s="31"/>
      <c r="BX11450" s="31"/>
      <c r="BY11450" s="31"/>
      <c r="BZ11450" s="31"/>
      <c r="CA11450" s="31"/>
      <c r="CB11450" s="31"/>
      <c r="CC11450" s="31"/>
    </row>
    <row r="11451" spans="5:81" customFormat="1" x14ac:dyDescent="0.25">
      <c r="E11451" s="30" t="str">
        <f t="shared" si="89"/>
        <v>update IFINOPL.dbo.AGREEMENT_ASSET set BILLING_TO_NPWP = '011405081092000', NPWP_NAME = 'PT. SARIHUSADA GENERASI MAHARDIKA', NPWP_ADDRESS = 'JL KUSUMANEGARA KOTAK POS 37, MUJA MUJU, UMBULHARJO, KOTA YOGYAKARTA, DAERAH ISTIMEWA YOGYAKARTA' where AGREEMENT_NO = replace('0002412/4/10/06/2024', '/', '.');</v>
      </c>
      <c r="F11451" s="31"/>
      <c r="G11451" s="31"/>
      <c r="H11451" s="31"/>
      <c r="I11451" s="31"/>
      <c r="J11451" s="31"/>
      <c r="K11451" s="31"/>
      <c r="L11451" s="31"/>
      <c r="M11451" s="31"/>
      <c r="N11451" s="31"/>
      <c r="O11451" s="31"/>
      <c r="P11451" s="31"/>
      <c r="Q11451" s="31"/>
      <c r="R11451" s="31"/>
      <c r="S11451" s="31"/>
      <c r="T11451" s="31"/>
      <c r="U11451" s="31"/>
      <c r="V11451" s="31"/>
      <c r="W11451" s="31"/>
      <c r="X11451" s="31"/>
      <c r="Y11451" s="31"/>
      <c r="Z11451" s="31"/>
      <c r="AA11451" s="31"/>
      <c r="AB11451" s="31"/>
      <c r="AC11451" s="31"/>
      <c r="AD11451" s="31"/>
      <c r="AE11451" s="31"/>
      <c r="AF11451" s="31"/>
      <c r="AG11451" s="31"/>
      <c r="AH11451" s="31"/>
      <c r="AI11451" s="31"/>
      <c r="AJ11451" s="31"/>
      <c r="AK11451" s="31"/>
      <c r="AL11451" s="31"/>
      <c r="AM11451" s="31"/>
      <c r="AN11451" s="31"/>
      <c r="AO11451" s="31"/>
      <c r="AP11451" s="31"/>
      <c r="AQ11451" s="31"/>
      <c r="AR11451" s="31"/>
      <c r="AS11451" s="31"/>
      <c r="AT11451" s="31"/>
      <c r="AU11451" s="31"/>
      <c r="AV11451" s="31"/>
      <c r="AW11451" s="31"/>
      <c r="AX11451" s="31"/>
      <c r="AY11451" s="31"/>
      <c r="AZ11451" s="31"/>
      <c r="BA11451" s="31"/>
      <c r="BB11451" s="31"/>
      <c r="BC11451" s="31"/>
      <c r="BD11451" s="31"/>
      <c r="BE11451" s="31"/>
      <c r="BF11451" s="31"/>
      <c r="BG11451" s="31"/>
      <c r="BH11451" s="31"/>
      <c r="BI11451" s="31"/>
      <c r="BJ11451" s="31"/>
      <c r="BK11451" s="31"/>
      <c r="BL11451" s="31"/>
      <c r="BM11451" s="31"/>
      <c r="BN11451" s="31"/>
      <c r="BO11451" s="31"/>
      <c r="BP11451" s="31"/>
      <c r="BQ11451" s="31"/>
      <c r="BR11451" s="31"/>
      <c r="BS11451" s="31"/>
      <c r="BT11451" s="31"/>
      <c r="BU11451" s="31"/>
      <c r="BV11451" s="31"/>
      <c r="BW11451" s="31"/>
      <c r="BX11451" s="31"/>
      <c r="BY11451" s="31"/>
      <c r="BZ11451" s="31"/>
      <c r="CA11451" s="31"/>
      <c r="CB11451" s="31"/>
      <c r="CC11451" s="31"/>
    </row>
    <row r="11452" spans="5:81" customFormat="1" x14ac:dyDescent="0.25">
      <c r="E11452" s="30" t="str">
        <f t="shared" si="89"/>
        <v>update IFINOPL.dbo.AGREEMENT_ASSET set BILLING_TO_NPWP = '901206375801000', NPWP_NAME = 'PT. GADAI MAS SULSEL', NPWP_ADDRESS = 'JL. PANNAMPU, NO 41 RT.00 RW.00 KEL.SUWANGGA KEC.TALLO KOTA/KAB.MAKASSAR SULAWESI SELATAN 90211' where AGREEMENT_NO = replace('0002417/4/01/06/2024', '/', '.');</v>
      </c>
      <c r="F11452" s="31"/>
      <c r="G11452" s="31"/>
      <c r="H11452" s="31"/>
      <c r="I11452" s="31"/>
      <c r="J11452" s="31"/>
      <c r="K11452" s="31"/>
      <c r="L11452" s="31"/>
      <c r="M11452" s="31"/>
      <c r="N11452" s="31"/>
      <c r="O11452" s="31"/>
      <c r="P11452" s="31"/>
      <c r="Q11452" s="31"/>
      <c r="R11452" s="31"/>
      <c r="S11452" s="31"/>
      <c r="T11452" s="31"/>
      <c r="U11452" s="31"/>
      <c r="V11452" s="31"/>
      <c r="W11452" s="31"/>
      <c r="X11452" s="31"/>
      <c r="Y11452" s="31"/>
      <c r="Z11452" s="31"/>
      <c r="AA11452" s="31"/>
      <c r="AB11452" s="31"/>
      <c r="AC11452" s="31"/>
      <c r="AD11452" s="31"/>
      <c r="AE11452" s="31"/>
      <c r="AF11452" s="31"/>
      <c r="AG11452" s="31"/>
      <c r="AH11452" s="31"/>
      <c r="AI11452" s="31"/>
      <c r="AJ11452" s="31"/>
      <c r="AK11452" s="31"/>
      <c r="AL11452" s="31"/>
      <c r="AM11452" s="31"/>
      <c r="AN11452" s="31"/>
      <c r="AO11452" s="31"/>
      <c r="AP11452" s="31"/>
      <c r="AQ11452" s="31"/>
      <c r="AR11452" s="31"/>
      <c r="AS11452" s="31"/>
      <c r="AT11452" s="31"/>
      <c r="AU11452" s="31"/>
      <c r="AV11452" s="31"/>
      <c r="AW11452" s="31"/>
      <c r="AX11452" s="31"/>
      <c r="AY11452" s="31"/>
      <c r="AZ11452" s="31"/>
      <c r="BA11452" s="31"/>
      <c r="BB11452" s="31"/>
      <c r="BC11452" s="31"/>
      <c r="BD11452" s="31"/>
      <c r="BE11452" s="31"/>
      <c r="BF11452" s="31"/>
      <c r="BG11452" s="31"/>
      <c r="BH11452" s="31"/>
      <c r="BI11452" s="31"/>
      <c r="BJ11452" s="31"/>
      <c r="BK11452" s="31"/>
      <c r="BL11452" s="31"/>
      <c r="BM11452" s="31"/>
      <c r="BN11452" s="31"/>
      <c r="BO11452" s="31"/>
      <c r="BP11452" s="31"/>
      <c r="BQ11452" s="31"/>
      <c r="BR11452" s="31"/>
      <c r="BS11452" s="31"/>
      <c r="BT11452" s="31"/>
      <c r="BU11452" s="31"/>
      <c r="BV11452" s="31"/>
      <c r="BW11452" s="31"/>
      <c r="BX11452" s="31"/>
      <c r="BY11452" s="31"/>
      <c r="BZ11452" s="31"/>
      <c r="CA11452" s="31"/>
      <c r="CB11452" s="31"/>
      <c r="CC11452" s="31"/>
    </row>
    <row r="11453" spans="5:81" customFormat="1" x14ac:dyDescent="0.25">
      <c r="E11453" s="30" t="str">
        <f t="shared" si="89"/>
        <v>update IFINOPL.dbo.AGREEMENT_ASSET set BILLING_TO_NPWP = '713313591451000', NPWP_NAME = 'ARTA DWITUNGGAL ABADI', NPWP_ADDRESS = 'JL. MANIS RAYA NO. 15 RT/RW 00/00 Kelurahan KADU JAYA Kecamatan CURUG - TANGERANG 15810' where AGREEMENT_NO = replace('0002420/4/08/06/2024', '/', '.');</v>
      </c>
      <c r="F11453" s="31"/>
      <c r="G11453" s="31"/>
      <c r="H11453" s="31"/>
      <c r="I11453" s="31"/>
      <c r="J11453" s="31"/>
      <c r="K11453" s="31"/>
      <c r="L11453" s="31"/>
      <c r="M11453" s="31"/>
      <c r="N11453" s="31"/>
      <c r="O11453" s="31"/>
      <c r="P11453" s="31"/>
      <c r="Q11453" s="31"/>
      <c r="R11453" s="31"/>
      <c r="S11453" s="31"/>
      <c r="T11453" s="31"/>
      <c r="U11453" s="31"/>
      <c r="V11453" s="31"/>
      <c r="W11453" s="31"/>
      <c r="X11453" s="31"/>
      <c r="Y11453" s="31"/>
      <c r="Z11453" s="31"/>
      <c r="AA11453" s="31"/>
      <c r="AB11453" s="31"/>
      <c r="AC11453" s="31"/>
      <c r="AD11453" s="31"/>
      <c r="AE11453" s="31"/>
      <c r="AF11453" s="31"/>
      <c r="AG11453" s="31"/>
      <c r="AH11453" s="31"/>
      <c r="AI11453" s="31"/>
      <c r="AJ11453" s="31"/>
      <c r="AK11453" s="31"/>
      <c r="AL11453" s="31"/>
      <c r="AM11453" s="31"/>
      <c r="AN11453" s="31"/>
      <c r="AO11453" s="31"/>
      <c r="AP11453" s="31"/>
      <c r="AQ11453" s="31"/>
      <c r="AR11453" s="31"/>
      <c r="AS11453" s="31"/>
      <c r="AT11453" s="31"/>
      <c r="AU11453" s="31"/>
      <c r="AV11453" s="31"/>
      <c r="AW11453" s="31"/>
      <c r="AX11453" s="31"/>
      <c r="AY11453" s="31"/>
      <c r="AZ11453" s="31"/>
      <c r="BA11453" s="31"/>
      <c r="BB11453" s="31"/>
      <c r="BC11453" s="31"/>
      <c r="BD11453" s="31"/>
      <c r="BE11453" s="31"/>
      <c r="BF11453" s="31"/>
      <c r="BG11453" s="31"/>
      <c r="BH11453" s="31"/>
      <c r="BI11453" s="31"/>
      <c r="BJ11453" s="31"/>
      <c r="BK11453" s="31"/>
      <c r="BL11453" s="31"/>
      <c r="BM11453" s="31"/>
      <c r="BN11453" s="31"/>
      <c r="BO11453" s="31"/>
      <c r="BP11453" s="31"/>
      <c r="BQ11453" s="31"/>
      <c r="BR11453" s="31"/>
      <c r="BS11453" s="31"/>
      <c r="BT11453" s="31"/>
      <c r="BU11453" s="31"/>
      <c r="BV11453" s="31"/>
      <c r="BW11453" s="31"/>
      <c r="BX11453" s="31"/>
      <c r="BY11453" s="31"/>
      <c r="BZ11453" s="31"/>
      <c r="CA11453" s="31"/>
      <c r="CB11453" s="31"/>
      <c r="CC11453" s="31"/>
    </row>
    <row r="11454" spans="5:81" customFormat="1" x14ac:dyDescent="0.25">
      <c r="E11454" s="30" t="str">
        <f t="shared" si="8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replace('0002421/4/10/06/2024', '/', '.');</v>
      </c>
      <c r="F11454" s="31"/>
      <c r="G11454" s="31"/>
      <c r="H11454" s="31"/>
      <c r="I11454" s="31"/>
      <c r="J11454" s="31"/>
      <c r="K11454" s="31"/>
      <c r="L11454" s="31"/>
      <c r="M11454" s="31"/>
      <c r="N11454" s="31"/>
      <c r="O11454" s="31"/>
      <c r="P11454" s="31"/>
      <c r="Q11454" s="31"/>
      <c r="R11454" s="31"/>
      <c r="S11454" s="31"/>
      <c r="T11454" s="31"/>
      <c r="U11454" s="31"/>
      <c r="V11454" s="31"/>
      <c r="W11454" s="31"/>
      <c r="X11454" s="31"/>
      <c r="Y11454" s="31"/>
      <c r="Z11454" s="31"/>
      <c r="AA11454" s="31"/>
      <c r="AB11454" s="31"/>
      <c r="AC11454" s="31"/>
      <c r="AD11454" s="31"/>
      <c r="AE11454" s="31"/>
      <c r="AF11454" s="31"/>
      <c r="AG11454" s="31"/>
      <c r="AH11454" s="31"/>
      <c r="AI11454" s="31"/>
      <c r="AJ11454" s="31"/>
      <c r="AK11454" s="31"/>
      <c r="AL11454" s="31"/>
      <c r="AM11454" s="31"/>
      <c r="AN11454" s="31"/>
      <c r="AO11454" s="31"/>
      <c r="AP11454" s="31"/>
      <c r="AQ11454" s="31"/>
      <c r="AR11454" s="31"/>
      <c r="AS11454" s="31"/>
      <c r="AT11454" s="31"/>
      <c r="AU11454" s="31"/>
      <c r="AV11454" s="31"/>
      <c r="AW11454" s="31"/>
      <c r="AX11454" s="31"/>
      <c r="AY11454" s="31"/>
      <c r="AZ11454" s="31"/>
      <c r="BA11454" s="31"/>
      <c r="BB11454" s="31"/>
      <c r="BC11454" s="31"/>
      <c r="BD11454" s="31"/>
      <c r="BE11454" s="31"/>
      <c r="BF11454" s="31"/>
      <c r="BG11454" s="31"/>
      <c r="BH11454" s="31"/>
      <c r="BI11454" s="31"/>
      <c r="BJ11454" s="31"/>
      <c r="BK11454" s="31"/>
      <c r="BL11454" s="31"/>
      <c r="BM11454" s="31"/>
      <c r="BN11454" s="31"/>
      <c r="BO11454" s="31"/>
      <c r="BP11454" s="31"/>
      <c r="BQ11454" s="31"/>
      <c r="BR11454" s="31"/>
      <c r="BS11454" s="31"/>
      <c r="BT11454" s="31"/>
      <c r="BU11454" s="31"/>
      <c r="BV11454" s="31"/>
      <c r="BW11454" s="31"/>
      <c r="BX11454" s="31"/>
      <c r="BY11454" s="31"/>
      <c r="BZ11454" s="31"/>
      <c r="CA11454" s="31"/>
      <c r="CB11454" s="31"/>
      <c r="CC11454" s="31"/>
    </row>
    <row r="11455" spans="5:81" customFormat="1" x14ac:dyDescent="0.25">
      <c r="E11455" s="30" t="str">
        <f t="shared" si="89"/>
        <v>update IFINOPL.dbo.AGREEMENT_ASSET set BILLING_TO_NPWP = '748186434002000', NPWP_NAME = 'PT. CIPTA KARYA TECHNOLOGY', NPWP_ADDRESS = 'L. JATINEGARA TIMUR 101 KOMP. PERKANTORAN BONAGABE I RT.001 RW.002 KEL.BALI MESTER KEC.JATINEGARA KOTA/KAB.JAKARTA TIMUR DKI JAKARTA 13310' where AGREEMENT_NO = replace('0002421/4/10/06/2024', '/', '.');</v>
      </c>
      <c r="F11455" s="31"/>
      <c r="G11455" s="31"/>
      <c r="H11455" s="31"/>
      <c r="I11455" s="31"/>
      <c r="J11455" s="31"/>
      <c r="K11455" s="31"/>
      <c r="L11455" s="31"/>
      <c r="M11455" s="31"/>
      <c r="N11455" s="31"/>
      <c r="O11455" s="31"/>
      <c r="P11455" s="31"/>
      <c r="Q11455" s="31"/>
      <c r="R11455" s="31"/>
      <c r="S11455" s="31"/>
      <c r="T11455" s="31"/>
      <c r="U11455" s="31"/>
      <c r="V11455" s="31"/>
      <c r="W11455" s="31"/>
      <c r="X11455" s="31"/>
      <c r="Y11455" s="31"/>
      <c r="Z11455" s="31"/>
      <c r="AA11455" s="31"/>
      <c r="AB11455" s="31"/>
      <c r="AC11455" s="31"/>
      <c r="AD11455" s="31"/>
      <c r="AE11455" s="31"/>
      <c r="AF11455" s="31"/>
      <c r="AG11455" s="31"/>
      <c r="AH11455" s="31"/>
      <c r="AI11455" s="31"/>
      <c r="AJ11455" s="31"/>
      <c r="AK11455" s="31"/>
      <c r="AL11455" s="31"/>
      <c r="AM11455" s="31"/>
      <c r="AN11455" s="31"/>
      <c r="AO11455" s="31"/>
      <c r="AP11455" s="31"/>
      <c r="AQ11455" s="31"/>
      <c r="AR11455" s="31"/>
      <c r="AS11455" s="31"/>
      <c r="AT11455" s="31"/>
      <c r="AU11455" s="31"/>
      <c r="AV11455" s="31"/>
      <c r="AW11455" s="31"/>
      <c r="AX11455" s="31"/>
      <c r="AY11455" s="31"/>
      <c r="AZ11455" s="31"/>
      <c r="BA11455" s="31"/>
      <c r="BB11455" s="31"/>
      <c r="BC11455" s="31"/>
      <c r="BD11455" s="31"/>
      <c r="BE11455" s="31"/>
      <c r="BF11455" s="31"/>
      <c r="BG11455" s="31"/>
      <c r="BH11455" s="31"/>
      <c r="BI11455" s="31"/>
      <c r="BJ11455" s="31"/>
      <c r="BK11455" s="31"/>
      <c r="BL11455" s="31"/>
      <c r="BM11455" s="31"/>
      <c r="BN11455" s="31"/>
      <c r="BO11455" s="31"/>
      <c r="BP11455" s="31"/>
      <c r="BQ11455" s="31"/>
      <c r="BR11455" s="31"/>
      <c r="BS11455" s="31"/>
      <c r="BT11455" s="31"/>
      <c r="BU11455" s="31"/>
      <c r="BV11455" s="31"/>
      <c r="BW11455" s="31"/>
      <c r="BX11455" s="31"/>
      <c r="BY11455" s="31"/>
      <c r="BZ11455" s="31"/>
      <c r="CA11455" s="31"/>
      <c r="CB11455" s="31"/>
      <c r="CC11455" s="31"/>
    </row>
    <row r="11456" spans="5:81" customFormat="1" x14ac:dyDescent="0.25">
      <c r="E11456" s="30" t="str">
        <f t="shared" si="8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replace('0002421/4/10/06/2024', '/', '.');</v>
      </c>
      <c r="F11456" s="31"/>
      <c r="G11456" s="31"/>
      <c r="H11456" s="31"/>
      <c r="I11456" s="31"/>
      <c r="J11456" s="31"/>
      <c r="K11456" s="31"/>
      <c r="L11456" s="31"/>
      <c r="M11456" s="31"/>
      <c r="N11456" s="31"/>
      <c r="O11456" s="31"/>
      <c r="P11456" s="31"/>
      <c r="Q11456" s="31"/>
      <c r="R11456" s="31"/>
      <c r="S11456" s="31"/>
      <c r="T11456" s="31"/>
      <c r="U11456" s="31"/>
      <c r="V11456" s="31"/>
      <c r="W11456" s="31"/>
      <c r="X11456" s="31"/>
      <c r="Y11456" s="31"/>
      <c r="Z11456" s="31"/>
      <c r="AA11456" s="31"/>
      <c r="AB11456" s="31"/>
      <c r="AC11456" s="31"/>
      <c r="AD11456" s="31"/>
      <c r="AE11456" s="31"/>
      <c r="AF11456" s="31"/>
      <c r="AG11456" s="31"/>
      <c r="AH11456" s="31"/>
      <c r="AI11456" s="31"/>
      <c r="AJ11456" s="31"/>
      <c r="AK11456" s="31"/>
      <c r="AL11456" s="31"/>
      <c r="AM11456" s="31"/>
      <c r="AN11456" s="31"/>
      <c r="AO11456" s="31"/>
      <c r="AP11456" s="31"/>
      <c r="AQ11456" s="31"/>
      <c r="AR11456" s="31"/>
      <c r="AS11456" s="31"/>
      <c r="AT11456" s="31"/>
      <c r="AU11456" s="31"/>
      <c r="AV11456" s="31"/>
      <c r="AW11456" s="31"/>
      <c r="AX11456" s="31"/>
      <c r="AY11456" s="31"/>
      <c r="AZ11456" s="31"/>
      <c r="BA11456" s="31"/>
      <c r="BB11456" s="31"/>
      <c r="BC11456" s="31"/>
      <c r="BD11456" s="31"/>
      <c r="BE11456" s="31"/>
      <c r="BF11456" s="31"/>
      <c r="BG11456" s="31"/>
      <c r="BH11456" s="31"/>
      <c r="BI11456" s="31"/>
      <c r="BJ11456" s="31"/>
      <c r="BK11456" s="31"/>
      <c r="BL11456" s="31"/>
      <c r="BM11456" s="31"/>
      <c r="BN11456" s="31"/>
      <c r="BO11456" s="31"/>
      <c r="BP11456" s="31"/>
      <c r="BQ11456" s="31"/>
      <c r="BR11456" s="31"/>
      <c r="BS11456" s="31"/>
      <c r="BT11456" s="31"/>
      <c r="BU11456" s="31"/>
      <c r="BV11456" s="31"/>
      <c r="BW11456" s="31"/>
      <c r="BX11456" s="31"/>
      <c r="BY11456" s="31"/>
      <c r="BZ11456" s="31"/>
      <c r="CA11456" s="31"/>
      <c r="CB11456" s="31"/>
      <c r="CC11456" s="31"/>
    </row>
    <row r="11457" spans="5:81" customFormat="1" x14ac:dyDescent="0.25">
      <c r="E11457" s="30" t="str">
        <f t="shared" si="89"/>
        <v>update IFINOPL.dbo.AGREEMENT_ASSET set BILLING_TO_NPWP = '748186434002000', NPWP_NAME = 'PT. CIPTA KARYA TECHNOLOGY', NPWP_ADDRESS = 'L. JATINEGARA TIMUR 101 KOMP. PERKANTORAN BONAGABE I RT.001 RW.002 KEL.BALI MESTER KEC.JATINEGARA KOTA/KAB.JAKARTA TIMUR DKI JAKARTA 13310' where AGREEMENT_NO = replace('0002421/4/10/06/2024', '/', '.');</v>
      </c>
      <c r="F11457" s="31"/>
      <c r="G11457" s="31"/>
      <c r="H11457" s="31"/>
      <c r="I11457" s="31"/>
      <c r="J11457" s="31"/>
      <c r="K11457" s="31"/>
      <c r="L11457" s="31"/>
      <c r="M11457" s="31"/>
      <c r="N11457" s="31"/>
      <c r="O11457" s="31"/>
      <c r="P11457" s="31"/>
      <c r="Q11457" s="31"/>
      <c r="R11457" s="31"/>
      <c r="S11457" s="31"/>
      <c r="T11457" s="31"/>
      <c r="U11457" s="31"/>
      <c r="V11457" s="31"/>
      <c r="W11457" s="31"/>
      <c r="X11457" s="31"/>
      <c r="Y11457" s="31"/>
      <c r="Z11457" s="31"/>
      <c r="AA11457" s="31"/>
      <c r="AB11457" s="31"/>
      <c r="AC11457" s="31"/>
      <c r="AD11457" s="31"/>
      <c r="AE11457" s="31"/>
      <c r="AF11457" s="31"/>
      <c r="AG11457" s="31"/>
      <c r="AH11457" s="31"/>
      <c r="AI11457" s="31"/>
      <c r="AJ11457" s="31"/>
      <c r="AK11457" s="31"/>
      <c r="AL11457" s="31"/>
      <c r="AM11457" s="31"/>
      <c r="AN11457" s="31"/>
      <c r="AO11457" s="31"/>
      <c r="AP11457" s="31"/>
      <c r="AQ11457" s="31"/>
      <c r="AR11457" s="31"/>
      <c r="AS11457" s="31"/>
      <c r="AT11457" s="31"/>
      <c r="AU11457" s="31"/>
      <c r="AV11457" s="31"/>
      <c r="AW11457" s="31"/>
      <c r="AX11457" s="31"/>
      <c r="AY11457" s="31"/>
      <c r="AZ11457" s="31"/>
      <c r="BA11457" s="31"/>
      <c r="BB11457" s="31"/>
      <c r="BC11457" s="31"/>
      <c r="BD11457" s="31"/>
      <c r="BE11457" s="31"/>
      <c r="BF11457" s="31"/>
      <c r="BG11457" s="31"/>
      <c r="BH11457" s="31"/>
      <c r="BI11457" s="31"/>
      <c r="BJ11457" s="31"/>
      <c r="BK11457" s="31"/>
      <c r="BL11457" s="31"/>
      <c r="BM11457" s="31"/>
      <c r="BN11457" s="31"/>
      <c r="BO11457" s="31"/>
      <c r="BP11457" s="31"/>
      <c r="BQ11457" s="31"/>
      <c r="BR11457" s="31"/>
      <c r="BS11457" s="31"/>
      <c r="BT11457" s="31"/>
      <c r="BU11457" s="31"/>
      <c r="BV11457" s="31"/>
      <c r="BW11457" s="31"/>
      <c r="BX11457" s="31"/>
      <c r="BY11457" s="31"/>
      <c r="BZ11457" s="31"/>
      <c r="CA11457" s="31"/>
      <c r="CB11457" s="31"/>
      <c r="CC11457" s="31"/>
    </row>
    <row r="11458" spans="5:81" customFormat="1" x14ac:dyDescent="0.25">
      <c r="E11458" s="30" t="str">
        <f t="shared" si="89"/>
        <v>update IFINOPL.dbo.AGREEMENT_ASSET set BILLING_TO_NPWP = '748186434002000', NPWP_NAME = 'PT. CIPTA KARYA TECHNOLOGY', NPWP_ADDRESS = 'JL. JATINEGARA TIMUR 101 KOMP. PERKANTORAN BONAGABE I RT.001 RW.002 KEL.BALI MESTER KEC.JATINEGARA KOTA/KAB.JAKARTA TIMUR DKI JAKARTA 13310' where AGREEMENT_NO = replace('0002422/4/10/06/2024', '/', '.');</v>
      </c>
      <c r="F11458" s="31"/>
      <c r="G11458" s="31"/>
      <c r="H11458" s="31"/>
      <c r="I11458" s="31"/>
      <c r="J11458" s="31"/>
      <c r="K11458" s="31"/>
      <c r="L11458" s="31"/>
      <c r="M11458" s="31"/>
      <c r="N11458" s="31"/>
      <c r="O11458" s="31"/>
      <c r="P11458" s="31"/>
      <c r="Q11458" s="31"/>
      <c r="R11458" s="31"/>
      <c r="S11458" s="31"/>
      <c r="T11458" s="31"/>
      <c r="U11458" s="31"/>
      <c r="V11458" s="31"/>
      <c r="W11458" s="31"/>
      <c r="X11458" s="31"/>
      <c r="Y11458" s="31"/>
      <c r="Z11458" s="31"/>
      <c r="AA11458" s="31"/>
      <c r="AB11458" s="31"/>
      <c r="AC11458" s="31"/>
      <c r="AD11458" s="31"/>
      <c r="AE11458" s="31"/>
      <c r="AF11458" s="31"/>
      <c r="AG11458" s="31"/>
      <c r="AH11458" s="31"/>
      <c r="AI11458" s="31"/>
      <c r="AJ11458" s="31"/>
      <c r="AK11458" s="31"/>
      <c r="AL11458" s="31"/>
      <c r="AM11458" s="31"/>
      <c r="AN11458" s="31"/>
      <c r="AO11458" s="31"/>
      <c r="AP11458" s="31"/>
      <c r="AQ11458" s="31"/>
      <c r="AR11458" s="31"/>
      <c r="AS11458" s="31"/>
      <c r="AT11458" s="31"/>
      <c r="AU11458" s="31"/>
      <c r="AV11458" s="31"/>
      <c r="AW11458" s="31"/>
      <c r="AX11458" s="31"/>
      <c r="AY11458" s="31"/>
      <c r="AZ11458" s="31"/>
      <c r="BA11458" s="31"/>
      <c r="BB11458" s="31"/>
      <c r="BC11458" s="31"/>
      <c r="BD11458" s="31"/>
      <c r="BE11458" s="31"/>
      <c r="BF11458" s="31"/>
      <c r="BG11458" s="31"/>
      <c r="BH11458" s="31"/>
      <c r="BI11458" s="31"/>
      <c r="BJ11458" s="31"/>
      <c r="BK11458" s="31"/>
      <c r="BL11458" s="31"/>
      <c r="BM11458" s="31"/>
      <c r="BN11458" s="31"/>
      <c r="BO11458" s="31"/>
      <c r="BP11458" s="31"/>
      <c r="BQ11458" s="31"/>
      <c r="BR11458" s="31"/>
      <c r="BS11458" s="31"/>
      <c r="BT11458" s="31"/>
      <c r="BU11458" s="31"/>
      <c r="BV11458" s="31"/>
      <c r="BW11458" s="31"/>
      <c r="BX11458" s="31"/>
      <c r="BY11458" s="31"/>
      <c r="BZ11458" s="31"/>
      <c r="CA11458" s="31"/>
      <c r="CB11458" s="31"/>
      <c r="CC11458" s="31"/>
    </row>
    <row r="11459" spans="5:81" customFormat="1" x14ac:dyDescent="0.25">
      <c r="E11459" s="30" t="str">
        <f t="shared" si="89"/>
        <v>update IFINOPL.dbo.AGREEMENT_ASSET set BILLING_TO_NPWP = '026567248035000', NPWP_NAME = 'PT. CIPTA KARYA KOMPUTER', NPWP_ADDRESS = 'JL. JATINEGARA I NO.101 RT.001 RT.002 BALI MESTER JATINEGARA JAKARTA TIMUR DKI JAKARTA' where AGREEMENT_NO = replace('0002424/4/10/06/2024', '/', '.');</v>
      </c>
      <c r="F11459" s="31"/>
      <c r="G11459" s="31"/>
      <c r="H11459" s="31"/>
      <c r="I11459" s="31"/>
      <c r="J11459" s="31"/>
      <c r="K11459" s="31"/>
      <c r="L11459" s="31"/>
      <c r="M11459" s="31"/>
      <c r="N11459" s="31"/>
      <c r="O11459" s="31"/>
      <c r="P11459" s="31"/>
      <c r="Q11459" s="31"/>
      <c r="R11459" s="31"/>
      <c r="S11459" s="31"/>
      <c r="T11459" s="31"/>
      <c r="U11459" s="31"/>
      <c r="V11459" s="31"/>
      <c r="W11459" s="31"/>
      <c r="X11459" s="31"/>
      <c r="Y11459" s="31"/>
      <c r="Z11459" s="31"/>
      <c r="AA11459" s="31"/>
      <c r="AB11459" s="31"/>
      <c r="AC11459" s="31"/>
      <c r="AD11459" s="31"/>
      <c r="AE11459" s="31"/>
      <c r="AF11459" s="31"/>
      <c r="AG11459" s="31"/>
      <c r="AH11459" s="31"/>
      <c r="AI11459" s="31"/>
      <c r="AJ11459" s="31"/>
      <c r="AK11459" s="31"/>
      <c r="AL11459" s="31"/>
      <c r="AM11459" s="31"/>
      <c r="AN11459" s="31"/>
      <c r="AO11459" s="31"/>
      <c r="AP11459" s="31"/>
      <c r="AQ11459" s="31"/>
      <c r="AR11459" s="31"/>
      <c r="AS11459" s="31"/>
      <c r="AT11459" s="31"/>
      <c r="AU11459" s="31"/>
      <c r="AV11459" s="31"/>
      <c r="AW11459" s="31"/>
      <c r="AX11459" s="31"/>
      <c r="AY11459" s="31"/>
      <c r="AZ11459" s="31"/>
      <c r="BA11459" s="31"/>
      <c r="BB11459" s="31"/>
      <c r="BC11459" s="31"/>
      <c r="BD11459" s="31"/>
      <c r="BE11459" s="31"/>
      <c r="BF11459" s="31"/>
      <c r="BG11459" s="31"/>
      <c r="BH11459" s="31"/>
      <c r="BI11459" s="31"/>
      <c r="BJ11459" s="31"/>
      <c r="BK11459" s="31"/>
      <c r="BL11459" s="31"/>
      <c r="BM11459" s="31"/>
      <c r="BN11459" s="31"/>
      <c r="BO11459" s="31"/>
      <c r="BP11459" s="31"/>
      <c r="BQ11459" s="31"/>
      <c r="BR11459" s="31"/>
      <c r="BS11459" s="31"/>
      <c r="BT11459" s="31"/>
      <c r="BU11459" s="31"/>
      <c r="BV11459" s="31"/>
      <c r="BW11459" s="31"/>
      <c r="BX11459" s="31"/>
      <c r="BY11459" s="31"/>
      <c r="BZ11459" s="31"/>
      <c r="CA11459" s="31"/>
      <c r="CB11459" s="31"/>
      <c r="CC11459" s="31"/>
    </row>
    <row r="11460" spans="5:81" customFormat="1" x14ac:dyDescent="0.25">
      <c r="E11460" s="30" t="str">
        <f t="shared" si="89"/>
        <v>update IFINOPL.dbo.AGREEMENT_ASSET set BILLING_TO_NPWP = '013006572092000', NPWP_NAME = 'PT. KRAMA YUDHA TIGA BERLIANMOTORS', NPWP_ADDRESS = 'JL. JEND. A. YANI PULOMAS RT. 006 RW. 011 KAYU PUTIH PULO GADUNG JAKARTA TIMUR DKI JAKARTA 13210' where AGREEMENT_NO = replace('0002426/4/08/06/2024', '/', '.');</v>
      </c>
      <c r="F11460" s="31"/>
      <c r="G11460" s="31"/>
      <c r="H11460" s="31"/>
      <c r="I11460" s="31"/>
      <c r="J11460" s="31"/>
      <c r="K11460" s="31"/>
      <c r="L11460" s="31"/>
      <c r="M11460" s="31"/>
      <c r="N11460" s="31"/>
      <c r="O11460" s="31"/>
      <c r="P11460" s="31"/>
      <c r="Q11460" s="31"/>
      <c r="R11460" s="31"/>
      <c r="S11460" s="31"/>
      <c r="T11460" s="31"/>
      <c r="U11460" s="31"/>
      <c r="V11460" s="31"/>
      <c r="W11460" s="31"/>
      <c r="X11460" s="31"/>
      <c r="Y11460" s="31"/>
      <c r="Z11460" s="31"/>
      <c r="AA11460" s="31"/>
      <c r="AB11460" s="31"/>
      <c r="AC11460" s="31"/>
      <c r="AD11460" s="31"/>
      <c r="AE11460" s="31"/>
      <c r="AF11460" s="31"/>
      <c r="AG11460" s="31"/>
      <c r="AH11460" s="31"/>
      <c r="AI11460" s="31"/>
      <c r="AJ11460" s="31"/>
      <c r="AK11460" s="31"/>
      <c r="AL11460" s="31"/>
      <c r="AM11460" s="31"/>
      <c r="AN11460" s="31"/>
      <c r="AO11460" s="31"/>
      <c r="AP11460" s="31"/>
      <c r="AQ11460" s="31"/>
      <c r="AR11460" s="31"/>
      <c r="AS11460" s="31"/>
      <c r="AT11460" s="31"/>
      <c r="AU11460" s="31"/>
      <c r="AV11460" s="31"/>
      <c r="AW11460" s="31"/>
      <c r="AX11460" s="31"/>
      <c r="AY11460" s="31"/>
      <c r="AZ11460" s="31"/>
      <c r="BA11460" s="31"/>
      <c r="BB11460" s="31"/>
      <c r="BC11460" s="31"/>
      <c r="BD11460" s="31"/>
      <c r="BE11460" s="31"/>
      <c r="BF11460" s="31"/>
      <c r="BG11460" s="31"/>
      <c r="BH11460" s="31"/>
      <c r="BI11460" s="31"/>
      <c r="BJ11460" s="31"/>
      <c r="BK11460" s="31"/>
      <c r="BL11460" s="31"/>
      <c r="BM11460" s="31"/>
      <c r="BN11460" s="31"/>
      <c r="BO11460" s="31"/>
      <c r="BP11460" s="31"/>
      <c r="BQ11460" s="31"/>
      <c r="BR11460" s="31"/>
      <c r="BS11460" s="31"/>
      <c r="BT11460" s="31"/>
      <c r="BU11460" s="31"/>
      <c r="BV11460" s="31"/>
      <c r="BW11460" s="31"/>
      <c r="BX11460" s="31"/>
      <c r="BY11460" s="31"/>
      <c r="BZ11460" s="31"/>
      <c r="CA11460" s="31"/>
      <c r="CB11460" s="31"/>
      <c r="CC11460" s="31"/>
    </row>
    <row r="11461" spans="5:81" customFormat="1" x14ac:dyDescent="0.25">
      <c r="E11461"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replace('0002428/4/10/06/2024', '/', '.');</v>
      </c>
      <c r="F11461" s="31"/>
      <c r="G11461" s="31"/>
      <c r="H11461" s="31"/>
      <c r="I11461" s="31"/>
      <c r="J11461" s="31"/>
      <c r="K11461" s="31"/>
      <c r="L11461" s="31"/>
      <c r="M11461" s="31"/>
      <c r="N11461" s="31"/>
      <c r="O11461" s="31"/>
      <c r="P11461" s="31"/>
      <c r="Q11461" s="31"/>
      <c r="R11461" s="31"/>
      <c r="S11461" s="31"/>
      <c r="T11461" s="31"/>
      <c r="U11461" s="31"/>
      <c r="V11461" s="31"/>
      <c r="W11461" s="31"/>
      <c r="X11461" s="31"/>
      <c r="Y11461" s="31"/>
      <c r="Z11461" s="31"/>
      <c r="AA11461" s="31"/>
      <c r="AB11461" s="31"/>
      <c r="AC11461" s="31"/>
      <c r="AD11461" s="31"/>
      <c r="AE11461" s="31"/>
      <c r="AF11461" s="31"/>
      <c r="AG11461" s="31"/>
      <c r="AH11461" s="31"/>
      <c r="AI11461" s="31"/>
      <c r="AJ11461" s="31"/>
      <c r="AK11461" s="31"/>
      <c r="AL11461" s="31"/>
      <c r="AM11461" s="31"/>
      <c r="AN11461" s="31"/>
      <c r="AO11461" s="31"/>
      <c r="AP11461" s="31"/>
      <c r="AQ11461" s="31"/>
      <c r="AR11461" s="31"/>
      <c r="AS11461" s="31"/>
      <c r="AT11461" s="31"/>
      <c r="AU11461" s="31"/>
      <c r="AV11461" s="31"/>
      <c r="AW11461" s="31"/>
      <c r="AX11461" s="31"/>
      <c r="AY11461" s="31"/>
      <c r="AZ11461" s="31"/>
      <c r="BA11461" s="31"/>
      <c r="BB11461" s="31"/>
      <c r="BC11461" s="31"/>
      <c r="BD11461" s="31"/>
      <c r="BE11461" s="31"/>
      <c r="BF11461" s="31"/>
      <c r="BG11461" s="31"/>
      <c r="BH11461" s="31"/>
      <c r="BI11461" s="31"/>
      <c r="BJ11461" s="31"/>
      <c r="BK11461" s="31"/>
      <c r="BL11461" s="31"/>
      <c r="BM11461" s="31"/>
      <c r="BN11461" s="31"/>
      <c r="BO11461" s="31"/>
      <c r="BP11461" s="31"/>
      <c r="BQ11461" s="31"/>
      <c r="BR11461" s="31"/>
      <c r="BS11461" s="31"/>
      <c r="BT11461" s="31"/>
      <c r="BU11461" s="31"/>
      <c r="BV11461" s="31"/>
      <c r="BW11461" s="31"/>
      <c r="BX11461" s="31"/>
      <c r="BY11461" s="31"/>
      <c r="BZ11461" s="31"/>
      <c r="CA11461" s="31"/>
      <c r="CB11461" s="31"/>
      <c r="CC11461" s="31"/>
    </row>
    <row r="11462" spans="5:81" customFormat="1" x14ac:dyDescent="0.25">
      <c r="E11462"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replace('0002429/4/10/06/2024', '/', '.');</v>
      </c>
      <c r="F11462" s="31"/>
      <c r="G11462" s="31"/>
      <c r="H11462" s="31"/>
      <c r="I11462" s="31"/>
      <c r="J11462" s="31"/>
      <c r="K11462" s="31"/>
      <c r="L11462" s="31"/>
      <c r="M11462" s="31"/>
      <c r="N11462" s="31"/>
      <c r="O11462" s="31"/>
      <c r="P11462" s="31"/>
      <c r="Q11462" s="31"/>
      <c r="R11462" s="31"/>
      <c r="S11462" s="31"/>
      <c r="T11462" s="31"/>
      <c r="U11462" s="31"/>
      <c r="V11462" s="31"/>
      <c r="W11462" s="31"/>
      <c r="X11462" s="31"/>
      <c r="Y11462" s="31"/>
      <c r="Z11462" s="31"/>
      <c r="AA11462" s="31"/>
      <c r="AB11462" s="31"/>
      <c r="AC11462" s="31"/>
      <c r="AD11462" s="31"/>
      <c r="AE11462" s="31"/>
      <c r="AF11462" s="31"/>
      <c r="AG11462" s="31"/>
      <c r="AH11462" s="31"/>
      <c r="AI11462" s="31"/>
      <c r="AJ11462" s="31"/>
      <c r="AK11462" s="31"/>
      <c r="AL11462" s="31"/>
      <c r="AM11462" s="31"/>
      <c r="AN11462" s="31"/>
      <c r="AO11462" s="31"/>
      <c r="AP11462" s="31"/>
      <c r="AQ11462" s="31"/>
      <c r="AR11462" s="31"/>
      <c r="AS11462" s="31"/>
      <c r="AT11462" s="31"/>
      <c r="AU11462" s="31"/>
      <c r="AV11462" s="31"/>
      <c r="AW11462" s="31"/>
      <c r="AX11462" s="31"/>
      <c r="AY11462" s="31"/>
      <c r="AZ11462" s="31"/>
      <c r="BA11462" s="31"/>
      <c r="BB11462" s="31"/>
      <c r="BC11462" s="31"/>
      <c r="BD11462" s="31"/>
      <c r="BE11462" s="31"/>
      <c r="BF11462" s="31"/>
      <c r="BG11462" s="31"/>
      <c r="BH11462" s="31"/>
      <c r="BI11462" s="31"/>
      <c r="BJ11462" s="31"/>
      <c r="BK11462" s="31"/>
      <c r="BL11462" s="31"/>
      <c r="BM11462" s="31"/>
      <c r="BN11462" s="31"/>
      <c r="BO11462" s="31"/>
      <c r="BP11462" s="31"/>
      <c r="BQ11462" s="31"/>
      <c r="BR11462" s="31"/>
      <c r="BS11462" s="31"/>
      <c r="BT11462" s="31"/>
      <c r="BU11462" s="31"/>
      <c r="BV11462" s="31"/>
      <c r="BW11462" s="31"/>
      <c r="BX11462" s="31"/>
      <c r="BY11462" s="31"/>
      <c r="BZ11462" s="31"/>
      <c r="CA11462" s="31"/>
      <c r="CB11462" s="31"/>
      <c r="CC11462" s="31"/>
    </row>
    <row r="11463" spans="5:81" customFormat="1" x14ac:dyDescent="0.25">
      <c r="E11463"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replace('0002430/4/10/06/2024', '/', '.');</v>
      </c>
      <c r="F11463" s="31"/>
      <c r="G11463" s="31"/>
      <c r="H11463" s="31"/>
      <c r="I11463" s="31"/>
      <c r="J11463" s="31"/>
      <c r="K11463" s="31"/>
      <c r="L11463" s="31"/>
      <c r="M11463" s="31"/>
      <c r="N11463" s="31"/>
      <c r="O11463" s="31"/>
      <c r="P11463" s="31"/>
      <c r="Q11463" s="31"/>
      <c r="R11463" s="31"/>
      <c r="S11463" s="31"/>
      <c r="T11463" s="31"/>
      <c r="U11463" s="31"/>
      <c r="V11463" s="31"/>
      <c r="W11463" s="31"/>
      <c r="X11463" s="31"/>
      <c r="Y11463" s="31"/>
      <c r="Z11463" s="31"/>
      <c r="AA11463" s="31"/>
      <c r="AB11463" s="31"/>
      <c r="AC11463" s="31"/>
      <c r="AD11463" s="31"/>
      <c r="AE11463" s="31"/>
      <c r="AF11463" s="31"/>
      <c r="AG11463" s="31"/>
      <c r="AH11463" s="31"/>
      <c r="AI11463" s="31"/>
      <c r="AJ11463" s="31"/>
      <c r="AK11463" s="31"/>
      <c r="AL11463" s="31"/>
      <c r="AM11463" s="31"/>
      <c r="AN11463" s="31"/>
      <c r="AO11463" s="31"/>
      <c r="AP11463" s="31"/>
      <c r="AQ11463" s="31"/>
      <c r="AR11463" s="31"/>
      <c r="AS11463" s="31"/>
      <c r="AT11463" s="31"/>
      <c r="AU11463" s="31"/>
      <c r="AV11463" s="31"/>
      <c r="AW11463" s="31"/>
      <c r="AX11463" s="31"/>
      <c r="AY11463" s="31"/>
      <c r="AZ11463" s="31"/>
      <c r="BA11463" s="31"/>
      <c r="BB11463" s="31"/>
      <c r="BC11463" s="31"/>
      <c r="BD11463" s="31"/>
      <c r="BE11463" s="31"/>
      <c r="BF11463" s="31"/>
      <c r="BG11463" s="31"/>
      <c r="BH11463" s="31"/>
      <c r="BI11463" s="31"/>
      <c r="BJ11463" s="31"/>
      <c r="BK11463" s="31"/>
      <c r="BL11463" s="31"/>
      <c r="BM11463" s="31"/>
      <c r="BN11463" s="31"/>
      <c r="BO11463" s="31"/>
      <c r="BP11463" s="31"/>
      <c r="BQ11463" s="31"/>
      <c r="BR11463" s="31"/>
      <c r="BS11463" s="31"/>
      <c r="BT11463" s="31"/>
      <c r="BU11463" s="31"/>
      <c r="BV11463" s="31"/>
      <c r="BW11463" s="31"/>
      <c r="BX11463" s="31"/>
      <c r="BY11463" s="31"/>
      <c r="BZ11463" s="31"/>
      <c r="CA11463" s="31"/>
      <c r="CB11463" s="31"/>
      <c r="CC11463" s="31"/>
    </row>
    <row r="11464" spans="5:81" customFormat="1" x14ac:dyDescent="0.25">
      <c r="E11464"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replace('0002431/4/10/06/2024', '/', '.');</v>
      </c>
      <c r="F11464" s="31"/>
      <c r="G11464" s="31"/>
      <c r="H11464" s="31"/>
      <c r="I11464" s="31"/>
      <c r="J11464" s="31"/>
      <c r="K11464" s="31"/>
      <c r="L11464" s="31"/>
      <c r="M11464" s="31"/>
      <c r="N11464" s="31"/>
      <c r="O11464" s="31"/>
      <c r="P11464" s="31"/>
      <c r="Q11464" s="31"/>
      <c r="R11464" s="31"/>
      <c r="S11464" s="31"/>
      <c r="T11464" s="31"/>
      <c r="U11464" s="31"/>
      <c r="V11464" s="31"/>
      <c r="W11464" s="31"/>
      <c r="X11464" s="31"/>
      <c r="Y11464" s="31"/>
      <c r="Z11464" s="31"/>
      <c r="AA11464" s="31"/>
      <c r="AB11464" s="31"/>
      <c r="AC11464" s="31"/>
      <c r="AD11464" s="31"/>
      <c r="AE11464" s="31"/>
      <c r="AF11464" s="31"/>
      <c r="AG11464" s="31"/>
      <c r="AH11464" s="31"/>
      <c r="AI11464" s="31"/>
      <c r="AJ11464" s="31"/>
      <c r="AK11464" s="31"/>
      <c r="AL11464" s="31"/>
      <c r="AM11464" s="31"/>
      <c r="AN11464" s="31"/>
      <c r="AO11464" s="31"/>
      <c r="AP11464" s="31"/>
      <c r="AQ11464" s="31"/>
      <c r="AR11464" s="31"/>
      <c r="AS11464" s="31"/>
      <c r="AT11464" s="31"/>
      <c r="AU11464" s="31"/>
      <c r="AV11464" s="31"/>
      <c r="AW11464" s="31"/>
      <c r="AX11464" s="31"/>
      <c r="AY11464" s="31"/>
      <c r="AZ11464" s="31"/>
      <c r="BA11464" s="31"/>
      <c r="BB11464" s="31"/>
      <c r="BC11464" s="31"/>
      <c r="BD11464" s="31"/>
      <c r="BE11464" s="31"/>
      <c r="BF11464" s="31"/>
      <c r="BG11464" s="31"/>
      <c r="BH11464" s="31"/>
      <c r="BI11464" s="31"/>
      <c r="BJ11464" s="31"/>
      <c r="BK11464" s="31"/>
      <c r="BL11464" s="31"/>
      <c r="BM11464" s="31"/>
      <c r="BN11464" s="31"/>
      <c r="BO11464" s="31"/>
      <c r="BP11464" s="31"/>
      <c r="BQ11464" s="31"/>
      <c r="BR11464" s="31"/>
      <c r="BS11464" s="31"/>
      <c r="BT11464" s="31"/>
      <c r="BU11464" s="31"/>
      <c r="BV11464" s="31"/>
      <c r="BW11464" s="31"/>
      <c r="BX11464" s="31"/>
      <c r="BY11464" s="31"/>
      <c r="BZ11464" s="31"/>
      <c r="CA11464" s="31"/>
      <c r="CB11464" s="31"/>
      <c r="CC11464" s="31"/>
    </row>
    <row r="11465" spans="5:81" customFormat="1" x14ac:dyDescent="0.25">
      <c r="E11465"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replace('0002432/4/10/06/2024', '/', '.');</v>
      </c>
      <c r="F11465" s="31"/>
      <c r="G11465" s="31"/>
      <c r="H11465" s="31"/>
      <c r="I11465" s="31"/>
      <c r="J11465" s="31"/>
      <c r="K11465" s="31"/>
      <c r="L11465" s="31"/>
      <c r="M11465" s="31"/>
      <c r="N11465" s="31"/>
      <c r="O11465" s="31"/>
      <c r="P11465" s="31"/>
      <c r="Q11465" s="31"/>
      <c r="R11465" s="31"/>
      <c r="S11465" s="31"/>
      <c r="T11465" s="31"/>
      <c r="U11465" s="31"/>
      <c r="V11465" s="31"/>
      <c r="W11465" s="31"/>
      <c r="X11465" s="31"/>
      <c r="Y11465" s="31"/>
      <c r="Z11465" s="31"/>
      <c r="AA11465" s="31"/>
      <c r="AB11465" s="31"/>
      <c r="AC11465" s="31"/>
      <c r="AD11465" s="31"/>
      <c r="AE11465" s="31"/>
      <c r="AF11465" s="31"/>
      <c r="AG11465" s="31"/>
      <c r="AH11465" s="31"/>
      <c r="AI11465" s="31"/>
      <c r="AJ11465" s="31"/>
      <c r="AK11465" s="31"/>
      <c r="AL11465" s="31"/>
      <c r="AM11465" s="31"/>
      <c r="AN11465" s="31"/>
      <c r="AO11465" s="31"/>
      <c r="AP11465" s="31"/>
      <c r="AQ11465" s="31"/>
      <c r="AR11465" s="31"/>
      <c r="AS11465" s="31"/>
      <c r="AT11465" s="31"/>
      <c r="AU11465" s="31"/>
      <c r="AV11465" s="31"/>
      <c r="AW11465" s="31"/>
      <c r="AX11465" s="31"/>
      <c r="AY11465" s="31"/>
      <c r="AZ11465" s="31"/>
      <c r="BA11465" s="31"/>
      <c r="BB11465" s="31"/>
      <c r="BC11465" s="31"/>
      <c r="BD11465" s="31"/>
      <c r="BE11465" s="31"/>
      <c r="BF11465" s="31"/>
      <c r="BG11465" s="31"/>
      <c r="BH11465" s="31"/>
      <c r="BI11465" s="31"/>
      <c r="BJ11465" s="31"/>
      <c r="BK11465" s="31"/>
      <c r="BL11465" s="31"/>
      <c r="BM11465" s="31"/>
      <c r="BN11465" s="31"/>
      <c r="BO11465" s="31"/>
      <c r="BP11465" s="31"/>
      <c r="BQ11465" s="31"/>
      <c r="BR11465" s="31"/>
      <c r="BS11465" s="31"/>
      <c r="BT11465" s="31"/>
      <c r="BU11465" s="31"/>
      <c r="BV11465" s="31"/>
      <c r="BW11465" s="31"/>
      <c r="BX11465" s="31"/>
      <c r="BY11465" s="31"/>
      <c r="BZ11465" s="31"/>
      <c r="CA11465" s="31"/>
      <c r="CB11465" s="31"/>
      <c r="CC11465" s="31"/>
    </row>
    <row r="11466" spans="5:81" customFormat="1" x14ac:dyDescent="0.25">
      <c r="E11466"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replace('0002433/4/10/06/2024', '/', '.');</v>
      </c>
      <c r="F11466" s="31"/>
      <c r="G11466" s="31"/>
      <c r="H11466" s="31"/>
      <c r="I11466" s="31"/>
      <c r="J11466" s="31"/>
      <c r="K11466" s="31"/>
      <c r="L11466" s="31"/>
      <c r="M11466" s="31"/>
      <c r="N11466" s="31"/>
      <c r="O11466" s="31"/>
      <c r="P11466" s="31"/>
      <c r="Q11466" s="31"/>
      <c r="R11466" s="31"/>
      <c r="S11466" s="31"/>
      <c r="T11466" s="31"/>
      <c r="U11466" s="31"/>
      <c r="V11466" s="31"/>
      <c r="W11466" s="31"/>
      <c r="X11466" s="31"/>
      <c r="Y11466" s="31"/>
      <c r="Z11466" s="31"/>
      <c r="AA11466" s="31"/>
      <c r="AB11466" s="31"/>
      <c r="AC11466" s="31"/>
      <c r="AD11466" s="31"/>
      <c r="AE11466" s="31"/>
      <c r="AF11466" s="31"/>
      <c r="AG11466" s="31"/>
      <c r="AH11466" s="31"/>
      <c r="AI11466" s="31"/>
      <c r="AJ11466" s="31"/>
      <c r="AK11466" s="31"/>
      <c r="AL11466" s="31"/>
      <c r="AM11466" s="31"/>
      <c r="AN11466" s="31"/>
      <c r="AO11466" s="31"/>
      <c r="AP11466" s="31"/>
      <c r="AQ11466" s="31"/>
      <c r="AR11466" s="31"/>
      <c r="AS11466" s="31"/>
      <c r="AT11466" s="31"/>
      <c r="AU11466" s="31"/>
      <c r="AV11466" s="31"/>
      <c r="AW11466" s="31"/>
      <c r="AX11466" s="31"/>
      <c r="AY11466" s="31"/>
      <c r="AZ11466" s="31"/>
      <c r="BA11466" s="31"/>
      <c r="BB11466" s="31"/>
      <c r="BC11466" s="31"/>
      <c r="BD11466" s="31"/>
      <c r="BE11466" s="31"/>
      <c r="BF11466" s="31"/>
      <c r="BG11466" s="31"/>
      <c r="BH11466" s="31"/>
      <c r="BI11466" s="31"/>
      <c r="BJ11466" s="31"/>
      <c r="BK11466" s="31"/>
      <c r="BL11466" s="31"/>
      <c r="BM11466" s="31"/>
      <c r="BN11466" s="31"/>
      <c r="BO11466" s="31"/>
      <c r="BP11466" s="31"/>
      <c r="BQ11466" s="31"/>
      <c r="BR11466" s="31"/>
      <c r="BS11466" s="31"/>
      <c r="BT11466" s="31"/>
      <c r="BU11466" s="31"/>
      <c r="BV11466" s="31"/>
      <c r="BW11466" s="31"/>
      <c r="BX11466" s="31"/>
      <c r="BY11466" s="31"/>
      <c r="BZ11466" s="31"/>
      <c r="CA11466" s="31"/>
      <c r="CB11466" s="31"/>
      <c r="CC11466" s="31"/>
    </row>
    <row r="11467" spans="5:81" customFormat="1" x14ac:dyDescent="0.25">
      <c r="E11467"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replace('0002434/4/10/06/2024', '/', '.');</v>
      </c>
      <c r="F11467" s="31"/>
      <c r="G11467" s="31"/>
      <c r="H11467" s="31"/>
      <c r="I11467" s="31"/>
      <c r="J11467" s="31"/>
      <c r="K11467" s="31"/>
      <c r="L11467" s="31"/>
      <c r="M11467" s="31"/>
      <c r="N11467" s="31"/>
      <c r="O11467" s="31"/>
      <c r="P11467" s="31"/>
      <c r="Q11467" s="31"/>
      <c r="R11467" s="31"/>
      <c r="S11467" s="31"/>
      <c r="T11467" s="31"/>
      <c r="U11467" s="31"/>
      <c r="V11467" s="31"/>
      <c r="W11467" s="31"/>
      <c r="X11467" s="31"/>
      <c r="Y11467" s="31"/>
      <c r="Z11467" s="31"/>
      <c r="AA11467" s="31"/>
      <c r="AB11467" s="31"/>
      <c r="AC11467" s="31"/>
      <c r="AD11467" s="31"/>
      <c r="AE11467" s="31"/>
      <c r="AF11467" s="31"/>
      <c r="AG11467" s="31"/>
      <c r="AH11467" s="31"/>
      <c r="AI11467" s="31"/>
      <c r="AJ11467" s="31"/>
      <c r="AK11467" s="31"/>
      <c r="AL11467" s="31"/>
      <c r="AM11467" s="31"/>
      <c r="AN11467" s="31"/>
      <c r="AO11467" s="31"/>
      <c r="AP11467" s="31"/>
      <c r="AQ11467" s="31"/>
      <c r="AR11467" s="31"/>
      <c r="AS11467" s="31"/>
      <c r="AT11467" s="31"/>
      <c r="AU11467" s="31"/>
      <c r="AV11467" s="31"/>
      <c r="AW11467" s="31"/>
      <c r="AX11467" s="31"/>
      <c r="AY11467" s="31"/>
      <c r="AZ11467" s="31"/>
      <c r="BA11467" s="31"/>
      <c r="BB11467" s="31"/>
      <c r="BC11467" s="31"/>
      <c r="BD11467" s="31"/>
      <c r="BE11467" s="31"/>
      <c r="BF11467" s="31"/>
      <c r="BG11467" s="31"/>
      <c r="BH11467" s="31"/>
      <c r="BI11467" s="31"/>
      <c r="BJ11467" s="31"/>
      <c r="BK11467" s="31"/>
      <c r="BL11467" s="31"/>
      <c r="BM11467" s="31"/>
      <c r="BN11467" s="31"/>
      <c r="BO11467" s="31"/>
      <c r="BP11467" s="31"/>
      <c r="BQ11467" s="31"/>
      <c r="BR11467" s="31"/>
      <c r="BS11467" s="31"/>
      <c r="BT11467" s="31"/>
      <c r="BU11467" s="31"/>
      <c r="BV11467" s="31"/>
      <c r="BW11467" s="31"/>
      <c r="BX11467" s="31"/>
      <c r="BY11467" s="31"/>
      <c r="BZ11467" s="31"/>
      <c r="CA11467" s="31"/>
      <c r="CB11467" s="31"/>
      <c r="CC11467" s="31"/>
    </row>
    <row r="11468" spans="5:81" customFormat="1" x14ac:dyDescent="0.25">
      <c r="E11468"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replace('0002435/4/10/06/2024', '/', '.');</v>
      </c>
      <c r="F11468" s="31"/>
      <c r="G11468" s="31"/>
      <c r="H11468" s="31"/>
      <c r="I11468" s="31"/>
      <c r="J11468" s="31"/>
      <c r="K11468" s="31"/>
      <c r="L11468" s="31"/>
      <c r="M11468" s="31"/>
      <c r="N11468" s="31"/>
      <c r="O11468" s="31"/>
      <c r="P11468" s="31"/>
      <c r="Q11468" s="31"/>
      <c r="R11468" s="31"/>
      <c r="S11468" s="31"/>
      <c r="T11468" s="31"/>
      <c r="U11468" s="31"/>
      <c r="V11468" s="31"/>
      <c r="W11468" s="31"/>
      <c r="X11468" s="31"/>
      <c r="Y11468" s="31"/>
      <c r="Z11468" s="31"/>
      <c r="AA11468" s="31"/>
      <c r="AB11468" s="31"/>
      <c r="AC11468" s="31"/>
      <c r="AD11468" s="31"/>
      <c r="AE11468" s="31"/>
      <c r="AF11468" s="31"/>
      <c r="AG11468" s="31"/>
      <c r="AH11468" s="31"/>
      <c r="AI11468" s="31"/>
      <c r="AJ11468" s="31"/>
      <c r="AK11468" s="31"/>
      <c r="AL11468" s="31"/>
      <c r="AM11468" s="31"/>
      <c r="AN11468" s="31"/>
      <c r="AO11468" s="31"/>
      <c r="AP11468" s="31"/>
      <c r="AQ11468" s="31"/>
      <c r="AR11468" s="31"/>
      <c r="AS11468" s="31"/>
      <c r="AT11468" s="31"/>
      <c r="AU11468" s="31"/>
      <c r="AV11468" s="31"/>
      <c r="AW11468" s="31"/>
      <c r="AX11468" s="31"/>
      <c r="AY11468" s="31"/>
      <c r="AZ11468" s="31"/>
      <c r="BA11468" s="31"/>
      <c r="BB11468" s="31"/>
      <c r="BC11468" s="31"/>
      <c r="BD11468" s="31"/>
      <c r="BE11468" s="31"/>
      <c r="BF11468" s="31"/>
      <c r="BG11468" s="31"/>
      <c r="BH11468" s="31"/>
      <c r="BI11468" s="31"/>
      <c r="BJ11468" s="31"/>
      <c r="BK11468" s="31"/>
      <c r="BL11468" s="31"/>
      <c r="BM11468" s="31"/>
      <c r="BN11468" s="31"/>
      <c r="BO11468" s="31"/>
      <c r="BP11468" s="31"/>
      <c r="BQ11468" s="31"/>
      <c r="BR11468" s="31"/>
      <c r="BS11468" s="31"/>
      <c r="BT11468" s="31"/>
      <c r="BU11468" s="31"/>
      <c r="BV11468" s="31"/>
      <c r="BW11468" s="31"/>
      <c r="BX11468" s="31"/>
      <c r="BY11468" s="31"/>
      <c r="BZ11468" s="31"/>
      <c r="CA11468" s="31"/>
      <c r="CB11468" s="31"/>
      <c r="CC11468" s="31"/>
    </row>
    <row r="11469" spans="5:81" customFormat="1" x14ac:dyDescent="0.25">
      <c r="E11469"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replace('0002436/4/10/06/2024', '/', '.');</v>
      </c>
      <c r="F11469" s="31"/>
      <c r="G11469" s="31"/>
      <c r="H11469" s="31"/>
      <c r="I11469" s="31"/>
      <c r="J11469" s="31"/>
      <c r="K11469" s="31"/>
      <c r="L11469" s="31"/>
      <c r="M11469" s="31"/>
      <c r="N11469" s="31"/>
      <c r="O11469" s="31"/>
      <c r="P11469" s="31"/>
      <c r="Q11469" s="31"/>
      <c r="R11469" s="31"/>
      <c r="S11469" s="31"/>
      <c r="T11469" s="31"/>
      <c r="U11469" s="31"/>
      <c r="V11469" s="31"/>
      <c r="W11469" s="31"/>
      <c r="X11469" s="31"/>
      <c r="Y11469" s="31"/>
      <c r="Z11469" s="31"/>
      <c r="AA11469" s="31"/>
      <c r="AB11469" s="31"/>
      <c r="AC11469" s="31"/>
      <c r="AD11469" s="31"/>
      <c r="AE11469" s="31"/>
      <c r="AF11469" s="31"/>
      <c r="AG11469" s="31"/>
      <c r="AH11469" s="31"/>
      <c r="AI11469" s="31"/>
      <c r="AJ11469" s="31"/>
      <c r="AK11469" s="31"/>
      <c r="AL11469" s="31"/>
      <c r="AM11469" s="31"/>
      <c r="AN11469" s="31"/>
      <c r="AO11469" s="31"/>
      <c r="AP11469" s="31"/>
      <c r="AQ11469" s="31"/>
      <c r="AR11469" s="31"/>
      <c r="AS11469" s="31"/>
      <c r="AT11469" s="31"/>
      <c r="AU11469" s="31"/>
      <c r="AV11469" s="31"/>
      <c r="AW11469" s="31"/>
      <c r="AX11469" s="31"/>
      <c r="AY11469" s="31"/>
      <c r="AZ11469" s="31"/>
      <c r="BA11469" s="31"/>
      <c r="BB11469" s="31"/>
      <c r="BC11469" s="31"/>
      <c r="BD11469" s="31"/>
      <c r="BE11469" s="31"/>
      <c r="BF11469" s="31"/>
      <c r="BG11469" s="31"/>
      <c r="BH11469" s="31"/>
      <c r="BI11469" s="31"/>
      <c r="BJ11469" s="31"/>
      <c r="BK11469" s="31"/>
      <c r="BL11469" s="31"/>
      <c r="BM11469" s="31"/>
      <c r="BN11469" s="31"/>
      <c r="BO11469" s="31"/>
      <c r="BP11469" s="31"/>
      <c r="BQ11469" s="31"/>
      <c r="BR11469" s="31"/>
      <c r="BS11469" s="31"/>
      <c r="BT11469" s="31"/>
      <c r="BU11469" s="31"/>
      <c r="BV11469" s="31"/>
      <c r="BW11469" s="31"/>
      <c r="BX11469" s="31"/>
      <c r="BY11469" s="31"/>
      <c r="BZ11469" s="31"/>
      <c r="CA11469" s="31"/>
      <c r="CB11469" s="31"/>
      <c r="CC11469" s="31"/>
    </row>
    <row r="11470" spans="5:81" customFormat="1" x14ac:dyDescent="0.25">
      <c r="E11470" s="30" t="str">
        <f t="shared" si="89"/>
        <v>update IFINOPL.dbo.AGREEMENT_ASSET set BILLING_TO_NPWP = '030649776015000', NPWP_NAME = 'KOPERASI DAYAMITRA TELEKOMUNIKASI (KOMITEL)', NPWP_ADDRESS = 'JL. TEBET TIMUR DALAM RAYA N0. 99B TEBET TIMUR TEBET JAKARTA SELATAN DKI JAKARTA 12820' where AGREEMENT_NO = replace('0002437/4/10/06/2024', '/', '.');</v>
      </c>
      <c r="F11470" s="31"/>
      <c r="G11470" s="31"/>
      <c r="H11470" s="31"/>
      <c r="I11470" s="31"/>
      <c r="J11470" s="31"/>
      <c r="K11470" s="31"/>
      <c r="L11470" s="31"/>
      <c r="M11470" s="31"/>
      <c r="N11470" s="31"/>
      <c r="O11470" s="31"/>
      <c r="P11470" s="31"/>
      <c r="Q11470" s="31"/>
      <c r="R11470" s="31"/>
      <c r="S11470" s="31"/>
      <c r="T11470" s="31"/>
      <c r="U11470" s="31"/>
      <c r="V11470" s="31"/>
      <c r="W11470" s="31"/>
      <c r="X11470" s="31"/>
      <c r="Y11470" s="31"/>
      <c r="Z11470" s="31"/>
      <c r="AA11470" s="31"/>
      <c r="AB11470" s="31"/>
      <c r="AC11470" s="31"/>
      <c r="AD11470" s="31"/>
      <c r="AE11470" s="31"/>
      <c r="AF11470" s="31"/>
      <c r="AG11470" s="31"/>
      <c r="AH11470" s="31"/>
      <c r="AI11470" s="31"/>
      <c r="AJ11470" s="31"/>
      <c r="AK11470" s="31"/>
      <c r="AL11470" s="31"/>
      <c r="AM11470" s="31"/>
      <c r="AN11470" s="31"/>
      <c r="AO11470" s="31"/>
      <c r="AP11470" s="31"/>
      <c r="AQ11470" s="31"/>
      <c r="AR11470" s="31"/>
      <c r="AS11470" s="31"/>
      <c r="AT11470" s="31"/>
      <c r="AU11470" s="31"/>
      <c r="AV11470" s="31"/>
      <c r="AW11470" s="31"/>
      <c r="AX11470" s="31"/>
      <c r="AY11470" s="31"/>
      <c r="AZ11470" s="31"/>
      <c r="BA11470" s="31"/>
      <c r="BB11470" s="31"/>
      <c r="BC11470" s="31"/>
      <c r="BD11470" s="31"/>
      <c r="BE11470" s="31"/>
      <c r="BF11470" s="31"/>
      <c r="BG11470" s="31"/>
      <c r="BH11470" s="31"/>
      <c r="BI11470" s="31"/>
      <c r="BJ11470" s="31"/>
      <c r="BK11470" s="31"/>
      <c r="BL11470" s="31"/>
      <c r="BM11470" s="31"/>
      <c r="BN11470" s="31"/>
      <c r="BO11470" s="31"/>
      <c r="BP11470" s="31"/>
      <c r="BQ11470" s="31"/>
      <c r="BR11470" s="31"/>
      <c r="BS11470" s="31"/>
      <c r="BT11470" s="31"/>
      <c r="BU11470" s="31"/>
      <c r="BV11470" s="31"/>
      <c r="BW11470" s="31"/>
      <c r="BX11470" s="31"/>
      <c r="BY11470" s="31"/>
      <c r="BZ11470" s="31"/>
      <c r="CA11470" s="31"/>
      <c r="CB11470" s="31"/>
      <c r="CC11470" s="31"/>
    </row>
    <row r="11471" spans="5:81" customFormat="1" x14ac:dyDescent="0.25">
      <c r="E11471"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replace('0002440/4/10/06/2024', '/', '.');</v>
      </c>
      <c r="F11471" s="31"/>
      <c r="G11471" s="31"/>
      <c r="H11471" s="31"/>
      <c r="I11471" s="31"/>
      <c r="J11471" s="31"/>
      <c r="K11471" s="31"/>
      <c r="L11471" s="31"/>
      <c r="M11471" s="31"/>
      <c r="N11471" s="31"/>
      <c r="O11471" s="31"/>
      <c r="P11471" s="31"/>
      <c r="Q11471" s="31"/>
      <c r="R11471" s="31"/>
      <c r="S11471" s="31"/>
      <c r="T11471" s="31"/>
      <c r="U11471" s="31"/>
      <c r="V11471" s="31"/>
      <c r="W11471" s="31"/>
      <c r="X11471" s="31"/>
      <c r="Y11471" s="31"/>
      <c r="Z11471" s="31"/>
      <c r="AA11471" s="31"/>
      <c r="AB11471" s="31"/>
      <c r="AC11471" s="31"/>
      <c r="AD11471" s="31"/>
      <c r="AE11471" s="31"/>
      <c r="AF11471" s="31"/>
      <c r="AG11471" s="31"/>
      <c r="AH11471" s="31"/>
      <c r="AI11471" s="31"/>
      <c r="AJ11471" s="31"/>
      <c r="AK11471" s="31"/>
      <c r="AL11471" s="31"/>
      <c r="AM11471" s="31"/>
      <c r="AN11471" s="31"/>
      <c r="AO11471" s="31"/>
      <c r="AP11471" s="31"/>
      <c r="AQ11471" s="31"/>
      <c r="AR11471" s="31"/>
      <c r="AS11471" s="31"/>
      <c r="AT11471" s="31"/>
      <c r="AU11471" s="31"/>
      <c r="AV11471" s="31"/>
      <c r="AW11471" s="31"/>
      <c r="AX11471" s="31"/>
      <c r="AY11471" s="31"/>
      <c r="AZ11471" s="31"/>
      <c r="BA11471" s="31"/>
      <c r="BB11471" s="31"/>
      <c r="BC11471" s="31"/>
      <c r="BD11471" s="31"/>
      <c r="BE11471" s="31"/>
      <c r="BF11471" s="31"/>
      <c r="BG11471" s="31"/>
      <c r="BH11471" s="31"/>
      <c r="BI11471" s="31"/>
      <c r="BJ11471" s="31"/>
      <c r="BK11471" s="31"/>
      <c r="BL11471" s="31"/>
      <c r="BM11471" s="31"/>
      <c r="BN11471" s="31"/>
      <c r="BO11471" s="31"/>
      <c r="BP11471" s="31"/>
      <c r="BQ11471" s="31"/>
      <c r="BR11471" s="31"/>
      <c r="BS11471" s="31"/>
      <c r="BT11471" s="31"/>
      <c r="BU11471" s="31"/>
      <c r="BV11471" s="31"/>
      <c r="BW11471" s="31"/>
      <c r="BX11471" s="31"/>
      <c r="BY11471" s="31"/>
      <c r="BZ11471" s="31"/>
      <c r="CA11471" s="31"/>
      <c r="CB11471" s="31"/>
      <c r="CC11471" s="31"/>
    </row>
    <row r="11472" spans="5:81" customFormat="1" x14ac:dyDescent="0.25">
      <c r="E11472"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replace('0002441/4/10/06/2024', '/', '.');</v>
      </c>
      <c r="F11472" s="31"/>
      <c r="G11472" s="31"/>
      <c r="H11472" s="31"/>
      <c r="I11472" s="31"/>
      <c r="J11472" s="31"/>
      <c r="K11472" s="31"/>
      <c r="L11472" s="31"/>
      <c r="M11472" s="31"/>
      <c r="N11472" s="31"/>
      <c r="O11472" s="31"/>
      <c r="P11472" s="31"/>
      <c r="Q11472" s="31"/>
      <c r="R11472" s="31"/>
      <c r="S11472" s="31"/>
      <c r="T11472" s="31"/>
      <c r="U11472" s="31"/>
      <c r="V11472" s="31"/>
      <c r="W11472" s="31"/>
      <c r="X11472" s="31"/>
      <c r="Y11472" s="31"/>
      <c r="Z11472" s="31"/>
      <c r="AA11472" s="31"/>
      <c r="AB11472" s="31"/>
      <c r="AC11472" s="31"/>
      <c r="AD11472" s="31"/>
      <c r="AE11472" s="31"/>
      <c r="AF11472" s="31"/>
      <c r="AG11472" s="31"/>
      <c r="AH11472" s="31"/>
      <c r="AI11472" s="31"/>
      <c r="AJ11472" s="31"/>
      <c r="AK11472" s="31"/>
      <c r="AL11472" s="31"/>
      <c r="AM11472" s="31"/>
      <c r="AN11472" s="31"/>
      <c r="AO11472" s="31"/>
      <c r="AP11472" s="31"/>
      <c r="AQ11472" s="31"/>
      <c r="AR11472" s="31"/>
      <c r="AS11472" s="31"/>
      <c r="AT11472" s="31"/>
      <c r="AU11472" s="31"/>
      <c r="AV11472" s="31"/>
      <c r="AW11472" s="31"/>
      <c r="AX11472" s="31"/>
      <c r="AY11472" s="31"/>
      <c r="AZ11472" s="31"/>
      <c r="BA11472" s="31"/>
      <c r="BB11472" s="31"/>
      <c r="BC11472" s="31"/>
      <c r="BD11472" s="31"/>
      <c r="BE11472" s="31"/>
      <c r="BF11472" s="31"/>
      <c r="BG11472" s="31"/>
      <c r="BH11472" s="31"/>
      <c r="BI11472" s="31"/>
      <c r="BJ11472" s="31"/>
      <c r="BK11472" s="31"/>
      <c r="BL11472" s="31"/>
      <c r="BM11472" s="31"/>
      <c r="BN11472" s="31"/>
      <c r="BO11472" s="31"/>
      <c r="BP11472" s="31"/>
      <c r="BQ11472" s="31"/>
      <c r="BR11472" s="31"/>
      <c r="BS11472" s="31"/>
      <c r="BT11472" s="31"/>
      <c r="BU11472" s="31"/>
      <c r="BV11472" s="31"/>
      <c r="BW11472" s="31"/>
      <c r="BX11472" s="31"/>
      <c r="BY11472" s="31"/>
      <c r="BZ11472" s="31"/>
      <c r="CA11472" s="31"/>
      <c r="CB11472" s="31"/>
      <c r="CC11472" s="31"/>
    </row>
    <row r="11473" spans="5:81" customFormat="1" x14ac:dyDescent="0.25">
      <c r="E11473"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replace('0002442/4/10/06/2024', '/', '.');</v>
      </c>
      <c r="F11473" s="31"/>
      <c r="G11473" s="31"/>
      <c r="H11473" s="31"/>
      <c r="I11473" s="31"/>
      <c r="J11473" s="31"/>
      <c r="K11473" s="31"/>
      <c r="L11473" s="31"/>
      <c r="M11473" s="31"/>
      <c r="N11473" s="31"/>
      <c r="O11473" s="31"/>
      <c r="P11473" s="31"/>
      <c r="Q11473" s="31"/>
      <c r="R11473" s="31"/>
      <c r="S11473" s="31"/>
      <c r="T11473" s="31"/>
      <c r="U11473" s="31"/>
      <c r="V11473" s="31"/>
      <c r="W11473" s="31"/>
      <c r="X11473" s="31"/>
      <c r="Y11473" s="31"/>
      <c r="Z11473" s="31"/>
      <c r="AA11473" s="31"/>
      <c r="AB11473" s="31"/>
      <c r="AC11473" s="31"/>
      <c r="AD11473" s="31"/>
      <c r="AE11473" s="31"/>
      <c r="AF11473" s="31"/>
      <c r="AG11473" s="31"/>
      <c r="AH11473" s="31"/>
      <c r="AI11473" s="31"/>
      <c r="AJ11473" s="31"/>
      <c r="AK11473" s="31"/>
      <c r="AL11473" s="31"/>
      <c r="AM11473" s="31"/>
      <c r="AN11473" s="31"/>
      <c r="AO11473" s="31"/>
      <c r="AP11473" s="31"/>
      <c r="AQ11473" s="31"/>
      <c r="AR11473" s="31"/>
      <c r="AS11473" s="31"/>
      <c r="AT11473" s="31"/>
      <c r="AU11473" s="31"/>
      <c r="AV11473" s="31"/>
      <c r="AW11473" s="31"/>
      <c r="AX11473" s="31"/>
      <c r="AY11473" s="31"/>
      <c r="AZ11473" s="31"/>
      <c r="BA11473" s="31"/>
      <c r="BB11473" s="31"/>
      <c r="BC11473" s="31"/>
      <c r="BD11473" s="31"/>
      <c r="BE11473" s="31"/>
      <c r="BF11473" s="31"/>
      <c r="BG11473" s="31"/>
      <c r="BH11473" s="31"/>
      <c r="BI11473" s="31"/>
      <c r="BJ11473" s="31"/>
      <c r="BK11473" s="31"/>
      <c r="BL11473" s="31"/>
      <c r="BM11473" s="31"/>
      <c r="BN11473" s="31"/>
      <c r="BO11473" s="31"/>
      <c r="BP11473" s="31"/>
      <c r="BQ11473" s="31"/>
      <c r="BR11473" s="31"/>
      <c r="BS11473" s="31"/>
      <c r="BT11473" s="31"/>
      <c r="BU11473" s="31"/>
      <c r="BV11473" s="31"/>
      <c r="BW11473" s="31"/>
      <c r="BX11473" s="31"/>
      <c r="BY11473" s="31"/>
      <c r="BZ11473" s="31"/>
      <c r="CA11473" s="31"/>
      <c r="CB11473" s="31"/>
      <c r="CC11473" s="31"/>
    </row>
    <row r="11474" spans="5:81" customFormat="1" x14ac:dyDescent="0.25">
      <c r="E11474" s="30" t="str">
        <f t="shared" si="89"/>
        <v>update IFINOPL.dbo.AGREEMENT_ASSET set BILLING_TO_NPWP = '016743767092000', NPWP_NAME = 'PT. TIRTA INVESTAMA', NPWP_ADDRESS = 'GEDUNG RDTX PLACE LT 5-9 JL PROF DR.SATRIO KAV 3, KARET KUNINGAN, SETIABUDI, KOTA ADM. JAKARTA SELATAN, DKI JAKARTA, 12940' where AGREEMENT_NO = replace('0002443/4/10/06/2024', '/', '.');</v>
      </c>
      <c r="F11474" s="31"/>
      <c r="G11474" s="31"/>
      <c r="H11474" s="31"/>
      <c r="I11474" s="31"/>
      <c r="J11474" s="31"/>
      <c r="K11474" s="31"/>
      <c r="L11474" s="31"/>
      <c r="M11474" s="31"/>
      <c r="N11474" s="31"/>
      <c r="O11474" s="31"/>
      <c r="P11474" s="31"/>
      <c r="Q11474" s="31"/>
      <c r="R11474" s="31"/>
      <c r="S11474" s="31"/>
      <c r="T11474" s="31"/>
      <c r="U11474" s="31"/>
      <c r="V11474" s="31"/>
      <c r="W11474" s="31"/>
      <c r="X11474" s="31"/>
      <c r="Y11474" s="31"/>
      <c r="Z11474" s="31"/>
      <c r="AA11474" s="31"/>
      <c r="AB11474" s="31"/>
      <c r="AC11474" s="31"/>
      <c r="AD11474" s="31"/>
      <c r="AE11474" s="31"/>
      <c r="AF11474" s="31"/>
      <c r="AG11474" s="31"/>
      <c r="AH11474" s="31"/>
      <c r="AI11474" s="31"/>
      <c r="AJ11474" s="31"/>
      <c r="AK11474" s="31"/>
      <c r="AL11474" s="31"/>
      <c r="AM11474" s="31"/>
      <c r="AN11474" s="31"/>
      <c r="AO11474" s="31"/>
      <c r="AP11474" s="31"/>
      <c r="AQ11474" s="31"/>
      <c r="AR11474" s="31"/>
      <c r="AS11474" s="31"/>
      <c r="AT11474" s="31"/>
      <c r="AU11474" s="31"/>
      <c r="AV11474" s="31"/>
      <c r="AW11474" s="31"/>
      <c r="AX11474" s="31"/>
      <c r="AY11474" s="31"/>
      <c r="AZ11474" s="31"/>
      <c r="BA11474" s="31"/>
      <c r="BB11474" s="31"/>
      <c r="BC11474" s="31"/>
      <c r="BD11474" s="31"/>
      <c r="BE11474" s="31"/>
      <c r="BF11474" s="31"/>
      <c r="BG11474" s="31"/>
      <c r="BH11474" s="31"/>
      <c r="BI11474" s="31"/>
      <c r="BJ11474" s="31"/>
      <c r="BK11474" s="31"/>
      <c r="BL11474" s="31"/>
      <c r="BM11474" s="31"/>
      <c r="BN11474" s="31"/>
      <c r="BO11474" s="31"/>
      <c r="BP11474" s="31"/>
      <c r="BQ11474" s="31"/>
      <c r="BR11474" s="31"/>
      <c r="BS11474" s="31"/>
      <c r="BT11474" s="31"/>
      <c r="BU11474" s="31"/>
      <c r="BV11474" s="31"/>
      <c r="BW11474" s="31"/>
      <c r="BX11474" s="31"/>
      <c r="BY11474" s="31"/>
      <c r="BZ11474" s="31"/>
      <c r="CA11474" s="31"/>
      <c r="CB11474" s="31"/>
      <c r="CC11474" s="31"/>
    </row>
    <row r="11475" spans="5:81" customFormat="1" x14ac:dyDescent="0.25">
      <c r="E11475" s="30" t="str">
        <f t="shared" si="89"/>
        <v>update IFINOPL.dbo.AGREEMENT_ASSET set BILLING_TO_NPWP = '427781075047000', NPWP_NAME = 'PT. GLOBAL JET CARGO', NPWP_ADDRESS = 'Landmark Pluit Tower Blok B1 Lantai 9A, Jl.Pluit Penjaringan Kota Adm.Jakarta Utara DKI Jakarta' where AGREEMENT_NO = replace('0002448/4/08/06/2024', '/', '.');</v>
      </c>
      <c r="F11475" s="31"/>
      <c r="G11475" s="31"/>
      <c r="H11475" s="31"/>
      <c r="I11475" s="31"/>
      <c r="J11475" s="31"/>
      <c r="K11475" s="31"/>
      <c r="L11475" s="31"/>
      <c r="M11475" s="31"/>
      <c r="N11475" s="31"/>
      <c r="O11475" s="31"/>
      <c r="P11475" s="31"/>
      <c r="Q11475" s="31"/>
      <c r="R11475" s="31"/>
      <c r="S11475" s="31"/>
      <c r="T11475" s="31"/>
      <c r="U11475" s="31"/>
      <c r="V11475" s="31"/>
      <c r="W11475" s="31"/>
      <c r="X11475" s="31"/>
      <c r="Y11475" s="31"/>
      <c r="Z11475" s="31"/>
      <c r="AA11475" s="31"/>
      <c r="AB11475" s="31"/>
      <c r="AC11475" s="31"/>
      <c r="AD11475" s="31"/>
      <c r="AE11475" s="31"/>
      <c r="AF11475" s="31"/>
      <c r="AG11475" s="31"/>
      <c r="AH11475" s="31"/>
      <c r="AI11475" s="31"/>
      <c r="AJ11475" s="31"/>
      <c r="AK11475" s="31"/>
      <c r="AL11475" s="31"/>
      <c r="AM11475" s="31"/>
      <c r="AN11475" s="31"/>
      <c r="AO11475" s="31"/>
      <c r="AP11475" s="31"/>
      <c r="AQ11475" s="31"/>
      <c r="AR11475" s="31"/>
      <c r="AS11475" s="31"/>
      <c r="AT11475" s="31"/>
      <c r="AU11475" s="31"/>
      <c r="AV11475" s="31"/>
      <c r="AW11475" s="31"/>
      <c r="AX11475" s="31"/>
      <c r="AY11475" s="31"/>
      <c r="AZ11475" s="31"/>
      <c r="BA11475" s="31"/>
      <c r="BB11475" s="31"/>
      <c r="BC11475" s="31"/>
      <c r="BD11475" s="31"/>
      <c r="BE11475" s="31"/>
      <c r="BF11475" s="31"/>
      <c r="BG11475" s="31"/>
      <c r="BH11475" s="31"/>
      <c r="BI11475" s="31"/>
      <c r="BJ11475" s="31"/>
      <c r="BK11475" s="31"/>
      <c r="BL11475" s="31"/>
      <c r="BM11475" s="31"/>
      <c r="BN11475" s="31"/>
      <c r="BO11475" s="31"/>
      <c r="BP11475" s="31"/>
      <c r="BQ11475" s="31"/>
      <c r="BR11475" s="31"/>
      <c r="BS11475" s="31"/>
      <c r="BT11475" s="31"/>
      <c r="BU11475" s="31"/>
      <c r="BV11475" s="31"/>
      <c r="BW11475" s="31"/>
      <c r="BX11475" s="31"/>
      <c r="BY11475" s="31"/>
      <c r="BZ11475" s="31"/>
      <c r="CA11475" s="31"/>
      <c r="CB11475" s="31"/>
      <c r="CC11475" s="31"/>
    </row>
    <row r="11476" spans="5:81" customFormat="1" x14ac:dyDescent="0.25">
      <c r="E11476" s="30" t="str">
        <f t="shared" si="89"/>
        <v>update IFINOPL.dbo.AGREEMENT_ASSET set BILLING_TO_NPWP = '018079814062000', NPWP_NAME = 'KOPERASI TELEKOMUNIKASI SELULAR', NPWP_ADDRESS = 'GEDUNG KINARYA SELARAS, JL TB SIMATUPANG NO.4 RT.007 RT.002 CILANDAK BARAT, CILANDAK KOTA ADM JAKARTA SELATAN DKI JAKARTA' where AGREEMENT_NO = replace('0002449/4/08/06/2024', '/', '.');</v>
      </c>
      <c r="F11476" s="31"/>
      <c r="G11476" s="31"/>
      <c r="H11476" s="31"/>
      <c r="I11476" s="31"/>
      <c r="J11476" s="31"/>
      <c r="K11476" s="31"/>
      <c r="L11476" s="31"/>
      <c r="M11476" s="31"/>
      <c r="N11476" s="31"/>
      <c r="O11476" s="31"/>
      <c r="P11476" s="31"/>
      <c r="Q11476" s="31"/>
      <c r="R11476" s="31"/>
      <c r="S11476" s="31"/>
      <c r="T11476" s="31"/>
      <c r="U11476" s="31"/>
      <c r="V11476" s="31"/>
      <c r="W11476" s="31"/>
      <c r="X11476" s="31"/>
      <c r="Y11476" s="31"/>
      <c r="Z11476" s="31"/>
      <c r="AA11476" s="31"/>
      <c r="AB11476" s="31"/>
      <c r="AC11476" s="31"/>
      <c r="AD11476" s="31"/>
      <c r="AE11476" s="31"/>
      <c r="AF11476" s="31"/>
      <c r="AG11476" s="31"/>
      <c r="AH11476" s="31"/>
      <c r="AI11476" s="31"/>
      <c r="AJ11476" s="31"/>
      <c r="AK11476" s="31"/>
      <c r="AL11476" s="31"/>
      <c r="AM11476" s="31"/>
      <c r="AN11476" s="31"/>
      <c r="AO11476" s="31"/>
      <c r="AP11476" s="31"/>
      <c r="AQ11476" s="31"/>
      <c r="AR11476" s="31"/>
      <c r="AS11476" s="31"/>
      <c r="AT11476" s="31"/>
      <c r="AU11476" s="31"/>
      <c r="AV11476" s="31"/>
      <c r="AW11476" s="31"/>
      <c r="AX11476" s="31"/>
      <c r="AY11476" s="31"/>
      <c r="AZ11476" s="31"/>
      <c r="BA11476" s="31"/>
      <c r="BB11476" s="31"/>
      <c r="BC11476" s="31"/>
      <c r="BD11476" s="31"/>
      <c r="BE11476" s="31"/>
      <c r="BF11476" s="31"/>
      <c r="BG11476" s="31"/>
      <c r="BH11476" s="31"/>
      <c r="BI11476" s="31"/>
      <c r="BJ11476" s="31"/>
      <c r="BK11476" s="31"/>
      <c r="BL11476" s="31"/>
      <c r="BM11476" s="31"/>
      <c r="BN11476" s="31"/>
      <c r="BO11476" s="31"/>
      <c r="BP11476" s="31"/>
      <c r="BQ11476" s="31"/>
      <c r="BR11476" s="31"/>
      <c r="BS11476" s="31"/>
      <c r="BT11476" s="31"/>
      <c r="BU11476" s="31"/>
      <c r="BV11476" s="31"/>
      <c r="BW11476" s="31"/>
      <c r="BX11476" s="31"/>
      <c r="BY11476" s="31"/>
      <c r="BZ11476" s="31"/>
      <c r="CA11476" s="31"/>
      <c r="CB11476" s="31"/>
      <c r="CC11476" s="31"/>
    </row>
    <row r="11477" spans="5:81" customFormat="1" x14ac:dyDescent="0.25">
      <c r="E11477" s="30" t="str">
        <f t="shared" si="89"/>
        <v>update IFINOPL.dbo.AGREEMENT_ASSET set BILLING_TO_NPWP = '018079814062000', NPWP_NAME = 'KOPERASI TELEKOMUNIKASI SELULAR', NPWP_ADDRESS = 'GEDUNG KINARYA SELARAS, JL TB SIMATUPANG NO.4 RT.007 RT.002 CILANDAK BARAT, CILANDAK KOTA ADM JAKARTA SELATAN DKI JAKARTA' where AGREEMENT_NO = replace('0002450/4/08/06/2024', '/', '.');</v>
      </c>
      <c r="F11477" s="31"/>
      <c r="G11477" s="31"/>
      <c r="H11477" s="31"/>
      <c r="I11477" s="31"/>
      <c r="J11477" s="31"/>
      <c r="K11477" s="31"/>
      <c r="L11477" s="31"/>
      <c r="M11477" s="31"/>
      <c r="N11477" s="31"/>
      <c r="O11477" s="31"/>
      <c r="P11477" s="31"/>
      <c r="Q11477" s="31"/>
      <c r="R11477" s="31"/>
      <c r="S11477" s="31"/>
      <c r="T11477" s="31"/>
      <c r="U11477" s="31"/>
      <c r="V11477" s="31"/>
      <c r="W11477" s="31"/>
      <c r="X11477" s="31"/>
      <c r="Y11477" s="31"/>
      <c r="Z11477" s="31"/>
      <c r="AA11477" s="31"/>
      <c r="AB11477" s="31"/>
      <c r="AC11477" s="31"/>
      <c r="AD11477" s="31"/>
      <c r="AE11477" s="31"/>
      <c r="AF11477" s="31"/>
      <c r="AG11477" s="31"/>
      <c r="AH11477" s="31"/>
      <c r="AI11477" s="31"/>
      <c r="AJ11477" s="31"/>
      <c r="AK11477" s="31"/>
      <c r="AL11477" s="31"/>
      <c r="AM11477" s="31"/>
      <c r="AN11477" s="31"/>
      <c r="AO11477" s="31"/>
      <c r="AP11477" s="31"/>
      <c r="AQ11477" s="31"/>
      <c r="AR11477" s="31"/>
      <c r="AS11477" s="31"/>
      <c r="AT11477" s="31"/>
      <c r="AU11477" s="31"/>
      <c r="AV11477" s="31"/>
      <c r="AW11477" s="31"/>
      <c r="AX11477" s="31"/>
      <c r="AY11477" s="31"/>
      <c r="AZ11477" s="31"/>
      <c r="BA11477" s="31"/>
      <c r="BB11477" s="31"/>
      <c r="BC11477" s="31"/>
      <c r="BD11477" s="31"/>
      <c r="BE11477" s="31"/>
      <c r="BF11477" s="31"/>
      <c r="BG11477" s="31"/>
      <c r="BH11477" s="31"/>
      <c r="BI11477" s="31"/>
      <c r="BJ11477" s="31"/>
      <c r="BK11477" s="31"/>
      <c r="BL11477" s="31"/>
      <c r="BM11477" s="31"/>
      <c r="BN11477" s="31"/>
      <c r="BO11477" s="31"/>
      <c r="BP11477" s="31"/>
      <c r="BQ11477" s="31"/>
      <c r="BR11477" s="31"/>
      <c r="BS11477" s="31"/>
      <c r="BT11477" s="31"/>
      <c r="BU11477" s="31"/>
      <c r="BV11477" s="31"/>
      <c r="BW11477" s="31"/>
      <c r="BX11477" s="31"/>
      <c r="BY11477" s="31"/>
      <c r="BZ11477" s="31"/>
      <c r="CA11477" s="31"/>
      <c r="CB11477" s="31"/>
      <c r="CC11477" s="31"/>
    </row>
    <row r="11478" spans="5:81" customFormat="1" x14ac:dyDescent="0.25">
      <c r="E11478" s="30" t="str">
        <f t="shared" si="89"/>
        <v>update IFINOPL.dbo.AGREEMENT_ASSET set BILLING_TO_NPWP = '427781075047000', NPWP_NAME = 'PT.GLOBAL JET CARGO', NPWP_ADDRESS = 'Landmark Pluit Tower Blok B1 Lantai 9A, Jl.Pluit Penjaringan Kota Adm.Jakarta Utara DKI Jakarta' where AGREEMENT_NO = replace('0002451/4/08/06/2024', '/', '.');</v>
      </c>
      <c r="F11478" s="31"/>
      <c r="G11478" s="31"/>
      <c r="H11478" s="31"/>
      <c r="I11478" s="31"/>
      <c r="J11478" s="31"/>
      <c r="K11478" s="31"/>
      <c r="L11478" s="31"/>
      <c r="M11478" s="31"/>
      <c r="N11478" s="31"/>
      <c r="O11478" s="31"/>
      <c r="P11478" s="31"/>
      <c r="Q11478" s="31"/>
      <c r="R11478" s="31"/>
      <c r="S11478" s="31"/>
      <c r="T11478" s="31"/>
      <c r="U11478" s="31"/>
      <c r="V11478" s="31"/>
      <c r="W11478" s="31"/>
      <c r="X11478" s="31"/>
      <c r="Y11478" s="31"/>
      <c r="Z11478" s="31"/>
      <c r="AA11478" s="31"/>
      <c r="AB11478" s="31"/>
      <c r="AC11478" s="31"/>
      <c r="AD11478" s="31"/>
      <c r="AE11478" s="31"/>
      <c r="AF11478" s="31"/>
      <c r="AG11478" s="31"/>
      <c r="AH11478" s="31"/>
      <c r="AI11478" s="31"/>
      <c r="AJ11478" s="31"/>
      <c r="AK11478" s="31"/>
      <c r="AL11478" s="31"/>
      <c r="AM11478" s="31"/>
      <c r="AN11478" s="31"/>
      <c r="AO11478" s="31"/>
      <c r="AP11478" s="31"/>
      <c r="AQ11478" s="31"/>
      <c r="AR11478" s="31"/>
      <c r="AS11478" s="31"/>
      <c r="AT11478" s="31"/>
      <c r="AU11478" s="31"/>
      <c r="AV11478" s="31"/>
      <c r="AW11478" s="31"/>
      <c r="AX11478" s="31"/>
      <c r="AY11478" s="31"/>
      <c r="AZ11478" s="31"/>
      <c r="BA11478" s="31"/>
      <c r="BB11478" s="31"/>
      <c r="BC11478" s="31"/>
      <c r="BD11478" s="31"/>
      <c r="BE11478" s="31"/>
      <c r="BF11478" s="31"/>
      <c r="BG11478" s="31"/>
      <c r="BH11478" s="31"/>
      <c r="BI11478" s="31"/>
      <c r="BJ11478" s="31"/>
      <c r="BK11478" s="31"/>
      <c r="BL11478" s="31"/>
      <c r="BM11478" s="31"/>
      <c r="BN11478" s="31"/>
      <c r="BO11478" s="31"/>
      <c r="BP11478" s="31"/>
      <c r="BQ11478" s="31"/>
      <c r="BR11478" s="31"/>
      <c r="BS11478" s="31"/>
      <c r="BT11478" s="31"/>
      <c r="BU11478" s="31"/>
      <c r="BV11478" s="31"/>
      <c r="BW11478" s="31"/>
      <c r="BX11478" s="31"/>
      <c r="BY11478" s="31"/>
      <c r="BZ11478" s="31"/>
      <c r="CA11478" s="31"/>
      <c r="CB11478" s="31"/>
      <c r="CC11478" s="31"/>
    </row>
    <row r="11479" spans="5:81" customFormat="1" x14ac:dyDescent="0.25">
      <c r="E11479" s="30" t="str">
        <f t="shared" si="89"/>
        <v>update IFINOPL.dbo.AGREEMENT_ASSET set BILLING_TO_NPWP = '427781075047000', NPWP_NAME = 'PT.GLOBAL JET CARGO', NPWP_ADDRESS = 'Landmark PLuit Tower Blok B1 Lantai 9A, Jl. Pluit Penjaringan Kota Adm.Jakarta Utara DKI Jakarta' where AGREEMENT_NO = replace('0002453/4/08/06/2024', '/', '.');</v>
      </c>
      <c r="F11479" s="31"/>
      <c r="G11479" s="31"/>
      <c r="H11479" s="31"/>
      <c r="I11479" s="31"/>
      <c r="J11479" s="31"/>
      <c r="K11479" s="31"/>
      <c r="L11479" s="31"/>
      <c r="M11479" s="31"/>
      <c r="N11479" s="31"/>
      <c r="O11479" s="31"/>
      <c r="P11479" s="31"/>
      <c r="Q11479" s="31"/>
      <c r="R11479" s="31"/>
      <c r="S11479" s="31"/>
      <c r="T11479" s="31"/>
      <c r="U11479" s="31"/>
      <c r="V11479" s="31"/>
      <c r="W11479" s="31"/>
      <c r="X11479" s="31"/>
      <c r="Y11479" s="31"/>
      <c r="Z11479" s="31"/>
      <c r="AA11479" s="31"/>
      <c r="AB11479" s="31"/>
      <c r="AC11479" s="31"/>
      <c r="AD11479" s="31"/>
      <c r="AE11479" s="31"/>
      <c r="AF11479" s="31"/>
      <c r="AG11479" s="31"/>
      <c r="AH11479" s="31"/>
      <c r="AI11479" s="31"/>
      <c r="AJ11479" s="31"/>
      <c r="AK11479" s="31"/>
      <c r="AL11479" s="31"/>
      <c r="AM11479" s="31"/>
      <c r="AN11479" s="31"/>
      <c r="AO11479" s="31"/>
      <c r="AP11479" s="31"/>
      <c r="AQ11479" s="31"/>
      <c r="AR11479" s="31"/>
      <c r="AS11479" s="31"/>
      <c r="AT11479" s="31"/>
      <c r="AU11479" s="31"/>
      <c r="AV11479" s="31"/>
      <c r="AW11479" s="31"/>
      <c r="AX11479" s="31"/>
      <c r="AY11479" s="31"/>
      <c r="AZ11479" s="31"/>
      <c r="BA11479" s="31"/>
      <c r="BB11479" s="31"/>
      <c r="BC11479" s="31"/>
      <c r="BD11479" s="31"/>
      <c r="BE11479" s="31"/>
      <c r="BF11479" s="31"/>
      <c r="BG11479" s="31"/>
      <c r="BH11479" s="31"/>
      <c r="BI11479" s="31"/>
      <c r="BJ11479" s="31"/>
      <c r="BK11479" s="31"/>
      <c r="BL11479" s="31"/>
      <c r="BM11479" s="31"/>
      <c r="BN11479" s="31"/>
      <c r="BO11479" s="31"/>
      <c r="BP11479" s="31"/>
      <c r="BQ11479" s="31"/>
      <c r="BR11479" s="31"/>
      <c r="BS11479" s="31"/>
      <c r="BT11479" s="31"/>
      <c r="BU11479" s="31"/>
      <c r="BV11479" s="31"/>
      <c r="BW11479" s="31"/>
      <c r="BX11479" s="31"/>
      <c r="BY11479" s="31"/>
      <c r="BZ11479" s="31"/>
      <c r="CA11479" s="31"/>
      <c r="CB11479" s="31"/>
      <c r="CC11479" s="31"/>
    </row>
    <row r="11480" spans="5:81" customFormat="1" x14ac:dyDescent="0.25">
      <c r="E11480" s="30" t="str">
        <f t="shared" si="89"/>
        <v>update IFINOPL.dbo.AGREEMENT_ASSET set BILLING_TO_NPWP = '019577758058000', NPWP_NAME = 'PT. G4S SECURITY SERVICES', NPWP_ADDRESS = 'ARKADIA GREEN PARK TOWER F LT. 9 JL. TB. SIMATUPANG KAV. 88, KEBAGUSAN, PASAR MINGGU, KOTA ADM. JAKARTA SELATAN, DKI JAKARTA, 12520' where AGREEMENT_NO = replace('0002462/4/10/06/2024', '/', '.');</v>
      </c>
      <c r="F11480" s="31"/>
      <c r="G11480" s="31"/>
      <c r="H11480" s="31"/>
      <c r="I11480" s="31"/>
      <c r="J11480" s="31"/>
      <c r="K11480" s="31"/>
      <c r="L11480" s="31"/>
      <c r="M11480" s="31"/>
      <c r="N11480" s="31"/>
      <c r="O11480" s="31"/>
      <c r="P11480" s="31"/>
      <c r="Q11480" s="31"/>
      <c r="R11480" s="31"/>
      <c r="S11480" s="31"/>
      <c r="T11480" s="31"/>
      <c r="U11480" s="31"/>
      <c r="V11480" s="31"/>
      <c r="W11480" s="31"/>
      <c r="X11480" s="31"/>
      <c r="Y11480" s="31"/>
      <c r="Z11480" s="31"/>
      <c r="AA11480" s="31"/>
      <c r="AB11480" s="31"/>
      <c r="AC11480" s="31"/>
      <c r="AD11480" s="31"/>
      <c r="AE11480" s="31"/>
      <c r="AF11480" s="31"/>
      <c r="AG11480" s="31"/>
      <c r="AH11480" s="31"/>
      <c r="AI11480" s="31"/>
      <c r="AJ11480" s="31"/>
      <c r="AK11480" s="31"/>
      <c r="AL11480" s="31"/>
      <c r="AM11480" s="31"/>
      <c r="AN11480" s="31"/>
      <c r="AO11480" s="31"/>
      <c r="AP11480" s="31"/>
      <c r="AQ11480" s="31"/>
      <c r="AR11480" s="31"/>
      <c r="AS11480" s="31"/>
      <c r="AT11480" s="31"/>
      <c r="AU11480" s="31"/>
      <c r="AV11480" s="31"/>
      <c r="AW11480" s="31"/>
      <c r="AX11480" s="31"/>
      <c r="AY11480" s="31"/>
      <c r="AZ11480" s="31"/>
      <c r="BA11480" s="31"/>
      <c r="BB11480" s="31"/>
      <c r="BC11480" s="31"/>
      <c r="BD11480" s="31"/>
      <c r="BE11480" s="31"/>
      <c r="BF11480" s="31"/>
      <c r="BG11480" s="31"/>
      <c r="BH11480" s="31"/>
      <c r="BI11480" s="31"/>
      <c r="BJ11480" s="31"/>
      <c r="BK11480" s="31"/>
      <c r="BL11480" s="31"/>
      <c r="BM11480" s="31"/>
      <c r="BN11480" s="31"/>
      <c r="BO11480" s="31"/>
      <c r="BP11480" s="31"/>
      <c r="BQ11480" s="31"/>
      <c r="BR11480" s="31"/>
      <c r="BS11480" s="31"/>
      <c r="BT11480" s="31"/>
      <c r="BU11480" s="31"/>
      <c r="BV11480" s="31"/>
      <c r="BW11480" s="31"/>
      <c r="BX11480" s="31"/>
      <c r="BY11480" s="31"/>
      <c r="BZ11480" s="31"/>
      <c r="CA11480" s="31"/>
      <c r="CB11480" s="31"/>
      <c r="CC11480" s="31"/>
    </row>
    <row r="11481" spans="5:81" customFormat="1" x14ac:dyDescent="0.25">
      <c r="E11481" s="30" t="str">
        <f t="shared" si="89"/>
        <v>update IFINOPL.dbo.AGREEMENT_ASSET set BILLING_TO_NPWP = '15397102038000', NPWP_NAME = 'PT. TIKI JALUR NUGRAHA EKAKURIR', NPWP_ADDRESS = 'JL Tomang Raya No.11 TOMANG , GROGOL PETAMBURAN - JAKARTA BARAT' where AGREEMENT_NO = replace('0002468/4/01/06/2024', '/', '.');</v>
      </c>
      <c r="F11481" s="31"/>
      <c r="G11481" s="31"/>
      <c r="H11481" s="31"/>
      <c r="I11481" s="31"/>
      <c r="J11481" s="31"/>
      <c r="K11481" s="31"/>
      <c r="L11481" s="31"/>
      <c r="M11481" s="31"/>
      <c r="N11481" s="31"/>
      <c r="O11481" s="31"/>
      <c r="P11481" s="31"/>
      <c r="Q11481" s="31"/>
      <c r="R11481" s="31"/>
      <c r="S11481" s="31"/>
      <c r="T11481" s="31"/>
      <c r="U11481" s="31"/>
      <c r="V11481" s="31"/>
      <c r="W11481" s="31"/>
      <c r="X11481" s="31"/>
      <c r="Y11481" s="31"/>
      <c r="Z11481" s="31"/>
      <c r="AA11481" s="31"/>
      <c r="AB11481" s="31"/>
      <c r="AC11481" s="31"/>
      <c r="AD11481" s="31"/>
      <c r="AE11481" s="31"/>
      <c r="AF11481" s="31"/>
      <c r="AG11481" s="31"/>
      <c r="AH11481" s="31"/>
      <c r="AI11481" s="31"/>
      <c r="AJ11481" s="31"/>
      <c r="AK11481" s="31"/>
      <c r="AL11481" s="31"/>
      <c r="AM11481" s="31"/>
      <c r="AN11481" s="31"/>
      <c r="AO11481" s="31"/>
      <c r="AP11481" s="31"/>
      <c r="AQ11481" s="31"/>
      <c r="AR11481" s="31"/>
      <c r="AS11481" s="31"/>
      <c r="AT11481" s="31"/>
      <c r="AU11481" s="31"/>
      <c r="AV11481" s="31"/>
      <c r="AW11481" s="31"/>
      <c r="AX11481" s="31"/>
      <c r="AY11481" s="31"/>
      <c r="AZ11481" s="31"/>
      <c r="BA11481" s="31"/>
      <c r="BB11481" s="31"/>
      <c r="BC11481" s="31"/>
      <c r="BD11481" s="31"/>
      <c r="BE11481" s="31"/>
      <c r="BF11481" s="31"/>
      <c r="BG11481" s="31"/>
      <c r="BH11481" s="31"/>
      <c r="BI11481" s="31"/>
      <c r="BJ11481" s="31"/>
      <c r="BK11481" s="31"/>
      <c r="BL11481" s="31"/>
      <c r="BM11481" s="31"/>
      <c r="BN11481" s="31"/>
      <c r="BO11481" s="31"/>
      <c r="BP11481" s="31"/>
      <c r="BQ11481" s="31"/>
      <c r="BR11481" s="31"/>
      <c r="BS11481" s="31"/>
      <c r="BT11481" s="31"/>
      <c r="BU11481" s="31"/>
      <c r="BV11481" s="31"/>
      <c r="BW11481" s="31"/>
      <c r="BX11481" s="31"/>
      <c r="BY11481" s="31"/>
      <c r="BZ11481" s="31"/>
      <c r="CA11481" s="31"/>
      <c r="CB11481" s="31"/>
      <c r="CC11481" s="31"/>
    </row>
    <row r="11482" spans="5:81" customFormat="1" x14ac:dyDescent="0.25">
      <c r="E11482" s="30" t="str">
        <f t="shared" si="89"/>
        <v>update IFINOPL.dbo.AGREEMENT_ASSET set BILLING_TO_NPWP = '907879282428000', NPWP_NAME = 'PT. DAMATRANS MITRA PERSADA', NPWP_ADDRESS = 'JL.Setraduta Raya Ruko G, Sarijadi, Sukasari, Kota Bandung, Jawa Barat' where AGREEMENT_NO = replace('0002483/4/08/06/2024', '/', '.');</v>
      </c>
      <c r="F11482" s="31"/>
      <c r="G11482" s="31"/>
      <c r="H11482" s="31"/>
      <c r="I11482" s="31"/>
      <c r="J11482" s="31"/>
      <c r="K11482" s="31"/>
      <c r="L11482" s="31"/>
      <c r="M11482" s="31"/>
      <c r="N11482" s="31"/>
      <c r="O11482" s="31"/>
      <c r="P11482" s="31"/>
      <c r="Q11482" s="31"/>
      <c r="R11482" s="31"/>
      <c r="S11482" s="31"/>
      <c r="T11482" s="31"/>
      <c r="U11482" s="31"/>
      <c r="V11482" s="31"/>
      <c r="W11482" s="31"/>
      <c r="X11482" s="31"/>
      <c r="Y11482" s="31"/>
      <c r="Z11482" s="31"/>
      <c r="AA11482" s="31"/>
      <c r="AB11482" s="31"/>
      <c r="AC11482" s="31"/>
      <c r="AD11482" s="31"/>
      <c r="AE11482" s="31"/>
      <c r="AF11482" s="31"/>
      <c r="AG11482" s="31"/>
      <c r="AH11482" s="31"/>
      <c r="AI11482" s="31"/>
      <c r="AJ11482" s="31"/>
      <c r="AK11482" s="31"/>
      <c r="AL11482" s="31"/>
      <c r="AM11482" s="31"/>
      <c r="AN11482" s="31"/>
      <c r="AO11482" s="31"/>
      <c r="AP11482" s="31"/>
      <c r="AQ11482" s="31"/>
      <c r="AR11482" s="31"/>
      <c r="AS11482" s="31"/>
      <c r="AT11482" s="31"/>
      <c r="AU11482" s="31"/>
      <c r="AV11482" s="31"/>
      <c r="AW11482" s="31"/>
      <c r="AX11482" s="31"/>
      <c r="AY11482" s="31"/>
      <c r="AZ11482" s="31"/>
      <c r="BA11482" s="31"/>
      <c r="BB11482" s="31"/>
      <c r="BC11482" s="31"/>
      <c r="BD11482" s="31"/>
      <c r="BE11482" s="31"/>
      <c r="BF11482" s="31"/>
      <c r="BG11482" s="31"/>
      <c r="BH11482" s="31"/>
      <c r="BI11482" s="31"/>
      <c r="BJ11482" s="31"/>
      <c r="BK11482" s="31"/>
      <c r="BL11482" s="31"/>
      <c r="BM11482" s="31"/>
      <c r="BN11482" s="31"/>
      <c r="BO11482" s="31"/>
      <c r="BP11482" s="31"/>
      <c r="BQ11482" s="31"/>
      <c r="BR11482" s="31"/>
      <c r="BS11482" s="31"/>
      <c r="BT11482" s="31"/>
      <c r="BU11482" s="31"/>
      <c r="BV11482" s="31"/>
      <c r="BW11482" s="31"/>
      <c r="BX11482" s="31"/>
      <c r="BY11482" s="31"/>
      <c r="BZ11482" s="31"/>
      <c r="CA11482" s="31"/>
      <c r="CB11482" s="31"/>
      <c r="CC11482" s="31"/>
    </row>
    <row r="11483" spans="5:81" customFormat="1" x14ac:dyDescent="0.25">
      <c r="E11483" s="30" t="str">
        <f t="shared" si="89"/>
        <v>update IFINOPL.dbo.AGREEMENT_ASSET set BILLING_TO_NPWP = '024537979401000', NPWP_NAME = 'CV. TITIPAN KILAT SERANG', NPWP_ADDRESS = 'JL. JENDRAL AHMAD YANI NO.234 RT.002 RW.003 KEL.SUMURPECUNG KEC.SERANG KOTA/KAB.KOTA SERANG BANTEN 42118' where AGREEMENT_NO = replace('0002493/4/01/06/2024', '/', '.');</v>
      </c>
      <c r="F11483" s="31"/>
      <c r="G11483" s="31"/>
      <c r="H11483" s="31"/>
      <c r="I11483" s="31"/>
      <c r="J11483" s="31"/>
      <c r="K11483" s="31"/>
      <c r="L11483" s="31"/>
      <c r="M11483" s="31"/>
      <c r="N11483" s="31"/>
      <c r="O11483" s="31"/>
      <c r="P11483" s="31"/>
      <c r="Q11483" s="31"/>
      <c r="R11483" s="31"/>
      <c r="S11483" s="31"/>
      <c r="T11483" s="31"/>
      <c r="U11483" s="31"/>
      <c r="V11483" s="31"/>
      <c r="W11483" s="31"/>
      <c r="X11483" s="31"/>
      <c r="Y11483" s="31"/>
      <c r="Z11483" s="31"/>
      <c r="AA11483" s="31"/>
      <c r="AB11483" s="31"/>
      <c r="AC11483" s="31"/>
      <c r="AD11483" s="31"/>
      <c r="AE11483" s="31"/>
      <c r="AF11483" s="31"/>
      <c r="AG11483" s="31"/>
      <c r="AH11483" s="31"/>
      <c r="AI11483" s="31"/>
      <c r="AJ11483" s="31"/>
      <c r="AK11483" s="31"/>
      <c r="AL11483" s="31"/>
      <c r="AM11483" s="31"/>
      <c r="AN11483" s="31"/>
      <c r="AO11483" s="31"/>
      <c r="AP11483" s="31"/>
      <c r="AQ11483" s="31"/>
      <c r="AR11483" s="31"/>
      <c r="AS11483" s="31"/>
      <c r="AT11483" s="31"/>
      <c r="AU11483" s="31"/>
      <c r="AV11483" s="31"/>
      <c r="AW11483" s="31"/>
      <c r="AX11483" s="31"/>
      <c r="AY11483" s="31"/>
      <c r="AZ11483" s="31"/>
      <c r="BA11483" s="31"/>
      <c r="BB11483" s="31"/>
      <c r="BC11483" s="31"/>
      <c r="BD11483" s="31"/>
      <c r="BE11483" s="31"/>
      <c r="BF11483" s="31"/>
      <c r="BG11483" s="31"/>
      <c r="BH11483" s="31"/>
      <c r="BI11483" s="31"/>
      <c r="BJ11483" s="31"/>
      <c r="BK11483" s="31"/>
      <c r="BL11483" s="31"/>
      <c r="BM11483" s="31"/>
      <c r="BN11483" s="31"/>
      <c r="BO11483" s="31"/>
      <c r="BP11483" s="31"/>
      <c r="BQ11483" s="31"/>
      <c r="BR11483" s="31"/>
      <c r="BS11483" s="31"/>
      <c r="BT11483" s="31"/>
      <c r="BU11483" s="31"/>
      <c r="BV11483" s="31"/>
      <c r="BW11483" s="31"/>
      <c r="BX11483" s="31"/>
      <c r="BY11483" s="31"/>
      <c r="BZ11483" s="31"/>
      <c r="CA11483" s="31"/>
      <c r="CB11483" s="31"/>
      <c r="CC11483" s="31"/>
    </row>
    <row r="11484" spans="5:81" customFormat="1" x14ac:dyDescent="0.25">
      <c r="E11484" s="31"/>
      <c r="F11484" s="31"/>
      <c r="G11484" s="31"/>
      <c r="H11484" s="31"/>
      <c r="I11484" s="31"/>
      <c r="J11484" s="31"/>
      <c r="K11484" s="31"/>
      <c r="L11484" s="31"/>
      <c r="M11484" s="31"/>
      <c r="N11484" s="31"/>
      <c r="O11484" s="31"/>
      <c r="P11484" s="31"/>
      <c r="Q11484" s="31"/>
      <c r="R11484" s="31"/>
      <c r="S11484" s="31"/>
      <c r="T11484" s="31"/>
      <c r="U11484" s="31"/>
      <c r="V11484" s="31"/>
      <c r="W11484" s="31"/>
      <c r="X11484" s="31"/>
      <c r="Y11484" s="31"/>
      <c r="Z11484" s="31"/>
      <c r="AA11484" s="31"/>
      <c r="AB11484" s="31"/>
      <c r="AC11484" s="31"/>
      <c r="AD11484" s="31"/>
      <c r="AE11484" s="31"/>
      <c r="AF11484" s="31"/>
      <c r="AG11484" s="31"/>
      <c r="AH11484" s="31"/>
      <c r="AI11484" s="31"/>
      <c r="AJ11484" s="31"/>
      <c r="AK11484" s="31"/>
      <c r="AL11484" s="31"/>
      <c r="AM11484" s="31"/>
      <c r="AN11484" s="31"/>
      <c r="AO11484" s="31"/>
      <c r="AP11484" s="31"/>
      <c r="AQ11484" s="31"/>
      <c r="AR11484" s="31"/>
      <c r="AS11484" s="31"/>
      <c r="AT11484" s="31"/>
      <c r="AU11484" s="31"/>
      <c r="AV11484" s="31"/>
      <c r="AW11484" s="31"/>
      <c r="AX11484" s="31"/>
      <c r="AY11484" s="31"/>
      <c r="AZ11484" s="31"/>
      <c r="BA11484" s="31"/>
      <c r="BB11484" s="31"/>
      <c r="BC11484" s="31"/>
      <c r="BD11484" s="31"/>
      <c r="BE11484" s="31"/>
      <c r="BF11484" s="31"/>
      <c r="BG11484" s="31"/>
      <c r="BH11484" s="31"/>
      <c r="BI11484" s="31"/>
      <c r="BJ11484" s="31"/>
      <c r="BK11484" s="31"/>
      <c r="BL11484" s="31"/>
      <c r="BM11484" s="31"/>
      <c r="BN11484" s="31"/>
      <c r="BO11484" s="31"/>
      <c r="BP11484" s="31"/>
      <c r="BQ11484" s="31"/>
      <c r="BR11484" s="31"/>
      <c r="BS11484" s="31"/>
      <c r="BT11484" s="31"/>
      <c r="BU11484" s="31"/>
      <c r="BV11484" s="31"/>
      <c r="BW11484" s="31"/>
      <c r="BX11484" s="31"/>
      <c r="BY11484" s="31"/>
      <c r="BZ11484" s="31"/>
      <c r="CA11484" s="31"/>
      <c r="CB11484" s="31"/>
      <c r="CC11484" s="31"/>
    </row>
    <row r="11485" spans="5:81" customFormat="1" x14ac:dyDescent="0.25">
      <c r="E11485" s="30" t="s">
        <v>32</v>
      </c>
      <c r="F11485" s="31"/>
      <c r="G11485" s="31"/>
      <c r="H11485" s="31"/>
      <c r="I11485" s="31"/>
      <c r="J11485" s="31"/>
      <c r="K11485" s="31"/>
      <c r="L11485" s="31"/>
      <c r="M11485" s="31"/>
      <c r="N11485" s="31"/>
      <c r="O11485" s="31"/>
      <c r="P11485" s="31"/>
      <c r="Q11485" s="31"/>
      <c r="R11485" s="31"/>
      <c r="S11485" s="31"/>
      <c r="T11485" s="31"/>
      <c r="U11485" s="31"/>
      <c r="V11485" s="31"/>
      <c r="W11485" s="31"/>
      <c r="X11485" s="31"/>
      <c r="Y11485" s="31"/>
      <c r="Z11485" s="31"/>
      <c r="AA11485" s="31"/>
      <c r="AB11485" s="31"/>
      <c r="AC11485" s="31"/>
      <c r="AD11485" s="31"/>
      <c r="AE11485" s="31"/>
      <c r="AF11485" s="31"/>
      <c r="AG11485" s="31"/>
      <c r="AH11485" s="31"/>
      <c r="AI11485" s="31"/>
      <c r="AJ11485" s="31"/>
      <c r="AK11485" s="31"/>
      <c r="AL11485" s="31"/>
      <c r="AM11485" s="31"/>
      <c r="AN11485" s="31"/>
      <c r="AO11485" s="31"/>
      <c r="AP11485" s="31"/>
      <c r="AQ11485" s="31"/>
      <c r="AR11485" s="31"/>
      <c r="AS11485" s="31"/>
      <c r="AT11485" s="31"/>
      <c r="AU11485" s="31"/>
      <c r="AV11485" s="31"/>
      <c r="AW11485" s="31"/>
      <c r="AX11485" s="31"/>
      <c r="AY11485" s="31"/>
      <c r="AZ11485" s="31"/>
      <c r="BA11485" s="31"/>
      <c r="BB11485" s="31"/>
      <c r="BC11485" s="31"/>
      <c r="BD11485" s="31"/>
      <c r="BE11485" s="31"/>
      <c r="BF11485" s="31"/>
      <c r="BG11485" s="31"/>
      <c r="BH11485" s="31"/>
      <c r="BI11485" s="31"/>
      <c r="BJ11485" s="31"/>
      <c r="BK11485" s="31"/>
      <c r="BL11485" s="31"/>
      <c r="BM11485" s="31"/>
      <c r="BN11485" s="31"/>
      <c r="BO11485" s="31"/>
      <c r="BP11485" s="31"/>
      <c r="BQ11485" s="31"/>
      <c r="BR11485" s="31"/>
      <c r="BS11485" s="31"/>
      <c r="BT11485" s="31"/>
      <c r="BU11485" s="31"/>
      <c r="BV11485" s="31"/>
      <c r="BW11485" s="31"/>
      <c r="BX11485" s="31"/>
      <c r="BY11485" s="31"/>
      <c r="BZ11485" s="31"/>
      <c r="CA11485" s="31"/>
      <c r="CB11485" s="31"/>
      <c r="CC11485" s="31"/>
    </row>
    <row r="11486" spans="5:81" customFormat="1" x14ac:dyDescent="0.25">
      <c r="E11486" s="39" t="s">
        <v>24</v>
      </c>
      <c r="F11486" s="31"/>
      <c r="G11486" s="31"/>
      <c r="H11486" s="31"/>
      <c r="I11486" s="31"/>
      <c r="J11486" s="31"/>
      <c r="K11486" s="31"/>
      <c r="L11486" s="31"/>
      <c r="M11486" s="31"/>
      <c r="N11486" s="31"/>
      <c r="O11486" s="31"/>
      <c r="P11486" s="31"/>
      <c r="Q11486" s="31"/>
      <c r="R11486" s="31"/>
      <c r="S11486" s="31"/>
      <c r="T11486" s="31"/>
      <c r="U11486" s="31"/>
      <c r="V11486" s="31"/>
      <c r="W11486" s="31"/>
      <c r="X11486" s="31"/>
      <c r="Y11486" s="31"/>
      <c r="Z11486" s="31"/>
      <c r="AA11486" s="31"/>
      <c r="AB11486" s="31"/>
      <c r="AC11486" s="31"/>
      <c r="AD11486" s="31"/>
      <c r="AE11486" s="31"/>
      <c r="AF11486" s="31"/>
      <c r="AG11486" s="31"/>
      <c r="AH11486" s="31"/>
      <c r="AI11486" s="31"/>
      <c r="AJ11486" s="31"/>
      <c r="AK11486" s="31"/>
      <c r="AL11486" s="31"/>
      <c r="AM11486" s="31"/>
      <c r="AN11486" s="31"/>
      <c r="AO11486" s="31"/>
      <c r="AP11486" s="31"/>
      <c r="AQ11486" s="31"/>
      <c r="AR11486" s="31"/>
      <c r="AS11486" s="31"/>
      <c r="AT11486" s="31"/>
      <c r="AU11486" s="31"/>
      <c r="AV11486" s="31"/>
      <c r="AW11486" s="31"/>
      <c r="AX11486" s="31"/>
      <c r="AY11486" s="31"/>
      <c r="AZ11486" s="31"/>
      <c r="BA11486" s="31"/>
      <c r="BB11486" s="31"/>
      <c r="BC11486" s="31"/>
      <c r="BD11486" s="31"/>
      <c r="BE11486" s="31"/>
      <c r="BF11486" s="31"/>
      <c r="BG11486" s="31"/>
      <c r="BH11486" s="31"/>
      <c r="BI11486" s="31"/>
      <c r="BJ11486" s="31"/>
      <c r="BK11486" s="31"/>
      <c r="BL11486" s="31"/>
      <c r="BM11486" s="31"/>
      <c r="BN11486" s="31"/>
      <c r="BO11486" s="31"/>
      <c r="BP11486" s="31"/>
      <c r="BQ11486" s="31"/>
      <c r="BR11486" s="31"/>
      <c r="BS11486" s="31"/>
      <c r="BT11486" s="31"/>
      <c r="BU11486" s="31"/>
      <c r="BV11486" s="31"/>
      <c r="BW11486" s="31"/>
      <c r="BX11486" s="31"/>
      <c r="BY11486" s="31"/>
      <c r="BZ11486" s="31"/>
      <c r="CA11486" s="31"/>
      <c r="CB11486" s="31"/>
      <c r="CC11486" s="31"/>
    </row>
    <row r="11487" spans="5:81" customFormat="1" x14ac:dyDescent="0.25"/>
    <row r="11488" spans="5:81" customFormat="1" x14ac:dyDescent="0.25">
      <c r="E11488" s="22" t="s">
        <v>5970</v>
      </c>
    </row>
    <row r="11489" spans="5:5" customFormat="1" x14ac:dyDescent="0.25">
      <c r="E11489" t="s">
        <v>5971</v>
      </c>
    </row>
    <row r="11490" spans="5:5" customFormat="1" x14ac:dyDescent="0.25"/>
    <row r="11491" spans="5:5" customFormat="1" x14ac:dyDescent="0.25"/>
    <row r="11492" spans="5:5" customFormat="1" x14ac:dyDescent="0.25"/>
    <row r="11493" spans="5:5" customFormat="1" x14ac:dyDescent="0.25"/>
    <row r="11494" spans="5:5" customFormat="1" x14ac:dyDescent="0.25"/>
    <row r="11495" spans="5:5" customFormat="1" x14ac:dyDescent="0.25"/>
    <row r="11496" spans="5:5" customFormat="1" x14ac:dyDescent="0.25"/>
    <row r="11497" spans="5:5" customFormat="1" x14ac:dyDescent="0.25"/>
    <row r="11498" spans="5:5" customFormat="1" x14ac:dyDescent="0.25"/>
    <row r="11499" spans="5:5" customFormat="1" x14ac:dyDescent="0.25"/>
    <row r="11500" spans="5:5" customFormat="1" x14ac:dyDescent="0.25"/>
    <row r="11501" spans="5:5" customFormat="1" x14ac:dyDescent="0.25"/>
    <row r="11502" spans="5:5" customFormat="1" x14ac:dyDescent="0.25"/>
    <row r="11503" spans="5:5" customFormat="1" x14ac:dyDescent="0.25"/>
    <row r="11504" spans="5:5" customFormat="1" x14ac:dyDescent="0.25"/>
    <row r="11505" spans="5:5" customFormat="1" x14ac:dyDescent="0.25"/>
    <row r="11506" spans="5:5" customFormat="1" x14ac:dyDescent="0.25"/>
    <row r="11507" spans="5:5" customFormat="1" x14ac:dyDescent="0.25"/>
    <row r="11508" spans="5:5" customFormat="1" x14ac:dyDescent="0.25">
      <c r="E11508" s="1" t="s">
        <v>5977</v>
      </c>
    </row>
    <row r="11509" spans="5:5" customFormat="1" x14ac:dyDescent="0.25"/>
    <row r="11510" spans="5:5" customFormat="1" x14ac:dyDescent="0.25">
      <c r="E11510" s="22" t="s">
        <v>6020</v>
      </c>
    </row>
    <row r="11511" spans="5:5" customFormat="1" x14ac:dyDescent="0.25">
      <c r="E11511" t="s">
        <v>6021</v>
      </c>
    </row>
    <row r="11512" spans="5:5" customFormat="1" x14ac:dyDescent="0.25"/>
    <row r="11513" spans="5:5" customFormat="1" x14ac:dyDescent="0.25"/>
    <row r="11514" spans="5:5" customFormat="1" x14ac:dyDescent="0.25"/>
    <row r="11515" spans="5:5" customFormat="1" x14ac:dyDescent="0.25"/>
    <row r="11516" spans="5:5" customFormat="1" x14ac:dyDescent="0.25"/>
    <row r="11517" spans="5:5" customFormat="1" x14ac:dyDescent="0.25"/>
    <row r="11518" spans="5:5" customFormat="1" x14ac:dyDescent="0.25"/>
    <row r="11519" spans="5:5" customFormat="1" x14ac:dyDescent="0.25"/>
    <row r="11520" spans="5:5" customFormat="1" x14ac:dyDescent="0.25"/>
    <row r="11521" customFormat="1" x14ac:dyDescent="0.25"/>
    <row r="11522" customFormat="1" x14ac:dyDescent="0.25"/>
    <row r="11523" customFormat="1" x14ac:dyDescent="0.25"/>
    <row r="11524" customFormat="1" x14ac:dyDescent="0.25"/>
    <row r="11525" customFormat="1" x14ac:dyDescent="0.25"/>
    <row r="11526" customFormat="1" x14ac:dyDescent="0.25"/>
    <row r="11527" customFormat="1" x14ac:dyDescent="0.25"/>
    <row r="11528" customFormat="1" x14ac:dyDescent="0.25"/>
    <row r="11529" customFormat="1" x14ac:dyDescent="0.25"/>
    <row r="11530" customFormat="1" x14ac:dyDescent="0.25"/>
    <row r="11531" customFormat="1" x14ac:dyDescent="0.25"/>
    <row r="11532" customFormat="1" x14ac:dyDescent="0.25"/>
    <row r="11533" customFormat="1" x14ac:dyDescent="0.25"/>
    <row r="11534" customFormat="1" x14ac:dyDescent="0.25"/>
    <row r="11535" customFormat="1" x14ac:dyDescent="0.25"/>
    <row r="11536" customFormat="1" x14ac:dyDescent="0.25"/>
    <row r="11537" customFormat="1" x14ac:dyDescent="0.25"/>
    <row r="11538" customFormat="1" x14ac:dyDescent="0.25"/>
    <row r="11539" customFormat="1" x14ac:dyDescent="0.25"/>
    <row r="11540" customFormat="1" x14ac:dyDescent="0.25"/>
    <row r="11541" customFormat="1" x14ac:dyDescent="0.25"/>
    <row r="11542" customFormat="1" x14ac:dyDescent="0.25"/>
    <row r="11543" customFormat="1" x14ac:dyDescent="0.25"/>
    <row r="11544" customFormat="1" x14ac:dyDescent="0.25"/>
    <row r="11545" customFormat="1" x14ac:dyDescent="0.25"/>
    <row r="11546" customFormat="1" x14ac:dyDescent="0.25"/>
    <row r="11547" customFormat="1" x14ac:dyDescent="0.25"/>
    <row r="11548" customFormat="1" x14ac:dyDescent="0.25"/>
    <row r="11549" customFormat="1" x14ac:dyDescent="0.25"/>
    <row r="11550" customFormat="1" x14ac:dyDescent="0.25"/>
    <row r="11551" customFormat="1" x14ac:dyDescent="0.25"/>
    <row r="11552" customFormat="1" x14ac:dyDescent="0.25"/>
    <row r="11553" customFormat="1" x14ac:dyDescent="0.25"/>
    <row r="11554" customFormat="1" x14ac:dyDescent="0.25"/>
    <row r="11555" customFormat="1" x14ac:dyDescent="0.25"/>
    <row r="11556" customFormat="1" x14ac:dyDescent="0.25"/>
    <row r="11557" customFormat="1" x14ac:dyDescent="0.25"/>
    <row r="11558" customFormat="1" x14ac:dyDescent="0.25"/>
    <row r="11559" customFormat="1" x14ac:dyDescent="0.25"/>
    <row r="11560" customFormat="1" x14ac:dyDescent="0.25"/>
    <row r="11561" customFormat="1" x14ac:dyDescent="0.25"/>
    <row r="11562" customFormat="1" x14ac:dyDescent="0.25"/>
    <row r="11563" customFormat="1" x14ac:dyDescent="0.25"/>
    <row r="11564" customFormat="1" x14ac:dyDescent="0.25"/>
    <row r="11565" customFormat="1" x14ac:dyDescent="0.25"/>
    <row r="11566" customFormat="1" x14ac:dyDescent="0.25"/>
    <row r="11567" customFormat="1" x14ac:dyDescent="0.25"/>
    <row r="11568" customFormat="1" x14ac:dyDescent="0.25"/>
    <row r="11569" spans="5:127" customFormat="1" x14ac:dyDescent="0.25"/>
    <row r="11570" spans="5:127" customFormat="1" x14ac:dyDescent="0.25"/>
    <row r="11571" spans="5:127" customFormat="1" x14ac:dyDescent="0.25">
      <c r="E11571" s="2" t="s">
        <v>295</v>
      </c>
      <c r="N11571" s="2" t="s">
        <v>4</v>
      </c>
      <c r="AS11571" s="2" t="s">
        <v>5</v>
      </c>
      <c r="CD11571" s="2" t="s">
        <v>4</v>
      </c>
      <c r="DW11571" s="2" t="s">
        <v>5</v>
      </c>
    </row>
    <row r="11572" spans="5:127" customFormat="1" x14ac:dyDescent="0.25">
      <c r="E11572" s="43" t="s">
        <v>6030</v>
      </c>
      <c r="N11572" s="43" t="s">
        <v>2182</v>
      </c>
      <c r="AS11572" s="43" t="s">
        <v>6082</v>
      </c>
      <c r="CD11572" s="43" t="s">
        <v>6085</v>
      </c>
      <c r="DW11572" s="43" t="s">
        <v>6085</v>
      </c>
    </row>
    <row r="11573" spans="5:127" customFormat="1" x14ac:dyDescent="0.25">
      <c r="E11573" s="43" t="s">
        <v>6029</v>
      </c>
      <c r="N11573" s="43" t="s">
        <v>2182</v>
      </c>
      <c r="AS11573" s="43" t="s">
        <v>6082</v>
      </c>
      <c r="CD11573" s="43" t="s">
        <v>6085</v>
      </c>
      <c r="DW11573" s="43" t="s">
        <v>6085</v>
      </c>
    </row>
    <row r="11574" spans="5:127" customFormat="1" x14ac:dyDescent="0.25">
      <c r="E11574" s="43" t="s">
        <v>6024</v>
      </c>
      <c r="N11574" s="43" t="s">
        <v>2398</v>
      </c>
      <c r="AS11574" s="43" t="s">
        <v>2117</v>
      </c>
      <c r="CD11574" s="43" t="s">
        <v>6085</v>
      </c>
      <c r="DW11574" s="43" t="s">
        <v>6085</v>
      </c>
    </row>
    <row r="11575" spans="5:127" customFormat="1" x14ac:dyDescent="0.25">
      <c r="E11575" s="43" t="s">
        <v>6025</v>
      </c>
      <c r="N11575" s="43" t="s">
        <v>2399</v>
      </c>
      <c r="AS11575" s="43" t="s">
        <v>2154</v>
      </c>
      <c r="CD11575" s="43" t="s">
        <v>6085</v>
      </c>
      <c r="DW11575" s="43" t="s">
        <v>6085</v>
      </c>
    </row>
    <row r="11576" spans="5:127" customFormat="1" x14ac:dyDescent="0.25">
      <c r="E11576" s="43" t="s">
        <v>6026</v>
      </c>
      <c r="N11576" s="43" t="s">
        <v>2405</v>
      </c>
      <c r="AS11576" s="43" t="s">
        <v>2278</v>
      </c>
      <c r="CD11576" s="43" t="s">
        <v>6085</v>
      </c>
      <c r="DW11576" s="43" t="s">
        <v>6085</v>
      </c>
    </row>
    <row r="11577" spans="5:127" customFormat="1" x14ac:dyDescent="0.25">
      <c r="E11577" s="43" t="s">
        <v>6031</v>
      </c>
      <c r="N11577" s="43" t="s">
        <v>2074</v>
      </c>
      <c r="AS11577" s="43" t="s">
        <v>6084</v>
      </c>
      <c r="CD11577" s="43" t="s">
        <v>6085</v>
      </c>
      <c r="DW11577" s="43" t="s">
        <v>6085</v>
      </c>
    </row>
    <row r="11578" spans="5:127" customFormat="1" x14ac:dyDescent="0.25">
      <c r="E11578" s="43" t="s">
        <v>6032</v>
      </c>
      <c r="N11578" s="43" t="s">
        <v>2074</v>
      </c>
      <c r="AS11578" s="43" t="s">
        <v>6084</v>
      </c>
      <c r="CD11578" s="43" t="s">
        <v>6085</v>
      </c>
      <c r="DW11578" s="43" t="s">
        <v>6085</v>
      </c>
    </row>
    <row r="11579" spans="5:127" customFormat="1" x14ac:dyDescent="0.25">
      <c r="E11579" s="43" t="s">
        <v>6033</v>
      </c>
      <c r="N11579" s="43" t="s">
        <v>2074</v>
      </c>
      <c r="AS11579" s="43" t="s">
        <v>6084</v>
      </c>
      <c r="CD11579" s="43" t="s">
        <v>6085</v>
      </c>
      <c r="DW11579" s="43" t="s">
        <v>6085</v>
      </c>
    </row>
    <row r="11580" spans="5:127" customFormat="1" x14ac:dyDescent="0.25">
      <c r="E11580" s="43" t="s">
        <v>6034</v>
      </c>
      <c r="N11580" s="43" t="s">
        <v>2074</v>
      </c>
      <c r="AS11580" s="43" t="s">
        <v>6084</v>
      </c>
      <c r="CD11580" s="43" t="s">
        <v>6085</v>
      </c>
      <c r="DW11580" s="43" t="s">
        <v>6085</v>
      </c>
    </row>
    <row r="11581" spans="5:127" customFormat="1" x14ac:dyDescent="0.25">
      <c r="E11581" s="43" t="s">
        <v>6035</v>
      </c>
      <c r="N11581" s="43" t="s">
        <v>2074</v>
      </c>
      <c r="AS11581" s="43" t="s">
        <v>6084</v>
      </c>
      <c r="CD11581" s="43" t="s">
        <v>6085</v>
      </c>
      <c r="DW11581" s="43" t="s">
        <v>6085</v>
      </c>
    </row>
    <row r="11582" spans="5:127" customFormat="1" x14ac:dyDescent="0.25">
      <c r="E11582" s="43" t="s">
        <v>6036</v>
      </c>
      <c r="N11582" s="43" t="s">
        <v>2074</v>
      </c>
      <c r="AS11582" s="43" t="s">
        <v>6084</v>
      </c>
      <c r="CD11582" s="43" t="s">
        <v>6085</v>
      </c>
      <c r="DW11582" s="43" t="s">
        <v>6085</v>
      </c>
    </row>
    <row r="11583" spans="5:127" customFormat="1" x14ac:dyDescent="0.25">
      <c r="E11583" s="43" t="s">
        <v>6037</v>
      </c>
      <c r="N11583" s="43" t="s">
        <v>2074</v>
      </c>
      <c r="AS11583" s="43" t="s">
        <v>6084</v>
      </c>
      <c r="CD11583" s="43" t="s">
        <v>6085</v>
      </c>
      <c r="DW11583" s="43" t="s">
        <v>6085</v>
      </c>
    </row>
    <row r="11584" spans="5:127" customFormat="1" x14ac:dyDescent="0.25">
      <c r="E11584" s="43" t="s">
        <v>6038</v>
      </c>
      <c r="N11584" s="43" t="s">
        <v>2074</v>
      </c>
      <c r="AS11584" s="43" t="s">
        <v>6084</v>
      </c>
      <c r="CD11584" s="43" t="s">
        <v>6085</v>
      </c>
      <c r="DW11584" s="43" t="s">
        <v>6085</v>
      </c>
    </row>
    <row r="11585" spans="5:127" customFormat="1" x14ac:dyDescent="0.25">
      <c r="E11585" s="43" t="s">
        <v>6039</v>
      </c>
      <c r="N11585" s="43" t="s">
        <v>2074</v>
      </c>
      <c r="AS11585" s="43" t="s">
        <v>6084</v>
      </c>
      <c r="CD11585" s="43" t="s">
        <v>6085</v>
      </c>
      <c r="DW11585" s="43" t="s">
        <v>6085</v>
      </c>
    </row>
    <row r="11586" spans="5:127" customFormat="1" x14ac:dyDescent="0.25">
      <c r="E11586" s="43" t="s">
        <v>6040</v>
      </c>
      <c r="N11586" s="43" t="s">
        <v>2074</v>
      </c>
      <c r="AS11586" s="43" t="s">
        <v>6084</v>
      </c>
      <c r="CD11586" s="43" t="s">
        <v>6085</v>
      </c>
      <c r="DW11586" s="43" t="s">
        <v>6085</v>
      </c>
    </row>
    <row r="11587" spans="5:127" customFormat="1" x14ac:dyDescent="0.25">
      <c r="E11587" s="43" t="s">
        <v>6041</v>
      </c>
      <c r="N11587" s="43" t="s">
        <v>2074</v>
      </c>
      <c r="AS11587" s="43" t="s">
        <v>6084</v>
      </c>
      <c r="CD11587" s="43" t="s">
        <v>6085</v>
      </c>
      <c r="DW11587" s="43" t="s">
        <v>6085</v>
      </c>
    </row>
    <row r="11588" spans="5:127" customFormat="1" x14ac:dyDescent="0.25">
      <c r="E11588" s="43" t="s">
        <v>6042</v>
      </c>
      <c r="N11588" s="43" t="s">
        <v>2074</v>
      </c>
      <c r="AS11588" s="43" t="s">
        <v>6084</v>
      </c>
      <c r="CD11588" s="43" t="s">
        <v>6085</v>
      </c>
      <c r="DW11588" s="43" t="s">
        <v>6085</v>
      </c>
    </row>
    <row r="11589" spans="5:127" customFormat="1" x14ac:dyDescent="0.25">
      <c r="E11589" s="43" t="s">
        <v>6043</v>
      </c>
      <c r="N11589" s="43" t="s">
        <v>2074</v>
      </c>
      <c r="AS11589" s="43" t="s">
        <v>6084</v>
      </c>
      <c r="CD11589" s="43" t="s">
        <v>6085</v>
      </c>
      <c r="DW11589" s="43" t="s">
        <v>6085</v>
      </c>
    </row>
    <row r="11590" spans="5:127" customFormat="1" x14ac:dyDescent="0.25">
      <c r="E11590" s="43" t="s">
        <v>6044</v>
      </c>
      <c r="N11590" s="43" t="s">
        <v>2074</v>
      </c>
      <c r="AS11590" s="43" t="s">
        <v>6084</v>
      </c>
      <c r="CD11590" s="43" t="s">
        <v>6085</v>
      </c>
      <c r="DW11590" s="43" t="s">
        <v>6085</v>
      </c>
    </row>
    <row r="11591" spans="5:127" customFormat="1" x14ac:dyDescent="0.25">
      <c r="E11591" s="43" t="s">
        <v>6045</v>
      </c>
      <c r="N11591" s="43" t="s">
        <v>2074</v>
      </c>
      <c r="AS11591" s="43" t="s">
        <v>6084</v>
      </c>
      <c r="CD11591" s="43" t="s">
        <v>6085</v>
      </c>
      <c r="DW11591" s="43" t="s">
        <v>6085</v>
      </c>
    </row>
    <row r="11592" spans="5:127" customFormat="1" x14ac:dyDescent="0.25">
      <c r="E11592" s="43" t="s">
        <v>6046</v>
      </c>
      <c r="N11592" s="43" t="s">
        <v>2074</v>
      </c>
      <c r="AS11592" s="43" t="s">
        <v>6084</v>
      </c>
      <c r="CD11592" s="43" t="s">
        <v>6085</v>
      </c>
      <c r="DW11592" s="43" t="s">
        <v>6085</v>
      </c>
    </row>
    <row r="11593" spans="5:127" customFormat="1" x14ac:dyDescent="0.25">
      <c r="E11593" s="43" t="s">
        <v>6047</v>
      </c>
      <c r="N11593" s="43" t="s">
        <v>2074</v>
      </c>
      <c r="AS11593" s="43" t="s">
        <v>6084</v>
      </c>
      <c r="CD11593" s="43" t="s">
        <v>6085</v>
      </c>
      <c r="DW11593" s="43" t="s">
        <v>6085</v>
      </c>
    </row>
    <row r="11594" spans="5:127" customFormat="1" x14ac:dyDescent="0.25">
      <c r="E11594" s="43" t="s">
        <v>6048</v>
      </c>
      <c r="N11594" s="43" t="s">
        <v>2074</v>
      </c>
      <c r="AS11594" s="43" t="s">
        <v>6084</v>
      </c>
      <c r="CD11594" s="43" t="s">
        <v>6085</v>
      </c>
      <c r="DW11594" s="43" t="s">
        <v>6085</v>
      </c>
    </row>
    <row r="11595" spans="5:127" customFormat="1" x14ac:dyDescent="0.25">
      <c r="E11595" s="43" t="s">
        <v>6049</v>
      </c>
      <c r="N11595" s="43" t="s">
        <v>2074</v>
      </c>
      <c r="AS11595" s="43" t="s">
        <v>6084</v>
      </c>
      <c r="CD11595" s="43" t="s">
        <v>6085</v>
      </c>
      <c r="DW11595" s="43" t="s">
        <v>6085</v>
      </c>
    </row>
    <row r="11596" spans="5:127" customFormat="1" x14ac:dyDescent="0.25">
      <c r="E11596" s="43" t="s">
        <v>6050</v>
      </c>
      <c r="N11596" s="43" t="s">
        <v>2074</v>
      </c>
      <c r="AS11596" s="43" t="s">
        <v>6084</v>
      </c>
      <c r="CD11596" s="43" t="s">
        <v>6085</v>
      </c>
      <c r="DW11596" s="43" t="s">
        <v>6085</v>
      </c>
    </row>
    <row r="11597" spans="5:127" customFormat="1" x14ac:dyDescent="0.25">
      <c r="E11597" s="43" t="s">
        <v>6051</v>
      </c>
      <c r="N11597" s="43" t="s">
        <v>2074</v>
      </c>
      <c r="AS11597" s="43" t="s">
        <v>6084</v>
      </c>
      <c r="CD11597" s="43" t="s">
        <v>6085</v>
      </c>
      <c r="DW11597" s="43" t="s">
        <v>6085</v>
      </c>
    </row>
    <row r="11598" spans="5:127" customFormat="1" x14ac:dyDescent="0.25">
      <c r="E11598" s="43" t="s">
        <v>6052</v>
      </c>
      <c r="N11598" s="43" t="s">
        <v>2074</v>
      </c>
      <c r="AS11598" s="43" t="s">
        <v>6084</v>
      </c>
      <c r="CD11598" s="43" t="s">
        <v>6085</v>
      </c>
      <c r="DW11598" s="43" t="s">
        <v>6085</v>
      </c>
    </row>
    <row r="11599" spans="5:127" customFormat="1" x14ac:dyDescent="0.25">
      <c r="E11599" s="43" t="s">
        <v>6053</v>
      </c>
      <c r="N11599" s="43" t="s">
        <v>2074</v>
      </c>
      <c r="AS11599" s="43" t="s">
        <v>6084</v>
      </c>
      <c r="CD11599" s="43" t="s">
        <v>6085</v>
      </c>
      <c r="DW11599" s="43" t="s">
        <v>6085</v>
      </c>
    </row>
    <row r="11600" spans="5:127" customFormat="1" x14ac:dyDescent="0.25">
      <c r="E11600" s="43" t="s">
        <v>6054</v>
      </c>
      <c r="N11600" s="43" t="s">
        <v>2074</v>
      </c>
      <c r="AS11600" s="43" t="s">
        <v>6084</v>
      </c>
      <c r="CD11600" s="43" t="s">
        <v>6085</v>
      </c>
      <c r="DW11600" s="43" t="s">
        <v>6085</v>
      </c>
    </row>
    <row r="11601" spans="5:127" customFormat="1" x14ac:dyDescent="0.25">
      <c r="E11601" s="43" t="s">
        <v>6055</v>
      </c>
      <c r="N11601" s="43" t="s">
        <v>2074</v>
      </c>
      <c r="AS11601" s="43" t="s">
        <v>6084</v>
      </c>
      <c r="CD11601" s="43" t="s">
        <v>6085</v>
      </c>
      <c r="DW11601" s="43" t="s">
        <v>6085</v>
      </c>
    </row>
    <row r="11602" spans="5:127" customFormat="1" x14ac:dyDescent="0.25">
      <c r="E11602" s="43" t="s">
        <v>6056</v>
      </c>
      <c r="N11602" s="43" t="s">
        <v>2074</v>
      </c>
      <c r="AS11602" s="43" t="s">
        <v>6084</v>
      </c>
      <c r="CD11602" s="43" t="s">
        <v>6085</v>
      </c>
      <c r="DW11602" s="43" t="s">
        <v>6085</v>
      </c>
    </row>
    <row r="11603" spans="5:127" customFormat="1" x14ac:dyDescent="0.25">
      <c r="E11603" s="43" t="s">
        <v>6057</v>
      </c>
      <c r="N11603" s="43" t="s">
        <v>2074</v>
      </c>
      <c r="AS11603" s="43" t="s">
        <v>6084</v>
      </c>
      <c r="CD11603" s="43" t="s">
        <v>6085</v>
      </c>
      <c r="DW11603" s="43" t="s">
        <v>6085</v>
      </c>
    </row>
    <row r="11604" spans="5:127" customFormat="1" x14ac:dyDescent="0.25">
      <c r="E11604" s="43" t="s">
        <v>6058</v>
      </c>
      <c r="N11604" s="43" t="s">
        <v>2074</v>
      </c>
      <c r="AS11604" s="43" t="s">
        <v>6084</v>
      </c>
      <c r="CD11604" s="43" t="s">
        <v>6085</v>
      </c>
      <c r="DW11604" s="43" t="s">
        <v>6085</v>
      </c>
    </row>
    <row r="11605" spans="5:127" customFormat="1" x14ac:dyDescent="0.25">
      <c r="E11605" s="43" t="s">
        <v>6059</v>
      </c>
      <c r="N11605" s="43" t="s">
        <v>2074</v>
      </c>
      <c r="AS11605" s="43" t="s">
        <v>6084</v>
      </c>
      <c r="CD11605" s="43" t="s">
        <v>6085</v>
      </c>
      <c r="DW11605" s="43" t="s">
        <v>6085</v>
      </c>
    </row>
    <row r="11606" spans="5:127" customFormat="1" x14ac:dyDescent="0.25">
      <c r="E11606" s="43" t="s">
        <v>6060</v>
      </c>
      <c r="N11606" s="43" t="s">
        <v>2074</v>
      </c>
      <c r="AS11606" s="43" t="s">
        <v>6084</v>
      </c>
      <c r="CD11606" s="43" t="s">
        <v>6085</v>
      </c>
      <c r="DW11606" s="43" t="s">
        <v>6085</v>
      </c>
    </row>
    <row r="11607" spans="5:127" customFormat="1" x14ac:dyDescent="0.25">
      <c r="E11607" s="43" t="s">
        <v>6061</v>
      </c>
      <c r="N11607" s="43" t="s">
        <v>2074</v>
      </c>
      <c r="AS11607" s="43" t="s">
        <v>6084</v>
      </c>
      <c r="CD11607" s="43" t="s">
        <v>6085</v>
      </c>
      <c r="DW11607" s="43" t="s">
        <v>6085</v>
      </c>
    </row>
    <row r="11608" spans="5:127" customFormat="1" x14ac:dyDescent="0.25">
      <c r="E11608" s="43" t="s">
        <v>6062</v>
      </c>
      <c r="N11608" s="43" t="s">
        <v>2074</v>
      </c>
      <c r="AS11608" s="43" t="s">
        <v>6084</v>
      </c>
      <c r="CD11608" s="43" t="s">
        <v>6085</v>
      </c>
      <c r="DW11608" s="43" t="s">
        <v>6085</v>
      </c>
    </row>
    <row r="11609" spans="5:127" customFormat="1" x14ac:dyDescent="0.25">
      <c r="E11609" s="43" t="s">
        <v>6063</v>
      </c>
      <c r="N11609" s="43" t="s">
        <v>2074</v>
      </c>
      <c r="AS11609" s="43" t="s">
        <v>6084</v>
      </c>
      <c r="CD11609" s="43" t="s">
        <v>6085</v>
      </c>
      <c r="DW11609" s="43" t="s">
        <v>6085</v>
      </c>
    </row>
    <row r="11610" spans="5:127" customFormat="1" x14ac:dyDescent="0.25">
      <c r="E11610" s="43" t="s">
        <v>6064</v>
      </c>
      <c r="N11610" s="43" t="s">
        <v>2074</v>
      </c>
      <c r="AS11610" s="43" t="s">
        <v>6084</v>
      </c>
      <c r="CD11610" s="43" t="s">
        <v>6085</v>
      </c>
      <c r="DW11610" s="43" t="s">
        <v>6085</v>
      </c>
    </row>
    <row r="11611" spans="5:127" customFormat="1" x14ac:dyDescent="0.25">
      <c r="E11611" s="43" t="s">
        <v>6065</v>
      </c>
      <c r="N11611" s="43" t="s">
        <v>2074</v>
      </c>
      <c r="AS11611" s="43" t="s">
        <v>6084</v>
      </c>
      <c r="CD11611" s="43" t="s">
        <v>6085</v>
      </c>
      <c r="DW11611" s="43" t="s">
        <v>6085</v>
      </c>
    </row>
    <row r="11612" spans="5:127" customFormat="1" x14ac:dyDescent="0.25">
      <c r="E11612" s="43" t="s">
        <v>6066</v>
      </c>
      <c r="N11612" s="43" t="s">
        <v>2074</v>
      </c>
      <c r="AS11612" s="43" t="s">
        <v>6084</v>
      </c>
      <c r="CD11612" s="43" t="s">
        <v>6085</v>
      </c>
      <c r="DW11612" s="43" t="s">
        <v>6085</v>
      </c>
    </row>
    <row r="11613" spans="5:127" customFormat="1" x14ac:dyDescent="0.25">
      <c r="E11613" s="43" t="s">
        <v>6067</v>
      </c>
      <c r="N11613" s="43" t="s">
        <v>2074</v>
      </c>
      <c r="AS11613" s="43" t="s">
        <v>6084</v>
      </c>
      <c r="CD11613" s="43" t="s">
        <v>6085</v>
      </c>
      <c r="DW11613" s="43" t="s">
        <v>6085</v>
      </c>
    </row>
    <row r="11614" spans="5:127" customFormat="1" x14ac:dyDescent="0.25">
      <c r="E11614" s="43" t="s">
        <v>6068</v>
      </c>
      <c r="N11614" s="43" t="s">
        <v>2074</v>
      </c>
      <c r="AS11614" s="43" t="s">
        <v>6084</v>
      </c>
      <c r="CD11614" s="43" t="s">
        <v>6085</v>
      </c>
      <c r="DW11614" s="43" t="s">
        <v>6085</v>
      </c>
    </row>
    <row r="11615" spans="5:127" customFormat="1" x14ac:dyDescent="0.25">
      <c r="E11615" s="43" t="s">
        <v>6069</v>
      </c>
      <c r="N11615" s="43" t="s">
        <v>2074</v>
      </c>
      <c r="AS11615" s="43" t="s">
        <v>6084</v>
      </c>
      <c r="CD11615" s="43" t="s">
        <v>6085</v>
      </c>
      <c r="DW11615" s="43" t="s">
        <v>6085</v>
      </c>
    </row>
    <row r="11616" spans="5:127" customFormat="1" x14ac:dyDescent="0.25">
      <c r="E11616" s="43" t="s">
        <v>6070</v>
      </c>
      <c r="N11616" s="43" t="s">
        <v>2074</v>
      </c>
      <c r="AS11616" s="43" t="s">
        <v>6084</v>
      </c>
      <c r="CD11616" s="43" t="s">
        <v>6085</v>
      </c>
      <c r="DW11616" s="43" t="s">
        <v>6085</v>
      </c>
    </row>
    <row r="11617" spans="5:127" customFormat="1" x14ac:dyDescent="0.25">
      <c r="E11617" s="43" t="s">
        <v>6071</v>
      </c>
      <c r="N11617" s="43" t="s">
        <v>2074</v>
      </c>
      <c r="AS11617" s="43" t="s">
        <v>6084</v>
      </c>
      <c r="CD11617" s="43" t="s">
        <v>6085</v>
      </c>
      <c r="DW11617" s="43" t="s">
        <v>6085</v>
      </c>
    </row>
    <row r="11618" spans="5:127" customFormat="1" x14ac:dyDescent="0.25">
      <c r="E11618" s="43" t="s">
        <v>6072</v>
      </c>
      <c r="N11618" s="43" t="s">
        <v>2074</v>
      </c>
      <c r="AS11618" s="43" t="s">
        <v>6084</v>
      </c>
      <c r="CD11618" s="43" t="s">
        <v>6085</v>
      </c>
      <c r="DW11618" s="43" t="s">
        <v>6085</v>
      </c>
    </row>
    <row r="11619" spans="5:127" customFormat="1" x14ac:dyDescent="0.25"/>
    <row r="11620" spans="5:127" customFormat="1" x14ac:dyDescent="0.25">
      <c r="E11620" s="43" t="s">
        <v>6028</v>
      </c>
      <c r="N11620" s="43" t="s">
        <v>6075</v>
      </c>
      <c r="AS11620" s="43" t="s">
        <v>6080</v>
      </c>
      <c r="CD11620" s="43" t="s">
        <v>6085</v>
      </c>
      <c r="DW11620" s="43" t="s">
        <v>6085</v>
      </c>
    </row>
    <row r="11621" spans="5:127" customFormat="1" x14ac:dyDescent="0.25">
      <c r="E11621" s="43" t="s">
        <v>6027</v>
      </c>
      <c r="N11621" s="43" t="s">
        <v>6074</v>
      </c>
      <c r="AS11621" s="43" t="s">
        <v>6079</v>
      </c>
      <c r="CD11621" s="43" t="s">
        <v>6085</v>
      </c>
      <c r="DW11621" s="43" t="s">
        <v>6085</v>
      </c>
    </row>
    <row r="11622" spans="5:127" customFormat="1" x14ac:dyDescent="0.25">
      <c r="E11622" s="43" t="s">
        <v>6024</v>
      </c>
      <c r="N11622" s="43" t="s">
        <v>6073</v>
      </c>
      <c r="AS11622" s="43" t="s">
        <v>6078</v>
      </c>
      <c r="CD11622" s="43" t="s">
        <v>6085</v>
      </c>
      <c r="DW11622" s="43" t="s">
        <v>6085</v>
      </c>
    </row>
    <row r="11623" spans="5:127" customFormat="1" x14ac:dyDescent="0.25">
      <c r="E11623" s="43" t="s">
        <v>6029</v>
      </c>
      <c r="N11623" s="43" t="s">
        <v>6076</v>
      </c>
      <c r="AS11623" s="43" t="s">
        <v>6081</v>
      </c>
      <c r="CD11623" s="43" t="s">
        <v>6077</v>
      </c>
      <c r="DW11623" s="43" t="s">
        <v>6086</v>
      </c>
    </row>
    <row r="11624" spans="5:127" customFormat="1" x14ac:dyDescent="0.25">
      <c r="E11624" s="43" t="s">
        <v>6029</v>
      </c>
      <c r="N11624" s="43" t="s">
        <v>6076</v>
      </c>
      <c r="AS11624" s="43" t="s">
        <v>6081</v>
      </c>
      <c r="CD11624" s="43" t="s">
        <v>6085</v>
      </c>
      <c r="DW11624" s="43" t="s">
        <v>6085</v>
      </c>
    </row>
    <row r="11625" spans="5:127" customFormat="1" x14ac:dyDescent="0.25">
      <c r="E11625" s="43"/>
      <c r="N11625" s="43"/>
      <c r="AS11625" s="43"/>
      <c r="CD11625" s="43"/>
      <c r="DW11625" s="43"/>
    </row>
    <row r="11626" spans="5:127" customFormat="1" x14ac:dyDescent="0.25">
      <c r="E11626" s="43" t="s">
        <v>6029</v>
      </c>
      <c r="N11626" s="43" t="s">
        <v>6077</v>
      </c>
      <c r="AS11626" s="43" t="s">
        <v>6083</v>
      </c>
      <c r="CD11626" s="43" t="s">
        <v>6085</v>
      </c>
      <c r="DW11626" s="43" t="s">
        <v>6085</v>
      </c>
    </row>
    <row r="11627" spans="5:127" customFormat="1" x14ac:dyDescent="0.25"/>
    <row r="11628" spans="5:127" customFormat="1" x14ac:dyDescent="0.25">
      <c r="E11628" s="28" t="s">
        <v>58</v>
      </c>
      <c r="F11628" s="29"/>
      <c r="G11628" s="29"/>
      <c r="H11628" s="29"/>
      <c r="I11628" s="29"/>
      <c r="J11628" s="29"/>
      <c r="K11628" s="29"/>
      <c r="L11628" s="29"/>
      <c r="M11628" s="29"/>
      <c r="N11628" s="29"/>
      <c r="O11628" s="29"/>
      <c r="P11628" s="29"/>
      <c r="Q11628" s="29"/>
      <c r="R11628" s="29"/>
      <c r="S11628" s="29"/>
      <c r="T11628" s="29"/>
      <c r="U11628" s="29"/>
      <c r="V11628" s="29"/>
      <c r="W11628" s="29"/>
      <c r="X11628" s="29"/>
      <c r="Y11628" s="29"/>
      <c r="Z11628" s="29"/>
      <c r="AA11628" s="29"/>
    </row>
    <row r="11629" spans="5:127" customFormat="1" x14ac:dyDescent="0.25">
      <c r="E11629" s="28" t="s">
        <v>53</v>
      </c>
      <c r="F11629" s="29"/>
      <c r="G11629" s="29"/>
      <c r="H11629" s="29"/>
      <c r="I11629" s="29"/>
      <c r="J11629" s="29"/>
      <c r="K11629" s="29"/>
      <c r="L11629" s="29"/>
      <c r="M11629" s="29"/>
      <c r="N11629" s="29"/>
      <c r="O11629" s="29"/>
      <c r="P11629" s="29"/>
      <c r="Q11629" s="29"/>
      <c r="R11629" s="29"/>
      <c r="S11629" s="29"/>
      <c r="T11629" s="29"/>
      <c r="U11629" s="29"/>
      <c r="V11629" s="29"/>
      <c r="W11629" s="29"/>
      <c r="X11629" s="29"/>
      <c r="Y11629" s="29"/>
      <c r="Z11629" s="29"/>
      <c r="AA11629" s="29"/>
    </row>
    <row r="11630" spans="5:127" customFormat="1" x14ac:dyDescent="0.25">
      <c r="E11630" s="28"/>
      <c r="F11630" s="29"/>
      <c r="G11630" s="29"/>
      <c r="H11630" s="29"/>
      <c r="I11630" s="29"/>
      <c r="J11630" s="29"/>
      <c r="K11630" s="29"/>
      <c r="L11630" s="29"/>
      <c r="M11630" s="29"/>
      <c r="N11630" s="29"/>
      <c r="O11630" s="29"/>
      <c r="P11630" s="29"/>
      <c r="Q11630" s="29"/>
      <c r="R11630" s="29"/>
      <c r="S11630" s="29"/>
      <c r="T11630" s="29"/>
      <c r="U11630" s="29"/>
      <c r="V11630" s="29"/>
      <c r="W11630" s="29"/>
      <c r="X11630" s="29"/>
      <c r="Y11630" s="29"/>
      <c r="Z11630" s="29"/>
      <c r="AA11630" s="29"/>
    </row>
    <row r="11631" spans="5:127" customFormat="1" x14ac:dyDescent="0.25">
      <c r="E11631" s="28" t="s">
        <v>5588</v>
      </c>
      <c r="F11631" s="29"/>
      <c r="G11631" s="29"/>
      <c r="H11631" s="29"/>
      <c r="I11631" s="29"/>
      <c r="J11631" s="29"/>
      <c r="K11631" s="29"/>
      <c r="L11631" s="29"/>
      <c r="M11631" s="29"/>
      <c r="N11631" s="29"/>
      <c r="O11631" s="29"/>
      <c r="P11631" s="29"/>
      <c r="Q11631" s="29"/>
      <c r="R11631" s="29"/>
      <c r="S11631" s="29"/>
      <c r="T11631" s="29"/>
      <c r="U11631" s="29"/>
      <c r="V11631" s="29"/>
      <c r="W11631" s="29"/>
      <c r="X11631" s="29"/>
      <c r="Y11631" s="29"/>
      <c r="Z11631" s="29"/>
      <c r="AA11631" s="29"/>
    </row>
    <row r="11632" spans="5:127" customFormat="1" x14ac:dyDescent="0.25">
      <c r="E11632" s="28" t="s">
        <v>607</v>
      </c>
      <c r="F11632" s="29"/>
      <c r="G11632" s="29"/>
      <c r="H11632" s="29"/>
      <c r="I11632" s="29"/>
      <c r="J11632" s="29"/>
      <c r="K11632" s="29"/>
      <c r="L11632" s="29"/>
      <c r="M11632" s="29"/>
      <c r="N11632" s="29"/>
      <c r="O11632" s="29"/>
      <c r="P11632" s="29"/>
      <c r="Q11632" s="29"/>
      <c r="R11632" s="29"/>
      <c r="S11632" s="29"/>
      <c r="T11632" s="29"/>
      <c r="U11632" s="29"/>
      <c r="V11632" s="29"/>
      <c r="W11632" s="29"/>
      <c r="X11632" s="29"/>
      <c r="Y11632" s="29"/>
      <c r="Z11632" s="29"/>
      <c r="AA11632" s="29"/>
    </row>
    <row r="11633" spans="5:84" customFormat="1" x14ac:dyDescent="0.25">
      <c r="E11633" s="28" t="s">
        <v>353</v>
      </c>
      <c r="F11633" s="29"/>
      <c r="G11633" s="29"/>
      <c r="H11633" s="29"/>
      <c r="I11633" s="29"/>
      <c r="J11633" s="29"/>
      <c r="K11633" s="29"/>
      <c r="L11633" s="29"/>
      <c r="M11633" s="29"/>
      <c r="N11633" s="29"/>
      <c r="O11633" s="29"/>
      <c r="P11633" s="29"/>
      <c r="Q11633" s="29"/>
      <c r="R11633" s="29"/>
      <c r="S11633" s="29"/>
      <c r="T11633" s="29"/>
      <c r="U11633" s="29"/>
      <c r="V11633" s="29"/>
      <c r="W11633" s="29"/>
      <c r="X11633" s="29"/>
      <c r="Y11633" s="29"/>
      <c r="Z11633" s="29"/>
      <c r="AA11633" s="29"/>
    </row>
    <row r="11634" spans="5:84" customFormat="1" x14ac:dyDescent="0.25">
      <c r="E11634" s="28"/>
      <c r="F11634" s="29"/>
      <c r="G11634" s="29"/>
      <c r="H11634" s="29"/>
      <c r="I11634" s="29"/>
      <c r="J11634" s="29"/>
      <c r="K11634" s="29"/>
      <c r="L11634" s="29"/>
      <c r="M11634" s="29"/>
      <c r="N11634" s="29"/>
      <c r="O11634" s="29"/>
      <c r="P11634" s="29"/>
      <c r="Q11634" s="29"/>
      <c r="R11634" s="29"/>
      <c r="S11634" s="29"/>
      <c r="T11634" s="29"/>
      <c r="U11634" s="29"/>
      <c r="V11634" s="29"/>
      <c r="W11634" s="29"/>
      <c r="X11634" s="29"/>
      <c r="Y11634" s="29"/>
      <c r="Z11634" s="29"/>
      <c r="AA11634" s="29"/>
    </row>
    <row r="11635" spans="5:84" customFormat="1" x14ac:dyDescent="0.25">
      <c r="E11635" s="28" t="s">
        <v>6090</v>
      </c>
      <c r="F11635" s="29"/>
      <c r="G11635" s="29"/>
      <c r="H11635" s="29"/>
      <c r="I11635" s="29"/>
      <c r="J11635" s="29"/>
      <c r="K11635" s="29"/>
      <c r="L11635" s="29"/>
      <c r="M11635" s="29"/>
      <c r="N11635" s="29"/>
      <c r="O11635" s="29"/>
      <c r="P11635" s="29"/>
      <c r="Q11635" s="29"/>
      <c r="R11635" s="29"/>
      <c r="S11635" s="29"/>
      <c r="T11635" s="29"/>
      <c r="U11635" s="29"/>
      <c r="V11635" s="29"/>
      <c r="W11635" s="29"/>
      <c r="X11635" s="29"/>
      <c r="Y11635" s="29"/>
      <c r="Z11635" s="29"/>
      <c r="AA11635" s="29"/>
    </row>
    <row r="11636" spans="5:84" customFormat="1" x14ac:dyDescent="0.25">
      <c r="E11636" s="28" t="s">
        <v>6091</v>
      </c>
      <c r="F11636" s="29"/>
      <c r="G11636" s="29"/>
      <c r="H11636" s="29"/>
      <c r="I11636" s="29"/>
      <c r="J11636" s="29"/>
      <c r="K11636" s="29"/>
      <c r="L11636" s="29"/>
      <c r="M11636" s="29"/>
      <c r="N11636" s="29"/>
      <c r="O11636" s="29"/>
      <c r="P11636" s="29"/>
      <c r="Q11636" s="29"/>
      <c r="R11636" s="29"/>
      <c r="S11636" s="29"/>
      <c r="T11636" s="29"/>
      <c r="U11636" s="29"/>
      <c r="V11636" s="29"/>
      <c r="W11636" s="29"/>
      <c r="X11636" s="29"/>
      <c r="Y11636" s="29"/>
      <c r="Z11636" s="29"/>
      <c r="AA11636" s="29"/>
    </row>
    <row r="11637" spans="5:84" customFormat="1" x14ac:dyDescent="0.25">
      <c r="E11637" s="28"/>
      <c r="F11637" s="29"/>
      <c r="G11637" s="29"/>
      <c r="H11637" s="29"/>
      <c r="I11637" s="29"/>
      <c r="J11637" s="29"/>
      <c r="K11637" s="29"/>
      <c r="L11637" s="29"/>
      <c r="M11637" s="29"/>
      <c r="N11637" s="29"/>
      <c r="O11637" s="29"/>
      <c r="P11637" s="29"/>
      <c r="Q11637" s="29"/>
      <c r="R11637" s="29"/>
      <c r="S11637" s="29"/>
      <c r="T11637" s="29"/>
      <c r="U11637" s="29"/>
      <c r="V11637" s="29"/>
      <c r="W11637" s="29"/>
      <c r="X11637" s="29"/>
      <c r="Y11637" s="29"/>
      <c r="Z11637" s="29"/>
      <c r="AA11637" s="29"/>
    </row>
    <row r="11638" spans="5:84" customFormat="1" x14ac:dyDescent="0.25">
      <c r="E11638" s="28" t="s">
        <v>6087</v>
      </c>
      <c r="F11638" s="29"/>
      <c r="G11638" s="29"/>
      <c r="H11638" s="29"/>
      <c r="I11638" s="29"/>
      <c r="J11638" s="29"/>
      <c r="K11638" s="29"/>
      <c r="L11638" s="29"/>
      <c r="M11638" s="29"/>
      <c r="N11638" s="29"/>
      <c r="O11638" s="29"/>
      <c r="P11638" s="29"/>
      <c r="Q11638" s="29"/>
      <c r="R11638" s="29"/>
      <c r="S11638" s="29"/>
      <c r="T11638" s="29"/>
      <c r="U11638" s="29"/>
      <c r="V11638" s="29"/>
      <c r="W11638" s="29"/>
      <c r="X11638" s="29"/>
      <c r="Y11638" s="29"/>
      <c r="Z11638" s="29"/>
      <c r="AA11638" s="29"/>
    </row>
    <row r="11639" spans="5:84" customFormat="1" x14ac:dyDescent="0.25">
      <c r="E11639" s="28" t="s">
        <v>6088</v>
      </c>
      <c r="F11639" s="29"/>
      <c r="G11639" s="29"/>
      <c r="H11639" s="29"/>
      <c r="I11639" s="29"/>
      <c r="J11639" s="29"/>
      <c r="K11639" s="29"/>
      <c r="L11639" s="29"/>
      <c r="M11639" s="29"/>
      <c r="N11639" s="29"/>
      <c r="O11639" s="29"/>
      <c r="P11639" s="29"/>
      <c r="Q11639" s="29"/>
      <c r="R11639" s="29"/>
      <c r="S11639" s="29"/>
      <c r="T11639" s="29"/>
      <c r="U11639" s="29"/>
      <c r="V11639" s="29"/>
      <c r="W11639" s="29"/>
      <c r="X11639" s="29"/>
      <c r="Y11639" s="29"/>
      <c r="Z11639" s="29"/>
      <c r="AA11639" s="29"/>
    </row>
    <row r="11640" spans="5:84" customFormat="1" x14ac:dyDescent="0.25">
      <c r="E11640" s="28"/>
      <c r="F11640" s="29"/>
      <c r="G11640" s="29"/>
      <c r="H11640" s="29"/>
      <c r="I11640" s="29"/>
      <c r="J11640" s="29"/>
      <c r="K11640" s="29"/>
      <c r="L11640" s="29"/>
      <c r="M11640" s="29"/>
      <c r="N11640" s="29"/>
      <c r="O11640" s="29"/>
      <c r="P11640" s="29"/>
      <c r="Q11640" s="29"/>
      <c r="R11640" s="29"/>
      <c r="S11640" s="29"/>
      <c r="T11640" s="29"/>
      <c r="U11640" s="29"/>
      <c r="V11640" s="29"/>
      <c r="W11640" s="29"/>
      <c r="X11640" s="29"/>
      <c r="Y11640" s="29"/>
      <c r="Z11640" s="29"/>
      <c r="AA11640" s="29"/>
    </row>
    <row r="11641" spans="5:84" customFormat="1" x14ac:dyDescent="0.25">
      <c r="E11641" s="28" t="s">
        <v>354</v>
      </c>
      <c r="F11641" s="29"/>
      <c r="G11641" s="29"/>
      <c r="H11641" s="29"/>
      <c r="I11641" s="29"/>
      <c r="J11641" s="29"/>
      <c r="K11641" s="29"/>
      <c r="L11641" s="29"/>
      <c r="M11641" s="29"/>
      <c r="N11641" s="29"/>
      <c r="O11641" s="29"/>
      <c r="P11641" s="29"/>
      <c r="Q11641" s="29"/>
      <c r="R11641" s="29"/>
      <c r="S11641" s="29"/>
      <c r="T11641" s="29"/>
      <c r="U11641" s="29"/>
      <c r="V11641" s="29"/>
      <c r="W11641" s="29"/>
      <c r="X11641" s="29"/>
      <c r="Y11641" s="29"/>
      <c r="Z11641" s="29"/>
      <c r="AA11641" s="29"/>
    </row>
    <row r="11642" spans="5:84" customFormat="1" x14ac:dyDescent="0.25">
      <c r="E11642" s="28" t="s">
        <v>6089</v>
      </c>
      <c r="F11642" s="29"/>
      <c r="G11642" s="29"/>
      <c r="H11642" s="29"/>
      <c r="I11642" s="29"/>
      <c r="J11642" s="29"/>
      <c r="K11642" s="29"/>
      <c r="L11642" s="29"/>
      <c r="M11642" s="29"/>
      <c r="N11642" s="29"/>
      <c r="O11642" s="29"/>
      <c r="P11642" s="29"/>
      <c r="Q11642" s="29"/>
      <c r="R11642" s="29"/>
      <c r="S11642" s="29"/>
      <c r="T11642" s="29"/>
      <c r="U11642" s="29"/>
      <c r="V11642" s="29"/>
      <c r="W11642" s="29"/>
      <c r="X11642" s="29"/>
      <c r="Y11642" s="29"/>
      <c r="Z11642" s="29"/>
      <c r="AA11642" s="29"/>
    </row>
    <row r="11643" spans="5:84" customFormat="1" x14ac:dyDescent="0.25">
      <c r="E11643" s="28"/>
      <c r="F11643" s="29"/>
      <c r="G11643" s="29"/>
      <c r="H11643" s="29"/>
      <c r="I11643" s="29"/>
      <c r="J11643" s="29"/>
      <c r="K11643" s="29"/>
      <c r="L11643" s="29"/>
      <c r="M11643" s="29"/>
      <c r="N11643" s="29"/>
      <c r="O11643" s="29"/>
      <c r="P11643" s="29"/>
      <c r="Q11643" s="29"/>
      <c r="R11643" s="29"/>
      <c r="S11643" s="29"/>
      <c r="T11643" s="29"/>
      <c r="U11643" s="29"/>
      <c r="V11643" s="29"/>
      <c r="W11643" s="29"/>
      <c r="X11643" s="29"/>
      <c r="Y11643" s="29"/>
      <c r="Z11643" s="29"/>
      <c r="AA11643" s="29"/>
    </row>
    <row r="11644" spans="5:84" customFormat="1" x14ac:dyDescent="0.25">
      <c r="E11644" s="28" t="s">
        <v>45</v>
      </c>
      <c r="F11644" s="29"/>
      <c r="G11644" s="29"/>
      <c r="H11644" s="29"/>
      <c r="I11644" s="29"/>
      <c r="J11644" s="29"/>
      <c r="K11644" s="29"/>
      <c r="L11644" s="29"/>
      <c r="M11644" s="29"/>
      <c r="N11644" s="29"/>
      <c r="O11644" s="29"/>
      <c r="P11644" s="29"/>
      <c r="Q11644" s="29"/>
      <c r="R11644" s="29"/>
      <c r="S11644" s="29"/>
      <c r="T11644" s="29"/>
      <c r="U11644" s="29"/>
      <c r="V11644" s="29"/>
      <c r="W11644" s="29"/>
      <c r="X11644" s="29"/>
      <c r="Y11644" s="29"/>
      <c r="Z11644" s="29"/>
      <c r="AA11644" s="29"/>
    </row>
    <row r="11645" spans="5:84" customFormat="1" x14ac:dyDescent="0.25">
      <c r="E11645" s="28"/>
      <c r="F11645" s="29"/>
      <c r="G11645" s="29"/>
      <c r="H11645" s="29"/>
      <c r="I11645" s="29"/>
      <c r="J11645" s="29"/>
      <c r="K11645" s="29"/>
      <c r="L11645" s="29"/>
      <c r="M11645" s="29"/>
      <c r="N11645" s="29"/>
      <c r="O11645" s="29"/>
      <c r="P11645" s="29"/>
      <c r="Q11645" s="29"/>
      <c r="R11645" s="29"/>
      <c r="S11645" s="29"/>
      <c r="T11645" s="29"/>
      <c r="U11645" s="29"/>
      <c r="V11645" s="29"/>
      <c r="W11645" s="29"/>
      <c r="X11645" s="29"/>
      <c r="Y11645" s="29"/>
      <c r="Z11645" s="29"/>
      <c r="AA11645" s="29"/>
    </row>
    <row r="11646" spans="5:84" customFormat="1" x14ac:dyDescent="0.25">
      <c r="E11646" s="28" t="s">
        <v>338</v>
      </c>
      <c r="F11646" s="29"/>
      <c r="G11646" s="29"/>
      <c r="H11646" s="29"/>
      <c r="I11646" s="29"/>
      <c r="J11646" s="29"/>
      <c r="K11646" s="29"/>
      <c r="L11646" s="29"/>
      <c r="M11646" s="29"/>
      <c r="N11646" s="29"/>
      <c r="O11646" s="29"/>
      <c r="P11646" s="29"/>
      <c r="Q11646" s="29"/>
      <c r="R11646" s="29"/>
      <c r="S11646" s="29"/>
      <c r="T11646" s="29"/>
      <c r="U11646" s="29"/>
      <c r="V11646" s="29"/>
      <c r="W11646" s="29"/>
      <c r="X11646" s="29"/>
      <c r="Y11646" s="29"/>
      <c r="Z11646" s="29"/>
      <c r="AA11646" s="29"/>
    </row>
    <row r="11647" spans="5:84" customFormat="1" x14ac:dyDescent="0.25">
      <c r="E11647" s="28"/>
      <c r="F11647" s="29"/>
      <c r="G11647" s="29"/>
      <c r="H11647" s="29"/>
      <c r="I11647" s="29"/>
      <c r="J11647" s="29"/>
      <c r="K11647" s="29"/>
      <c r="L11647" s="29"/>
      <c r="M11647" s="29"/>
      <c r="N11647" s="29"/>
      <c r="O11647" s="29"/>
      <c r="P11647" s="29"/>
      <c r="Q11647" s="29"/>
      <c r="R11647" s="29"/>
      <c r="S11647" s="29"/>
      <c r="T11647" s="29"/>
      <c r="U11647" s="29"/>
      <c r="V11647" s="29"/>
      <c r="W11647" s="29"/>
      <c r="X11647" s="29"/>
      <c r="Y11647" s="29"/>
      <c r="Z11647" s="29"/>
      <c r="AA11647" s="29"/>
    </row>
    <row r="11648" spans="5:84" customFormat="1" x14ac:dyDescent="0.25">
      <c r="E11648" s="28" t="s">
        <v>339</v>
      </c>
      <c r="F11648" s="29"/>
      <c r="G11648" s="29"/>
      <c r="H11648" s="29"/>
      <c r="I11648" s="29"/>
      <c r="J11648" s="29"/>
      <c r="K11648" s="29"/>
      <c r="L11648" s="29"/>
      <c r="M11648" s="29"/>
      <c r="N11648" s="29"/>
      <c r="O11648" s="29"/>
      <c r="P11648" s="29"/>
      <c r="Q11648" s="29"/>
      <c r="R11648" s="29"/>
      <c r="S11648" s="29"/>
      <c r="T11648" s="29"/>
      <c r="U11648" s="29"/>
      <c r="V11648" s="29"/>
      <c r="W11648" s="29"/>
      <c r="X11648" s="29"/>
      <c r="Y11648" s="29"/>
      <c r="Z11648" s="29"/>
      <c r="AA11648" s="29"/>
      <c r="CF11648" s="2"/>
    </row>
    <row r="11649" spans="5:131" customFormat="1" x14ac:dyDescent="0.25">
      <c r="BA11649" s="2" t="s">
        <v>44</v>
      </c>
      <c r="BI11649" s="2" t="s">
        <v>608</v>
      </c>
      <c r="BP11649" s="2" t="s">
        <v>330</v>
      </c>
      <c r="BX11649" s="2" t="s">
        <v>332</v>
      </c>
    </row>
    <row r="11650" spans="5:131" customFormat="1" x14ac:dyDescent="0.25">
      <c r="E11650" t="str">
        <f t="shared" ref="E11650:E11696" si="90">"select '" &amp; TRIM(SUBSTITUTE(E11572, "|", "")) &amp; "' AGREEMENT_NO, '" &amp; TRIM(SUBSTITUTE(N11572, "|", "")) &amp; "' BILLING_TO_NPWP_OLD, '" &amp; TRIM(SUBSTITUTE(AS11572, "|", "")) &amp; "' BILLING_TO_NPWP_NEW union all"</f>
        <v>select '0000619/4/10/01/2023' AGREEMENT_NO, '030649776015000' BILLING_TO_NPWP_OLD, '0030649776015000' BILLING_TO_NPWP_NEW union all</v>
      </c>
      <c r="BA11650" t="s">
        <v>3089</v>
      </c>
      <c r="BI11650" t="s">
        <v>2074</v>
      </c>
      <c r="BP11650" t="s">
        <v>2074</v>
      </c>
      <c r="BX11650" t="s">
        <v>6084</v>
      </c>
      <c r="CF11650" s="31" t="str">
        <f t="shared" ref="CF11650:CF11696" si="91">"update IFINOPL.dbo.AGREEMENT_ASSET set BILLING_TO_NPWP = '" &amp; TRIM(SUBSTITUTE(BX11650, "|", "")) &amp; "' where AGREEMENT_NO = replace('" &amp; TRIM(BA11650) &amp; "', '/', '.');"</f>
        <v>update IFINOPL.dbo.AGREEMENT_ASSET set BILLING_TO_NPWP = '0316483148422000' where AGREEMENT_NO = replace('0000108/4/04/12/2021', '/', '.');</v>
      </c>
      <c r="CG11650" s="31"/>
      <c r="CH11650" s="31"/>
      <c r="CI11650" s="31"/>
      <c r="CJ11650" s="31"/>
      <c r="CK11650" s="31"/>
      <c r="CL11650" s="31"/>
      <c r="CM11650" s="31"/>
      <c r="CN11650" s="31"/>
      <c r="CO11650" s="31"/>
      <c r="CP11650" s="31"/>
      <c r="CQ11650" s="31"/>
      <c r="CR11650" s="31"/>
      <c r="CS11650" s="31"/>
      <c r="CT11650" s="31"/>
      <c r="CU11650" s="31"/>
      <c r="CV11650" s="31"/>
      <c r="CW11650" s="31"/>
      <c r="CX11650" s="31"/>
      <c r="CY11650" s="31"/>
      <c r="CZ11650" s="31"/>
      <c r="DA11650" s="31"/>
      <c r="DB11650" s="31"/>
      <c r="DC11650" s="31"/>
      <c r="DD11650" s="31"/>
      <c r="DE11650" s="31"/>
      <c r="DF11650" s="31"/>
      <c r="DG11650" s="31"/>
      <c r="DH11650" s="31"/>
      <c r="DI11650" s="31"/>
      <c r="DJ11650" s="31"/>
      <c r="DK11650" s="31"/>
      <c r="DL11650" s="31"/>
      <c r="DM11650" s="31"/>
      <c r="DN11650" s="31"/>
      <c r="DO11650" s="31"/>
      <c r="DP11650" s="31"/>
      <c r="DQ11650" s="31"/>
      <c r="DR11650" s="31"/>
      <c r="DS11650" s="31"/>
      <c r="DT11650" s="31"/>
      <c r="DU11650" s="31"/>
      <c r="DV11650" s="31"/>
      <c r="DW11650" s="31"/>
      <c r="DX11650" s="31"/>
      <c r="DY11650" s="31"/>
      <c r="DZ11650" s="31"/>
      <c r="EA11650" s="31"/>
    </row>
    <row r="11651" spans="5:131" customFormat="1" x14ac:dyDescent="0.25">
      <c r="E11651" t="str">
        <f t="shared" si="90"/>
        <v>select '0002437/4/10/06/2024' AGREEMENT_NO, '030649776015000' BILLING_TO_NPWP_OLD, '0030649776015000' BILLING_TO_NPWP_NEW union all</v>
      </c>
      <c r="BA11651" t="s">
        <v>3091</v>
      </c>
      <c r="BI11651" t="s">
        <v>2074</v>
      </c>
      <c r="BP11651" t="s">
        <v>2074</v>
      </c>
      <c r="BX11651" t="s">
        <v>6084</v>
      </c>
      <c r="CF11651" s="31" t="str">
        <f t="shared" si="91"/>
        <v>update IFINOPL.dbo.AGREEMENT_ASSET set BILLING_TO_NPWP = '0316483148422000' where AGREEMENT_NO = replace('0000109/4/04/12/2021', '/', '.');</v>
      </c>
      <c r="CG11651" s="31"/>
      <c r="CH11651" s="31"/>
      <c r="CI11651" s="31"/>
      <c r="CJ11651" s="31"/>
      <c r="CK11651" s="31"/>
      <c r="CL11651" s="31"/>
      <c r="CM11651" s="31"/>
      <c r="CN11651" s="31"/>
      <c r="CO11651" s="31"/>
      <c r="CP11651" s="31"/>
      <c r="CQ11651" s="31"/>
      <c r="CR11651" s="31"/>
      <c r="CS11651" s="31"/>
      <c r="CT11651" s="31"/>
      <c r="CU11651" s="31"/>
      <c r="CV11651" s="31"/>
      <c r="CW11651" s="31"/>
      <c r="CX11651" s="31"/>
      <c r="CY11651" s="31"/>
      <c r="CZ11651" s="31"/>
      <c r="DA11651" s="31"/>
      <c r="DB11651" s="31"/>
      <c r="DC11651" s="31"/>
      <c r="DD11651" s="31"/>
      <c r="DE11651" s="31"/>
      <c r="DF11651" s="31"/>
      <c r="DG11651" s="31"/>
      <c r="DH11651" s="31"/>
      <c r="DI11651" s="31"/>
      <c r="DJ11651" s="31"/>
      <c r="DK11651" s="31"/>
      <c r="DL11651" s="31"/>
      <c r="DM11651" s="31"/>
      <c r="DN11651" s="31"/>
      <c r="DO11651" s="31"/>
      <c r="DP11651" s="31"/>
      <c r="DQ11651" s="31"/>
      <c r="DR11651" s="31"/>
      <c r="DS11651" s="31"/>
      <c r="DT11651" s="31"/>
      <c r="DU11651" s="31"/>
      <c r="DV11651" s="31"/>
      <c r="DW11651" s="31"/>
      <c r="DX11651" s="31"/>
      <c r="DY11651" s="31"/>
      <c r="DZ11651" s="31"/>
      <c r="EA11651" s="31"/>
    </row>
    <row r="11652" spans="5:131" customFormat="1" x14ac:dyDescent="0.25">
      <c r="E11652" t="str">
        <f t="shared" si="90"/>
        <v>select '0002293/4/10/05/2024' AGREEMENT_NO, '10000784092000' BILLING_TO_NPWP_OLD, '010000784092000' BILLING_TO_NPWP_NEW union all</v>
      </c>
      <c r="BA11652" t="s">
        <v>3093</v>
      </c>
      <c r="BI11652" t="s">
        <v>2074</v>
      </c>
      <c r="BP11652" t="s">
        <v>2074</v>
      </c>
      <c r="BX11652" t="s">
        <v>6084</v>
      </c>
      <c r="CF11652" s="31" t="str">
        <f t="shared" si="91"/>
        <v>update IFINOPL.dbo.AGREEMENT_ASSET set BILLING_TO_NPWP = '0316483148422000' where AGREEMENT_NO = replace('0000110/4/04/12/2021', '/', '.');</v>
      </c>
      <c r="CG11652" s="31"/>
      <c r="CH11652" s="31"/>
      <c r="CI11652" s="31"/>
      <c r="CJ11652" s="31"/>
      <c r="CK11652" s="31"/>
      <c r="CL11652" s="31"/>
      <c r="CM11652" s="31"/>
      <c r="CN11652" s="31"/>
      <c r="CO11652" s="31"/>
      <c r="CP11652" s="31"/>
      <c r="CQ11652" s="31"/>
      <c r="CR11652" s="31"/>
      <c r="CS11652" s="31"/>
      <c r="CT11652" s="31"/>
      <c r="CU11652" s="31"/>
      <c r="CV11652" s="31"/>
      <c r="CW11652" s="31"/>
      <c r="CX11652" s="31"/>
      <c r="CY11652" s="31"/>
      <c r="CZ11652" s="31"/>
      <c r="DA11652" s="31"/>
      <c r="DB11652" s="31"/>
      <c r="DC11652" s="31"/>
      <c r="DD11652" s="31"/>
      <c r="DE11652" s="31"/>
      <c r="DF11652" s="31"/>
      <c r="DG11652" s="31"/>
      <c r="DH11652" s="31"/>
      <c r="DI11652" s="31"/>
      <c r="DJ11652" s="31"/>
      <c r="DK11652" s="31"/>
      <c r="DL11652" s="31"/>
      <c r="DM11652" s="31"/>
      <c r="DN11652" s="31"/>
      <c r="DO11652" s="31"/>
      <c r="DP11652" s="31"/>
      <c r="DQ11652" s="31"/>
      <c r="DR11652" s="31"/>
      <c r="DS11652" s="31"/>
      <c r="DT11652" s="31"/>
      <c r="DU11652" s="31"/>
      <c r="DV11652" s="31"/>
      <c r="DW11652" s="31"/>
      <c r="DX11652" s="31"/>
      <c r="DY11652" s="31"/>
      <c r="DZ11652" s="31"/>
      <c r="EA11652" s="31"/>
    </row>
    <row r="11653" spans="5:131" customFormat="1" x14ac:dyDescent="0.25">
      <c r="E11653" t="str">
        <f t="shared" si="90"/>
        <v>select '0002348/4/08/05/2024' AGREEMENT_NO, '103006572092000' BILLING_TO_NPWP_OLD, '013006572092000' BILLING_TO_NPWP_NEW union all</v>
      </c>
      <c r="BA11653" t="s">
        <v>3095</v>
      </c>
      <c r="BI11653" t="s">
        <v>2074</v>
      </c>
      <c r="BP11653" t="s">
        <v>2074</v>
      </c>
      <c r="BX11653" t="s">
        <v>6084</v>
      </c>
      <c r="CF11653" s="31" t="str">
        <f t="shared" si="91"/>
        <v>update IFINOPL.dbo.AGREEMENT_ASSET set BILLING_TO_NPWP = '0316483148422000' where AGREEMENT_NO = replace('0000111/4/04/12/2021', '/', '.');</v>
      </c>
      <c r="CG11653" s="31"/>
      <c r="CH11653" s="31"/>
      <c r="CI11653" s="31"/>
      <c r="CJ11653" s="31"/>
      <c r="CK11653" s="31"/>
      <c r="CL11653" s="31"/>
      <c r="CM11653" s="31"/>
      <c r="CN11653" s="31"/>
      <c r="CO11653" s="31"/>
      <c r="CP11653" s="31"/>
      <c r="CQ11653" s="31"/>
      <c r="CR11653" s="31"/>
      <c r="CS11653" s="31"/>
      <c r="CT11653" s="31"/>
      <c r="CU11653" s="31"/>
      <c r="CV11653" s="31"/>
      <c r="CW11653" s="31"/>
      <c r="CX11653" s="31"/>
      <c r="CY11653" s="31"/>
      <c r="CZ11653" s="31"/>
      <c r="DA11653" s="31"/>
      <c r="DB11653" s="31"/>
      <c r="DC11653" s="31"/>
      <c r="DD11653" s="31"/>
      <c r="DE11653" s="31"/>
      <c r="DF11653" s="31"/>
      <c r="DG11653" s="31"/>
      <c r="DH11653" s="31"/>
      <c r="DI11653" s="31"/>
      <c r="DJ11653" s="31"/>
      <c r="DK11653" s="31"/>
      <c r="DL11653" s="31"/>
      <c r="DM11653" s="31"/>
      <c r="DN11653" s="31"/>
      <c r="DO11653" s="31"/>
      <c r="DP11653" s="31"/>
      <c r="DQ11653" s="31"/>
      <c r="DR11653" s="31"/>
      <c r="DS11653" s="31"/>
      <c r="DT11653" s="31"/>
      <c r="DU11653" s="31"/>
      <c r="DV11653" s="31"/>
      <c r="DW11653" s="31"/>
      <c r="DX11653" s="31"/>
      <c r="DY11653" s="31"/>
      <c r="DZ11653" s="31"/>
      <c r="EA11653" s="31"/>
    </row>
    <row r="11654" spans="5:131" customFormat="1" x14ac:dyDescent="0.25">
      <c r="E11654" t="str">
        <f t="shared" si="90"/>
        <v>select '0002468/4/01/06/2024' AGREEMENT_NO, '15397102038000' BILLING_TO_NPWP_OLD, '015397102038000' BILLING_TO_NPWP_NEW union all</v>
      </c>
      <c r="BA11654" t="s">
        <v>3097</v>
      </c>
      <c r="BI11654" t="s">
        <v>2074</v>
      </c>
      <c r="BP11654" t="s">
        <v>2074</v>
      </c>
      <c r="BX11654" t="s">
        <v>6084</v>
      </c>
      <c r="CF11654" s="31" t="str">
        <f t="shared" si="91"/>
        <v>update IFINOPL.dbo.AGREEMENT_ASSET set BILLING_TO_NPWP = '0316483148422000' where AGREEMENT_NO = replace('0000112/4/04/12/2021', '/', '.');</v>
      </c>
      <c r="CG11654" s="31"/>
      <c r="CH11654" s="31"/>
      <c r="CI11654" s="31"/>
      <c r="CJ11654" s="31"/>
      <c r="CK11654" s="31"/>
      <c r="CL11654" s="31"/>
      <c r="CM11654" s="31"/>
      <c r="CN11654" s="31"/>
      <c r="CO11654" s="31"/>
      <c r="CP11654" s="31"/>
      <c r="CQ11654" s="31"/>
      <c r="CR11654" s="31"/>
      <c r="CS11654" s="31"/>
      <c r="CT11654" s="31"/>
      <c r="CU11654" s="31"/>
      <c r="CV11654" s="31"/>
      <c r="CW11654" s="31"/>
      <c r="CX11654" s="31"/>
      <c r="CY11654" s="31"/>
      <c r="CZ11654" s="31"/>
      <c r="DA11654" s="31"/>
      <c r="DB11654" s="31"/>
      <c r="DC11654" s="31"/>
      <c r="DD11654" s="31"/>
      <c r="DE11654" s="31"/>
      <c r="DF11654" s="31"/>
      <c r="DG11654" s="31"/>
      <c r="DH11654" s="31"/>
      <c r="DI11654" s="31"/>
      <c r="DJ11654" s="31"/>
      <c r="DK11654" s="31"/>
      <c r="DL11654" s="31"/>
      <c r="DM11654" s="31"/>
      <c r="DN11654" s="31"/>
      <c r="DO11654" s="31"/>
      <c r="DP11654" s="31"/>
      <c r="DQ11654" s="31"/>
      <c r="DR11654" s="31"/>
      <c r="DS11654" s="31"/>
      <c r="DT11654" s="31"/>
      <c r="DU11654" s="31"/>
      <c r="DV11654" s="31"/>
      <c r="DW11654" s="31"/>
      <c r="DX11654" s="31"/>
      <c r="DY11654" s="31"/>
      <c r="DZ11654" s="31"/>
      <c r="EA11654" s="31"/>
    </row>
    <row r="11655" spans="5:131" customFormat="1" x14ac:dyDescent="0.25">
      <c r="E11655" t="str">
        <f t="shared" si="90"/>
        <v>select '0000108/4/04/12/2021' AGREEMENT_NO, '316483148422000' BILLING_TO_NPWP_OLD, '0316483148422000' BILLING_TO_NPWP_NEW union all</v>
      </c>
      <c r="BA11655" t="s">
        <v>3100</v>
      </c>
      <c r="BI11655" t="s">
        <v>2074</v>
      </c>
      <c r="BP11655" t="s">
        <v>2074</v>
      </c>
      <c r="BX11655" t="s">
        <v>6084</v>
      </c>
      <c r="CF11655" s="31" t="str">
        <f t="shared" si="91"/>
        <v>update IFINOPL.dbo.AGREEMENT_ASSET set BILLING_TO_NPWP = '0316483148422000' where AGREEMENT_NO = replace('0000113/4/04/12/2021', '/', '.');</v>
      </c>
      <c r="CG11655" s="31"/>
      <c r="CH11655" s="31"/>
      <c r="CI11655" s="31"/>
      <c r="CJ11655" s="31"/>
      <c r="CK11655" s="31"/>
      <c r="CL11655" s="31"/>
      <c r="CM11655" s="31"/>
      <c r="CN11655" s="31"/>
      <c r="CO11655" s="31"/>
      <c r="CP11655" s="31"/>
      <c r="CQ11655" s="31"/>
      <c r="CR11655" s="31"/>
      <c r="CS11655" s="31"/>
      <c r="CT11655" s="31"/>
      <c r="CU11655" s="31"/>
      <c r="CV11655" s="31"/>
      <c r="CW11655" s="31"/>
      <c r="CX11655" s="31"/>
      <c r="CY11655" s="31"/>
      <c r="CZ11655" s="31"/>
      <c r="DA11655" s="31"/>
      <c r="DB11655" s="31"/>
      <c r="DC11655" s="31"/>
      <c r="DD11655" s="31"/>
      <c r="DE11655" s="31"/>
      <c r="DF11655" s="31"/>
      <c r="DG11655" s="31"/>
      <c r="DH11655" s="31"/>
      <c r="DI11655" s="31"/>
      <c r="DJ11655" s="31"/>
      <c r="DK11655" s="31"/>
      <c r="DL11655" s="31"/>
      <c r="DM11655" s="31"/>
      <c r="DN11655" s="31"/>
      <c r="DO11655" s="31"/>
      <c r="DP11655" s="31"/>
      <c r="DQ11655" s="31"/>
      <c r="DR11655" s="31"/>
      <c r="DS11655" s="31"/>
      <c r="DT11655" s="31"/>
      <c r="DU11655" s="31"/>
      <c r="DV11655" s="31"/>
      <c r="DW11655" s="31"/>
      <c r="DX11655" s="31"/>
      <c r="DY11655" s="31"/>
      <c r="DZ11655" s="31"/>
      <c r="EA11655" s="31"/>
    </row>
    <row r="11656" spans="5:131" customFormat="1" x14ac:dyDescent="0.25">
      <c r="E11656" t="str">
        <f t="shared" si="90"/>
        <v>select '0000109/4/04/12/2021' AGREEMENT_NO, '316483148422000' BILLING_TO_NPWP_OLD, '0316483148422000' BILLING_TO_NPWP_NEW union all</v>
      </c>
      <c r="BA11656" t="s">
        <v>3103</v>
      </c>
      <c r="BI11656" t="s">
        <v>2074</v>
      </c>
      <c r="BP11656" t="s">
        <v>2074</v>
      </c>
      <c r="BX11656" t="s">
        <v>6084</v>
      </c>
      <c r="CF11656" s="31" t="str">
        <f t="shared" si="91"/>
        <v>update IFINOPL.dbo.AGREEMENT_ASSET set BILLING_TO_NPWP = '0316483148422000' where AGREEMENT_NO = replace('0000114/4/04/12/2021', '/', '.');</v>
      </c>
      <c r="CG11656" s="31"/>
      <c r="CH11656" s="31"/>
      <c r="CI11656" s="31"/>
      <c r="CJ11656" s="31"/>
      <c r="CK11656" s="31"/>
      <c r="CL11656" s="31"/>
      <c r="CM11656" s="31"/>
      <c r="CN11656" s="31"/>
      <c r="CO11656" s="31"/>
      <c r="CP11656" s="31"/>
      <c r="CQ11656" s="31"/>
      <c r="CR11656" s="31"/>
      <c r="CS11656" s="31"/>
      <c r="CT11656" s="31"/>
      <c r="CU11656" s="31"/>
      <c r="CV11656" s="31"/>
      <c r="CW11656" s="31"/>
      <c r="CX11656" s="31"/>
      <c r="CY11656" s="31"/>
      <c r="CZ11656" s="31"/>
      <c r="DA11656" s="31"/>
      <c r="DB11656" s="31"/>
      <c r="DC11656" s="31"/>
      <c r="DD11656" s="31"/>
      <c r="DE11656" s="31"/>
      <c r="DF11656" s="31"/>
      <c r="DG11656" s="31"/>
      <c r="DH11656" s="31"/>
      <c r="DI11656" s="31"/>
      <c r="DJ11656" s="31"/>
      <c r="DK11656" s="31"/>
      <c r="DL11656" s="31"/>
      <c r="DM11656" s="31"/>
      <c r="DN11656" s="31"/>
      <c r="DO11656" s="31"/>
      <c r="DP11656" s="31"/>
      <c r="DQ11656" s="31"/>
      <c r="DR11656" s="31"/>
      <c r="DS11656" s="31"/>
      <c r="DT11656" s="31"/>
      <c r="DU11656" s="31"/>
      <c r="DV11656" s="31"/>
      <c r="DW11656" s="31"/>
      <c r="DX11656" s="31"/>
      <c r="DY11656" s="31"/>
      <c r="DZ11656" s="31"/>
      <c r="EA11656" s="31"/>
    </row>
    <row r="11657" spans="5:131" customFormat="1" x14ac:dyDescent="0.25">
      <c r="E11657" t="str">
        <f t="shared" si="90"/>
        <v>select '0000110/4/04/12/2021' AGREEMENT_NO, '316483148422000' BILLING_TO_NPWP_OLD, '0316483148422000' BILLING_TO_NPWP_NEW union all</v>
      </c>
      <c r="BA11657" t="s">
        <v>3105</v>
      </c>
      <c r="BI11657" t="s">
        <v>2074</v>
      </c>
      <c r="BP11657" t="s">
        <v>2074</v>
      </c>
      <c r="BX11657" t="s">
        <v>6084</v>
      </c>
      <c r="CF11657" s="31" t="str">
        <f t="shared" si="91"/>
        <v>update IFINOPL.dbo.AGREEMENT_ASSET set BILLING_TO_NPWP = '0316483148422000' where AGREEMENT_NO = replace('0000115/4/04/12/2021', '/', '.');</v>
      </c>
      <c r="CG11657" s="31"/>
      <c r="CH11657" s="31"/>
      <c r="CI11657" s="31"/>
      <c r="CJ11657" s="31"/>
      <c r="CK11657" s="31"/>
      <c r="CL11657" s="31"/>
      <c r="CM11657" s="31"/>
      <c r="CN11657" s="31"/>
      <c r="CO11657" s="31"/>
      <c r="CP11657" s="31"/>
      <c r="CQ11657" s="31"/>
      <c r="CR11657" s="31"/>
      <c r="CS11657" s="31"/>
      <c r="CT11657" s="31"/>
      <c r="CU11657" s="31"/>
      <c r="CV11657" s="31"/>
      <c r="CW11657" s="31"/>
      <c r="CX11657" s="31"/>
      <c r="CY11657" s="31"/>
      <c r="CZ11657" s="31"/>
      <c r="DA11657" s="31"/>
      <c r="DB11657" s="31"/>
      <c r="DC11657" s="31"/>
      <c r="DD11657" s="31"/>
      <c r="DE11657" s="31"/>
      <c r="DF11657" s="31"/>
      <c r="DG11657" s="31"/>
      <c r="DH11657" s="31"/>
      <c r="DI11657" s="31"/>
      <c r="DJ11657" s="31"/>
      <c r="DK11657" s="31"/>
      <c r="DL11657" s="31"/>
      <c r="DM11657" s="31"/>
      <c r="DN11657" s="31"/>
      <c r="DO11657" s="31"/>
      <c r="DP11657" s="31"/>
      <c r="DQ11657" s="31"/>
      <c r="DR11657" s="31"/>
      <c r="DS11657" s="31"/>
      <c r="DT11657" s="31"/>
      <c r="DU11657" s="31"/>
      <c r="DV11657" s="31"/>
      <c r="DW11657" s="31"/>
      <c r="DX11657" s="31"/>
      <c r="DY11657" s="31"/>
      <c r="DZ11657" s="31"/>
      <c r="EA11657" s="31"/>
    </row>
    <row r="11658" spans="5:131" customFormat="1" x14ac:dyDescent="0.25">
      <c r="E11658" t="str">
        <f t="shared" si="90"/>
        <v>select '0000111/4/04/12/2021' AGREEMENT_NO, '316483148422000' BILLING_TO_NPWP_OLD, '0316483148422000' BILLING_TO_NPWP_NEW union all</v>
      </c>
      <c r="BA11658" t="s">
        <v>3108</v>
      </c>
      <c r="BI11658" t="s">
        <v>2074</v>
      </c>
      <c r="BP11658" t="s">
        <v>2074</v>
      </c>
      <c r="BX11658" t="s">
        <v>6084</v>
      </c>
      <c r="CF11658" s="31" t="str">
        <f t="shared" si="91"/>
        <v>update IFINOPL.dbo.AGREEMENT_ASSET set BILLING_TO_NPWP = '0316483148422000' where AGREEMENT_NO = replace('0000116/4/04/12/2021', '/', '.');</v>
      </c>
      <c r="CG11658" s="31"/>
      <c r="CH11658" s="31"/>
      <c r="CI11658" s="31"/>
      <c r="CJ11658" s="31"/>
      <c r="CK11658" s="31"/>
      <c r="CL11658" s="31"/>
      <c r="CM11658" s="31"/>
      <c r="CN11658" s="31"/>
      <c r="CO11658" s="31"/>
      <c r="CP11658" s="31"/>
      <c r="CQ11658" s="31"/>
      <c r="CR11658" s="31"/>
      <c r="CS11658" s="31"/>
      <c r="CT11658" s="31"/>
      <c r="CU11658" s="31"/>
      <c r="CV11658" s="31"/>
      <c r="CW11658" s="31"/>
      <c r="CX11658" s="31"/>
      <c r="CY11658" s="31"/>
      <c r="CZ11658" s="31"/>
      <c r="DA11658" s="31"/>
      <c r="DB11658" s="31"/>
      <c r="DC11658" s="31"/>
      <c r="DD11658" s="31"/>
      <c r="DE11658" s="31"/>
      <c r="DF11658" s="31"/>
      <c r="DG11658" s="31"/>
      <c r="DH11658" s="31"/>
      <c r="DI11658" s="31"/>
      <c r="DJ11658" s="31"/>
      <c r="DK11658" s="31"/>
      <c r="DL11658" s="31"/>
      <c r="DM11658" s="31"/>
      <c r="DN11658" s="31"/>
      <c r="DO11658" s="31"/>
      <c r="DP11658" s="31"/>
      <c r="DQ11658" s="31"/>
      <c r="DR11658" s="31"/>
      <c r="DS11658" s="31"/>
      <c r="DT11658" s="31"/>
      <c r="DU11658" s="31"/>
      <c r="DV11658" s="31"/>
      <c r="DW11658" s="31"/>
      <c r="DX11658" s="31"/>
      <c r="DY11658" s="31"/>
      <c r="DZ11658" s="31"/>
      <c r="EA11658" s="31"/>
    </row>
    <row r="11659" spans="5:131" customFormat="1" x14ac:dyDescent="0.25">
      <c r="E11659" t="str">
        <f t="shared" si="90"/>
        <v>select '0000112/4/04/12/2021' AGREEMENT_NO, '316483148422000' BILLING_TO_NPWP_OLD, '0316483148422000' BILLING_TO_NPWP_NEW union all</v>
      </c>
      <c r="BA11659" t="s">
        <v>3111</v>
      </c>
      <c r="BI11659" t="s">
        <v>2074</v>
      </c>
      <c r="BP11659" t="s">
        <v>2074</v>
      </c>
      <c r="BX11659" t="s">
        <v>6084</v>
      </c>
      <c r="CF11659" s="31" t="str">
        <f t="shared" si="91"/>
        <v>update IFINOPL.dbo.AGREEMENT_ASSET set BILLING_TO_NPWP = '0316483148422000' where AGREEMENT_NO = replace('0000117/4/04/12/2021', '/', '.');</v>
      </c>
      <c r="CG11659" s="31"/>
      <c r="CH11659" s="31"/>
      <c r="CI11659" s="31"/>
      <c r="CJ11659" s="31"/>
      <c r="CK11659" s="31"/>
      <c r="CL11659" s="31"/>
      <c r="CM11659" s="31"/>
      <c r="CN11659" s="31"/>
      <c r="CO11659" s="31"/>
      <c r="CP11659" s="31"/>
      <c r="CQ11659" s="31"/>
      <c r="CR11659" s="31"/>
      <c r="CS11659" s="31"/>
      <c r="CT11659" s="31"/>
      <c r="CU11659" s="31"/>
      <c r="CV11659" s="31"/>
      <c r="CW11659" s="31"/>
      <c r="CX11659" s="31"/>
      <c r="CY11659" s="31"/>
      <c r="CZ11659" s="31"/>
      <c r="DA11659" s="31"/>
      <c r="DB11659" s="31"/>
      <c r="DC11659" s="31"/>
      <c r="DD11659" s="31"/>
      <c r="DE11659" s="31"/>
      <c r="DF11659" s="31"/>
      <c r="DG11659" s="31"/>
      <c r="DH11659" s="31"/>
      <c r="DI11659" s="31"/>
      <c r="DJ11659" s="31"/>
      <c r="DK11659" s="31"/>
      <c r="DL11659" s="31"/>
      <c r="DM11659" s="31"/>
      <c r="DN11659" s="31"/>
      <c r="DO11659" s="31"/>
      <c r="DP11659" s="31"/>
      <c r="DQ11659" s="31"/>
      <c r="DR11659" s="31"/>
      <c r="DS11659" s="31"/>
      <c r="DT11659" s="31"/>
      <c r="DU11659" s="31"/>
      <c r="DV11659" s="31"/>
      <c r="DW11659" s="31"/>
      <c r="DX11659" s="31"/>
      <c r="DY11659" s="31"/>
      <c r="DZ11659" s="31"/>
      <c r="EA11659" s="31"/>
    </row>
    <row r="11660" spans="5:131" customFormat="1" x14ac:dyDescent="0.25">
      <c r="E11660" t="str">
        <f t="shared" si="90"/>
        <v>select '0000113/4/04/12/2021' AGREEMENT_NO, '316483148422000' BILLING_TO_NPWP_OLD, '0316483148422000' BILLING_TO_NPWP_NEW union all</v>
      </c>
      <c r="BA11660" t="s">
        <v>3114</v>
      </c>
      <c r="BI11660" t="s">
        <v>2074</v>
      </c>
      <c r="BP11660" t="s">
        <v>2074</v>
      </c>
      <c r="BX11660" t="s">
        <v>6084</v>
      </c>
      <c r="CF11660" s="31" t="str">
        <f t="shared" si="91"/>
        <v>update IFINOPL.dbo.AGREEMENT_ASSET set BILLING_TO_NPWP = '0316483148422000' where AGREEMENT_NO = replace('0000118/4/04/12/2021', '/', '.');</v>
      </c>
      <c r="CG11660" s="31"/>
      <c r="CH11660" s="31"/>
      <c r="CI11660" s="31"/>
      <c r="CJ11660" s="31"/>
      <c r="CK11660" s="31"/>
      <c r="CL11660" s="31"/>
      <c r="CM11660" s="31"/>
      <c r="CN11660" s="31"/>
      <c r="CO11660" s="31"/>
      <c r="CP11660" s="31"/>
      <c r="CQ11660" s="31"/>
      <c r="CR11660" s="31"/>
      <c r="CS11660" s="31"/>
      <c r="CT11660" s="31"/>
      <c r="CU11660" s="31"/>
      <c r="CV11660" s="31"/>
      <c r="CW11660" s="31"/>
      <c r="CX11660" s="31"/>
      <c r="CY11660" s="31"/>
      <c r="CZ11660" s="31"/>
      <c r="DA11660" s="31"/>
      <c r="DB11660" s="31"/>
      <c r="DC11660" s="31"/>
      <c r="DD11660" s="31"/>
      <c r="DE11660" s="31"/>
      <c r="DF11660" s="31"/>
      <c r="DG11660" s="31"/>
      <c r="DH11660" s="31"/>
      <c r="DI11660" s="31"/>
      <c r="DJ11660" s="31"/>
      <c r="DK11660" s="31"/>
      <c r="DL11660" s="31"/>
      <c r="DM11660" s="31"/>
      <c r="DN11660" s="31"/>
      <c r="DO11660" s="31"/>
      <c r="DP11660" s="31"/>
      <c r="DQ11660" s="31"/>
      <c r="DR11660" s="31"/>
      <c r="DS11660" s="31"/>
      <c r="DT11660" s="31"/>
      <c r="DU11660" s="31"/>
      <c r="DV11660" s="31"/>
      <c r="DW11660" s="31"/>
      <c r="DX11660" s="31"/>
      <c r="DY11660" s="31"/>
      <c r="DZ11660" s="31"/>
      <c r="EA11660" s="31"/>
    </row>
    <row r="11661" spans="5:131" customFormat="1" x14ac:dyDescent="0.25">
      <c r="E11661" t="str">
        <f t="shared" si="90"/>
        <v>select '0000114/4/04/12/2021' AGREEMENT_NO, '316483148422000' BILLING_TO_NPWP_OLD, '0316483148422000' BILLING_TO_NPWP_NEW union all</v>
      </c>
      <c r="BA11661" t="s">
        <v>3685</v>
      </c>
      <c r="BI11661" t="s">
        <v>2182</v>
      </c>
      <c r="BP11661" t="s">
        <v>2182</v>
      </c>
      <c r="BX11661" t="s">
        <v>6082</v>
      </c>
      <c r="CF11661" s="31" t="str">
        <f t="shared" si="91"/>
        <v>update IFINOPL.dbo.AGREEMENT_ASSET set BILLING_TO_NPWP = '0030649776015000' where AGREEMENT_NO = replace('0000619/4/10/01/2023', '/', '.');</v>
      </c>
      <c r="CG11661" s="31"/>
      <c r="CH11661" s="31"/>
      <c r="CI11661" s="31"/>
      <c r="CJ11661" s="31"/>
      <c r="CK11661" s="31"/>
      <c r="CL11661" s="31"/>
      <c r="CM11661" s="31"/>
      <c r="CN11661" s="31"/>
      <c r="CO11661" s="31"/>
      <c r="CP11661" s="31"/>
      <c r="CQ11661" s="31"/>
      <c r="CR11661" s="31"/>
      <c r="CS11661" s="31"/>
      <c r="CT11661" s="31"/>
      <c r="CU11661" s="31"/>
      <c r="CV11661" s="31"/>
      <c r="CW11661" s="31"/>
      <c r="CX11661" s="31"/>
      <c r="CY11661" s="31"/>
      <c r="CZ11661" s="31"/>
      <c r="DA11661" s="31"/>
      <c r="DB11661" s="31"/>
      <c r="DC11661" s="31"/>
      <c r="DD11661" s="31"/>
      <c r="DE11661" s="31"/>
      <c r="DF11661" s="31"/>
      <c r="DG11661" s="31"/>
      <c r="DH11661" s="31"/>
      <c r="DI11661" s="31"/>
      <c r="DJ11661" s="31"/>
      <c r="DK11661" s="31"/>
      <c r="DL11661" s="31"/>
      <c r="DM11661" s="31"/>
      <c r="DN11661" s="31"/>
      <c r="DO11661" s="31"/>
      <c r="DP11661" s="31"/>
      <c r="DQ11661" s="31"/>
      <c r="DR11661" s="31"/>
      <c r="DS11661" s="31"/>
      <c r="DT11661" s="31"/>
      <c r="DU11661" s="31"/>
      <c r="DV11661" s="31"/>
      <c r="DW11661" s="31"/>
      <c r="DX11661" s="31"/>
      <c r="DY11661" s="31"/>
      <c r="DZ11661" s="31"/>
      <c r="EA11661" s="31"/>
    </row>
    <row r="11662" spans="5:131" customFormat="1" x14ac:dyDescent="0.25">
      <c r="E11662" t="str">
        <f t="shared" si="90"/>
        <v>select '0000115/4/04/12/2021' AGREEMENT_NO, '316483148422000' BILLING_TO_NPWP_OLD, '0316483148422000' BILLING_TO_NPWP_NEW union all</v>
      </c>
      <c r="BA11662" t="s">
        <v>4239</v>
      </c>
      <c r="BI11662" t="s">
        <v>2074</v>
      </c>
      <c r="BP11662" t="s">
        <v>2074</v>
      </c>
      <c r="BX11662" t="s">
        <v>6084</v>
      </c>
      <c r="CF11662" s="31" t="str">
        <f t="shared" si="91"/>
        <v>update IFINOPL.dbo.AGREEMENT_ASSET set BILLING_TO_NPWP = '0316483148422000' where AGREEMENT_NO = replace('0000998/4/01/03/2022', '/', '.');</v>
      </c>
      <c r="CG11662" s="31"/>
      <c r="CH11662" s="31"/>
      <c r="CI11662" s="31"/>
      <c r="CJ11662" s="31"/>
      <c r="CK11662" s="31"/>
      <c r="CL11662" s="31"/>
      <c r="CM11662" s="31"/>
      <c r="CN11662" s="31"/>
      <c r="CO11662" s="31"/>
      <c r="CP11662" s="31"/>
      <c r="CQ11662" s="31"/>
      <c r="CR11662" s="31"/>
      <c r="CS11662" s="31"/>
      <c r="CT11662" s="31"/>
      <c r="CU11662" s="31"/>
      <c r="CV11662" s="31"/>
      <c r="CW11662" s="31"/>
      <c r="CX11662" s="31"/>
      <c r="CY11662" s="31"/>
      <c r="CZ11662" s="31"/>
      <c r="DA11662" s="31"/>
      <c r="DB11662" s="31"/>
      <c r="DC11662" s="31"/>
      <c r="DD11662" s="31"/>
      <c r="DE11662" s="31"/>
      <c r="DF11662" s="31"/>
      <c r="DG11662" s="31"/>
      <c r="DH11662" s="31"/>
      <c r="DI11662" s="31"/>
      <c r="DJ11662" s="31"/>
      <c r="DK11662" s="31"/>
      <c r="DL11662" s="31"/>
      <c r="DM11662" s="31"/>
      <c r="DN11662" s="31"/>
      <c r="DO11662" s="31"/>
      <c r="DP11662" s="31"/>
      <c r="DQ11662" s="31"/>
      <c r="DR11662" s="31"/>
      <c r="DS11662" s="31"/>
      <c r="DT11662" s="31"/>
      <c r="DU11662" s="31"/>
      <c r="DV11662" s="31"/>
      <c r="DW11662" s="31"/>
      <c r="DX11662" s="31"/>
      <c r="DY11662" s="31"/>
      <c r="DZ11662" s="31"/>
      <c r="EA11662" s="31"/>
    </row>
    <row r="11663" spans="5:131" customFormat="1" x14ac:dyDescent="0.25">
      <c r="E11663" t="str">
        <f t="shared" si="90"/>
        <v>select '0000116/4/04/12/2021' AGREEMENT_NO, '316483148422000' BILLING_TO_NPWP_OLD, '0316483148422000' BILLING_TO_NPWP_NEW union all</v>
      </c>
      <c r="BA11663" t="s">
        <v>4241</v>
      </c>
      <c r="BI11663" t="s">
        <v>2074</v>
      </c>
      <c r="BP11663" t="s">
        <v>2074</v>
      </c>
      <c r="BX11663" t="s">
        <v>6084</v>
      </c>
      <c r="CF11663" s="31" t="str">
        <f t="shared" si="91"/>
        <v>update IFINOPL.dbo.AGREEMENT_ASSET set BILLING_TO_NPWP = '0316483148422000' where AGREEMENT_NO = replace('0000999/4/01/03/2022', '/', '.');</v>
      </c>
      <c r="CG11663" s="31"/>
      <c r="CH11663" s="31"/>
      <c r="CI11663" s="31"/>
      <c r="CJ11663" s="31"/>
      <c r="CK11663" s="31"/>
      <c r="CL11663" s="31"/>
      <c r="CM11663" s="31"/>
      <c r="CN11663" s="31"/>
      <c r="CO11663" s="31"/>
      <c r="CP11663" s="31"/>
      <c r="CQ11663" s="31"/>
      <c r="CR11663" s="31"/>
      <c r="CS11663" s="31"/>
      <c r="CT11663" s="31"/>
      <c r="CU11663" s="31"/>
      <c r="CV11663" s="31"/>
      <c r="CW11663" s="31"/>
      <c r="CX11663" s="31"/>
      <c r="CY11663" s="31"/>
      <c r="CZ11663" s="31"/>
      <c r="DA11663" s="31"/>
      <c r="DB11663" s="31"/>
      <c r="DC11663" s="31"/>
      <c r="DD11663" s="31"/>
      <c r="DE11663" s="31"/>
      <c r="DF11663" s="31"/>
      <c r="DG11663" s="31"/>
      <c r="DH11663" s="31"/>
      <c r="DI11663" s="31"/>
      <c r="DJ11663" s="31"/>
      <c r="DK11663" s="31"/>
      <c r="DL11663" s="31"/>
      <c r="DM11663" s="31"/>
      <c r="DN11663" s="31"/>
      <c r="DO11663" s="31"/>
      <c r="DP11663" s="31"/>
      <c r="DQ11663" s="31"/>
      <c r="DR11663" s="31"/>
      <c r="DS11663" s="31"/>
      <c r="DT11663" s="31"/>
      <c r="DU11663" s="31"/>
      <c r="DV11663" s="31"/>
      <c r="DW11663" s="31"/>
      <c r="DX11663" s="31"/>
      <c r="DY11663" s="31"/>
      <c r="DZ11663" s="31"/>
      <c r="EA11663" s="31"/>
    </row>
    <row r="11664" spans="5:131" customFormat="1" x14ac:dyDescent="0.25">
      <c r="E11664" t="str">
        <f t="shared" si="90"/>
        <v>select '0000117/4/04/12/2021' AGREEMENT_NO, '316483148422000' BILLING_TO_NPWP_OLD, '0316483148422000' BILLING_TO_NPWP_NEW union all</v>
      </c>
      <c r="BA11664" t="s">
        <v>4243</v>
      </c>
      <c r="BI11664" t="s">
        <v>2074</v>
      </c>
      <c r="BP11664" t="s">
        <v>2074</v>
      </c>
      <c r="BX11664" t="s">
        <v>6084</v>
      </c>
      <c r="CF11664" s="31" t="str">
        <f t="shared" si="91"/>
        <v>update IFINOPL.dbo.AGREEMENT_ASSET set BILLING_TO_NPWP = '0316483148422000' where AGREEMENT_NO = replace('0001000/4/01/03/2022', '/', '.');</v>
      </c>
      <c r="CG11664" s="31"/>
      <c r="CH11664" s="31"/>
      <c r="CI11664" s="31"/>
      <c r="CJ11664" s="31"/>
      <c r="CK11664" s="31"/>
      <c r="CL11664" s="31"/>
      <c r="CM11664" s="31"/>
      <c r="CN11664" s="31"/>
      <c r="CO11664" s="31"/>
      <c r="CP11664" s="31"/>
      <c r="CQ11664" s="31"/>
      <c r="CR11664" s="31"/>
      <c r="CS11664" s="31"/>
      <c r="CT11664" s="31"/>
      <c r="CU11664" s="31"/>
      <c r="CV11664" s="31"/>
      <c r="CW11664" s="31"/>
      <c r="CX11664" s="31"/>
      <c r="CY11664" s="31"/>
      <c r="CZ11664" s="31"/>
      <c r="DA11664" s="31"/>
      <c r="DB11664" s="31"/>
      <c r="DC11664" s="31"/>
      <c r="DD11664" s="31"/>
      <c r="DE11664" s="31"/>
      <c r="DF11664" s="31"/>
      <c r="DG11664" s="31"/>
      <c r="DH11664" s="31"/>
      <c r="DI11664" s="31"/>
      <c r="DJ11664" s="31"/>
      <c r="DK11664" s="31"/>
      <c r="DL11664" s="31"/>
      <c r="DM11664" s="31"/>
      <c r="DN11664" s="31"/>
      <c r="DO11664" s="31"/>
      <c r="DP11664" s="31"/>
      <c r="DQ11664" s="31"/>
      <c r="DR11664" s="31"/>
      <c r="DS11664" s="31"/>
      <c r="DT11664" s="31"/>
      <c r="DU11664" s="31"/>
      <c r="DV11664" s="31"/>
      <c r="DW11664" s="31"/>
      <c r="DX11664" s="31"/>
      <c r="DY11664" s="31"/>
      <c r="DZ11664" s="31"/>
      <c r="EA11664" s="31"/>
    </row>
    <row r="11665" spans="5:131" customFormat="1" x14ac:dyDescent="0.25">
      <c r="E11665" t="str">
        <f t="shared" si="90"/>
        <v>select '0000118/4/04/12/2021' AGREEMENT_NO, '316483148422000' BILLING_TO_NPWP_OLD, '0316483148422000' BILLING_TO_NPWP_NEW union all</v>
      </c>
      <c r="BA11665" t="s">
        <v>4245</v>
      </c>
      <c r="BI11665" t="s">
        <v>2074</v>
      </c>
      <c r="BP11665" t="s">
        <v>2074</v>
      </c>
      <c r="BX11665" t="s">
        <v>6084</v>
      </c>
      <c r="CF11665" s="31" t="str">
        <f t="shared" si="91"/>
        <v>update IFINOPL.dbo.AGREEMENT_ASSET set BILLING_TO_NPWP = '0316483148422000' where AGREEMENT_NO = replace('0001001/4/01/03/2022', '/', '.');</v>
      </c>
      <c r="CG11665" s="31"/>
      <c r="CH11665" s="31"/>
      <c r="CI11665" s="31"/>
      <c r="CJ11665" s="31"/>
      <c r="CK11665" s="31"/>
      <c r="CL11665" s="31"/>
      <c r="CM11665" s="31"/>
      <c r="CN11665" s="31"/>
      <c r="CO11665" s="31"/>
      <c r="CP11665" s="31"/>
      <c r="CQ11665" s="31"/>
      <c r="CR11665" s="31"/>
      <c r="CS11665" s="31"/>
      <c r="CT11665" s="31"/>
      <c r="CU11665" s="31"/>
      <c r="CV11665" s="31"/>
      <c r="CW11665" s="31"/>
      <c r="CX11665" s="31"/>
      <c r="CY11665" s="31"/>
      <c r="CZ11665" s="31"/>
      <c r="DA11665" s="31"/>
      <c r="DB11665" s="31"/>
      <c r="DC11665" s="31"/>
      <c r="DD11665" s="31"/>
      <c r="DE11665" s="31"/>
      <c r="DF11665" s="31"/>
      <c r="DG11665" s="31"/>
      <c r="DH11665" s="31"/>
      <c r="DI11665" s="31"/>
      <c r="DJ11665" s="31"/>
      <c r="DK11665" s="31"/>
      <c r="DL11665" s="31"/>
      <c r="DM11665" s="31"/>
      <c r="DN11665" s="31"/>
      <c r="DO11665" s="31"/>
      <c r="DP11665" s="31"/>
      <c r="DQ11665" s="31"/>
      <c r="DR11665" s="31"/>
      <c r="DS11665" s="31"/>
      <c r="DT11665" s="31"/>
      <c r="DU11665" s="31"/>
      <c r="DV11665" s="31"/>
      <c r="DW11665" s="31"/>
      <c r="DX11665" s="31"/>
      <c r="DY11665" s="31"/>
      <c r="DZ11665" s="31"/>
      <c r="EA11665" s="31"/>
    </row>
    <row r="11666" spans="5:131" customFormat="1" x14ac:dyDescent="0.25">
      <c r="E11666" t="str">
        <f t="shared" si="90"/>
        <v>select '0000998/4/01/03/2022' AGREEMENT_NO, '316483148422000' BILLING_TO_NPWP_OLD, '0316483148422000' BILLING_TO_NPWP_NEW union all</v>
      </c>
      <c r="BA11666" t="s">
        <v>4247</v>
      </c>
      <c r="BI11666" t="s">
        <v>2074</v>
      </c>
      <c r="BP11666" t="s">
        <v>2074</v>
      </c>
      <c r="BX11666" t="s">
        <v>6084</v>
      </c>
      <c r="CF11666" s="31" t="str">
        <f t="shared" si="91"/>
        <v>update IFINOPL.dbo.AGREEMENT_ASSET set BILLING_TO_NPWP = '0316483148422000' where AGREEMENT_NO = replace('0001002/4/01/03/2022', '/', '.');</v>
      </c>
      <c r="CG11666" s="31"/>
      <c r="CH11666" s="31"/>
      <c r="CI11666" s="31"/>
      <c r="CJ11666" s="31"/>
      <c r="CK11666" s="31"/>
      <c r="CL11666" s="31"/>
      <c r="CM11666" s="31"/>
      <c r="CN11666" s="31"/>
      <c r="CO11666" s="31"/>
      <c r="CP11666" s="31"/>
      <c r="CQ11666" s="31"/>
      <c r="CR11666" s="31"/>
      <c r="CS11666" s="31"/>
      <c r="CT11666" s="31"/>
      <c r="CU11666" s="31"/>
      <c r="CV11666" s="31"/>
      <c r="CW11666" s="31"/>
      <c r="CX11666" s="31"/>
      <c r="CY11666" s="31"/>
      <c r="CZ11666" s="31"/>
      <c r="DA11666" s="31"/>
      <c r="DB11666" s="31"/>
      <c r="DC11666" s="31"/>
      <c r="DD11666" s="31"/>
      <c r="DE11666" s="31"/>
      <c r="DF11666" s="31"/>
      <c r="DG11666" s="31"/>
      <c r="DH11666" s="31"/>
      <c r="DI11666" s="31"/>
      <c r="DJ11666" s="31"/>
      <c r="DK11666" s="31"/>
      <c r="DL11666" s="31"/>
      <c r="DM11666" s="31"/>
      <c r="DN11666" s="31"/>
      <c r="DO11666" s="31"/>
      <c r="DP11666" s="31"/>
      <c r="DQ11666" s="31"/>
      <c r="DR11666" s="31"/>
      <c r="DS11666" s="31"/>
      <c r="DT11666" s="31"/>
      <c r="DU11666" s="31"/>
      <c r="DV11666" s="31"/>
      <c r="DW11666" s="31"/>
      <c r="DX11666" s="31"/>
      <c r="DY11666" s="31"/>
      <c r="DZ11666" s="31"/>
      <c r="EA11666" s="31"/>
    </row>
    <row r="11667" spans="5:131" customFormat="1" x14ac:dyDescent="0.25">
      <c r="E11667" t="str">
        <f t="shared" si="90"/>
        <v>select '0000999/4/01/03/2022' AGREEMENT_NO, '316483148422000' BILLING_TO_NPWP_OLD, '0316483148422000' BILLING_TO_NPWP_NEW union all</v>
      </c>
      <c r="BA11667" t="s">
        <v>4249</v>
      </c>
      <c r="BI11667" t="s">
        <v>2074</v>
      </c>
      <c r="BP11667" t="s">
        <v>2074</v>
      </c>
      <c r="BX11667" t="s">
        <v>6084</v>
      </c>
      <c r="CF11667" s="31" t="str">
        <f t="shared" si="91"/>
        <v>update IFINOPL.dbo.AGREEMENT_ASSET set BILLING_TO_NPWP = '0316483148422000' where AGREEMENT_NO = replace('0001003/4/01/03/2022', '/', '.');</v>
      </c>
      <c r="CG11667" s="31"/>
      <c r="CH11667" s="31"/>
      <c r="CI11667" s="31"/>
      <c r="CJ11667" s="31"/>
      <c r="CK11667" s="31"/>
      <c r="CL11667" s="31"/>
      <c r="CM11667" s="31"/>
      <c r="CN11667" s="31"/>
      <c r="CO11667" s="31"/>
      <c r="CP11667" s="31"/>
      <c r="CQ11667" s="31"/>
      <c r="CR11667" s="31"/>
      <c r="CS11667" s="31"/>
      <c r="CT11667" s="31"/>
      <c r="CU11667" s="31"/>
      <c r="CV11667" s="31"/>
      <c r="CW11667" s="31"/>
      <c r="CX11667" s="31"/>
      <c r="CY11667" s="31"/>
      <c r="CZ11667" s="31"/>
      <c r="DA11667" s="31"/>
      <c r="DB11667" s="31"/>
      <c r="DC11667" s="31"/>
      <c r="DD11667" s="31"/>
      <c r="DE11667" s="31"/>
      <c r="DF11667" s="31"/>
      <c r="DG11667" s="31"/>
      <c r="DH11667" s="31"/>
      <c r="DI11667" s="31"/>
      <c r="DJ11667" s="31"/>
      <c r="DK11667" s="31"/>
      <c r="DL11667" s="31"/>
      <c r="DM11667" s="31"/>
      <c r="DN11667" s="31"/>
      <c r="DO11667" s="31"/>
      <c r="DP11667" s="31"/>
      <c r="DQ11667" s="31"/>
      <c r="DR11667" s="31"/>
      <c r="DS11667" s="31"/>
      <c r="DT11667" s="31"/>
      <c r="DU11667" s="31"/>
      <c r="DV11667" s="31"/>
      <c r="DW11667" s="31"/>
      <c r="DX11667" s="31"/>
      <c r="DY11667" s="31"/>
      <c r="DZ11667" s="31"/>
      <c r="EA11667" s="31"/>
    </row>
    <row r="11668" spans="5:131" customFormat="1" x14ac:dyDescent="0.25">
      <c r="E11668" t="str">
        <f t="shared" si="90"/>
        <v>select '0001000/4/01/03/2022' AGREEMENT_NO, '316483148422000' BILLING_TO_NPWP_OLD, '0316483148422000' BILLING_TO_NPWP_NEW union all</v>
      </c>
      <c r="BA11668" t="s">
        <v>4327</v>
      </c>
      <c r="BI11668" t="s">
        <v>2074</v>
      </c>
      <c r="BP11668" t="s">
        <v>2074</v>
      </c>
      <c r="BX11668" t="s">
        <v>6084</v>
      </c>
      <c r="CF11668" s="31" t="str">
        <f t="shared" si="91"/>
        <v>update IFINOPL.dbo.AGREEMENT_ASSET set BILLING_TO_NPWP = '0316483148422000' where AGREEMENT_NO = replace('0001055/4/01/06/2022', '/', '.');</v>
      </c>
      <c r="CG11668" s="31"/>
      <c r="CH11668" s="31"/>
      <c r="CI11668" s="31"/>
      <c r="CJ11668" s="31"/>
      <c r="CK11668" s="31"/>
      <c r="CL11668" s="31"/>
      <c r="CM11668" s="31"/>
      <c r="CN11668" s="31"/>
      <c r="CO11668" s="31"/>
      <c r="CP11668" s="31"/>
      <c r="CQ11668" s="31"/>
      <c r="CR11668" s="31"/>
      <c r="CS11668" s="31"/>
      <c r="CT11668" s="31"/>
      <c r="CU11668" s="31"/>
      <c r="CV11668" s="31"/>
      <c r="CW11668" s="31"/>
      <c r="CX11668" s="31"/>
      <c r="CY11668" s="31"/>
      <c r="CZ11668" s="31"/>
      <c r="DA11668" s="31"/>
      <c r="DB11668" s="31"/>
      <c r="DC11668" s="31"/>
      <c r="DD11668" s="31"/>
      <c r="DE11668" s="31"/>
      <c r="DF11668" s="31"/>
      <c r="DG11668" s="31"/>
      <c r="DH11668" s="31"/>
      <c r="DI11668" s="31"/>
      <c r="DJ11668" s="31"/>
      <c r="DK11668" s="31"/>
      <c r="DL11668" s="31"/>
      <c r="DM11668" s="31"/>
      <c r="DN11668" s="31"/>
      <c r="DO11668" s="31"/>
      <c r="DP11668" s="31"/>
      <c r="DQ11668" s="31"/>
      <c r="DR11668" s="31"/>
      <c r="DS11668" s="31"/>
      <c r="DT11668" s="31"/>
      <c r="DU11668" s="31"/>
      <c r="DV11668" s="31"/>
      <c r="DW11668" s="31"/>
      <c r="DX11668" s="31"/>
      <c r="DY11668" s="31"/>
      <c r="DZ11668" s="31"/>
      <c r="EA11668" s="31"/>
    </row>
    <row r="11669" spans="5:131" customFormat="1" x14ac:dyDescent="0.25">
      <c r="E11669" t="str">
        <f t="shared" si="90"/>
        <v>select '0001001/4/01/03/2022' AGREEMENT_NO, '316483148422000' BILLING_TO_NPWP_OLD, '0316483148422000' BILLING_TO_NPWP_NEW union all</v>
      </c>
      <c r="BA11669" t="s">
        <v>4329</v>
      </c>
      <c r="BI11669" t="s">
        <v>2074</v>
      </c>
      <c r="BP11669" t="s">
        <v>2074</v>
      </c>
      <c r="BX11669" t="s">
        <v>6084</v>
      </c>
      <c r="CF11669" s="31" t="str">
        <f t="shared" si="91"/>
        <v>update IFINOPL.dbo.AGREEMENT_ASSET set BILLING_TO_NPWP = '0316483148422000' where AGREEMENT_NO = replace('0001056/4/01/06/2022', '/', '.');</v>
      </c>
      <c r="CG11669" s="31"/>
      <c r="CH11669" s="31"/>
      <c r="CI11669" s="31"/>
      <c r="CJ11669" s="31"/>
      <c r="CK11669" s="31"/>
      <c r="CL11669" s="31"/>
      <c r="CM11669" s="31"/>
      <c r="CN11669" s="31"/>
      <c r="CO11669" s="31"/>
      <c r="CP11669" s="31"/>
      <c r="CQ11669" s="31"/>
      <c r="CR11669" s="31"/>
      <c r="CS11669" s="31"/>
      <c r="CT11669" s="31"/>
      <c r="CU11669" s="31"/>
      <c r="CV11669" s="31"/>
      <c r="CW11669" s="31"/>
      <c r="CX11669" s="31"/>
      <c r="CY11669" s="31"/>
      <c r="CZ11669" s="31"/>
      <c r="DA11669" s="31"/>
      <c r="DB11669" s="31"/>
      <c r="DC11669" s="31"/>
      <c r="DD11669" s="31"/>
      <c r="DE11669" s="31"/>
      <c r="DF11669" s="31"/>
      <c r="DG11669" s="31"/>
      <c r="DH11669" s="31"/>
      <c r="DI11669" s="31"/>
      <c r="DJ11669" s="31"/>
      <c r="DK11669" s="31"/>
      <c r="DL11669" s="31"/>
      <c r="DM11669" s="31"/>
      <c r="DN11669" s="31"/>
      <c r="DO11669" s="31"/>
      <c r="DP11669" s="31"/>
      <c r="DQ11669" s="31"/>
      <c r="DR11669" s="31"/>
      <c r="DS11669" s="31"/>
      <c r="DT11669" s="31"/>
      <c r="DU11669" s="31"/>
      <c r="DV11669" s="31"/>
      <c r="DW11669" s="31"/>
      <c r="DX11669" s="31"/>
      <c r="DY11669" s="31"/>
      <c r="DZ11669" s="31"/>
      <c r="EA11669" s="31"/>
    </row>
    <row r="11670" spans="5:131" customFormat="1" x14ac:dyDescent="0.25">
      <c r="E11670" t="str">
        <f t="shared" si="90"/>
        <v>select '0001002/4/01/03/2022' AGREEMENT_NO, '316483148422000' BILLING_TO_NPWP_OLD, '0316483148422000' BILLING_TO_NPWP_NEW union all</v>
      </c>
      <c r="BA11670" t="s">
        <v>4334</v>
      </c>
      <c r="BI11670" t="s">
        <v>2074</v>
      </c>
      <c r="BP11670" t="s">
        <v>2074</v>
      </c>
      <c r="BX11670" t="s">
        <v>6084</v>
      </c>
      <c r="CF11670" s="31" t="str">
        <f t="shared" si="91"/>
        <v>update IFINOPL.dbo.AGREEMENT_ASSET set BILLING_TO_NPWP = '0316483148422000' where AGREEMENT_NO = replace('0001060/4/01/06/2022', '/', '.');</v>
      </c>
      <c r="CG11670" s="31"/>
      <c r="CH11670" s="31"/>
      <c r="CI11670" s="31"/>
      <c r="CJ11670" s="31"/>
      <c r="CK11670" s="31"/>
      <c r="CL11670" s="31"/>
      <c r="CM11670" s="31"/>
      <c r="CN11670" s="31"/>
      <c r="CO11670" s="31"/>
      <c r="CP11670" s="31"/>
      <c r="CQ11670" s="31"/>
      <c r="CR11670" s="31"/>
      <c r="CS11670" s="31"/>
      <c r="CT11670" s="31"/>
      <c r="CU11670" s="31"/>
      <c r="CV11670" s="31"/>
      <c r="CW11670" s="31"/>
      <c r="CX11670" s="31"/>
      <c r="CY11670" s="31"/>
      <c r="CZ11670" s="31"/>
      <c r="DA11670" s="31"/>
      <c r="DB11670" s="31"/>
      <c r="DC11670" s="31"/>
      <c r="DD11670" s="31"/>
      <c r="DE11670" s="31"/>
      <c r="DF11670" s="31"/>
      <c r="DG11670" s="31"/>
      <c r="DH11670" s="31"/>
      <c r="DI11670" s="31"/>
      <c r="DJ11670" s="31"/>
      <c r="DK11670" s="31"/>
      <c r="DL11670" s="31"/>
      <c r="DM11670" s="31"/>
      <c r="DN11670" s="31"/>
      <c r="DO11670" s="31"/>
      <c r="DP11670" s="31"/>
      <c r="DQ11670" s="31"/>
      <c r="DR11670" s="31"/>
      <c r="DS11670" s="31"/>
      <c r="DT11670" s="31"/>
      <c r="DU11670" s="31"/>
      <c r="DV11670" s="31"/>
      <c r="DW11670" s="31"/>
      <c r="DX11670" s="31"/>
      <c r="DY11670" s="31"/>
      <c r="DZ11670" s="31"/>
      <c r="EA11670" s="31"/>
    </row>
    <row r="11671" spans="5:131" customFormat="1" x14ac:dyDescent="0.25">
      <c r="E11671" t="str">
        <f t="shared" si="90"/>
        <v>select '0001003/4/01/03/2022' AGREEMENT_NO, '316483148422000' BILLING_TO_NPWP_OLD, '0316483148422000' BILLING_TO_NPWP_NEW union all</v>
      </c>
      <c r="BA11671" t="s">
        <v>4336</v>
      </c>
      <c r="BI11671" t="s">
        <v>2074</v>
      </c>
      <c r="BP11671" t="s">
        <v>2074</v>
      </c>
      <c r="BX11671" t="s">
        <v>6084</v>
      </c>
      <c r="CF11671" s="31" t="str">
        <f t="shared" si="91"/>
        <v>update IFINOPL.dbo.AGREEMENT_ASSET set BILLING_TO_NPWP = '0316483148422000' where AGREEMENT_NO = replace('0001061/4/01/06/2022', '/', '.');</v>
      </c>
      <c r="CG11671" s="31"/>
      <c r="CH11671" s="31"/>
      <c r="CI11671" s="31"/>
      <c r="CJ11671" s="31"/>
      <c r="CK11671" s="31"/>
      <c r="CL11671" s="31"/>
      <c r="CM11671" s="31"/>
      <c r="CN11671" s="31"/>
      <c r="CO11671" s="31"/>
      <c r="CP11671" s="31"/>
      <c r="CQ11671" s="31"/>
      <c r="CR11671" s="31"/>
      <c r="CS11671" s="31"/>
      <c r="CT11671" s="31"/>
      <c r="CU11671" s="31"/>
      <c r="CV11671" s="31"/>
      <c r="CW11671" s="31"/>
      <c r="CX11671" s="31"/>
      <c r="CY11671" s="31"/>
      <c r="CZ11671" s="31"/>
      <c r="DA11671" s="31"/>
      <c r="DB11671" s="31"/>
      <c r="DC11671" s="31"/>
      <c r="DD11671" s="31"/>
      <c r="DE11671" s="31"/>
      <c r="DF11671" s="31"/>
      <c r="DG11671" s="31"/>
      <c r="DH11671" s="31"/>
      <c r="DI11671" s="31"/>
      <c r="DJ11671" s="31"/>
      <c r="DK11671" s="31"/>
      <c r="DL11671" s="31"/>
      <c r="DM11671" s="31"/>
      <c r="DN11671" s="31"/>
      <c r="DO11671" s="31"/>
      <c r="DP11671" s="31"/>
      <c r="DQ11671" s="31"/>
      <c r="DR11671" s="31"/>
      <c r="DS11671" s="31"/>
      <c r="DT11671" s="31"/>
      <c r="DU11671" s="31"/>
      <c r="DV11671" s="31"/>
      <c r="DW11671" s="31"/>
      <c r="DX11671" s="31"/>
      <c r="DY11671" s="31"/>
      <c r="DZ11671" s="31"/>
      <c r="EA11671" s="31"/>
    </row>
    <row r="11672" spans="5:131" customFormat="1" x14ac:dyDescent="0.25">
      <c r="E11672" t="str">
        <f t="shared" si="90"/>
        <v>select '0001055/4/01/06/2022' AGREEMENT_NO, '316483148422000' BILLING_TO_NPWP_OLD, '0316483148422000' BILLING_TO_NPWP_NEW union all</v>
      </c>
      <c r="BA11672" t="s">
        <v>4338</v>
      </c>
      <c r="BI11672" t="s">
        <v>2074</v>
      </c>
      <c r="BP11672" t="s">
        <v>2074</v>
      </c>
      <c r="BX11672" t="s">
        <v>6084</v>
      </c>
      <c r="CF11672" s="31" t="str">
        <f t="shared" si="91"/>
        <v>update IFINOPL.dbo.AGREEMENT_ASSET set BILLING_TO_NPWP = '0316483148422000' where AGREEMENT_NO = replace('0001062/4/01/06/2022', '/', '.');</v>
      </c>
      <c r="CG11672" s="31"/>
      <c r="CH11672" s="31"/>
      <c r="CI11672" s="31"/>
      <c r="CJ11672" s="31"/>
      <c r="CK11672" s="31"/>
      <c r="CL11672" s="31"/>
      <c r="CM11672" s="31"/>
      <c r="CN11672" s="31"/>
      <c r="CO11672" s="31"/>
      <c r="CP11672" s="31"/>
      <c r="CQ11672" s="31"/>
      <c r="CR11672" s="31"/>
      <c r="CS11672" s="31"/>
      <c r="CT11672" s="31"/>
      <c r="CU11672" s="31"/>
      <c r="CV11672" s="31"/>
      <c r="CW11672" s="31"/>
      <c r="CX11672" s="31"/>
      <c r="CY11672" s="31"/>
      <c r="CZ11672" s="31"/>
      <c r="DA11672" s="31"/>
      <c r="DB11672" s="31"/>
      <c r="DC11672" s="31"/>
      <c r="DD11672" s="31"/>
      <c r="DE11672" s="31"/>
      <c r="DF11672" s="31"/>
      <c r="DG11672" s="31"/>
      <c r="DH11672" s="31"/>
      <c r="DI11672" s="31"/>
      <c r="DJ11672" s="31"/>
      <c r="DK11672" s="31"/>
      <c r="DL11672" s="31"/>
      <c r="DM11672" s="31"/>
      <c r="DN11672" s="31"/>
      <c r="DO11672" s="31"/>
      <c r="DP11672" s="31"/>
      <c r="DQ11672" s="31"/>
      <c r="DR11672" s="31"/>
      <c r="DS11672" s="31"/>
      <c r="DT11672" s="31"/>
      <c r="DU11672" s="31"/>
      <c r="DV11672" s="31"/>
      <c r="DW11672" s="31"/>
      <c r="DX11672" s="31"/>
      <c r="DY11672" s="31"/>
      <c r="DZ11672" s="31"/>
      <c r="EA11672" s="31"/>
    </row>
    <row r="11673" spans="5:131" customFormat="1" x14ac:dyDescent="0.25">
      <c r="E11673" t="str">
        <f t="shared" si="90"/>
        <v>select '0001056/4/01/06/2022' AGREEMENT_NO, '316483148422000' BILLING_TO_NPWP_OLD, '0316483148422000' BILLING_TO_NPWP_NEW union all</v>
      </c>
      <c r="BA11673" t="s">
        <v>4340</v>
      </c>
      <c r="BI11673" t="s">
        <v>2074</v>
      </c>
      <c r="BP11673" t="s">
        <v>2074</v>
      </c>
      <c r="BX11673" t="s">
        <v>6084</v>
      </c>
      <c r="CF11673" s="31" t="str">
        <f t="shared" si="91"/>
        <v>update IFINOPL.dbo.AGREEMENT_ASSET set BILLING_TO_NPWP = '0316483148422000' where AGREEMENT_NO = replace('0001063/4/01/06/2022', '/', '.');</v>
      </c>
      <c r="CG11673" s="31"/>
      <c r="CH11673" s="31"/>
      <c r="CI11673" s="31"/>
      <c r="CJ11673" s="31"/>
      <c r="CK11673" s="31"/>
      <c r="CL11673" s="31"/>
      <c r="CM11673" s="31"/>
      <c r="CN11673" s="31"/>
      <c r="CO11673" s="31"/>
      <c r="CP11673" s="31"/>
      <c r="CQ11673" s="31"/>
      <c r="CR11673" s="31"/>
      <c r="CS11673" s="31"/>
      <c r="CT11673" s="31"/>
      <c r="CU11673" s="31"/>
      <c r="CV11673" s="31"/>
      <c r="CW11673" s="31"/>
      <c r="CX11673" s="31"/>
      <c r="CY11673" s="31"/>
      <c r="CZ11673" s="31"/>
      <c r="DA11673" s="31"/>
      <c r="DB11673" s="31"/>
      <c r="DC11673" s="31"/>
      <c r="DD11673" s="31"/>
      <c r="DE11673" s="31"/>
      <c r="DF11673" s="31"/>
      <c r="DG11673" s="31"/>
      <c r="DH11673" s="31"/>
      <c r="DI11673" s="31"/>
      <c r="DJ11673" s="31"/>
      <c r="DK11673" s="31"/>
      <c r="DL11673" s="31"/>
      <c r="DM11673" s="31"/>
      <c r="DN11673" s="31"/>
      <c r="DO11673" s="31"/>
      <c r="DP11673" s="31"/>
      <c r="DQ11673" s="31"/>
      <c r="DR11673" s="31"/>
      <c r="DS11673" s="31"/>
      <c r="DT11673" s="31"/>
      <c r="DU11673" s="31"/>
      <c r="DV11673" s="31"/>
      <c r="DW11673" s="31"/>
      <c r="DX11673" s="31"/>
      <c r="DY11673" s="31"/>
      <c r="DZ11673" s="31"/>
      <c r="EA11673" s="31"/>
    </row>
    <row r="11674" spans="5:131" customFormat="1" x14ac:dyDescent="0.25">
      <c r="E11674" t="str">
        <f t="shared" si="90"/>
        <v>select '0001060/4/01/06/2022' AGREEMENT_NO, '316483148422000' BILLING_TO_NPWP_OLD, '0316483148422000' BILLING_TO_NPWP_NEW union all</v>
      </c>
      <c r="BA11674" t="s">
        <v>4342</v>
      </c>
      <c r="BI11674" t="s">
        <v>2074</v>
      </c>
      <c r="BP11674" t="s">
        <v>2074</v>
      </c>
      <c r="BX11674" t="s">
        <v>6084</v>
      </c>
      <c r="CF11674" s="31" t="str">
        <f t="shared" si="91"/>
        <v>update IFINOPL.dbo.AGREEMENT_ASSET set BILLING_TO_NPWP = '0316483148422000' where AGREEMENT_NO = replace('0001064/4/01/06/2022', '/', '.');</v>
      </c>
      <c r="CG11674" s="31"/>
      <c r="CH11674" s="31"/>
      <c r="CI11674" s="31"/>
      <c r="CJ11674" s="31"/>
      <c r="CK11674" s="31"/>
      <c r="CL11674" s="31"/>
      <c r="CM11674" s="31"/>
      <c r="CN11674" s="31"/>
      <c r="CO11674" s="31"/>
      <c r="CP11674" s="31"/>
      <c r="CQ11674" s="31"/>
      <c r="CR11674" s="31"/>
      <c r="CS11674" s="31"/>
      <c r="CT11674" s="31"/>
      <c r="CU11674" s="31"/>
      <c r="CV11674" s="31"/>
      <c r="CW11674" s="31"/>
      <c r="CX11674" s="31"/>
      <c r="CY11674" s="31"/>
      <c r="CZ11674" s="31"/>
      <c r="DA11674" s="31"/>
      <c r="DB11674" s="31"/>
      <c r="DC11674" s="31"/>
      <c r="DD11674" s="31"/>
      <c r="DE11674" s="31"/>
      <c r="DF11674" s="31"/>
      <c r="DG11674" s="31"/>
      <c r="DH11674" s="31"/>
      <c r="DI11674" s="31"/>
      <c r="DJ11674" s="31"/>
      <c r="DK11674" s="31"/>
      <c r="DL11674" s="31"/>
      <c r="DM11674" s="31"/>
      <c r="DN11674" s="31"/>
      <c r="DO11674" s="31"/>
      <c r="DP11674" s="31"/>
      <c r="DQ11674" s="31"/>
      <c r="DR11674" s="31"/>
      <c r="DS11674" s="31"/>
      <c r="DT11674" s="31"/>
      <c r="DU11674" s="31"/>
      <c r="DV11674" s="31"/>
      <c r="DW11674" s="31"/>
      <c r="DX11674" s="31"/>
      <c r="DY11674" s="31"/>
      <c r="DZ11674" s="31"/>
      <c r="EA11674" s="31"/>
    </row>
    <row r="11675" spans="5:131" customFormat="1" x14ac:dyDescent="0.25">
      <c r="E11675" t="str">
        <f t="shared" si="90"/>
        <v>select '0001061/4/01/06/2022' AGREEMENT_NO, '316483148422000' BILLING_TO_NPWP_OLD, '0316483148422000' BILLING_TO_NPWP_NEW union all</v>
      </c>
      <c r="BA11675" t="s">
        <v>4345</v>
      </c>
      <c r="BI11675" t="s">
        <v>2074</v>
      </c>
      <c r="BP11675" t="s">
        <v>2074</v>
      </c>
      <c r="BX11675" t="s">
        <v>6084</v>
      </c>
      <c r="CF11675" s="31" t="str">
        <f t="shared" si="91"/>
        <v>update IFINOPL.dbo.AGREEMENT_ASSET set BILLING_TO_NPWP = '0316483148422000' where AGREEMENT_NO = replace('0001066/4/01/06/2022', '/', '.');</v>
      </c>
      <c r="CG11675" s="31"/>
      <c r="CH11675" s="31"/>
      <c r="CI11675" s="31"/>
      <c r="CJ11675" s="31"/>
      <c r="CK11675" s="31"/>
      <c r="CL11675" s="31"/>
      <c r="CM11675" s="31"/>
      <c r="CN11675" s="31"/>
      <c r="CO11675" s="31"/>
      <c r="CP11675" s="31"/>
      <c r="CQ11675" s="31"/>
      <c r="CR11675" s="31"/>
      <c r="CS11675" s="31"/>
      <c r="CT11675" s="31"/>
      <c r="CU11675" s="31"/>
      <c r="CV11675" s="31"/>
      <c r="CW11675" s="31"/>
      <c r="CX11675" s="31"/>
      <c r="CY11675" s="31"/>
      <c r="CZ11675" s="31"/>
      <c r="DA11675" s="31"/>
      <c r="DB11675" s="31"/>
      <c r="DC11675" s="31"/>
      <c r="DD11675" s="31"/>
      <c r="DE11675" s="31"/>
      <c r="DF11675" s="31"/>
      <c r="DG11675" s="31"/>
      <c r="DH11675" s="31"/>
      <c r="DI11675" s="31"/>
      <c r="DJ11675" s="31"/>
      <c r="DK11675" s="31"/>
      <c r="DL11675" s="31"/>
      <c r="DM11675" s="31"/>
      <c r="DN11675" s="31"/>
      <c r="DO11675" s="31"/>
      <c r="DP11675" s="31"/>
      <c r="DQ11675" s="31"/>
      <c r="DR11675" s="31"/>
      <c r="DS11675" s="31"/>
      <c r="DT11675" s="31"/>
      <c r="DU11675" s="31"/>
      <c r="DV11675" s="31"/>
      <c r="DW11675" s="31"/>
      <c r="DX11675" s="31"/>
      <c r="DY11675" s="31"/>
      <c r="DZ11675" s="31"/>
      <c r="EA11675" s="31"/>
    </row>
    <row r="11676" spans="5:131" customFormat="1" x14ac:dyDescent="0.25">
      <c r="E11676" t="str">
        <f t="shared" si="90"/>
        <v>select '0001062/4/01/06/2022' AGREEMENT_NO, '316483148422000' BILLING_TO_NPWP_OLD, '0316483148422000' BILLING_TO_NPWP_NEW union all</v>
      </c>
      <c r="BA11676" t="s">
        <v>4347</v>
      </c>
      <c r="BI11676" t="s">
        <v>2074</v>
      </c>
      <c r="BP11676" t="s">
        <v>2074</v>
      </c>
      <c r="BX11676" t="s">
        <v>6084</v>
      </c>
      <c r="CF11676" s="31" t="str">
        <f t="shared" si="91"/>
        <v>update IFINOPL.dbo.AGREEMENT_ASSET set BILLING_TO_NPWP = '0316483148422000' where AGREEMENT_NO = replace('0001067/4/01/06/2022', '/', '.');</v>
      </c>
      <c r="CG11676" s="31"/>
      <c r="CH11676" s="31"/>
      <c r="CI11676" s="31"/>
      <c r="CJ11676" s="31"/>
      <c r="CK11676" s="31"/>
      <c r="CL11676" s="31"/>
      <c r="CM11676" s="31"/>
      <c r="CN11676" s="31"/>
      <c r="CO11676" s="31"/>
      <c r="CP11676" s="31"/>
      <c r="CQ11676" s="31"/>
      <c r="CR11676" s="31"/>
      <c r="CS11676" s="31"/>
      <c r="CT11676" s="31"/>
      <c r="CU11676" s="31"/>
      <c r="CV11676" s="31"/>
      <c r="CW11676" s="31"/>
      <c r="CX11676" s="31"/>
      <c r="CY11676" s="31"/>
      <c r="CZ11676" s="31"/>
      <c r="DA11676" s="31"/>
      <c r="DB11676" s="31"/>
      <c r="DC11676" s="31"/>
      <c r="DD11676" s="31"/>
      <c r="DE11676" s="31"/>
      <c r="DF11676" s="31"/>
      <c r="DG11676" s="31"/>
      <c r="DH11676" s="31"/>
      <c r="DI11676" s="31"/>
      <c r="DJ11676" s="31"/>
      <c r="DK11676" s="31"/>
      <c r="DL11676" s="31"/>
      <c r="DM11676" s="31"/>
      <c r="DN11676" s="31"/>
      <c r="DO11676" s="31"/>
      <c r="DP11676" s="31"/>
      <c r="DQ11676" s="31"/>
      <c r="DR11676" s="31"/>
      <c r="DS11676" s="31"/>
      <c r="DT11676" s="31"/>
      <c r="DU11676" s="31"/>
      <c r="DV11676" s="31"/>
      <c r="DW11676" s="31"/>
      <c r="DX11676" s="31"/>
      <c r="DY11676" s="31"/>
      <c r="DZ11676" s="31"/>
      <c r="EA11676" s="31"/>
    </row>
    <row r="11677" spans="5:131" customFormat="1" x14ac:dyDescent="0.25">
      <c r="E11677" t="str">
        <f t="shared" si="90"/>
        <v>select '0001063/4/01/06/2022' AGREEMENT_NO, '316483148422000' BILLING_TO_NPWP_OLD, '0316483148422000' BILLING_TO_NPWP_NEW union all</v>
      </c>
      <c r="BA11677" t="s">
        <v>4349</v>
      </c>
      <c r="BI11677" t="s">
        <v>2074</v>
      </c>
      <c r="BP11677" t="s">
        <v>2074</v>
      </c>
      <c r="BX11677" t="s">
        <v>6084</v>
      </c>
      <c r="CF11677" s="31" t="str">
        <f t="shared" si="91"/>
        <v>update IFINOPL.dbo.AGREEMENT_ASSET set BILLING_TO_NPWP = '0316483148422000' where AGREEMENT_NO = replace('0001068/4/01/06/2022', '/', '.');</v>
      </c>
      <c r="CG11677" s="31"/>
      <c r="CH11677" s="31"/>
      <c r="CI11677" s="31"/>
      <c r="CJ11677" s="31"/>
      <c r="CK11677" s="31"/>
      <c r="CL11677" s="31"/>
      <c r="CM11677" s="31"/>
      <c r="CN11677" s="31"/>
      <c r="CO11677" s="31"/>
      <c r="CP11677" s="31"/>
      <c r="CQ11677" s="31"/>
      <c r="CR11677" s="31"/>
      <c r="CS11677" s="31"/>
      <c r="CT11677" s="31"/>
      <c r="CU11677" s="31"/>
      <c r="CV11677" s="31"/>
      <c r="CW11677" s="31"/>
      <c r="CX11677" s="31"/>
      <c r="CY11677" s="31"/>
      <c r="CZ11677" s="31"/>
      <c r="DA11677" s="31"/>
      <c r="DB11677" s="31"/>
      <c r="DC11677" s="31"/>
      <c r="DD11677" s="31"/>
      <c r="DE11677" s="31"/>
      <c r="DF11677" s="31"/>
      <c r="DG11677" s="31"/>
      <c r="DH11677" s="31"/>
      <c r="DI11677" s="31"/>
      <c r="DJ11677" s="31"/>
      <c r="DK11677" s="31"/>
      <c r="DL11677" s="31"/>
      <c r="DM11677" s="31"/>
      <c r="DN11677" s="31"/>
      <c r="DO11677" s="31"/>
      <c r="DP11677" s="31"/>
      <c r="DQ11677" s="31"/>
      <c r="DR11677" s="31"/>
      <c r="DS11677" s="31"/>
      <c r="DT11677" s="31"/>
      <c r="DU11677" s="31"/>
      <c r="DV11677" s="31"/>
      <c r="DW11677" s="31"/>
      <c r="DX11677" s="31"/>
      <c r="DY11677" s="31"/>
      <c r="DZ11677" s="31"/>
      <c r="EA11677" s="31"/>
    </row>
    <row r="11678" spans="5:131" customFormat="1" x14ac:dyDescent="0.25">
      <c r="E11678" t="str">
        <f t="shared" si="90"/>
        <v>select '0001064/4/01/06/2022' AGREEMENT_NO, '316483148422000' BILLING_TO_NPWP_OLD, '0316483148422000' BILLING_TO_NPWP_NEW union all</v>
      </c>
      <c r="BA11678" t="s">
        <v>4432</v>
      </c>
      <c r="BI11678" t="s">
        <v>2074</v>
      </c>
      <c r="BP11678" t="s">
        <v>2074</v>
      </c>
      <c r="BX11678" t="s">
        <v>6084</v>
      </c>
      <c r="CF11678" s="31" t="str">
        <f t="shared" si="91"/>
        <v>update IFINOPL.dbo.AGREEMENT_ASSET set BILLING_TO_NPWP = '0316483148422000' where AGREEMENT_NO = replace('0001118/4/01/09/2022', '/', '.');</v>
      </c>
      <c r="CG11678" s="31"/>
      <c r="CH11678" s="31"/>
      <c r="CI11678" s="31"/>
      <c r="CJ11678" s="31"/>
      <c r="CK11678" s="31"/>
      <c r="CL11678" s="31"/>
      <c r="CM11678" s="31"/>
      <c r="CN11678" s="31"/>
      <c r="CO11678" s="31"/>
      <c r="CP11678" s="31"/>
      <c r="CQ11678" s="31"/>
      <c r="CR11678" s="31"/>
      <c r="CS11678" s="31"/>
      <c r="CT11678" s="31"/>
      <c r="CU11678" s="31"/>
      <c r="CV11678" s="31"/>
      <c r="CW11678" s="31"/>
      <c r="CX11678" s="31"/>
      <c r="CY11678" s="31"/>
      <c r="CZ11678" s="31"/>
      <c r="DA11678" s="31"/>
      <c r="DB11678" s="31"/>
      <c r="DC11678" s="31"/>
      <c r="DD11678" s="31"/>
      <c r="DE11678" s="31"/>
      <c r="DF11678" s="31"/>
      <c r="DG11678" s="31"/>
      <c r="DH11678" s="31"/>
      <c r="DI11678" s="31"/>
      <c r="DJ11678" s="31"/>
      <c r="DK11678" s="31"/>
      <c r="DL11678" s="31"/>
      <c r="DM11678" s="31"/>
      <c r="DN11678" s="31"/>
      <c r="DO11678" s="31"/>
      <c r="DP11678" s="31"/>
      <c r="DQ11678" s="31"/>
      <c r="DR11678" s="31"/>
      <c r="DS11678" s="31"/>
      <c r="DT11678" s="31"/>
      <c r="DU11678" s="31"/>
      <c r="DV11678" s="31"/>
      <c r="DW11678" s="31"/>
      <c r="DX11678" s="31"/>
      <c r="DY11678" s="31"/>
      <c r="DZ11678" s="31"/>
      <c r="EA11678" s="31"/>
    </row>
    <row r="11679" spans="5:131" customFormat="1" x14ac:dyDescent="0.25">
      <c r="E11679" t="str">
        <f t="shared" si="90"/>
        <v>select '0001066/4/01/06/2022' AGREEMENT_NO, '316483148422000' BILLING_TO_NPWP_OLD, '0316483148422000' BILLING_TO_NPWP_NEW union all</v>
      </c>
      <c r="BA11679" t="s">
        <v>4434</v>
      </c>
      <c r="BI11679" t="s">
        <v>2074</v>
      </c>
      <c r="BP11679" t="s">
        <v>2074</v>
      </c>
      <c r="BX11679" t="s">
        <v>6084</v>
      </c>
      <c r="CF11679" s="31" t="str">
        <f t="shared" si="91"/>
        <v>update IFINOPL.dbo.AGREEMENT_ASSET set BILLING_TO_NPWP = '0316483148422000' where AGREEMENT_NO = replace('0001119/4/01/09/2022', '/', '.');</v>
      </c>
      <c r="CG11679" s="31"/>
      <c r="CH11679" s="31"/>
      <c r="CI11679" s="31"/>
      <c r="CJ11679" s="31"/>
      <c r="CK11679" s="31"/>
      <c r="CL11679" s="31"/>
      <c r="CM11679" s="31"/>
      <c r="CN11679" s="31"/>
      <c r="CO11679" s="31"/>
      <c r="CP11679" s="31"/>
      <c r="CQ11679" s="31"/>
      <c r="CR11679" s="31"/>
      <c r="CS11679" s="31"/>
      <c r="CT11679" s="31"/>
      <c r="CU11679" s="31"/>
      <c r="CV11679" s="31"/>
      <c r="CW11679" s="31"/>
      <c r="CX11679" s="31"/>
      <c r="CY11679" s="31"/>
      <c r="CZ11679" s="31"/>
      <c r="DA11679" s="31"/>
      <c r="DB11679" s="31"/>
      <c r="DC11679" s="31"/>
      <c r="DD11679" s="31"/>
      <c r="DE11679" s="31"/>
      <c r="DF11679" s="31"/>
      <c r="DG11679" s="31"/>
      <c r="DH11679" s="31"/>
      <c r="DI11679" s="31"/>
      <c r="DJ11679" s="31"/>
      <c r="DK11679" s="31"/>
      <c r="DL11679" s="31"/>
      <c r="DM11679" s="31"/>
      <c r="DN11679" s="31"/>
      <c r="DO11679" s="31"/>
      <c r="DP11679" s="31"/>
      <c r="DQ11679" s="31"/>
      <c r="DR11679" s="31"/>
      <c r="DS11679" s="31"/>
      <c r="DT11679" s="31"/>
      <c r="DU11679" s="31"/>
      <c r="DV11679" s="31"/>
      <c r="DW11679" s="31"/>
      <c r="DX11679" s="31"/>
      <c r="DY11679" s="31"/>
      <c r="DZ11679" s="31"/>
      <c r="EA11679" s="31"/>
    </row>
    <row r="11680" spans="5:131" customFormat="1" x14ac:dyDescent="0.25">
      <c r="E11680" t="str">
        <f t="shared" si="90"/>
        <v>select '0001067/4/01/06/2022' AGREEMENT_NO, '316483148422000' BILLING_TO_NPWP_OLD, '0316483148422000' BILLING_TO_NPWP_NEW union all</v>
      </c>
      <c r="BA11680" t="s">
        <v>4496</v>
      </c>
      <c r="BI11680" t="s">
        <v>2074</v>
      </c>
      <c r="BP11680" t="s">
        <v>2074</v>
      </c>
      <c r="BX11680" t="s">
        <v>6084</v>
      </c>
      <c r="CF11680" s="31" t="str">
        <f t="shared" si="91"/>
        <v>update IFINOPL.dbo.AGREEMENT_ASSET set BILLING_TO_NPWP = '0316483148422000' where AGREEMENT_NO = replace('0001161/4/01/10/2022', '/', '.');</v>
      </c>
      <c r="CG11680" s="31"/>
      <c r="CH11680" s="31"/>
      <c r="CI11680" s="31"/>
      <c r="CJ11680" s="31"/>
      <c r="CK11680" s="31"/>
      <c r="CL11680" s="31"/>
      <c r="CM11680" s="31"/>
      <c r="CN11680" s="31"/>
      <c r="CO11680" s="31"/>
      <c r="CP11680" s="31"/>
      <c r="CQ11680" s="31"/>
      <c r="CR11680" s="31"/>
      <c r="CS11680" s="31"/>
      <c r="CT11680" s="31"/>
      <c r="CU11680" s="31"/>
      <c r="CV11680" s="31"/>
      <c r="CW11680" s="31"/>
      <c r="CX11680" s="31"/>
      <c r="CY11680" s="31"/>
      <c r="CZ11680" s="31"/>
      <c r="DA11680" s="31"/>
      <c r="DB11680" s="31"/>
      <c r="DC11680" s="31"/>
      <c r="DD11680" s="31"/>
      <c r="DE11680" s="31"/>
      <c r="DF11680" s="31"/>
      <c r="DG11680" s="31"/>
      <c r="DH11680" s="31"/>
      <c r="DI11680" s="31"/>
      <c r="DJ11680" s="31"/>
      <c r="DK11680" s="31"/>
      <c r="DL11680" s="31"/>
      <c r="DM11680" s="31"/>
      <c r="DN11680" s="31"/>
      <c r="DO11680" s="31"/>
      <c r="DP11680" s="31"/>
      <c r="DQ11680" s="31"/>
      <c r="DR11680" s="31"/>
      <c r="DS11680" s="31"/>
      <c r="DT11680" s="31"/>
      <c r="DU11680" s="31"/>
      <c r="DV11680" s="31"/>
      <c r="DW11680" s="31"/>
      <c r="DX11680" s="31"/>
      <c r="DY11680" s="31"/>
      <c r="DZ11680" s="31"/>
      <c r="EA11680" s="31"/>
    </row>
    <row r="11681" spans="5:131" customFormat="1" x14ac:dyDescent="0.25">
      <c r="E11681" t="str">
        <f t="shared" si="90"/>
        <v>select '0001068/4/01/06/2022' AGREEMENT_NO, '316483148422000' BILLING_TO_NPWP_OLD, '0316483148422000' BILLING_TO_NPWP_NEW union all</v>
      </c>
      <c r="BA11681" t="s">
        <v>4500</v>
      </c>
      <c r="BI11681" t="s">
        <v>2074</v>
      </c>
      <c r="BP11681" t="s">
        <v>2074</v>
      </c>
      <c r="BX11681" t="s">
        <v>6084</v>
      </c>
      <c r="CF11681" s="31" t="str">
        <f t="shared" si="91"/>
        <v>update IFINOPL.dbo.AGREEMENT_ASSET set BILLING_TO_NPWP = '0316483148422000' where AGREEMENT_NO = replace('0001163/4/01/10/2022', '/', '.');</v>
      </c>
      <c r="CG11681" s="31"/>
      <c r="CH11681" s="31"/>
      <c r="CI11681" s="31"/>
      <c r="CJ11681" s="31"/>
      <c r="CK11681" s="31"/>
      <c r="CL11681" s="31"/>
      <c r="CM11681" s="31"/>
      <c r="CN11681" s="31"/>
      <c r="CO11681" s="31"/>
      <c r="CP11681" s="31"/>
      <c r="CQ11681" s="31"/>
      <c r="CR11681" s="31"/>
      <c r="CS11681" s="31"/>
      <c r="CT11681" s="31"/>
      <c r="CU11681" s="31"/>
      <c r="CV11681" s="31"/>
      <c r="CW11681" s="31"/>
      <c r="CX11681" s="31"/>
      <c r="CY11681" s="31"/>
      <c r="CZ11681" s="31"/>
      <c r="DA11681" s="31"/>
      <c r="DB11681" s="31"/>
      <c r="DC11681" s="31"/>
      <c r="DD11681" s="31"/>
      <c r="DE11681" s="31"/>
      <c r="DF11681" s="31"/>
      <c r="DG11681" s="31"/>
      <c r="DH11681" s="31"/>
      <c r="DI11681" s="31"/>
      <c r="DJ11681" s="31"/>
      <c r="DK11681" s="31"/>
      <c r="DL11681" s="31"/>
      <c r="DM11681" s="31"/>
      <c r="DN11681" s="31"/>
      <c r="DO11681" s="31"/>
      <c r="DP11681" s="31"/>
      <c r="DQ11681" s="31"/>
      <c r="DR11681" s="31"/>
      <c r="DS11681" s="31"/>
      <c r="DT11681" s="31"/>
      <c r="DU11681" s="31"/>
      <c r="DV11681" s="31"/>
      <c r="DW11681" s="31"/>
      <c r="DX11681" s="31"/>
      <c r="DY11681" s="31"/>
      <c r="DZ11681" s="31"/>
      <c r="EA11681" s="31"/>
    </row>
    <row r="11682" spans="5:131" customFormat="1" x14ac:dyDescent="0.25">
      <c r="E11682" t="str">
        <f t="shared" si="90"/>
        <v>select '0001118/4/01/09/2022' AGREEMENT_NO, '316483148422000' BILLING_TO_NPWP_OLD, '0316483148422000' BILLING_TO_NPWP_NEW union all</v>
      </c>
      <c r="BA11682" t="s">
        <v>4622</v>
      </c>
      <c r="BI11682" t="s">
        <v>2074</v>
      </c>
      <c r="BP11682" t="s">
        <v>2074</v>
      </c>
      <c r="BX11682" t="s">
        <v>6084</v>
      </c>
      <c r="CF11682" s="31" t="str">
        <f t="shared" si="91"/>
        <v>update IFINOPL.dbo.AGREEMENT_ASSET set BILLING_TO_NPWP = '0316483148422000' where AGREEMENT_NO = replace('0001318/4/01/03/2023', '/', '.');</v>
      </c>
      <c r="CG11682" s="31"/>
      <c r="CH11682" s="31"/>
      <c r="CI11682" s="31"/>
      <c r="CJ11682" s="31"/>
      <c r="CK11682" s="31"/>
      <c r="CL11682" s="31"/>
      <c r="CM11682" s="31"/>
      <c r="CN11682" s="31"/>
      <c r="CO11682" s="31"/>
      <c r="CP11682" s="31"/>
      <c r="CQ11682" s="31"/>
      <c r="CR11682" s="31"/>
      <c r="CS11682" s="31"/>
      <c r="CT11682" s="31"/>
      <c r="CU11682" s="31"/>
      <c r="CV11682" s="31"/>
      <c r="CW11682" s="31"/>
      <c r="CX11682" s="31"/>
      <c r="CY11682" s="31"/>
      <c r="CZ11682" s="31"/>
      <c r="DA11682" s="31"/>
      <c r="DB11682" s="31"/>
      <c r="DC11682" s="31"/>
      <c r="DD11682" s="31"/>
      <c r="DE11682" s="31"/>
      <c r="DF11682" s="31"/>
      <c r="DG11682" s="31"/>
      <c r="DH11682" s="31"/>
      <c r="DI11682" s="31"/>
      <c r="DJ11682" s="31"/>
      <c r="DK11682" s="31"/>
      <c r="DL11682" s="31"/>
      <c r="DM11682" s="31"/>
      <c r="DN11682" s="31"/>
      <c r="DO11682" s="31"/>
      <c r="DP11682" s="31"/>
      <c r="DQ11682" s="31"/>
      <c r="DR11682" s="31"/>
      <c r="DS11682" s="31"/>
      <c r="DT11682" s="31"/>
      <c r="DU11682" s="31"/>
      <c r="DV11682" s="31"/>
      <c r="DW11682" s="31"/>
      <c r="DX11682" s="31"/>
      <c r="DY11682" s="31"/>
      <c r="DZ11682" s="31"/>
      <c r="EA11682" s="31"/>
    </row>
    <row r="11683" spans="5:131" customFormat="1" x14ac:dyDescent="0.25">
      <c r="E11683" t="str">
        <f t="shared" si="90"/>
        <v>select '0001119/4/01/09/2022' AGREEMENT_NO, '316483148422000' BILLING_TO_NPWP_OLD, '0316483148422000' BILLING_TO_NPWP_NEW union all</v>
      </c>
      <c r="BA11683" t="s">
        <v>4694</v>
      </c>
      <c r="BI11683" t="s">
        <v>2074</v>
      </c>
      <c r="BP11683" t="s">
        <v>2074</v>
      </c>
      <c r="BX11683" t="s">
        <v>6084</v>
      </c>
      <c r="CF11683" s="31" t="str">
        <f t="shared" si="91"/>
        <v>update IFINOPL.dbo.AGREEMENT_ASSET set BILLING_TO_NPWP = '0316483148422000' where AGREEMENT_NO = replace('0001405/4/01/06/2023', '/', '.');</v>
      </c>
      <c r="CG11683" s="31"/>
      <c r="CH11683" s="31"/>
      <c r="CI11683" s="31"/>
      <c r="CJ11683" s="31"/>
      <c r="CK11683" s="31"/>
      <c r="CL11683" s="31"/>
      <c r="CM11683" s="31"/>
      <c r="CN11683" s="31"/>
      <c r="CO11683" s="31"/>
      <c r="CP11683" s="31"/>
      <c r="CQ11683" s="31"/>
      <c r="CR11683" s="31"/>
      <c r="CS11683" s="31"/>
      <c r="CT11683" s="31"/>
      <c r="CU11683" s="31"/>
      <c r="CV11683" s="31"/>
      <c r="CW11683" s="31"/>
      <c r="CX11683" s="31"/>
      <c r="CY11683" s="31"/>
      <c r="CZ11683" s="31"/>
      <c r="DA11683" s="31"/>
      <c r="DB11683" s="31"/>
      <c r="DC11683" s="31"/>
      <c r="DD11683" s="31"/>
      <c r="DE11683" s="31"/>
      <c r="DF11683" s="31"/>
      <c r="DG11683" s="31"/>
      <c r="DH11683" s="31"/>
      <c r="DI11683" s="31"/>
      <c r="DJ11683" s="31"/>
      <c r="DK11683" s="31"/>
      <c r="DL11683" s="31"/>
      <c r="DM11683" s="31"/>
      <c r="DN11683" s="31"/>
      <c r="DO11683" s="31"/>
      <c r="DP11683" s="31"/>
      <c r="DQ11683" s="31"/>
      <c r="DR11683" s="31"/>
      <c r="DS11683" s="31"/>
      <c r="DT11683" s="31"/>
      <c r="DU11683" s="31"/>
      <c r="DV11683" s="31"/>
      <c r="DW11683" s="31"/>
      <c r="DX11683" s="31"/>
      <c r="DY11683" s="31"/>
      <c r="DZ11683" s="31"/>
      <c r="EA11683" s="31"/>
    </row>
    <row r="11684" spans="5:131" customFormat="1" x14ac:dyDescent="0.25">
      <c r="E11684" t="str">
        <f t="shared" si="90"/>
        <v>select '0001161/4/01/10/2022' AGREEMENT_NO, '316483148422000' BILLING_TO_NPWP_OLD, '0316483148422000' BILLING_TO_NPWP_NEW union all</v>
      </c>
      <c r="BA11684" t="s">
        <v>4695</v>
      </c>
      <c r="BI11684" t="s">
        <v>2074</v>
      </c>
      <c r="BP11684" t="s">
        <v>2074</v>
      </c>
      <c r="BX11684" t="s">
        <v>6084</v>
      </c>
      <c r="CF11684" s="31" t="str">
        <f t="shared" si="91"/>
        <v>update IFINOPL.dbo.AGREEMENT_ASSET set BILLING_TO_NPWP = '0316483148422000' where AGREEMENT_NO = replace('0001406/4/01/06/2023', '/', '.');</v>
      </c>
      <c r="CG11684" s="31"/>
      <c r="CH11684" s="31"/>
      <c r="CI11684" s="31"/>
      <c r="CJ11684" s="31"/>
      <c r="CK11684" s="31"/>
      <c r="CL11684" s="31"/>
      <c r="CM11684" s="31"/>
      <c r="CN11684" s="31"/>
      <c r="CO11684" s="31"/>
      <c r="CP11684" s="31"/>
      <c r="CQ11684" s="31"/>
      <c r="CR11684" s="31"/>
      <c r="CS11684" s="31"/>
      <c r="CT11684" s="31"/>
      <c r="CU11684" s="31"/>
      <c r="CV11684" s="31"/>
      <c r="CW11684" s="31"/>
      <c r="CX11684" s="31"/>
      <c r="CY11684" s="31"/>
      <c r="CZ11684" s="31"/>
      <c r="DA11684" s="31"/>
      <c r="DB11684" s="31"/>
      <c r="DC11684" s="31"/>
      <c r="DD11684" s="31"/>
      <c r="DE11684" s="31"/>
      <c r="DF11684" s="31"/>
      <c r="DG11684" s="31"/>
      <c r="DH11684" s="31"/>
      <c r="DI11684" s="31"/>
      <c r="DJ11684" s="31"/>
      <c r="DK11684" s="31"/>
      <c r="DL11684" s="31"/>
      <c r="DM11684" s="31"/>
      <c r="DN11684" s="31"/>
      <c r="DO11684" s="31"/>
      <c r="DP11684" s="31"/>
      <c r="DQ11684" s="31"/>
      <c r="DR11684" s="31"/>
      <c r="DS11684" s="31"/>
      <c r="DT11684" s="31"/>
      <c r="DU11684" s="31"/>
      <c r="DV11684" s="31"/>
      <c r="DW11684" s="31"/>
      <c r="DX11684" s="31"/>
      <c r="DY11684" s="31"/>
      <c r="DZ11684" s="31"/>
      <c r="EA11684" s="31"/>
    </row>
    <row r="11685" spans="5:131" customFormat="1" x14ac:dyDescent="0.25">
      <c r="E11685" t="str">
        <f t="shared" si="90"/>
        <v>select '0001163/4/01/10/2022' AGREEMENT_NO, '316483148422000' BILLING_TO_NPWP_OLD, '0316483148422000' BILLING_TO_NPWP_NEW union all</v>
      </c>
      <c r="BA11685" t="s">
        <v>4700</v>
      </c>
      <c r="BI11685" t="s">
        <v>2074</v>
      </c>
      <c r="BP11685" t="s">
        <v>2074</v>
      </c>
      <c r="BX11685" t="s">
        <v>6084</v>
      </c>
      <c r="CF11685" s="31" t="str">
        <f t="shared" si="91"/>
        <v>update IFINOPL.dbo.AGREEMENT_ASSET set BILLING_TO_NPWP = '0316483148422000' where AGREEMENT_NO = replace('0001411/4/01/07/2023', '/', '.');</v>
      </c>
      <c r="CG11685" s="31"/>
      <c r="CH11685" s="31"/>
      <c r="CI11685" s="31"/>
      <c r="CJ11685" s="31"/>
      <c r="CK11685" s="31"/>
      <c r="CL11685" s="31"/>
      <c r="CM11685" s="31"/>
      <c r="CN11685" s="31"/>
      <c r="CO11685" s="31"/>
      <c r="CP11685" s="31"/>
      <c r="CQ11685" s="31"/>
      <c r="CR11685" s="31"/>
      <c r="CS11685" s="31"/>
      <c r="CT11685" s="31"/>
      <c r="CU11685" s="31"/>
      <c r="CV11685" s="31"/>
      <c r="CW11685" s="31"/>
      <c r="CX11685" s="31"/>
      <c r="CY11685" s="31"/>
      <c r="CZ11685" s="31"/>
      <c r="DA11685" s="31"/>
      <c r="DB11685" s="31"/>
      <c r="DC11685" s="31"/>
      <c r="DD11685" s="31"/>
      <c r="DE11685" s="31"/>
      <c r="DF11685" s="31"/>
      <c r="DG11685" s="31"/>
      <c r="DH11685" s="31"/>
      <c r="DI11685" s="31"/>
      <c r="DJ11685" s="31"/>
      <c r="DK11685" s="31"/>
      <c r="DL11685" s="31"/>
      <c r="DM11685" s="31"/>
      <c r="DN11685" s="31"/>
      <c r="DO11685" s="31"/>
      <c r="DP11685" s="31"/>
      <c r="DQ11685" s="31"/>
      <c r="DR11685" s="31"/>
      <c r="DS11685" s="31"/>
      <c r="DT11685" s="31"/>
      <c r="DU11685" s="31"/>
      <c r="DV11685" s="31"/>
      <c r="DW11685" s="31"/>
      <c r="DX11685" s="31"/>
      <c r="DY11685" s="31"/>
      <c r="DZ11685" s="31"/>
      <c r="EA11685" s="31"/>
    </row>
    <row r="11686" spans="5:131" customFormat="1" x14ac:dyDescent="0.25">
      <c r="E11686" t="str">
        <f t="shared" si="90"/>
        <v>select '0001318/4/01/03/2023' AGREEMENT_NO, '316483148422000' BILLING_TO_NPWP_OLD, '0316483148422000' BILLING_TO_NPWP_NEW union all</v>
      </c>
      <c r="BA11686" t="s">
        <v>4701</v>
      </c>
      <c r="BI11686" t="s">
        <v>2074</v>
      </c>
      <c r="BP11686" t="s">
        <v>2074</v>
      </c>
      <c r="BX11686" t="s">
        <v>6084</v>
      </c>
      <c r="CF11686" s="31" t="str">
        <f t="shared" si="91"/>
        <v>update IFINOPL.dbo.AGREEMENT_ASSET set BILLING_TO_NPWP = '0316483148422000' where AGREEMENT_NO = replace('0001412/4/01/07/2023', '/', '.');</v>
      </c>
      <c r="CG11686" s="31"/>
      <c r="CH11686" s="31"/>
      <c r="CI11686" s="31"/>
      <c r="CJ11686" s="31"/>
      <c r="CK11686" s="31"/>
      <c r="CL11686" s="31"/>
      <c r="CM11686" s="31"/>
      <c r="CN11686" s="31"/>
      <c r="CO11686" s="31"/>
      <c r="CP11686" s="31"/>
      <c r="CQ11686" s="31"/>
      <c r="CR11686" s="31"/>
      <c r="CS11686" s="31"/>
      <c r="CT11686" s="31"/>
      <c r="CU11686" s="31"/>
      <c r="CV11686" s="31"/>
      <c r="CW11686" s="31"/>
      <c r="CX11686" s="31"/>
      <c r="CY11686" s="31"/>
      <c r="CZ11686" s="31"/>
      <c r="DA11686" s="31"/>
      <c r="DB11686" s="31"/>
      <c r="DC11686" s="31"/>
      <c r="DD11686" s="31"/>
      <c r="DE11686" s="31"/>
      <c r="DF11686" s="31"/>
      <c r="DG11686" s="31"/>
      <c r="DH11686" s="31"/>
      <c r="DI11686" s="31"/>
      <c r="DJ11686" s="31"/>
      <c r="DK11686" s="31"/>
      <c r="DL11686" s="31"/>
      <c r="DM11686" s="31"/>
      <c r="DN11686" s="31"/>
      <c r="DO11686" s="31"/>
      <c r="DP11686" s="31"/>
      <c r="DQ11686" s="31"/>
      <c r="DR11686" s="31"/>
      <c r="DS11686" s="31"/>
      <c r="DT11686" s="31"/>
      <c r="DU11686" s="31"/>
      <c r="DV11686" s="31"/>
      <c r="DW11686" s="31"/>
      <c r="DX11686" s="31"/>
      <c r="DY11686" s="31"/>
      <c r="DZ11686" s="31"/>
      <c r="EA11686" s="31"/>
    </row>
    <row r="11687" spans="5:131" customFormat="1" x14ac:dyDescent="0.25">
      <c r="E11687" t="str">
        <f t="shared" si="90"/>
        <v>select '0001405/4/01/06/2023' AGREEMENT_NO, '316483148422000' BILLING_TO_NPWP_OLD, '0316483148422000' BILLING_TO_NPWP_NEW union all</v>
      </c>
      <c r="BA11687" t="s">
        <v>4715</v>
      </c>
      <c r="BI11687" t="s">
        <v>2074</v>
      </c>
      <c r="BP11687" t="s">
        <v>2074</v>
      </c>
      <c r="BX11687" t="s">
        <v>6084</v>
      </c>
      <c r="CF11687" s="31" t="str">
        <f t="shared" si="91"/>
        <v>update IFINOPL.dbo.AGREEMENT_ASSET set BILLING_TO_NPWP = '0316483148422000' where AGREEMENT_NO = replace('0001427/4/01/07/2023', '/', '.');</v>
      </c>
      <c r="CG11687" s="31"/>
      <c r="CH11687" s="31"/>
      <c r="CI11687" s="31"/>
      <c r="CJ11687" s="31"/>
      <c r="CK11687" s="31"/>
      <c r="CL11687" s="31"/>
      <c r="CM11687" s="31"/>
      <c r="CN11687" s="31"/>
      <c r="CO11687" s="31"/>
      <c r="CP11687" s="31"/>
      <c r="CQ11687" s="31"/>
      <c r="CR11687" s="31"/>
      <c r="CS11687" s="31"/>
      <c r="CT11687" s="31"/>
      <c r="CU11687" s="31"/>
      <c r="CV11687" s="31"/>
      <c r="CW11687" s="31"/>
      <c r="CX11687" s="31"/>
      <c r="CY11687" s="31"/>
      <c r="CZ11687" s="31"/>
      <c r="DA11687" s="31"/>
      <c r="DB11687" s="31"/>
      <c r="DC11687" s="31"/>
      <c r="DD11687" s="31"/>
      <c r="DE11687" s="31"/>
      <c r="DF11687" s="31"/>
      <c r="DG11687" s="31"/>
      <c r="DH11687" s="31"/>
      <c r="DI11687" s="31"/>
      <c r="DJ11687" s="31"/>
      <c r="DK11687" s="31"/>
      <c r="DL11687" s="31"/>
      <c r="DM11687" s="31"/>
      <c r="DN11687" s="31"/>
      <c r="DO11687" s="31"/>
      <c r="DP11687" s="31"/>
      <c r="DQ11687" s="31"/>
      <c r="DR11687" s="31"/>
      <c r="DS11687" s="31"/>
      <c r="DT11687" s="31"/>
      <c r="DU11687" s="31"/>
      <c r="DV11687" s="31"/>
      <c r="DW11687" s="31"/>
      <c r="DX11687" s="31"/>
      <c r="DY11687" s="31"/>
      <c r="DZ11687" s="31"/>
      <c r="EA11687" s="31"/>
    </row>
    <row r="11688" spans="5:131" customFormat="1" x14ac:dyDescent="0.25">
      <c r="E11688" t="str">
        <f t="shared" si="90"/>
        <v>select '0001406/4/01/06/2023' AGREEMENT_NO, '316483148422000' BILLING_TO_NPWP_OLD, '0316483148422000' BILLING_TO_NPWP_NEW union all</v>
      </c>
      <c r="BA11688" t="s">
        <v>302</v>
      </c>
      <c r="BI11688" t="s">
        <v>2074</v>
      </c>
      <c r="BP11688" t="s">
        <v>2074</v>
      </c>
      <c r="BX11688" t="s">
        <v>6084</v>
      </c>
      <c r="CF11688" s="31" t="str">
        <f t="shared" si="91"/>
        <v>update IFINOPL.dbo.AGREEMENT_ASSET set BILLING_TO_NPWP = '0316483148422000' where AGREEMENT_NO = replace('0002095/4/10/03/2024', '/', '.');</v>
      </c>
      <c r="CG11688" s="31"/>
      <c r="CH11688" s="31"/>
      <c r="CI11688" s="31"/>
      <c r="CJ11688" s="31"/>
      <c r="CK11688" s="31"/>
      <c r="CL11688" s="31"/>
      <c r="CM11688" s="31"/>
      <c r="CN11688" s="31"/>
      <c r="CO11688" s="31"/>
      <c r="CP11688" s="31"/>
      <c r="CQ11688" s="31"/>
      <c r="CR11688" s="31"/>
      <c r="CS11688" s="31"/>
      <c r="CT11688" s="31"/>
      <c r="CU11688" s="31"/>
      <c r="CV11688" s="31"/>
      <c r="CW11688" s="31"/>
      <c r="CX11688" s="31"/>
      <c r="CY11688" s="31"/>
      <c r="CZ11688" s="31"/>
      <c r="DA11688" s="31"/>
      <c r="DB11688" s="31"/>
      <c r="DC11688" s="31"/>
      <c r="DD11688" s="31"/>
      <c r="DE11688" s="31"/>
      <c r="DF11688" s="31"/>
      <c r="DG11688" s="31"/>
      <c r="DH11688" s="31"/>
      <c r="DI11688" s="31"/>
      <c r="DJ11688" s="31"/>
      <c r="DK11688" s="31"/>
      <c r="DL11688" s="31"/>
      <c r="DM11688" s="31"/>
      <c r="DN11688" s="31"/>
      <c r="DO11688" s="31"/>
      <c r="DP11688" s="31"/>
      <c r="DQ11688" s="31"/>
      <c r="DR11688" s="31"/>
      <c r="DS11688" s="31"/>
      <c r="DT11688" s="31"/>
      <c r="DU11688" s="31"/>
      <c r="DV11688" s="31"/>
      <c r="DW11688" s="31"/>
      <c r="DX11688" s="31"/>
      <c r="DY11688" s="31"/>
      <c r="DZ11688" s="31"/>
      <c r="EA11688" s="31"/>
    </row>
    <row r="11689" spans="5:131" customFormat="1" x14ac:dyDescent="0.25">
      <c r="E11689" t="str">
        <f t="shared" si="90"/>
        <v>select '0001411/4/01/07/2023' AGREEMENT_NO, '316483148422000' BILLING_TO_NPWP_OLD, '0316483148422000' BILLING_TO_NPWP_NEW union all</v>
      </c>
      <c r="BA11689" t="s">
        <v>303</v>
      </c>
      <c r="BI11689" t="s">
        <v>2074</v>
      </c>
      <c r="BP11689" t="s">
        <v>2074</v>
      </c>
      <c r="BX11689" t="s">
        <v>6084</v>
      </c>
      <c r="CF11689" s="31" t="str">
        <f t="shared" si="91"/>
        <v>update IFINOPL.dbo.AGREEMENT_ASSET set BILLING_TO_NPWP = '0316483148422000' where AGREEMENT_NO = replace('0002096/4/10/03/2024', '/', '.');</v>
      </c>
      <c r="CG11689" s="31"/>
      <c r="CH11689" s="31"/>
      <c r="CI11689" s="31"/>
      <c r="CJ11689" s="31"/>
      <c r="CK11689" s="31"/>
      <c r="CL11689" s="31"/>
      <c r="CM11689" s="31"/>
      <c r="CN11689" s="31"/>
      <c r="CO11689" s="31"/>
      <c r="CP11689" s="31"/>
      <c r="CQ11689" s="31"/>
      <c r="CR11689" s="31"/>
      <c r="CS11689" s="31"/>
      <c r="CT11689" s="31"/>
      <c r="CU11689" s="31"/>
      <c r="CV11689" s="31"/>
      <c r="CW11689" s="31"/>
      <c r="CX11689" s="31"/>
      <c r="CY11689" s="31"/>
      <c r="CZ11689" s="31"/>
      <c r="DA11689" s="31"/>
      <c r="DB11689" s="31"/>
      <c r="DC11689" s="31"/>
      <c r="DD11689" s="31"/>
      <c r="DE11689" s="31"/>
      <c r="DF11689" s="31"/>
      <c r="DG11689" s="31"/>
      <c r="DH11689" s="31"/>
      <c r="DI11689" s="31"/>
      <c r="DJ11689" s="31"/>
      <c r="DK11689" s="31"/>
      <c r="DL11689" s="31"/>
      <c r="DM11689" s="31"/>
      <c r="DN11689" s="31"/>
      <c r="DO11689" s="31"/>
      <c r="DP11689" s="31"/>
      <c r="DQ11689" s="31"/>
      <c r="DR11689" s="31"/>
      <c r="DS11689" s="31"/>
      <c r="DT11689" s="31"/>
      <c r="DU11689" s="31"/>
      <c r="DV11689" s="31"/>
      <c r="DW11689" s="31"/>
      <c r="DX11689" s="31"/>
      <c r="DY11689" s="31"/>
      <c r="DZ11689" s="31"/>
      <c r="EA11689" s="31"/>
    </row>
    <row r="11690" spans="5:131" customFormat="1" x14ac:dyDescent="0.25">
      <c r="E11690" t="str">
        <f t="shared" si="90"/>
        <v>select '0001412/4/01/07/2023' AGREEMENT_NO, '316483148422000' BILLING_TO_NPWP_OLD, '0316483148422000' BILLING_TO_NPWP_NEW union all</v>
      </c>
      <c r="BA11690" t="s">
        <v>304</v>
      </c>
      <c r="BI11690" t="s">
        <v>2074</v>
      </c>
      <c r="BP11690" t="s">
        <v>2074</v>
      </c>
      <c r="BX11690" t="s">
        <v>6084</v>
      </c>
      <c r="CF11690" s="31" t="str">
        <f t="shared" si="91"/>
        <v>update IFINOPL.dbo.AGREEMENT_ASSET set BILLING_TO_NPWP = '0316483148422000' where AGREEMENT_NO = replace('0002097/4/10/03/2024', '/', '.');</v>
      </c>
      <c r="CG11690" s="31"/>
      <c r="CH11690" s="31"/>
      <c r="CI11690" s="31"/>
      <c r="CJ11690" s="31"/>
      <c r="CK11690" s="31"/>
      <c r="CL11690" s="31"/>
      <c r="CM11690" s="31"/>
      <c r="CN11690" s="31"/>
      <c r="CO11690" s="31"/>
      <c r="CP11690" s="31"/>
      <c r="CQ11690" s="31"/>
      <c r="CR11690" s="31"/>
      <c r="CS11690" s="31"/>
      <c r="CT11690" s="31"/>
      <c r="CU11690" s="31"/>
      <c r="CV11690" s="31"/>
      <c r="CW11690" s="31"/>
      <c r="CX11690" s="31"/>
      <c r="CY11690" s="31"/>
      <c r="CZ11690" s="31"/>
      <c r="DA11690" s="31"/>
      <c r="DB11690" s="31"/>
      <c r="DC11690" s="31"/>
      <c r="DD11690" s="31"/>
      <c r="DE11690" s="31"/>
      <c r="DF11690" s="31"/>
      <c r="DG11690" s="31"/>
      <c r="DH11690" s="31"/>
      <c r="DI11690" s="31"/>
      <c r="DJ11690" s="31"/>
      <c r="DK11690" s="31"/>
      <c r="DL11690" s="31"/>
      <c r="DM11690" s="31"/>
      <c r="DN11690" s="31"/>
      <c r="DO11690" s="31"/>
      <c r="DP11690" s="31"/>
      <c r="DQ11690" s="31"/>
      <c r="DR11690" s="31"/>
      <c r="DS11690" s="31"/>
      <c r="DT11690" s="31"/>
      <c r="DU11690" s="31"/>
      <c r="DV11690" s="31"/>
      <c r="DW11690" s="31"/>
      <c r="DX11690" s="31"/>
      <c r="DY11690" s="31"/>
      <c r="DZ11690" s="31"/>
      <c r="EA11690" s="31"/>
    </row>
    <row r="11691" spans="5:131" customFormat="1" x14ac:dyDescent="0.25">
      <c r="E11691" t="str">
        <f t="shared" si="90"/>
        <v>select '0001427/4/01/07/2023' AGREEMENT_NO, '316483148422000' BILLING_TO_NPWP_OLD, '0316483148422000' BILLING_TO_NPWP_NEW union all</v>
      </c>
      <c r="BA11691" t="s">
        <v>309</v>
      </c>
      <c r="BI11691" t="s">
        <v>2074</v>
      </c>
      <c r="BP11691" t="s">
        <v>2074</v>
      </c>
      <c r="BX11691" t="s">
        <v>6084</v>
      </c>
      <c r="CF11691" s="31" t="str">
        <f t="shared" si="91"/>
        <v>update IFINOPL.dbo.AGREEMENT_ASSET set BILLING_TO_NPWP = '0316483148422000' where AGREEMENT_NO = replace('0002209/4/10/04/2024', '/', '.');</v>
      </c>
      <c r="CG11691" s="31"/>
      <c r="CH11691" s="31"/>
      <c r="CI11691" s="31"/>
      <c r="CJ11691" s="31"/>
      <c r="CK11691" s="31"/>
      <c r="CL11691" s="31"/>
      <c r="CM11691" s="31"/>
      <c r="CN11691" s="31"/>
      <c r="CO11691" s="31"/>
      <c r="CP11691" s="31"/>
      <c r="CQ11691" s="31"/>
      <c r="CR11691" s="31"/>
      <c r="CS11691" s="31"/>
      <c r="CT11691" s="31"/>
      <c r="CU11691" s="31"/>
      <c r="CV11691" s="31"/>
      <c r="CW11691" s="31"/>
      <c r="CX11691" s="31"/>
      <c r="CY11691" s="31"/>
      <c r="CZ11691" s="31"/>
      <c r="DA11691" s="31"/>
      <c r="DB11691" s="31"/>
      <c r="DC11691" s="31"/>
      <c r="DD11691" s="31"/>
      <c r="DE11691" s="31"/>
      <c r="DF11691" s="31"/>
      <c r="DG11691" s="31"/>
      <c r="DH11691" s="31"/>
      <c r="DI11691" s="31"/>
      <c r="DJ11691" s="31"/>
      <c r="DK11691" s="31"/>
      <c r="DL11691" s="31"/>
      <c r="DM11691" s="31"/>
      <c r="DN11691" s="31"/>
      <c r="DO11691" s="31"/>
      <c r="DP11691" s="31"/>
      <c r="DQ11691" s="31"/>
      <c r="DR11691" s="31"/>
      <c r="DS11691" s="31"/>
      <c r="DT11691" s="31"/>
      <c r="DU11691" s="31"/>
      <c r="DV11691" s="31"/>
      <c r="DW11691" s="31"/>
      <c r="DX11691" s="31"/>
      <c r="DY11691" s="31"/>
      <c r="DZ11691" s="31"/>
      <c r="EA11691" s="31"/>
    </row>
    <row r="11692" spans="5:131" customFormat="1" x14ac:dyDescent="0.25">
      <c r="E11692" t="str">
        <f t="shared" si="90"/>
        <v>select '0002095/4/10/03/2024' AGREEMENT_NO, '316483148422000' BILLING_TO_NPWP_OLD, '0316483148422000' BILLING_TO_NPWP_NEW union all</v>
      </c>
      <c r="BA11692" t="s">
        <v>5343</v>
      </c>
      <c r="BI11692" t="s">
        <v>2398</v>
      </c>
      <c r="BP11692" t="s">
        <v>2398</v>
      </c>
      <c r="BX11692" t="s">
        <v>2117</v>
      </c>
      <c r="CF11692" s="31" t="str">
        <f t="shared" si="91"/>
        <v>update IFINOPL.dbo.AGREEMENT_ASSET set BILLING_TO_NPWP = '010000784092000' where AGREEMENT_NO = replace('0002293/4/10/05/2024', '/', '.');</v>
      </c>
      <c r="CG11692" s="31"/>
      <c r="CH11692" s="31"/>
      <c r="CI11692" s="31"/>
      <c r="CJ11692" s="31"/>
      <c r="CK11692" s="31"/>
      <c r="CL11692" s="31"/>
      <c r="CM11692" s="31"/>
      <c r="CN11692" s="31"/>
      <c r="CO11692" s="31"/>
      <c r="CP11692" s="31"/>
      <c r="CQ11692" s="31"/>
      <c r="CR11692" s="31"/>
      <c r="CS11692" s="31"/>
      <c r="CT11692" s="31"/>
      <c r="CU11692" s="31"/>
      <c r="CV11692" s="31"/>
      <c r="CW11692" s="31"/>
      <c r="CX11692" s="31"/>
      <c r="CY11692" s="31"/>
      <c r="CZ11692" s="31"/>
      <c r="DA11692" s="31"/>
      <c r="DB11692" s="31"/>
      <c r="DC11692" s="31"/>
      <c r="DD11692" s="31"/>
      <c r="DE11692" s="31"/>
      <c r="DF11692" s="31"/>
      <c r="DG11692" s="31"/>
      <c r="DH11692" s="31"/>
      <c r="DI11692" s="31"/>
      <c r="DJ11692" s="31"/>
      <c r="DK11692" s="31"/>
      <c r="DL11692" s="31"/>
      <c r="DM11692" s="31"/>
      <c r="DN11692" s="31"/>
      <c r="DO11692" s="31"/>
      <c r="DP11692" s="31"/>
      <c r="DQ11692" s="31"/>
      <c r="DR11692" s="31"/>
      <c r="DS11692" s="31"/>
      <c r="DT11692" s="31"/>
      <c r="DU11692" s="31"/>
      <c r="DV11692" s="31"/>
      <c r="DW11692" s="31"/>
      <c r="DX11692" s="31"/>
      <c r="DY11692" s="31"/>
      <c r="DZ11692" s="31"/>
      <c r="EA11692" s="31"/>
    </row>
    <row r="11693" spans="5:131" customFormat="1" x14ac:dyDescent="0.25">
      <c r="E11693" t="str">
        <f t="shared" si="90"/>
        <v>select '0002096/4/10/03/2024' AGREEMENT_NO, '316483148422000' BILLING_TO_NPWP_OLD, '0316483148422000' BILLING_TO_NPWP_NEW union all</v>
      </c>
      <c r="BA11693" t="s">
        <v>5386</v>
      </c>
      <c r="BI11693" t="s">
        <v>2399</v>
      </c>
      <c r="BP11693" t="s">
        <v>2399</v>
      </c>
      <c r="BX11693" t="s">
        <v>2154</v>
      </c>
      <c r="CF11693" s="31" t="str">
        <f t="shared" si="91"/>
        <v>update IFINOPL.dbo.AGREEMENT_ASSET set BILLING_TO_NPWP = '013006572092000' where AGREEMENT_NO = replace('0002348/4/08/05/2024', '/', '.');</v>
      </c>
      <c r="CG11693" s="31"/>
      <c r="CH11693" s="31"/>
      <c r="CI11693" s="31"/>
      <c r="CJ11693" s="31"/>
      <c r="CK11693" s="31"/>
      <c r="CL11693" s="31"/>
      <c r="CM11693" s="31"/>
      <c r="CN11693" s="31"/>
      <c r="CO11693" s="31"/>
      <c r="CP11693" s="31"/>
      <c r="CQ11693" s="31"/>
      <c r="CR11693" s="31"/>
      <c r="CS11693" s="31"/>
      <c r="CT11693" s="31"/>
      <c r="CU11693" s="31"/>
      <c r="CV11693" s="31"/>
      <c r="CW11693" s="31"/>
      <c r="CX11693" s="31"/>
      <c r="CY11693" s="31"/>
      <c r="CZ11693" s="31"/>
      <c r="DA11693" s="31"/>
      <c r="DB11693" s="31"/>
      <c r="DC11693" s="31"/>
      <c r="DD11693" s="31"/>
      <c r="DE11693" s="31"/>
      <c r="DF11693" s="31"/>
      <c r="DG11693" s="31"/>
      <c r="DH11693" s="31"/>
      <c r="DI11693" s="31"/>
      <c r="DJ11693" s="31"/>
      <c r="DK11693" s="31"/>
      <c r="DL11693" s="31"/>
      <c r="DM11693" s="31"/>
      <c r="DN11693" s="31"/>
      <c r="DO11693" s="31"/>
      <c r="DP11693" s="31"/>
      <c r="DQ11693" s="31"/>
      <c r="DR11693" s="31"/>
      <c r="DS11693" s="31"/>
      <c r="DT11693" s="31"/>
      <c r="DU11693" s="31"/>
      <c r="DV11693" s="31"/>
      <c r="DW11693" s="31"/>
      <c r="DX11693" s="31"/>
      <c r="DY11693" s="31"/>
      <c r="DZ11693" s="31"/>
      <c r="EA11693" s="31"/>
    </row>
    <row r="11694" spans="5:131" customFormat="1" x14ac:dyDescent="0.25">
      <c r="E11694" t="str">
        <f t="shared" si="90"/>
        <v>select '0002097/4/10/03/2024' AGREEMENT_NO, '316483148422000' BILLING_TO_NPWP_OLD, '0316483148422000' BILLING_TO_NPWP_NEW union all</v>
      </c>
      <c r="BA11694" t="s">
        <v>588</v>
      </c>
      <c r="BI11694" t="s">
        <v>2074</v>
      </c>
      <c r="BP11694" t="s">
        <v>2074</v>
      </c>
      <c r="BX11694" t="s">
        <v>6084</v>
      </c>
      <c r="CF11694" s="31" t="str">
        <f t="shared" si="91"/>
        <v>update IFINOPL.dbo.AGREEMENT_ASSET set BILLING_TO_NPWP = '0316483148422000' where AGREEMENT_NO = replace('0002365/4/10/05/2024', '/', '.');</v>
      </c>
      <c r="CG11694" s="31"/>
      <c r="CH11694" s="31"/>
      <c r="CI11694" s="31"/>
      <c r="CJ11694" s="31"/>
      <c r="CK11694" s="31"/>
      <c r="CL11694" s="31"/>
      <c r="CM11694" s="31"/>
      <c r="CN11694" s="31"/>
      <c r="CO11694" s="31"/>
      <c r="CP11694" s="31"/>
      <c r="CQ11694" s="31"/>
      <c r="CR11694" s="31"/>
      <c r="CS11694" s="31"/>
      <c r="CT11694" s="31"/>
      <c r="CU11694" s="31"/>
      <c r="CV11694" s="31"/>
      <c r="CW11694" s="31"/>
      <c r="CX11694" s="31"/>
      <c r="CY11694" s="31"/>
      <c r="CZ11694" s="31"/>
      <c r="DA11694" s="31"/>
      <c r="DB11694" s="31"/>
      <c r="DC11694" s="31"/>
      <c r="DD11694" s="31"/>
      <c r="DE11694" s="31"/>
      <c r="DF11694" s="31"/>
      <c r="DG11694" s="31"/>
      <c r="DH11694" s="31"/>
      <c r="DI11694" s="31"/>
      <c r="DJ11694" s="31"/>
      <c r="DK11694" s="31"/>
      <c r="DL11694" s="31"/>
      <c r="DM11694" s="31"/>
      <c r="DN11694" s="31"/>
      <c r="DO11694" s="31"/>
      <c r="DP11694" s="31"/>
      <c r="DQ11694" s="31"/>
      <c r="DR11694" s="31"/>
      <c r="DS11694" s="31"/>
      <c r="DT11694" s="31"/>
      <c r="DU11694" s="31"/>
      <c r="DV11694" s="31"/>
      <c r="DW11694" s="31"/>
      <c r="DX11694" s="31"/>
      <c r="DY11694" s="31"/>
      <c r="DZ11694" s="31"/>
      <c r="EA11694" s="31"/>
    </row>
    <row r="11695" spans="5:131" customFormat="1" x14ac:dyDescent="0.25">
      <c r="E11695" t="str">
        <f t="shared" si="90"/>
        <v>select '0002209/4/10/04/2024' AGREEMENT_NO, '316483148422000' BILLING_TO_NPWP_OLD, '0316483148422000' BILLING_TO_NPWP_NEW union all</v>
      </c>
      <c r="BA11695" t="s">
        <v>5413</v>
      </c>
      <c r="BI11695" t="s">
        <v>2182</v>
      </c>
      <c r="BP11695" t="s">
        <v>2182</v>
      </c>
      <c r="BX11695" t="s">
        <v>6082</v>
      </c>
      <c r="CF11695" s="31" t="str">
        <f t="shared" si="91"/>
        <v>update IFINOPL.dbo.AGREEMENT_ASSET set BILLING_TO_NPWP = '0030649776015000' where AGREEMENT_NO = replace('0002437/4/10/06/2024', '/', '.');</v>
      </c>
      <c r="CG11695" s="31"/>
      <c r="CH11695" s="31"/>
      <c r="CI11695" s="31"/>
      <c r="CJ11695" s="31"/>
      <c r="CK11695" s="31"/>
      <c r="CL11695" s="31"/>
      <c r="CM11695" s="31"/>
      <c r="CN11695" s="31"/>
      <c r="CO11695" s="31"/>
      <c r="CP11695" s="31"/>
      <c r="CQ11695" s="31"/>
      <c r="CR11695" s="31"/>
      <c r="CS11695" s="31"/>
      <c r="CT11695" s="31"/>
      <c r="CU11695" s="31"/>
      <c r="CV11695" s="31"/>
      <c r="CW11695" s="31"/>
      <c r="CX11695" s="31"/>
      <c r="CY11695" s="31"/>
      <c r="CZ11695" s="31"/>
      <c r="DA11695" s="31"/>
      <c r="DB11695" s="31"/>
      <c r="DC11695" s="31"/>
      <c r="DD11695" s="31"/>
      <c r="DE11695" s="31"/>
      <c r="DF11695" s="31"/>
      <c r="DG11695" s="31"/>
      <c r="DH11695" s="31"/>
      <c r="DI11695" s="31"/>
      <c r="DJ11695" s="31"/>
      <c r="DK11695" s="31"/>
      <c r="DL11695" s="31"/>
      <c r="DM11695" s="31"/>
      <c r="DN11695" s="31"/>
      <c r="DO11695" s="31"/>
      <c r="DP11695" s="31"/>
      <c r="DQ11695" s="31"/>
      <c r="DR11695" s="31"/>
      <c r="DS11695" s="31"/>
      <c r="DT11695" s="31"/>
      <c r="DU11695" s="31"/>
      <c r="DV11695" s="31"/>
      <c r="DW11695" s="31"/>
      <c r="DX11695" s="31"/>
      <c r="DY11695" s="31"/>
      <c r="DZ11695" s="31"/>
      <c r="EA11695" s="31"/>
    </row>
    <row r="11696" spans="5:131" customFormat="1" x14ac:dyDescent="0.25">
      <c r="E11696" t="str">
        <f t="shared" si="90"/>
        <v>select '0002365/4/10/05/2024' AGREEMENT_NO, '316483148422000' BILLING_TO_NPWP_OLD, '0316483148422000' BILLING_TO_NPWP_NEW union all</v>
      </c>
      <c r="BA11696" t="s">
        <v>5420</v>
      </c>
      <c r="BI11696" t="s">
        <v>2405</v>
      </c>
      <c r="BP11696" t="s">
        <v>2405</v>
      </c>
      <c r="BX11696" t="s">
        <v>2278</v>
      </c>
      <c r="CF11696" s="31" t="str">
        <f t="shared" si="91"/>
        <v>update IFINOPL.dbo.AGREEMENT_ASSET set BILLING_TO_NPWP = '015397102038000' where AGREEMENT_NO = replace('0002468/4/01/06/2024', '/', '.');</v>
      </c>
      <c r="CG11696" s="31"/>
      <c r="CH11696" s="31"/>
      <c r="CI11696" s="31"/>
      <c r="CJ11696" s="31"/>
      <c r="CK11696" s="31"/>
      <c r="CL11696" s="31"/>
      <c r="CM11696" s="31"/>
      <c r="CN11696" s="31"/>
      <c r="CO11696" s="31"/>
      <c r="CP11696" s="31"/>
      <c r="CQ11696" s="31"/>
      <c r="CR11696" s="31"/>
      <c r="CS11696" s="31"/>
      <c r="CT11696" s="31"/>
      <c r="CU11696" s="31"/>
      <c r="CV11696" s="31"/>
      <c r="CW11696" s="31"/>
      <c r="CX11696" s="31"/>
      <c r="CY11696" s="31"/>
      <c r="CZ11696" s="31"/>
      <c r="DA11696" s="31"/>
      <c r="DB11696" s="31"/>
      <c r="DC11696" s="31"/>
      <c r="DD11696" s="31"/>
      <c r="DE11696" s="31"/>
      <c r="DF11696" s="31"/>
      <c r="DG11696" s="31"/>
      <c r="DH11696" s="31"/>
      <c r="DI11696" s="31"/>
      <c r="DJ11696" s="31"/>
      <c r="DK11696" s="31"/>
      <c r="DL11696" s="31"/>
      <c r="DM11696" s="31"/>
      <c r="DN11696" s="31"/>
      <c r="DO11696" s="31"/>
      <c r="DP11696" s="31"/>
      <c r="DQ11696" s="31"/>
      <c r="DR11696" s="31"/>
      <c r="DS11696" s="31"/>
      <c r="DT11696" s="31"/>
      <c r="DU11696" s="31"/>
      <c r="DV11696" s="31"/>
      <c r="DW11696" s="31"/>
      <c r="DX11696" s="31"/>
      <c r="DY11696" s="31"/>
      <c r="DZ11696" s="31"/>
      <c r="EA11696" s="31"/>
    </row>
    <row r="11697" spans="5:180" customFormat="1" x14ac:dyDescent="0.25">
      <c r="BO11697" s="2" t="s">
        <v>44</v>
      </c>
      <c r="BW11697" s="2" t="s">
        <v>609</v>
      </c>
      <c r="CN11697" s="2" t="s">
        <v>314</v>
      </c>
      <c r="DE11697" s="2" t="s">
        <v>316</v>
      </c>
      <c r="DF11697" s="2"/>
    </row>
    <row r="11698" spans="5:180" customFormat="1" x14ac:dyDescent="0.25">
      <c r="E11698" t="str">
        <f>"select '" &amp; TRIM(SUBSTITUTE(E11620, "|", "")) &amp; "' AGREEMENT_NO, '" &amp; TRIM(SUBSTITUTE(N11620, "|", "")) &amp; "' NPWP_NAME_OLD, '" &amp; TRIM(SUBSTITUTE(AS11620, "|", "")) &amp; "' NPWP_NAME_NEW union all"</f>
        <v>select '0002420/4/08/06/2024' AGREEMENT_NO, 'ARTA DWITUNGGAL ABADI' NPWP_NAME_OLD, 'PT. ARTA DWITUNGGAL ABADI' NPWP_NAME_NEW union all</v>
      </c>
      <c r="BO11698" t="s">
        <v>5053</v>
      </c>
      <c r="BW11698" t="s">
        <v>1764</v>
      </c>
      <c r="CN11698" t="s">
        <v>1764</v>
      </c>
      <c r="DE11698" t="s">
        <v>6022</v>
      </c>
      <c r="DU11698" s="31" t="str">
        <f>"update IFINOPL.dbo.AGREEMENT_ASSET set NPWP_NAME = '" &amp; TRIM(DE11698) &amp; "' where AGREEMENT_NO = replace('" &amp; TRIM(BO11698) &amp; "', '/', '.');"</f>
        <v>update IFINOPL.dbo.AGREEMENT_ASSET set NPWP_NAME = 'CV. ARTHA GEMILANG ANDALAN' where AGREEMENT_NO = replace('0001866/4/08/02/2024', '/', '.');</v>
      </c>
      <c r="DV11698" s="31"/>
      <c r="DW11698" s="31"/>
      <c r="DX11698" s="31"/>
      <c r="DY11698" s="31"/>
      <c r="DZ11698" s="31"/>
      <c r="EA11698" s="31"/>
      <c r="EB11698" s="31"/>
      <c r="EC11698" s="31"/>
      <c r="ED11698" s="31"/>
      <c r="EE11698" s="31"/>
      <c r="EF11698" s="31"/>
      <c r="EG11698" s="31"/>
      <c r="EH11698" s="31"/>
      <c r="EI11698" s="31"/>
      <c r="EJ11698" s="31"/>
      <c r="EK11698" s="31"/>
      <c r="EL11698" s="31"/>
      <c r="EM11698" s="31"/>
      <c r="EN11698" s="31"/>
      <c r="EO11698" s="31"/>
      <c r="EP11698" s="31"/>
      <c r="EQ11698" s="31"/>
      <c r="ER11698" s="31"/>
      <c r="ES11698" s="31"/>
      <c r="ET11698" s="31"/>
      <c r="EU11698" s="31"/>
      <c r="EV11698" s="31"/>
      <c r="EW11698" s="31"/>
      <c r="EX11698" s="31"/>
      <c r="EY11698" s="31"/>
      <c r="EZ11698" s="31"/>
      <c r="FA11698" s="31"/>
      <c r="FB11698" s="31"/>
      <c r="FC11698" s="31"/>
      <c r="FD11698" s="31"/>
      <c r="FE11698" s="31"/>
      <c r="FF11698" s="31"/>
      <c r="FG11698" s="31"/>
      <c r="FH11698" s="31"/>
      <c r="FI11698" s="31"/>
      <c r="FJ11698" s="31"/>
      <c r="FK11698" s="31"/>
      <c r="FL11698" s="31"/>
      <c r="FM11698" s="31"/>
      <c r="FN11698" s="31"/>
      <c r="FO11698" s="31"/>
      <c r="FP11698" s="31"/>
      <c r="FQ11698" s="31"/>
      <c r="FR11698" s="31"/>
      <c r="FS11698" s="31"/>
      <c r="FT11698" s="31"/>
      <c r="FU11698" s="31"/>
      <c r="FV11698" s="31"/>
    </row>
    <row r="11699" spans="5:180" customFormat="1" x14ac:dyDescent="0.25">
      <c r="E11699" t="str">
        <f>"select '" &amp; TRIM(SUBSTITUTE(E11621, "|", "")) &amp; "' AGREEMENT_NO, '" &amp; TRIM(SUBSTITUTE(N11621, "|", "")) &amp; "' NPWP_NAME_OLD, '" &amp; TRIM(SUBSTITUTE(AS11621, "|", "")) &amp; "' NPWP_NAME_NEW union all"</f>
        <v>select '0001866/4/08/02/2024' AGREEMENT_NO, 'ARTHA GEMILANG ANDALAN' NPWP_NAME_OLD, 'CV. ARTHA GEMILANG ANDALAN' NPWP_NAME_NEW union all</v>
      </c>
      <c r="BO11699" t="s">
        <v>5343</v>
      </c>
      <c r="BW11699" t="s">
        <v>1956</v>
      </c>
      <c r="CN11699" t="s">
        <v>1956</v>
      </c>
      <c r="DE11699" t="s">
        <v>1073</v>
      </c>
      <c r="DU11699" s="31" t="str">
        <f>"update IFINOPL.dbo.AGREEMENT_ASSET set NPWP_NAME = '" &amp; TRIM(DE11699) &amp; "' where AGREEMENT_NO = replace('" &amp; TRIM(BO11699) &amp; "', '/', '.');"</f>
        <v>update IFINOPL.dbo.AGREEMENT_ASSET set NPWP_NAME = 'PT. KAO INDONESIA' where AGREEMENT_NO = replace('0002293/4/10/05/2024', '/', '.');</v>
      </c>
      <c r="DV11699" s="31"/>
      <c r="DW11699" s="31"/>
      <c r="DX11699" s="31"/>
      <c r="DY11699" s="31"/>
      <c r="DZ11699" s="31"/>
      <c r="EA11699" s="31"/>
      <c r="EB11699" s="31"/>
      <c r="EC11699" s="31"/>
      <c r="ED11699" s="31"/>
      <c r="EE11699" s="31"/>
      <c r="EF11699" s="31"/>
      <c r="EG11699" s="31"/>
      <c r="EH11699" s="31"/>
      <c r="EI11699" s="31"/>
      <c r="EJ11699" s="31"/>
      <c r="EK11699" s="31"/>
      <c r="EL11699" s="31"/>
      <c r="EM11699" s="31"/>
      <c r="EN11699" s="31"/>
      <c r="EO11699" s="31"/>
      <c r="EP11699" s="31"/>
      <c r="EQ11699" s="31"/>
      <c r="ER11699" s="31"/>
      <c r="ES11699" s="31"/>
      <c r="ET11699" s="31"/>
      <c r="EU11699" s="31"/>
      <c r="EV11699" s="31"/>
      <c r="EW11699" s="31"/>
      <c r="EX11699" s="31"/>
      <c r="EY11699" s="31"/>
      <c r="EZ11699" s="31"/>
      <c r="FA11699" s="31"/>
      <c r="FB11699" s="31"/>
      <c r="FC11699" s="31"/>
      <c r="FD11699" s="31"/>
      <c r="FE11699" s="31"/>
      <c r="FF11699" s="31"/>
      <c r="FG11699" s="31"/>
      <c r="FH11699" s="31"/>
      <c r="FI11699" s="31"/>
      <c r="FJ11699" s="31"/>
      <c r="FK11699" s="31"/>
      <c r="FL11699" s="31"/>
      <c r="FM11699" s="31"/>
      <c r="FN11699" s="31"/>
      <c r="FO11699" s="31"/>
      <c r="FP11699" s="31"/>
      <c r="FQ11699" s="31"/>
      <c r="FR11699" s="31"/>
      <c r="FS11699" s="31"/>
      <c r="FT11699" s="31"/>
      <c r="FU11699" s="31"/>
      <c r="FV11699" s="31"/>
    </row>
    <row r="11700" spans="5:180" customFormat="1" x14ac:dyDescent="0.25">
      <c r="E11700" t="str">
        <f>"select '" &amp; TRIM(SUBSTITUTE(E11622, "|", "")) &amp; "' AGREEMENT_NO, '" &amp; TRIM(SUBSTITUTE(N11622, "|", "")) &amp; "' NPWP_NAME_OLD, '" &amp; TRIM(SUBSTITUTE(AS11622, "|", "")) &amp; "' NPWP_NAME_NEW union all"</f>
        <v>select '0002293/4/10/05/2024' AGREEMENT_NO, 'KAO INDONESIA' NPWP_NAME_OLD, 'PT. KAO INDONESIA' NPWP_NAME_NEW union all</v>
      </c>
      <c r="BO11700" t="s">
        <v>5408</v>
      </c>
      <c r="BW11700" t="s">
        <v>1992</v>
      </c>
      <c r="CN11700" t="s">
        <v>1992</v>
      </c>
      <c r="DE11700" t="s">
        <v>1338</v>
      </c>
      <c r="DU11700" s="31" t="str">
        <f>"update IFINOPL.dbo.AGREEMENT_ASSET set NPWP_NAME = '" &amp; TRIM(DE11700) &amp; "' where AGREEMENT_NO = replace('" &amp; TRIM(BO11700) &amp; "', '/', '.');"</f>
        <v>update IFINOPL.dbo.AGREEMENT_ASSET set NPWP_NAME = 'PT. ARTA DWITUNGGAL ABADI' where AGREEMENT_NO = replace('0002420/4/08/06/2024', '/', '.');</v>
      </c>
      <c r="DV11700" s="31"/>
      <c r="DW11700" s="31"/>
      <c r="DX11700" s="31"/>
      <c r="DY11700" s="31"/>
      <c r="DZ11700" s="31"/>
      <c r="EA11700" s="31"/>
      <c r="EB11700" s="31"/>
      <c r="EC11700" s="31"/>
      <c r="ED11700" s="31"/>
      <c r="EE11700" s="31"/>
      <c r="EF11700" s="31"/>
      <c r="EG11700" s="31"/>
      <c r="EH11700" s="31"/>
      <c r="EI11700" s="31"/>
      <c r="EJ11700" s="31"/>
      <c r="EK11700" s="31"/>
      <c r="EL11700" s="31"/>
      <c r="EM11700" s="31"/>
      <c r="EN11700" s="31"/>
      <c r="EO11700" s="31"/>
      <c r="EP11700" s="31"/>
      <c r="EQ11700" s="31"/>
      <c r="ER11700" s="31"/>
      <c r="ES11700" s="31"/>
      <c r="ET11700" s="31"/>
      <c r="EU11700" s="31"/>
      <c r="EV11700" s="31"/>
      <c r="EW11700" s="31"/>
      <c r="EX11700" s="31"/>
      <c r="EY11700" s="31"/>
      <c r="EZ11700" s="31"/>
      <c r="FA11700" s="31"/>
      <c r="FB11700" s="31"/>
      <c r="FC11700" s="31"/>
      <c r="FD11700" s="31"/>
      <c r="FE11700" s="31"/>
      <c r="FF11700" s="31"/>
      <c r="FG11700" s="31"/>
      <c r="FH11700" s="31"/>
      <c r="FI11700" s="31"/>
      <c r="FJ11700" s="31"/>
      <c r="FK11700" s="31"/>
      <c r="FL11700" s="31"/>
      <c r="FM11700" s="31"/>
      <c r="FN11700" s="31"/>
      <c r="FO11700" s="31"/>
      <c r="FP11700" s="31"/>
      <c r="FQ11700" s="31"/>
      <c r="FR11700" s="31"/>
      <c r="FS11700" s="31"/>
      <c r="FT11700" s="31"/>
      <c r="FU11700" s="31"/>
      <c r="FV11700" s="31"/>
    </row>
    <row r="11701" spans="5:180" customFormat="1" x14ac:dyDescent="0.25">
      <c r="E11701" t="str">
        <f>"select '" &amp; TRIM(SUBSTITUTE(E11623, "|", "")) &amp; "' AGREEMENT_NO, '" &amp; TRIM(SUBSTITUTE(N11623, "|", "")) &amp; "' NPWP_NAME_OLD, '" &amp; TRIM(SUBSTITUTE(AS11623, "|", "")) &amp; "' NPWP_NAME_NEW union all"</f>
        <v>select '0002437/4/10/06/2024' AGREEMENT_NO, 'KOPERASI DAYAMITRA TELEKOMUNIKASI (KOMITEL)' NPWP_NAME_OLD, 'KOPERASI JASA DAYAMITRA TELEKOMUNIKASI' NPWP_NAME_NEW union all</v>
      </c>
      <c r="BO11701" t="s">
        <v>5413</v>
      </c>
      <c r="BW11701" t="s">
        <v>1997</v>
      </c>
      <c r="CN11701" t="s">
        <v>1997</v>
      </c>
      <c r="DE11701" t="s">
        <v>1210</v>
      </c>
      <c r="DU11701" s="31" t="str">
        <f>"update IFINOPL.dbo.AGREEMENT_ASSET set NPWP_NAME = '" &amp; TRIM(DE11701) &amp; "' where AGREEMENT_NO = replace('" &amp; TRIM(BO11701) &amp; "', '/', '.');"</f>
        <v>update IFINOPL.dbo.AGREEMENT_ASSET set NPWP_NAME = 'KOPERASI JASA DAYAMITRA TELEKOMUNIKASI' where AGREEMENT_NO = replace('0002437/4/10/06/2024', '/', '.');</v>
      </c>
      <c r="DV11701" s="31"/>
      <c r="DW11701" s="31"/>
      <c r="DX11701" s="31"/>
      <c r="DY11701" s="31"/>
      <c r="DZ11701" s="31"/>
      <c r="EA11701" s="31"/>
      <c r="EB11701" s="31"/>
      <c r="EC11701" s="31"/>
      <c r="ED11701" s="31"/>
      <c r="EE11701" s="31"/>
      <c r="EF11701" s="31"/>
      <c r="EG11701" s="31"/>
      <c r="EH11701" s="31"/>
      <c r="EI11701" s="31"/>
      <c r="EJ11701" s="31"/>
      <c r="EK11701" s="31"/>
      <c r="EL11701" s="31"/>
      <c r="EM11701" s="31"/>
      <c r="EN11701" s="31"/>
      <c r="EO11701" s="31"/>
      <c r="EP11701" s="31"/>
      <c r="EQ11701" s="31"/>
      <c r="ER11701" s="31"/>
      <c r="ES11701" s="31"/>
      <c r="ET11701" s="31"/>
      <c r="EU11701" s="31"/>
      <c r="EV11701" s="31"/>
      <c r="EW11701" s="31"/>
      <c r="EX11701" s="31"/>
      <c r="EY11701" s="31"/>
      <c r="EZ11701" s="31"/>
      <c r="FA11701" s="31"/>
      <c r="FB11701" s="31"/>
      <c r="FC11701" s="31"/>
      <c r="FD11701" s="31"/>
      <c r="FE11701" s="31"/>
      <c r="FF11701" s="31"/>
      <c r="FG11701" s="31"/>
      <c r="FH11701" s="31"/>
      <c r="FI11701" s="31"/>
      <c r="FJ11701" s="31"/>
      <c r="FK11701" s="31"/>
      <c r="FL11701" s="31"/>
      <c r="FM11701" s="31"/>
      <c r="FN11701" s="31"/>
      <c r="FO11701" s="31"/>
      <c r="FP11701" s="31"/>
      <c r="FQ11701" s="31"/>
      <c r="FR11701" s="31"/>
      <c r="FS11701" s="31"/>
      <c r="FT11701" s="31"/>
      <c r="FU11701" s="31"/>
      <c r="FV11701" s="31"/>
    </row>
    <row r="11702" spans="5:180" customFormat="1" x14ac:dyDescent="0.25">
      <c r="E11702" t="str">
        <f>"select '" &amp; TRIM(SUBSTITUTE(E11624, "|", "")) &amp; "' AGREEMENT_NO, '" &amp; TRIM(SUBSTITUTE(N11624, "|", "")) &amp; "' NPWP_NAME_OLD, '" &amp; TRIM(SUBSTITUTE(AS11624, "|", "")) &amp; "' NPWP_NAME_NEW union all"</f>
        <v>select '0002437/4/10/06/2024' AGREEMENT_NO, 'KOPERASI DAYAMITRA TELEKOMUNIKASI (KOMITEL)' NPWP_NAME_OLD, 'KOPERASI JASA DAYAMITRA TELEKOMUNIKASI' NPWP_NAME_NEW union all</v>
      </c>
    </row>
    <row r="11703" spans="5:180" customFormat="1" x14ac:dyDescent="0.25">
      <c r="DA11703" s="2" t="s">
        <v>44</v>
      </c>
      <c r="DE11703" s="2"/>
      <c r="DI11703" s="2" t="s">
        <v>355</v>
      </c>
      <c r="EM11703" s="2" t="s">
        <v>356</v>
      </c>
      <c r="FX11703" s="2" t="s">
        <v>6092</v>
      </c>
    </row>
    <row r="11704" spans="5:180" customFormat="1" x14ac:dyDescent="0.25">
      <c r="E11704" t="str">
        <f>"select '" &amp; TRIM(SUBSTITUTE(E11626, "|", "")) &amp; "' AGREEMENT_NO, '" &amp; TRIM(SUBSTITUTE(N11626, "|", "")) &amp; "' NPWP_ADDRESS_OLD, '" &amp; TRIM(SUBSTITUTE(AS11626, "|", "")) &amp; "' NPWP_ADDRESS_NEW union all"</f>
        <v>select '0002437/4/10/06/2024' AGREEMENT_NO, 'JL. TEBET TIMUR DALAM RAYA N0. 99B TEBET TIMUR TEBET JAKARTA SELATAN DKI JAKARTA 12820' NPWP_ADDRESS_OLD, 'JALAN KAPTEN P TENDEAN NO. 18, PELA MAMPANG, MAMPANG PRAPATAN, KOTA ADM. JAKARTA SELATAN, DKI JAKARTA' NPWP_ADDRESS_NEW union all</v>
      </c>
      <c r="DA11704" t="s">
        <v>5413</v>
      </c>
      <c r="DI11704" t="s">
        <v>1998</v>
      </c>
      <c r="EM11704" t="s">
        <v>6023</v>
      </c>
      <c r="FX11704" t="s">
        <v>1998</v>
      </c>
    </row>
    <row r="11705" spans="5:180" customFormat="1" x14ac:dyDescent="0.25"/>
    <row r="11706" spans="5:180" customFormat="1" x14ac:dyDescent="0.25">
      <c r="E11706" s="28" t="s">
        <v>340</v>
      </c>
      <c r="F11706" s="29"/>
      <c r="G11706" s="29"/>
      <c r="H11706" s="29"/>
      <c r="I11706" s="29"/>
      <c r="J11706" s="29"/>
      <c r="K11706" s="29"/>
      <c r="L11706" s="29"/>
      <c r="M11706" s="29"/>
      <c r="N11706" s="29"/>
      <c r="O11706" s="29"/>
      <c r="P11706" s="29"/>
      <c r="Q11706" s="29"/>
      <c r="R11706" s="29"/>
      <c r="S11706" s="29"/>
      <c r="T11706" s="29"/>
      <c r="U11706" s="29"/>
      <c r="V11706" s="29"/>
      <c r="W11706" s="29"/>
      <c r="X11706" s="29"/>
      <c r="Y11706" s="29"/>
      <c r="Z11706" s="29"/>
      <c r="AA11706" s="29"/>
    </row>
    <row r="11707" spans="5:180" customFormat="1" x14ac:dyDescent="0.25">
      <c r="E11707" s="28" t="s">
        <v>341</v>
      </c>
      <c r="F11707" s="29"/>
      <c r="G11707" s="29"/>
      <c r="H11707" s="29"/>
      <c r="I11707" s="29"/>
      <c r="J11707" s="29"/>
      <c r="K11707" s="29"/>
      <c r="L11707" s="29"/>
      <c r="M11707" s="29"/>
      <c r="N11707" s="29"/>
      <c r="O11707" s="29"/>
      <c r="P11707" s="29"/>
      <c r="Q11707" s="29"/>
      <c r="R11707" s="29"/>
      <c r="S11707" s="29"/>
      <c r="T11707" s="29"/>
      <c r="U11707" s="29"/>
      <c r="V11707" s="29"/>
      <c r="W11707" s="29"/>
      <c r="X11707" s="29"/>
      <c r="Y11707" s="29"/>
      <c r="Z11707" s="29"/>
      <c r="AA11707" s="29"/>
    </row>
    <row r="11708" spans="5:180" customFormat="1" x14ac:dyDescent="0.25">
      <c r="E11708" s="28"/>
      <c r="F11708" s="29"/>
      <c r="G11708" s="29"/>
      <c r="H11708" s="29"/>
      <c r="I11708" s="29"/>
      <c r="J11708" s="29"/>
      <c r="K11708" s="29"/>
      <c r="L11708" s="29"/>
      <c r="M11708" s="29"/>
      <c r="N11708" s="29"/>
      <c r="O11708" s="29"/>
      <c r="P11708" s="29"/>
      <c r="Q11708" s="29"/>
      <c r="R11708" s="29"/>
      <c r="S11708" s="29"/>
      <c r="T11708" s="29"/>
      <c r="U11708" s="29"/>
      <c r="V11708" s="29"/>
      <c r="W11708" s="29"/>
      <c r="X11708" s="29"/>
      <c r="Y11708" s="29"/>
      <c r="Z11708" s="29"/>
      <c r="AA11708" s="29"/>
    </row>
    <row r="11709" spans="5:180" customFormat="1" x14ac:dyDescent="0.25">
      <c r="E11709" s="28" t="s">
        <v>342</v>
      </c>
      <c r="F11709" s="29"/>
      <c r="G11709" s="29"/>
      <c r="H11709" s="29"/>
      <c r="I11709" s="29"/>
      <c r="J11709" s="29"/>
      <c r="K11709" s="29"/>
      <c r="L11709" s="29"/>
      <c r="M11709" s="29"/>
      <c r="N11709" s="29"/>
      <c r="O11709" s="29"/>
      <c r="P11709" s="29"/>
      <c r="Q11709" s="29"/>
      <c r="R11709" s="29"/>
      <c r="S11709" s="29"/>
      <c r="T11709" s="29"/>
      <c r="U11709" s="29"/>
      <c r="V11709" s="29"/>
      <c r="W11709" s="29"/>
      <c r="X11709" s="29"/>
      <c r="Y11709" s="29"/>
      <c r="Z11709" s="29"/>
      <c r="AA11709" s="29"/>
    </row>
    <row r="11710" spans="5:180" customFormat="1" x14ac:dyDescent="0.25"/>
    <row r="11711" spans="5:180" customFormat="1" x14ac:dyDescent="0.25">
      <c r="E11711" s="22" t="s">
        <v>6093</v>
      </c>
    </row>
    <row r="11712" spans="5:180" customFormat="1" x14ac:dyDescent="0.25">
      <c r="E11712" t="s">
        <v>6094</v>
      </c>
    </row>
    <row r="11713" customFormat="1" x14ac:dyDescent="0.25"/>
    <row r="11714" customFormat="1" x14ac:dyDescent="0.25"/>
    <row r="11715" customFormat="1" x14ac:dyDescent="0.25"/>
    <row r="11716" customFormat="1" x14ac:dyDescent="0.25"/>
    <row r="11717" customFormat="1" x14ac:dyDescent="0.25"/>
    <row r="11718" customFormat="1" x14ac:dyDescent="0.25"/>
    <row r="11719" customFormat="1" x14ac:dyDescent="0.25"/>
    <row r="11720" customFormat="1" x14ac:dyDescent="0.25"/>
    <row r="11721" customFormat="1" x14ac:dyDescent="0.25"/>
    <row r="11722" customFormat="1" x14ac:dyDescent="0.25"/>
    <row r="11723" customFormat="1" x14ac:dyDescent="0.25"/>
    <row r="11724" customFormat="1" x14ac:dyDescent="0.25"/>
    <row r="11725" customFormat="1" x14ac:dyDescent="0.25"/>
    <row r="11726" customFormat="1" x14ac:dyDescent="0.25"/>
    <row r="11727" customFormat="1" x14ac:dyDescent="0.25"/>
    <row r="11728" customFormat="1" x14ac:dyDescent="0.25"/>
    <row r="11729" spans="3:5" customFormat="1" x14ac:dyDescent="0.25"/>
    <row r="11730" spans="3:5" customFormat="1" x14ac:dyDescent="0.25"/>
    <row r="11731" spans="3:5" customFormat="1" x14ac:dyDescent="0.25"/>
    <row r="11732" spans="3:5" customFormat="1" x14ac:dyDescent="0.25"/>
    <row r="11733" spans="3:5" customFormat="1" x14ac:dyDescent="0.25"/>
    <row r="11734" spans="3:5" customFormat="1" x14ac:dyDescent="0.25"/>
    <row r="11735" spans="3:5" customFormat="1" x14ac:dyDescent="0.25"/>
    <row r="11736" spans="3:5" customFormat="1" x14ac:dyDescent="0.25"/>
    <row r="11737" spans="3:5" customFormat="1" x14ac:dyDescent="0.25"/>
    <row r="11738" spans="3:5" customFormat="1" x14ac:dyDescent="0.25"/>
    <row r="11739" spans="3:5" customFormat="1" x14ac:dyDescent="0.25"/>
    <row r="11740" spans="3:5" customFormat="1" x14ac:dyDescent="0.25"/>
    <row r="11741" spans="3:5" customFormat="1" x14ac:dyDescent="0.25"/>
    <row r="11742" spans="3:5" customFormat="1" x14ac:dyDescent="0.25"/>
    <row r="11743" spans="3:5" customFormat="1" x14ac:dyDescent="0.25"/>
    <row r="11744" spans="3:5" customFormat="1" x14ac:dyDescent="0.25">
      <c r="C11744" s="21">
        <v>0</v>
      </c>
      <c r="E11744" s="1" t="s">
        <v>5979</v>
      </c>
    </row>
    <row r="11745" spans="5:5" customFormat="1" x14ac:dyDescent="0.25">
      <c r="E11745" t="s">
        <v>5986</v>
      </c>
    </row>
    <row r="11746" spans="5:5" customFormat="1" x14ac:dyDescent="0.25">
      <c r="E11746" s="2" t="s">
        <v>5989</v>
      </c>
    </row>
    <row r="11747" spans="5:5" customFormat="1" x14ac:dyDescent="0.25">
      <c r="E11747" t="s">
        <v>438</v>
      </c>
    </row>
    <row r="11748" spans="5:5" customFormat="1" x14ac:dyDescent="0.25">
      <c r="E11748" t="s">
        <v>439</v>
      </c>
    </row>
    <row r="11749" spans="5:5" customFormat="1" x14ac:dyDescent="0.25"/>
    <row r="11750" spans="5:5" customFormat="1" x14ac:dyDescent="0.25">
      <c r="E11750" s="2" t="s">
        <v>5987</v>
      </c>
    </row>
    <row r="11751" spans="5:5" customFormat="1" x14ac:dyDescent="0.25"/>
    <row r="11752" spans="5:5" customFormat="1" x14ac:dyDescent="0.25"/>
    <row r="11753" spans="5:5" customFormat="1" x14ac:dyDescent="0.25"/>
    <row r="11754" spans="5:5" customFormat="1" x14ac:dyDescent="0.25"/>
    <row r="11755" spans="5:5" customFormat="1" x14ac:dyDescent="0.25"/>
    <row r="11756" spans="5:5" customFormat="1" x14ac:dyDescent="0.25"/>
    <row r="11757" spans="5:5" customFormat="1" x14ac:dyDescent="0.25"/>
    <row r="11758" spans="5:5" customFormat="1" x14ac:dyDescent="0.25"/>
    <row r="11759" spans="5:5" customFormat="1" x14ac:dyDescent="0.25"/>
    <row r="11760" spans="5:5" customFormat="1" x14ac:dyDescent="0.25"/>
    <row r="11761" customFormat="1" x14ac:dyDescent="0.25"/>
    <row r="11762" customFormat="1" x14ac:dyDescent="0.25"/>
    <row r="11763" customFormat="1" x14ac:dyDescent="0.25"/>
    <row r="11764" customFormat="1" x14ac:dyDescent="0.25"/>
    <row r="11765" customFormat="1" x14ac:dyDescent="0.25"/>
    <row r="11766" customFormat="1" x14ac:dyDescent="0.25"/>
    <row r="11767" customFormat="1" x14ac:dyDescent="0.25"/>
    <row r="11768" customFormat="1" x14ac:dyDescent="0.25"/>
    <row r="11769" customFormat="1" x14ac:dyDescent="0.25"/>
    <row r="11770" customFormat="1" x14ac:dyDescent="0.25"/>
    <row r="11771" customFormat="1" x14ac:dyDescent="0.25"/>
    <row r="11772" customFormat="1" x14ac:dyDescent="0.25"/>
    <row r="11773" customFormat="1" x14ac:dyDescent="0.25"/>
    <row r="11774" customFormat="1" x14ac:dyDescent="0.25"/>
    <row r="11775" customFormat="1" x14ac:dyDescent="0.25"/>
    <row r="11776" customFormat="1" x14ac:dyDescent="0.25"/>
    <row r="11777" spans="5:5" customFormat="1" x14ac:dyDescent="0.25"/>
    <row r="11778" spans="5:5" customFormat="1" x14ac:dyDescent="0.25"/>
    <row r="11779" spans="5:5" customFormat="1" x14ac:dyDescent="0.25"/>
    <row r="11780" spans="5:5" customFormat="1" x14ac:dyDescent="0.25"/>
    <row r="11781" spans="5:5" customFormat="1" x14ac:dyDescent="0.25"/>
    <row r="11782" spans="5:5" customFormat="1" x14ac:dyDescent="0.25"/>
    <row r="11783" spans="5:5" customFormat="1" x14ac:dyDescent="0.25"/>
    <row r="11784" spans="5:5" customFormat="1" x14ac:dyDescent="0.25"/>
    <row r="11785" spans="5:5" customFormat="1" x14ac:dyDescent="0.25"/>
    <row r="11786" spans="5:5" customFormat="1" x14ac:dyDescent="0.25"/>
    <row r="11787" spans="5:5" customFormat="1" x14ac:dyDescent="0.25"/>
    <row r="11788" spans="5:5" customFormat="1" x14ac:dyDescent="0.25"/>
    <row r="11789" spans="5:5" customFormat="1" x14ac:dyDescent="0.25"/>
    <row r="11790" spans="5:5" customFormat="1" x14ac:dyDescent="0.25"/>
    <row r="11791" spans="5:5" customFormat="1" x14ac:dyDescent="0.25"/>
    <row r="11792" spans="5:5" customFormat="1" x14ac:dyDescent="0.25">
      <c r="E11792" s="2" t="s">
        <v>6014</v>
      </c>
    </row>
    <row r="11793" customFormat="1" x14ac:dyDescent="0.25"/>
    <row r="11794" customFormat="1" x14ac:dyDescent="0.25"/>
    <row r="11795" customFormat="1" x14ac:dyDescent="0.25"/>
    <row r="11796" customFormat="1" x14ac:dyDescent="0.25"/>
    <row r="11797" customFormat="1" x14ac:dyDescent="0.25"/>
    <row r="11798" customFormat="1" x14ac:dyDescent="0.25"/>
    <row r="11799" customFormat="1" x14ac:dyDescent="0.25"/>
    <row r="11800" customFormat="1" x14ac:dyDescent="0.25"/>
    <row r="11801" customFormat="1" x14ac:dyDescent="0.25"/>
    <row r="11802" customFormat="1" x14ac:dyDescent="0.25"/>
    <row r="11803" customFormat="1" x14ac:dyDescent="0.25"/>
    <row r="11804" customFormat="1" x14ac:dyDescent="0.25"/>
    <row r="11805" customFormat="1" x14ac:dyDescent="0.25"/>
    <row r="11806" customFormat="1" x14ac:dyDescent="0.25"/>
    <row r="11807" customFormat="1" x14ac:dyDescent="0.25"/>
    <row r="11808" customFormat="1" x14ac:dyDescent="0.25"/>
    <row r="11809" customFormat="1" x14ac:dyDescent="0.25"/>
    <row r="11810" customFormat="1" x14ac:dyDescent="0.25"/>
    <row r="11811" customFormat="1" x14ac:dyDescent="0.25"/>
    <row r="11812" customFormat="1" x14ac:dyDescent="0.25"/>
    <row r="11813" customFormat="1" x14ac:dyDescent="0.25"/>
    <row r="11814" customFormat="1" x14ac:dyDescent="0.25"/>
    <row r="11815" customFormat="1" x14ac:dyDescent="0.25"/>
    <row r="11816" customFormat="1" x14ac:dyDescent="0.25"/>
    <row r="11817" customFormat="1" x14ac:dyDescent="0.25"/>
    <row r="11818" customFormat="1" x14ac:dyDescent="0.25"/>
    <row r="11819" customFormat="1" x14ac:dyDescent="0.25"/>
    <row r="11820" customFormat="1" x14ac:dyDescent="0.25"/>
    <row r="11821" customFormat="1" x14ac:dyDescent="0.25"/>
    <row r="11822" customFormat="1" x14ac:dyDescent="0.25"/>
    <row r="11823" customFormat="1" x14ac:dyDescent="0.25"/>
    <row r="11824" customFormat="1" x14ac:dyDescent="0.25"/>
    <row r="11825" spans="5:27" customFormat="1" x14ac:dyDescent="0.25"/>
    <row r="11826" spans="5:27" customFormat="1" x14ac:dyDescent="0.25"/>
    <row r="11827" spans="5:27" customFormat="1" x14ac:dyDescent="0.25"/>
    <row r="11828" spans="5:27" customFormat="1" x14ac:dyDescent="0.25"/>
    <row r="11829" spans="5:27" customFormat="1" x14ac:dyDescent="0.25">
      <c r="E11829" s="41" t="s">
        <v>122</v>
      </c>
    </row>
    <row r="11830" spans="5:27" customFormat="1" x14ac:dyDescent="0.25">
      <c r="E11830" t="s">
        <v>5992</v>
      </c>
    </row>
    <row r="11831" spans="5:27" customFormat="1" x14ac:dyDescent="0.25">
      <c r="E11831" t="s">
        <v>5990</v>
      </c>
      <c r="AA11831" s="2" t="s">
        <v>5991</v>
      </c>
    </row>
    <row r="11832" spans="5:27" customFormat="1" x14ac:dyDescent="0.25">
      <c r="E11832" t="s">
        <v>5993</v>
      </c>
      <c r="AA11832" s="2" t="s">
        <v>5994</v>
      </c>
    </row>
    <row r="11833" spans="5:27" customFormat="1" x14ac:dyDescent="0.25">
      <c r="E11833" t="s">
        <v>5995</v>
      </c>
      <c r="AA11833" s="2" t="s">
        <v>5996</v>
      </c>
    </row>
    <row r="11834" spans="5:27" customFormat="1" x14ac:dyDescent="0.25">
      <c r="E11834" t="s">
        <v>5997</v>
      </c>
    </row>
    <row r="11835" spans="5:27" customFormat="1" x14ac:dyDescent="0.25"/>
    <row r="11836" spans="5:27" customFormat="1" x14ac:dyDescent="0.25">
      <c r="E11836" s="41" t="s">
        <v>123</v>
      </c>
    </row>
    <row r="11837" spans="5:27" customFormat="1" x14ac:dyDescent="0.25">
      <c r="E11837" t="s">
        <v>5998</v>
      </c>
    </row>
    <row r="11838" spans="5:27" customFormat="1" x14ac:dyDescent="0.25">
      <c r="E11838" t="s">
        <v>5999</v>
      </c>
      <c r="AA11838" s="2" t="s">
        <v>5991</v>
      </c>
    </row>
    <row r="11839" spans="5:27" customFormat="1" x14ac:dyDescent="0.25">
      <c r="E11839" t="s">
        <v>6000</v>
      </c>
      <c r="AA11839" s="2" t="s">
        <v>5994</v>
      </c>
    </row>
    <row r="11840" spans="5:27" customFormat="1" x14ac:dyDescent="0.25">
      <c r="E11840" t="s">
        <v>6001</v>
      </c>
      <c r="AA11840" s="2" t="s">
        <v>5996</v>
      </c>
    </row>
    <row r="11841" spans="5:13" customFormat="1" x14ac:dyDescent="0.25"/>
    <row r="11842" spans="5:13" customFormat="1" x14ac:dyDescent="0.25">
      <c r="E11842" s="41" t="s">
        <v>127</v>
      </c>
    </row>
    <row r="11843" spans="5:13" customFormat="1" x14ac:dyDescent="0.25">
      <c r="E11843" t="s">
        <v>6002</v>
      </c>
    </row>
    <row r="11844" spans="5:13" customFormat="1" x14ac:dyDescent="0.25">
      <c r="E11844" t="s">
        <v>6003</v>
      </c>
    </row>
    <row r="11845" spans="5:13" customFormat="1" x14ac:dyDescent="0.25">
      <c r="E11845" t="s">
        <v>6004</v>
      </c>
    </row>
    <row r="11846" spans="5:13" customFormat="1" x14ac:dyDescent="0.25"/>
    <row r="11847" spans="5:13" customFormat="1" x14ac:dyDescent="0.25">
      <c r="E11847" s="41" t="s">
        <v>124</v>
      </c>
    </row>
    <row r="11848" spans="5:13" customFormat="1" x14ac:dyDescent="0.25">
      <c r="E11848" t="s">
        <v>6005</v>
      </c>
    </row>
    <row r="11849" spans="5:13" customFormat="1" x14ac:dyDescent="0.25">
      <c r="E11849" t="s">
        <v>6006</v>
      </c>
    </row>
    <row r="11850" spans="5:13" customFormat="1" x14ac:dyDescent="0.25">
      <c r="E11850" t="s">
        <v>6007</v>
      </c>
    </row>
    <row r="11851" spans="5:13" customFormat="1" x14ac:dyDescent="0.25"/>
    <row r="11852" spans="5:13" customFormat="1" x14ac:dyDescent="0.25">
      <c r="E11852" t="s">
        <v>44</v>
      </c>
      <c r="M11852" t="s">
        <v>47</v>
      </c>
    </row>
    <row r="11853" spans="5:13" customFormat="1" x14ac:dyDescent="0.25">
      <c r="E11853" s="2" t="s">
        <v>3764</v>
      </c>
      <c r="M11853" s="2" t="s">
        <v>5991</v>
      </c>
    </row>
    <row r="11854" spans="5:13" customFormat="1" x14ac:dyDescent="0.25">
      <c r="E11854" s="2" t="s">
        <v>3767</v>
      </c>
      <c r="M11854" s="2" t="s">
        <v>5994</v>
      </c>
    </row>
    <row r="11855" spans="5:13" customFormat="1" x14ac:dyDescent="0.25">
      <c r="E11855" s="2" t="s">
        <v>3947</v>
      </c>
      <c r="M11855" s="2" t="s">
        <v>5996</v>
      </c>
    </row>
    <row r="11856" spans="5:13" customFormat="1" x14ac:dyDescent="0.25"/>
    <row r="11857" spans="5:25" customFormat="1" x14ac:dyDescent="0.25">
      <c r="E11857" s="14" t="s">
        <v>2</v>
      </c>
      <c r="F11857" s="15"/>
      <c r="G11857" s="15"/>
      <c r="H11857" s="15"/>
      <c r="I11857" s="15"/>
      <c r="J11857" s="15"/>
      <c r="K11857" s="15"/>
      <c r="L11857" s="15"/>
      <c r="M11857" s="15"/>
      <c r="N11857" s="15"/>
      <c r="O11857" s="15"/>
      <c r="P11857" s="15"/>
      <c r="Q11857" s="15"/>
      <c r="R11857" s="15"/>
      <c r="S11857" s="15"/>
      <c r="T11857" s="15"/>
      <c r="U11857" s="15"/>
      <c r="V11857" s="15"/>
      <c r="W11857" s="15"/>
      <c r="X11857" s="15"/>
      <c r="Y11857" s="15"/>
    </row>
    <row r="11858" spans="5:25" customFormat="1" x14ac:dyDescent="0.25">
      <c r="E11858" s="14" t="s">
        <v>135</v>
      </c>
      <c r="F11858" s="15"/>
      <c r="G11858" s="15"/>
      <c r="H11858" s="15"/>
      <c r="I11858" s="15"/>
      <c r="J11858" s="15"/>
      <c r="K11858" s="15"/>
      <c r="L11858" s="15"/>
      <c r="M11858" s="15"/>
      <c r="N11858" s="15"/>
      <c r="O11858" s="15"/>
      <c r="P11858" s="15"/>
      <c r="Q11858" s="15"/>
      <c r="R11858" s="15"/>
      <c r="S11858" s="15"/>
      <c r="T11858" s="15"/>
      <c r="U11858" s="15"/>
      <c r="V11858" s="15"/>
      <c r="W11858" s="15"/>
      <c r="X11858" s="15"/>
      <c r="Y11858" s="15"/>
    </row>
    <row r="11859" spans="5:25" customFormat="1" x14ac:dyDescent="0.25">
      <c r="E11859" s="14" t="s">
        <v>136</v>
      </c>
      <c r="F11859" s="15"/>
      <c r="G11859" s="15"/>
      <c r="H11859" s="15"/>
      <c r="I11859" s="15"/>
      <c r="J11859" s="15"/>
      <c r="K11859" s="15"/>
      <c r="L11859" s="15"/>
      <c r="M11859" s="15"/>
      <c r="N11859" s="15"/>
      <c r="O11859" s="15"/>
      <c r="P11859" s="15"/>
      <c r="Q11859" s="15"/>
      <c r="R11859" s="15"/>
      <c r="S11859" s="15"/>
      <c r="T11859" s="15"/>
      <c r="U11859" s="15"/>
      <c r="V11859" s="15"/>
      <c r="W11859" s="15"/>
      <c r="X11859" s="15"/>
      <c r="Y11859" s="15"/>
    </row>
    <row r="11860" spans="5:25" customFormat="1" x14ac:dyDescent="0.25">
      <c r="E11860" s="14" t="s">
        <v>137</v>
      </c>
      <c r="F11860" s="15"/>
      <c r="G11860" s="15"/>
      <c r="H11860" s="15"/>
      <c r="I11860" s="15"/>
      <c r="J11860" s="15"/>
      <c r="K11860" s="15"/>
      <c r="L11860" s="15"/>
      <c r="M11860" s="15"/>
      <c r="N11860" s="15"/>
      <c r="O11860" s="15"/>
      <c r="P11860" s="15"/>
      <c r="Q11860" s="15"/>
      <c r="R11860" s="15"/>
      <c r="S11860" s="15"/>
      <c r="T11860" s="15"/>
      <c r="U11860" s="15"/>
      <c r="V11860" s="15"/>
      <c r="W11860" s="15"/>
      <c r="X11860" s="15"/>
      <c r="Y11860" s="15"/>
    </row>
    <row r="11861" spans="5:25" customFormat="1" x14ac:dyDescent="0.25">
      <c r="E11861" s="14" t="s">
        <v>26</v>
      </c>
      <c r="F11861" s="15"/>
      <c r="G11861" s="15"/>
      <c r="H11861" s="15"/>
      <c r="I11861" s="15"/>
      <c r="J11861" s="15"/>
      <c r="K11861" s="15"/>
      <c r="L11861" s="15"/>
      <c r="M11861" s="15"/>
      <c r="N11861" s="15"/>
      <c r="O11861" s="15"/>
      <c r="P11861" s="15"/>
      <c r="Q11861" s="15"/>
      <c r="R11861" s="15"/>
      <c r="S11861" s="15"/>
      <c r="T11861" s="15"/>
      <c r="U11861" s="15"/>
      <c r="V11861" s="15"/>
      <c r="W11861" s="15"/>
      <c r="X11861" s="15"/>
      <c r="Y11861" s="15"/>
    </row>
    <row r="11862" spans="5:25" customFormat="1" x14ac:dyDescent="0.25">
      <c r="E11862" s="14" t="s">
        <v>138</v>
      </c>
      <c r="F11862" s="15"/>
      <c r="G11862" s="15"/>
      <c r="H11862" s="15"/>
      <c r="I11862" s="15"/>
      <c r="J11862" s="15"/>
      <c r="K11862" s="15"/>
      <c r="L11862" s="15"/>
      <c r="M11862" s="15"/>
      <c r="N11862" s="15"/>
      <c r="O11862" s="15"/>
      <c r="P11862" s="15"/>
      <c r="Q11862" s="15"/>
      <c r="R11862" s="15"/>
      <c r="S11862" s="15"/>
      <c r="T11862" s="15"/>
      <c r="U11862" s="15"/>
      <c r="V11862" s="15"/>
      <c r="W11862" s="15"/>
      <c r="X11862" s="15"/>
      <c r="Y11862" s="15"/>
    </row>
    <row r="11863" spans="5:25" customFormat="1" x14ac:dyDescent="0.25">
      <c r="E11863" s="14" t="s">
        <v>29</v>
      </c>
      <c r="F11863" s="15"/>
      <c r="G11863" s="15"/>
      <c r="H11863" s="15"/>
      <c r="I11863" s="15"/>
      <c r="J11863" s="15"/>
      <c r="K11863" s="15"/>
      <c r="L11863" s="15"/>
      <c r="M11863" s="15"/>
      <c r="N11863" s="15"/>
      <c r="O11863" s="15"/>
      <c r="P11863" s="15"/>
      <c r="Q11863" s="15"/>
      <c r="R11863" s="15"/>
      <c r="S11863" s="15"/>
      <c r="T11863" s="15"/>
      <c r="U11863" s="15"/>
      <c r="V11863" s="15"/>
      <c r="W11863" s="15"/>
      <c r="X11863" s="15"/>
      <c r="Y11863" s="15"/>
    </row>
    <row r="11864" spans="5:25" customFormat="1" x14ac:dyDescent="0.25">
      <c r="E11864" s="18" t="s">
        <v>139</v>
      </c>
      <c r="F11864" s="15"/>
      <c r="G11864" s="15"/>
      <c r="H11864" s="15"/>
      <c r="I11864" s="15"/>
      <c r="J11864" s="15"/>
      <c r="K11864" s="15"/>
      <c r="L11864" s="15"/>
      <c r="M11864" s="15"/>
      <c r="N11864" s="15"/>
      <c r="O11864" s="15"/>
      <c r="P11864" s="15"/>
      <c r="Q11864" s="15"/>
      <c r="R11864" s="15"/>
      <c r="S11864" s="15"/>
      <c r="T11864" s="15"/>
      <c r="U11864" s="15"/>
      <c r="V11864" s="15"/>
      <c r="W11864" s="15"/>
      <c r="X11864" s="15"/>
      <c r="Y11864" s="15"/>
    </row>
    <row r="11865" spans="5:25" customFormat="1" x14ac:dyDescent="0.25">
      <c r="E11865" s="18" t="str">
        <f>"replace('" &amp; TRIM(E11853) &amp; "', '/', '.'),"</f>
        <v>replace('0000663/4/10/05/2023', '/', '.'),</v>
      </c>
      <c r="F11865" s="15"/>
      <c r="G11865" s="15"/>
      <c r="H11865" s="15"/>
      <c r="I11865" s="15"/>
      <c r="J11865" s="15"/>
      <c r="K11865" s="15"/>
      <c r="L11865" s="15"/>
      <c r="M11865" s="15"/>
      <c r="N11865" s="15"/>
      <c r="O11865" s="15"/>
      <c r="P11865" s="15"/>
      <c r="Q11865" s="15"/>
      <c r="R11865" s="15"/>
      <c r="S11865" s="15"/>
      <c r="T11865" s="15"/>
      <c r="U11865" s="15"/>
      <c r="V11865" s="15"/>
      <c r="W11865" s="15"/>
      <c r="X11865" s="15"/>
      <c r="Y11865" s="15"/>
    </row>
    <row r="11866" spans="5:25" customFormat="1" x14ac:dyDescent="0.25">
      <c r="E11866" s="18" t="str">
        <f>"replace('" &amp; TRIM(E11854) &amp; "', '/', '.'),"</f>
        <v>replace('0000664/4/10/05/2023', '/', '.'),</v>
      </c>
      <c r="F11866" s="15"/>
      <c r="G11866" s="15"/>
      <c r="H11866" s="15"/>
      <c r="I11866" s="15"/>
      <c r="J11866" s="15"/>
      <c r="K11866" s="15"/>
      <c r="L11866" s="15"/>
      <c r="M11866" s="15"/>
      <c r="N11866" s="15"/>
      <c r="O11866" s="15"/>
      <c r="P11866" s="15"/>
      <c r="Q11866" s="15"/>
      <c r="R11866" s="15"/>
      <c r="S11866" s="15"/>
      <c r="T11866" s="15"/>
      <c r="U11866" s="15"/>
      <c r="V11866" s="15"/>
      <c r="W11866" s="15"/>
      <c r="X11866" s="15"/>
      <c r="Y11866" s="15"/>
    </row>
    <row r="11867" spans="5:25" customFormat="1" x14ac:dyDescent="0.25">
      <c r="E11867" s="18" t="str">
        <f>"replace('" &amp; TRIM(E11855) &amp; "', '/', '.'),"</f>
        <v>replace('0000769/4/10/07/2023', '/', '.'),</v>
      </c>
      <c r="F11867" s="15"/>
      <c r="G11867" s="15"/>
      <c r="H11867" s="15"/>
      <c r="I11867" s="15"/>
      <c r="J11867" s="15"/>
      <c r="K11867" s="15"/>
      <c r="L11867" s="15"/>
      <c r="M11867" s="15"/>
      <c r="N11867" s="15"/>
      <c r="O11867" s="15"/>
      <c r="P11867" s="15"/>
      <c r="Q11867" s="15"/>
      <c r="R11867" s="15"/>
      <c r="S11867" s="15"/>
      <c r="T11867" s="15"/>
      <c r="U11867" s="15"/>
      <c r="V11867" s="15"/>
      <c r="W11867" s="15"/>
      <c r="X11867" s="15"/>
      <c r="Y11867" s="15"/>
    </row>
    <row r="11868" spans="5:25" customFormat="1" x14ac:dyDescent="0.25">
      <c r="E11868" s="18" t="s">
        <v>3</v>
      </c>
      <c r="F11868" s="15"/>
      <c r="G11868" s="15"/>
      <c r="H11868" s="15"/>
      <c r="I11868" s="15"/>
      <c r="J11868" s="15"/>
      <c r="K11868" s="15"/>
      <c r="L11868" s="15"/>
      <c r="M11868" s="15"/>
      <c r="N11868" s="15"/>
      <c r="O11868" s="15"/>
      <c r="P11868" s="15"/>
      <c r="Q11868" s="15"/>
      <c r="R11868" s="15"/>
      <c r="S11868" s="15"/>
      <c r="T11868" s="15"/>
      <c r="U11868" s="15"/>
      <c r="V11868" s="15"/>
      <c r="W11868" s="15"/>
      <c r="X11868" s="15"/>
      <c r="Y11868" s="15"/>
    </row>
    <row r="11869" spans="5:25" customFormat="1" x14ac:dyDescent="0.25">
      <c r="E11869" s="18" t="s">
        <v>252</v>
      </c>
      <c r="F11869" s="15"/>
      <c r="G11869" s="15"/>
      <c r="H11869" s="15"/>
      <c r="I11869" s="15"/>
      <c r="J11869" s="15"/>
      <c r="K11869" s="15"/>
      <c r="L11869" s="15"/>
      <c r="M11869" s="15"/>
      <c r="N11869" s="15"/>
      <c r="O11869" s="15"/>
      <c r="P11869" s="15"/>
      <c r="Q11869" s="15"/>
      <c r="R11869" s="15"/>
      <c r="S11869" s="15"/>
      <c r="T11869" s="15"/>
      <c r="U11869" s="15"/>
      <c r="V11869" s="15"/>
      <c r="W11869" s="15"/>
      <c r="X11869" s="15"/>
      <c r="Y11869" s="15"/>
    </row>
    <row r="11870" spans="5:25" customFormat="1" x14ac:dyDescent="0.25">
      <c r="E11870" s="18" t="str">
        <f>"replace('" &amp; TRIM(M11853) &amp; "', '/', '.'),"</f>
        <v>replace('08378/INV/2010/04/2024', '/', '.'),</v>
      </c>
      <c r="F11870" s="15"/>
      <c r="G11870" s="15"/>
      <c r="H11870" s="15"/>
      <c r="I11870" s="15"/>
      <c r="J11870" s="15"/>
      <c r="K11870" s="15"/>
      <c r="L11870" s="15"/>
      <c r="M11870" s="15"/>
      <c r="N11870" s="15"/>
      <c r="O11870" s="15"/>
      <c r="P11870" s="15"/>
      <c r="Q11870" s="15"/>
      <c r="R11870" s="15"/>
      <c r="S11870" s="15"/>
      <c r="T11870" s="15"/>
      <c r="U11870" s="15"/>
      <c r="V11870" s="15"/>
      <c r="W11870" s="15"/>
      <c r="X11870" s="15"/>
      <c r="Y11870" s="15"/>
    </row>
    <row r="11871" spans="5:25" customFormat="1" x14ac:dyDescent="0.25">
      <c r="E11871" s="18" t="str">
        <f>"replace('" &amp; TRIM(M11854) &amp; "', '/', '.'),"</f>
        <v>replace('08379/INV/2010/04/2024', '/', '.'),</v>
      </c>
      <c r="F11871" s="15"/>
      <c r="G11871" s="15"/>
      <c r="H11871" s="15"/>
      <c r="I11871" s="15"/>
      <c r="J11871" s="15"/>
      <c r="K11871" s="15"/>
      <c r="L11871" s="15"/>
      <c r="M11871" s="15"/>
      <c r="N11871" s="15"/>
      <c r="O11871" s="15"/>
      <c r="P11871" s="15"/>
      <c r="Q11871" s="15"/>
      <c r="R11871" s="15"/>
      <c r="S11871" s="15"/>
      <c r="T11871" s="15"/>
      <c r="U11871" s="15"/>
      <c r="V11871" s="15"/>
      <c r="W11871" s="15"/>
      <c r="X11871" s="15"/>
      <c r="Y11871" s="15"/>
    </row>
    <row r="11872" spans="5:25" customFormat="1" x14ac:dyDescent="0.25">
      <c r="E11872" s="18" t="str">
        <f>"replace('" &amp; TRIM(M11855) &amp; "', '/', '.'),"</f>
        <v>replace('08273/INV/2010/04/2024', '/', '.'),</v>
      </c>
      <c r="F11872" s="15"/>
      <c r="G11872" s="15"/>
      <c r="H11872" s="15"/>
      <c r="I11872" s="15"/>
      <c r="J11872" s="15"/>
      <c r="K11872" s="15"/>
      <c r="L11872" s="15"/>
      <c r="M11872" s="15"/>
      <c r="N11872" s="15"/>
      <c r="O11872" s="15"/>
      <c r="P11872" s="15"/>
      <c r="Q11872" s="15"/>
      <c r="R11872" s="15"/>
      <c r="S11872" s="15"/>
      <c r="T11872" s="15"/>
      <c r="U11872" s="15"/>
      <c r="V11872" s="15"/>
      <c r="W11872" s="15"/>
      <c r="X11872" s="15"/>
      <c r="Y11872" s="15"/>
    </row>
    <row r="11873" spans="5:60" customFormat="1" x14ac:dyDescent="0.25">
      <c r="E11873" s="18" t="s">
        <v>3</v>
      </c>
      <c r="F11873" s="15"/>
      <c r="G11873" s="15"/>
      <c r="H11873" s="15"/>
      <c r="I11873" s="15"/>
      <c r="J11873" s="15"/>
      <c r="K11873" s="15"/>
      <c r="L11873" s="15"/>
      <c r="M11873" s="15"/>
      <c r="N11873" s="15"/>
      <c r="O11873" s="15"/>
      <c r="P11873" s="15"/>
      <c r="Q11873" s="15"/>
      <c r="R11873" s="15"/>
      <c r="S11873" s="15"/>
      <c r="T11873" s="15"/>
      <c r="U11873" s="15"/>
      <c r="V11873" s="15"/>
      <c r="W11873" s="15"/>
      <c r="X11873" s="15"/>
      <c r="Y11873" s="15"/>
    </row>
    <row r="11874" spans="5:60" customFormat="1" x14ac:dyDescent="0.25">
      <c r="E11874" s="14" t="s">
        <v>140</v>
      </c>
      <c r="F11874" s="15"/>
      <c r="G11874" s="15"/>
      <c r="H11874" s="15"/>
      <c r="I11874" s="15"/>
      <c r="J11874" s="15"/>
      <c r="K11874" s="15"/>
      <c r="L11874" s="15"/>
      <c r="M11874" s="15"/>
      <c r="N11874" s="15"/>
      <c r="O11874" s="15"/>
      <c r="P11874" s="15"/>
      <c r="Q11874" s="15"/>
      <c r="R11874" s="15"/>
      <c r="S11874" s="15"/>
      <c r="T11874" s="15"/>
      <c r="U11874" s="15"/>
      <c r="V11874" s="15"/>
      <c r="W11874" s="15"/>
      <c r="X11874" s="15"/>
      <c r="Y11874" s="15"/>
    </row>
    <row r="11875" spans="5:60" customFormat="1" x14ac:dyDescent="0.25">
      <c r="E11875" s="14" t="s">
        <v>46</v>
      </c>
      <c r="F11875" s="15"/>
      <c r="G11875" s="15"/>
      <c r="H11875" s="15"/>
      <c r="I11875" s="15"/>
      <c r="J11875" s="15"/>
      <c r="K11875" s="15"/>
      <c r="L11875" s="15"/>
      <c r="M11875" s="15"/>
      <c r="N11875" s="15"/>
      <c r="O11875" s="15"/>
      <c r="P11875" s="15"/>
      <c r="Q11875" s="15"/>
      <c r="R11875" s="15"/>
      <c r="S11875" s="15"/>
      <c r="T11875" s="15"/>
      <c r="U11875" s="15"/>
      <c r="V11875" s="15"/>
      <c r="W11875" s="15"/>
      <c r="X11875" s="15"/>
      <c r="Y11875" s="15"/>
    </row>
    <row r="11876" spans="5:60" customFormat="1" x14ac:dyDescent="0.25">
      <c r="E11876" s="3"/>
      <c r="F11876" s="3"/>
      <c r="G11876" s="3"/>
      <c r="H11876" s="3"/>
      <c r="I11876" s="3"/>
      <c r="J11876" s="3"/>
      <c r="K11876" s="3"/>
      <c r="L11876" s="3"/>
      <c r="M11876" s="3"/>
      <c r="N11876" s="3"/>
      <c r="O11876" s="3"/>
      <c r="P11876" s="3"/>
      <c r="Q11876" s="3"/>
      <c r="R11876" s="3"/>
      <c r="S11876" s="3"/>
      <c r="T11876" s="3"/>
      <c r="U11876" s="3"/>
      <c r="V11876" s="3"/>
      <c r="W11876" s="3"/>
      <c r="X11876" s="3"/>
      <c r="Y11876" s="3"/>
    </row>
    <row r="11877" spans="5:60" customFormat="1" x14ac:dyDescent="0.25">
      <c r="E11877" s="14" t="s">
        <v>2</v>
      </c>
      <c r="F11877" s="15"/>
      <c r="G11877" s="15"/>
      <c r="H11877" s="15"/>
      <c r="I11877" s="15"/>
      <c r="J11877" s="15"/>
      <c r="K11877" s="15"/>
      <c r="L11877" s="15"/>
      <c r="M11877" s="15"/>
      <c r="N11877" s="15"/>
      <c r="O11877" s="15"/>
      <c r="P11877" s="15"/>
      <c r="Q11877" s="15"/>
      <c r="R11877" s="15"/>
      <c r="S11877" s="15"/>
      <c r="T11877" s="15"/>
      <c r="U11877" s="15"/>
      <c r="V11877" s="15"/>
      <c r="W11877" s="15"/>
      <c r="X11877" s="3"/>
      <c r="Y11877" s="3"/>
    </row>
    <row r="11878" spans="5:60" customFormat="1" x14ac:dyDescent="0.25">
      <c r="E11878" s="14" t="s">
        <v>141</v>
      </c>
      <c r="F11878" s="15"/>
      <c r="G11878" s="15"/>
      <c r="H11878" s="15"/>
      <c r="I11878" s="15"/>
      <c r="J11878" s="15"/>
      <c r="K11878" s="15"/>
      <c r="L11878" s="15"/>
      <c r="M11878" s="15"/>
      <c r="N11878" s="15"/>
      <c r="O11878" s="15"/>
      <c r="P11878" s="15"/>
      <c r="Q11878" s="15"/>
      <c r="R11878" s="15"/>
      <c r="S11878" s="15"/>
      <c r="T11878" s="15"/>
      <c r="U11878" s="15"/>
      <c r="V11878" s="15"/>
      <c r="W11878" s="15"/>
      <c r="X11878" s="3"/>
      <c r="Y11878" s="3"/>
    </row>
    <row r="11879" spans="5:60" customFormat="1" x14ac:dyDescent="0.25">
      <c r="E11879" s="14" t="s">
        <v>142</v>
      </c>
      <c r="F11879" s="15"/>
      <c r="G11879" s="15"/>
      <c r="H11879" s="15"/>
      <c r="I11879" s="15"/>
      <c r="J11879" s="15"/>
      <c r="K11879" s="15"/>
      <c r="L11879" s="15"/>
      <c r="M11879" s="15"/>
      <c r="N11879" s="15"/>
      <c r="O11879" s="15"/>
      <c r="P11879" s="15"/>
      <c r="Q11879" s="15"/>
      <c r="R11879" s="15"/>
      <c r="S11879" s="15"/>
      <c r="T11879" s="15"/>
      <c r="U11879" s="15"/>
      <c r="V11879" s="15"/>
      <c r="W11879" s="15"/>
      <c r="X11879" s="3"/>
      <c r="Y11879" s="3"/>
    </row>
    <row r="11880" spans="5:60" customFormat="1" x14ac:dyDescent="0.25">
      <c r="E11880" s="14" t="s">
        <v>143</v>
      </c>
      <c r="F11880" s="15"/>
      <c r="G11880" s="15"/>
      <c r="H11880" s="15"/>
      <c r="I11880" s="15"/>
      <c r="J11880" s="15"/>
      <c r="K11880" s="15"/>
      <c r="L11880" s="15"/>
      <c r="M11880" s="15"/>
      <c r="N11880" s="15"/>
      <c r="O11880" s="15"/>
      <c r="P11880" s="15"/>
      <c r="Q11880" s="15"/>
      <c r="R11880" s="15"/>
      <c r="S11880" s="15"/>
      <c r="T11880" s="15"/>
      <c r="U11880" s="15"/>
      <c r="V11880" s="15"/>
      <c r="W11880" s="15"/>
      <c r="X11880" s="3"/>
    </row>
    <row r="11881" spans="5:60" customFormat="1" x14ac:dyDescent="0.25">
      <c r="E11881" s="14" t="s">
        <v>144</v>
      </c>
      <c r="F11881" s="15"/>
      <c r="G11881" s="15"/>
      <c r="H11881" s="15"/>
      <c r="I11881" s="15"/>
      <c r="J11881" s="15"/>
      <c r="K11881" s="15"/>
      <c r="L11881" s="15"/>
      <c r="M11881" s="15"/>
      <c r="N11881" s="15"/>
      <c r="O11881" s="15"/>
      <c r="P11881" s="15"/>
      <c r="Q11881" s="15"/>
      <c r="R11881" s="15"/>
      <c r="S11881" s="15"/>
      <c r="T11881" s="15"/>
      <c r="U11881" s="15"/>
      <c r="V11881" s="15"/>
      <c r="W11881" s="15"/>
      <c r="X11881" s="3"/>
    </row>
    <row r="11882" spans="5:60" customFormat="1" x14ac:dyDescent="0.25">
      <c r="E11882" s="14" t="s">
        <v>145</v>
      </c>
      <c r="F11882" s="15"/>
      <c r="G11882" s="15"/>
      <c r="H11882" s="15"/>
      <c r="I11882" s="15"/>
      <c r="J11882" s="15"/>
      <c r="K11882" s="15"/>
      <c r="L11882" s="15"/>
      <c r="M11882" s="15"/>
      <c r="N11882" s="15"/>
      <c r="O11882" s="15"/>
      <c r="P11882" s="15"/>
      <c r="Q11882" s="15"/>
      <c r="R11882" s="15"/>
      <c r="S11882" s="15"/>
      <c r="T11882" s="15"/>
      <c r="U11882" s="15"/>
      <c r="V11882" s="15"/>
      <c r="W11882" s="15"/>
      <c r="Y11882" s="1" t="s">
        <v>91</v>
      </c>
      <c r="AH11882" s="2" t="s">
        <v>92</v>
      </c>
      <c r="AQ11882" s="2" t="s">
        <v>47</v>
      </c>
      <c r="AY11882" s="2" t="s">
        <v>146</v>
      </c>
      <c r="BH11882" s="2" t="s">
        <v>147</v>
      </c>
    </row>
    <row r="11883" spans="5:60" customFormat="1" x14ac:dyDescent="0.25">
      <c r="E11883" s="14" t="s">
        <v>26</v>
      </c>
      <c r="F11883" s="15"/>
      <c r="G11883" s="15"/>
      <c r="H11883" s="15"/>
      <c r="I11883" s="15"/>
      <c r="J11883" s="15"/>
      <c r="K11883" s="15"/>
      <c r="L11883" s="15"/>
      <c r="M11883" s="15"/>
      <c r="N11883" s="15"/>
      <c r="O11883" s="15"/>
      <c r="P11883" s="15"/>
      <c r="Q11883" s="15"/>
      <c r="R11883" s="15"/>
      <c r="S11883" s="15"/>
      <c r="T11883" s="15"/>
      <c r="U11883" s="15"/>
      <c r="V11883" s="15"/>
      <c r="W11883" s="15"/>
      <c r="Y11883" s="3">
        <v>0</v>
      </c>
      <c r="AH11883">
        <v>0</v>
      </c>
      <c r="AQ11883" t="s">
        <v>6015</v>
      </c>
      <c r="AY11883" t="s">
        <v>5996</v>
      </c>
      <c r="BH11883" t="str">
        <f>"exec IFINOPL.dbo.XSP_MTN_INVOICE_PPH @p_invoice_no = N'" &amp; TRIM(AY11883) &amp; "', @p_is_invoice_deduct_pph = N'" &amp; IF(Y11883 = 1, 0, 1) &amp; "', @p_mtn_remark = N'MyForms 453273', @p_mtn_cre_by = N'Aryo Budi D.P.';"</f>
        <v>exec IFINOPL.dbo.XSP_MTN_INVOICE_PPH @p_invoice_no = N'08273/INV/2010/04/2024', @p_is_invoice_deduct_pph = N'1', @p_mtn_remark = N'MyForms 453273', @p_mtn_cre_by = N'Aryo Budi D.P.';</v>
      </c>
    </row>
    <row r="11884" spans="5:60" customFormat="1" x14ac:dyDescent="0.25">
      <c r="E11884" s="14" t="s">
        <v>148</v>
      </c>
      <c r="F11884" s="15"/>
      <c r="G11884" s="15"/>
      <c r="H11884" s="15"/>
      <c r="I11884" s="15"/>
      <c r="J11884" s="15"/>
      <c r="K11884" s="15"/>
      <c r="L11884" s="15"/>
      <c r="M11884" s="15"/>
      <c r="N11884" s="15"/>
      <c r="O11884" s="15"/>
      <c r="P11884" s="15"/>
      <c r="Q11884" s="15"/>
      <c r="R11884" s="15"/>
      <c r="S11884" s="15"/>
      <c r="T11884" s="15"/>
      <c r="U11884" s="15"/>
      <c r="V11884" s="15"/>
      <c r="W11884" s="15"/>
      <c r="X11884" s="3"/>
      <c r="Y11884">
        <v>0</v>
      </c>
      <c r="AH11884">
        <v>0</v>
      </c>
      <c r="AQ11884" t="s">
        <v>6016</v>
      </c>
      <c r="AY11884" t="s">
        <v>5991</v>
      </c>
      <c r="BH11884" t="str">
        <f>"exec IFINOPL.dbo.XSP_MTN_INVOICE_PPH @p_invoice_no = N'" &amp; TRIM(AY11884) &amp; "', @p_is_invoice_deduct_pph = N'" &amp; IF(Y11884 = 1, 0, 1) &amp; "', @p_mtn_remark = N'MyForms 453273', @p_mtn_cre_by = N'Aryo Budi D.P.';"</f>
        <v>exec IFINOPL.dbo.XSP_MTN_INVOICE_PPH @p_invoice_no = N'08378/INV/2010/04/2024', @p_is_invoice_deduct_pph = N'1', @p_mtn_remark = N'MyForms 453273', @p_mtn_cre_by = N'Aryo Budi D.P.';</v>
      </c>
    </row>
    <row r="11885" spans="5:60" customFormat="1" x14ac:dyDescent="0.25">
      <c r="E11885" s="14" t="s">
        <v>149</v>
      </c>
      <c r="F11885" s="15"/>
      <c r="G11885" s="15"/>
      <c r="H11885" s="15"/>
      <c r="I11885" s="15"/>
      <c r="J11885" s="15"/>
      <c r="K11885" s="15"/>
      <c r="L11885" s="15"/>
      <c r="M11885" s="15"/>
      <c r="N11885" s="15"/>
      <c r="O11885" s="15"/>
      <c r="P11885" s="15"/>
      <c r="Q11885" s="15"/>
      <c r="R11885" s="15"/>
      <c r="S11885" s="15"/>
      <c r="T11885" s="15"/>
      <c r="U11885" s="15"/>
      <c r="V11885" s="15"/>
      <c r="W11885" s="15"/>
      <c r="X11885" s="3"/>
      <c r="Y11885">
        <v>0</v>
      </c>
      <c r="AH11885">
        <v>0</v>
      </c>
      <c r="AQ11885" t="s">
        <v>6017</v>
      </c>
      <c r="AY11885" t="s">
        <v>5994</v>
      </c>
      <c r="BH11885" t="str">
        <f>"exec IFINOPL.dbo.XSP_MTN_INVOICE_PPH @p_invoice_no = N'" &amp; TRIM(AY11885) &amp; "', @p_is_invoice_deduct_pph = N'" &amp; IF(Y11885 = 1, 0, 1) &amp; "', @p_mtn_remark = N'MyForms 453273', @p_mtn_cre_by = N'Aryo Budi D.P.';"</f>
        <v>exec IFINOPL.dbo.XSP_MTN_INVOICE_PPH @p_invoice_no = N'08379/INV/2010/04/2024', @p_is_invoice_deduct_pph = N'1', @p_mtn_remark = N'MyForms 453273', @p_mtn_cre_by = N'Aryo Budi D.P.';</v>
      </c>
    </row>
    <row r="11886" spans="5:60" customFormat="1" x14ac:dyDescent="0.25">
      <c r="E11886" s="14" t="str">
        <f>"replace('" &amp; TRIM(M11853) &amp; "', '/', '.'),"</f>
        <v>replace('08378/INV/2010/04/2024', '/', '.'),</v>
      </c>
      <c r="F11886" s="15"/>
      <c r="G11886" s="15"/>
      <c r="H11886" s="15"/>
      <c r="I11886" s="15"/>
      <c r="J11886" s="15"/>
      <c r="K11886" s="15"/>
      <c r="L11886" s="15"/>
      <c r="M11886" s="15"/>
      <c r="N11886" s="15"/>
      <c r="O11886" s="15"/>
      <c r="P11886" s="15"/>
      <c r="Q11886" s="15"/>
      <c r="R11886" s="15"/>
      <c r="S11886" s="15"/>
      <c r="T11886" s="15"/>
      <c r="U11886" s="15"/>
      <c r="V11886" s="15"/>
      <c r="W11886" s="15"/>
      <c r="X11886" s="3"/>
    </row>
    <row r="11887" spans="5:60" customFormat="1" x14ac:dyDescent="0.25">
      <c r="E11887" s="14" t="str">
        <f>"replace('" &amp; TRIM(M11854) &amp; "', '/', '.'),"</f>
        <v>replace('08379/INV/2010/04/2024', '/', '.'),</v>
      </c>
      <c r="F11887" s="15"/>
      <c r="G11887" s="15"/>
      <c r="H11887" s="15"/>
      <c r="I11887" s="15"/>
      <c r="J11887" s="15"/>
      <c r="K11887" s="15"/>
      <c r="L11887" s="15"/>
      <c r="M11887" s="15"/>
      <c r="N11887" s="15"/>
      <c r="O11887" s="15"/>
      <c r="P11887" s="15"/>
      <c r="Q11887" s="15"/>
      <c r="R11887" s="15"/>
      <c r="S11887" s="15"/>
      <c r="T11887" s="15"/>
      <c r="U11887" s="15"/>
      <c r="V11887" s="15"/>
      <c r="W11887" s="15"/>
      <c r="X11887" s="3"/>
    </row>
    <row r="11888" spans="5:60" customFormat="1" x14ac:dyDescent="0.25">
      <c r="E11888" s="14" t="str">
        <f>"replace('" &amp; TRIM(M11855) &amp; "', '/', '.'),"</f>
        <v>replace('08273/INV/2010/04/2024', '/', '.'),</v>
      </c>
      <c r="F11888" s="15"/>
      <c r="G11888" s="15"/>
      <c r="H11888" s="15"/>
      <c r="I11888" s="15"/>
      <c r="J11888" s="15"/>
      <c r="K11888" s="15"/>
      <c r="L11888" s="15"/>
      <c r="M11888" s="15"/>
      <c r="N11888" s="15"/>
      <c r="O11888" s="15"/>
      <c r="P11888" s="15"/>
      <c r="Q11888" s="15"/>
      <c r="R11888" s="15"/>
      <c r="S11888" s="15"/>
      <c r="T11888" s="15"/>
      <c r="U11888" s="15"/>
      <c r="V11888" s="15"/>
      <c r="W11888" s="15"/>
      <c r="X11888" s="3"/>
    </row>
    <row r="11889" spans="5:177" customFormat="1" x14ac:dyDescent="0.25">
      <c r="E11889" s="14" t="s">
        <v>21</v>
      </c>
      <c r="F11889" s="15"/>
      <c r="G11889" s="15"/>
      <c r="H11889" s="15"/>
      <c r="I11889" s="15"/>
      <c r="J11889" s="15"/>
      <c r="K11889" s="15"/>
      <c r="L11889" s="15"/>
      <c r="M11889" s="15"/>
      <c r="N11889" s="15"/>
      <c r="O11889" s="15"/>
      <c r="P11889" s="15"/>
      <c r="Q11889" s="15"/>
      <c r="R11889" s="15"/>
      <c r="S11889" s="15"/>
      <c r="T11889" s="15"/>
      <c r="U11889" s="15"/>
      <c r="V11889" s="15"/>
      <c r="W11889" s="15"/>
      <c r="X11889" s="3"/>
    </row>
    <row r="11890" spans="5:177" customFormat="1" x14ac:dyDescent="0.25"/>
    <row r="11891" spans="5:177" customFormat="1" x14ac:dyDescent="0.25">
      <c r="E11891" s="16" t="s">
        <v>41</v>
      </c>
      <c r="F11891" s="17"/>
      <c r="G11891" s="17"/>
      <c r="H11891" s="17"/>
      <c r="I11891" s="17"/>
      <c r="J11891" s="17"/>
      <c r="K11891" s="17"/>
      <c r="L11891" s="17"/>
      <c r="M11891" s="17"/>
      <c r="N11891" s="17"/>
      <c r="O11891" s="17"/>
      <c r="P11891" s="17"/>
      <c r="Q11891" s="17"/>
      <c r="R11891" s="17"/>
      <c r="S11891" s="17"/>
      <c r="T11891" s="17"/>
      <c r="U11891" s="17"/>
      <c r="V11891" s="17"/>
      <c r="W11891" s="17"/>
      <c r="X11891" s="17"/>
      <c r="Y11891" s="17"/>
      <c r="Z11891" s="17"/>
      <c r="AA11891" s="17"/>
      <c r="AB11891" s="17"/>
      <c r="AC11891" s="17"/>
      <c r="AD11891" s="17"/>
      <c r="AE11891" s="17"/>
      <c r="AF11891" s="17"/>
      <c r="AG11891" s="17"/>
      <c r="AH11891" s="17"/>
      <c r="AI11891" s="17"/>
      <c r="AJ11891" s="17"/>
      <c r="AK11891" s="17"/>
      <c r="AL11891" s="17"/>
      <c r="AM11891" s="17"/>
      <c r="AN11891" s="17"/>
      <c r="AO11891" s="17"/>
      <c r="AP11891" s="17"/>
      <c r="AQ11891" s="17"/>
      <c r="AR11891" s="17"/>
      <c r="AS11891" s="17"/>
      <c r="AT11891" s="17"/>
      <c r="AU11891" s="17"/>
      <c r="AV11891" s="17"/>
      <c r="AW11891" s="17"/>
      <c r="AX11891" s="17"/>
      <c r="AY11891" s="17"/>
      <c r="AZ11891" s="17"/>
      <c r="BA11891" s="17"/>
      <c r="BB11891" s="17"/>
      <c r="BC11891" s="17"/>
      <c r="BD11891" s="17"/>
      <c r="BE11891" s="17"/>
      <c r="BF11891" s="17"/>
      <c r="BG11891" s="17"/>
      <c r="BH11891" s="17"/>
      <c r="BI11891" s="17"/>
      <c r="BJ11891" s="17"/>
      <c r="BK11891" s="17"/>
      <c r="BL11891" s="17"/>
      <c r="BM11891" s="17"/>
      <c r="BN11891" s="17"/>
      <c r="BO11891" s="17"/>
      <c r="BP11891" s="17"/>
      <c r="BQ11891" s="17"/>
      <c r="BR11891" s="17"/>
      <c r="BS11891" s="17"/>
      <c r="BT11891" s="17"/>
      <c r="BU11891" s="17"/>
      <c r="BV11891" s="17"/>
      <c r="BW11891" s="17"/>
      <c r="BX11891" s="17"/>
      <c r="BY11891" s="17"/>
      <c r="BZ11891" s="17"/>
      <c r="CA11891" s="17"/>
      <c r="CB11891" s="3"/>
      <c r="CC11891" s="3"/>
    </row>
    <row r="11892" spans="5:177" customFormat="1" x14ac:dyDescent="0.25">
      <c r="E11892" s="16"/>
      <c r="F11892" s="17"/>
      <c r="G11892" s="17"/>
      <c r="H11892" s="17"/>
      <c r="I11892" s="17"/>
      <c r="J11892" s="17"/>
      <c r="K11892" s="17"/>
      <c r="L11892" s="17"/>
      <c r="M11892" s="17"/>
      <c r="N11892" s="17"/>
      <c r="O11892" s="17"/>
      <c r="P11892" s="17"/>
      <c r="Q11892" s="17"/>
      <c r="R11892" s="17"/>
      <c r="S11892" s="17"/>
      <c r="T11892" s="17"/>
      <c r="U11892" s="17"/>
      <c r="V11892" s="17"/>
      <c r="W11892" s="17"/>
      <c r="X11892" s="17"/>
      <c r="Y11892" s="17"/>
      <c r="Z11892" s="17"/>
      <c r="AA11892" s="17"/>
      <c r="AB11892" s="17"/>
      <c r="AC11892" s="17"/>
      <c r="AD11892" s="17"/>
      <c r="AE11892" s="17"/>
      <c r="AF11892" s="17"/>
      <c r="AG11892" s="17"/>
      <c r="AH11892" s="17"/>
      <c r="AI11892" s="17"/>
      <c r="AJ11892" s="17"/>
      <c r="AK11892" s="17"/>
      <c r="AL11892" s="17"/>
      <c r="AM11892" s="17"/>
      <c r="AN11892" s="17"/>
      <c r="AO11892" s="17"/>
      <c r="AP11892" s="17"/>
      <c r="AQ11892" s="17"/>
      <c r="AR11892" s="17"/>
      <c r="AS11892" s="17"/>
      <c r="AT11892" s="17"/>
      <c r="AU11892" s="17"/>
      <c r="AV11892" s="17"/>
      <c r="AW11892" s="17"/>
      <c r="AX11892" s="17"/>
      <c r="AY11892" s="17"/>
      <c r="AZ11892" s="17"/>
      <c r="BA11892" s="17"/>
      <c r="BB11892" s="17"/>
      <c r="BC11892" s="17"/>
      <c r="BD11892" s="17"/>
      <c r="BE11892" s="17"/>
      <c r="BF11892" s="17"/>
      <c r="BG11892" s="17"/>
      <c r="BH11892" s="17"/>
      <c r="BI11892" s="17"/>
      <c r="BJ11892" s="17"/>
      <c r="BK11892" s="17"/>
      <c r="BL11892" s="17"/>
      <c r="BM11892" s="17"/>
      <c r="BN11892" s="17"/>
      <c r="BO11892" s="17"/>
      <c r="BP11892" s="17"/>
      <c r="BQ11892" s="17"/>
      <c r="BR11892" s="17"/>
      <c r="BS11892" s="17"/>
      <c r="BT11892" s="17"/>
      <c r="BU11892" s="17"/>
      <c r="BV11892" s="17"/>
      <c r="BW11892" s="17"/>
      <c r="BX11892" s="17"/>
      <c r="BY11892" s="17"/>
      <c r="BZ11892" s="17"/>
      <c r="CA11892" s="17"/>
      <c r="CB11892" s="3"/>
      <c r="CC11892" s="3"/>
      <c r="CD11892" s="3"/>
      <c r="CE11892" s="3"/>
      <c r="CF11892" s="3"/>
      <c r="CG11892" s="3"/>
      <c r="CH11892" s="3"/>
      <c r="CI11892" s="3"/>
      <c r="CJ11892" s="3"/>
      <c r="CK11892" s="3"/>
    </row>
    <row r="11893" spans="5:177" customFormat="1" x14ac:dyDescent="0.25">
      <c r="E11893" s="16" t="str">
        <f>BH11883</f>
        <v>exec IFINOPL.dbo.XSP_MTN_INVOICE_PPH @p_invoice_no = N'08273/INV/2010/04/2024', @p_is_invoice_deduct_pph = N'1', @p_mtn_remark = N'MyForms 453273', @p_mtn_cre_by = N'Aryo Budi D.P.';</v>
      </c>
      <c r="F11893" s="17"/>
      <c r="G11893" s="17"/>
      <c r="H11893" s="17"/>
      <c r="I11893" s="17"/>
      <c r="J11893" s="17"/>
      <c r="K11893" s="17"/>
      <c r="L11893" s="17"/>
      <c r="M11893" s="17"/>
      <c r="N11893" s="17"/>
      <c r="O11893" s="17"/>
      <c r="P11893" s="17"/>
      <c r="Q11893" s="17"/>
      <c r="R11893" s="17"/>
      <c r="S11893" s="17"/>
      <c r="T11893" s="17"/>
      <c r="U11893" s="17"/>
      <c r="V11893" s="17"/>
      <c r="W11893" s="17"/>
      <c r="X11893" s="17"/>
      <c r="Y11893" s="17"/>
      <c r="Z11893" s="17"/>
      <c r="AA11893" s="17"/>
      <c r="AB11893" s="17"/>
      <c r="AC11893" s="17"/>
      <c r="AD11893" s="17"/>
      <c r="AE11893" s="17"/>
      <c r="AF11893" s="17"/>
      <c r="AG11893" s="17"/>
      <c r="AH11893" s="17"/>
      <c r="AI11893" s="17"/>
      <c r="AJ11893" s="17"/>
      <c r="AK11893" s="17"/>
      <c r="AL11893" s="17"/>
      <c r="AM11893" s="17"/>
      <c r="AN11893" s="17"/>
      <c r="AO11893" s="17"/>
      <c r="AP11893" s="17"/>
      <c r="AQ11893" s="17"/>
      <c r="AR11893" s="17"/>
      <c r="AS11893" s="17"/>
      <c r="AT11893" s="17"/>
      <c r="AU11893" s="17"/>
      <c r="AV11893" s="17"/>
      <c r="AW11893" s="17"/>
      <c r="AX11893" s="17"/>
      <c r="AY11893" s="17"/>
      <c r="AZ11893" s="17"/>
      <c r="BA11893" s="17"/>
      <c r="BB11893" s="17"/>
      <c r="BC11893" s="17"/>
      <c r="BD11893" s="17"/>
      <c r="BE11893" s="17"/>
      <c r="BF11893" s="17"/>
      <c r="BG11893" s="17"/>
      <c r="BH11893" s="17"/>
      <c r="BI11893" s="17"/>
      <c r="BJ11893" s="17"/>
      <c r="BK11893" s="17"/>
      <c r="BL11893" s="17"/>
      <c r="BM11893" s="17"/>
      <c r="BN11893" s="17"/>
      <c r="BO11893" s="17"/>
      <c r="BP11893" s="17"/>
      <c r="BQ11893" s="17"/>
      <c r="BR11893" s="17"/>
      <c r="BS11893" s="17"/>
      <c r="BT11893" s="17"/>
      <c r="BU11893" s="17"/>
      <c r="BV11893" s="17"/>
      <c r="BW11893" s="17"/>
      <c r="BX11893" s="17"/>
      <c r="BY11893" s="17"/>
      <c r="BZ11893" s="17"/>
      <c r="CA11893" s="17"/>
      <c r="CB11893" s="3"/>
      <c r="CC11893" s="3"/>
      <c r="CD11893" s="3"/>
      <c r="CE11893" s="3"/>
      <c r="CF11893" s="3"/>
      <c r="CG11893" s="3"/>
      <c r="CH11893" s="3"/>
      <c r="CI11893" s="3"/>
      <c r="CJ11893" s="3"/>
      <c r="CK11893" s="3"/>
      <c r="CL11893" s="3"/>
      <c r="CM11893" s="3"/>
      <c r="CN11893" s="3"/>
      <c r="CO11893" s="3"/>
      <c r="CP11893" s="3"/>
      <c r="CQ11893" s="3"/>
      <c r="CR11893" s="3"/>
      <c r="CS11893" s="3"/>
      <c r="CT11893" s="3"/>
      <c r="CU11893" s="3"/>
      <c r="CV11893" s="3"/>
      <c r="CW11893" s="3"/>
      <c r="CX11893" s="3"/>
      <c r="CY11893" s="3"/>
      <c r="CZ11893" s="3"/>
      <c r="DA11893" s="3"/>
      <c r="DB11893" s="3"/>
      <c r="DC11893" s="3"/>
      <c r="DD11893" s="3"/>
      <c r="DE11893" s="3"/>
      <c r="DF11893" s="3"/>
      <c r="DG11893" s="3"/>
      <c r="DH11893" s="3"/>
      <c r="DI11893" s="3"/>
      <c r="DJ11893" s="3"/>
      <c r="DK11893" s="3"/>
      <c r="DL11893" s="3"/>
      <c r="DM11893" s="3"/>
      <c r="DN11893" s="3"/>
      <c r="DO11893" s="3"/>
      <c r="DP11893" s="3"/>
      <c r="DQ11893" s="3"/>
      <c r="DR11893" s="3"/>
      <c r="DS11893" s="3"/>
      <c r="DT11893" s="3"/>
      <c r="DU11893" s="3"/>
      <c r="DV11893" s="3"/>
      <c r="DW11893" s="3"/>
      <c r="DX11893" s="3"/>
      <c r="DY11893" s="3"/>
      <c r="DZ11893" s="3"/>
      <c r="EA11893" s="3"/>
      <c r="EB11893" s="3"/>
      <c r="EC11893" s="3"/>
      <c r="ED11893" s="3"/>
      <c r="EE11893" s="3"/>
      <c r="EF11893" s="3"/>
      <c r="EG11893" s="3"/>
      <c r="EH11893" s="3"/>
      <c r="EI11893" s="3"/>
      <c r="EJ11893" s="3"/>
      <c r="EK11893" s="3"/>
      <c r="EL11893" s="3"/>
      <c r="EM11893" s="3"/>
      <c r="EN11893" s="3"/>
      <c r="EO11893" s="3"/>
      <c r="EP11893" s="3"/>
      <c r="EQ11893" s="3"/>
      <c r="ER11893" s="3"/>
      <c r="ES11893" s="3"/>
      <c r="ET11893" s="3"/>
      <c r="EU11893" s="3"/>
      <c r="EV11893" s="3"/>
      <c r="EW11893" s="3"/>
      <c r="EX11893" s="3"/>
      <c r="EY11893" s="3"/>
      <c r="EZ11893" s="3"/>
      <c r="FA11893" s="3"/>
      <c r="FB11893" s="3"/>
      <c r="FC11893" s="3"/>
      <c r="FD11893" s="3"/>
      <c r="FE11893" s="3"/>
      <c r="FF11893" s="3"/>
      <c r="FG11893" s="3"/>
      <c r="FH11893" s="3"/>
      <c r="FI11893" s="3"/>
      <c r="FJ11893" s="3"/>
      <c r="FK11893" s="3"/>
      <c r="FL11893" s="3"/>
      <c r="FM11893" s="3"/>
      <c r="FN11893" s="3"/>
      <c r="FO11893" s="3"/>
      <c r="FP11893" s="3"/>
      <c r="FQ11893" s="3"/>
      <c r="FR11893" s="3"/>
      <c r="FS11893" s="3"/>
      <c r="FT11893" s="3"/>
      <c r="FU11893" s="3"/>
    </row>
    <row r="11894" spans="5:177" customFormat="1" x14ac:dyDescent="0.25">
      <c r="E11894" s="16" t="str">
        <f>BH11884</f>
        <v>exec IFINOPL.dbo.XSP_MTN_INVOICE_PPH @p_invoice_no = N'08378/INV/2010/04/2024', @p_is_invoice_deduct_pph = N'1', @p_mtn_remark = N'MyForms 453273', @p_mtn_cre_by = N'Aryo Budi D.P.';</v>
      </c>
      <c r="F11894" s="17"/>
      <c r="G11894" s="17"/>
      <c r="H11894" s="17"/>
      <c r="I11894" s="17"/>
      <c r="J11894" s="17"/>
      <c r="K11894" s="17"/>
      <c r="L11894" s="17"/>
      <c r="M11894" s="17"/>
      <c r="N11894" s="17"/>
      <c r="O11894" s="17"/>
      <c r="P11894" s="17"/>
      <c r="Q11894" s="17"/>
      <c r="R11894" s="17"/>
      <c r="S11894" s="17"/>
      <c r="T11894" s="17"/>
      <c r="U11894" s="17"/>
      <c r="V11894" s="17"/>
      <c r="W11894" s="17"/>
      <c r="X11894" s="17"/>
      <c r="Y11894" s="17"/>
      <c r="Z11894" s="17"/>
      <c r="AA11894" s="17"/>
      <c r="AB11894" s="17"/>
      <c r="AC11894" s="17"/>
      <c r="AD11894" s="17"/>
      <c r="AE11894" s="17"/>
      <c r="AF11894" s="17"/>
      <c r="AG11894" s="17"/>
      <c r="AH11894" s="17"/>
      <c r="AI11894" s="17"/>
      <c r="AJ11894" s="17"/>
      <c r="AK11894" s="17"/>
      <c r="AL11894" s="17"/>
      <c r="AM11894" s="17"/>
      <c r="AN11894" s="17"/>
      <c r="AO11894" s="17"/>
      <c r="AP11894" s="17"/>
      <c r="AQ11894" s="17"/>
      <c r="AR11894" s="17"/>
      <c r="AS11894" s="17"/>
      <c r="AT11894" s="17"/>
      <c r="AU11894" s="17"/>
      <c r="AV11894" s="17"/>
      <c r="AW11894" s="17"/>
      <c r="AX11894" s="17"/>
      <c r="AY11894" s="17"/>
      <c r="AZ11894" s="17"/>
      <c r="BA11894" s="17"/>
      <c r="BB11894" s="17"/>
      <c r="BC11894" s="17"/>
      <c r="BD11894" s="17"/>
      <c r="BE11894" s="17"/>
      <c r="BF11894" s="17"/>
      <c r="BG11894" s="17"/>
      <c r="BH11894" s="17"/>
      <c r="BI11894" s="17"/>
      <c r="BJ11894" s="17"/>
      <c r="BK11894" s="17"/>
      <c r="BL11894" s="17"/>
      <c r="BM11894" s="17"/>
      <c r="BN11894" s="17"/>
      <c r="BO11894" s="17"/>
      <c r="BP11894" s="17"/>
      <c r="BQ11894" s="17"/>
      <c r="BR11894" s="17"/>
      <c r="BS11894" s="17"/>
      <c r="BT11894" s="17"/>
      <c r="BU11894" s="17"/>
      <c r="BV11894" s="17"/>
      <c r="BW11894" s="17"/>
      <c r="BX11894" s="17"/>
      <c r="BY11894" s="17"/>
      <c r="BZ11894" s="17"/>
      <c r="CA11894" s="17"/>
      <c r="CB11894" s="3"/>
      <c r="CC11894" s="3"/>
      <c r="CD11894" s="3"/>
      <c r="CE11894" s="3"/>
      <c r="CF11894" s="3"/>
      <c r="CG11894" s="3"/>
      <c r="CH11894" s="3"/>
      <c r="CI11894" s="3"/>
      <c r="CJ11894" s="3"/>
      <c r="CK11894" s="3"/>
      <c r="CL11894" s="3"/>
      <c r="CM11894" s="3"/>
      <c r="CN11894" s="3"/>
      <c r="CO11894" s="3"/>
      <c r="CP11894" s="3"/>
      <c r="CQ11894" s="3"/>
      <c r="CR11894" s="3"/>
      <c r="CS11894" s="3"/>
      <c r="CT11894" s="3"/>
      <c r="CU11894" s="3"/>
      <c r="CV11894" s="3"/>
      <c r="CW11894" s="3"/>
      <c r="CX11894" s="3"/>
      <c r="CY11894" s="3"/>
      <c r="CZ11894" s="3"/>
      <c r="DA11894" s="3"/>
      <c r="DB11894" s="3"/>
      <c r="DC11894" s="3"/>
      <c r="DD11894" s="3"/>
      <c r="DE11894" s="3"/>
      <c r="DF11894" s="3"/>
      <c r="DG11894" s="3"/>
      <c r="DH11894" s="3"/>
      <c r="DI11894" s="3"/>
      <c r="DJ11894" s="3"/>
      <c r="DK11894" s="3"/>
      <c r="DL11894" s="3"/>
      <c r="DM11894" s="3"/>
      <c r="DN11894" s="3"/>
      <c r="DO11894" s="3"/>
      <c r="DP11894" s="3"/>
      <c r="DQ11894" s="3"/>
      <c r="DR11894" s="3"/>
      <c r="DS11894" s="3"/>
      <c r="DT11894" s="3"/>
      <c r="DU11894" s="3"/>
      <c r="DV11894" s="3"/>
      <c r="DW11894" s="3"/>
      <c r="DX11894" s="3"/>
      <c r="DY11894" s="3"/>
      <c r="DZ11894" s="3"/>
      <c r="EA11894" s="3"/>
      <c r="EB11894" s="3"/>
      <c r="EC11894" s="3"/>
      <c r="ED11894" s="3"/>
      <c r="EE11894" s="3"/>
      <c r="EF11894" s="3"/>
      <c r="EG11894" s="3"/>
      <c r="EH11894" s="3"/>
      <c r="EI11894" s="3"/>
      <c r="EJ11894" s="3"/>
      <c r="EK11894" s="3"/>
      <c r="EL11894" s="3"/>
      <c r="EM11894" s="3"/>
      <c r="EN11894" s="3"/>
      <c r="EO11894" s="3"/>
      <c r="EP11894" s="3"/>
      <c r="EQ11894" s="3"/>
      <c r="ER11894" s="3"/>
      <c r="ES11894" s="3"/>
      <c r="ET11894" s="3"/>
      <c r="EU11894" s="3"/>
      <c r="EV11894" s="3"/>
      <c r="EW11894" s="3"/>
      <c r="EX11894" s="3"/>
      <c r="EY11894" s="3"/>
      <c r="EZ11894" s="3"/>
      <c r="FA11894" s="3"/>
      <c r="FB11894" s="3"/>
      <c r="FC11894" s="3"/>
      <c r="FD11894" s="3"/>
      <c r="FE11894" s="3"/>
      <c r="FF11894" s="3"/>
      <c r="FG11894" s="3"/>
      <c r="FH11894" s="3"/>
      <c r="FI11894" s="3"/>
      <c r="FJ11894" s="3"/>
      <c r="FK11894" s="3"/>
      <c r="FL11894" s="3"/>
      <c r="FM11894" s="3"/>
      <c r="FN11894" s="3"/>
      <c r="FO11894" s="3"/>
      <c r="FP11894" s="3"/>
      <c r="FQ11894" s="3"/>
      <c r="FR11894" s="3"/>
      <c r="FS11894" s="3"/>
      <c r="FT11894" s="3"/>
      <c r="FU11894" s="3"/>
    </row>
    <row r="11895" spans="5:177" customFormat="1" x14ac:dyDescent="0.25">
      <c r="E11895" s="16" t="str">
        <f>BH11885</f>
        <v>exec IFINOPL.dbo.XSP_MTN_INVOICE_PPH @p_invoice_no = N'08379/INV/2010/04/2024', @p_is_invoice_deduct_pph = N'1', @p_mtn_remark = N'MyForms 453273', @p_mtn_cre_by = N'Aryo Budi D.P.';</v>
      </c>
      <c r="F11895" s="17"/>
      <c r="G11895" s="17"/>
      <c r="H11895" s="17"/>
      <c r="I11895" s="17"/>
      <c r="J11895" s="17"/>
      <c r="K11895" s="17"/>
      <c r="L11895" s="17"/>
      <c r="M11895" s="17"/>
      <c r="N11895" s="17"/>
      <c r="O11895" s="17"/>
      <c r="P11895" s="17"/>
      <c r="Q11895" s="17"/>
      <c r="R11895" s="17"/>
      <c r="S11895" s="17"/>
      <c r="T11895" s="17"/>
      <c r="U11895" s="17"/>
      <c r="V11895" s="17"/>
      <c r="W11895" s="17"/>
      <c r="X11895" s="17"/>
      <c r="Y11895" s="17"/>
      <c r="Z11895" s="17"/>
      <c r="AA11895" s="17"/>
      <c r="AB11895" s="17"/>
      <c r="AC11895" s="17"/>
      <c r="AD11895" s="17"/>
      <c r="AE11895" s="17"/>
      <c r="AF11895" s="17"/>
      <c r="AG11895" s="17"/>
      <c r="AH11895" s="17"/>
      <c r="AI11895" s="17"/>
      <c r="AJ11895" s="17"/>
      <c r="AK11895" s="17"/>
      <c r="AL11895" s="17"/>
      <c r="AM11895" s="17"/>
      <c r="AN11895" s="17"/>
      <c r="AO11895" s="17"/>
      <c r="AP11895" s="17"/>
      <c r="AQ11895" s="17"/>
      <c r="AR11895" s="17"/>
      <c r="AS11895" s="17"/>
      <c r="AT11895" s="17"/>
      <c r="AU11895" s="17"/>
      <c r="AV11895" s="17"/>
      <c r="AW11895" s="17"/>
      <c r="AX11895" s="17"/>
      <c r="AY11895" s="17"/>
      <c r="AZ11895" s="17"/>
      <c r="BA11895" s="17"/>
      <c r="BB11895" s="17"/>
      <c r="BC11895" s="17"/>
      <c r="BD11895" s="17"/>
      <c r="BE11895" s="17"/>
      <c r="BF11895" s="17"/>
      <c r="BG11895" s="17"/>
      <c r="BH11895" s="17"/>
      <c r="BI11895" s="17"/>
      <c r="BJ11895" s="17"/>
      <c r="BK11895" s="17"/>
      <c r="BL11895" s="17"/>
      <c r="BM11895" s="17"/>
      <c r="BN11895" s="17"/>
      <c r="BO11895" s="17"/>
      <c r="BP11895" s="17"/>
      <c r="BQ11895" s="17"/>
      <c r="BR11895" s="17"/>
      <c r="BS11895" s="17"/>
      <c r="BT11895" s="17"/>
      <c r="BU11895" s="17"/>
      <c r="BV11895" s="17"/>
      <c r="BW11895" s="17"/>
      <c r="BX11895" s="17"/>
      <c r="BY11895" s="17"/>
      <c r="BZ11895" s="17"/>
      <c r="CA11895" s="17"/>
      <c r="CB11895" s="3"/>
      <c r="CC11895" s="3"/>
      <c r="CD11895" s="3"/>
      <c r="CE11895" s="3"/>
      <c r="CF11895" s="3"/>
      <c r="CG11895" s="3"/>
      <c r="CH11895" s="3"/>
      <c r="CI11895" s="3"/>
      <c r="CJ11895" s="3"/>
      <c r="CK11895" s="3"/>
      <c r="CL11895" s="3"/>
      <c r="CM11895" s="3"/>
      <c r="CN11895" s="3"/>
      <c r="CO11895" s="3"/>
      <c r="CP11895" s="3"/>
      <c r="CQ11895" s="3"/>
      <c r="CR11895" s="3"/>
      <c r="CS11895" s="3"/>
      <c r="CT11895" s="3"/>
      <c r="CU11895" s="3"/>
      <c r="CV11895" s="3"/>
      <c r="CW11895" s="3"/>
      <c r="CX11895" s="3"/>
      <c r="CY11895" s="3"/>
      <c r="CZ11895" s="3"/>
      <c r="DA11895" s="3"/>
      <c r="DB11895" s="3"/>
      <c r="DC11895" s="3"/>
      <c r="DD11895" s="3"/>
      <c r="DE11895" s="3"/>
      <c r="DF11895" s="3"/>
      <c r="DG11895" s="3"/>
      <c r="DH11895" s="3"/>
      <c r="DI11895" s="3"/>
      <c r="DJ11895" s="3"/>
      <c r="DK11895" s="3"/>
      <c r="DL11895" s="3"/>
      <c r="DM11895" s="3"/>
      <c r="DN11895" s="3"/>
      <c r="DO11895" s="3"/>
      <c r="DP11895" s="3"/>
      <c r="DQ11895" s="3"/>
      <c r="DR11895" s="3"/>
      <c r="DS11895" s="3"/>
      <c r="DT11895" s="3"/>
      <c r="DU11895" s="3"/>
      <c r="DV11895" s="3"/>
      <c r="DW11895" s="3"/>
      <c r="DX11895" s="3"/>
      <c r="DY11895" s="3"/>
      <c r="DZ11895" s="3"/>
      <c r="EA11895" s="3"/>
      <c r="EB11895" s="3"/>
      <c r="EC11895" s="3"/>
      <c r="ED11895" s="3"/>
      <c r="EE11895" s="3"/>
      <c r="EF11895" s="3"/>
      <c r="EG11895" s="3"/>
      <c r="EH11895" s="3"/>
      <c r="EI11895" s="3"/>
      <c r="EJ11895" s="3"/>
      <c r="EK11895" s="3"/>
      <c r="EL11895" s="3"/>
      <c r="EM11895" s="3"/>
      <c r="EN11895" s="3"/>
      <c r="EO11895" s="3"/>
      <c r="EP11895" s="3"/>
      <c r="EQ11895" s="3"/>
      <c r="ER11895" s="3"/>
      <c r="ES11895" s="3"/>
      <c r="ET11895" s="3"/>
      <c r="EU11895" s="3"/>
      <c r="EV11895" s="3"/>
      <c r="EW11895" s="3"/>
      <c r="EX11895" s="3"/>
      <c r="EY11895" s="3"/>
      <c r="EZ11895" s="3"/>
      <c r="FA11895" s="3"/>
      <c r="FB11895" s="3"/>
      <c r="FC11895" s="3"/>
      <c r="FD11895" s="3"/>
      <c r="FE11895" s="3"/>
      <c r="FF11895" s="3"/>
      <c r="FG11895" s="3"/>
      <c r="FH11895" s="3"/>
      <c r="FI11895" s="3"/>
      <c r="FJ11895" s="3"/>
      <c r="FK11895" s="3"/>
      <c r="FL11895" s="3"/>
      <c r="FM11895" s="3"/>
      <c r="FN11895" s="3"/>
      <c r="FO11895" s="3"/>
      <c r="FP11895" s="3"/>
      <c r="FQ11895" s="3"/>
      <c r="FR11895" s="3"/>
      <c r="FS11895" s="3"/>
      <c r="FT11895" s="3"/>
      <c r="FU11895" s="3"/>
    </row>
    <row r="11896" spans="5:177" customFormat="1" x14ac:dyDescent="0.25">
      <c r="E11896" s="16"/>
      <c r="F11896" s="17"/>
      <c r="G11896" s="17"/>
      <c r="H11896" s="17"/>
      <c r="I11896" s="17"/>
      <c r="J11896" s="17"/>
      <c r="K11896" s="17"/>
      <c r="L11896" s="17"/>
      <c r="M11896" s="17"/>
      <c r="N11896" s="17"/>
      <c r="O11896" s="17"/>
      <c r="P11896" s="17"/>
      <c r="Q11896" s="17"/>
      <c r="R11896" s="17"/>
      <c r="S11896" s="17"/>
      <c r="T11896" s="17"/>
      <c r="U11896" s="17"/>
      <c r="V11896" s="17"/>
      <c r="W11896" s="17"/>
      <c r="X11896" s="17"/>
      <c r="Y11896" s="17"/>
      <c r="Z11896" s="17"/>
      <c r="AA11896" s="17"/>
      <c r="AB11896" s="17"/>
      <c r="AC11896" s="17"/>
      <c r="AD11896" s="17"/>
      <c r="AE11896" s="17"/>
      <c r="AF11896" s="17"/>
      <c r="AG11896" s="17"/>
      <c r="AH11896" s="17"/>
      <c r="AI11896" s="17"/>
      <c r="AJ11896" s="17"/>
      <c r="AK11896" s="17"/>
      <c r="AL11896" s="17"/>
      <c r="AM11896" s="17"/>
      <c r="AN11896" s="17"/>
      <c r="AO11896" s="17"/>
      <c r="AP11896" s="17"/>
      <c r="AQ11896" s="17"/>
      <c r="AR11896" s="17"/>
      <c r="AS11896" s="17"/>
      <c r="AT11896" s="17"/>
      <c r="AU11896" s="17"/>
      <c r="AV11896" s="17"/>
      <c r="AW11896" s="17"/>
      <c r="AX11896" s="17"/>
      <c r="AY11896" s="17"/>
      <c r="AZ11896" s="17"/>
      <c r="BA11896" s="17"/>
      <c r="BB11896" s="17"/>
      <c r="BC11896" s="17"/>
      <c r="BD11896" s="17"/>
      <c r="BE11896" s="17"/>
      <c r="BF11896" s="17"/>
      <c r="BG11896" s="17"/>
      <c r="BH11896" s="17"/>
      <c r="BI11896" s="17"/>
      <c r="BJ11896" s="17"/>
      <c r="BK11896" s="17"/>
      <c r="BL11896" s="17"/>
      <c r="BM11896" s="17"/>
      <c r="BN11896" s="17"/>
      <c r="BO11896" s="17"/>
      <c r="BP11896" s="17"/>
      <c r="BQ11896" s="17"/>
      <c r="BR11896" s="17"/>
      <c r="BS11896" s="17"/>
      <c r="BT11896" s="17"/>
      <c r="BU11896" s="17"/>
      <c r="BV11896" s="17"/>
      <c r="BW11896" s="17"/>
      <c r="BX11896" s="17"/>
      <c r="BY11896" s="17"/>
      <c r="BZ11896" s="17"/>
      <c r="CA11896" s="17"/>
      <c r="CB11896" s="3"/>
      <c r="CC11896" s="3"/>
      <c r="CD11896" s="3"/>
      <c r="CE11896" s="3"/>
      <c r="CF11896" s="3"/>
      <c r="CG11896" s="3"/>
      <c r="CH11896" s="3"/>
      <c r="CI11896" s="3"/>
      <c r="CJ11896" s="3"/>
      <c r="CK11896" s="3"/>
      <c r="CL11896" s="3"/>
      <c r="CM11896" s="3"/>
      <c r="CN11896" s="3"/>
      <c r="CO11896" s="3"/>
      <c r="CP11896" s="3"/>
      <c r="CQ11896" s="3"/>
      <c r="CR11896" s="3"/>
      <c r="CS11896" s="3"/>
      <c r="CT11896" s="3"/>
      <c r="CU11896" s="3"/>
      <c r="CV11896" s="3"/>
      <c r="CW11896" s="3"/>
      <c r="CX11896" s="3"/>
      <c r="CY11896" s="3"/>
      <c r="CZ11896" s="3"/>
      <c r="DA11896" s="3"/>
      <c r="DB11896" s="3"/>
      <c r="DC11896" s="3"/>
      <c r="DD11896" s="3"/>
      <c r="DE11896" s="3"/>
      <c r="DF11896" s="3"/>
      <c r="DG11896" s="3"/>
      <c r="DH11896" s="3"/>
      <c r="DI11896" s="3"/>
      <c r="DJ11896" s="3"/>
      <c r="DK11896" s="3"/>
      <c r="DL11896" s="3"/>
      <c r="DM11896" s="3"/>
      <c r="DN11896" s="3"/>
      <c r="DO11896" s="3"/>
      <c r="DP11896" s="3"/>
      <c r="DQ11896" s="3"/>
      <c r="DR11896" s="3"/>
      <c r="DS11896" s="3"/>
      <c r="DT11896" s="3"/>
      <c r="DU11896" s="3"/>
      <c r="DV11896" s="3"/>
      <c r="DW11896" s="3"/>
      <c r="DX11896" s="3"/>
      <c r="DY11896" s="3"/>
      <c r="DZ11896" s="3"/>
      <c r="EA11896" s="3"/>
      <c r="EB11896" s="3"/>
      <c r="EC11896" s="3"/>
      <c r="ED11896" s="3"/>
      <c r="EE11896" s="3"/>
      <c r="EF11896" s="3"/>
      <c r="EG11896" s="3"/>
      <c r="EH11896" s="3"/>
      <c r="EI11896" s="3"/>
      <c r="EJ11896" s="3"/>
      <c r="EK11896" s="3"/>
      <c r="EL11896" s="3"/>
      <c r="EM11896" s="3"/>
      <c r="EN11896" s="3"/>
      <c r="EO11896" s="3"/>
      <c r="EP11896" s="3"/>
      <c r="EQ11896" s="3"/>
      <c r="ER11896" s="3"/>
      <c r="ES11896" s="3"/>
      <c r="ET11896" s="3"/>
      <c r="EU11896" s="3"/>
      <c r="EV11896" s="3"/>
      <c r="EW11896" s="3"/>
      <c r="EX11896" s="3"/>
      <c r="EY11896" s="3"/>
      <c r="EZ11896" s="3"/>
      <c r="FA11896" s="3"/>
      <c r="FB11896" s="3"/>
      <c r="FC11896" s="3"/>
      <c r="FD11896" s="3"/>
      <c r="FE11896" s="3"/>
      <c r="FF11896" s="3"/>
      <c r="FG11896" s="3"/>
      <c r="FH11896" s="3"/>
      <c r="FI11896" s="3"/>
      <c r="FJ11896" s="3"/>
      <c r="FK11896" s="3"/>
      <c r="FL11896" s="3"/>
      <c r="FM11896" s="3"/>
      <c r="FN11896" s="3"/>
      <c r="FO11896" s="3"/>
      <c r="FP11896" s="3"/>
      <c r="FQ11896" s="3"/>
      <c r="FR11896" s="3"/>
      <c r="FS11896" s="3"/>
      <c r="FT11896" s="3"/>
      <c r="FU11896" s="3"/>
    </row>
    <row r="11897" spans="5:177" customFormat="1" x14ac:dyDescent="0.25">
      <c r="E11897" s="16" t="s">
        <v>116</v>
      </c>
      <c r="F11897" s="17"/>
      <c r="G11897" s="17"/>
      <c r="H11897" s="17"/>
      <c r="I11897" s="17"/>
      <c r="J11897" s="17"/>
      <c r="K11897" s="17"/>
      <c r="L11897" s="17"/>
      <c r="M11897" s="17"/>
      <c r="N11897" s="17"/>
      <c r="O11897" s="17"/>
      <c r="P11897" s="17"/>
      <c r="Q11897" s="17"/>
      <c r="R11897" s="17"/>
      <c r="S11897" s="17"/>
      <c r="T11897" s="17"/>
      <c r="U11897" s="17"/>
      <c r="V11897" s="17"/>
      <c r="W11897" s="17"/>
      <c r="X11897" s="17"/>
      <c r="Y11897" s="17"/>
      <c r="Z11897" s="17"/>
      <c r="AA11897" s="17"/>
      <c r="AB11897" s="17"/>
      <c r="AC11897" s="17"/>
      <c r="AD11897" s="17"/>
      <c r="AE11897" s="17"/>
      <c r="AF11897" s="17"/>
      <c r="AG11897" s="17"/>
      <c r="AH11897" s="17"/>
      <c r="AI11897" s="17"/>
      <c r="AJ11897" s="17"/>
      <c r="AK11897" s="17"/>
      <c r="AL11897" s="17"/>
      <c r="AM11897" s="17"/>
      <c r="AN11897" s="17"/>
      <c r="AO11897" s="17"/>
      <c r="AP11897" s="17"/>
      <c r="AQ11897" s="17"/>
      <c r="AR11897" s="17"/>
      <c r="AS11897" s="17"/>
      <c r="AT11897" s="17"/>
      <c r="AU11897" s="17"/>
      <c r="AV11897" s="17"/>
      <c r="AW11897" s="17"/>
      <c r="AX11897" s="17"/>
      <c r="AY11897" s="17"/>
      <c r="AZ11897" s="17"/>
      <c r="BA11897" s="17"/>
      <c r="BB11897" s="17"/>
      <c r="BC11897" s="17"/>
      <c r="BD11897" s="17"/>
      <c r="BE11897" s="17"/>
      <c r="BF11897" s="17"/>
      <c r="BG11897" s="17"/>
      <c r="BH11897" s="17"/>
      <c r="BI11897" s="17"/>
      <c r="BJ11897" s="17"/>
      <c r="BK11897" s="17"/>
      <c r="BL11897" s="17"/>
      <c r="BM11897" s="17"/>
      <c r="BN11897" s="17"/>
      <c r="BO11897" s="17"/>
      <c r="BP11897" s="17"/>
      <c r="BQ11897" s="17"/>
      <c r="BR11897" s="17"/>
      <c r="BS11897" s="17"/>
      <c r="BT11897" s="17"/>
      <c r="BU11897" s="17"/>
      <c r="BV11897" s="17"/>
      <c r="BW11897" s="17"/>
      <c r="BX11897" s="17"/>
      <c r="BY11897" s="17"/>
      <c r="BZ11897" s="17"/>
      <c r="CA11897" s="17"/>
      <c r="CB11897" s="3"/>
      <c r="CC11897" s="3"/>
      <c r="CD11897" s="3"/>
      <c r="CE11897" s="3"/>
      <c r="CF11897" s="3"/>
      <c r="CG11897" s="3"/>
      <c r="CH11897" s="3"/>
      <c r="CI11897" s="3"/>
      <c r="CJ11897" s="3"/>
      <c r="CK11897" s="3"/>
      <c r="CL11897" s="3"/>
      <c r="CM11897" s="3"/>
      <c r="CN11897" s="3"/>
      <c r="CO11897" s="3"/>
      <c r="CP11897" s="3"/>
      <c r="CQ11897" s="3"/>
      <c r="CR11897" s="3"/>
      <c r="CS11897" s="3"/>
      <c r="CT11897" s="3"/>
      <c r="CU11897" s="3"/>
      <c r="CV11897" s="3"/>
      <c r="CW11897" s="3"/>
      <c r="CX11897" s="3"/>
      <c r="CY11897" s="3"/>
      <c r="CZ11897" s="3"/>
      <c r="DA11897" s="3"/>
      <c r="DB11897" s="3"/>
      <c r="DC11897" s="3"/>
      <c r="DD11897" s="3"/>
      <c r="DE11897" s="3"/>
      <c r="DF11897" s="3"/>
      <c r="DG11897" s="3"/>
      <c r="DH11897" s="3"/>
      <c r="DI11897" s="3"/>
      <c r="DJ11897" s="3"/>
      <c r="DK11897" s="3"/>
      <c r="DL11897" s="3"/>
      <c r="DM11897" s="3"/>
      <c r="DN11897" s="3"/>
      <c r="DO11897" s="3"/>
      <c r="DP11897" s="3"/>
      <c r="DQ11897" s="3"/>
      <c r="DR11897" s="3"/>
      <c r="DS11897" s="3"/>
      <c r="DT11897" s="3"/>
      <c r="DU11897" s="3"/>
      <c r="DV11897" s="3"/>
      <c r="DW11897" s="3"/>
      <c r="DX11897" s="3"/>
      <c r="DY11897" s="3"/>
      <c r="DZ11897" s="3"/>
      <c r="EA11897" s="3"/>
      <c r="EB11897" s="3"/>
      <c r="EC11897" s="3"/>
      <c r="ED11897" s="3"/>
      <c r="EE11897" s="3"/>
      <c r="EF11897" s="3"/>
      <c r="EG11897" s="3"/>
      <c r="EH11897" s="3"/>
      <c r="EI11897" s="3"/>
      <c r="EJ11897" s="3"/>
      <c r="EK11897" s="3"/>
      <c r="EL11897" s="3"/>
      <c r="EM11897" s="3"/>
      <c r="EN11897" s="3"/>
      <c r="EO11897" s="3"/>
      <c r="EP11897" s="3"/>
      <c r="EQ11897" s="3"/>
      <c r="ER11897" s="3"/>
      <c r="ES11897" s="3"/>
      <c r="ET11897" s="3"/>
      <c r="EU11897" s="3"/>
      <c r="EV11897" s="3"/>
      <c r="EW11897" s="3"/>
      <c r="EX11897" s="3"/>
      <c r="EY11897" s="3"/>
      <c r="EZ11897" s="3"/>
      <c r="FA11897" s="3"/>
      <c r="FB11897" s="3"/>
      <c r="FC11897" s="3"/>
      <c r="FD11897" s="3"/>
      <c r="FE11897" s="3"/>
      <c r="FF11897" s="3"/>
      <c r="FG11897" s="3"/>
      <c r="FH11897" s="3"/>
      <c r="FI11897" s="3"/>
      <c r="FJ11897" s="3"/>
      <c r="FK11897" s="3"/>
      <c r="FL11897" s="3"/>
      <c r="FM11897" s="3"/>
      <c r="FN11897" s="3"/>
      <c r="FO11897" s="3"/>
      <c r="FP11897" s="3"/>
      <c r="FQ11897" s="3"/>
      <c r="FR11897" s="3"/>
      <c r="FS11897" s="3"/>
      <c r="FT11897" s="3"/>
      <c r="FU11897" s="3"/>
    </row>
    <row r="11898" spans="5:177" customFormat="1" x14ac:dyDescent="0.25">
      <c r="E11898" s="19" t="s">
        <v>253</v>
      </c>
      <c r="F11898" s="17"/>
      <c r="G11898" s="17"/>
      <c r="H11898" s="17"/>
      <c r="I11898" s="17"/>
      <c r="J11898" s="17"/>
      <c r="K11898" s="17"/>
      <c r="L11898" s="17"/>
      <c r="M11898" s="17"/>
      <c r="N11898" s="17"/>
      <c r="O11898" s="17"/>
      <c r="P11898" s="17"/>
      <c r="Q11898" s="17"/>
      <c r="R11898" s="17"/>
      <c r="S11898" s="17"/>
      <c r="T11898" s="17"/>
      <c r="U11898" s="17"/>
      <c r="V11898" s="17"/>
      <c r="W11898" s="17"/>
      <c r="X11898" s="17"/>
      <c r="Y11898" s="17"/>
      <c r="Z11898" s="17"/>
      <c r="AA11898" s="17"/>
      <c r="AB11898" s="17"/>
      <c r="AC11898" s="17"/>
      <c r="AD11898" s="17"/>
      <c r="AE11898" s="17"/>
      <c r="AF11898" s="17"/>
      <c r="AG11898" s="17"/>
      <c r="AH11898" s="17"/>
      <c r="AI11898" s="17"/>
      <c r="AJ11898" s="17"/>
      <c r="AK11898" s="17"/>
      <c r="AL11898" s="17"/>
      <c r="AM11898" s="17"/>
      <c r="AN11898" s="17"/>
      <c r="AO11898" s="17"/>
      <c r="AP11898" s="17"/>
      <c r="AQ11898" s="17"/>
      <c r="AR11898" s="17"/>
      <c r="AS11898" s="17"/>
      <c r="AT11898" s="17"/>
      <c r="AU11898" s="17"/>
      <c r="AV11898" s="17"/>
      <c r="AW11898" s="17"/>
      <c r="AX11898" s="17"/>
      <c r="AY11898" s="17"/>
      <c r="AZ11898" s="17"/>
      <c r="BA11898" s="17"/>
      <c r="BB11898" s="17"/>
      <c r="BC11898" s="17"/>
      <c r="BD11898" s="17"/>
      <c r="BE11898" s="17"/>
      <c r="BF11898" s="17"/>
      <c r="BG11898" s="17"/>
      <c r="BH11898" s="17"/>
      <c r="BI11898" s="17"/>
      <c r="BJ11898" s="17"/>
      <c r="BK11898" s="17"/>
      <c r="BL11898" s="17"/>
      <c r="BM11898" s="17"/>
      <c r="BN11898" s="17"/>
      <c r="BO11898" s="17"/>
      <c r="BP11898" s="17"/>
      <c r="BQ11898" s="17"/>
      <c r="BR11898" s="17"/>
      <c r="BS11898" s="17"/>
      <c r="BT11898" s="17"/>
      <c r="BU11898" s="17"/>
      <c r="BV11898" s="17"/>
      <c r="BW11898" s="17"/>
      <c r="BX11898" s="17"/>
      <c r="BY11898" s="17"/>
      <c r="BZ11898" s="17"/>
      <c r="CA11898" s="17"/>
      <c r="CB11898" s="3"/>
      <c r="CC11898" s="3"/>
      <c r="CD11898" s="3"/>
      <c r="CE11898" s="3"/>
      <c r="CF11898" s="3"/>
      <c r="CG11898" s="3"/>
      <c r="CH11898" s="3"/>
      <c r="CI11898" s="3"/>
      <c r="CJ11898" s="3"/>
      <c r="CK11898" s="3"/>
      <c r="CL11898" s="3"/>
      <c r="CM11898" s="3"/>
      <c r="CN11898" s="3"/>
      <c r="CO11898" s="3"/>
      <c r="CP11898" s="3"/>
      <c r="CQ11898" s="3"/>
      <c r="CR11898" s="3"/>
      <c r="CS11898" s="3"/>
      <c r="CT11898" s="3"/>
      <c r="CU11898" s="3"/>
      <c r="CV11898" s="3"/>
      <c r="CW11898" s="3"/>
      <c r="CX11898" s="3"/>
      <c r="CY11898" s="3"/>
      <c r="CZ11898" s="3"/>
      <c r="DA11898" s="3"/>
      <c r="DB11898" s="3"/>
      <c r="DC11898" s="3"/>
      <c r="DD11898" s="3"/>
      <c r="DE11898" s="3"/>
      <c r="DF11898" s="3"/>
      <c r="DG11898" s="3"/>
      <c r="DH11898" s="3"/>
      <c r="DI11898" s="3"/>
      <c r="DJ11898" s="3"/>
      <c r="DK11898" s="3"/>
      <c r="DL11898" s="3"/>
      <c r="DM11898" s="3"/>
      <c r="DN11898" s="3"/>
      <c r="DO11898" s="3"/>
      <c r="DP11898" s="3"/>
      <c r="DQ11898" s="3"/>
      <c r="DR11898" s="3"/>
      <c r="DS11898" s="3"/>
      <c r="DT11898" s="3"/>
      <c r="DU11898" s="3"/>
      <c r="DV11898" s="3"/>
      <c r="DW11898" s="3"/>
      <c r="DX11898" s="3"/>
      <c r="DY11898" s="3"/>
      <c r="DZ11898" s="3"/>
      <c r="EA11898" s="3"/>
      <c r="EB11898" s="3"/>
      <c r="EC11898" s="3"/>
      <c r="ED11898" s="3"/>
      <c r="EE11898" s="3"/>
      <c r="EF11898" s="3"/>
      <c r="EG11898" s="3"/>
      <c r="EH11898" s="3"/>
      <c r="EI11898" s="3"/>
      <c r="EJ11898" s="3"/>
      <c r="EK11898" s="3"/>
      <c r="EL11898" s="3"/>
      <c r="EM11898" s="3"/>
      <c r="EN11898" s="3"/>
      <c r="EO11898" s="3"/>
      <c r="EP11898" s="3"/>
      <c r="EQ11898" s="3"/>
      <c r="ER11898" s="3"/>
      <c r="ES11898" s="3"/>
      <c r="ET11898" s="3"/>
      <c r="EU11898" s="3"/>
      <c r="EV11898" s="3"/>
      <c r="EW11898" s="3"/>
      <c r="EX11898" s="3"/>
      <c r="EY11898" s="3"/>
      <c r="EZ11898" s="3"/>
      <c r="FA11898" s="3"/>
      <c r="FB11898" s="3"/>
      <c r="FC11898" s="3"/>
      <c r="FD11898" s="3"/>
      <c r="FE11898" s="3"/>
      <c r="FF11898" s="3"/>
      <c r="FG11898" s="3"/>
      <c r="FH11898" s="3"/>
      <c r="FI11898" s="3"/>
      <c r="FJ11898" s="3"/>
      <c r="FK11898" s="3"/>
      <c r="FL11898" s="3"/>
      <c r="FM11898" s="3"/>
      <c r="FN11898" s="3"/>
      <c r="FO11898" s="3"/>
      <c r="FP11898" s="3"/>
      <c r="FQ11898" s="3"/>
      <c r="FR11898" s="3"/>
      <c r="FS11898" s="3"/>
      <c r="FT11898" s="3"/>
      <c r="FU11898" s="3"/>
    </row>
    <row r="11899" spans="5:177" customFormat="1" x14ac:dyDescent="0.25">
      <c r="CB11899" s="3"/>
      <c r="CC11899" s="3"/>
      <c r="CD11899" s="3"/>
      <c r="CE11899" s="3"/>
      <c r="CF11899" s="3"/>
      <c r="CG11899" s="3"/>
      <c r="CH11899" s="3"/>
      <c r="CI11899" s="3"/>
      <c r="CJ11899" s="3"/>
      <c r="CK11899" s="3"/>
      <c r="CL11899" s="3"/>
      <c r="CM11899" s="3"/>
      <c r="CN11899" s="3"/>
      <c r="CO11899" s="3"/>
      <c r="CP11899" s="3"/>
      <c r="CQ11899" s="3"/>
      <c r="CR11899" s="3"/>
      <c r="CS11899" s="3"/>
      <c r="CT11899" s="3"/>
      <c r="CU11899" s="3"/>
      <c r="CV11899" s="3"/>
      <c r="CW11899" s="3"/>
      <c r="CX11899" s="3"/>
      <c r="CY11899" s="3"/>
      <c r="CZ11899" s="3"/>
      <c r="DA11899" s="3"/>
      <c r="DB11899" s="3"/>
      <c r="DC11899" s="3"/>
      <c r="DD11899" s="3"/>
      <c r="DE11899" s="3"/>
      <c r="DF11899" s="3"/>
      <c r="DG11899" s="3"/>
      <c r="DH11899" s="3"/>
      <c r="DI11899" s="3"/>
      <c r="DJ11899" s="3"/>
      <c r="DK11899" s="3"/>
      <c r="DL11899" s="3"/>
      <c r="DM11899" s="3"/>
      <c r="DN11899" s="3"/>
      <c r="DO11899" s="3"/>
      <c r="DP11899" s="3"/>
      <c r="DQ11899" s="3"/>
      <c r="DR11899" s="3"/>
      <c r="DS11899" s="3"/>
      <c r="DT11899" s="3"/>
      <c r="DU11899" s="3"/>
      <c r="DV11899" s="3"/>
      <c r="DW11899" s="3"/>
      <c r="DX11899" s="3"/>
      <c r="DY11899" s="3"/>
      <c r="DZ11899" s="3"/>
      <c r="EA11899" s="3"/>
      <c r="EB11899" s="3"/>
      <c r="EC11899" s="3"/>
      <c r="ED11899" s="3"/>
      <c r="EE11899" s="3"/>
      <c r="EF11899" s="3"/>
      <c r="EG11899" s="3"/>
      <c r="EH11899" s="3"/>
      <c r="EI11899" s="3"/>
      <c r="EJ11899" s="3"/>
      <c r="EK11899" s="3"/>
      <c r="EL11899" s="3"/>
      <c r="EM11899" s="3"/>
      <c r="EN11899" s="3"/>
      <c r="EO11899" s="3"/>
      <c r="EP11899" s="3"/>
      <c r="EQ11899" s="3"/>
      <c r="ER11899" s="3"/>
      <c r="ES11899" s="3"/>
      <c r="ET11899" s="3"/>
      <c r="EU11899" s="3"/>
      <c r="EV11899" s="3"/>
      <c r="EW11899" s="3"/>
      <c r="EX11899" s="3"/>
      <c r="EY11899" s="3"/>
      <c r="EZ11899" s="3"/>
      <c r="FA11899" s="3"/>
      <c r="FB11899" s="3"/>
      <c r="FC11899" s="3"/>
      <c r="FD11899" s="3"/>
      <c r="FE11899" s="3"/>
      <c r="FF11899" s="3"/>
      <c r="FG11899" s="3"/>
      <c r="FH11899" s="3"/>
      <c r="FI11899" s="3"/>
      <c r="FJ11899" s="3"/>
      <c r="FK11899" s="3"/>
      <c r="FL11899" s="3"/>
      <c r="FM11899" s="3"/>
      <c r="FN11899" s="3"/>
      <c r="FO11899" s="3"/>
      <c r="FP11899" s="3"/>
      <c r="FQ11899" s="3"/>
      <c r="FR11899" s="3"/>
      <c r="FS11899" s="3"/>
      <c r="FT11899" s="3"/>
      <c r="FU11899" s="3"/>
    </row>
    <row r="11900" spans="5:177" customFormat="1" x14ac:dyDescent="0.25">
      <c r="E11900" s="2" t="s">
        <v>4</v>
      </c>
      <c r="CD11900" s="3"/>
      <c r="CE11900" s="3"/>
      <c r="CF11900" s="3"/>
      <c r="CG11900" s="3"/>
      <c r="CH11900" s="3"/>
      <c r="CI11900" s="2" t="s">
        <v>5</v>
      </c>
      <c r="CJ11900" s="3"/>
      <c r="CK11900" s="3"/>
      <c r="CL11900" s="3"/>
      <c r="CM11900" s="3"/>
      <c r="CN11900" s="3"/>
      <c r="CO11900" s="3"/>
      <c r="CP11900" s="3"/>
      <c r="CQ11900" s="3"/>
      <c r="CR11900" s="3"/>
      <c r="CS11900" s="3"/>
      <c r="CT11900" s="3"/>
      <c r="CU11900" s="3"/>
      <c r="CV11900" s="3"/>
      <c r="CW11900" s="3"/>
      <c r="CX11900" s="3"/>
      <c r="CY11900" s="3"/>
      <c r="CZ11900" s="3"/>
      <c r="DA11900" s="3"/>
      <c r="DB11900" s="3"/>
      <c r="DC11900" s="3"/>
      <c r="DD11900" s="3"/>
      <c r="DE11900" s="3"/>
      <c r="DF11900" s="3"/>
      <c r="DG11900" s="3"/>
      <c r="DH11900" s="3"/>
      <c r="DI11900" s="3"/>
      <c r="DJ11900" s="3"/>
      <c r="DK11900" s="3"/>
      <c r="DL11900" s="3"/>
      <c r="DM11900" s="3"/>
      <c r="DN11900" s="3"/>
      <c r="DO11900" s="3"/>
      <c r="DP11900" s="3"/>
      <c r="DQ11900" s="3"/>
      <c r="DR11900" s="3"/>
      <c r="DS11900" s="3"/>
      <c r="DT11900" s="3"/>
      <c r="DU11900" s="3"/>
      <c r="DV11900" s="3"/>
      <c r="DW11900" s="3"/>
      <c r="DX11900" s="3"/>
      <c r="DY11900" s="3"/>
      <c r="DZ11900" s="3"/>
      <c r="EA11900" s="3"/>
      <c r="EB11900" s="3"/>
      <c r="EC11900" s="3"/>
      <c r="ED11900" s="3"/>
      <c r="EE11900" s="3"/>
      <c r="EF11900" s="3"/>
      <c r="EG11900" s="3"/>
      <c r="EH11900" s="3"/>
      <c r="EI11900" s="3"/>
      <c r="EJ11900" s="3"/>
      <c r="EK11900" s="3"/>
      <c r="EL11900" s="3"/>
      <c r="EM11900" s="3"/>
      <c r="EN11900" s="3"/>
      <c r="EO11900" s="3"/>
      <c r="EP11900" s="3"/>
      <c r="EQ11900" s="3"/>
      <c r="ER11900" s="3"/>
      <c r="ES11900" s="3"/>
      <c r="ET11900" s="3"/>
      <c r="EU11900" s="3"/>
      <c r="EV11900" s="3"/>
      <c r="EW11900" s="3"/>
      <c r="EX11900" s="3"/>
      <c r="EY11900" s="3"/>
      <c r="EZ11900" s="3"/>
      <c r="FA11900" s="3"/>
      <c r="FB11900" s="3"/>
      <c r="FC11900" s="3"/>
      <c r="FD11900" s="3"/>
      <c r="FE11900" s="3"/>
      <c r="FF11900" s="3"/>
      <c r="FG11900" s="3"/>
      <c r="FH11900" s="3"/>
      <c r="FI11900" s="3"/>
      <c r="FJ11900" s="3"/>
      <c r="FK11900" s="3"/>
      <c r="FL11900" s="3"/>
      <c r="FM11900" s="3"/>
      <c r="FN11900" s="3"/>
      <c r="FO11900" s="3"/>
      <c r="FP11900" s="3"/>
      <c r="FQ11900" s="3"/>
      <c r="FR11900" s="3"/>
      <c r="FS11900" s="3"/>
      <c r="FT11900" s="3"/>
      <c r="FU11900" s="3"/>
    </row>
    <row r="11901" spans="5:177" customFormat="1" x14ac:dyDescent="0.25">
      <c r="CL11901" s="3"/>
      <c r="CM11901" s="3"/>
      <c r="CN11901" s="3"/>
      <c r="CO11901" s="3"/>
      <c r="CP11901" s="3"/>
      <c r="CQ11901" s="3"/>
      <c r="CR11901" s="3"/>
      <c r="CS11901" s="3"/>
      <c r="CT11901" s="3"/>
      <c r="CU11901" s="3"/>
      <c r="CV11901" s="3"/>
      <c r="CW11901" s="3"/>
      <c r="CX11901" s="3"/>
      <c r="CY11901" s="3"/>
      <c r="CZ11901" s="3"/>
      <c r="DA11901" s="3"/>
      <c r="DB11901" s="3"/>
      <c r="DC11901" s="3"/>
      <c r="DD11901" s="3"/>
      <c r="DE11901" s="3"/>
      <c r="DF11901" s="3"/>
      <c r="DG11901" s="3"/>
      <c r="DH11901" s="3"/>
      <c r="DI11901" s="3"/>
      <c r="DJ11901" s="3"/>
      <c r="DK11901" s="3"/>
      <c r="DL11901" s="3"/>
      <c r="DM11901" s="3"/>
      <c r="DN11901" s="3"/>
      <c r="DO11901" s="3"/>
      <c r="DP11901" s="3"/>
      <c r="DQ11901" s="3"/>
      <c r="DR11901" s="3"/>
      <c r="DS11901" s="3"/>
      <c r="DT11901" s="3"/>
      <c r="DU11901" s="3"/>
      <c r="DV11901" s="3"/>
      <c r="DW11901" s="3"/>
      <c r="DX11901" s="3"/>
      <c r="DY11901" s="3"/>
      <c r="DZ11901" s="3"/>
      <c r="EA11901" s="3"/>
      <c r="EB11901" s="3"/>
      <c r="EC11901" s="3"/>
      <c r="ED11901" s="3"/>
      <c r="EE11901" s="3"/>
      <c r="EF11901" s="3"/>
      <c r="EG11901" s="3"/>
      <c r="EH11901" s="3"/>
      <c r="EI11901" s="3"/>
      <c r="EJ11901" s="3"/>
      <c r="EK11901" s="3"/>
      <c r="EL11901" s="3"/>
      <c r="EM11901" s="3"/>
      <c r="EN11901" s="3"/>
      <c r="EO11901" s="3"/>
      <c r="EP11901" s="3"/>
      <c r="EQ11901" s="3"/>
      <c r="ER11901" s="3"/>
      <c r="ES11901" s="3"/>
      <c r="ET11901" s="3"/>
      <c r="EU11901" s="3"/>
      <c r="EV11901" s="3"/>
      <c r="EW11901" s="3"/>
      <c r="EX11901" s="3"/>
      <c r="EY11901" s="3"/>
      <c r="EZ11901" s="3"/>
      <c r="FA11901" s="3"/>
      <c r="FB11901" s="3"/>
      <c r="FC11901" s="3"/>
      <c r="FD11901" s="3"/>
      <c r="FE11901" s="3"/>
      <c r="FF11901" s="3"/>
      <c r="FG11901" s="3"/>
      <c r="FH11901" s="3"/>
      <c r="FI11901" s="3"/>
      <c r="FJ11901" s="3"/>
      <c r="FK11901" s="3"/>
      <c r="FL11901" s="3"/>
      <c r="FM11901" s="3"/>
      <c r="FN11901" s="3"/>
      <c r="FO11901" s="3"/>
      <c r="FP11901" s="3"/>
      <c r="FQ11901" s="3"/>
      <c r="FR11901" s="3"/>
      <c r="FS11901" s="3"/>
      <c r="FT11901" s="3"/>
      <c r="FU11901" s="3"/>
    </row>
    <row r="11902" spans="5:177" customFormat="1" x14ac:dyDescent="0.25">
      <c r="E11902" t="s">
        <v>47</v>
      </c>
      <c r="K11902" s="2" t="s">
        <v>5991</v>
      </c>
    </row>
    <row r="11903" spans="5:177" customFormat="1" x14ac:dyDescent="0.25"/>
    <row r="11904" spans="5:177" customFormat="1" x14ac:dyDescent="0.25"/>
    <row r="11905" customFormat="1" x14ac:dyDescent="0.25"/>
    <row r="11906" customFormat="1" x14ac:dyDescent="0.25"/>
    <row r="11907" customFormat="1" x14ac:dyDescent="0.25"/>
    <row r="11908" customFormat="1" x14ac:dyDescent="0.25"/>
    <row r="11909" customFormat="1" x14ac:dyDescent="0.25"/>
    <row r="11910" customFormat="1" x14ac:dyDescent="0.25"/>
    <row r="11911" customFormat="1" x14ac:dyDescent="0.25"/>
    <row r="11912" customFormat="1" x14ac:dyDescent="0.25"/>
    <row r="11913" customFormat="1" x14ac:dyDescent="0.25"/>
    <row r="11914" customFormat="1" x14ac:dyDescent="0.25"/>
    <row r="11915" customFormat="1" x14ac:dyDescent="0.25"/>
    <row r="11916" customFormat="1" x14ac:dyDescent="0.25"/>
    <row r="11917" customFormat="1" x14ac:dyDescent="0.25"/>
    <row r="11918" customFormat="1" x14ac:dyDescent="0.25"/>
    <row r="11919" customFormat="1" x14ac:dyDescent="0.25"/>
    <row r="11920" customFormat="1" x14ac:dyDescent="0.25"/>
    <row r="11921" spans="5:11" customFormat="1" x14ac:dyDescent="0.25"/>
    <row r="11922" spans="5:11" customFormat="1" x14ac:dyDescent="0.25"/>
    <row r="11923" spans="5:11" customFormat="1" x14ac:dyDescent="0.25"/>
    <row r="11924" spans="5:11" customFormat="1" x14ac:dyDescent="0.25"/>
    <row r="11925" spans="5:11" customFormat="1" x14ac:dyDescent="0.25"/>
    <row r="11926" spans="5:11" customFormat="1" x14ac:dyDescent="0.25"/>
    <row r="11927" spans="5:11" customFormat="1" x14ac:dyDescent="0.25"/>
    <row r="11928" spans="5:11" customFormat="1" x14ac:dyDescent="0.25"/>
    <row r="11929" spans="5:11" customFormat="1" x14ac:dyDescent="0.25"/>
    <row r="11930" spans="5:11" customFormat="1" x14ac:dyDescent="0.25"/>
    <row r="11931" spans="5:11" customFormat="1" x14ac:dyDescent="0.25"/>
    <row r="11932" spans="5:11" customFormat="1" x14ac:dyDescent="0.25"/>
    <row r="11933" spans="5:11" customFormat="1" x14ac:dyDescent="0.25"/>
    <row r="11934" spans="5:11" customFormat="1" x14ac:dyDescent="0.25">
      <c r="E11934" t="s">
        <v>47</v>
      </c>
      <c r="K11934" s="2" t="s">
        <v>5994</v>
      </c>
    </row>
    <row r="11935" spans="5:11" customFormat="1" x14ac:dyDescent="0.25"/>
    <row r="11936" spans="5:11" customFormat="1" x14ac:dyDescent="0.25"/>
    <row r="11937" customFormat="1" x14ac:dyDescent="0.25"/>
    <row r="11938" customFormat="1" x14ac:dyDescent="0.25"/>
    <row r="11939" customFormat="1" x14ac:dyDescent="0.25"/>
    <row r="11940" customFormat="1" x14ac:dyDescent="0.25"/>
    <row r="11941" customFormat="1" x14ac:dyDescent="0.25"/>
    <row r="11942" customFormat="1" x14ac:dyDescent="0.25"/>
    <row r="11943" customFormat="1" x14ac:dyDescent="0.25"/>
    <row r="11944" customFormat="1" x14ac:dyDescent="0.25"/>
    <row r="11945" customFormat="1" x14ac:dyDescent="0.25"/>
    <row r="11946" customFormat="1" x14ac:dyDescent="0.25"/>
    <row r="11947" customFormat="1" x14ac:dyDescent="0.25"/>
    <row r="11948" customFormat="1" x14ac:dyDescent="0.25"/>
    <row r="11949" customFormat="1" x14ac:dyDescent="0.25"/>
    <row r="11950" customFormat="1" x14ac:dyDescent="0.25"/>
    <row r="11951" customFormat="1" x14ac:dyDescent="0.25"/>
    <row r="11952" customFormat="1" x14ac:dyDescent="0.25"/>
    <row r="11953" spans="5:11" customFormat="1" x14ac:dyDescent="0.25"/>
    <row r="11954" spans="5:11" customFormat="1" x14ac:dyDescent="0.25"/>
    <row r="11955" spans="5:11" customFormat="1" x14ac:dyDescent="0.25"/>
    <row r="11956" spans="5:11" customFormat="1" x14ac:dyDescent="0.25"/>
    <row r="11957" spans="5:11" customFormat="1" x14ac:dyDescent="0.25"/>
    <row r="11958" spans="5:11" customFormat="1" x14ac:dyDescent="0.25"/>
    <row r="11959" spans="5:11" customFormat="1" x14ac:dyDescent="0.25"/>
    <row r="11960" spans="5:11" customFormat="1" x14ac:dyDescent="0.25"/>
    <row r="11961" spans="5:11" customFormat="1" x14ac:dyDescent="0.25"/>
    <row r="11962" spans="5:11" customFormat="1" x14ac:dyDescent="0.25"/>
    <row r="11963" spans="5:11" customFormat="1" x14ac:dyDescent="0.25"/>
    <row r="11964" spans="5:11" customFormat="1" x14ac:dyDescent="0.25"/>
    <row r="11965" spans="5:11" customFormat="1" x14ac:dyDescent="0.25"/>
    <row r="11966" spans="5:11" customFormat="1" x14ac:dyDescent="0.25">
      <c r="E11966" t="s">
        <v>47</v>
      </c>
      <c r="K11966" s="2" t="s">
        <v>5996</v>
      </c>
    </row>
    <row r="11967" spans="5:11" customFormat="1" x14ac:dyDescent="0.25"/>
    <row r="11968" spans="5:11" customFormat="1" x14ac:dyDescent="0.25"/>
    <row r="11969" customFormat="1" x14ac:dyDescent="0.25"/>
    <row r="11970" customFormat="1" x14ac:dyDescent="0.25"/>
    <row r="11971" customFormat="1" x14ac:dyDescent="0.25"/>
    <row r="11972" customFormat="1" x14ac:dyDescent="0.25"/>
    <row r="11973" customFormat="1" x14ac:dyDescent="0.25"/>
    <row r="11974" customFormat="1" x14ac:dyDescent="0.25"/>
    <row r="11975" customFormat="1" x14ac:dyDescent="0.25"/>
    <row r="11976" customFormat="1" x14ac:dyDescent="0.25"/>
    <row r="11977" customFormat="1" x14ac:dyDescent="0.25"/>
    <row r="11978" customFormat="1" x14ac:dyDescent="0.25"/>
    <row r="11979" customFormat="1" x14ac:dyDescent="0.25"/>
    <row r="11980" customFormat="1" x14ac:dyDescent="0.25"/>
    <row r="11981" customFormat="1" x14ac:dyDescent="0.25"/>
    <row r="11982" customFormat="1" x14ac:dyDescent="0.25"/>
    <row r="11983" customFormat="1" x14ac:dyDescent="0.25"/>
    <row r="11984" customFormat="1" x14ac:dyDescent="0.25"/>
    <row r="11985" spans="5:5" customFormat="1" x14ac:dyDescent="0.25"/>
    <row r="11986" spans="5:5" customFormat="1" x14ac:dyDescent="0.25"/>
    <row r="11987" spans="5:5" customFormat="1" x14ac:dyDescent="0.25"/>
    <row r="11988" spans="5:5" customFormat="1" x14ac:dyDescent="0.25"/>
    <row r="11989" spans="5:5" customFormat="1" x14ac:dyDescent="0.25"/>
    <row r="11990" spans="5:5" customFormat="1" x14ac:dyDescent="0.25"/>
    <row r="11991" spans="5:5" customFormat="1" x14ac:dyDescent="0.25"/>
    <row r="11992" spans="5:5" customFormat="1" x14ac:dyDescent="0.25"/>
    <row r="11993" spans="5:5" customFormat="1" x14ac:dyDescent="0.25"/>
    <row r="11994" spans="5:5" customFormat="1" x14ac:dyDescent="0.25"/>
    <row r="11995" spans="5:5" customFormat="1" x14ac:dyDescent="0.25"/>
    <row r="11996" spans="5:5" customFormat="1" x14ac:dyDescent="0.25"/>
    <row r="11997" spans="5:5" customFormat="1" x14ac:dyDescent="0.25"/>
    <row r="11998" spans="5:5" customFormat="1" x14ac:dyDescent="0.25">
      <c r="E11998" s="22" t="s">
        <v>6018</v>
      </c>
    </row>
    <row r="11999" spans="5:5" customFormat="1" x14ac:dyDescent="0.25">
      <c r="E11999" t="s">
        <v>6019</v>
      </c>
    </row>
    <row r="12000" spans="5:5" customFormat="1" x14ac:dyDescent="0.25"/>
    <row r="12001" customFormat="1" x14ac:dyDescent="0.25"/>
    <row r="12002" customFormat="1" x14ac:dyDescent="0.25"/>
    <row r="12003" customFormat="1" x14ac:dyDescent="0.25"/>
    <row r="12004" customFormat="1" x14ac:dyDescent="0.25"/>
    <row r="12005" customFormat="1" x14ac:dyDescent="0.25"/>
    <row r="12006" customFormat="1" x14ac:dyDescent="0.25"/>
    <row r="12007" customFormat="1" x14ac:dyDescent="0.25"/>
    <row r="12008" customFormat="1" x14ac:dyDescent="0.25"/>
    <row r="12009" customFormat="1" x14ac:dyDescent="0.25"/>
    <row r="12010" customFormat="1" x14ac:dyDescent="0.25"/>
    <row r="12011" customFormat="1" x14ac:dyDescent="0.25"/>
    <row r="12012" customFormat="1" x14ac:dyDescent="0.25"/>
    <row r="12013" customFormat="1" x14ac:dyDescent="0.25"/>
    <row r="12014" customFormat="1" x14ac:dyDescent="0.25"/>
    <row r="12015" customFormat="1" x14ac:dyDescent="0.25"/>
    <row r="12016" customFormat="1" x14ac:dyDescent="0.25"/>
    <row r="12017" spans="2:3" customFormat="1" x14ac:dyDescent="0.25"/>
    <row r="12018" spans="2:3" customFormat="1" x14ac:dyDescent="0.25"/>
    <row r="12019" spans="2:3" customFormat="1" x14ac:dyDescent="0.25"/>
    <row r="12020" spans="2:3" customFormat="1" x14ac:dyDescent="0.25"/>
    <row r="12021" spans="2:3" customFormat="1" x14ac:dyDescent="0.25"/>
    <row r="12022" spans="2:3" customFormat="1" x14ac:dyDescent="0.25"/>
    <row r="12023" spans="2:3" customFormat="1" x14ac:dyDescent="0.25"/>
    <row r="12024" spans="2:3" x14ac:dyDescent="0.25">
      <c r="B12024"/>
      <c r="C12024" s="4">
        <v>0</v>
      </c>
    </row>
  </sheetData>
  <hyperlinks>
    <hyperlink ref="E7" r:id="rId1" display="https://teams.microsoft.com/l/message/19:05e04ef6-a8c9-48db-8065-061fa260292c_f57b8c00-4882-4d7c-a3b9-0ecf369ec9ad@unq.gbl.spaces/1719452991768?context=%7B%22contextType%22%3A%22chat%22%7D" xr:uid="{63A0B99A-AB48-4049-9EC2-CD0FC615D5EB}"/>
    <hyperlink ref="AC15" r:id="rId2" display="https://365dipostar-my.sharepoint.com/:x:/g/personal/himawan_surozi_dipostar_com/EdgLbdfeWN1FiB455QDg464BBJeGU32wlG3JwwTuwp4-OA?e=HyThob" xr:uid="{426B7878-9DD9-4371-8066-7C379F39DAB3}"/>
    <hyperlink ref="E11488" r:id="rId3" display="https://teams.microsoft.com/l/message/19:05e04ef6-a8c9-48db-8065-061fa260292c_f57b8c00-4882-4d7c-a3b9-0ecf369ec9ad@unq.gbl.spaces/1719476489091?context=%7B%22contextType%22%3A%22chat%22%7D" xr:uid="{F1634F77-B077-4488-A014-99C1632B11B0}"/>
    <hyperlink ref="E11998" r:id="rId4" display="https://teams.microsoft.com/l/message/19:22870836-c99c-4508-8b12-267f76945dfa_c869a345-f176-4ecc-a5d1-ed669c946231@unq.gbl.spaces/1719807484469?context=%7B%22contextType%22%3A%22chat%22%7D" xr:uid="{EB568781-8D00-4B36-B31C-9DBACFBC3EF4}"/>
    <hyperlink ref="E11510" r:id="rId5" display="https://teams.microsoft.com/l/message/19:05e04ef6-a8c9-48db-8065-061fa260292c_f57b8c00-4882-4d7c-a3b9-0ecf369ec9ad@unq.gbl.spaces/1719797480854?context=%7B%22contextType%22%3A%22chat%22%7D" xr:uid="{C8C68D2B-E5B9-48B3-BB3E-28043B174B35}"/>
    <hyperlink ref="E11711" r:id="rId6" display="https://teams.microsoft.com/l/message/19:05e04ef6-a8c9-48db-8065-061fa260292c_f57b8c00-4882-4d7c-a3b9-0ecf369ec9ad@unq.gbl.spaces/1719818128399?context=%7B%22contextType%22%3A%22chat%22%7D" xr:uid="{A1372A1D-8DF1-4F87-BB4A-F518EB9FD787}"/>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8A1C3-1582-4FB8-B6F2-9A6442FE559F}">
  <dimension ref="B2:FU641"/>
  <sheetViews>
    <sheetView topLeftCell="A24" zoomScale="85" zoomScaleNormal="85" workbookViewId="0">
      <selection activeCell="Y70" sqref="Y70"/>
    </sheetView>
  </sheetViews>
  <sheetFormatPr defaultColWidth="2.85546875" defaultRowHeight="15" x14ac:dyDescent="0.25"/>
  <cols>
    <col min="1" max="16384" width="2.85546875" style="3"/>
  </cols>
  <sheetData>
    <row r="2" spans="2:5" x14ac:dyDescent="0.25">
      <c r="B2" s="1" t="s">
        <v>6110</v>
      </c>
      <c r="C2"/>
    </row>
    <row r="3" spans="2:5" x14ac:dyDescent="0.25">
      <c r="B3"/>
      <c r="C3"/>
    </row>
    <row r="4" spans="2:5" customFormat="1" x14ac:dyDescent="0.25">
      <c r="C4" s="21">
        <v>0</v>
      </c>
      <c r="E4" s="1" t="s">
        <v>6111</v>
      </c>
    </row>
    <row r="5" spans="2:5" customFormat="1" x14ac:dyDescent="0.25">
      <c r="E5" t="s">
        <v>119</v>
      </c>
    </row>
    <row r="6" spans="2:5" customFormat="1" x14ac:dyDescent="0.25"/>
    <row r="7" spans="2:5" customFormat="1" x14ac:dyDescent="0.25">
      <c r="E7" s="22" t="s">
        <v>527</v>
      </c>
    </row>
    <row r="8" spans="2:5" customFormat="1" x14ac:dyDescent="0.25">
      <c r="E8" t="s">
        <v>6116</v>
      </c>
    </row>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1" customFormat="1" x14ac:dyDescent="0.25"/>
    <row r="34" spans="5:51" customFormat="1" x14ac:dyDescent="0.25"/>
    <row r="35" spans="5:51" customFormat="1" x14ac:dyDescent="0.25"/>
    <row r="36" spans="5:51" customFormat="1" x14ac:dyDescent="0.25"/>
    <row r="37" spans="5:51" customFormat="1" x14ac:dyDescent="0.25"/>
    <row r="38" spans="5:51" customFormat="1" x14ac:dyDescent="0.25"/>
    <row r="39" spans="5:51" customFormat="1" x14ac:dyDescent="0.25"/>
    <row r="40" spans="5:51" customFormat="1" x14ac:dyDescent="0.25"/>
    <row r="41" spans="5:51" customFormat="1" x14ac:dyDescent="0.25">
      <c r="E41" t="s">
        <v>44</v>
      </c>
      <c r="M41" t="s">
        <v>40</v>
      </c>
    </row>
    <row r="42" spans="5:51" customFormat="1" x14ac:dyDescent="0.25">
      <c r="E42" s="2" t="s">
        <v>4658</v>
      </c>
      <c r="M42" s="2" t="s">
        <v>6118</v>
      </c>
    </row>
    <row r="43" spans="5:51" customFormat="1" x14ac:dyDescent="0.25"/>
    <row r="44" spans="5:51" customFormat="1" x14ac:dyDescent="0.25">
      <c r="E44" s="14" t="s">
        <v>2</v>
      </c>
      <c r="F44" s="15"/>
      <c r="G44" s="15"/>
      <c r="H44" s="15"/>
      <c r="I44" s="15"/>
      <c r="J44" s="15"/>
      <c r="K44" s="15"/>
      <c r="L44" s="15"/>
      <c r="M44" s="15"/>
      <c r="N44" s="15"/>
      <c r="O44" s="15"/>
      <c r="P44" s="15"/>
      <c r="Q44" s="15"/>
      <c r="R44" s="15"/>
      <c r="S44" s="15"/>
      <c r="T44" s="15"/>
      <c r="U44" s="15"/>
      <c r="V44" s="15"/>
      <c r="W44" s="15"/>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row>
    <row r="45" spans="5:51" customFormat="1" x14ac:dyDescent="0.25">
      <c r="E45" s="18" t="s">
        <v>285</v>
      </c>
      <c r="F45" s="15"/>
      <c r="G45" s="15"/>
      <c r="H45" s="15"/>
      <c r="I45" s="15"/>
      <c r="J45" s="15"/>
      <c r="K45" s="15"/>
      <c r="L45" s="15"/>
      <c r="M45" s="15"/>
      <c r="N45" s="15"/>
      <c r="O45" s="15"/>
      <c r="P45" s="15"/>
      <c r="Q45" s="15"/>
      <c r="R45" s="15"/>
      <c r="S45" s="15"/>
      <c r="T45" s="15"/>
      <c r="U45" s="15"/>
      <c r="V45" s="15"/>
      <c r="W45" s="15"/>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row>
    <row r="46" spans="5:51" customFormat="1" x14ac:dyDescent="0.25">
      <c r="E46" s="14" t="s">
        <v>53</v>
      </c>
      <c r="F46" s="15"/>
      <c r="G46" s="15"/>
      <c r="H46" s="15"/>
      <c r="I46" s="15"/>
      <c r="J46" s="15"/>
      <c r="K46" s="15"/>
      <c r="L46" s="15"/>
      <c r="M46" s="15"/>
      <c r="N46" s="15"/>
      <c r="O46" s="15"/>
      <c r="P46" s="15"/>
      <c r="Q46" s="15"/>
      <c r="R46" s="15"/>
      <c r="S46" s="15"/>
      <c r="T46" s="15"/>
      <c r="U46" s="15"/>
      <c r="V46" s="15"/>
      <c r="W46" s="15"/>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row>
    <row r="47" spans="5:51" customFormat="1" x14ac:dyDescent="0.25">
      <c r="E47" s="14" t="s">
        <v>54</v>
      </c>
      <c r="F47" s="15"/>
      <c r="G47" s="15"/>
      <c r="H47" s="15"/>
      <c r="I47" s="15"/>
      <c r="J47" s="15"/>
      <c r="K47" s="15"/>
      <c r="L47" s="15"/>
      <c r="M47" s="15"/>
      <c r="N47" s="15"/>
      <c r="O47" s="15"/>
      <c r="P47" s="15"/>
      <c r="Q47" s="15"/>
      <c r="R47" s="15"/>
      <c r="S47" s="15"/>
      <c r="T47" s="15"/>
      <c r="U47" s="15"/>
      <c r="V47" s="15"/>
      <c r="W47" s="15"/>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row>
    <row r="48" spans="5:51" customFormat="1" x14ac:dyDescent="0.25">
      <c r="E48" s="18" t="s">
        <v>286</v>
      </c>
      <c r="F48" s="15"/>
      <c r="G48" s="15"/>
      <c r="H48" s="15"/>
      <c r="I48" s="15"/>
      <c r="J48" s="15"/>
      <c r="K48" s="15"/>
      <c r="L48" s="15"/>
      <c r="M48" s="15"/>
      <c r="N48" s="15"/>
      <c r="O48" s="15"/>
      <c r="P48" s="15"/>
      <c r="Q48" s="15"/>
      <c r="R48" s="15"/>
      <c r="S48" s="15"/>
      <c r="T48" s="15"/>
      <c r="U48" s="15"/>
      <c r="V48" s="15"/>
      <c r="W48" s="15"/>
      <c r="X48" s="3"/>
    </row>
    <row r="49" spans="5:51" customFormat="1" x14ac:dyDescent="0.25">
      <c r="E49" s="18" t="s">
        <v>287</v>
      </c>
      <c r="F49" s="15"/>
      <c r="G49" s="15"/>
      <c r="H49" s="15"/>
      <c r="I49" s="15"/>
      <c r="J49" s="15"/>
      <c r="K49" s="15"/>
      <c r="L49" s="15"/>
      <c r="M49" s="15"/>
      <c r="N49" s="15"/>
      <c r="O49" s="15"/>
      <c r="P49" s="15"/>
      <c r="Q49" s="15"/>
      <c r="R49" s="15"/>
      <c r="S49" s="15"/>
      <c r="T49" s="15"/>
      <c r="U49" s="15"/>
      <c r="V49" s="15"/>
      <c r="W49" s="15"/>
      <c r="X49" s="3"/>
    </row>
    <row r="50" spans="5:51" customFormat="1" x14ac:dyDescent="0.25">
      <c r="E50" s="14" t="s">
        <v>73</v>
      </c>
      <c r="F50" s="15"/>
      <c r="G50" s="15"/>
      <c r="H50" s="15"/>
      <c r="I50" s="15"/>
      <c r="J50" s="15"/>
      <c r="K50" s="15"/>
      <c r="L50" s="15"/>
      <c r="M50" s="15"/>
      <c r="N50" s="15"/>
      <c r="O50" s="15"/>
      <c r="P50" s="15"/>
      <c r="Q50" s="15"/>
      <c r="R50" s="15"/>
      <c r="S50" s="15"/>
      <c r="T50" s="15"/>
      <c r="U50" s="15"/>
      <c r="V50" s="15"/>
      <c r="W50" s="15"/>
      <c r="X50" s="3"/>
    </row>
    <row r="51" spans="5:51" customFormat="1" x14ac:dyDescent="0.25">
      <c r="E51" s="14" t="s">
        <v>76</v>
      </c>
      <c r="F51" s="15"/>
      <c r="G51" s="15"/>
      <c r="H51" s="15"/>
      <c r="I51" s="15"/>
      <c r="J51" s="15"/>
      <c r="K51" s="15"/>
      <c r="L51" s="15"/>
      <c r="M51" s="15"/>
      <c r="N51" s="15"/>
      <c r="O51" s="15"/>
      <c r="P51" s="15"/>
      <c r="Q51" s="15"/>
      <c r="R51" s="15"/>
      <c r="S51" s="15"/>
      <c r="T51" s="15"/>
      <c r="U51" s="15"/>
      <c r="V51" s="15"/>
      <c r="W51" s="15"/>
      <c r="X51" s="3"/>
    </row>
    <row r="52" spans="5:51" customFormat="1" x14ac:dyDescent="0.25">
      <c r="E52" s="18" t="s">
        <v>288</v>
      </c>
      <c r="F52" s="15"/>
      <c r="G52" s="15"/>
      <c r="H52" s="15"/>
      <c r="I52" s="15"/>
      <c r="J52" s="15"/>
      <c r="K52" s="15"/>
      <c r="L52" s="15"/>
      <c r="M52" s="15"/>
      <c r="N52" s="15"/>
      <c r="O52" s="15"/>
      <c r="P52" s="15"/>
      <c r="Q52" s="15"/>
      <c r="R52" s="15"/>
      <c r="S52" s="15"/>
      <c r="T52" s="15"/>
      <c r="U52" s="15"/>
      <c r="V52" s="15"/>
      <c r="W52" s="15"/>
      <c r="X52" s="3"/>
    </row>
    <row r="53" spans="5:51" customFormat="1" x14ac:dyDescent="0.25">
      <c r="E53" s="14" t="s">
        <v>51</v>
      </c>
      <c r="F53" s="15"/>
      <c r="G53" s="15"/>
      <c r="H53" s="15"/>
      <c r="I53" s="15"/>
      <c r="J53" s="15"/>
      <c r="K53" s="15"/>
      <c r="L53" s="15"/>
      <c r="M53" s="15"/>
      <c r="N53" s="15"/>
      <c r="O53" s="15"/>
      <c r="P53" s="15"/>
      <c r="Q53" s="15"/>
      <c r="R53" s="15"/>
      <c r="S53" s="15"/>
      <c r="T53" s="15"/>
      <c r="U53" s="15"/>
      <c r="V53" s="15"/>
      <c r="W53" s="15"/>
      <c r="X53" s="3"/>
    </row>
    <row r="54" spans="5:51" customFormat="1" x14ac:dyDescent="0.25">
      <c r="E54" s="14" t="s">
        <v>55</v>
      </c>
      <c r="F54" s="15"/>
      <c r="G54" s="15"/>
      <c r="H54" s="15"/>
      <c r="I54" s="15"/>
      <c r="J54" s="15"/>
      <c r="K54" s="15"/>
      <c r="L54" s="15"/>
      <c r="M54" s="15"/>
      <c r="N54" s="15"/>
      <c r="O54" s="15"/>
      <c r="P54" s="15"/>
      <c r="Q54" s="15"/>
      <c r="R54" s="15"/>
      <c r="S54" s="15"/>
      <c r="T54" s="15"/>
      <c r="U54" s="15"/>
      <c r="V54" s="15"/>
      <c r="W54" s="15"/>
      <c r="X54" s="3"/>
    </row>
    <row r="55" spans="5:51" customFormat="1" x14ac:dyDescent="0.25">
      <c r="E55" s="14" t="s">
        <v>77</v>
      </c>
      <c r="F55" s="15"/>
      <c r="G55" s="15"/>
      <c r="H55" s="15"/>
      <c r="I55" s="15"/>
      <c r="J55" s="15"/>
      <c r="K55" s="15"/>
      <c r="L55" s="15"/>
      <c r="M55" s="15"/>
      <c r="N55" s="15"/>
      <c r="O55" s="15"/>
      <c r="P55" s="15"/>
      <c r="Q55" s="15"/>
      <c r="R55" s="15"/>
      <c r="S55" s="15"/>
      <c r="T55" s="15"/>
      <c r="U55" s="15"/>
      <c r="V55" s="15"/>
      <c r="W55" s="15"/>
      <c r="X55" s="3"/>
    </row>
    <row r="56" spans="5:51" customFormat="1" x14ac:dyDescent="0.25">
      <c r="E56" s="18" t="s">
        <v>289</v>
      </c>
      <c r="F56" s="15"/>
      <c r="G56" s="15"/>
      <c r="H56" s="15"/>
      <c r="I56" s="15"/>
      <c r="J56" s="15"/>
      <c r="K56" s="15"/>
      <c r="L56" s="15"/>
      <c r="M56" s="15"/>
      <c r="N56" s="15"/>
      <c r="O56" s="15"/>
      <c r="P56" s="15"/>
      <c r="Q56" s="15"/>
      <c r="R56" s="15"/>
      <c r="S56" s="15"/>
      <c r="T56" s="15"/>
      <c r="U56" s="15"/>
      <c r="V56" s="15"/>
      <c r="W56" s="15"/>
      <c r="X56" s="3"/>
    </row>
    <row r="57" spans="5:51" customFormat="1" x14ac:dyDescent="0.25">
      <c r="E57" s="14" t="s">
        <v>56</v>
      </c>
      <c r="F57" s="15"/>
      <c r="G57" s="15"/>
      <c r="H57" s="15"/>
      <c r="I57" s="15"/>
      <c r="J57" s="15"/>
      <c r="K57" s="15"/>
      <c r="L57" s="15"/>
      <c r="M57" s="15"/>
      <c r="N57" s="15"/>
      <c r="O57" s="15"/>
      <c r="P57" s="15"/>
      <c r="Q57" s="15"/>
      <c r="R57" s="15"/>
      <c r="S57" s="15"/>
      <c r="T57" s="15"/>
      <c r="U57" s="15"/>
      <c r="V57" s="15"/>
      <c r="W57" s="15"/>
      <c r="X57" s="3"/>
    </row>
    <row r="58" spans="5:51" customFormat="1" x14ac:dyDescent="0.25">
      <c r="E58" s="18" t="s">
        <v>290</v>
      </c>
      <c r="F58" s="15"/>
      <c r="G58" s="15"/>
      <c r="H58" s="15"/>
      <c r="I58" s="15"/>
      <c r="J58" s="15"/>
      <c r="K58" s="15"/>
      <c r="L58" s="15"/>
      <c r="M58" s="15"/>
      <c r="N58" s="15"/>
      <c r="O58" s="15"/>
      <c r="P58" s="15"/>
      <c r="Q58" s="15"/>
      <c r="R58" s="15"/>
      <c r="S58" s="15"/>
      <c r="T58" s="15"/>
      <c r="U58" s="15"/>
      <c r="V58" s="15"/>
      <c r="W58" s="15"/>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row>
    <row r="59" spans="5:51" customFormat="1" x14ac:dyDescent="0.25">
      <c r="E59" s="14" t="s">
        <v>71</v>
      </c>
      <c r="F59" s="15"/>
      <c r="G59" s="15"/>
      <c r="H59" s="15"/>
      <c r="I59" s="15"/>
      <c r="J59" s="15"/>
      <c r="K59" s="15"/>
      <c r="L59" s="15"/>
      <c r="M59" s="15"/>
      <c r="N59" s="15"/>
      <c r="O59" s="15"/>
      <c r="P59" s="15"/>
      <c r="Q59" s="15"/>
      <c r="R59" s="15"/>
      <c r="S59" s="15"/>
      <c r="T59" s="15"/>
      <c r="U59" s="15"/>
      <c r="V59" s="15"/>
      <c r="W59" s="15"/>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row>
    <row r="60" spans="5:51" customFormat="1" x14ac:dyDescent="0.25">
      <c r="E60" s="18" t="s">
        <v>291</v>
      </c>
      <c r="F60" s="15"/>
      <c r="G60" s="15"/>
      <c r="H60" s="15"/>
      <c r="I60" s="15"/>
      <c r="J60" s="15"/>
      <c r="K60" s="15"/>
      <c r="L60" s="15"/>
      <c r="M60" s="15"/>
      <c r="N60" s="15"/>
      <c r="O60" s="15"/>
      <c r="P60" s="15"/>
      <c r="Q60" s="15"/>
      <c r="R60" s="15"/>
      <c r="S60" s="15"/>
      <c r="T60" s="15"/>
      <c r="U60" s="15"/>
      <c r="V60" s="15"/>
      <c r="W60" s="15"/>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row>
    <row r="61" spans="5:51" customFormat="1" x14ac:dyDescent="0.25">
      <c r="E61" s="14" t="s">
        <v>72</v>
      </c>
      <c r="F61" s="15"/>
      <c r="G61" s="15"/>
      <c r="H61" s="15"/>
      <c r="I61" s="15"/>
      <c r="J61" s="15"/>
      <c r="K61" s="15"/>
      <c r="L61" s="15"/>
      <c r="M61" s="15"/>
      <c r="N61" s="15"/>
      <c r="O61" s="15"/>
      <c r="P61" s="15"/>
      <c r="Q61" s="15"/>
      <c r="R61" s="15"/>
      <c r="S61" s="15"/>
      <c r="T61" s="15"/>
      <c r="U61" s="15"/>
      <c r="V61" s="15"/>
      <c r="W61" s="15"/>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row>
    <row r="62" spans="5:51" customFormat="1" x14ac:dyDescent="0.25">
      <c r="E62" s="18" t="s">
        <v>292</v>
      </c>
      <c r="F62" s="15"/>
      <c r="G62" s="15"/>
      <c r="H62" s="15"/>
      <c r="I62" s="15"/>
      <c r="J62" s="15"/>
      <c r="K62" s="15"/>
      <c r="L62" s="15"/>
      <c r="M62" s="15"/>
      <c r="N62" s="15"/>
      <c r="O62" s="15"/>
      <c r="P62" s="15"/>
      <c r="Q62" s="15"/>
      <c r="R62" s="15"/>
      <c r="S62" s="15"/>
      <c r="T62" s="15"/>
      <c r="U62" s="15"/>
      <c r="V62" s="15"/>
      <c r="W62" s="15"/>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row>
    <row r="63" spans="5:51" customFormat="1" x14ac:dyDescent="0.25">
      <c r="E63" s="14" t="s">
        <v>45</v>
      </c>
      <c r="F63" s="15"/>
      <c r="G63" s="15"/>
      <c r="H63" s="15"/>
      <c r="I63" s="15"/>
      <c r="J63" s="15"/>
      <c r="K63" s="15"/>
      <c r="L63" s="15"/>
      <c r="M63" s="15"/>
      <c r="N63" s="15"/>
      <c r="O63" s="15"/>
      <c r="P63" s="15"/>
      <c r="Q63" s="15"/>
      <c r="R63" s="15"/>
      <c r="S63" s="15"/>
      <c r="T63" s="15"/>
      <c r="U63" s="15"/>
      <c r="V63" s="15"/>
      <c r="W63" s="15"/>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row>
    <row r="64" spans="5:51" customFormat="1" x14ac:dyDescent="0.25">
      <c r="E64" s="14" t="s">
        <v>65</v>
      </c>
      <c r="F64" s="15"/>
      <c r="G64" s="15"/>
      <c r="H64" s="15"/>
      <c r="I64" s="15"/>
      <c r="J64" s="15"/>
      <c r="K64" s="15"/>
      <c r="L64" s="15"/>
      <c r="M64" s="15"/>
      <c r="N64" s="15"/>
      <c r="O64" s="15"/>
      <c r="P64" s="15"/>
      <c r="Q64" s="15"/>
      <c r="R64" s="15"/>
      <c r="S64" s="15"/>
      <c r="T64" s="15"/>
      <c r="U64" s="15"/>
      <c r="V64" s="15"/>
      <c r="W64" s="15"/>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row>
    <row r="65" spans="5:71" customFormat="1" x14ac:dyDescent="0.25">
      <c r="E65" s="14" t="s">
        <v>66</v>
      </c>
      <c r="F65" s="15"/>
      <c r="G65" s="15"/>
      <c r="H65" s="15"/>
      <c r="I65" s="15"/>
      <c r="J65" s="15"/>
      <c r="K65" s="15"/>
      <c r="L65" s="15"/>
      <c r="M65" s="15"/>
      <c r="N65" s="15"/>
      <c r="O65" s="15"/>
      <c r="P65" s="15"/>
      <c r="Q65" s="15"/>
      <c r="R65" s="15"/>
      <c r="S65" s="15"/>
      <c r="T65" s="15"/>
      <c r="U65" s="15"/>
      <c r="V65" s="15"/>
      <c r="W65" s="15"/>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row>
    <row r="66" spans="5:71" customFormat="1" x14ac:dyDescent="0.25">
      <c r="E66" s="14" t="s">
        <v>43</v>
      </c>
      <c r="F66" s="15"/>
      <c r="G66" s="15"/>
      <c r="H66" s="15"/>
      <c r="I66" s="15"/>
      <c r="J66" s="15"/>
      <c r="K66" s="15"/>
      <c r="L66" s="15"/>
      <c r="M66" s="15"/>
      <c r="N66" s="15"/>
      <c r="O66" s="15"/>
      <c r="P66" s="15"/>
      <c r="Q66" s="15"/>
      <c r="R66" s="15"/>
      <c r="S66" s="15"/>
      <c r="T66" s="15"/>
      <c r="U66" s="15"/>
      <c r="V66" s="15"/>
      <c r="W66" s="15"/>
      <c r="X66" s="3"/>
      <c r="Y66" s="16" t="s">
        <v>22</v>
      </c>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row>
    <row r="67" spans="5:71" customFormat="1" x14ac:dyDescent="0.25">
      <c r="E67" s="14" t="s">
        <v>67</v>
      </c>
      <c r="F67" s="15"/>
      <c r="G67" s="15"/>
      <c r="H67" s="15"/>
      <c r="I67" s="15"/>
      <c r="J67" s="15"/>
      <c r="K67" s="15"/>
      <c r="L67" s="15"/>
      <c r="M67" s="15"/>
      <c r="N67" s="15"/>
      <c r="O67" s="15"/>
      <c r="P67" s="15"/>
      <c r="Q67" s="15"/>
      <c r="R67" s="15"/>
      <c r="S67" s="15"/>
      <c r="T67" s="15"/>
      <c r="U67" s="15"/>
      <c r="V67" s="15"/>
      <c r="W67" s="15"/>
      <c r="X67" s="3"/>
      <c r="Y67" s="16"/>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row>
    <row r="68" spans="5:71" customFormat="1" x14ac:dyDescent="0.25">
      <c r="E68" s="14" t="s">
        <v>36</v>
      </c>
      <c r="F68" s="15"/>
      <c r="G68" s="15"/>
      <c r="H68" s="15"/>
      <c r="I68" s="15"/>
      <c r="J68" s="15"/>
      <c r="K68" s="15"/>
      <c r="L68" s="15"/>
      <c r="M68" s="15"/>
      <c r="N68" s="15"/>
      <c r="O68" s="15"/>
      <c r="P68" s="15"/>
      <c r="Q68" s="15"/>
      <c r="R68" s="15"/>
      <c r="S68" s="15"/>
      <c r="T68" s="15"/>
      <c r="U68" s="15"/>
      <c r="V68" s="15"/>
      <c r="W68" s="15"/>
      <c r="X68" s="3"/>
      <c r="Y68" s="16" t="s">
        <v>69</v>
      </c>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row>
    <row r="69" spans="5:71" customFormat="1" x14ac:dyDescent="0.25">
      <c r="E69" s="14" t="s">
        <v>78</v>
      </c>
      <c r="F69" s="15"/>
      <c r="G69" s="15"/>
      <c r="H69" s="15"/>
      <c r="I69" s="15"/>
      <c r="J69" s="15"/>
      <c r="K69" s="15"/>
      <c r="L69" s="15"/>
      <c r="M69" s="15"/>
      <c r="N69" s="15"/>
      <c r="O69" s="15"/>
      <c r="P69" s="15"/>
      <c r="Q69" s="15"/>
      <c r="R69" s="15"/>
      <c r="S69" s="15"/>
      <c r="T69" s="15"/>
      <c r="U69" s="15"/>
      <c r="V69" s="15"/>
      <c r="W69" s="15"/>
      <c r="X69" s="3"/>
      <c r="Y69" s="16" t="s">
        <v>23</v>
      </c>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row>
    <row r="70" spans="5:71" customFormat="1" x14ac:dyDescent="0.25">
      <c r="E70" s="14" t="s">
        <v>6119</v>
      </c>
      <c r="F70" s="15"/>
      <c r="G70" s="15"/>
      <c r="H70" s="15"/>
      <c r="I70" s="15"/>
      <c r="J70" s="15"/>
      <c r="K70" s="15"/>
      <c r="L70" s="15"/>
      <c r="M70" s="15"/>
      <c r="N70" s="15"/>
      <c r="O70" s="15"/>
      <c r="P70" s="15"/>
      <c r="Q70" s="15"/>
      <c r="R70" s="15"/>
      <c r="S70" s="15"/>
      <c r="T70" s="15"/>
      <c r="U70" s="15"/>
      <c r="V70" s="15"/>
      <c r="W70" s="15"/>
      <c r="X70" s="3"/>
      <c r="Y70" s="16" t="s">
        <v>293</v>
      </c>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row>
    <row r="71" spans="5:71" customFormat="1" x14ac:dyDescent="0.25">
      <c r="E71" s="14" t="s">
        <v>3</v>
      </c>
      <c r="F71" s="15"/>
      <c r="G71" s="15"/>
      <c r="H71" s="15"/>
      <c r="I71" s="15"/>
      <c r="J71" s="15"/>
      <c r="K71" s="15"/>
      <c r="L71" s="15"/>
      <c r="M71" s="15"/>
      <c r="N71" s="15"/>
      <c r="O71" s="15"/>
      <c r="P71" s="15"/>
      <c r="Q71" s="15"/>
      <c r="R71" s="15"/>
      <c r="S71" s="15"/>
      <c r="T71" s="15"/>
      <c r="U71" s="15"/>
      <c r="V71" s="15"/>
      <c r="W71" s="15"/>
      <c r="X71" s="3"/>
      <c r="Y71" s="16" t="s">
        <v>6120</v>
      </c>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row>
    <row r="72" spans="5:71" customFormat="1" x14ac:dyDescent="0.25">
      <c r="E72" s="18" t="s">
        <v>283</v>
      </c>
      <c r="F72" s="15"/>
      <c r="G72" s="15"/>
      <c r="H72" s="15"/>
      <c r="I72" s="15"/>
      <c r="J72" s="15"/>
      <c r="K72" s="15"/>
      <c r="L72" s="15"/>
      <c r="M72" s="15"/>
      <c r="N72" s="15"/>
      <c r="O72" s="15"/>
      <c r="P72" s="15"/>
      <c r="Q72" s="15"/>
      <c r="R72" s="15"/>
      <c r="S72" s="15"/>
      <c r="T72" s="15"/>
      <c r="U72" s="15"/>
      <c r="V72" s="15"/>
      <c r="W72" s="15"/>
      <c r="X72" s="3"/>
      <c r="Y72" s="19" t="s">
        <v>6121</v>
      </c>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row>
    <row r="73" spans="5:71" customFormat="1" x14ac:dyDescent="0.25">
      <c r="E73" s="18" t="s">
        <v>284</v>
      </c>
      <c r="F73" s="15"/>
      <c r="G73" s="15"/>
      <c r="H73" s="15"/>
      <c r="I73" s="15"/>
      <c r="J73" s="15"/>
      <c r="K73" s="15"/>
      <c r="L73" s="15"/>
      <c r="M73" s="15"/>
      <c r="N73" s="15"/>
      <c r="O73" s="15"/>
      <c r="P73" s="15"/>
      <c r="Q73" s="15"/>
      <c r="R73" s="15"/>
      <c r="S73" s="15"/>
      <c r="T73" s="15"/>
      <c r="U73" s="15"/>
      <c r="V73" s="15"/>
      <c r="W73" s="15"/>
      <c r="X73" s="3"/>
      <c r="Y73" s="16"/>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row>
    <row r="74" spans="5:71" customFormat="1" x14ac:dyDescent="0.25">
      <c r="E74" s="18" t="s">
        <v>81</v>
      </c>
      <c r="F74" s="15"/>
      <c r="G74" s="15"/>
      <c r="H74" s="15"/>
      <c r="I74" s="15"/>
      <c r="J74" s="15"/>
      <c r="K74" s="15"/>
      <c r="L74" s="15"/>
      <c r="M74" s="15"/>
      <c r="N74" s="15"/>
      <c r="O74" s="15"/>
      <c r="P74" s="15"/>
      <c r="Q74" s="15"/>
      <c r="R74" s="15"/>
      <c r="S74" s="15"/>
      <c r="T74" s="15"/>
      <c r="U74" s="15"/>
      <c r="V74" s="15"/>
      <c r="W74" s="15"/>
      <c r="X74" s="3"/>
      <c r="Y74" s="16" t="s">
        <v>32</v>
      </c>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row>
    <row r="75" spans="5:71" customFormat="1" x14ac:dyDescent="0.25">
      <c r="E75" s="14" t="s">
        <v>79</v>
      </c>
      <c r="F75" s="15"/>
      <c r="G75" s="15"/>
      <c r="H75" s="15"/>
      <c r="I75" s="15"/>
      <c r="J75" s="15"/>
      <c r="K75" s="15"/>
      <c r="L75" s="15"/>
      <c r="M75" s="15"/>
      <c r="N75" s="15"/>
      <c r="O75" s="15"/>
      <c r="P75" s="15"/>
      <c r="Q75" s="15"/>
      <c r="R75" s="15"/>
      <c r="S75" s="15"/>
      <c r="T75" s="15"/>
      <c r="U75" s="15"/>
      <c r="V75" s="15"/>
      <c r="W75" s="15"/>
      <c r="X75" s="3"/>
      <c r="Y75" s="16" t="s">
        <v>24</v>
      </c>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row>
    <row r="76" spans="5:71" customFormat="1" x14ac:dyDescent="0.25"/>
    <row r="77" spans="5:71" customFormat="1" x14ac:dyDescent="0.25">
      <c r="E77" s="2" t="s">
        <v>4</v>
      </c>
      <c r="BS77" s="2" t="s">
        <v>5</v>
      </c>
    </row>
    <row r="78" spans="5:71" customFormat="1" x14ac:dyDescent="0.25"/>
    <row r="79" spans="5:71" customFormat="1" x14ac:dyDescent="0.25"/>
    <row r="80" spans="5:71"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ht="14.25" customHeigh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3:5" customFormat="1" x14ac:dyDescent="0.25"/>
    <row r="194" spans="3:5" customFormat="1" x14ac:dyDescent="0.25">
      <c r="C194" s="21">
        <v>0</v>
      </c>
      <c r="E194" s="1" t="s">
        <v>6117</v>
      </c>
    </row>
    <row r="195" spans="3:5" customFormat="1" x14ac:dyDescent="0.25">
      <c r="E195" t="s">
        <v>6124</v>
      </c>
    </row>
    <row r="196" spans="3:5" customFormat="1" x14ac:dyDescent="0.25">
      <c r="E196" s="2" t="s">
        <v>6125</v>
      </c>
    </row>
    <row r="197" spans="3:5" customFormat="1" x14ac:dyDescent="0.25">
      <c r="E197" t="s">
        <v>404</v>
      </c>
    </row>
    <row r="198" spans="3:5" customFormat="1" x14ac:dyDescent="0.25">
      <c r="E198" t="s">
        <v>403</v>
      </c>
    </row>
    <row r="199" spans="3:5" customFormat="1" x14ac:dyDescent="0.25"/>
    <row r="200" spans="3:5" customFormat="1" x14ac:dyDescent="0.25">
      <c r="E200" s="2" t="s">
        <v>6122</v>
      </c>
    </row>
    <row r="201" spans="3:5" customFormat="1" x14ac:dyDescent="0.25"/>
    <row r="202" spans="3:5" customFormat="1" x14ac:dyDescent="0.25"/>
    <row r="203" spans="3:5" customFormat="1" x14ac:dyDescent="0.25"/>
    <row r="204" spans="3:5" customFormat="1" x14ac:dyDescent="0.25"/>
    <row r="205" spans="3:5" customFormat="1" x14ac:dyDescent="0.25"/>
    <row r="206" spans="3:5" customFormat="1" x14ac:dyDescent="0.25"/>
    <row r="207" spans="3:5" customFormat="1" x14ac:dyDescent="0.25"/>
    <row r="208" spans="3:5"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c r="E246" s="22" t="s">
        <v>6126</v>
      </c>
    </row>
    <row r="247" spans="5:5" customFormat="1" x14ac:dyDescent="0.25">
      <c r="E247" t="s">
        <v>6127</v>
      </c>
    </row>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row r="255" spans="5:5" customFormat="1" x14ac:dyDescent="0.25"/>
    <row r="256" spans="5:5"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c r="E287" s="36" t="s">
        <v>6131</v>
      </c>
    </row>
    <row r="288" spans="5:5" customFormat="1" x14ac:dyDescent="0.25">
      <c r="E288" s="2" t="s">
        <v>6128</v>
      </c>
    </row>
    <row r="289" spans="5:37" customFormat="1" x14ac:dyDescent="0.25"/>
    <row r="290" spans="5:37" customFormat="1" x14ac:dyDescent="0.25">
      <c r="E290" s="36" t="s">
        <v>6132</v>
      </c>
    </row>
    <row r="291" spans="5:37" customFormat="1" x14ac:dyDescent="0.25">
      <c r="E291" s="2" t="s">
        <v>6129</v>
      </c>
    </row>
    <row r="292" spans="5:37" customFormat="1" x14ac:dyDescent="0.25"/>
    <row r="293" spans="5:37" customFormat="1" x14ac:dyDescent="0.25">
      <c r="E293" s="36" t="s">
        <v>6133</v>
      </c>
    </row>
    <row r="294" spans="5:37" customFormat="1" x14ac:dyDescent="0.25">
      <c r="E294" s="2" t="s">
        <v>6130</v>
      </c>
    </row>
    <row r="295" spans="5:37" customFormat="1" x14ac:dyDescent="0.25"/>
    <row r="296" spans="5:37" customFormat="1" x14ac:dyDescent="0.25">
      <c r="E296" s="41" t="s">
        <v>122</v>
      </c>
    </row>
    <row r="297" spans="5:37" customFormat="1" x14ac:dyDescent="0.25">
      <c r="E297" t="s">
        <v>6134</v>
      </c>
    </row>
    <row r="298" spans="5:37" customFormat="1" x14ac:dyDescent="0.25"/>
    <row r="299" spans="5:37" customFormat="1" x14ac:dyDescent="0.25">
      <c r="E299" s="41" t="s">
        <v>123</v>
      </c>
    </row>
    <row r="300" spans="5:37" customFormat="1" x14ac:dyDescent="0.25">
      <c r="E300" t="s">
        <v>6134</v>
      </c>
    </row>
    <row r="301" spans="5:37" customFormat="1" x14ac:dyDescent="0.25"/>
    <row r="302" spans="5:37" customFormat="1" x14ac:dyDescent="0.25">
      <c r="E302" s="41" t="s">
        <v>127</v>
      </c>
    </row>
    <row r="303" spans="5:37" customFormat="1" x14ac:dyDescent="0.25">
      <c r="E303" t="s">
        <v>6135</v>
      </c>
      <c r="AK303" s="2" t="s">
        <v>4941</v>
      </c>
    </row>
    <row r="304" spans="5:37" customFormat="1" x14ac:dyDescent="0.25"/>
    <row r="305" spans="5:72" customFormat="1" x14ac:dyDescent="0.25">
      <c r="E305" s="41" t="s">
        <v>124</v>
      </c>
    </row>
    <row r="306" spans="5:72" customFormat="1" x14ac:dyDescent="0.25">
      <c r="E306" t="s">
        <v>6136</v>
      </c>
      <c r="AK306" s="2" t="s">
        <v>4941</v>
      </c>
    </row>
    <row r="307" spans="5:72" customFormat="1" x14ac:dyDescent="0.25"/>
    <row r="308" spans="5:72" customFormat="1" x14ac:dyDescent="0.25">
      <c r="E308" s="2" t="s">
        <v>4</v>
      </c>
      <c r="BT308" s="2" t="s">
        <v>5</v>
      </c>
    </row>
    <row r="309" spans="5:72" customFormat="1" x14ac:dyDescent="0.25"/>
    <row r="310" spans="5:72" customFormat="1" x14ac:dyDescent="0.25"/>
    <row r="311" spans="5:72" customFormat="1" x14ac:dyDescent="0.25"/>
    <row r="312" spans="5:72" customFormat="1" x14ac:dyDescent="0.25"/>
    <row r="313" spans="5:72" customFormat="1" x14ac:dyDescent="0.25"/>
    <row r="314" spans="5:72" customFormat="1" x14ac:dyDescent="0.25"/>
    <row r="315" spans="5:72" customFormat="1" x14ac:dyDescent="0.25"/>
    <row r="316" spans="5:72" customFormat="1" x14ac:dyDescent="0.25"/>
    <row r="317" spans="5:72" customFormat="1" x14ac:dyDescent="0.25"/>
    <row r="318" spans="5:72" customFormat="1" x14ac:dyDescent="0.25"/>
    <row r="319" spans="5:72" customFormat="1" x14ac:dyDescent="0.25"/>
    <row r="320" spans="5:72"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5:25" customFormat="1" x14ac:dyDescent="0.25"/>
    <row r="338" spans="5:25" customFormat="1" x14ac:dyDescent="0.25"/>
    <row r="339" spans="5:25" customFormat="1" x14ac:dyDescent="0.25"/>
    <row r="340" spans="5:25" customFormat="1" x14ac:dyDescent="0.25"/>
    <row r="341" spans="5:25" customFormat="1" x14ac:dyDescent="0.25"/>
    <row r="342" spans="5:25" customFormat="1" x14ac:dyDescent="0.25">
      <c r="E342" t="s">
        <v>44</v>
      </c>
      <c r="M342" t="s">
        <v>47</v>
      </c>
    </row>
    <row r="343" spans="5:25" customFormat="1" x14ac:dyDescent="0.25">
      <c r="E343" s="2" t="s">
        <v>4941</v>
      </c>
      <c r="M343" s="2" t="s">
        <v>6137</v>
      </c>
    </row>
    <row r="344" spans="5:25" customFormat="1" x14ac:dyDescent="0.25"/>
    <row r="345" spans="5:25" customFormat="1" x14ac:dyDescent="0.25">
      <c r="E345" s="14" t="s">
        <v>2</v>
      </c>
      <c r="F345" s="15"/>
      <c r="G345" s="15"/>
      <c r="H345" s="15"/>
      <c r="I345" s="15"/>
      <c r="J345" s="15"/>
      <c r="K345" s="15"/>
      <c r="L345" s="15"/>
      <c r="M345" s="15"/>
      <c r="N345" s="15"/>
      <c r="O345" s="15"/>
      <c r="P345" s="15"/>
      <c r="Q345" s="15"/>
      <c r="R345" s="15"/>
      <c r="S345" s="15"/>
      <c r="T345" s="15"/>
      <c r="U345" s="15"/>
      <c r="V345" s="15"/>
      <c r="W345" s="15"/>
      <c r="X345" s="15"/>
      <c r="Y345" s="15"/>
    </row>
    <row r="346" spans="5:25" customFormat="1" x14ac:dyDescent="0.25">
      <c r="E346" s="14" t="s">
        <v>135</v>
      </c>
      <c r="F346" s="15"/>
      <c r="G346" s="15"/>
      <c r="H346" s="15"/>
      <c r="I346" s="15"/>
      <c r="J346" s="15"/>
      <c r="K346" s="15"/>
      <c r="L346" s="15"/>
      <c r="M346" s="15"/>
      <c r="N346" s="15"/>
      <c r="O346" s="15"/>
      <c r="P346" s="15"/>
      <c r="Q346" s="15"/>
      <c r="R346" s="15"/>
      <c r="S346" s="15"/>
      <c r="T346" s="15"/>
      <c r="U346" s="15"/>
      <c r="V346" s="15"/>
      <c r="W346" s="15"/>
      <c r="X346" s="15"/>
      <c r="Y346" s="15"/>
    </row>
    <row r="347" spans="5:25" customFormat="1" x14ac:dyDescent="0.25">
      <c r="E347" s="14" t="s">
        <v>136</v>
      </c>
      <c r="F347" s="15"/>
      <c r="G347" s="15"/>
      <c r="H347" s="15"/>
      <c r="I347" s="15"/>
      <c r="J347" s="15"/>
      <c r="K347" s="15"/>
      <c r="L347" s="15"/>
      <c r="M347" s="15"/>
      <c r="N347" s="15"/>
      <c r="O347" s="15"/>
      <c r="P347" s="15"/>
      <c r="Q347" s="15"/>
      <c r="R347" s="15"/>
      <c r="S347" s="15"/>
      <c r="T347" s="15"/>
      <c r="U347" s="15"/>
      <c r="V347" s="15"/>
      <c r="W347" s="15"/>
      <c r="X347" s="15"/>
      <c r="Y347" s="15"/>
    </row>
    <row r="348" spans="5:25" customFormat="1" x14ac:dyDescent="0.25">
      <c r="E348" s="14" t="s">
        <v>137</v>
      </c>
      <c r="F348" s="15"/>
      <c r="G348" s="15"/>
      <c r="H348" s="15"/>
      <c r="I348" s="15"/>
      <c r="J348" s="15"/>
      <c r="K348" s="15"/>
      <c r="L348" s="15"/>
      <c r="M348" s="15"/>
      <c r="N348" s="15"/>
      <c r="O348" s="15"/>
      <c r="P348" s="15"/>
      <c r="Q348" s="15"/>
      <c r="R348" s="15"/>
      <c r="S348" s="15"/>
      <c r="T348" s="15"/>
      <c r="U348" s="15"/>
      <c r="V348" s="15"/>
      <c r="W348" s="15"/>
      <c r="X348" s="15"/>
      <c r="Y348" s="15"/>
    </row>
    <row r="349" spans="5:25" customFormat="1" x14ac:dyDescent="0.25">
      <c r="E349" s="14" t="s">
        <v>26</v>
      </c>
      <c r="F349" s="15"/>
      <c r="G349" s="15"/>
      <c r="H349" s="15"/>
      <c r="I349" s="15"/>
      <c r="J349" s="15"/>
      <c r="K349" s="15"/>
      <c r="L349" s="15"/>
      <c r="M349" s="15"/>
      <c r="N349" s="15"/>
      <c r="O349" s="15"/>
      <c r="P349" s="15"/>
      <c r="Q349" s="15"/>
      <c r="R349" s="15"/>
      <c r="S349" s="15"/>
      <c r="T349" s="15"/>
      <c r="U349" s="15"/>
      <c r="V349" s="15"/>
      <c r="W349" s="15"/>
      <c r="X349" s="15"/>
      <c r="Y349" s="15"/>
    </row>
    <row r="350" spans="5:25" customFormat="1" x14ac:dyDescent="0.25">
      <c r="E350" s="14" t="s">
        <v>138</v>
      </c>
      <c r="F350" s="15"/>
      <c r="G350" s="15"/>
      <c r="H350" s="15"/>
      <c r="I350" s="15"/>
      <c r="J350" s="15"/>
      <c r="K350" s="15"/>
      <c r="L350" s="15"/>
      <c r="M350" s="15"/>
      <c r="N350" s="15"/>
      <c r="O350" s="15"/>
      <c r="P350" s="15"/>
      <c r="Q350" s="15"/>
      <c r="R350" s="15"/>
      <c r="S350" s="15"/>
      <c r="T350" s="15"/>
      <c r="U350" s="15"/>
      <c r="V350" s="15"/>
      <c r="W350" s="15"/>
      <c r="X350" s="15"/>
      <c r="Y350" s="15"/>
    </row>
    <row r="351" spans="5:25" customFormat="1" x14ac:dyDescent="0.25">
      <c r="E351" s="14" t="s">
        <v>29</v>
      </c>
      <c r="F351" s="15"/>
      <c r="G351" s="15"/>
      <c r="H351" s="15"/>
      <c r="I351" s="15"/>
      <c r="J351" s="15"/>
      <c r="K351" s="15"/>
      <c r="L351" s="15"/>
      <c r="M351" s="15"/>
      <c r="N351" s="15"/>
      <c r="O351" s="15"/>
      <c r="P351" s="15"/>
      <c r="Q351" s="15"/>
      <c r="R351" s="15"/>
      <c r="S351" s="15"/>
      <c r="T351" s="15"/>
      <c r="U351" s="15"/>
      <c r="V351" s="15"/>
      <c r="W351" s="15"/>
      <c r="X351" s="15"/>
      <c r="Y351" s="15"/>
    </row>
    <row r="352" spans="5:25" customFormat="1" x14ac:dyDescent="0.25">
      <c r="E352" s="18" t="s">
        <v>139</v>
      </c>
      <c r="F352" s="15"/>
      <c r="G352" s="15"/>
      <c r="H352" s="15"/>
      <c r="I352" s="15"/>
      <c r="J352" s="15"/>
      <c r="K352" s="15"/>
      <c r="L352" s="15"/>
      <c r="M352" s="15"/>
      <c r="N352" s="15"/>
      <c r="O352" s="15"/>
      <c r="P352" s="15"/>
      <c r="Q352" s="15"/>
      <c r="R352" s="15"/>
      <c r="S352" s="15"/>
      <c r="T352" s="15"/>
      <c r="U352" s="15"/>
      <c r="V352" s="15"/>
      <c r="W352" s="15"/>
      <c r="X352" s="15"/>
      <c r="Y352" s="15"/>
    </row>
    <row r="353" spans="5:60" customFormat="1" x14ac:dyDescent="0.25">
      <c r="E353" s="18" t="str">
        <f>"replace('" &amp; TRIM(E343) &amp; "', '/', '.'),"</f>
        <v>replace('0001719/4/08/01/2024', '/', '.'),</v>
      </c>
      <c r="F353" s="15"/>
      <c r="G353" s="15"/>
      <c r="H353" s="15"/>
      <c r="I353" s="15"/>
      <c r="J353" s="15"/>
      <c r="K353" s="15"/>
      <c r="L353" s="15"/>
      <c r="M353" s="15"/>
      <c r="N353" s="15"/>
      <c r="O353" s="15"/>
      <c r="P353" s="15"/>
      <c r="Q353" s="15"/>
      <c r="R353" s="15"/>
      <c r="S353" s="15"/>
      <c r="T353" s="15"/>
      <c r="U353" s="15"/>
      <c r="V353" s="15"/>
      <c r="W353" s="15"/>
      <c r="X353" s="15"/>
      <c r="Y353" s="15"/>
    </row>
    <row r="354" spans="5:60" customFormat="1" x14ac:dyDescent="0.25">
      <c r="E354" s="18" t="s">
        <v>3</v>
      </c>
      <c r="F354" s="15"/>
      <c r="G354" s="15"/>
      <c r="H354" s="15"/>
      <c r="I354" s="15"/>
      <c r="J354" s="15"/>
      <c r="K354" s="15"/>
      <c r="L354" s="15"/>
      <c r="M354" s="15"/>
      <c r="N354" s="15"/>
      <c r="O354" s="15"/>
      <c r="P354" s="15"/>
      <c r="Q354" s="15"/>
      <c r="R354" s="15"/>
      <c r="S354" s="15"/>
      <c r="T354" s="15"/>
      <c r="U354" s="15"/>
      <c r="V354" s="15"/>
      <c r="W354" s="15"/>
      <c r="X354" s="15"/>
      <c r="Y354" s="15"/>
    </row>
    <row r="355" spans="5:60" customFormat="1" x14ac:dyDescent="0.25">
      <c r="E355" s="18" t="s">
        <v>252</v>
      </c>
      <c r="F355" s="15"/>
      <c r="G355" s="15"/>
      <c r="H355" s="15"/>
      <c r="I355" s="15"/>
      <c r="J355" s="15"/>
      <c r="K355" s="15"/>
      <c r="L355" s="15"/>
      <c r="M355" s="15"/>
      <c r="N355" s="15"/>
      <c r="O355" s="15"/>
      <c r="P355" s="15"/>
      <c r="Q355" s="15"/>
      <c r="R355" s="15"/>
      <c r="S355" s="15"/>
      <c r="T355" s="15"/>
      <c r="U355" s="15"/>
      <c r="V355" s="15"/>
      <c r="W355" s="15"/>
      <c r="X355" s="15"/>
      <c r="Y355" s="15"/>
    </row>
    <row r="356" spans="5:60" customFormat="1" x14ac:dyDescent="0.25">
      <c r="E356" s="18" t="str">
        <f>"replace('" &amp; TRIM(M343) &amp; "', '/', '.'),"</f>
        <v>replace('12720/INV/2008/06/2024', '/', '.'),</v>
      </c>
      <c r="F356" s="15"/>
      <c r="G356" s="15"/>
      <c r="H356" s="15"/>
      <c r="I356" s="15"/>
      <c r="J356" s="15"/>
      <c r="K356" s="15"/>
      <c r="L356" s="15"/>
      <c r="M356" s="15"/>
      <c r="N356" s="15"/>
      <c r="O356" s="15"/>
      <c r="P356" s="15"/>
      <c r="Q356" s="15"/>
      <c r="R356" s="15"/>
      <c r="S356" s="15"/>
      <c r="T356" s="15"/>
      <c r="U356" s="15"/>
      <c r="V356" s="15"/>
      <c r="W356" s="15"/>
      <c r="X356" s="15"/>
      <c r="Y356" s="15"/>
    </row>
    <row r="357" spans="5:60" customFormat="1" x14ac:dyDescent="0.25">
      <c r="E357" s="18" t="s">
        <v>3</v>
      </c>
      <c r="F357" s="15"/>
      <c r="G357" s="15"/>
      <c r="H357" s="15"/>
      <c r="I357" s="15"/>
      <c r="J357" s="15"/>
      <c r="K357" s="15"/>
      <c r="L357" s="15"/>
      <c r="M357" s="15"/>
      <c r="N357" s="15"/>
      <c r="O357" s="15"/>
      <c r="P357" s="15"/>
      <c r="Q357" s="15"/>
      <c r="R357" s="15"/>
      <c r="S357" s="15"/>
      <c r="T357" s="15"/>
      <c r="U357" s="15"/>
      <c r="V357" s="15"/>
      <c r="W357" s="15"/>
      <c r="X357" s="15"/>
      <c r="Y357" s="15"/>
    </row>
    <row r="358" spans="5:60" customFormat="1" x14ac:dyDescent="0.25">
      <c r="E358" s="14" t="s">
        <v>140</v>
      </c>
      <c r="F358" s="15"/>
      <c r="G358" s="15"/>
      <c r="H358" s="15"/>
      <c r="I358" s="15"/>
      <c r="J358" s="15"/>
      <c r="K358" s="15"/>
      <c r="L358" s="15"/>
      <c r="M358" s="15"/>
      <c r="N358" s="15"/>
      <c r="O358" s="15"/>
      <c r="P358" s="15"/>
      <c r="Q358" s="15"/>
      <c r="R358" s="15"/>
      <c r="S358" s="15"/>
      <c r="T358" s="15"/>
      <c r="U358" s="15"/>
      <c r="V358" s="15"/>
      <c r="W358" s="15"/>
      <c r="X358" s="15"/>
      <c r="Y358" s="15"/>
    </row>
    <row r="359" spans="5:60" customFormat="1" x14ac:dyDescent="0.25">
      <c r="E359" s="14" t="s">
        <v>46</v>
      </c>
      <c r="F359" s="15"/>
      <c r="G359" s="15"/>
      <c r="H359" s="15"/>
      <c r="I359" s="15"/>
      <c r="J359" s="15"/>
      <c r="K359" s="15"/>
      <c r="L359" s="15"/>
      <c r="M359" s="15"/>
      <c r="N359" s="15"/>
      <c r="O359" s="15"/>
      <c r="P359" s="15"/>
      <c r="Q359" s="15"/>
      <c r="R359" s="15"/>
      <c r="S359" s="15"/>
      <c r="T359" s="15"/>
      <c r="U359" s="15"/>
      <c r="V359" s="15"/>
      <c r="W359" s="15"/>
      <c r="X359" s="15"/>
      <c r="Y359" s="15"/>
    </row>
    <row r="360" spans="5:60" customFormat="1" x14ac:dyDescent="0.25">
      <c r="E360" s="3"/>
      <c r="F360" s="3"/>
      <c r="G360" s="3"/>
      <c r="H360" s="3"/>
      <c r="I360" s="3"/>
      <c r="J360" s="3"/>
      <c r="K360" s="3"/>
      <c r="L360" s="3"/>
      <c r="M360" s="3"/>
      <c r="N360" s="3"/>
      <c r="O360" s="3"/>
      <c r="P360" s="3"/>
      <c r="Q360" s="3"/>
      <c r="R360" s="3"/>
      <c r="S360" s="3"/>
      <c r="T360" s="3"/>
      <c r="U360" s="3"/>
      <c r="V360" s="3"/>
      <c r="W360" s="3"/>
      <c r="X360" s="3"/>
      <c r="Y360" s="3"/>
    </row>
    <row r="361" spans="5:60" customFormat="1" x14ac:dyDescent="0.25">
      <c r="E361" s="14" t="s">
        <v>2</v>
      </c>
      <c r="F361" s="15"/>
      <c r="G361" s="15"/>
      <c r="H361" s="15"/>
      <c r="I361" s="15"/>
      <c r="J361" s="15"/>
      <c r="K361" s="15"/>
      <c r="L361" s="15"/>
      <c r="M361" s="15"/>
      <c r="N361" s="15"/>
      <c r="O361" s="15"/>
      <c r="P361" s="15"/>
      <c r="Q361" s="15"/>
      <c r="R361" s="15"/>
      <c r="S361" s="15"/>
      <c r="T361" s="15"/>
      <c r="U361" s="15"/>
      <c r="V361" s="15"/>
      <c r="W361" s="15"/>
      <c r="X361" s="3"/>
      <c r="Y361" s="3"/>
    </row>
    <row r="362" spans="5:60" customFormat="1" x14ac:dyDescent="0.25">
      <c r="E362" s="14" t="s">
        <v>141</v>
      </c>
      <c r="F362" s="15"/>
      <c r="G362" s="15"/>
      <c r="H362" s="15"/>
      <c r="I362" s="15"/>
      <c r="J362" s="15"/>
      <c r="K362" s="15"/>
      <c r="L362" s="15"/>
      <c r="M362" s="15"/>
      <c r="N362" s="15"/>
      <c r="O362" s="15"/>
      <c r="P362" s="15"/>
      <c r="Q362" s="15"/>
      <c r="R362" s="15"/>
      <c r="S362" s="15"/>
      <c r="T362" s="15"/>
      <c r="U362" s="15"/>
      <c r="V362" s="15"/>
      <c r="W362" s="15"/>
      <c r="X362" s="3"/>
      <c r="Y362" s="3"/>
    </row>
    <row r="363" spans="5:60" customFormat="1" x14ac:dyDescent="0.25">
      <c r="E363" s="14" t="s">
        <v>142</v>
      </c>
      <c r="F363" s="15"/>
      <c r="G363" s="15"/>
      <c r="H363" s="15"/>
      <c r="I363" s="15"/>
      <c r="J363" s="15"/>
      <c r="K363" s="15"/>
      <c r="L363" s="15"/>
      <c r="M363" s="15"/>
      <c r="N363" s="15"/>
      <c r="O363" s="15"/>
      <c r="P363" s="15"/>
      <c r="Q363" s="15"/>
      <c r="R363" s="15"/>
      <c r="S363" s="15"/>
      <c r="T363" s="15"/>
      <c r="U363" s="15"/>
      <c r="V363" s="15"/>
      <c r="W363" s="15"/>
      <c r="X363" s="3"/>
      <c r="Y363" s="3"/>
    </row>
    <row r="364" spans="5:60" customFormat="1" x14ac:dyDescent="0.25">
      <c r="E364" s="14" t="s">
        <v>143</v>
      </c>
      <c r="F364" s="15"/>
      <c r="G364" s="15"/>
      <c r="H364" s="15"/>
      <c r="I364" s="15"/>
      <c r="J364" s="15"/>
      <c r="K364" s="15"/>
      <c r="L364" s="15"/>
      <c r="M364" s="15"/>
      <c r="N364" s="15"/>
      <c r="O364" s="15"/>
      <c r="P364" s="15"/>
      <c r="Q364" s="15"/>
      <c r="R364" s="15"/>
      <c r="S364" s="15"/>
      <c r="T364" s="15"/>
      <c r="U364" s="15"/>
      <c r="V364" s="15"/>
      <c r="W364" s="15"/>
      <c r="X364" s="3"/>
      <c r="Y364" s="1" t="s">
        <v>91</v>
      </c>
      <c r="AH364" s="2" t="s">
        <v>92</v>
      </c>
      <c r="AQ364" s="2" t="s">
        <v>47</v>
      </c>
      <c r="AY364" s="2" t="s">
        <v>146</v>
      </c>
      <c r="BH364" s="2" t="s">
        <v>147</v>
      </c>
    </row>
    <row r="365" spans="5:60" customFormat="1" x14ac:dyDescent="0.25">
      <c r="E365" s="14" t="s">
        <v>144</v>
      </c>
      <c r="F365" s="15"/>
      <c r="G365" s="15"/>
      <c r="H365" s="15"/>
      <c r="I365" s="15"/>
      <c r="J365" s="15"/>
      <c r="K365" s="15"/>
      <c r="L365" s="15"/>
      <c r="M365" s="15"/>
      <c r="N365" s="15"/>
      <c r="O365" s="15"/>
      <c r="P365" s="15"/>
      <c r="Q365" s="15"/>
      <c r="R365" s="15"/>
      <c r="S365" s="15"/>
      <c r="T365" s="15"/>
      <c r="U365" s="15"/>
      <c r="V365" s="15"/>
      <c r="W365" s="15"/>
      <c r="X365" s="3"/>
      <c r="Y365" s="3">
        <v>1</v>
      </c>
      <c r="AH365">
        <v>1</v>
      </c>
      <c r="AQ365" t="s">
        <v>6138</v>
      </c>
      <c r="AY365" t="s">
        <v>6137</v>
      </c>
      <c r="BH365" t="str">
        <f>"exec IFINOPL.dbo.XSP_MTN_INVOICE_PPH @p_invoice_no = N'" &amp; TRIM(AY365) &amp; "', @p_is_invoice_deduct_pph = N'" &amp; IF(Y365 = 1, 0, 1) &amp; "', @p_mtn_remark = N'MyForms 454253', @p_mtn_cre_by = N'Aryo Budi D.P.';"</f>
        <v>exec IFINOPL.dbo.XSP_MTN_INVOICE_PPH @p_invoice_no = N'12720/INV/2008/06/2024', @p_is_invoice_deduct_pph = N'0', @p_mtn_remark = N'MyForms 454253', @p_mtn_cre_by = N'Aryo Budi D.P.';</v>
      </c>
    </row>
    <row r="366" spans="5:60" customFormat="1" x14ac:dyDescent="0.25">
      <c r="E366" s="14" t="s">
        <v>145</v>
      </c>
      <c r="F366" s="15"/>
      <c r="G366" s="15"/>
      <c r="H366" s="15"/>
      <c r="I366" s="15"/>
      <c r="J366" s="15"/>
      <c r="K366" s="15"/>
      <c r="L366" s="15"/>
      <c r="M366" s="15"/>
      <c r="N366" s="15"/>
      <c r="O366" s="15"/>
      <c r="P366" s="15"/>
      <c r="Q366" s="15"/>
      <c r="R366" s="15"/>
      <c r="S366" s="15"/>
      <c r="T366" s="15"/>
      <c r="U366" s="15"/>
      <c r="V366" s="15"/>
      <c r="W366" s="15"/>
    </row>
    <row r="367" spans="5:60" customFormat="1" x14ac:dyDescent="0.25">
      <c r="E367" s="14" t="s">
        <v>26</v>
      </c>
      <c r="F367" s="15"/>
      <c r="G367" s="15"/>
      <c r="H367" s="15"/>
      <c r="I367" s="15"/>
      <c r="J367" s="15"/>
      <c r="K367" s="15"/>
      <c r="L367" s="15"/>
      <c r="M367" s="15"/>
      <c r="N367" s="15"/>
      <c r="O367" s="15"/>
      <c r="P367" s="15"/>
      <c r="Q367" s="15"/>
      <c r="R367" s="15"/>
      <c r="S367" s="15"/>
      <c r="T367" s="15"/>
      <c r="U367" s="15"/>
      <c r="V367" s="15"/>
      <c r="W367" s="15"/>
    </row>
    <row r="368" spans="5:60" customFormat="1" x14ac:dyDescent="0.25">
      <c r="E368" s="14" t="s">
        <v>148</v>
      </c>
      <c r="F368" s="15"/>
      <c r="G368" s="15"/>
      <c r="H368" s="15"/>
      <c r="I368" s="15"/>
      <c r="J368" s="15"/>
      <c r="K368" s="15"/>
      <c r="L368" s="15"/>
      <c r="M368" s="15"/>
      <c r="N368" s="15"/>
      <c r="O368" s="15"/>
      <c r="P368" s="15"/>
      <c r="Q368" s="15"/>
      <c r="R368" s="15"/>
      <c r="S368" s="15"/>
      <c r="T368" s="15"/>
      <c r="U368" s="15"/>
      <c r="V368" s="15"/>
      <c r="W368" s="15"/>
      <c r="X368" s="3"/>
    </row>
    <row r="369" spans="5:177" customFormat="1" x14ac:dyDescent="0.25">
      <c r="E369" s="14" t="s">
        <v>149</v>
      </c>
      <c r="F369" s="15"/>
      <c r="G369" s="15"/>
      <c r="H369" s="15"/>
      <c r="I369" s="15"/>
      <c r="J369" s="15"/>
      <c r="K369" s="15"/>
      <c r="L369" s="15"/>
      <c r="M369" s="15"/>
      <c r="N369" s="15"/>
      <c r="O369" s="15"/>
      <c r="P369" s="15"/>
      <c r="Q369" s="15"/>
      <c r="R369" s="15"/>
      <c r="S369" s="15"/>
      <c r="T369" s="15"/>
      <c r="U369" s="15"/>
      <c r="V369" s="15"/>
      <c r="W369" s="15"/>
      <c r="X369" s="3"/>
    </row>
    <row r="370" spans="5:177" customFormat="1" x14ac:dyDescent="0.25">
      <c r="E370" s="14" t="str">
        <f>"replace('" &amp; TRIM(M343) &amp; "', '/', '.'),"</f>
        <v>replace('12720/INV/2008/06/2024', '/', '.'),</v>
      </c>
      <c r="F370" s="15"/>
      <c r="G370" s="15"/>
      <c r="H370" s="15"/>
      <c r="I370" s="15"/>
      <c r="J370" s="15"/>
      <c r="K370" s="15"/>
      <c r="L370" s="15"/>
      <c r="M370" s="15"/>
      <c r="N370" s="15"/>
      <c r="O370" s="15"/>
      <c r="P370" s="15"/>
      <c r="Q370" s="15"/>
      <c r="R370" s="15"/>
      <c r="S370" s="15"/>
      <c r="T370" s="15"/>
      <c r="U370" s="15"/>
      <c r="V370" s="15"/>
      <c r="W370" s="15"/>
      <c r="X370" s="3"/>
    </row>
    <row r="371" spans="5:177" customFormat="1" x14ac:dyDescent="0.25">
      <c r="E371" s="14" t="s">
        <v>21</v>
      </c>
      <c r="F371" s="15"/>
      <c r="G371" s="15"/>
      <c r="H371" s="15"/>
      <c r="I371" s="15"/>
      <c r="J371" s="15"/>
      <c r="K371" s="15"/>
      <c r="L371" s="15"/>
      <c r="M371" s="15"/>
      <c r="N371" s="15"/>
      <c r="O371" s="15"/>
      <c r="P371" s="15"/>
      <c r="Q371" s="15"/>
      <c r="R371" s="15"/>
      <c r="S371" s="15"/>
      <c r="T371" s="15"/>
      <c r="U371" s="15"/>
      <c r="V371" s="15"/>
      <c r="W371" s="15"/>
      <c r="X371" s="3"/>
    </row>
    <row r="372" spans="5:177" customFormat="1" x14ac:dyDescent="0.25"/>
    <row r="373" spans="5:177" customFormat="1" x14ac:dyDescent="0.25">
      <c r="E373" s="16" t="s">
        <v>41</v>
      </c>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3"/>
      <c r="CC373" s="3"/>
    </row>
    <row r="374" spans="5:177" customFormat="1" x14ac:dyDescent="0.25">
      <c r="E374" s="16"/>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3"/>
      <c r="CC374" s="3"/>
      <c r="CD374" s="3"/>
      <c r="CE374" s="3"/>
      <c r="CF374" s="3"/>
      <c r="CG374" s="3"/>
      <c r="CH374" s="3"/>
      <c r="CI374" s="3"/>
      <c r="CJ374" s="3"/>
      <c r="CK374" s="3"/>
    </row>
    <row r="375" spans="5:177" customFormat="1" x14ac:dyDescent="0.25">
      <c r="E375" s="16" t="str">
        <f>BH365</f>
        <v>exec IFINOPL.dbo.XSP_MTN_INVOICE_PPH @p_invoice_no = N'12720/INV/2008/06/2024', @p_is_invoice_deduct_pph = N'0', @p_mtn_remark = N'MyForms 454253', @p_mtn_cre_by = N'Aryo Budi D.P.';</v>
      </c>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row>
    <row r="376" spans="5:177" customFormat="1" x14ac:dyDescent="0.25">
      <c r="E376" s="16"/>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row>
    <row r="377" spans="5:177" customFormat="1" x14ac:dyDescent="0.25">
      <c r="E377" s="16" t="s">
        <v>116</v>
      </c>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row>
    <row r="378" spans="5:177" customFormat="1" x14ac:dyDescent="0.25">
      <c r="E378" s="19" t="s">
        <v>253</v>
      </c>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row>
    <row r="379" spans="5:177" customFormat="1" x14ac:dyDescent="0.25"/>
    <row r="380" spans="5:177" customFormat="1" x14ac:dyDescent="0.25">
      <c r="E380" s="22" t="s">
        <v>6139</v>
      </c>
    </row>
    <row r="381" spans="5:177" customFormat="1" x14ac:dyDescent="0.25">
      <c r="E381" t="s">
        <v>6140</v>
      </c>
    </row>
    <row r="382" spans="5:177" customFormat="1" x14ac:dyDescent="0.25"/>
    <row r="383" spans="5:177" customFormat="1" x14ac:dyDescent="0.25"/>
    <row r="384" spans="5:177"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5" customFormat="1" x14ac:dyDescent="0.25"/>
    <row r="402" spans="5:5" customFormat="1" x14ac:dyDescent="0.25">
      <c r="E402" s="22" t="s">
        <v>6141</v>
      </c>
    </row>
    <row r="403" spans="5:5" customFormat="1" x14ac:dyDescent="0.25">
      <c r="E403" t="s">
        <v>6142</v>
      </c>
    </row>
    <row r="404" spans="5:5" customFormat="1" x14ac:dyDescent="0.25"/>
    <row r="405" spans="5:5" customFormat="1" x14ac:dyDescent="0.25"/>
    <row r="406" spans="5:5" customFormat="1" x14ac:dyDescent="0.25"/>
    <row r="407" spans="5:5" customFormat="1" x14ac:dyDescent="0.25"/>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16" spans="5:5"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5" customFormat="1" x14ac:dyDescent="0.25"/>
    <row r="482" spans="5:5" customFormat="1" x14ac:dyDescent="0.25"/>
    <row r="483" spans="5:5" customFormat="1" x14ac:dyDescent="0.25"/>
    <row r="484" spans="5:5" customFormat="1" x14ac:dyDescent="0.25"/>
    <row r="485" spans="5:5" customFormat="1" x14ac:dyDescent="0.25"/>
    <row r="486" spans="5:5" customFormat="1" x14ac:dyDescent="0.25"/>
    <row r="487" spans="5:5" customFormat="1" x14ac:dyDescent="0.25">
      <c r="E487" s="22" t="s">
        <v>6145</v>
      </c>
    </row>
    <row r="488" spans="5:5" customFormat="1" x14ac:dyDescent="0.25">
      <c r="E488" t="s">
        <v>6142</v>
      </c>
    </row>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71" customFormat="1" x14ac:dyDescent="0.25"/>
    <row r="530" spans="5:71" customFormat="1" x14ac:dyDescent="0.25"/>
    <row r="531" spans="5:71" customFormat="1" x14ac:dyDescent="0.25"/>
    <row r="532" spans="5:71" customFormat="1" x14ac:dyDescent="0.25"/>
    <row r="533" spans="5:71" customFormat="1" x14ac:dyDescent="0.25"/>
    <row r="534" spans="5:71" customFormat="1" x14ac:dyDescent="0.25"/>
    <row r="535" spans="5:71" customFormat="1" x14ac:dyDescent="0.25"/>
    <row r="536" spans="5:71" customFormat="1" x14ac:dyDescent="0.25"/>
    <row r="537" spans="5:71" customFormat="1" x14ac:dyDescent="0.25"/>
    <row r="538" spans="5:71" customFormat="1" x14ac:dyDescent="0.25"/>
    <row r="539" spans="5:71" customFormat="1" x14ac:dyDescent="0.25"/>
    <row r="540" spans="5:71" customFormat="1" x14ac:dyDescent="0.25"/>
    <row r="541" spans="5:71" customFormat="1" x14ac:dyDescent="0.25">
      <c r="E541" s="2" t="s">
        <v>4</v>
      </c>
      <c r="BS541" s="2" t="s">
        <v>5</v>
      </c>
    </row>
    <row r="542" spans="5:71" customFormat="1" x14ac:dyDescent="0.25"/>
    <row r="543" spans="5:71" customFormat="1" x14ac:dyDescent="0.25"/>
    <row r="544" spans="5:71"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25" customFormat="1" x14ac:dyDescent="0.25"/>
    <row r="578" spans="5:25" customFormat="1" x14ac:dyDescent="0.25"/>
    <row r="579" spans="5:25" customFormat="1" x14ac:dyDescent="0.25">
      <c r="E579" t="s">
        <v>44</v>
      </c>
      <c r="M579" t="s">
        <v>47</v>
      </c>
    </row>
    <row r="580" spans="5:25" customFormat="1" x14ac:dyDescent="0.25">
      <c r="E580" s="2" t="s">
        <v>4941</v>
      </c>
      <c r="M580" s="2" t="s">
        <v>6143</v>
      </c>
    </row>
    <row r="581" spans="5:25" customFormat="1" x14ac:dyDescent="0.25">
      <c r="E581" s="2" t="s">
        <v>4941</v>
      </c>
      <c r="M581" s="2" t="s">
        <v>6137</v>
      </c>
    </row>
    <row r="582" spans="5:25" customFormat="1" x14ac:dyDescent="0.25"/>
    <row r="583" spans="5:25" customFormat="1" x14ac:dyDescent="0.25">
      <c r="E583" s="14" t="s">
        <v>2</v>
      </c>
      <c r="F583" s="15"/>
      <c r="G583" s="15"/>
      <c r="H583" s="15"/>
      <c r="I583" s="15"/>
      <c r="J583" s="15"/>
      <c r="K583" s="15"/>
      <c r="L583" s="15"/>
      <c r="M583" s="15"/>
      <c r="N583" s="15"/>
      <c r="O583" s="15"/>
      <c r="P583" s="15"/>
      <c r="Q583" s="15"/>
      <c r="R583" s="15"/>
      <c r="S583" s="15"/>
      <c r="T583" s="15"/>
      <c r="U583" s="15"/>
      <c r="V583" s="15"/>
      <c r="W583" s="15"/>
      <c r="X583" s="15"/>
      <c r="Y583" s="15"/>
    </row>
    <row r="584" spans="5:25" customFormat="1" x14ac:dyDescent="0.25">
      <c r="E584" s="14" t="s">
        <v>135</v>
      </c>
      <c r="F584" s="15"/>
      <c r="G584" s="15"/>
      <c r="H584" s="15"/>
      <c r="I584" s="15"/>
      <c r="J584" s="15"/>
      <c r="K584" s="15"/>
      <c r="L584" s="15"/>
      <c r="M584" s="15"/>
      <c r="N584" s="15"/>
      <c r="O584" s="15"/>
      <c r="P584" s="15"/>
      <c r="Q584" s="15"/>
      <c r="R584" s="15"/>
      <c r="S584" s="15"/>
      <c r="T584" s="15"/>
      <c r="U584" s="15"/>
      <c r="V584" s="15"/>
      <c r="W584" s="15"/>
      <c r="X584" s="15"/>
      <c r="Y584" s="15"/>
    </row>
    <row r="585" spans="5:25" customFormat="1" x14ac:dyDescent="0.25">
      <c r="E585" s="14" t="s">
        <v>136</v>
      </c>
      <c r="F585" s="15"/>
      <c r="G585" s="15"/>
      <c r="H585" s="15"/>
      <c r="I585" s="15"/>
      <c r="J585" s="15"/>
      <c r="K585" s="15"/>
      <c r="L585" s="15"/>
      <c r="M585" s="15"/>
      <c r="N585" s="15"/>
      <c r="O585" s="15"/>
      <c r="P585" s="15"/>
      <c r="Q585" s="15"/>
      <c r="R585" s="15"/>
      <c r="S585" s="15"/>
      <c r="T585" s="15"/>
      <c r="U585" s="15"/>
      <c r="V585" s="15"/>
      <c r="W585" s="15"/>
      <c r="X585" s="15"/>
      <c r="Y585" s="15"/>
    </row>
    <row r="586" spans="5:25" customFormat="1" x14ac:dyDescent="0.25">
      <c r="E586" s="14" t="s">
        <v>137</v>
      </c>
      <c r="F586" s="15"/>
      <c r="G586" s="15"/>
      <c r="H586" s="15"/>
      <c r="I586" s="15"/>
      <c r="J586" s="15"/>
      <c r="K586" s="15"/>
      <c r="L586" s="15"/>
      <c r="M586" s="15"/>
      <c r="N586" s="15"/>
      <c r="O586" s="15"/>
      <c r="P586" s="15"/>
      <c r="Q586" s="15"/>
      <c r="R586" s="15"/>
      <c r="S586" s="15"/>
      <c r="T586" s="15"/>
      <c r="U586" s="15"/>
      <c r="V586" s="15"/>
      <c r="W586" s="15"/>
      <c r="X586" s="15"/>
      <c r="Y586" s="15"/>
    </row>
    <row r="587" spans="5:25" customFormat="1" x14ac:dyDescent="0.25">
      <c r="E587" s="14" t="s">
        <v>26</v>
      </c>
      <c r="F587" s="15"/>
      <c r="G587" s="15"/>
      <c r="H587" s="15"/>
      <c r="I587" s="15"/>
      <c r="J587" s="15"/>
      <c r="K587" s="15"/>
      <c r="L587" s="15"/>
      <c r="M587" s="15"/>
      <c r="N587" s="15"/>
      <c r="O587" s="15"/>
      <c r="P587" s="15"/>
      <c r="Q587" s="15"/>
      <c r="R587" s="15"/>
      <c r="S587" s="15"/>
      <c r="T587" s="15"/>
      <c r="U587" s="15"/>
      <c r="V587" s="15"/>
      <c r="W587" s="15"/>
      <c r="X587" s="15"/>
      <c r="Y587" s="15"/>
    </row>
    <row r="588" spans="5:25" customFormat="1" x14ac:dyDescent="0.25">
      <c r="E588" s="14" t="s">
        <v>138</v>
      </c>
      <c r="F588" s="15"/>
      <c r="G588" s="15"/>
      <c r="H588" s="15"/>
      <c r="I588" s="15"/>
      <c r="J588" s="15"/>
      <c r="K588" s="15"/>
      <c r="L588" s="15"/>
      <c r="M588" s="15"/>
      <c r="N588" s="15"/>
      <c r="O588" s="15"/>
      <c r="P588" s="15"/>
      <c r="Q588" s="15"/>
      <c r="R588" s="15"/>
      <c r="S588" s="15"/>
      <c r="T588" s="15"/>
      <c r="U588" s="15"/>
      <c r="V588" s="15"/>
      <c r="W588" s="15"/>
      <c r="X588" s="15"/>
      <c r="Y588" s="15"/>
    </row>
    <row r="589" spans="5:25" customFormat="1" x14ac:dyDescent="0.25">
      <c r="E589" s="14" t="s">
        <v>29</v>
      </c>
      <c r="F589" s="15"/>
      <c r="G589" s="15"/>
      <c r="H589" s="15"/>
      <c r="I589" s="15"/>
      <c r="J589" s="15"/>
      <c r="K589" s="15"/>
      <c r="L589" s="15"/>
      <c r="M589" s="15"/>
      <c r="N589" s="15"/>
      <c r="O589" s="15"/>
      <c r="P589" s="15"/>
      <c r="Q589" s="15"/>
      <c r="R589" s="15"/>
      <c r="S589" s="15"/>
      <c r="T589" s="15"/>
      <c r="U589" s="15"/>
      <c r="V589" s="15"/>
      <c r="W589" s="15"/>
      <c r="X589" s="15"/>
      <c r="Y589" s="15"/>
    </row>
    <row r="590" spans="5:25" customFormat="1" x14ac:dyDescent="0.25">
      <c r="E590" s="18" t="s">
        <v>139</v>
      </c>
      <c r="F590" s="15"/>
      <c r="G590" s="15"/>
      <c r="H590" s="15"/>
      <c r="I590" s="15"/>
      <c r="J590" s="15"/>
      <c r="K590" s="15"/>
      <c r="L590" s="15"/>
      <c r="M590" s="15"/>
      <c r="N590" s="15"/>
      <c r="O590" s="15"/>
      <c r="P590" s="15"/>
      <c r="Q590" s="15"/>
      <c r="R590" s="15"/>
      <c r="S590" s="15"/>
      <c r="T590" s="15"/>
      <c r="U590" s="15"/>
      <c r="V590" s="15"/>
      <c r="W590" s="15"/>
      <c r="X590" s="15"/>
      <c r="Y590" s="15"/>
    </row>
    <row r="591" spans="5:25" customFormat="1" x14ac:dyDescent="0.25">
      <c r="E591" s="18" t="str">
        <f>"replace('" &amp; TRIM(E580) &amp; "', '/', '.'),"</f>
        <v>replace('0001719/4/08/01/2024', '/', '.'),</v>
      </c>
      <c r="F591" s="15"/>
      <c r="G591" s="15"/>
      <c r="H591" s="15"/>
      <c r="I591" s="15"/>
      <c r="J591" s="15"/>
      <c r="K591" s="15"/>
      <c r="L591" s="15"/>
      <c r="M591" s="15"/>
      <c r="N591" s="15"/>
      <c r="O591" s="15"/>
      <c r="P591" s="15"/>
      <c r="Q591" s="15"/>
      <c r="R591" s="15"/>
      <c r="S591" s="15"/>
      <c r="T591" s="15"/>
      <c r="U591" s="15"/>
      <c r="V591" s="15"/>
      <c r="W591" s="15"/>
      <c r="X591" s="15"/>
      <c r="Y591" s="15"/>
    </row>
    <row r="592" spans="5:25" customFormat="1" x14ac:dyDescent="0.25">
      <c r="E592" s="18" t="s">
        <v>3</v>
      </c>
      <c r="F592" s="15"/>
      <c r="G592" s="15"/>
      <c r="H592" s="15"/>
      <c r="I592" s="15"/>
      <c r="J592" s="15"/>
      <c r="K592" s="15"/>
      <c r="L592" s="15"/>
      <c r="M592" s="15"/>
      <c r="N592" s="15"/>
      <c r="O592" s="15"/>
      <c r="P592" s="15"/>
      <c r="Q592" s="15"/>
      <c r="R592" s="15"/>
      <c r="S592" s="15"/>
      <c r="T592" s="15"/>
      <c r="U592" s="15"/>
      <c r="V592" s="15"/>
      <c r="W592" s="15"/>
      <c r="X592" s="15"/>
      <c r="Y592" s="15"/>
    </row>
    <row r="593" spans="5:60" customFormat="1" x14ac:dyDescent="0.25">
      <c r="E593" s="18" t="s">
        <v>252</v>
      </c>
      <c r="F593" s="15"/>
      <c r="G593" s="15"/>
      <c r="H593" s="15"/>
      <c r="I593" s="15"/>
      <c r="J593" s="15"/>
      <c r="K593" s="15"/>
      <c r="L593" s="15"/>
      <c r="M593" s="15"/>
      <c r="N593" s="15"/>
      <c r="O593" s="15"/>
      <c r="P593" s="15"/>
      <c r="Q593" s="15"/>
      <c r="R593" s="15"/>
      <c r="S593" s="15"/>
      <c r="T593" s="15"/>
      <c r="U593" s="15"/>
      <c r="V593" s="15"/>
      <c r="W593" s="15"/>
      <c r="X593" s="15"/>
      <c r="Y593" s="15"/>
    </row>
    <row r="594" spans="5:60" customFormat="1" x14ac:dyDescent="0.25">
      <c r="E594" s="18" t="str">
        <f>"replace('" &amp; TRIM(M580) &amp; "', '/', '.'),"</f>
        <v>replace('10168/INV/2008/05/2024', '/', '.'),</v>
      </c>
      <c r="F594" s="15"/>
      <c r="G594" s="15"/>
      <c r="H594" s="15"/>
      <c r="I594" s="15"/>
      <c r="J594" s="15"/>
      <c r="K594" s="15"/>
      <c r="L594" s="15"/>
      <c r="M594" s="15"/>
      <c r="N594" s="15"/>
      <c r="O594" s="15"/>
      <c r="P594" s="15"/>
      <c r="Q594" s="15"/>
      <c r="R594" s="15"/>
      <c r="S594" s="15"/>
      <c r="T594" s="15"/>
      <c r="U594" s="15"/>
      <c r="V594" s="15"/>
      <c r="W594" s="15"/>
      <c r="X594" s="15"/>
      <c r="Y594" s="15"/>
    </row>
    <row r="595" spans="5:60" customFormat="1" x14ac:dyDescent="0.25">
      <c r="E595" s="18" t="s">
        <v>3</v>
      </c>
      <c r="F595" s="15"/>
      <c r="G595" s="15"/>
      <c r="H595" s="15"/>
      <c r="I595" s="15"/>
      <c r="J595" s="15"/>
      <c r="K595" s="15"/>
      <c r="L595" s="15"/>
      <c r="M595" s="15"/>
      <c r="N595" s="15"/>
      <c r="O595" s="15"/>
      <c r="P595" s="15"/>
      <c r="Q595" s="15"/>
      <c r="R595" s="15"/>
      <c r="S595" s="15"/>
      <c r="T595" s="15"/>
      <c r="U595" s="15"/>
      <c r="V595" s="15"/>
      <c r="W595" s="15"/>
      <c r="X595" s="15"/>
      <c r="Y595" s="15"/>
    </row>
    <row r="596" spans="5:60" customFormat="1" x14ac:dyDescent="0.25">
      <c r="E596" s="14" t="s">
        <v>140</v>
      </c>
      <c r="F596" s="15"/>
      <c r="G596" s="15"/>
      <c r="H596" s="15"/>
      <c r="I596" s="15"/>
      <c r="J596" s="15"/>
      <c r="K596" s="15"/>
      <c r="L596" s="15"/>
      <c r="M596" s="15"/>
      <c r="N596" s="15"/>
      <c r="O596" s="15"/>
      <c r="P596" s="15"/>
      <c r="Q596" s="15"/>
      <c r="R596" s="15"/>
      <c r="S596" s="15"/>
      <c r="T596" s="15"/>
      <c r="U596" s="15"/>
      <c r="V596" s="15"/>
      <c r="W596" s="15"/>
      <c r="X596" s="15"/>
      <c r="Y596" s="15"/>
    </row>
    <row r="597" spans="5:60" customFormat="1" x14ac:dyDescent="0.25">
      <c r="E597" s="14" t="s">
        <v>46</v>
      </c>
      <c r="F597" s="15"/>
      <c r="G597" s="15"/>
      <c r="H597" s="15"/>
      <c r="I597" s="15"/>
      <c r="J597" s="15"/>
      <c r="K597" s="15"/>
      <c r="L597" s="15"/>
      <c r="M597" s="15"/>
      <c r="N597" s="15"/>
      <c r="O597" s="15"/>
      <c r="P597" s="15"/>
      <c r="Q597" s="15"/>
      <c r="R597" s="15"/>
      <c r="S597" s="15"/>
      <c r="T597" s="15"/>
      <c r="U597" s="15"/>
      <c r="V597" s="15"/>
      <c r="W597" s="15"/>
      <c r="X597" s="15"/>
      <c r="Y597" s="15"/>
    </row>
    <row r="598" spans="5:60" customFormat="1" x14ac:dyDescent="0.25">
      <c r="E598" s="3"/>
      <c r="F598" s="3"/>
      <c r="G598" s="3"/>
      <c r="H598" s="3"/>
      <c r="I598" s="3"/>
      <c r="J598" s="3"/>
      <c r="K598" s="3"/>
      <c r="L598" s="3"/>
      <c r="M598" s="3"/>
      <c r="N598" s="3"/>
      <c r="O598" s="3"/>
      <c r="P598" s="3"/>
      <c r="Q598" s="3"/>
      <c r="R598" s="3"/>
      <c r="S598" s="3"/>
      <c r="T598" s="3"/>
      <c r="U598" s="3"/>
      <c r="V598" s="3"/>
      <c r="W598" s="3"/>
      <c r="X598" s="3"/>
      <c r="Y598" s="3"/>
    </row>
    <row r="599" spans="5:60" customFormat="1" x14ac:dyDescent="0.25">
      <c r="E599" s="14" t="s">
        <v>2</v>
      </c>
      <c r="F599" s="15"/>
      <c r="G599" s="15"/>
      <c r="H599" s="15"/>
      <c r="I599" s="15"/>
      <c r="J599" s="15"/>
      <c r="K599" s="15"/>
      <c r="L599" s="15"/>
      <c r="M599" s="15"/>
      <c r="N599" s="15"/>
      <c r="O599" s="15"/>
      <c r="P599" s="15"/>
      <c r="Q599" s="15"/>
      <c r="R599" s="15"/>
      <c r="S599" s="15"/>
      <c r="T599" s="15"/>
      <c r="U599" s="15"/>
      <c r="V599" s="15"/>
      <c r="W599" s="15"/>
      <c r="X599" s="3"/>
      <c r="Y599" s="3"/>
    </row>
    <row r="600" spans="5:60" customFormat="1" x14ac:dyDescent="0.25">
      <c r="E600" s="14" t="s">
        <v>141</v>
      </c>
      <c r="F600" s="15"/>
      <c r="G600" s="15"/>
      <c r="H600" s="15"/>
      <c r="I600" s="15"/>
      <c r="J600" s="15"/>
      <c r="K600" s="15"/>
      <c r="L600" s="15"/>
      <c r="M600" s="15"/>
      <c r="N600" s="15"/>
      <c r="O600" s="15"/>
      <c r="P600" s="15"/>
      <c r="Q600" s="15"/>
      <c r="R600" s="15"/>
      <c r="S600" s="15"/>
      <c r="T600" s="15"/>
      <c r="U600" s="15"/>
      <c r="V600" s="15"/>
      <c r="W600" s="15"/>
      <c r="X600" s="3"/>
      <c r="Y600" s="3"/>
    </row>
    <row r="601" spans="5:60" customFormat="1" x14ac:dyDescent="0.25">
      <c r="E601" s="14" t="s">
        <v>142</v>
      </c>
      <c r="F601" s="15"/>
      <c r="G601" s="15"/>
      <c r="H601" s="15"/>
      <c r="I601" s="15"/>
      <c r="J601" s="15"/>
      <c r="K601" s="15"/>
      <c r="L601" s="15"/>
      <c r="M601" s="15"/>
      <c r="N601" s="15"/>
      <c r="O601" s="15"/>
      <c r="P601" s="15"/>
      <c r="Q601" s="15"/>
      <c r="R601" s="15"/>
      <c r="S601" s="15"/>
      <c r="T601" s="15"/>
      <c r="U601" s="15"/>
      <c r="V601" s="15"/>
      <c r="W601" s="15"/>
      <c r="X601" s="3"/>
      <c r="Y601" s="3"/>
    </row>
    <row r="602" spans="5:60" customFormat="1" x14ac:dyDescent="0.25">
      <c r="E602" s="14" t="s">
        <v>143</v>
      </c>
      <c r="F602" s="15"/>
      <c r="G602" s="15"/>
      <c r="H602" s="15"/>
      <c r="I602" s="15"/>
      <c r="J602" s="15"/>
      <c r="K602" s="15"/>
      <c r="L602" s="15"/>
      <c r="M602" s="15"/>
      <c r="N602" s="15"/>
      <c r="O602" s="15"/>
      <c r="P602" s="15"/>
      <c r="Q602" s="15"/>
      <c r="R602" s="15"/>
      <c r="S602" s="15"/>
      <c r="T602" s="15"/>
      <c r="U602" s="15"/>
      <c r="V602" s="15"/>
      <c r="W602" s="15"/>
      <c r="X602" s="3"/>
    </row>
    <row r="603" spans="5:60" customFormat="1" x14ac:dyDescent="0.25">
      <c r="E603" s="14" t="s">
        <v>144</v>
      </c>
      <c r="F603" s="15"/>
      <c r="G603" s="15"/>
      <c r="H603" s="15"/>
      <c r="I603" s="15"/>
      <c r="J603" s="15"/>
      <c r="K603" s="15"/>
      <c r="L603" s="15"/>
      <c r="M603" s="15"/>
      <c r="N603" s="15"/>
      <c r="O603" s="15"/>
      <c r="P603" s="15"/>
      <c r="Q603" s="15"/>
      <c r="R603" s="15"/>
      <c r="S603" s="15"/>
      <c r="T603" s="15"/>
      <c r="U603" s="15"/>
      <c r="V603" s="15"/>
      <c r="W603" s="15"/>
      <c r="X603" s="3"/>
      <c r="Y603" s="1" t="s">
        <v>91</v>
      </c>
      <c r="AH603" s="2" t="s">
        <v>92</v>
      </c>
      <c r="AQ603" s="2" t="s">
        <v>47</v>
      </c>
      <c r="AY603" s="2" t="s">
        <v>146</v>
      </c>
      <c r="BH603" s="2" t="s">
        <v>147</v>
      </c>
    </row>
    <row r="604" spans="5:60" customFormat="1" x14ac:dyDescent="0.25">
      <c r="E604" s="14" t="s">
        <v>145</v>
      </c>
      <c r="F604" s="15"/>
      <c r="G604" s="15"/>
      <c r="H604" s="15"/>
      <c r="I604" s="15"/>
      <c r="J604" s="15"/>
      <c r="K604" s="15"/>
      <c r="L604" s="15"/>
      <c r="M604" s="15"/>
      <c r="N604" s="15"/>
      <c r="O604" s="15"/>
      <c r="P604" s="15"/>
      <c r="Q604" s="15"/>
      <c r="R604" s="15"/>
      <c r="S604" s="15"/>
      <c r="T604" s="15"/>
      <c r="U604" s="15"/>
      <c r="V604" s="15"/>
      <c r="W604" s="15"/>
      <c r="Y604" s="3">
        <v>1</v>
      </c>
      <c r="AH604">
        <v>1</v>
      </c>
      <c r="AQ604" t="s">
        <v>6144</v>
      </c>
      <c r="AY604" t="s">
        <v>6143</v>
      </c>
      <c r="BH604" t="str">
        <f>"exec IFINOPL.dbo.XSP_MTN_INVOICE_PPH @p_invoice_no = N'" &amp; TRIM(AY604) &amp; "', @p_is_invoice_deduct_pph = N'" &amp; IF(Y604 = 1, 0, 1) &amp; "', @p_mtn_remark = N'MyForms 454253', @p_mtn_cre_by = N'Aryo Budi D.P.';"</f>
        <v>exec IFINOPL.dbo.XSP_MTN_INVOICE_PPH @p_invoice_no = N'10168/INV/2008/05/2024', @p_is_invoice_deduct_pph = N'0', @p_mtn_remark = N'MyForms 454253', @p_mtn_cre_by = N'Aryo Budi D.P.';</v>
      </c>
    </row>
    <row r="605" spans="5:60" customFormat="1" x14ac:dyDescent="0.25">
      <c r="E605" s="14" t="s">
        <v>26</v>
      </c>
      <c r="F605" s="15"/>
      <c r="G605" s="15"/>
      <c r="H605" s="15"/>
      <c r="I605" s="15"/>
      <c r="J605" s="15"/>
      <c r="K605" s="15"/>
      <c r="L605" s="15"/>
      <c r="M605" s="15"/>
      <c r="N605" s="15"/>
      <c r="O605" s="15"/>
      <c r="P605" s="15"/>
      <c r="Q605" s="15"/>
      <c r="R605" s="15"/>
      <c r="S605" s="15"/>
      <c r="T605" s="15"/>
      <c r="U605" s="15"/>
      <c r="V605" s="15"/>
      <c r="W605" s="15"/>
      <c r="Y605">
        <v>0</v>
      </c>
      <c r="AH605">
        <v>1</v>
      </c>
      <c r="AQ605" t="s">
        <v>6138</v>
      </c>
      <c r="AY605" t="s">
        <v>6137</v>
      </c>
      <c r="BH605" t="str">
        <f>"exec IFINOPL.dbo.XSP_MTN_INVOICE_PPH @p_invoice_no = N'" &amp; TRIM(AY605) &amp; "', @p_is_invoice_deduct_pph = N'" &amp; IF(Y605 = 1, 0, 1) &amp; "', @p_mtn_remark = N'MyForms 454253', @p_mtn_cre_by = N'Aryo Budi D.P.';"</f>
        <v>exec IFINOPL.dbo.XSP_MTN_INVOICE_PPH @p_invoice_no = N'12720/INV/2008/06/2024', @p_is_invoice_deduct_pph = N'1', @p_mtn_remark = N'MyForms 454253', @p_mtn_cre_by = N'Aryo Budi D.P.';</v>
      </c>
    </row>
    <row r="606" spans="5:60" customFormat="1" x14ac:dyDescent="0.25">
      <c r="E606" s="14" t="s">
        <v>148</v>
      </c>
      <c r="F606" s="15"/>
      <c r="G606" s="15"/>
      <c r="H606" s="15"/>
      <c r="I606" s="15"/>
      <c r="J606" s="15"/>
      <c r="K606" s="15"/>
      <c r="L606" s="15"/>
      <c r="M606" s="15"/>
      <c r="N606" s="15"/>
      <c r="O606" s="15"/>
      <c r="P606" s="15"/>
      <c r="Q606" s="15"/>
      <c r="R606" s="15"/>
      <c r="S606" s="15"/>
      <c r="T606" s="15"/>
      <c r="U606" s="15"/>
      <c r="V606" s="15"/>
      <c r="W606" s="15"/>
      <c r="X606" s="3"/>
    </row>
    <row r="607" spans="5:60" customFormat="1" x14ac:dyDescent="0.25">
      <c r="E607" s="14" t="s">
        <v>149</v>
      </c>
      <c r="F607" s="15"/>
      <c r="G607" s="15"/>
      <c r="H607" s="15"/>
      <c r="I607" s="15"/>
      <c r="J607" s="15"/>
      <c r="K607" s="15"/>
      <c r="L607" s="15"/>
      <c r="M607" s="15"/>
      <c r="N607" s="15"/>
      <c r="O607" s="15"/>
      <c r="P607" s="15"/>
      <c r="Q607" s="15"/>
      <c r="R607" s="15"/>
      <c r="S607" s="15"/>
      <c r="T607" s="15"/>
      <c r="U607" s="15"/>
      <c r="V607" s="15"/>
      <c r="W607" s="15"/>
      <c r="X607" s="3"/>
    </row>
    <row r="608" spans="5:60" customFormat="1" x14ac:dyDescent="0.25">
      <c r="E608" s="14" t="str">
        <f>"replace('" &amp; TRIM(M580) &amp; "', '/', '.'),"</f>
        <v>replace('10168/INV/2008/05/2024', '/', '.'),</v>
      </c>
      <c r="F608" s="15"/>
      <c r="G608" s="15"/>
      <c r="H608" s="15"/>
      <c r="I608" s="15"/>
      <c r="J608" s="15"/>
      <c r="K608" s="15"/>
      <c r="L608" s="15"/>
      <c r="M608" s="15"/>
      <c r="N608" s="15"/>
      <c r="O608" s="15"/>
      <c r="P608" s="15"/>
      <c r="Q608" s="15"/>
      <c r="R608" s="15"/>
      <c r="S608" s="15"/>
      <c r="T608" s="15"/>
      <c r="U608" s="15"/>
      <c r="V608" s="15"/>
      <c r="W608" s="15"/>
      <c r="X608" s="3"/>
    </row>
    <row r="609" spans="5:177" customFormat="1" x14ac:dyDescent="0.25">
      <c r="E609" s="14" t="str">
        <f>"replace('" &amp; TRIM(M581) &amp; "', '/', '.'),"</f>
        <v>replace('12720/INV/2008/06/2024', '/', '.'),</v>
      </c>
      <c r="F609" s="15"/>
      <c r="G609" s="15"/>
      <c r="H609" s="15"/>
      <c r="I609" s="15"/>
      <c r="J609" s="15"/>
      <c r="K609" s="15"/>
      <c r="L609" s="15"/>
      <c r="M609" s="15"/>
      <c r="N609" s="15"/>
      <c r="O609" s="15"/>
      <c r="P609" s="15"/>
      <c r="Q609" s="15"/>
      <c r="R609" s="15"/>
      <c r="S609" s="15"/>
      <c r="T609" s="15"/>
      <c r="U609" s="15"/>
      <c r="V609" s="15"/>
      <c r="W609" s="15"/>
      <c r="X609" s="3"/>
    </row>
    <row r="610" spans="5:177" customFormat="1" x14ac:dyDescent="0.25">
      <c r="E610" s="14" t="s">
        <v>21</v>
      </c>
      <c r="F610" s="15"/>
      <c r="G610" s="15"/>
      <c r="H610" s="15"/>
      <c r="I610" s="15"/>
      <c r="J610" s="15"/>
      <c r="K610" s="15"/>
      <c r="L610" s="15"/>
      <c r="M610" s="15"/>
      <c r="N610" s="15"/>
      <c r="O610" s="15"/>
      <c r="P610" s="15"/>
      <c r="Q610" s="15"/>
      <c r="R610" s="15"/>
      <c r="S610" s="15"/>
      <c r="T610" s="15"/>
      <c r="U610" s="15"/>
      <c r="V610" s="15"/>
      <c r="W610" s="15"/>
      <c r="X610" s="3"/>
    </row>
    <row r="611" spans="5:177" customFormat="1" x14ac:dyDescent="0.25"/>
    <row r="612" spans="5:177" customFormat="1" x14ac:dyDescent="0.25">
      <c r="E612" s="16" t="s">
        <v>41</v>
      </c>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3"/>
      <c r="CC612" s="3"/>
    </row>
    <row r="613" spans="5:177" customFormat="1" x14ac:dyDescent="0.25">
      <c r="E613" s="16"/>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3"/>
      <c r="CC613" s="3"/>
      <c r="CD613" s="3"/>
      <c r="CE613" s="3"/>
      <c r="CF613" s="3"/>
      <c r="CG613" s="3"/>
      <c r="CH613" s="3"/>
      <c r="CI613" s="3"/>
      <c r="CJ613" s="3"/>
      <c r="CK613" s="3"/>
    </row>
    <row r="614" spans="5:177" customFormat="1" x14ac:dyDescent="0.25">
      <c r="E614" s="16" t="str">
        <f>BH604</f>
        <v>exec IFINOPL.dbo.XSP_MTN_INVOICE_PPH @p_invoice_no = N'10168/INV/2008/05/2024', @p_is_invoice_deduct_pph = N'0', @p_mtn_remark = N'MyForms 454253', @p_mtn_cre_by = N'Aryo Budi D.P.';</v>
      </c>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row>
    <row r="615" spans="5:177" customFormat="1" x14ac:dyDescent="0.25">
      <c r="E615" s="16"/>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row>
    <row r="616" spans="5:177" customFormat="1" x14ac:dyDescent="0.25">
      <c r="E616" s="16" t="s">
        <v>116</v>
      </c>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row>
    <row r="617" spans="5:177" customFormat="1" x14ac:dyDescent="0.25">
      <c r="E617" s="19" t="s">
        <v>253</v>
      </c>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row>
    <row r="618" spans="5:177" customFormat="1" x14ac:dyDescent="0.25"/>
    <row r="619" spans="5:177" customFormat="1" x14ac:dyDescent="0.25">
      <c r="E619" s="22" t="s">
        <v>6159</v>
      </c>
    </row>
    <row r="620" spans="5:177" customFormat="1" x14ac:dyDescent="0.25">
      <c r="E620" t="s">
        <v>6160</v>
      </c>
    </row>
    <row r="621" spans="5:177" customFormat="1" x14ac:dyDescent="0.25"/>
    <row r="622" spans="5:177" customFormat="1" x14ac:dyDescent="0.25"/>
    <row r="623" spans="5:177" customFormat="1" x14ac:dyDescent="0.25"/>
    <row r="624" spans="5:177" customFormat="1" x14ac:dyDescent="0.25"/>
    <row r="625" spans="3:49" customFormat="1" x14ac:dyDescent="0.25"/>
    <row r="626" spans="3:49" customFormat="1" x14ac:dyDescent="0.25"/>
    <row r="627" spans="3:49" customFormat="1" x14ac:dyDescent="0.25"/>
    <row r="628" spans="3:49" customFormat="1" x14ac:dyDescent="0.25"/>
    <row r="629" spans="3:49" customFormat="1" x14ac:dyDescent="0.25"/>
    <row r="630" spans="3:49" customFormat="1" x14ac:dyDescent="0.25"/>
    <row r="631" spans="3:49" x14ac:dyDescent="0.25">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row>
    <row r="632" spans="3:49" x14ac:dyDescent="0.25">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row>
    <row r="633" spans="3:49" customFormat="1" x14ac:dyDescent="0.25"/>
    <row r="634" spans="3:49" customFormat="1" x14ac:dyDescent="0.25"/>
    <row r="635" spans="3:49" customFormat="1" x14ac:dyDescent="0.25"/>
    <row r="636" spans="3:49" customFormat="1" x14ac:dyDescent="0.25"/>
    <row r="637" spans="3:49" customFormat="1" x14ac:dyDescent="0.25"/>
    <row r="638" spans="3:49" customFormat="1" x14ac:dyDescent="0.25"/>
    <row r="639" spans="3:49" customFormat="1" x14ac:dyDescent="0.25"/>
    <row r="640" spans="3:49" customFormat="1" x14ac:dyDescent="0.25"/>
    <row r="641" spans="2:3" x14ac:dyDescent="0.25">
      <c r="B641"/>
      <c r="C641" s="4">
        <v>0</v>
      </c>
    </row>
  </sheetData>
  <hyperlinks>
    <hyperlink ref="E246" r:id="rId1" display="https://teams.microsoft.com/l/message/19:ea9129dd-a8f6-49df-b3b3-b24bece85c93_f57b8c00-4882-4d7c-a3b9-0ecf369ec9ad@unq.gbl.spaces/1719905023484?context=%7B%22contextType%22%3A%22chat%22%7D" xr:uid="{414DFACC-3723-41F6-A183-FFB0A805F3A8}"/>
    <hyperlink ref="E380" r:id="rId2" display="https://teams.microsoft.com/l/message/19:8441c21d-003a-47a5-97a7-53390526a729_c869a345-f176-4ecc-a5d1-ed669c946231@unq.gbl.spaces/1719905077075?context=%7B%22contextType%22%3A%22chat%22%7D" xr:uid="{520DA123-00F2-4720-8603-4E9E024E04CF}"/>
    <hyperlink ref="E402" r:id="rId3" display="https://teams.microsoft.com/l/message/19:8441c21d-003a-47a5-97a7-53390526a729_c869a345-f176-4ecc-a5d1-ed669c946231@unq.gbl.spaces/1719907923253?context=%7B%22contextType%22%3A%22chat%22%7D" xr:uid="{4159BF42-7344-47E5-801E-98F91C1CFBEC}"/>
    <hyperlink ref="E487" r:id="rId4" display="https://teams.microsoft.com/l/message/19:8441c21d-003a-47a5-97a7-53390526a729_c869a345-f176-4ecc-a5d1-ed669c946231@unq.gbl.spaces/1719907967432?context=%7B%22contextType%22%3A%22chat%22%7D" xr:uid="{7A5E6F52-9521-4BFF-BF63-812AE3970175}"/>
    <hyperlink ref="E619" r:id="rId5" display="https://teams.microsoft.com/l/message/19:8441c21d-003a-47a5-97a7-53390526a729_c869a345-f176-4ecc-a5d1-ed669c946231@unq.gbl.spaces/1719910847578?context=%7B%22contextType%22%3A%22chat%22%7D" xr:uid="{9E431AF7-7C90-4987-823F-A7548B2C6086}"/>
    <hyperlink ref="E7" r:id="rId6" display="https://teams.microsoft.com/l/message/19:27889f5f-8363-4054-bc62-5d210980d794_f57b8c00-4882-4d7c-a3b9-0ecf369ec9ad@unq.gbl.spaces/1719893718772?context=%7B%22contextType%22%3A%22chat%22%7D" xr:uid="{A73B305E-5AA7-4C1E-B966-A2F4F38E0D79}"/>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94447-32C3-4E23-B8E5-EDD5B0CB69AA}">
  <dimension ref="B2:FU1221"/>
  <sheetViews>
    <sheetView topLeftCell="A19" zoomScale="85" zoomScaleNormal="85" workbookViewId="0">
      <selection activeCell="E40" sqref="E40"/>
    </sheetView>
  </sheetViews>
  <sheetFormatPr defaultColWidth="2.85546875" defaultRowHeight="15" x14ac:dyDescent="0.25"/>
  <cols>
    <col min="1" max="16384" width="2.85546875" style="3"/>
  </cols>
  <sheetData>
    <row r="2" spans="2:5" x14ac:dyDescent="0.25">
      <c r="B2" s="1" t="s">
        <v>6169</v>
      </c>
      <c r="C2"/>
    </row>
    <row r="3" spans="2:5" x14ac:dyDescent="0.25">
      <c r="B3"/>
      <c r="C3"/>
    </row>
    <row r="4" spans="2:5" customFormat="1" x14ac:dyDescent="0.25">
      <c r="C4" s="21">
        <v>0</v>
      </c>
      <c r="E4" s="1" t="s">
        <v>6148</v>
      </c>
    </row>
    <row r="5" spans="2:5" customFormat="1" x14ac:dyDescent="0.25">
      <c r="E5" t="s">
        <v>6149</v>
      </c>
    </row>
    <row r="6" spans="2:5" customFormat="1" x14ac:dyDescent="0.25">
      <c r="E6" s="2" t="s">
        <v>6150</v>
      </c>
    </row>
    <row r="7" spans="2:5" customFormat="1" x14ac:dyDescent="0.25">
      <c r="E7" t="s">
        <v>346</v>
      </c>
    </row>
    <row r="8" spans="2:5" customFormat="1" x14ac:dyDescent="0.25">
      <c r="E8" t="s">
        <v>347</v>
      </c>
    </row>
    <row r="9" spans="2:5" customFormat="1" x14ac:dyDescent="0.25"/>
    <row r="10" spans="2:5" customFormat="1" x14ac:dyDescent="0.25">
      <c r="E10" s="1" t="s">
        <v>6169</v>
      </c>
    </row>
    <row r="11" spans="2:5" customFormat="1" x14ac:dyDescent="0.25"/>
    <row r="12" spans="2:5" customFormat="1" x14ac:dyDescent="0.25">
      <c r="E12" s="41" t="s">
        <v>122</v>
      </c>
    </row>
    <row r="13" spans="2:5" customFormat="1" x14ac:dyDescent="0.25">
      <c r="E13" t="s">
        <v>6173</v>
      </c>
    </row>
    <row r="14" spans="2:5" customFormat="1" x14ac:dyDescent="0.25"/>
    <row r="15" spans="2:5" customFormat="1" x14ac:dyDescent="0.25">
      <c r="E15" s="41" t="s">
        <v>123</v>
      </c>
    </row>
    <row r="16" spans="2:5" customFormat="1" x14ac:dyDescent="0.25">
      <c r="E16" t="s">
        <v>6174</v>
      </c>
    </row>
    <row r="17" spans="5:51" customFormat="1" x14ac:dyDescent="0.25"/>
    <row r="18" spans="5:51" customFormat="1" x14ac:dyDescent="0.25">
      <c r="E18" s="41" t="s">
        <v>127</v>
      </c>
    </row>
    <row r="19" spans="5:51" customFormat="1" x14ac:dyDescent="0.25">
      <c r="E19" t="s">
        <v>6175</v>
      </c>
      <c r="AP19" s="2" t="s">
        <v>3193</v>
      </c>
      <c r="AY19" s="2" t="s">
        <v>6176</v>
      </c>
    </row>
    <row r="20" spans="5:51" customFormat="1" x14ac:dyDescent="0.25"/>
    <row r="21" spans="5:51" customFormat="1" x14ac:dyDescent="0.25">
      <c r="E21" s="41" t="s">
        <v>124</v>
      </c>
    </row>
    <row r="22" spans="5:51" customFormat="1" x14ac:dyDescent="0.25">
      <c r="E22" t="s">
        <v>6177</v>
      </c>
      <c r="AP22" s="2" t="s">
        <v>3193</v>
      </c>
      <c r="AY22" s="2" t="s">
        <v>6176</v>
      </c>
    </row>
    <row r="23" spans="5:51" customFormat="1" x14ac:dyDescent="0.25"/>
    <row r="24" spans="5:51" customFormat="1" x14ac:dyDescent="0.25">
      <c r="E24" t="s">
        <v>44</v>
      </c>
      <c r="M24" t="s">
        <v>47</v>
      </c>
    </row>
    <row r="25" spans="5:51" customFormat="1" x14ac:dyDescent="0.25">
      <c r="E25" s="2" t="s">
        <v>3193</v>
      </c>
      <c r="M25" s="2" t="s">
        <v>6176</v>
      </c>
    </row>
    <row r="26" spans="5:51" customFormat="1" x14ac:dyDescent="0.25"/>
    <row r="27" spans="5:51" customFormat="1" x14ac:dyDescent="0.25">
      <c r="E27" s="14" t="s">
        <v>2</v>
      </c>
      <c r="F27" s="15"/>
      <c r="G27" s="15"/>
      <c r="H27" s="15"/>
      <c r="I27" s="15"/>
      <c r="J27" s="15"/>
      <c r="K27" s="15"/>
      <c r="L27" s="15"/>
      <c r="M27" s="15"/>
      <c r="N27" s="15"/>
      <c r="O27" s="15"/>
      <c r="P27" s="15"/>
      <c r="Q27" s="15"/>
      <c r="R27" s="15"/>
      <c r="S27" s="15"/>
      <c r="T27" s="15"/>
      <c r="U27" s="15"/>
      <c r="V27" s="15"/>
      <c r="W27" s="15"/>
      <c r="X27" s="15"/>
      <c r="Y27" s="15"/>
    </row>
    <row r="28" spans="5:51" customFormat="1" x14ac:dyDescent="0.25">
      <c r="E28" s="14" t="s">
        <v>135</v>
      </c>
      <c r="F28" s="15"/>
      <c r="G28" s="15"/>
      <c r="H28" s="15"/>
      <c r="I28" s="15"/>
      <c r="J28" s="15"/>
      <c r="K28" s="15"/>
      <c r="L28" s="15"/>
      <c r="M28" s="15"/>
      <c r="N28" s="15"/>
      <c r="O28" s="15"/>
      <c r="P28" s="15"/>
      <c r="Q28" s="15"/>
      <c r="R28" s="15"/>
      <c r="S28" s="15"/>
      <c r="T28" s="15"/>
      <c r="U28" s="15"/>
      <c r="V28" s="15"/>
      <c r="W28" s="15"/>
      <c r="X28" s="15"/>
      <c r="Y28" s="15"/>
    </row>
    <row r="29" spans="5:51" customFormat="1" x14ac:dyDescent="0.25">
      <c r="E29" s="14" t="s">
        <v>136</v>
      </c>
      <c r="F29" s="15"/>
      <c r="G29" s="15"/>
      <c r="H29" s="15"/>
      <c r="I29" s="15"/>
      <c r="J29" s="15"/>
      <c r="K29" s="15"/>
      <c r="L29" s="15"/>
      <c r="M29" s="15"/>
      <c r="N29" s="15"/>
      <c r="O29" s="15"/>
      <c r="P29" s="15"/>
      <c r="Q29" s="15"/>
      <c r="R29" s="15"/>
      <c r="S29" s="15"/>
      <c r="T29" s="15"/>
      <c r="U29" s="15"/>
      <c r="V29" s="15"/>
      <c r="W29" s="15"/>
      <c r="X29" s="15"/>
      <c r="Y29" s="15"/>
    </row>
    <row r="30" spans="5:51" customFormat="1" x14ac:dyDescent="0.25">
      <c r="E30" s="14" t="s">
        <v>137</v>
      </c>
      <c r="F30" s="15"/>
      <c r="G30" s="15"/>
      <c r="H30" s="15"/>
      <c r="I30" s="15"/>
      <c r="J30" s="15"/>
      <c r="K30" s="15"/>
      <c r="L30" s="15"/>
      <c r="M30" s="15"/>
      <c r="N30" s="15"/>
      <c r="O30" s="15"/>
      <c r="P30" s="15"/>
      <c r="Q30" s="15"/>
      <c r="R30" s="15"/>
      <c r="S30" s="15"/>
      <c r="T30" s="15"/>
      <c r="U30" s="15"/>
      <c r="V30" s="15"/>
      <c r="W30" s="15"/>
      <c r="X30" s="15"/>
      <c r="Y30" s="15"/>
    </row>
    <row r="31" spans="5:51" customFormat="1" x14ac:dyDescent="0.25">
      <c r="E31" s="14" t="s">
        <v>26</v>
      </c>
      <c r="F31" s="15"/>
      <c r="G31" s="15"/>
      <c r="H31" s="15"/>
      <c r="I31" s="15"/>
      <c r="J31" s="15"/>
      <c r="K31" s="15"/>
      <c r="L31" s="15"/>
      <c r="M31" s="15"/>
      <c r="N31" s="15"/>
      <c r="O31" s="15"/>
      <c r="P31" s="15"/>
      <c r="Q31" s="15"/>
      <c r="R31" s="15"/>
      <c r="S31" s="15"/>
      <c r="T31" s="15"/>
      <c r="U31" s="15"/>
      <c r="V31" s="15"/>
      <c r="W31" s="15"/>
      <c r="X31" s="15"/>
      <c r="Y31" s="15"/>
    </row>
    <row r="32" spans="5:51" customFormat="1" x14ac:dyDescent="0.25">
      <c r="E32" s="14" t="s">
        <v>138</v>
      </c>
      <c r="F32" s="15"/>
      <c r="G32" s="15"/>
      <c r="H32" s="15"/>
      <c r="I32" s="15"/>
      <c r="J32" s="15"/>
      <c r="K32" s="15"/>
      <c r="L32" s="15"/>
      <c r="M32" s="15"/>
      <c r="N32" s="15"/>
      <c r="O32" s="15"/>
      <c r="P32" s="15"/>
      <c r="Q32" s="15"/>
      <c r="R32" s="15"/>
      <c r="S32" s="15"/>
      <c r="T32" s="15"/>
      <c r="U32" s="15"/>
      <c r="V32" s="15"/>
      <c r="W32" s="15"/>
      <c r="X32" s="15"/>
      <c r="Y32" s="15"/>
    </row>
    <row r="33" spans="5:60" customFormat="1" x14ac:dyDescent="0.25">
      <c r="E33" s="14" t="s">
        <v>29</v>
      </c>
      <c r="F33" s="15"/>
      <c r="G33" s="15"/>
      <c r="H33" s="15"/>
      <c r="I33" s="15"/>
      <c r="J33" s="15"/>
      <c r="K33" s="15"/>
      <c r="L33" s="15"/>
      <c r="M33" s="15"/>
      <c r="N33" s="15"/>
      <c r="O33" s="15"/>
      <c r="P33" s="15"/>
      <c r="Q33" s="15"/>
      <c r="R33" s="15"/>
      <c r="S33" s="15"/>
      <c r="T33" s="15"/>
      <c r="U33" s="15"/>
      <c r="V33" s="15"/>
      <c r="W33" s="15"/>
      <c r="X33" s="15"/>
      <c r="Y33" s="15"/>
    </row>
    <row r="34" spans="5:60" customFormat="1" x14ac:dyDescent="0.25">
      <c r="E34" s="18" t="s">
        <v>139</v>
      </c>
      <c r="F34" s="15"/>
      <c r="G34" s="15"/>
      <c r="H34" s="15"/>
      <c r="I34" s="15"/>
      <c r="J34" s="15"/>
      <c r="K34" s="15"/>
      <c r="L34" s="15"/>
      <c r="M34" s="15"/>
      <c r="N34" s="15"/>
      <c r="O34" s="15"/>
      <c r="P34" s="15"/>
      <c r="Q34" s="15"/>
      <c r="R34" s="15"/>
      <c r="S34" s="15"/>
      <c r="T34" s="15"/>
      <c r="U34" s="15"/>
      <c r="V34" s="15"/>
      <c r="W34" s="15"/>
      <c r="X34" s="15"/>
      <c r="Y34" s="15"/>
    </row>
    <row r="35" spans="5:60" customFormat="1" x14ac:dyDescent="0.25">
      <c r="E35" s="18" t="str">
        <f>"replace('" &amp; TRIM(E25) &amp; "', '/', '.'),"</f>
        <v>replace('0000168/4/04/01/2023', '/', '.'),</v>
      </c>
      <c r="F35" s="15"/>
      <c r="G35" s="15"/>
      <c r="H35" s="15"/>
      <c r="I35" s="15"/>
      <c r="J35" s="15"/>
      <c r="K35" s="15"/>
      <c r="L35" s="15"/>
      <c r="M35" s="15"/>
      <c r="N35" s="15"/>
      <c r="O35" s="15"/>
      <c r="P35" s="15"/>
      <c r="Q35" s="15"/>
      <c r="R35" s="15"/>
      <c r="S35" s="15"/>
      <c r="T35" s="15"/>
      <c r="U35" s="15"/>
      <c r="V35" s="15"/>
      <c r="W35" s="15"/>
      <c r="X35" s="15"/>
      <c r="Y35" s="15"/>
    </row>
    <row r="36" spans="5:60" customFormat="1" x14ac:dyDescent="0.25">
      <c r="E36" s="18" t="s">
        <v>3</v>
      </c>
      <c r="F36" s="15"/>
      <c r="G36" s="15"/>
      <c r="H36" s="15"/>
      <c r="I36" s="15"/>
      <c r="J36" s="15"/>
      <c r="K36" s="15"/>
      <c r="L36" s="15"/>
      <c r="M36" s="15"/>
      <c r="N36" s="15"/>
      <c r="O36" s="15"/>
      <c r="P36" s="15"/>
      <c r="Q36" s="15"/>
      <c r="R36" s="15"/>
      <c r="S36" s="15"/>
      <c r="T36" s="15"/>
      <c r="U36" s="15"/>
      <c r="V36" s="15"/>
      <c r="W36" s="15"/>
      <c r="X36" s="15"/>
      <c r="Y36" s="15"/>
    </row>
    <row r="37" spans="5:60" customFormat="1" x14ac:dyDescent="0.25">
      <c r="E37" s="18" t="s">
        <v>252</v>
      </c>
      <c r="F37" s="15"/>
      <c r="G37" s="15"/>
      <c r="H37" s="15"/>
      <c r="I37" s="15"/>
      <c r="J37" s="15"/>
      <c r="K37" s="15"/>
      <c r="L37" s="15"/>
      <c r="M37" s="15"/>
      <c r="N37" s="15"/>
      <c r="O37" s="15"/>
      <c r="P37" s="15"/>
      <c r="Q37" s="15"/>
      <c r="R37" s="15"/>
      <c r="S37" s="15"/>
      <c r="T37" s="15"/>
      <c r="U37" s="15"/>
      <c r="V37" s="15"/>
      <c r="W37" s="15"/>
      <c r="X37" s="15"/>
      <c r="Y37" s="15"/>
    </row>
    <row r="38" spans="5:60" customFormat="1" x14ac:dyDescent="0.25">
      <c r="E38" s="18" t="str">
        <f>"replace('" &amp; TRIM(M25) &amp; "', '/', '.'),"</f>
        <v>replace('10697/INV/2004/05/2024', '/', '.'),</v>
      </c>
      <c r="F38" s="15"/>
      <c r="G38" s="15"/>
      <c r="H38" s="15"/>
      <c r="I38" s="15"/>
      <c r="J38" s="15"/>
      <c r="K38" s="15"/>
      <c r="L38" s="15"/>
      <c r="M38" s="15"/>
      <c r="N38" s="15"/>
      <c r="O38" s="15"/>
      <c r="P38" s="15"/>
      <c r="Q38" s="15"/>
      <c r="R38" s="15"/>
      <c r="S38" s="15"/>
      <c r="T38" s="15"/>
      <c r="U38" s="15"/>
      <c r="V38" s="15"/>
      <c r="W38" s="15"/>
      <c r="X38" s="15"/>
      <c r="Y38" s="15"/>
    </row>
    <row r="39" spans="5:60" customFormat="1" x14ac:dyDescent="0.25">
      <c r="E39" s="18" t="s">
        <v>3</v>
      </c>
      <c r="F39" s="15"/>
      <c r="G39" s="15"/>
      <c r="H39" s="15"/>
      <c r="I39" s="15"/>
      <c r="J39" s="15"/>
      <c r="K39" s="15"/>
      <c r="L39" s="15"/>
      <c r="M39" s="15"/>
      <c r="N39" s="15"/>
      <c r="O39" s="15"/>
      <c r="P39" s="15"/>
      <c r="Q39" s="15"/>
      <c r="R39" s="15"/>
      <c r="S39" s="15"/>
      <c r="T39" s="15"/>
      <c r="U39" s="15"/>
      <c r="V39" s="15"/>
      <c r="W39" s="15"/>
      <c r="X39" s="15"/>
      <c r="Y39" s="15"/>
    </row>
    <row r="40" spans="5:60" customFormat="1" x14ac:dyDescent="0.25">
      <c r="E40" s="14" t="s">
        <v>140</v>
      </c>
      <c r="F40" s="15"/>
      <c r="G40" s="15"/>
      <c r="H40" s="15"/>
      <c r="I40" s="15"/>
      <c r="J40" s="15"/>
      <c r="K40" s="15"/>
      <c r="L40" s="15"/>
      <c r="M40" s="15"/>
      <c r="N40" s="15"/>
      <c r="O40" s="15"/>
      <c r="P40" s="15"/>
      <c r="Q40" s="15"/>
      <c r="R40" s="15"/>
      <c r="S40" s="15"/>
      <c r="T40" s="15"/>
      <c r="U40" s="15"/>
      <c r="V40" s="15"/>
      <c r="W40" s="15"/>
      <c r="X40" s="15"/>
      <c r="Y40" s="15"/>
    </row>
    <row r="41" spans="5:60" customFormat="1" x14ac:dyDescent="0.25">
      <c r="E41" s="14" t="s">
        <v>46</v>
      </c>
      <c r="F41" s="15"/>
      <c r="G41" s="15"/>
      <c r="H41" s="15"/>
      <c r="I41" s="15"/>
      <c r="J41" s="15"/>
      <c r="K41" s="15"/>
      <c r="L41" s="15"/>
      <c r="M41" s="15"/>
      <c r="N41" s="15"/>
      <c r="O41" s="15"/>
      <c r="P41" s="15"/>
      <c r="Q41" s="15"/>
      <c r="R41" s="15"/>
      <c r="S41" s="15"/>
      <c r="T41" s="15"/>
      <c r="U41" s="15"/>
      <c r="V41" s="15"/>
      <c r="W41" s="15"/>
      <c r="X41" s="15"/>
      <c r="Y41" s="15"/>
    </row>
    <row r="42" spans="5:60" customFormat="1" x14ac:dyDescent="0.25">
      <c r="E42" s="3"/>
      <c r="F42" s="3"/>
      <c r="G42" s="3"/>
      <c r="H42" s="3"/>
      <c r="I42" s="3"/>
      <c r="J42" s="3"/>
      <c r="K42" s="3"/>
      <c r="L42" s="3"/>
      <c r="M42" s="3"/>
      <c r="N42" s="3"/>
      <c r="O42" s="3"/>
      <c r="P42" s="3"/>
      <c r="Q42" s="3"/>
      <c r="R42" s="3"/>
      <c r="S42" s="3"/>
      <c r="T42" s="3"/>
      <c r="U42" s="3"/>
      <c r="V42" s="3"/>
      <c r="W42" s="3"/>
      <c r="X42" s="3"/>
      <c r="Y42" s="3"/>
    </row>
    <row r="43" spans="5:60" customFormat="1" x14ac:dyDescent="0.25">
      <c r="E43" s="14" t="s">
        <v>2</v>
      </c>
      <c r="F43" s="15"/>
      <c r="G43" s="15"/>
      <c r="H43" s="15"/>
      <c r="I43" s="15"/>
      <c r="J43" s="15"/>
      <c r="K43" s="15"/>
      <c r="L43" s="15"/>
      <c r="M43" s="15"/>
      <c r="N43" s="15"/>
      <c r="O43" s="15"/>
      <c r="P43" s="15"/>
      <c r="Q43" s="15"/>
      <c r="R43" s="15"/>
      <c r="S43" s="15"/>
      <c r="T43" s="15"/>
      <c r="U43" s="15"/>
      <c r="V43" s="15"/>
      <c r="W43" s="15"/>
      <c r="X43" s="3"/>
      <c r="Y43" s="3"/>
    </row>
    <row r="44" spans="5:60" customFormat="1" x14ac:dyDescent="0.25">
      <c r="E44" s="14" t="s">
        <v>141</v>
      </c>
      <c r="F44" s="15"/>
      <c r="G44" s="15"/>
      <c r="H44" s="15"/>
      <c r="I44" s="15"/>
      <c r="J44" s="15"/>
      <c r="K44" s="15"/>
      <c r="L44" s="15"/>
      <c r="M44" s="15"/>
      <c r="N44" s="15"/>
      <c r="O44" s="15"/>
      <c r="P44" s="15"/>
      <c r="Q44" s="15"/>
      <c r="R44" s="15"/>
      <c r="S44" s="15"/>
      <c r="T44" s="15"/>
      <c r="U44" s="15"/>
      <c r="V44" s="15"/>
      <c r="W44" s="15"/>
      <c r="X44" s="3"/>
      <c r="Y44" s="3"/>
    </row>
    <row r="45" spans="5:60" customFormat="1" x14ac:dyDescent="0.25">
      <c r="E45" s="14" t="s">
        <v>142</v>
      </c>
      <c r="F45" s="15"/>
      <c r="G45" s="15"/>
      <c r="H45" s="15"/>
      <c r="I45" s="15"/>
      <c r="J45" s="15"/>
      <c r="K45" s="15"/>
      <c r="L45" s="15"/>
      <c r="M45" s="15"/>
      <c r="N45" s="15"/>
      <c r="O45" s="15"/>
      <c r="P45" s="15"/>
      <c r="Q45" s="15"/>
      <c r="R45" s="15"/>
      <c r="S45" s="15"/>
      <c r="T45" s="15"/>
      <c r="U45" s="15"/>
      <c r="V45" s="15"/>
      <c r="W45" s="15"/>
      <c r="X45" s="3"/>
      <c r="Y45" s="3"/>
    </row>
    <row r="46" spans="5:60" customFormat="1" x14ac:dyDescent="0.25">
      <c r="E46" s="14" t="s">
        <v>143</v>
      </c>
      <c r="F46" s="15"/>
      <c r="G46" s="15"/>
      <c r="H46" s="15"/>
      <c r="I46" s="15"/>
      <c r="J46" s="15"/>
      <c r="K46" s="15"/>
      <c r="L46" s="15"/>
      <c r="M46" s="15"/>
      <c r="N46" s="15"/>
      <c r="O46" s="15"/>
      <c r="P46" s="15"/>
      <c r="Q46" s="15"/>
      <c r="R46" s="15"/>
      <c r="S46" s="15"/>
      <c r="T46" s="15"/>
      <c r="U46" s="15"/>
      <c r="V46" s="15"/>
      <c r="W46" s="15"/>
      <c r="X46" s="3"/>
      <c r="Y46" s="1" t="s">
        <v>91</v>
      </c>
      <c r="AH46" s="2" t="s">
        <v>92</v>
      </c>
      <c r="AQ46" s="2" t="s">
        <v>47</v>
      </c>
      <c r="AY46" s="2" t="s">
        <v>146</v>
      </c>
      <c r="BH46" s="2" t="s">
        <v>147</v>
      </c>
    </row>
    <row r="47" spans="5:60" customFormat="1" x14ac:dyDescent="0.25">
      <c r="E47" s="14" t="s">
        <v>144</v>
      </c>
      <c r="F47" s="15"/>
      <c r="G47" s="15"/>
      <c r="H47" s="15"/>
      <c r="I47" s="15"/>
      <c r="J47" s="15"/>
      <c r="K47" s="15"/>
      <c r="L47" s="15"/>
      <c r="M47" s="15"/>
      <c r="N47" s="15"/>
      <c r="O47" s="15"/>
      <c r="P47" s="15"/>
      <c r="Q47" s="15"/>
      <c r="R47" s="15"/>
      <c r="S47" s="15"/>
      <c r="T47" s="15"/>
      <c r="U47" s="15"/>
      <c r="V47" s="15"/>
      <c r="W47" s="15"/>
      <c r="X47" s="3"/>
      <c r="Y47" s="3">
        <v>0</v>
      </c>
      <c r="AH47">
        <v>1</v>
      </c>
      <c r="AQ47" t="s">
        <v>6182</v>
      </c>
      <c r="AY47" t="s">
        <v>6176</v>
      </c>
      <c r="BH47" t="str">
        <f>"exec IFINOPL.dbo.XSP_MTN_INVOICE_PPH @p_invoice_no = N'" &amp; TRIM(AY47) &amp; "', @p_is_invoice_deduct_pph = N'" &amp; IF(Y47 = 1, 0, 1) &amp; "', @p_mtn_remark = N'MyForms 453487', @p_mtn_cre_by = N'Aryo Budi D.P.';"</f>
        <v>exec IFINOPL.dbo.XSP_MTN_INVOICE_PPH @p_invoice_no = N'10697/INV/2004/05/2024', @p_is_invoice_deduct_pph = N'1', @p_mtn_remark = N'MyForms 453487', @p_mtn_cre_by = N'Aryo Budi D.P.';</v>
      </c>
    </row>
    <row r="48" spans="5:60" customFormat="1" x14ac:dyDescent="0.25">
      <c r="E48" s="14" t="s">
        <v>145</v>
      </c>
      <c r="F48" s="15"/>
      <c r="G48" s="15"/>
      <c r="H48" s="15"/>
      <c r="I48" s="15"/>
      <c r="J48" s="15"/>
      <c r="K48" s="15"/>
      <c r="L48" s="15"/>
      <c r="M48" s="15"/>
      <c r="N48" s="15"/>
      <c r="O48" s="15"/>
      <c r="P48" s="15"/>
      <c r="Q48" s="15"/>
      <c r="R48" s="15"/>
      <c r="S48" s="15"/>
      <c r="T48" s="15"/>
      <c r="U48" s="15"/>
      <c r="V48" s="15"/>
      <c r="W48" s="15"/>
    </row>
    <row r="49" spans="5:177" customFormat="1" x14ac:dyDescent="0.25">
      <c r="E49" s="14" t="s">
        <v>26</v>
      </c>
      <c r="F49" s="15"/>
      <c r="G49" s="15"/>
      <c r="H49" s="15"/>
      <c r="I49" s="15"/>
      <c r="J49" s="15"/>
      <c r="K49" s="15"/>
      <c r="L49" s="15"/>
      <c r="M49" s="15"/>
      <c r="N49" s="15"/>
      <c r="O49" s="15"/>
      <c r="P49" s="15"/>
      <c r="Q49" s="15"/>
      <c r="R49" s="15"/>
      <c r="S49" s="15"/>
      <c r="T49" s="15"/>
      <c r="U49" s="15"/>
      <c r="V49" s="15"/>
      <c r="W49" s="15"/>
    </row>
    <row r="50" spans="5:177" customFormat="1" x14ac:dyDescent="0.25">
      <c r="E50" s="14" t="s">
        <v>148</v>
      </c>
      <c r="F50" s="15"/>
      <c r="G50" s="15"/>
      <c r="H50" s="15"/>
      <c r="I50" s="15"/>
      <c r="J50" s="15"/>
      <c r="K50" s="15"/>
      <c r="L50" s="15"/>
      <c r="M50" s="15"/>
      <c r="N50" s="15"/>
      <c r="O50" s="15"/>
      <c r="P50" s="15"/>
      <c r="Q50" s="15"/>
      <c r="R50" s="15"/>
      <c r="S50" s="15"/>
      <c r="T50" s="15"/>
      <c r="U50" s="15"/>
      <c r="V50" s="15"/>
      <c r="W50" s="15"/>
      <c r="X50" s="3"/>
    </row>
    <row r="51" spans="5:177" customFormat="1" x14ac:dyDescent="0.25">
      <c r="E51" s="14" t="s">
        <v>149</v>
      </c>
      <c r="F51" s="15"/>
      <c r="G51" s="15"/>
      <c r="H51" s="15"/>
      <c r="I51" s="15"/>
      <c r="J51" s="15"/>
      <c r="K51" s="15"/>
      <c r="L51" s="15"/>
      <c r="M51" s="15"/>
      <c r="N51" s="15"/>
      <c r="O51" s="15"/>
      <c r="P51" s="15"/>
      <c r="Q51" s="15"/>
      <c r="R51" s="15"/>
      <c r="S51" s="15"/>
      <c r="T51" s="15"/>
      <c r="U51" s="15"/>
      <c r="V51" s="15"/>
      <c r="W51" s="15"/>
      <c r="X51" s="3"/>
    </row>
    <row r="52" spans="5:177" customFormat="1" x14ac:dyDescent="0.25">
      <c r="E52" s="14" t="str">
        <f>"replace('" &amp; TRIM(M25) &amp; "', '/', '.'),"</f>
        <v>replace('10697/INV/2004/05/2024', '/', '.'),</v>
      </c>
      <c r="F52" s="15"/>
      <c r="G52" s="15"/>
      <c r="H52" s="15"/>
      <c r="I52" s="15"/>
      <c r="J52" s="15"/>
      <c r="K52" s="15"/>
      <c r="L52" s="15"/>
      <c r="M52" s="15"/>
      <c r="N52" s="15"/>
      <c r="O52" s="15"/>
      <c r="P52" s="15"/>
      <c r="Q52" s="15"/>
      <c r="R52" s="15"/>
      <c r="S52" s="15"/>
      <c r="T52" s="15"/>
      <c r="U52" s="15"/>
      <c r="V52" s="15"/>
      <c r="W52" s="15"/>
      <c r="X52" s="3"/>
    </row>
    <row r="53" spans="5:177" customFormat="1" x14ac:dyDescent="0.25">
      <c r="E53" s="14" t="s">
        <v>21</v>
      </c>
      <c r="F53" s="15"/>
      <c r="G53" s="15"/>
      <c r="H53" s="15"/>
      <c r="I53" s="15"/>
      <c r="J53" s="15"/>
      <c r="K53" s="15"/>
      <c r="L53" s="15"/>
      <c r="M53" s="15"/>
      <c r="N53" s="15"/>
      <c r="O53" s="15"/>
      <c r="P53" s="15"/>
      <c r="Q53" s="15"/>
      <c r="R53" s="15"/>
      <c r="S53" s="15"/>
      <c r="T53" s="15"/>
      <c r="U53" s="15"/>
      <c r="V53" s="15"/>
      <c r="W53" s="15"/>
      <c r="X53" s="3"/>
    </row>
    <row r="54" spans="5:177" customFormat="1" x14ac:dyDescent="0.25"/>
    <row r="55" spans="5:177" customFormat="1" x14ac:dyDescent="0.25">
      <c r="E55" s="16" t="s">
        <v>41</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3"/>
      <c r="CC55" s="3"/>
    </row>
    <row r="56" spans="5:177" customFormat="1" x14ac:dyDescent="0.25">
      <c r="E56" s="16"/>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3"/>
      <c r="CC56" s="3"/>
      <c r="CD56" s="3"/>
      <c r="CE56" s="3"/>
      <c r="CF56" s="3"/>
      <c r="CG56" s="3"/>
      <c r="CH56" s="3"/>
      <c r="CI56" s="3"/>
      <c r="CJ56" s="3"/>
      <c r="CK56" s="3"/>
    </row>
    <row r="57" spans="5:177" customFormat="1" x14ac:dyDescent="0.25">
      <c r="E57" s="16" t="str">
        <f>BH47</f>
        <v>exec IFINOPL.dbo.XSP_MTN_INVOICE_PPH @p_invoice_no = N'10697/INV/2004/05/2024', @p_is_invoice_deduct_pph = N'1', @p_mtn_remark = N'MyForms 453487', @p_mtn_cre_by = N'Aryo Budi D.P.';</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row>
    <row r="58" spans="5:177" customFormat="1" x14ac:dyDescent="0.25">
      <c r="E58" s="16"/>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row>
    <row r="59" spans="5:177" customFormat="1" x14ac:dyDescent="0.25">
      <c r="E59" s="16" t="s">
        <v>116</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row>
    <row r="60" spans="5:177" customFormat="1" x14ac:dyDescent="0.25">
      <c r="E60" s="19" t="s">
        <v>253</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row>
    <row r="61" spans="5:177" customFormat="1" x14ac:dyDescent="0.25"/>
    <row r="62" spans="5:177" customFormat="1" x14ac:dyDescent="0.25">
      <c r="E62" s="2" t="s">
        <v>4</v>
      </c>
      <c r="BZ62" s="2" t="s">
        <v>5</v>
      </c>
    </row>
    <row r="63" spans="5:177" customFormat="1" x14ac:dyDescent="0.25"/>
    <row r="64" spans="5:177"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c r="E95" s="22" t="s">
        <v>6183</v>
      </c>
    </row>
    <row r="96" spans="5:5" customFormat="1" x14ac:dyDescent="0.25">
      <c r="E96" t="s">
        <v>6184</v>
      </c>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3:5" customFormat="1" x14ac:dyDescent="0.25"/>
    <row r="130" spans="3:5" customFormat="1" x14ac:dyDescent="0.25"/>
    <row r="131" spans="3:5" customFormat="1" x14ac:dyDescent="0.25"/>
    <row r="132" spans="3:5" customFormat="1" x14ac:dyDescent="0.25">
      <c r="C132" s="21">
        <v>0</v>
      </c>
      <c r="E132" s="1" t="s">
        <v>6172</v>
      </c>
    </row>
    <row r="133" spans="3:5" customFormat="1" x14ac:dyDescent="0.25">
      <c r="E133" t="s">
        <v>6192</v>
      </c>
    </row>
    <row r="134" spans="3:5" customFormat="1" x14ac:dyDescent="0.25">
      <c r="E134" s="2" t="s">
        <v>6193</v>
      </c>
    </row>
    <row r="135" spans="3:5" customFormat="1" x14ac:dyDescent="0.25">
      <c r="E135" t="s">
        <v>404</v>
      </c>
    </row>
    <row r="136" spans="3:5" customFormat="1" x14ac:dyDescent="0.25">
      <c r="E136" t="s">
        <v>403</v>
      </c>
    </row>
    <row r="137" spans="3:5" customFormat="1" x14ac:dyDescent="0.25"/>
    <row r="138" spans="3:5" customFormat="1" x14ac:dyDescent="0.25">
      <c r="E138" s="41" t="s">
        <v>6131</v>
      </c>
    </row>
    <row r="139" spans="3:5" customFormat="1" x14ac:dyDescent="0.25">
      <c r="E139" t="s">
        <v>6128</v>
      </c>
    </row>
    <row r="140" spans="3:5" customFormat="1" x14ac:dyDescent="0.25"/>
    <row r="141" spans="3:5" customFormat="1" x14ac:dyDescent="0.25">
      <c r="E141" s="41" t="s">
        <v>6132</v>
      </c>
    </row>
    <row r="142" spans="3:5" customFormat="1" x14ac:dyDescent="0.25">
      <c r="E142" t="s">
        <v>6129</v>
      </c>
    </row>
    <row r="143" spans="3:5" customFormat="1" x14ac:dyDescent="0.25"/>
    <row r="144" spans="3:5" customFormat="1" x14ac:dyDescent="0.25">
      <c r="E144" s="41" t="s">
        <v>6133</v>
      </c>
    </row>
    <row r="145" spans="5:35" customFormat="1" x14ac:dyDescent="0.25">
      <c r="E145" t="s">
        <v>6130</v>
      </c>
    </row>
    <row r="146" spans="5:35" customFormat="1" x14ac:dyDescent="0.25"/>
    <row r="147" spans="5:35" customFormat="1" x14ac:dyDescent="0.25">
      <c r="E147" s="41" t="s">
        <v>122</v>
      </c>
    </row>
    <row r="148" spans="5:35" customFormat="1" x14ac:dyDescent="0.25">
      <c r="E148" t="s">
        <v>6195</v>
      </c>
    </row>
    <row r="149" spans="5:35" customFormat="1" x14ac:dyDescent="0.25"/>
    <row r="150" spans="5:35" customFormat="1" x14ac:dyDescent="0.25">
      <c r="E150" s="41" t="s">
        <v>123</v>
      </c>
    </row>
    <row r="151" spans="5:35" customFormat="1" x14ac:dyDescent="0.25">
      <c r="E151" t="s">
        <v>6195</v>
      </c>
    </row>
    <row r="152" spans="5:35" customFormat="1" x14ac:dyDescent="0.25"/>
    <row r="153" spans="5:35" customFormat="1" x14ac:dyDescent="0.25">
      <c r="E153" s="41" t="s">
        <v>127</v>
      </c>
    </row>
    <row r="154" spans="5:35" customFormat="1" x14ac:dyDescent="0.25">
      <c r="E154" t="s">
        <v>6196</v>
      </c>
      <c r="AI154" s="2" t="s">
        <v>2851</v>
      </c>
    </row>
    <row r="155" spans="5:35" customFormat="1" x14ac:dyDescent="0.25"/>
    <row r="156" spans="5:35" customFormat="1" x14ac:dyDescent="0.25">
      <c r="E156" s="41" t="s">
        <v>124</v>
      </c>
    </row>
    <row r="157" spans="5:35" customFormat="1" x14ac:dyDescent="0.25">
      <c r="E157" t="s">
        <v>6197</v>
      </c>
      <c r="AI157" s="2" t="s">
        <v>2851</v>
      </c>
    </row>
    <row r="158" spans="5:35" customFormat="1" x14ac:dyDescent="0.25"/>
    <row r="159" spans="5:35" customFormat="1" x14ac:dyDescent="0.25">
      <c r="E159" t="s">
        <v>44</v>
      </c>
      <c r="M159" t="s">
        <v>47</v>
      </c>
    </row>
    <row r="160" spans="5:35" customFormat="1" x14ac:dyDescent="0.25">
      <c r="E160" s="2" t="s">
        <v>2851</v>
      </c>
      <c r="M160" s="2" t="s">
        <v>6198</v>
      </c>
    </row>
    <row r="161" spans="5:25" customFormat="1" x14ac:dyDescent="0.25">
      <c r="E161" s="2" t="s">
        <v>2851</v>
      </c>
      <c r="M161" s="2" t="s">
        <v>6199</v>
      </c>
    </row>
    <row r="162" spans="5:25" customFormat="1" x14ac:dyDescent="0.25">
      <c r="E162" s="2" t="s">
        <v>2851</v>
      </c>
      <c r="M162" s="2" t="s">
        <v>6200</v>
      </c>
    </row>
    <row r="163" spans="5:25" customFormat="1" x14ac:dyDescent="0.25">
      <c r="E163" s="2" t="s">
        <v>2851</v>
      </c>
      <c r="M163" s="2" t="s">
        <v>6201</v>
      </c>
    </row>
    <row r="164" spans="5:25" customFormat="1" x14ac:dyDescent="0.25"/>
    <row r="165" spans="5:25" customFormat="1" x14ac:dyDescent="0.25">
      <c r="E165" s="14" t="s">
        <v>2</v>
      </c>
      <c r="F165" s="15"/>
      <c r="G165" s="15"/>
      <c r="H165" s="15"/>
      <c r="I165" s="15"/>
      <c r="J165" s="15"/>
      <c r="K165" s="15"/>
      <c r="L165" s="15"/>
      <c r="M165" s="15"/>
      <c r="N165" s="15"/>
      <c r="O165" s="15"/>
      <c r="P165" s="15"/>
      <c r="Q165" s="15"/>
      <c r="R165" s="15"/>
      <c r="S165" s="15"/>
      <c r="T165" s="15"/>
      <c r="U165" s="15"/>
      <c r="V165" s="15"/>
      <c r="W165" s="15"/>
      <c r="X165" s="15"/>
      <c r="Y165" s="15"/>
    </row>
    <row r="166" spans="5:25" customFormat="1" x14ac:dyDescent="0.25">
      <c r="E166" s="14" t="s">
        <v>135</v>
      </c>
      <c r="F166" s="15"/>
      <c r="G166" s="15"/>
      <c r="H166" s="15"/>
      <c r="I166" s="15"/>
      <c r="J166" s="15"/>
      <c r="K166" s="15"/>
      <c r="L166" s="15"/>
      <c r="M166" s="15"/>
      <c r="N166" s="15"/>
      <c r="O166" s="15"/>
      <c r="P166" s="15"/>
      <c r="Q166" s="15"/>
      <c r="R166" s="15"/>
      <c r="S166" s="15"/>
      <c r="T166" s="15"/>
      <c r="U166" s="15"/>
      <c r="V166" s="15"/>
      <c r="W166" s="15"/>
      <c r="X166" s="15"/>
      <c r="Y166" s="15"/>
    </row>
    <row r="167" spans="5:25" customFormat="1" x14ac:dyDescent="0.25">
      <c r="E167" s="14" t="s">
        <v>136</v>
      </c>
      <c r="F167" s="15"/>
      <c r="G167" s="15"/>
      <c r="H167" s="15"/>
      <c r="I167" s="15"/>
      <c r="J167" s="15"/>
      <c r="K167" s="15"/>
      <c r="L167" s="15"/>
      <c r="M167" s="15"/>
      <c r="N167" s="15"/>
      <c r="O167" s="15"/>
      <c r="P167" s="15"/>
      <c r="Q167" s="15"/>
      <c r="R167" s="15"/>
      <c r="S167" s="15"/>
      <c r="T167" s="15"/>
      <c r="U167" s="15"/>
      <c r="V167" s="15"/>
      <c r="W167" s="15"/>
      <c r="X167" s="15"/>
      <c r="Y167" s="15"/>
    </row>
    <row r="168" spans="5:25" customFormat="1" x14ac:dyDescent="0.25">
      <c r="E168" s="14" t="s">
        <v>137</v>
      </c>
      <c r="F168" s="15"/>
      <c r="G168" s="15"/>
      <c r="H168" s="15"/>
      <c r="I168" s="15"/>
      <c r="J168" s="15"/>
      <c r="K168" s="15"/>
      <c r="L168" s="15"/>
      <c r="M168" s="15"/>
      <c r="N168" s="15"/>
      <c r="O168" s="15"/>
      <c r="P168" s="15"/>
      <c r="Q168" s="15"/>
      <c r="R168" s="15"/>
      <c r="S168" s="15"/>
      <c r="T168" s="15"/>
      <c r="U168" s="15"/>
      <c r="V168" s="15"/>
      <c r="W168" s="15"/>
      <c r="X168" s="15"/>
      <c r="Y168" s="15"/>
    </row>
    <row r="169" spans="5:25" customFormat="1" x14ac:dyDescent="0.25">
      <c r="E169" s="14" t="s">
        <v>26</v>
      </c>
      <c r="F169" s="15"/>
      <c r="G169" s="15"/>
      <c r="H169" s="15"/>
      <c r="I169" s="15"/>
      <c r="J169" s="15"/>
      <c r="K169" s="15"/>
      <c r="L169" s="15"/>
      <c r="M169" s="15"/>
      <c r="N169" s="15"/>
      <c r="O169" s="15"/>
      <c r="P169" s="15"/>
      <c r="Q169" s="15"/>
      <c r="R169" s="15"/>
      <c r="S169" s="15"/>
      <c r="T169" s="15"/>
      <c r="U169" s="15"/>
      <c r="V169" s="15"/>
      <c r="W169" s="15"/>
      <c r="X169" s="15"/>
      <c r="Y169" s="15"/>
    </row>
    <row r="170" spans="5:25" customFormat="1" x14ac:dyDescent="0.25">
      <c r="E170" s="14" t="s">
        <v>138</v>
      </c>
      <c r="F170" s="15"/>
      <c r="G170" s="15"/>
      <c r="H170" s="15"/>
      <c r="I170" s="15"/>
      <c r="J170" s="15"/>
      <c r="K170" s="15"/>
      <c r="L170" s="15"/>
      <c r="M170" s="15"/>
      <c r="N170" s="15"/>
      <c r="O170" s="15"/>
      <c r="P170" s="15"/>
      <c r="Q170" s="15"/>
      <c r="R170" s="15"/>
      <c r="S170" s="15"/>
      <c r="T170" s="15"/>
      <c r="U170" s="15"/>
      <c r="V170" s="15"/>
      <c r="W170" s="15"/>
      <c r="X170" s="15"/>
      <c r="Y170" s="15"/>
    </row>
    <row r="171" spans="5:25" customFormat="1" x14ac:dyDescent="0.25">
      <c r="E171" s="14" t="s">
        <v>29</v>
      </c>
      <c r="F171" s="15"/>
      <c r="G171" s="15"/>
      <c r="H171" s="15"/>
      <c r="I171" s="15"/>
      <c r="J171" s="15"/>
      <c r="K171" s="15"/>
      <c r="L171" s="15"/>
      <c r="M171" s="15"/>
      <c r="N171" s="15"/>
      <c r="O171" s="15"/>
      <c r="P171" s="15"/>
      <c r="Q171" s="15"/>
      <c r="R171" s="15"/>
      <c r="S171" s="15"/>
      <c r="T171" s="15"/>
      <c r="U171" s="15"/>
      <c r="V171" s="15"/>
      <c r="W171" s="15"/>
      <c r="X171" s="15"/>
      <c r="Y171" s="15"/>
    </row>
    <row r="172" spans="5:25" customFormat="1" x14ac:dyDescent="0.25">
      <c r="E172" s="18" t="s">
        <v>139</v>
      </c>
      <c r="F172" s="15"/>
      <c r="G172" s="15"/>
      <c r="H172" s="15"/>
      <c r="I172" s="15"/>
      <c r="J172" s="15"/>
      <c r="K172" s="15"/>
      <c r="L172" s="15"/>
      <c r="M172" s="15"/>
      <c r="N172" s="15"/>
      <c r="O172" s="15"/>
      <c r="P172" s="15"/>
      <c r="Q172" s="15"/>
      <c r="R172" s="15"/>
      <c r="S172" s="15"/>
      <c r="T172" s="15"/>
      <c r="U172" s="15"/>
      <c r="V172" s="15"/>
      <c r="W172" s="15"/>
      <c r="X172" s="15"/>
      <c r="Y172" s="15"/>
    </row>
    <row r="173" spans="5:25" customFormat="1" x14ac:dyDescent="0.25">
      <c r="E173" s="18" t="str">
        <f>"replace('" &amp; TRIM(E160) &amp; "', '/', '.'),"</f>
        <v>replace('0000011/4/15/10/2023', '/', '.'),</v>
      </c>
      <c r="F173" s="15"/>
      <c r="G173" s="15"/>
      <c r="H173" s="15"/>
      <c r="I173" s="15"/>
      <c r="J173" s="15"/>
      <c r="K173" s="15"/>
      <c r="L173" s="15"/>
      <c r="M173" s="15"/>
      <c r="N173" s="15"/>
      <c r="O173" s="15"/>
      <c r="P173" s="15"/>
      <c r="Q173" s="15"/>
      <c r="R173" s="15"/>
      <c r="S173" s="15"/>
      <c r="T173" s="15"/>
      <c r="U173" s="15"/>
      <c r="V173" s="15"/>
      <c r="W173" s="15"/>
      <c r="X173" s="15"/>
      <c r="Y173" s="15"/>
    </row>
    <row r="174" spans="5:25" customFormat="1" x14ac:dyDescent="0.25">
      <c r="E174" s="18" t="s">
        <v>3</v>
      </c>
      <c r="F174" s="15"/>
      <c r="G174" s="15"/>
      <c r="H174" s="15"/>
      <c r="I174" s="15"/>
      <c r="J174" s="15"/>
      <c r="K174" s="15"/>
      <c r="L174" s="15"/>
      <c r="M174" s="15"/>
      <c r="N174" s="15"/>
      <c r="O174" s="15"/>
      <c r="P174" s="15"/>
      <c r="Q174" s="15"/>
      <c r="R174" s="15"/>
      <c r="S174" s="15"/>
      <c r="T174" s="15"/>
      <c r="U174" s="15"/>
      <c r="V174" s="15"/>
      <c r="W174" s="15"/>
      <c r="X174" s="15"/>
      <c r="Y174" s="15"/>
    </row>
    <row r="175" spans="5:25" customFormat="1" x14ac:dyDescent="0.25">
      <c r="E175" s="18" t="s">
        <v>252</v>
      </c>
      <c r="F175" s="15"/>
      <c r="G175" s="15"/>
      <c r="H175" s="15"/>
      <c r="I175" s="15"/>
      <c r="J175" s="15"/>
      <c r="K175" s="15"/>
      <c r="L175" s="15"/>
      <c r="M175" s="15"/>
      <c r="N175" s="15"/>
      <c r="O175" s="15"/>
      <c r="P175" s="15"/>
      <c r="Q175" s="15"/>
      <c r="R175" s="15"/>
      <c r="S175" s="15"/>
      <c r="T175" s="15"/>
      <c r="U175" s="15"/>
      <c r="V175" s="15"/>
      <c r="W175" s="15"/>
      <c r="X175" s="15"/>
      <c r="Y175" s="15"/>
    </row>
    <row r="176" spans="5:25" customFormat="1" x14ac:dyDescent="0.25">
      <c r="E176" s="18" t="str">
        <f>"replace('" &amp; TRIM(M160) &amp; "', '/', '.'),"</f>
        <v>replace('07221/INV/2015/04/2024', '/', '.'),</v>
      </c>
      <c r="F176" s="15"/>
      <c r="G176" s="15"/>
      <c r="H176" s="15"/>
      <c r="I176" s="15"/>
      <c r="J176" s="15"/>
      <c r="K176" s="15"/>
      <c r="L176" s="15"/>
      <c r="M176" s="15"/>
      <c r="N176" s="15"/>
      <c r="O176" s="15"/>
      <c r="P176" s="15"/>
      <c r="Q176" s="15"/>
      <c r="R176" s="15"/>
      <c r="S176" s="15"/>
      <c r="T176" s="15"/>
      <c r="U176" s="15"/>
      <c r="V176" s="15"/>
      <c r="W176" s="15"/>
      <c r="X176" s="15"/>
      <c r="Y176" s="15"/>
    </row>
    <row r="177" spans="5:60" customFormat="1" x14ac:dyDescent="0.25">
      <c r="E177" s="18" t="str">
        <f>"replace('" &amp; TRIM(M161) &amp; "', '/', '.'),"</f>
        <v>replace('09658/INV/2015/05/2024', '/', '.'),</v>
      </c>
      <c r="F177" s="15"/>
      <c r="G177" s="15"/>
      <c r="H177" s="15"/>
      <c r="I177" s="15"/>
      <c r="J177" s="15"/>
      <c r="K177" s="15"/>
      <c r="L177" s="15"/>
      <c r="M177" s="15"/>
      <c r="N177" s="15"/>
      <c r="O177" s="15"/>
      <c r="P177" s="15"/>
      <c r="Q177" s="15"/>
      <c r="R177" s="15"/>
      <c r="S177" s="15"/>
      <c r="T177" s="15"/>
      <c r="U177" s="15"/>
      <c r="V177" s="15"/>
      <c r="W177" s="15"/>
      <c r="X177" s="15"/>
      <c r="Y177" s="15"/>
    </row>
    <row r="178" spans="5:60" customFormat="1" x14ac:dyDescent="0.25">
      <c r="E178" s="18" t="str">
        <f>"replace('" &amp; TRIM(M162) &amp; "', '/', '.'),"</f>
        <v>replace('11981/INV/2015/06/2024', '/', '.'),</v>
      </c>
      <c r="F178" s="15"/>
      <c r="G178" s="15"/>
      <c r="H178" s="15"/>
      <c r="I178" s="15"/>
      <c r="J178" s="15"/>
      <c r="K178" s="15"/>
      <c r="L178" s="15"/>
      <c r="M178" s="15"/>
      <c r="N178" s="15"/>
      <c r="O178" s="15"/>
      <c r="P178" s="15"/>
      <c r="Q178" s="15"/>
      <c r="R178" s="15"/>
      <c r="S178" s="15"/>
      <c r="T178" s="15"/>
      <c r="U178" s="15"/>
      <c r="V178" s="15"/>
      <c r="W178" s="15"/>
      <c r="X178" s="15"/>
      <c r="Y178" s="15"/>
    </row>
    <row r="179" spans="5:60" customFormat="1" x14ac:dyDescent="0.25">
      <c r="E179" s="18" t="str">
        <f>"replace('" &amp; TRIM(M163) &amp; "', '/', '.'),"</f>
        <v>replace('14985/INV/2015/07/2024', '/', '.'),</v>
      </c>
      <c r="F179" s="15"/>
      <c r="G179" s="15"/>
      <c r="H179" s="15"/>
      <c r="I179" s="15"/>
      <c r="J179" s="15"/>
      <c r="K179" s="15"/>
      <c r="L179" s="15"/>
      <c r="M179" s="15"/>
      <c r="N179" s="15"/>
      <c r="O179" s="15"/>
      <c r="P179" s="15"/>
      <c r="Q179" s="15"/>
      <c r="R179" s="15"/>
      <c r="S179" s="15"/>
      <c r="T179" s="15"/>
      <c r="U179" s="15"/>
      <c r="V179" s="15"/>
      <c r="W179" s="15"/>
      <c r="X179" s="15"/>
      <c r="Y179" s="15"/>
    </row>
    <row r="180" spans="5:60" customFormat="1" x14ac:dyDescent="0.25">
      <c r="E180" s="18" t="s">
        <v>3</v>
      </c>
      <c r="F180" s="15"/>
      <c r="G180" s="15"/>
      <c r="H180" s="15"/>
      <c r="I180" s="15"/>
      <c r="J180" s="15"/>
      <c r="K180" s="15"/>
      <c r="L180" s="15"/>
      <c r="M180" s="15"/>
      <c r="N180" s="15"/>
      <c r="O180" s="15"/>
      <c r="P180" s="15"/>
      <c r="Q180" s="15"/>
      <c r="R180" s="15"/>
      <c r="S180" s="15"/>
      <c r="T180" s="15"/>
      <c r="U180" s="15"/>
      <c r="V180" s="15"/>
      <c r="W180" s="15"/>
      <c r="X180" s="15"/>
      <c r="Y180" s="15"/>
    </row>
    <row r="181" spans="5:60" customFormat="1" x14ac:dyDescent="0.25">
      <c r="E181" s="14" t="s">
        <v>140</v>
      </c>
      <c r="F181" s="15"/>
      <c r="G181" s="15"/>
      <c r="H181" s="15"/>
      <c r="I181" s="15"/>
      <c r="J181" s="15"/>
      <c r="K181" s="15"/>
      <c r="L181" s="15"/>
      <c r="M181" s="15"/>
      <c r="N181" s="15"/>
      <c r="O181" s="15"/>
      <c r="P181" s="15"/>
      <c r="Q181" s="15"/>
      <c r="R181" s="15"/>
      <c r="S181" s="15"/>
      <c r="T181" s="15"/>
      <c r="U181" s="15"/>
      <c r="V181" s="15"/>
      <c r="W181" s="15"/>
      <c r="X181" s="15"/>
      <c r="Y181" s="15"/>
    </row>
    <row r="182" spans="5:60" customFormat="1" x14ac:dyDescent="0.25">
      <c r="E182" s="14" t="s">
        <v>46</v>
      </c>
      <c r="F182" s="15"/>
      <c r="G182" s="15"/>
      <c r="H182" s="15"/>
      <c r="I182" s="15"/>
      <c r="J182" s="15"/>
      <c r="K182" s="15"/>
      <c r="L182" s="15"/>
      <c r="M182" s="15"/>
      <c r="N182" s="15"/>
      <c r="O182" s="15"/>
      <c r="P182" s="15"/>
      <c r="Q182" s="15"/>
      <c r="R182" s="15"/>
      <c r="S182" s="15"/>
      <c r="T182" s="15"/>
      <c r="U182" s="15"/>
      <c r="V182" s="15"/>
      <c r="W182" s="15"/>
      <c r="X182" s="15"/>
      <c r="Y182" s="15"/>
    </row>
    <row r="183" spans="5:60" customFormat="1" x14ac:dyDescent="0.25">
      <c r="E183" s="3"/>
      <c r="F183" s="3"/>
      <c r="G183" s="3"/>
      <c r="H183" s="3"/>
      <c r="I183" s="3"/>
      <c r="J183" s="3"/>
      <c r="K183" s="3"/>
      <c r="L183" s="3"/>
      <c r="M183" s="3"/>
      <c r="N183" s="3"/>
      <c r="O183" s="3"/>
      <c r="P183" s="3"/>
      <c r="Q183" s="3"/>
      <c r="R183" s="3"/>
      <c r="S183" s="3"/>
      <c r="T183" s="3"/>
      <c r="U183" s="3"/>
      <c r="V183" s="3"/>
      <c r="W183" s="3"/>
      <c r="X183" s="3"/>
      <c r="Y183" s="3"/>
    </row>
    <row r="184" spans="5:60" customFormat="1" x14ac:dyDescent="0.25">
      <c r="E184" s="14" t="s">
        <v>2</v>
      </c>
      <c r="F184" s="15"/>
      <c r="G184" s="15"/>
      <c r="H184" s="15"/>
      <c r="I184" s="15"/>
      <c r="J184" s="15"/>
      <c r="K184" s="15"/>
      <c r="L184" s="15"/>
      <c r="M184" s="15"/>
      <c r="N184" s="15"/>
      <c r="O184" s="15"/>
      <c r="P184" s="15"/>
      <c r="Q184" s="15"/>
      <c r="R184" s="15"/>
      <c r="S184" s="15"/>
      <c r="T184" s="15"/>
      <c r="U184" s="15"/>
      <c r="V184" s="15"/>
      <c r="W184" s="15"/>
      <c r="X184" s="3"/>
      <c r="Y184" s="3"/>
    </row>
    <row r="185" spans="5:60" customFormat="1" x14ac:dyDescent="0.25">
      <c r="E185" s="14" t="s">
        <v>141</v>
      </c>
      <c r="F185" s="15"/>
      <c r="G185" s="15"/>
      <c r="H185" s="15"/>
      <c r="I185" s="15"/>
      <c r="J185" s="15"/>
      <c r="K185" s="15"/>
      <c r="L185" s="15"/>
      <c r="M185" s="15"/>
      <c r="N185" s="15"/>
      <c r="O185" s="15"/>
      <c r="P185" s="15"/>
      <c r="Q185" s="15"/>
      <c r="R185" s="15"/>
      <c r="S185" s="15"/>
      <c r="T185" s="15"/>
      <c r="U185" s="15"/>
      <c r="V185" s="15"/>
      <c r="W185" s="15"/>
      <c r="X185" s="3"/>
      <c r="Y185" s="3"/>
    </row>
    <row r="186" spans="5:60" customFormat="1" x14ac:dyDescent="0.25">
      <c r="E186" s="14" t="s">
        <v>142</v>
      </c>
      <c r="F186" s="15"/>
      <c r="G186" s="15"/>
      <c r="H186" s="15"/>
      <c r="I186" s="15"/>
      <c r="J186" s="15"/>
      <c r="K186" s="15"/>
      <c r="L186" s="15"/>
      <c r="M186" s="15"/>
      <c r="N186" s="15"/>
      <c r="O186" s="15"/>
      <c r="P186" s="15"/>
      <c r="Q186" s="15"/>
      <c r="R186" s="15"/>
      <c r="S186" s="15"/>
      <c r="T186" s="15"/>
      <c r="U186" s="15"/>
      <c r="V186" s="15"/>
      <c r="W186" s="15"/>
      <c r="X186" s="3"/>
      <c r="Y186" s="3"/>
    </row>
    <row r="187" spans="5:60" customFormat="1" x14ac:dyDescent="0.25">
      <c r="E187" s="14" t="s">
        <v>143</v>
      </c>
      <c r="F187" s="15"/>
      <c r="G187" s="15"/>
      <c r="H187" s="15"/>
      <c r="I187" s="15"/>
      <c r="J187" s="15"/>
      <c r="K187" s="15"/>
      <c r="L187" s="15"/>
      <c r="M187" s="15"/>
      <c r="N187" s="15"/>
      <c r="O187" s="15"/>
      <c r="P187" s="15"/>
      <c r="Q187" s="15"/>
      <c r="R187" s="15"/>
      <c r="S187" s="15"/>
      <c r="T187" s="15"/>
      <c r="U187" s="15"/>
      <c r="V187" s="15"/>
      <c r="W187" s="15"/>
      <c r="X187" s="3"/>
      <c r="Y187" s="1" t="s">
        <v>91</v>
      </c>
      <c r="AH187" s="2" t="s">
        <v>92</v>
      </c>
      <c r="AQ187" s="2" t="s">
        <v>47</v>
      </c>
      <c r="AY187" s="2" t="s">
        <v>146</v>
      </c>
      <c r="BH187" s="2" t="s">
        <v>147</v>
      </c>
    </row>
    <row r="188" spans="5:60" customFormat="1" x14ac:dyDescent="0.25">
      <c r="E188" s="14" t="s">
        <v>144</v>
      </c>
      <c r="F188" s="15"/>
      <c r="G188" s="15"/>
      <c r="H188" s="15"/>
      <c r="I188" s="15"/>
      <c r="J188" s="15"/>
      <c r="K188" s="15"/>
      <c r="L188" s="15"/>
      <c r="M188" s="15"/>
      <c r="N188" s="15"/>
      <c r="O188" s="15"/>
      <c r="P188" s="15"/>
      <c r="Q188" s="15"/>
      <c r="R188" s="15"/>
      <c r="S188" s="15"/>
      <c r="T188" s="15"/>
      <c r="U188" s="15"/>
      <c r="V188" s="15"/>
      <c r="W188" s="15"/>
      <c r="X188" s="3"/>
      <c r="Y188" s="3">
        <v>1</v>
      </c>
      <c r="AH188">
        <v>1</v>
      </c>
      <c r="AQ188" t="s">
        <v>6202</v>
      </c>
      <c r="AY188" t="s">
        <v>6198</v>
      </c>
      <c r="BH188" t="str">
        <f>"exec IFINOPL.dbo.XSP_MTN_INVOICE_PPH @p_invoice_no = N'" &amp; TRIM(AY188) &amp; "', @p_is_invoice_deduct_pph = N'" &amp; IF(Y188 = 1, 0, 1) &amp; "', @p_mtn_remark = N'MyForms 453694', @p_mtn_cre_by = N'Aryo Budi D.P.';"</f>
        <v>exec IFINOPL.dbo.XSP_MTN_INVOICE_PPH @p_invoice_no = N'07221/INV/2015/04/2024', @p_is_invoice_deduct_pph = N'0', @p_mtn_remark = N'MyForms 453694', @p_mtn_cre_by = N'Aryo Budi D.P.';</v>
      </c>
    </row>
    <row r="189" spans="5:60" customFormat="1" x14ac:dyDescent="0.25">
      <c r="E189" s="14" t="s">
        <v>145</v>
      </c>
      <c r="F189" s="15"/>
      <c r="G189" s="15"/>
      <c r="H189" s="15"/>
      <c r="I189" s="15"/>
      <c r="J189" s="15"/>
      <c r="K189" s="15"/>
      <c r="L189" s="15"/>
      <c r="M189" s="15"/>
      <c r="N189" s="15"/>
      <c r="O189" s="15"/>
      <c r="P189" s="15"/>
      <c r="Q189" s="15"/>
      <c r="R189" s="15"/>
      <c r="S189" s="15"/>
      <c r="T189" s="15"/>
      <c r="U189" s="15"/>
      <c r="V189" s="15"/>
      <c r="W189" s="15"/>
      <c r="Y189">
        <v>1</v>
      </c>
      <c r="AH189">
        <v>1</v>
      </c>
      <c r="AQ189" t="s">
        <v>6203</v>
      </c>
      <c r="AY189" t="s">
        <v>6199</v>
      </c>
      <c r="BH189" t="str">
        <f>"exec IFINOPL.dbo.XSP_MTN_INVOICE_PPH @p_invoice_no = N'" &amp; TRIM(AY189) &amp; "', @p_is_invoice_deduct_pph = N'" &amp; IF(Y189 = 1, 0, 1) &amp; "', @p_mtn_remark = N'MyForms 453694', @p_mtn_cre_by = N'Aryo Budi D.P.';"</f>
        <v>exec IFINOPL.dbo.XSP_MTN_INVOICE_PPH @p_invoice_no = N'09658/INV/2015/05/2024', @p_is_invoice_deduct_pph = N'0', @p_mtn_remark = N'MyForms 453694', @p_mtn_cre_by = N'Aryo Budi D.P.';</v>
      </c>
    </row>
    <row r="190" spans="5:60" customFormat="1" x14ac:dyDescent="0.25">
      <c r="E190" s="14" t="s">
        <v>26</v>
      </c>
      <c r="F190" s="15"/>
      <c r="G190" s="15"/>
      <c r="H190" s="15"/>
      <c r="I190" s="15"/>
      <c r="J190" s="15"/>
      <c r="K190" s="15"/>
      <c r="L190" s="15"/>
      <c r="M190" s="15"/>
      <c r="N190" s="15"/>
      <c r="O190" s="15"/>
      <c r="P190" s="15"/>
      <c r="Q190" s="15"/>
      <c r="R190" s="15"/>
      <c r="S190" s="15"/>
      <c r="T190" s="15"/>
      <c r="U190" s="15"/>
      <c r="V190" s="15"/>
      <c r="W190" s="15"/>
      <c r="Y190">
        <v>1</v>
      </c>
      <c r="AH190">
        <v>1</v>
      </c>
      <c r="AQ190" t="s">
        <v>6204</v>
      </c>
      <c r="AY190" t="s">
        <v>6200</v>
      </c>
      <c r="BH190" t="str">
        <f>"exec IFINOPL.dbo.XSP_MTN_INVOICE_PPH @p_invoice_no = N'" &amp; TRIM(AY190) &amp; "', @p_is_invoice_deduct_pph = N'" &amp; IF(Y190 = 1, 0, 1) &amp; "', @p_mtn_remark = N'MyForms 453694', @p_mtn_cre_by = N'Aryo Budi D.P.';"</f>
        <v>exec IFINOPL.dbo.XSP_MTN_INVOICE_PPH @p_invoice_no = N'11981/INV/2015/06/2024', @p_is_invoice_deduct_pph = N'0', @p_mtn_remark = N'MyForms 453694', @p_mtn_cre_by = N'Aryo Budi D.P.';</v>
      </c>
    </row>
    <row r="191" spans="5:60" customFormat="1" x14ac:dyDescent="0.25">
      <c r="E191" s="14" t="s">
        <v>148</v>
      </c>
      <c r="F191" s="15"/>
      <c r="G191" s="15"/>
      <c r="H191" s="15"/>
      <c r="I191" s="15"/>
      <c r="J191" s="15"/>
      <c r="K191" s="15"/>
      <c r="L191" s="15"/>
      <c r="M191" s="15"/>
      <c r="N191" s="15"/>
      <c r="O191" s="15"/>
      <c r="P191" s="15"/>
      <c r="Q191" s="15"/>
      <c r="R191" s="15"/>
      <c r="S191" s="15"/>
      <c r="T191" s="15"/>
      <c r="U191" s="15"/>
      <c r="V191" s="15"/>
      <c r="W191" s="15"/>
      <c r="X191" s="3"/>
      <c r="Y191">
        <v>1</v>
      </c>
      <c r="AH191">
        <v>1</v>
      </c>
      <c r="AQ191" t="s">
        <v>6205</v>
      </c>
      <c r="AY191" t="s">
        <v>6201</v>
      </c>
      <c r="BH191" t="str">
        <f>"exec IFINOPL.dbo.XSP_MTN_INVOICE_PPH @p_invoice_no = N'" &amp; TRIM(AY191) &amp; "', @p_is_invoice_deduct_pph = N'" &amp; IF(Y191 = 1, 0, 1) &amp; "', @p_mtn_remark = N'MyForms 453694', @p_mtn_cre_by = N'Aryo Budi D.P.';"</f>
        <v>exec IFINOPL.dbo.XSP_MTN_INVOICE_PPH @p_invoice_no = N'14985/INV/2015/07/2024', @p_is_invoice_deduct_pph = N'0', @p_mtn_remark = N'MyForms 453694', @p_mtn_cre_by = N'Aryo Budi D.P.';</v>
      </c>
    </row>
    <row r="192" spans="5:60" customFormat="1" x14ac:dyDescent="0.25">
      <c r="E192" s="14" t="s">
        <v>149</v>
      </c>
      <c r="F192" s="15"/>
      <c r="G192" s="15"/>
      <c r="H192" s="15"/>
      <c r="I192" s="15"/>
      <c r="J192" s="15"/>
      <c r="K192" s="15"/>
      <c r="L192" s="15"/>
      <c r="M192" s="15"/>
      <c r="N192" s="15"/>
      <c r="O192" s="15"/>
      <c r="P192" s="15"/>
      <c r="Q192" s="15"/>
      <c r="R192" s="15"/>
      <c r="S192" s="15"/>
      <c r="T192" s="15"/>
      <c r="U192" s="15"/>
      <c r="V192" s="15"/>
      <c r="W192" s="15"/>
      <c r="X192" s="3"/>
    </row>
    <row r="193" spans="5:177" customFormat="1" x14ac:dyDescent="0.25">
      <c r="E193" s="14" t="str">
        <f>"replace('" &amp; TRIM(M160) &amp; "', '/', '.'),"</f>
        <v>replace('07221/INV/2015/04/2024', '/', '.'),</v>
      </c>
      <c r="F193" s="15"/>
      <c r="G193" s="15"/>
      <c r="H193" s="15"/>
      <c r="I193" s="15"/>
      <c r="J193" s="15"/>
      <c r="K193" s="15"/>
      <c r="L193" s="15"/>
      <c r="M193" s="15"/>
      <c r="N193" s="15"/>
      <c r="O193" s="15"/>
      <c r="P193" s="15"/>
      <c r="Q193" s="15"/>
      <c r="R193" s="15"/>
      <c r="S193" s="15"/>
      <c r="T193" s="15"/>
      <c r="U193" s="15"/>
      <c r="V193" s="15"/>
      <c r="W193" s="15"/>
      <c r="X193" s="3"/>
    </row>
    <row r="194" spans="5:177" customFormat="1" x14ac:dyDescent="0.25">
      <c r="E194" s="14" t="str">
        <f>"replace('" &amp; TRIM(M161) &amp; "', '/', '.'),"</f>
        <v>replace('09658/INV/2015/05/2024', '/', '.'),</v>
      </c>
      <c r="F194" s="15"/>
      <c r="G194" s="15"/>
      <c r="H194" s="15"/>
      <c r="I194" s="15"/>
      <c r="J194" s="15"/>
      <c r="K194" s="15"/>
      <c r="L194" s="15"/>
      <c r="M194" s="15"/>
      <c r="N194" s="15"/>
      <c r="O194" s="15"/>
      <c r="P194" s="15"/>
      <c r="Q194" s="15"/>
      <c r="R194" s="15"/>
      <c r="S194" s="15"/>
      <c r="T194" s="15"/>
      <c r="U194" s="15"/>
      <c r="V194" s="15"/>
      <c r="W194" s="15"/>
      <c r="X194" s="3"/>
    </row>
    <row r="195" spans="5:177" customFormat="1" x14ac:dyDescent="0.25">
      <c r="E195" s="14" t="str">
        <f>"replace('" &amp; TRIM(M162) &amp; "', '/', '.'),"</f>
        <v>replace('11981/INV/2015/06/2024', '/', '.'),</v>
      </c>
      <c r="F195" s="15"/>
      <c r="G195" s="15"/>
      <c r="H195" s="15"/>
      <c r="I195" s="15"/>
      <c r="J195" s="15"/>
      <c r="K195" s="15"/>
      <c r="L195" s="15"/>
      <c r="M195" s="15"/>
      <c r="N195" s="15"/>
      <c r="O195" s="15"/>
      <c r="P195" s="15"/>
      <c r="Q195" s="15"/>
      <c r="R195" s="15"/>
      <c r="S195" s="15"/>
      <c r="T195" s="15"/>
      <c r="U195" s="15"/>
      <c r="V195" s="15"/>
      <c r="W195" s="15"/>
      <c r="X195" s="3"/>
    </row>
    <row r="196" spans="5:177" customFormat="1" x14ac:dyDescent="0.25">
      <c r="E196" s="14" t="str">
        <f>"replace('" &amp; TRIM(M163) &amp; "', '/', '.'),"</f>
        <v>replace('14985/INV/2015/07/2024', '/', '.'),</v>
      </c>
      <c r="F196" s="15"/>
      <c r="G196" s="15"/>
      <c r="H196" s="15"/>
      <c r="I196" s="15"/>
      <c r="J196" s="15"/>
      <c r="K196" s="15"/>
      <c r="L196" s="15"/>
      <c r="M196" s="15"/>
      <c r="N196" s="15"/>
      <c r="O196" s="15"/>
      <c r="P196" s="15"/>
      <c r="Q196" s="15"/>
      <c r="R196" s="15"/>
      <c r="S196" s="15"/>
      <c r="T196" s="15"/>
      <c r="U196" s="15"/>
      <c r="V196" s="15"/>
      <c r="W196" s="15"/>
      <c r="X196" s="3"/>
    </row>
    <row r="197" spans="5:177" customFormat="1" x14ac:dyDescent="0.25">
      <c r="E197" s="14" t="s">
        <v>21</v>
      </c>
      <c r="F197" s="15"/>
      <c r="G197" s="15"/>
      <c r="H197" s="15"/>
      <c r="I197" s="15"/>
      <c r="J197" s="15"/>
      <c r="K197" s="15"/>
      <c r="L197" s="15"/>
      <c r="M197" s="15"/>
      <c r="N197" s="15"/>
      <c r="O197" s="15"/>
      <c r="P197" s="15"/>
      <c r="Q197" s="15"/>
      <c r="R197" s="15"/>
      <c r="S197" s="15"/>
      <c r="T197" s="15"/>
      <c r="U197" s="15"/>
      <c r="V197" s="15"/>
      <c r="W197" s="15"/>
      <c r="X197" s="3"/>
    </row>
    <row r="198" spans="5:177" customFormat="1" x14ac:dyDescent="0.25"/>
    <row r="199" spans="5:177" customFormat="1" x14ac:dyDescent="0.25">
      <c r="E199" s="16" t="s">
        <v>41</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3"/>
      <c r="CC199" s="3"/>
    </row>
    <row r="200" spans="5:177" customFormat="1" x14ac:dyDescent="0.25">
      <c r="E200" s="16"/>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3"/>
      <c r="CC200" s="3"/>
      <c r="CD200" s="3"/>
      <c r="CE200" s="3"/>
      <c r="CF200" s="3"/>
      <c r="CG200" s="3"/>
      <c r="CH200" s="3"/>
      <c r="CI200" s="3"/>
      <c r="CJ200" s="3"/>
      <c r="CK200" s="3"/>
    </row>
    <row r="201" spans="5:177" customFormat="1" x14ac:dyDescent="0.25">
      <c r="E201" s="16" t="str">
        <f>BH188</f>
        <v>exec IFINOPL.dbo.XSP_MTN_INVOICE_PPH @p_invoice_no = N'07221/INV/2015/04/2024', @p_is_invoice_deduct_pph = N'0', @p_mtn_remark = N'MyForms 453694', @p_mtn_cre_by = N'Aryo Budi D.P.';</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row>
    <row r="202" spans="5:177" customFormat="1" x14ac:dyDescent="0.25">
      <c r="E202" s="16" t="str">
        <f>BH189</f>
        <v>exec IFINOPL.dbo.XSP_MTN_INVOICE_PPH @p_invoice_no = N'09658/INV/2015/05/2024', @p_is_invoice_deduct_pph = N'0', @p_mtn_remark = N'MyForms 453694', @p_mtn_cre_by = N'Aryo Budi D.P.';</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row>
    <row r="203" spans="5:177" customFormat="1" x14ac:dyDescent="0.25">
      <c r="E203" s="16" t="str">
        <f>BH190</f>
        <v>exec IFINOPL.dbo.XSP_MTN_INVOICE_PPH @p_invoice_no = N'11981/INV/2015/06/2024', @p_is_invoice_deduct_pph = N'0', @p_mtn_remark = N'MyForms 453694', @p_mtn_cre_by = N'Aryo Budi D.P.';</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row>
    <row r="204" spans="5:177" customFormat="1" x14ac:dyDescent="0.25">
      <c r="E204" s="16" t="str">
        <f>BH191</f>
        <v>exec IFINOPL.dbo.XSP_MTN_INVOICE_PPH @p_invoice_no = N'14985/INV/2015/07/2024', @p_is_invoice_deduct_pph = N'0', @p_mtn_remark = N'MyForms 453694', @p_mtn_cre_by = N'Aryo Budi D.P.';</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row>
    <row r="205" spans="5:177" customFormat="1" x14ac:dyDescent="0.25">
      <c r="E205" s="16"/>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row>
    <row r="206" spans="5:177" customFormat="1" x14ac:dyDescent="0.25">
      <c r="E206" s="16" t="s">
        <v>116</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row>
    <row r="207" spans="5:177" customFormat="1" x14ac:dyDescent="0.25">
      <c r="E207" s="19" t="s">
        <v>253</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row>
    <row r="208" spans="5:177" customFormat="1" x14ac:dyDescent="0.25"/>
    <row r="209" spans="5:74" customFormat="1" x14ac:dyDescent="0.25">
      <c r="E209" s="2" t="s">
        <v>4</v>
      </c>
      <c r="BV209" s="2" t="s">
        <v>5</v>
      </c>
    </row>
    <row r="210" spans="5:74" customFormat="1" x14ac:dyDescent="0.25"/>
    <row r="211" spans="5:74" customFormat="1" x14ac:dyDescent="0.25"/>
    <row r="212" spans="5:74" customFormat="1" x14ac:dyDescent="0.25"/>
    <row r="213" spans="5:74" customFormat="1" x14ac:dyDescent="0.25"/>
    <row r="214" spans="5:74" customFormat="1" x14ac:dyDescent="0.25"/>
    <row r="215" spans="5:74" customFormat="1" x14ac:dyDescent="0.25"/>
    <row r="216" spans="5:74" customFormat="1" x14ac:dyDescent="0.25"/>
    <row r="217" spans="5:74" customFormat="1" x14ac:dyDescent="0.25"/>
    <row r="218" spans="5:74" customFormat="1" x14ac:dyDescent="0.25"/>
    <row r="219" spans="5:74" customFormat="1" x14ac:dyDescent="0.25"/>
    <row r="220" spans="5:74" customFormat="1" x14ac:dyDescent="0.25"/>
    <row r="221" spans="5:74" customFormat="1" x14ac:dyDescent="0.25"/>
    <row r="222" spans="5:74" customFormat="1" x14ac:dyDescent="0.25"/>
    <row r="223" spans="5:74" customFormat="1" x14ac:dyDescent="0.25"/>
    <row r="224" spans="5:7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row r="250" spans="5:5" customFormat="1" x14ac:dyDescent="0.25"/>
    <row r="251" spans="5:5" customFormat="1" x14ac:dyDescent="0.25"/>
    <row r="252" spans="5:5" customFormat="1" x14ac:dyDescent="0.25">
      <c r="E252" s="22" t="s">
        <v>6206</v>
      </c>
    </row>
    <row r="253" spans="5:5" customFormat="1" x14ac:dyDescent="0.25">
      <c r="E253" t="s">
        <v>6207</v>
      </c>
    </row>
    <row r="254" spans="5:5" customFormat="1" x14ac:dyDescent="0.25"/>
    <row r="255" spans="5:5" customFormat="1" x14ac:dyDescent="0.25"/>
    <row r="256" spans="5:5"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3:5" customFormat="1" x14ac:dyDescent="0.25"/>
    <row r="274" spans="3:5" customFormat="1" x14ac:dyDescent="0.25"/>
    <row r="275" spans="3:5" customFormat="1" x14ac:dyDescent="0.25"/>
    <row r="276" spans="3:5" customFormat="1" x14ac:dyDescent="0.25"/>
    <row r="277" spans="3:5" customFormat="1" x14ac:dyDescent="0.25"/>
    <row r="278" spans="3:5" customFormat="1" x14ac:dyDescent="0.25"/>
    <row r="279" spans="3:5" customFormat="1" x14ac:dyDescent="0.25"/>
    <row r="280" spans="3:5" customFormat="1" x14ac:dyDescent="0.25"/>
    <row r="281" spans="3:5" customFormat="1" x14ac:dyDescent="0.25"/>
    <row r="282" spans="3:5" customFormat="1" x14ac:dyDescent="0.25"/>
    <row r="283" spans="3:5" customFormat="1" x14ac:dyDescent="0.25"/>
    <row r="284" spans="3:5" customFormat="1" x14ac:dyDescent="0.25"/>
    <row r="285" spans="3:5" customFormat="1" x14ac:dyDescent="0.25"/>
    <row r="286" spans="3:5" customFormat="1" x14ac:dyDescent="0.25">
      <c r="C286" s="21">
        <v>0</v>
      </c>
      <c r="E286" s="1" t="s">
        <v>6225</v>
      </c>
    </row>
    <row r="287" spans="3:5" customFormat="1" x14ac:dyDescent="0.25">
      <c r="E287" t="s">
        <v>6279</v>
      </c>
    </row>
    <row r="288" spans="3:5" customFormat="1" x14ac:dyDescent="0.25">
      <c r="E288" t="s">
        <v>6280</v>
      </c>
    </row>
    <row r="289" spans="5:5" customFormat="1" x14ac:dyDescent="0.25">
      <c r="E289" t="s">
        <v>119</v>
      </c>
    </row>
    <row r="290" spans="5:5" customFormat="1" x14ac:dyDescent="0.25">
      <c r="E290" t="s">
        <v>120</v>
      </c>
    </row>
    <row r="291" spans="5:5" customFormat="1" x14ac:dyDescent="0.25"/>
    <row r="292" spans="5:5" customFormat="1" x14ac:dyDescent="0.25">
      <c r="E292" s="2" t="s">
        <v>6252</v>
      </c>
    </row>
    <row r="293" spans="5:5" customFormat="1" x14ac:dyDescent="0.25"/>
    <row r="294" spans="5:5" customFormat="1" x14ac:dyDescent="0.25"/>
    <row r="295" spans="5:5" customFormat="1" x14ac:dyDescent="0.25"/>
    <row r="296" spans="5:5" customFormat="1" x14ac:dyDescent="0.25"/>
    <row r="297" spans="5:5" customFormat="1" x14ac:dyDescent="0.25"/>
    <row r="298" spans="5:5" customFormat="1" x14ac:dyDescent="0.25"/>
    <row r="299" spans="5:5" customFormat="1" x14ac:dyDescent="0.25"/>
    <row r="300" spans="5:5" customFormat="1" x14ac:dyDescent="0.25"/>
    <row r="301" spans="5:5" customFormat="1" x14ac:dyDescent="0.25"/>
    <row r="302" spans="5:5" customFormat="1" x14ac:dyDescent="0.25"/>
    <row r="303" spans="5:5" customFormat="1" x14ac:dyDescent="0.25"/>
    <row r="304" spans="5:5" customFormat="1" x14ac:dyDescent="0.25"/>
    <row r="305" spans="5:5" customFormat="1" x14ac:dyDescent="0.25"/>
    <row r="306" spans="5:5" customFormat="1" x14ac:dyDescent="0.25"/>
    <row r="307" spans="5:5" customFormat="1" x14ac:dyDescent="0.25"/>
    <row r="308" spans="5:5" customFormat="1" x14ac:dyDescent="0.25"/>
    <row r="309" spans="5:5" customFormat="1" x14ac:dyDescent="0.25"/>
    <row r="310" spans="5:5" customFormat="1" x14ac:dyDescent="0.25"/>
    <row r="311" spans="5:5" customFormat="1" x14ac:dyDescent="0.25"/>
    <row r="312" spans="5:5" customFormat="1" x14ac:dyDescent="0.25"/>
    <row r="313" spans="5:5" customFormat="1" x14ac:dyDescent="0.25"/>
    <row r="314" spans="5:5" customFormat="1" x14ac:dyDescent="0.25"/>
    <row r="315" spans="5:5" customFormat="1" x14ac:dyDescent="0.25"/>
    <row r="316" spans="5:5" customFormat="1" x14ac:dyDescent="0.25"/>
    <row r="317" spans="5:5" customFormat="1" x14ac:dyDescent="0.25"/>
    <row r="318" spans="5:5" customFormat="1" x14ac:dyDescent="0.25"/>
    <row r="319" spans="5:5" customFormat="1" x14ac:dyDescent="0.25"/>
    <row r="320" spans="5:5" customFormat="1" x14ac:dyDescent="0.25">
      <c r="E320" s="2" t="s">
        <v>6253</v>
      </c>
    </row>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spans="5:22" customFormat="1" x14ac:dyDescent="0.25"/>
    <row r="354" spans="5:22" customFormat="1" x14ac:dyDescent="0.25"/>
    <row r="355" spans="5:22" customFormat="1" x14ac:dyDescent="0.25"/>
    <row r="356" spans="5:22" customFormat="1" x14ac:dyDescent="0.25"/>
    <row r="357" spans="5:22" customFormat="1" x14ac:dyDescent="0.25"/>
    <row r="358" spans="5:22" customFormat="1" x14ac:dyDescent="0.25"/>
    <row r="359" spans="5:22" customFormat="1" x14ac:dyDescent="0.25">
      <c r="E359" s="2" t="s">
        <v>6254</v>
      </c>
    </row>
    <row r="360" spans="5:22" customFormat="1" x14ac:dyDescent="0.25">
      <c r="E360" s="2" t="s">
        <v>6255</v>
      </c>
    </row>
    <row r="361" spans="5:22" customFormat="1" x14ac:dyDescent="0.25"/>
    <row r="362" spans="5:22" customFormat="1" x14ac:dyDescent="0.25">
      <c r="E362" s="28" t="s">
        <v>2</v>
      </c>
      <c r="F362" s="29"/>
      <c r="G362" s="29"/>
      <c r="H362" s="29"/>
      <c r="I362" s="29"/>
      <c r="J362" s="29"/>
      <c r="K362" s="29"/>
      <c r="L362" s="29"/>
      <c r="M362" s="29"/>
      <c r="N362" s="29"/>
      <c r="O362" s="29"/>
      <c r="P362" s="29"/>
      <c r="Q362" s="29"/>
      <c r="R362" s="29"/>
      <c r="S362" s="29"/>
      <c r="T362" s="29"/>
      <c r="U362" s="29"/>
      <c r="V362" s="29"/>
    </row>
    <row r="363" spans="5:22" customFormat="1" x14ac:dyDescent="0.25">
      <c r="E363" s="28" t="s">
        <v>285</v>
      </c>
      <c r="F363" s="29"/>
      <c r="G363" s="29"/>
      <c r="H363" s="29"/>
      <c r="I363" s="29"/>
      <c r="J363" s="29"/>
      <c r="K363" s="29"/>
      <c r="L363" s="29"/>
      <c r="M363" s="29"/>
      <c r="N363" s="29"/>
      <c r="O363" s="29"/>
      <c r="P363" s="29"/>
      <c r="Q363" s="29"/>
      <c r="R363" s="29"/>
      <c r="S363" s="29"/>
      <c r="T363" s="29"/>
      <c r="U363" s="29"/>
      <c r="V363" s="29"/>
    </row>
    <row r="364" spans="5:22" customFormat="1" x14ac:dyDescent="0.25">
      <c r="E364" s="28" t="s">
        <v>6256</v>
      </c>
      <c r="F364" s="29"/>
      <c r="G364" s="29"/>
      <c r="H364" s="29"/>
      <c r="I364" s="29"/>
      <c r="J364" s="29"/>
      <c r="K364" s="29"/>
      <c r="L364" s="29"/>
      <c r="M364" s="29"/>
      <c r="N364" s="29"/>
      <c r="O364" s="29"/>
      <c r="P364" s="29"/>
      <c r="Q364" s="29"/>
      <c r="R364" s="29"/>
      <c r="S364" s="29"/>
      <c r="T364" s="29"/>
      <c r="U364" s="29"/>
      <c r="V364" s="29"/>
    </row>
    <row r="365" spans="5:22" customFormat="1" x14ac:dyDescent="0.25">
      <c r="E365" s="28" t="s">
        <v>6257</v>
      </c>
      <c r="F365" s="29"/>
      <c r="G365" s="29"/>
      <c r="H365" s="29"/>
      <c r="I365" s="29"/>
      <c r="J365" s="29"/>
      <c r="K365" s="29"/>
      <c r="L365" s="29"/>
      <c r="M365" s="29"/>
      <c r="N365" s="29"/>
      <c r="O365" s="29"/>
      <c r="P365" s="29"/>
      <c r="Q365" s="29"/>
      <c r="R365" s="29"/>
      <c r="S365" s="29"/>
      <c r="T365" s="29"/>
      <c r="U365" s="29"/>
      <c r="V365" s="29"/>
    </row>
    <row r="366" spans="5:22" customFormat="1" x14ac:dyDescent="0.25">
      <c r="E366" s="28" t="s">
        <v>286</v>
      </c>
      <c r="F366" s="29"/>
      <c r="G366" s="29"/>
      <c r="H366" s="29"/>
      <c r="I366" s="29"/>
      <c r="J366" s="29"/>
      <c r="K366" s="29"/>
      <c r="L366" s="29"/>
      <c r="M366" s="29"/>
      <c r="N366" s="29"/>
      <c r="O366" s="29"/>
      <c r="P366" s="29"/>
      <c r="Q366" s="29"/>
      <c r="R366" s="29"/>
      <c r="S366" s="29"/>
      <c r="T366" s="29"/>
      <c r="U366" s="29"/>
      <c r="V366" s="29"/>
    </row>
    <row r="367" spans="5:22" customFormat="1" x14ac:dyDescent="0.25">
      <c r="E367" s="28" t="s">
        <v>287</v>
      </c>
      <c r="F367" s="29"/>
      <c r="G367" s="29"/>
      <c r="H367" s="29"/>
      <c r="I367" s="29"/>
      <c r="J367" s="29"/>
      <c r="K367" s="29"/>
      <c r="L367" s="29"/>
      <c r="M367" s="29"/>
      <c r="N367" s="29"/>
      <c r="O367" s="29"/>
      <c r="P367" s="29"/>
      <c r="Q367" s="29"/>
      <c r="R367" s="29"/>
      <c r="S367" s="29"/>
      <c r="T367" s="29"/>
      <c r="U367" s="29"/>
      <c r="V367" s="29"/>
    </row>
    <row r="368" spans="5:22" customFormat="1" x14ac:dyDescent="0.25">
      <c r="E368" s="28" t="s">
        <v>6258</v>
      </c>
      <c r="F368" s="29"/>
      <c r="G368" s="29"/>
      <c r="H368" s="29"/>
      <c r="I368" s="29"/>
      <c r="J368" s="29"/>
      <c r="K368" s="29"/>
      <c r="L368" s="29"/>
      <c r="M368" s="29"/>
      <c r="N368" s="29"/>
      <c r="O368" s="29"/>
      <c r="P368" s="29"/>
      <c r="Q368" s="29"/>
      <c r="R368" s="29"/>
      <c r="S368" s="29"/>
      <c r="T368" s="29"/>
      <c r="U368" s="29"/>
      <c r="V368" s="29"/>
    </row>
    <row r="369" spans="5:44" customFormat="1" x14ac:dyDescent="0.25">
      <c r="E369" s="28" t="s">
        <v>6259</v>
      </c>
      <c r="F369" s="29"/>
      <c r="G369" s="29"/>
      <c r="H369" s="29"/>
      <c r="I369" s="29"/>
      <c r="J369" s="29"/>
      <c r="K369" s="29"/>
      <c r="L369" s="29"/>
      <c r="M369" s="29"/>
      <c r="N369" s="29"/>
      <c r="O369" s="29"/>
      <c r="P369" s="29"/>
      <c r="Q369" s="29"/>
      <c r="R369" s="29"/>
      <c r="S369" s="29"/>
      <c r="T369" s="29"/>
      <c r="U369" s="29"/>
      <c r="V369" s="29"/>
    </row>
    <row r="370" spans="5:44" customFormat="1" x14ac:dyDescent="0.25">
      <c r="E370" s="28" t="s">
        <v>288</v>
      </c>
      <c r="F370" s="29"/>
      <c r="G370" s="29"/>
      <c r="H370" s="29"/>
      <c r="I370" s="29"/>
      <c r="J370" s="29"/>
      <c r="K370" s="29"/>
      <c r="L370" s="29"/>
      <c r="M370" s="29"/>
      <c r="N370" s="29"/>
      <c r="O370" s="29"/>
      <c r="P370" s="29"/>
      <c r="Q370" s="29"/>
      <c r="R370" s="29"/>
      <c r="S370" s="29"/>
      <c r="T370" s="29"/>
      <c r="U370" s="29"/>
      <c r="V370" s="29"/>
    </row>
    <row r="371" spans="5:44" customFormat="1" x14ac:dyDescent="0.25">
      <c r="E371" s="28" t="s">
        <v>6260</v>
      </c>
      <c r="F371" s="29"/>
      <c r="G371" s="29"/>
      <c r="H371" s="29"/>
      <c r="I371" s="29"/>
      <c r="J371" s="29"/>
      <c r="K371" s="29"/>
      <c r="L371" s="29"/>
      <c r="M371" s="29"/>
      <c r="N371" s="29"/>
      <c r="O371" s="29"/>
      <c r="P371" s="29"/>
      <c r="Q371" s="29"/>
      <c r="R371" s="29"/>
      <c r="S371" s="29"/>
      <c r="T371" s="29"/>
      <c r="U371" s="29"/>
      <c r="V371" s="29"/>
    </row>
    <row r="372" spans="5:44" customFormat="1" x14ac:dyDescent="0.25">
      <c r="E372" s="28" t="s">
        <v>6271</v>
      </c>
      <c r="F372" s="29"/>
      <c r="G372" s="29"/>
      <c r="H372" s="29"/>
      <c r="I372" s="29"/>
      <c r="J372" s="29"/>
      <c r="K372" s="29"/>
      <c r="L372" s="29"/>
      <c r="M372" s="29"/>
      <c r="N372" s="29"/>
      <c r="O372" s="29"/>
      <c r="P372" s="29"/>
      <c r="Q372" s="29"/>
      <c r="R372" s="29"/>
      <c r="S372" s="29"/>
      <c r="T372" s="29"/>
      <c r="U372" s="29"/>
      <c r="V372" s="29"/>
    </row>
    <row r="373" spans="5:44" customFormat="1" x14ac:dyDescent="0.25">
      <c r="E373" s="28" t="s">
        <v>70</v>
      </c>
      <c r="F373" s="29"/>
      <c r="G373" s="29"/>
      <c r="H373" s="29"/>
      <c r="I373" s="29"/>
      <c r="J373" s="29"/>
      <c r="K373" s="29"/>
      <c r="L373" s="29"/>
      <c r="M373" s="29"/>
      <c r="N373" s="29"/>
      <c r="O373" s="29"/>
      <c r="P373" s="29"/>
      <c r="Q373" s="29"/>
      <c r="R373" s="29"/>
      <c r="S373" s="29"/>
      <c r="T373" s="29"/>
      <c r="U373" s="29"/>
      <c r="V373" s="29"/>
    </row>
    <row r="374" spans="5:44" customFormat="1" x14ac:dyDescent="0.25">
      <c r="E374" s="28" t="s">
        <v>55</v>
      </c>
      <c r="F374" s="29"/>
      <c r="G374" s="29"/>
      <c r="H374" s="29"/>
      <c r="I374" s="29"/>
      <c r="J374" s="29"/>
      <c r="K374" s="29"/>
      <c r="L374" s="29"/>
      <c r="M374" s="29"/>
      <c r="N374" s="29"/>
      <c r="O374" s="29"/>
      <c r="P374" s="29"/>
      <c r="Q374" s="29"/>
      <c r="R374" s="29"/>
      <c r="S374" s="29"/>
      <c r="T374" s="29"/>
      <c r="U374" s="29"/>
      <c r="V374" s="29"/>
    </row>
    <row r="375" spans="5:44" customFormat="1" x14ac:dyDescent="0.25">
      <c r="E375" s="28" t="s">
        <v>77</v>
      </c>
      <c r="F375" s="29"/>
      <c r="G375" s="29"/>
      <c r="H375" s="29"/>
      <c r="I375" s="29"/>
      <c r="J375" s="29"/>
      <c r="K375" s="29"/>
      <c r="L375" s="29"/>
      <c r="M375" s="29"/>
      <c r="N375" s="29"/>
      <c r="O375" s="29"/>
      <c r="P375" s="29"/>
      <c r="Q375" s="29"/>
      <c r="R375" s="29"/>
      <c r="S375" s="29"/>
      <c r="T375" s="29"/>
      <c r="U375" s="29"/>
      <c r="V375" s="29"/>
    </row>
    <row r="376" spans="5:44" customFormat="1" x14ac:dyDescent="0.25">
      <c r="E376" s="28" t="s">
        <v>6261</v>
      </c>
      <c r="F376" s="29"/>
      <c r="G376" s="29"/>
      <c r="H376" s="29"/>
      <c r="I376" s="29"/>
      <c r="J376" s="29"/>
      <c r="K376" s="29"/>
      <c r="L376" s="29"/>
      <c r="M376" s="29"/>
      <c r="N376" s="29"/>
      <c r="O376" s="29"/>
      <c r="P376" s="29"/>
      <c r="Q376" s="29"/>
      <c r="R376" s="29"/>
      <c r="S376" s="29"/>
      <c r="T376" s="29"/>
      <c r="U376" s="29"/>
      <c r="V376" s="29"/>
    </row>
    <row r="377" spans="5:44" customFormat="1" x14ac:dyDescent="0.25">
      <c r="E377" s="28" t="s">
        <v>6262</v>
      </c>
      <c r="F377" s="29"/>
      <c r="G377" s="29"/>
      <c r="H377" s="29"/>
      <c r="I377" s="29"/>
      <c r="J377" s="29"/>
      <c r="K377" s="29"/>
      <c r="L377" s="29"/>
      <c r="M377" s="29"/>
      <c r="N377" s="29"/>
      <c r="O377" s="29"/>
      <c r="P377" s="29"/>
      <c r="Q377" s="29"/>
      <c r="R377" s="29"/>
      <c r="S377" s="29"/>
      <c r="T377" s="29"/>
      <c r="U377" s="29"/>
      <c r="V377" s="29"/>
    </row>
    <row r="378" spans="5:44" customFormat="1" x14ac:dyDescent="0.25">
      <c r="E378" s="28" t="s">
        <v>49</v>
      </c>
      <c r="F378" s="29"/>
      <c r="G378" s="29"/>
      <c r="H378" s="29"/>
      <c r="I378" s="29"/>
      <c r="J378" s="29"/>
      <c r="K378" s="29"/>
      <c r="L378" s="29"/>
      <c r="M378" s="29"/>
      <c r="N378" s="29"/>
      <c r="O378" s="29"/>
      <c r="P378" s="29"/>
      <c r="Q378" s="29"/>
      <c r="R378" s="29"/>
      <c r="S378" s="29"/>
      <c r="T378" s="29"/>
      <c r="U378" s="29"/>
      <c r="V378" s="29"/>
    </row>
    <row r="379" spans="5:44" customFormat="1" x14ac:dyDescent="0.25">
      <c r="E379" s="28" t="s">
        <v>6263</v>
      </c>
      <c r="F379" s="29"/>
      <c r="G379" s="29"/>
      <c r="H379" s="29"/>
      <c r="I379" s="29"/>
      <c r="J379" s="29"/>
      <c r="K379" s="29"/>
      <c r="L379" s="29"/>
      <c r="M379" s="29"/>
      <c r="N379" s="29"/>
      <c r="O379" s="29"/>
      <c r="P379" s="29"/>
      <c r="Q379" s="29"/>
      <c r="R379" s="29"/>
      <c r="S379" s="29"/>
      <c r="T379" s="29"/>
      <c r="U379" s="29"/>
      <c r="V379" s="29"/>
    </row>
    <row r="380" spans="5:44" customFormat="1" x14ac:dyDescent="0.25">
      <c r="E380" s="28" t="s">
        <v>291</v>
      </c>
      <c r="F380" s="29"/>
      <c r="G380" s="29"/>
      <c r="H380" s="29"/>
      <c r="I380" s="29"/>
      <c r="J380" s="29"/>
      <c r="K380" s="29"/>
      <c r="L380" s="29"/>
      <c r="M380" s="29"/>
      <c r="N380" s="29"/>
      <c r="O380" s="29"/>
      <c r="P380" s="29"/>
      <c r="Q380" s="29"/>
      <c r="R380" s="29"/>
      <c r="S380" s="29"/>
      <c r="T380" s="29"/>
      <c r="U380" s="29"/>
      <c r="V380" s="29"/>
    </row>
    <row r="381" spans="5:44" customFormat="1" x14ac:dyDescent="0.25">
      <c r="E381" s="28" t="s">
        <v>6264</v>
      </c>
      <c r="F381" s="29"/>
      <c r="G381" s="29"/>
      <c r="H381" s="29"/>
      <c r="I381" s="29"/>
      <c r="J381" s="29"/>
      <c r="K381" s="29"/>
      <c r="L381" s="29"/>
      <c r="M381" s="29"/>
      <c r="N381" s="29"/>
      <c r="O381" s="29"/>
      <c r="P381" s="29"/>
      <c r="Q381" s="29"/>
      <c r="R381" s="29"/>
      <c r="S381" s="29"/>
      <c r="T381" s="29"/>
      <c r="U381" s="29"/>
      <c r="V381" s="29"/>
      <c r="X381" s="30" t="s">
        <v>22</v>
      </c>
      <c r="Y381" s="31"/>
      <c r="Z381" s="31"/>
      <c r="AA381" s="31"/>
      <c r="AB381" s="31"/>
      <c r="AC381" s="31"/>
      <c r="AD381" s="31"/>
      <c r="AE381" s="31"/>
      <c r="AF381" s="31"/>
      <c r="AG381" s="31"/>
      <c r="AH381" s="31"/>
      <c r="AI381" s="31"/>
      <c r="AJ381" s="31"/>
      <c r="AK381" s="31"/>
      <c r="AL381" s="31"/>
      <c r="AM381" s="31"/>
      <c r="AN381" s="31"/>
      <c r="AO381" s="31"/>
      <c r="AP381" s="31"/>
      <c r="AQ381" s="31"/>
      <c r="AR381" s="31"/>
    </row>
    <row r="382" spans="5:44" customFormat="1" x14ac:dyDescent="0.25">
      <c r="E382" s="28" t="s">
        <v>292</v>
      </c>
      <c r="F382" s="29"/>
      <c r="G382" s="29"/>
      <c r="H382" s="29"/>
      <c r="I382" s="29"/>
      <c r="J382" s="29"/>
      <c r="K382" s="29"/>
      <c r="L382" s="29"/>
      <c r="M382" s="29"/>
      <c r="N382" s="29"/>
      <c r="O382" s="29"/>
      <c r="P382" s="29"/>
      <c r="Q382" s="29"/>
      <c r="R382" s="29"/>
      <c r="S382" s="29"/>
      <c r="T382" s="29"/>
      <c r="U382" s="29"/>
      <c r="V382" s="29"/>
      <c r="X382" s="30"/>
      <c r="Y382" s="31"/>
      <c r="Z382" s="31"/>
      <c r="AA382" s="31"/>
      <c r="AB382" s="31"/>
      <c r="AC382" s="31"/>
      <c r="AD382" s="31"/>
      <c r="AE382" s="31"/>
      <c r="AF382" s="31"/>
      <c r="AG382" s="31"/>
      <c r="AH382" s="31"/>
      <c r="AI382" s="31"/>
      <c r="AJ382" s="31"/>
      <c r="AK382" s="31"/>
      <c r="AL382" s="31"/>
      <c r="AM382" s="31"/>
      <c r="AN382" s="31"/>
      <c r="AO382" s="31"/>
      <c r="AP382" s="31"/>
      <c r="AQ382" s="31"/>
      <c r="AR382" s="31"/>
    </row>
    <row r="383" spans="5:44" customFormat="1" x14ac:dyDescent="0.25">
      <c r="E383" s="28" t="s">
        <v>411</v>
      </c>
      <c r="F383" s="29"/>
      <c r="G383" s="29"/>
      <c r="H383" s="29"/>
      <c r="I383" s="29"/>
      <c r="J383" s="29"/>
      <c r="K383" s="29"/>
      <c r="L383" s="29"/>
      <c r="M383" s="29"/>
      <c r="N383" s="29"/>
      <c r="O383" s="29"/>
      <c r="P383" s="29"/>
      <c r="Q383" s="29"/>
      <c r="R383" s="29"/>
      <c r="S383" s="29"/>
      <c r="T383" s="29"/>
      <c r="U383" s="29"/>
      <c r="V383" s="29"/>
      <c r="X383" s="30" t="s">
        <v>52</v>
      </c>
      <c r="Y383" s="31"/>
      <c r="Z383" s="31"/>
      <c r="AA383" s="31"/>
      <c r="AB383" s="31"/>
      <c r="AC383" s="31"/>
      <c r="AD383" s="31"/>
      <c r="AE383" s="31"/>
      <c r="AF383" s="31"/>
      <c r="AG383" s="31"/>
      <c r="AH383" s="31"/>
      <c r="AI383" s="31"/>
      <c r="AJ383" s="31"/>
      <c r="AK383" s="31"/>
      <c r="AL383" s="31"/>
      <c r="AM383" s="31"/>
      <c r="AN383" s="31"/>
      <c r="AO383" s="31"/>
      <c r="AP383" s="31"/>
      <c r="AQ383" s="31"/>
      <c r="AR383" s="31"/>
    </row>
    <row r="384" spans="5:44" customFormat="1" x14ac:dyDescent="0.25">
      <c r="E384" s="28" t="s">
        <v>45</v>
      </c>
      <c r="F384" s="29"/>
      <c r="G384" s="29"/>
      <c r="H384" s="29"/>
      <c r="I384" s="29"/>
      <c r="J384" s="29"/>
      <c r="K384" s="29"/>
      <c r="L384" s="29"/>
      <c r="M384" s="29"/>
      <c r="N384" s="29"/>
      <c r="O384" s="29"/>
      <c r="P384" s="29"/>
      <c r="Q384" s="29"/>
      <c r="R384" s="29"/>
      <c r="S384" s="29"/>
      <c r="T384" s="29"/>
      <c r="U384" s="29"/>
      <c r="V384" s="29"/>
      <c r="X384" s="30" t="s">
        <v>23</v>
      </c>
      <c r="Y384" s="31"/>
      <c r="Z384" s="31"/>
      <c r="AA384" s="31"/>
      <c r="AB384" s="31"/>
      <c r="AC384" s="31"/>
      <c r="AD384" s="31"/>
      <c r="AE384" s="31"/>
      <c r="AF384" s="31"/>
      <c r="AG384" s="31"/>
      <c r="AH384" s="31"/>
      <c r="AI384" s="31"/>
      <c r="AJ384" s="31"/>
      <c r="AK384" s="31"/>
      <c r="AL384" s="31"/>
      <c r="AM384" s="31"/>
      <c r="AN384" s="31"/>
      <c r="AO384" s="31"/>
      <c r="AP384" s="31"/>
      <c r="AQ384" s="31"/>
      <c r="AR384" s="31"/>
    </row>
    <row r="385" spans="5:44" customFormat="1" x14ac:dyDescent="0.25">
      <c r="E385" s="28" t="s">
        <v>6265</v>
      </c>
      <c r="F385" s="29"/>
      <c r="G385" s="29"/>
      <c r="H385" s="29"/>
      <c r="I385" s="29"/>
      <c r="J385" s="29"/>
      <c r="K385" s="29"/>
      <c r="L385" s="29"/>
      <c r="M385" s="29"/>
      <c r="N385" s="29"/>
      <c r="O385" s="29"/>
      <c r="P385" s="29"/>
      <c r="Q385" s="29"/>
      <c r="R385" s="29"/>
      <c r="S385" s="29"/>
      <c r="T385" s="29"/>
      <c r="U385" s="29"/>
      <c r="V385" s="29"/>
      <c r="X385" s="30" t="s">
        <v>768</v>
      </c>
      <c r="Y385" s="31"/>
      <c r="Z385" s="31"/>
      <c r="AA385" s="31"/>
      <c r="AB385" s="31"/>
      <c r="AC385" s="31"/>
      <c r="AD385" s="31"/>
      <c r="AE385" s="31"/>
      <c r="AF385" s="31"/>
      <c r="AG385" s="31"/>
      <c r="AH385" s="31"/>
      <c r="AI385" s="31"/>
      <c r="AJ385" s="31"/>
      <c r="AK385" s="31"/>
      <c r="AL385" s="31"/>
      <c r="AM385" s="31"/>
      <c r="AN385" s="31"/>
      <c r="AO385" s="31"/>
      <c r="AP385" s="31"/>
      <c r="AQ385" s="31"/>
      <c r="AR385" s="31"/>
    </row>
    <row r="386" spans="5:44" customFormat="1" x14ac:dyDescent="0.25">
      <c r="E386" s="28" t="s">
        <v>6266</v>
      </c>
      <c r="F386" s="29"/>
      <c r="G386" s="29"/>
      <c r="H386" s="29"/>
      <c r="I386" s="29"/>
      <c r="J386" s="29"/>
      <c r="K386" s="29"/>
      <c r="L386" s="29"/>
      <c r="M386" s="29"/>
      <c r="N386" s="29"/>
      <c r="O386" s="29"/>
      <c r="P386" s="29"/>
      <c r="Q386" s="29"/>
      <c r="R386" s="29"/>
      <c r="S386" s="29"/>
      <c r="T386" s="29"/>
      <c r="U386" s="29"/>
      <c r="V386" s="29"/>
      <c r="X386" s="30" t="s">
        <v>678</v>
      </c>
      <c r="Y386" s="31"/>
      <c r="Z386" s="31"/>
      <c r="AA386" s="31"/>
      <c r="AB386" s="31"/>
      <c r="AC386" s="31"/>
      <c r="AD386" s="31"/>
      <c r="AE386" s="31"/>
      <c r="AF386" s="31"/>
      <c r="AG386" s="31"/>
      <c r="AH386" s="31"/>
      <c r="AI386" s="31"/>
      <c r="AJ386" s="31"/>
      <c r="AK386" s="31"/>
      <c r="AL386" s="31"/>
      <c r="AM386" s="31"/>
      <c r="AN386" s="31"/>
      <c r="AO386" s="31"/>
      <c r="AP386" s="31"/>
      <c r="AQ386" s="31"/>
      <c r="AR386" s="31"/>
    </row>
    <row r="387" spans="5:44" customFormat="1" x14ac:dyDescent="0.25">
      <c r="E387" s="28" t="s">
        <v>36</v>
      </c>
      <c r="F387" s="29"/>
      <c r="G387" s="29"/>
      <c r="H387" s="29"/>
      <c r="I387" s="29"/>
      <c r="J387" s="29"/>
      <c r="K387" s="29"/>
      <c r="L387" s="29"/>
      <c r="M387" s="29"/>
      <c r="N387" s="29"/>
      <c r="O387" s="29"/>
      <c r="P387" s="29"/>
      <c r="Q387" s="29"/>
      <c r="R387" s="29"/>
      <c r="S387" s="29"/>
      <c r="T387" s="29"/>
      <c r="U387" s="29"/>
      <c r="V387" s="29"/>
      <c r="X387" s="30" t="s">
        <v>6272</v>
      </c>
      <c r="Y387" s="31"/>
      <c r="Z387" s="31"/>
      <c r="AA387" s="31"/>
      <c r="AB387" s="31"/>
      <c r="AC387" s="31"/>
      <c r="AD387" s="31"/>
      <c r="AE387" s="31"/>
      <c r="AF387" s="31"/>
      <c r="AG387" s="31"/>
      <c r="AH387" s="31"/>
      <c r="AI387" s="31"/>
      <c r="AJ387" s="31"/>
      <c r="AK387" s="31"/>
      <c r="AL387" s="31"/>
      <c r="AM387" s="31"/>
      <c r="AN387" s="31"/>
      <c r="AO387" s="31"/>
      <c r="AP387" s="31"/>
      <c r="AQ387" s="31"/>
      <c r="AR387" s="31"/>
    </row>
    <row r="388" spans="5:44" customFormat="1" x14ac:dyDescent="0.25">
      <c r="E388" s="28" t="s">
        <v>6267</v>
      </c>
      <c r="F388" s="29"/>
      <c r="G388" s="29"/>
      <c r="H388" s="29"/>
      <c r="I388" s="29"/>
      <c r="J388" s="29"/>
      <c r="K388" s="29"/>
      <c r="L388" s="29"/>
      <c r="M388" s="29"/>
      <c r="N388" s="29"/>
      <c r="O388" s="29"/>
      <c r="P388" s="29"/>
      <c r="Q388" s="29"/>
      <c r="R388" s="29"/>
      <c r="S388" s="29"/>
      <c r="T388" s="29"/>
      <c r="U388" s="29"/>
      <c r="V388" s="29"/>
      <c r="X388" s="30" t="s">
        <v>6273</v>
      </c>
      <c r="Y388" s="31"/>
      <c r="Z388" s="31"/>
      <c r="AA388" s="31"/>
      <c r="AB388" s="31"/>
      <c r="AC388" s="31"/>
      <c r="AD388" s="31"/>
      <c r="AE388" s="31"/>
      <c r="AF388" s="31"/>
      <c r="AG388" s="31"/>
      <c r="AH388" s="31"/>
      <c r="AI388" s="31"/>
      <c r="AJ388" s="31"/>
      <c r="AK388" s="31"/>
      <c r="AL388" s="31"/>
      <c r="AM388" s="31"/>
      <c r="AN388" s="31"/>
      <c r="AO388" s="31"/>
      <c r="AP388" s="31"/>
      <c r="AQ388" s="31"/>
      <c r="AR388" s="31"/>
    </row>
    <row r="389" spans="5:44" customFormat="1" x14ac:dyDescent="0.25">
      <c r="E389" s="28" t="s">
        <v>43</v>
      </c>
      <c r="F389" s="29"/>
      <c r="G389" s="29"/>
      <c r="H389" s="29"/>
      <c r="I389" s="29"/>
      <c r="J389" s="29"/>
      <c r="K389" s="29"/>
      <c r="L389" s="29"/>
      <c r="M389" s="29"/>
      <c r="N389" s="29"/>
      <c r="O389" s="29"/>
      <c r="P389" s="29"/>
      <c r="Q389" s="29"/>
      <c r="R389" s="29"/>
      <c r="S389" s="29"/>
      <c r="T389" s="29"/>
      <c r="U389" s="29"/>
      <c r="V389" s="29"/>
      <c r="X389" s="30" t="s">
        <v>6274</v>
      </c>
      <c r="Y389" s="31"/>
      <c r="Z389" s="31"/>
      <c r="AA389" s="31"/>
      <c r="AB389" s="31"/>
      <c r="AC389" s="31"/>
      <c r="AD389" s="31"/>
      <c r="AE389" s="31"/>
      <c r="AF389" s="31"/>
      <c r="AG389" s="31"/>
      <c r="AH389" s="31"/>
      <c r="AI389" s="31"/>
      <c r="AJ389" s="31"/>
      <c r="AK389" s="31"/>
      <c r="AL389" s="31"/>
      <c r="AM389" s="31"/>
      <c r="AN389" s="31"/>
      <c r="AO389" s="31"/>
      <c r="AP389" s="31"/>
      <c r="AQ389" s="31"/>
      <c r="AR389" s="31"/>
    </row>
    <row r="390" spans="5:44" customFormat="1" x14ac:dyDescent="0.25">
      <c r="E390" s="28" t="s">
        <v>6268</v>
      </c>
      <c r="F390" s="29"/>
      <c r="G390" s="29"/>
      <c r="H390" s="29"/>
      <c r="I390" s="29"/>
      <c r="J390" s="29"/>
      <c r="K390" s="29"/>
      <c r="L390" s="29"/>
      <c r="M390" s="29"/>
      <c r="N390" s="29"/>
      <c r="O390" s="29"/>
      <c r="P390" s="29"/>
      <c r="Q390" s="29"/>
      <c r="R390" s="29"/>
      <c r="S390" s="29"/>
      <c r="T390" s="29"/>
      <c r="U390" s="29"/>
      <c r="V390" s="29"/>
      <c r="X390" s="30" t="s">
        <v>6275</v>
      </c>
      <c r="Y390" s="31"/>
      <c r="Z390" s="31"/>
      <c r="AA390" s="31"/>
      <c r="AB390" s="31"/>
      <c r="AC390" s="31"/>
      <c r="AD390" s="31"/>
      <c r="AE390" s="31"/>
      <c r="AF390" s="31"/>
      <c r="AG390" s="31"/>
      <c r="AH390" s="31"/>
      <c r="AI390" s="31"/>
      <c r="AJ390" s="31"/>
      <c r="AK390" s="31"/>
      <c r="AL390" s="31"/>
      <c r="AM390" s="31"/>
      <c r="AN390" s="31"/>
      <c r="AO390" s="31"/>
      <c r="AP390" s="31"/>
      <c r="AQ390" s="31"/>
      <c r="AR390" s="31"/>
    </row>
    <row r="391" spans="5:44" customFormat="1" x14ac:dyDescent="0.25">
      <c r="E391" s="28" t="s">
        <v>6269</v>
      </c>
      <c r="F391" s="29"/>
      <c r="G391" s="29"/>
      <c r="H391" s="29"/>
      <c r="I391" s="29"/>
      <c r="J391" s="29"/>
      <c r="K391" s="29"/>
      <c r="L391" s="29"/>
      <c r="M391" s="29"/>
      <c r="N391" s="29"/>
      <c r="O391" s="29"/>
      <c r="P391" s="29"/>
      <c r="Q391" s="29"/>
      <c r="R391" s="29"/>
      <c r="S391" s="29"/>
      <c r="T391" s="29"/>
      <c r="U391" s="29"/>
      <c r="V391" s="29"/>
      <c r="X391" s="30" t="s">
        <v>21</v>
      </c>
      <c r="Y391" s="31"/>
      <c r="Z391" s="31"/>
      <c r="AA391" s="31"/>
      <c r="AB391" s="31"/>
      <c r="AC391" s="31"/>
      <c r="AD391" s="31"/>
      <c r="AE391" s="31"/>
      <c r="AF391" s="31"/>
      <c r="AG391" s="31"/>
      <c r="AH391" s="31"/>
      <c r="AI391" s="31"/>
      <c r="AJ391" s="31"/>
      <c r="AK391" s="31"/>
      <c r="AL391" s="31"/>
      <c r="AM391" s="31"/>
      <c r="AN391" s="31"/>
      <c r="AO391" s="31"/>
      <c r="AP391" s="31"/>
      <c r="AQ391" s="31"/>
      <c r="AR391" s="31"/>
    </row>
    <row r="392" spans="5:44" customFormat="1" x14ac:dyDescent="0.25">
      <c r="E392" s="28" t="s">
        <v>6270</v>
      </c>
      <c r="F392" s="29"/>
      <c r="G392" s="29"/>
      <c r="H392" s="29"/>
      <c r="I392" s="29"/>
      <c r="J392" s="29"/>
      <c r="K392" s="29"/>
      <c r="L392" s="29"/>
      <c r="M392" s="29"/>
      <c r="N392" s="29"/>
      <c r="O392" s="29"/>
      <c r="P392" s="29"/>
      <c r="Q392" s="29"/>
      <c r="R392" s="29"/>
      <c r="S392" s="29"/>
      <c r="T392" s="29"/>
      <c r="U392" s="29"/>
      <c r="V392" s="29"/>
      <c r="X392" s="30"/>
      <c r="Y392" s="31"/>
      <c r="Z392" s="31"/>
      <c r="AA392" s="31"/>
      <c r="AB392" s="31"/>
      <c r="AC392" s="31"/>
      <c r="AD392" s="31"/>
      <c r="AE392" s="31"/>
      <c r="AF392" s="31"/>
      <c r="AG392" s="31"/>
      <c r="AH392" s="31"/>
      <c r="AI392" s="31"/>
      <c r="AJ392" s="31"/>
      <c r="AK392" s="31"/>
      <c r="AL392" s="31"/>
      <c r="AM392" s="31"/>
      <c r="AN392" s="31"/>
      <c r="AO392" s="31"/>
      <c r="AP392" s="31"/>
      <c r="AQ392" s="31"/>
      <c r="AR392" s="31"/>
    </row>
    <row r="393" spans="5:44" customFormat="1" x14ac:dyDescent="0.25">
      <c r="E393" s="28" t="s">
        <v>3</v>
      </c>
      <c r="F393" s="29"/>
      <c r="G393" s="29"/>
      <c r="H393" s="29"/>
      <c r="I393" s="29"/>
      <c r="J393" s="29"/>
      <c r="K393" s="29"/>
      <c r="L393" s="29"/>
      <c r="M393" s="29"/>
      <c r="N393" s="29"/>
      <c r="O393" s="29"/>
      <c r="P393" s="29"/>
      <c r="Q393" s="29"/>
      <c r="R393" s="29"/>
      <c r="S393" s="29"/>
      <c r="T393" s="29"/>
      <c r="U393" s="29"/>
      <c r="V393" s="29"/>
      <c r="X393" s="30" t="s">
        <v>32</v>
      </c>
      <c r="Y393" s="31"/>
      <c r="Z393" s="31"/>
      <c r="AA393" s="31"/>
      <c r="AB393" s="31"/>
      <c r="AC393" s="31"/>
      <c r="AD393" s="31"/>
      <c r="AE393" s="31"/>
      <c r="AF393" s="31"/>
      <c r="AG393" s="31"/>
      <c r="AH393" s="31"/>
      <c r="AI393" s="31"/>
      <c r="AJ393" s="31"/>
      <c r="AK393" s="31"/>
      <c r="AL393" s="31"/>
      <c r="AM393" s="31"/>
      <c r="AN393" s="31"/>
      <c r="AO393" s="31"/>
      <c r="AP393" s="31"/>
      <c r="AQ393" s="31"/>
      <c r="AR393" s="31"/>
    </row>
    <row r="394" spans="5:44" customFormat="1" x14ac:dyDescent="0.25">
      <c r="E394" s="28" t="s">
        <v>79</v>
      </c>
      <c r="F394" s="29"/>
      <c r="G394" s="29"/>
      <c r="H394" s="29"/>
      <c r="I394" s="29"/>
      <c r="J394" s="29"/>
      <c r="K394" s="29"/>
      <c r="L394" s="29"/>
      <c r="M394" s="29"/>
      <c r="N394" s="29"/>
      <c r="O394" s="29"/>
      <c r="P394" s="29"/>
      <c r="Q394" s="29"/>
      <c r="R394" s="29"/>
      <c r="S394" s="29"/>
      <c r="T394" s="29"/>
      <c r="U394" s="29"/>
      <c r="V394" s="29"/>
      <c r="X394" s="30" t="s">
        <v>24</v>
      </c>
      <c r="Y394" s="31"/>
      <c r="Z394" s="31"/>
      <c r="AA394" s="31"/>
      <c r="AB394" s="31"/>
      <c r="AC394" s="31"/>
      <c r="AD394" s="31"/>
      <c r="AE394" s="31"/>
      <c r="AF394" s="31"/>
      <c r="AG394" s="31"/>
      <c r="AH394" s="31"/>
      <c r="AI394" s="31"/>
      <c r="AJ394" s="31"/>
      <c r="AK394" s="31"/>
      <c r="AL394" s="31"/>
      <c r="AM394" s="31"/>
      <c r="AN394" s="31"/>
      <c r="AO394" s="31"/>
      <c r="AP394" s="31"/>
      <c r="AQ394" s="31"/>
      <c r="AR394" s="31"/>
    </row>
    <row r="395" spans="5:44" customFormat="1" x14ac:dyDescent="0.25"/>
    <row r="396" spans="5:44" customFormat="1" x14ac:dyDescent="0.25">
      <c r="E396" s="2" t="s">
        <v>4</v>
      </c>
    </row>
    <row r="397" spans="5:44" customFormat="1" x14ac:dyDescent="0.25"/>
    <row r="398" spans="5:44" customFormat="1" x14ac:dyDescent="0.25"/>
    <row r="399" spans="5:44" customFormat="1" x14ac:dyDescent="0.25"/>
    <row r="400" spans="5:44"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spans="5:5" customFormat="1" x14ac:dyDescent="0.25"/>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c r="E441" s="2" t="s">
        <v>6254</v>
      </c>
    </row>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spans="5:5" customFormat="1" x14ac:dyDescent="0.25"/>
    <row r="466" spans="5:5" customFormat="1" x14ac:dyDescent="0.25"/>
    <row r="467" spans="5:5" customFormat="1" x14ac:dyDescent="0.25"/>
    <row r="468" spans="5:5" customFormat="1" x14ac:dyDescent="0.25">
      <c r="E468" s="2" t="s">
        <v>6255</v>
      </c>
    </row>
    <row r="469" spans="5:5" customFormat="1" x14ac:dyDescent="0.25"/>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spans="5:5" customFormat="1" x14ac:dyDescent="0.25"/>
    <row r="482" spans="5:5" customFormat="1" x14ac:dyDescent="0.25"/>
    <row r="483" spans="5:5" customFormat="1" x14ac:dyDescent="0.25"/>
    <row r="484" spans="5:5" customFormat="1" x14ac:dyDescent="0.25"/>
    <row r="485" spans="5:5" customFormat="1" x14ac:dyDescent="0.25"/>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c r="E496" s="2" t="s">
        <v>5</v>
      </c>
    </row>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5" customFormat="1" x14ac:dyDescent="0.25"/>
    <row r="530" spans="5:5" customFormat="1" x14ac:dyDescent="0.25"/>
    <row r="531" spans="5:5" customFormat="1" x14ac:dyDescent="0.25"/>
    <row r="532" spans="5:5" customFormat="1" x14ac:dyDescent="0.25"/>
    <row r="533" spans="5:5" customFormat="1" x14ac:dyDescent="0.25"/>
    <row r="534" spans="5:5" customFormat="1" x14ac:dyDescent="0.25"/>
    <row r="535" spans="5:5" customFormat="1" x14ac:dyDescent="0.25"/>
    <row r="536" spans="5:5" customFormat="1" x14ac:dyDescent="0.25"/>
    <row r="537" spans="5:5" customFormat="1" x14ac:dyDescent="0.25"/>
    <row r="538" spans="5:5" customFormat="1" x14ac:dyDescent="0.25"/>
    <row r="539" spans="5:5" customFormat="1" x14ac:dyDescent="0.25"/>
    <row r="540" spans="5:5" customFormat="1" x14ac:dyDescent="0.25">
      <c r="E540" s="2" t="s">
        <v>6254</v>
      </c>
    </row>
    <row r="541" spans="5:5" customFormat="1" x14ac:dyDescent="0.25"/>
    <row r="542" spans="5:5" customFormat="1" x14ac:dyDescent="0.25"/>
    <row r="543" spans="5:5" customFormat="1" x14ac:dyDescent="0.25"/>
    <row r="544" spans="5:5"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spans="5:5" customFormat="1" x14ac:dyDescent="0.25"/>
    <row r="562" spans="5:5" customFormat="1" x14ac:dyDescent="0.25"/>
    <row r="563" spans="5:5" customFormat="1" x14ac:dyDescent="0.25"/>
    <row r="564" spans="5:5" customFormat="1" x14ac:dyDescent="0.25"/>
    <row r="565" spans="5:5" customFormat="1" x14ac:dyDescent="0.25"/>
    <row r="566" spans="5:5" customFormat="1" x14ac:dyDescent="0.25"/>
    <row r="567" spans="5:5" customFormat="1" x14ac:dyDescent="0.25">
      <c r="E567" s="2" t="s">
        <v>6255</v>
      </c>
    </row>
    <row r="568" spans="5:5" customFormat="1" x14ac:dyDescent="0.25"/>
    <row r="569" spans="5:5" customFormat="1" x14ac:dyDescent="0.25"/>
    <row r="570" spans="5:5" customFormat="1" x14ac:dyDescent="0.25"/>
    <row r="571" spans="5:5" customFormat="1" x14ac:dyDescent="0.25"/>
    <row r="572" spans="5:5" customFormat="1" x14ac:dyDescent="0.25"/>
    <row r="573" spans="5:5" customFormat="1" x14ac:dyDescent="0.25"/>
    <row r="574" spans="5:5" customFormat="1" x14ac:dyDescent="0.25"/>
    <row r="575" spans="5:5" customFormat="1" x14ac:dyDescent="0.25"/>
    <row r="576" spans="5:5"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spans="5:5" customFormat="1" x14ac:dyDescent="0.25"/>
    <row r="594" spans="5:5" customFormat="1" x14ac:dyDescent="0.25"/>
    <row r="595" spans="5:5" customFormat="1" x14ac:dyDescent="0.25">
      <c r="E595" s="2" t="s">
        <v>6276</v>
      </c>
    </row>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row r="607" spans="5:5" customFormat="1" x14ac:dyDescent="0.25"/>
    <row r="608" spans="5:5" customFormat="1" x14ac:dyDescent="0.25"/>
    <row r="609" spans="3:49" customFormat="1" x14ac:dyDescent="0.25"/>
    <row r="610" spans="3:49" customFormat="1" x14ac:dyDescent="0.25"/>
    <row r="611" spans="3:49" customFormat="1" x14ac:dyDescent="0.25"/>
    <row r="612" spans="3:49" customFormat="1" x14ac:dyDescent="0.25"/>
    <row r="613" spans="3:49" customFormat="1" x14ac:dyDescent="0.25"/>
    <row r="614" spans="3:49" customFormat="1" x14ac:dyDescent="0.25"/>
    <row r="615" spans="3:49" customFormat="1" x14ac:dyDescent="0.25"/>
    <row r="616" spans="3:49" customFormat="1" x14ac:dyDescent="0.25"/>
    <row r="617" spans="3:49" customFormat="1" x14ac:dyDescent="0.25"/>
    <row r="618" spans="3:49" customFormat="1" x14ac:dyDescent="0.25"/>
    <row r="619" spans="3:49" customFormat="1" x14ac:dyDescent="0.25"/>
    <row r="620" spans="3:49" customFormat="1" x14ac:dyDescent="0.25"/>
    <row r="621" spans="3:49" x14ac:dyDescent="0.25">
      <c r="C621" s="21">
        <v>0</v>
      </c>
      <c r="D621"/>
      <c r="E621" s="1" t="s">
        <v>243</v>
      </c>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row>
    <row r="622" spans="3:49" x14ac:dyDescent="0.25">
      <c r="C622"/>
      <c r="D622"/>
      <c r="E622" t="s">
        <v>244</v>
      </c>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row>
    <row r="623" spans="3:49" x14ac:dyDescent="0.25">
      <c r="C623"/>
      <c r="D623"/>
      <c r="E623" s="2" t="s">
        <v>245</v>
      </c>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row>
    <row r="624" spans="3:49" x14ac:dyDescent="0.25">
      <c r="C624"/>
      <c r="D624"/>
      <c r="E624" t="s">
        <v>125</v>
      </c>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row>
    <row r="625" spans="3:49" x14ac:dyDescent="0.25">
      <c r="C625"/>
      <c r="D625"/>
      <c r="E625" t="s">
        <v>126</v>
      </c>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row>
    <row r="626" spans="3:49" x14ac:dyDescent="0.25">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row>
    <row r="627" spans="3:49" customFormat="1" x14ac:dyDescent="0.25">
      <c r="E627" s="36" t="s">
        <v>122</v>
      </c>
    </row>
    <row r="628" spans="3:49" customFormat="1" x14ac:dyDescent="0.25">
      <c r="E628" t="s">
        <v>263</v>
      </c>
      <c r="AP628" t="s">
        <v>248</v>
      </c>
    </row>
    <row r="629" spans="3:49" customFormat="1" x14ac:dyDescent="0.25"/>
    <row r="630" spans="3:49" customFormat="1" x14ac:dyDescent="0.25">
      <c r="E630" s="36" t="s">
        <v>265</v>
      </c>
    </row>
    <row r="631" spans="3:49" customFormat="1" x14ac:dyDescent="0.25">
      <c r="E631" t="s">
        <v>264</v>
      </c>
    </row>
    <row r="632" spans="3:49" customFormat="1" x14ac:dyDescent="0.25"/>
    <row r="633" spans="3:49" customFormat="1" x14ac:dyDescent="0.25">
      <c r="E633" s="36" t="s">
        <v>127</v>
      </c>
    </row>
    <row r="634" spans="3:49" customFormat="1" x14ac:dyDescent="0.25">
      <c r="E634" t="s">
        <v>156</v>
      </c>
    </row>
    <row r="635" spans="3:49" customFormat="1" x14ac:dyDescent="0.25"/>
    <row r="636" spans="3:49" customFormat="1" x14ac:dyDescent="0.25">
      <c r="E636" s="36" t="s">
        <v>124</v>
      </c>
    </row>
    <row r="637" spans="3:49" customFormat="1" x14ac:dyDescent="0.25">
      <c r="E637" t="s">
        <v>266</v>
      </c>
    </row>
    <row r="638" spans="3:49" customFormat="1" x14ac:dyDescent="0.25"/>
    <row r="639" spans="3:49" customFormat="1" x14ac:dyDescent="0.25"/>
    <row r="640" spans="3:49"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row r="658" spans="5:5" customFormat="1" x14ac:dyDescent="0.25"/>
    <row r="659" spans="5:5" customFormat="1" x14ac:dyDescent="0.25"/>
    <row r="660" spans="5:5" customFormat="1" x14ac:dyDescent="0.25"/>
    <row r="661" spans="5:5" customFormat="1" x14ac:dyDescent="0.25"/>
    <row r="662" spans="5:5" customFormat="1" x14ac:dyDescent="0.25">
      <c r="E662" s="1" t="s">
        <v>282</v>
      </c>
    </row>
    <row r="663" spans="5:5" customFormat="1" x14ac:dyDescent="0.25"/>
    <row r="664" spans="5:5" customFormat="1" x14ac:dyDescent="0.25">
      <c r="E664" s="22" t="s">
        <v>6165</v>
      </c>
    </row>
    <row r="665" spans="5:5" customFormat="1" x14ac:dyDescent="0.25">
      <c r="E665" t="s">
        <v>6166</v>
      </c>
    </row>
    <row r="666" spans="5:5" customFormat="1" x14ac:dyDescent="0.25"/>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spans="5:5" customFormat="1" x14ac:dyDescent="0.25"/>
    <row r="690" spans="5:5" customFormat="1" x14ac:dyDescent="0.25"/>
    <row r="691" spans="5:5" customFormat="1" x14ac:dyDescent="0.25"/>
    <row r="692" spans="5:5" customFormat="1" x14ac:dyDescent="0.25"/>
    <row r="693" spans="5:5" customFormat="1" x14ac:dyDescent="0.25"/>
    <row r="694" spans="5:5" customFormat="1" x14ac:dyDescent="0.25"/>
    <row r="695" spans="5:5" customFormat="1" x14ac:dyDescent="0.25"/>
    <row r="696" spans="5:5" customFormat="1" x14ac:dyDescent="0.25">
      <c r="E696" s="22" t="s">
        <v>6155</v>
      </c>
    </row>
    <row r="697" spans="5:5" customFormat="1" x14ac:dyDescent="0.25">
      <c r="E697" t="s">
        <v>6156</v>
      </c>
    </row>
    <row r="698" spans="5:5" customFormat="1" x14ac:dyDescent="0.25"/>
    <row r="699" spans="5:5" customFormat="1" x14ac:dyDescent="0.25"/>
    <row r="700" spans="5:5" customFormat="1" x14ac:dyDescent="0.25"/>
    <row r="701" spans="5:5" customFormat="1" x14ac:dyDescent="0.25"/>
    <row r="702" spans="5:5" customFormat="1" x14ac:dyDescent="0.25"/>
    <row r="703" spans="5:5" customFormat="1" x14ac:dyDescent="0.25"/>
    <row r="704" spans="5:5" customFormat="1" x14ac:dyDescent="0.25"/>
    <row r="705" spans="5:5" customFormat="1" x14ac:dyDescent="0.25"/>
    <row r="706" spans="5:5" customFormat="1" x14ac:dyDescent="0.25"/>
    <row r="707" spans="5:5" customFormat="1" x14ac:dyDescent="0.25"/>
    <row r="708" spans="5:5" customFormat="1" x14ac:dyDescent="0.25"/>
    <row r="709" spans="5:5" customFormat="1" x14ac:dyDescent="0.25"/>
    <row r="710" spans="5:5" customFormat="1" x14ac:dyDescent="0.25"/>
    <row r="711" spans="5:5" customFormat="1" x14ac:dyDescent="0.25"/>
    <row r="712" spans="5:5" customFormat="1" x14ac:dyDescent="0.25">
      <c r="E712" s="1" t="s">
        <v>6110</v>
      </c>
    </row>
    <row r="713" spans="5:5" customFormat="1" x14ac:dyDescent="0.25"/>
    <row r="714" spans="5:5" customFormat="1" x14ac:dyDescent="0.25">
      <c r="E714" s="22" t="s">
        <v>6153</v>
      </c>
    </row>
    <row r="715" spans="5:5" customFormat="1" x14ac:dyDescent="0.25">
      <c r="E715" t="s">
        <v>6154</v>
      </c>
    </row>
    <row r="716" spans="5:5" customFormat="1" x14ac:dyDescent="0.25"/>
    <row r="717" spans="5:5" customFormat="1" x14ac:dyDescent="0.25"/>
    <row r="718" spans="5:5" customFormat="1" x14ac:dyDescent="0.25"/>
    <row r="719" spans="5:5" customFormat="1" x14ac:dyDescent="0.25"/>
    <row r="720" spans="5:5"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spans="5:5" customFormat="1" x14ac:dyDescent="0.25"/>
    <row r="738" spans="5:5" customFormat="1" x14ac:dyDescent="0.25"/>
    <row r="739" spans="5:5" customFormat="1" x14ac:dyDescent="0.25"/>
    <row r="740" spans="5:5" customFormat="1" x14ac:dyDescent="0.25"/>
    <row r="741" spans="5:5" customFormat="1" x14ac:dyDescent="0.25"/>
    <row r="742" spans="5:5" customFormat="1" x14ac:dyDescent="0.25"/>
    <row r="743" spans="5:5" customFormat="1" x14ac:dyDescent="0.25"/>
    <row r="744" spans="5:5" customFormat="1" x14ac:dyDescent="0.25"/>
    <row r="745" spans="5:5" customFormat="1" x14ac:dyDescent="0.25">
      <c r="E745" s="22" t="s">
        <v>6157</v>
      </c>
    </row>
    <row r="746" spans="5:5" customFormat="1" x14ac:dyDescent="0.25">
      <c r="E746" t="s">
        <v>6158</v>
      </c>
    </row>
    <row r="747" spans="5:5" customFormat="1" x14ac:dyDescent="0.25"/>
    <row r="748" spans="5:5" customFormat="1" x14ac:dyDescent="0.25"/>
    <row r="749" spans="5:5" customFormat="1" x14ac:dyDescent="0.25"/>
    <row r="750" spans="5:5" customFormat="1" x14ac:dyDescent="0.25"/>
    <row r="751" spans="5:5" customFormat="1" x14ac:dyDescent="0.25"/>
    <row r="752" spans="5:5" customFormat="1" x14ac:dyDescent="0.25"/>
    <row r="753" spans="3:49" customFormat="1" x14ac:dyDescent="0.25"/>
    <row r="754" spans="3:49" customFormat="1" x14ac:dyDescent="0.25"/>
    <row r="755" spans="3:49" customFormat="1" x14ac:dyDescent="0.25"/>
    <row r="756" spans="3:49" customFormat="1" x14ac:dyDescent="0.25"/>
    <row r="757" spans="3:49" customFormat="1" x14ac:dyDescent="0.25"/>
    <row r="758" spans="3:49" customFormat="1" x14ac:dyDescent="0.25"/>
    <row r="759" spans="3:49" customFormat="1" x14ac:dyDescent="0.25"/>
    <row r="760" spans="3:49" customFormat="1" x14ac:dyDescent="0.25"/>
    <row r="761" spans="3:49" customFormat="1" x14ac:dyDescent="0.25"/>
    <row r="762" spans="3:49" x14ac:dyDescent="0.25">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row>
    <row r="763" spans="3:49" x14ac:dyDescent="0.25">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row>
    <row r="764" spans="3:49" x14ac:dyDescent="0.25">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row>
    <row r="765" spans="3:49" customFormat="1" x14ac:dyDescent="0.25"/>
    <row r="766" spans="3:49" customFormat="1" x14ac:dyDescent="0.25"/>
    <row r="767" spans="3:49" customFormat="1" x14ac:dyDescent="0.25"/>
    <row r="768" spans="3:49"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spans="102:102" customFormat="1" x14ac:dyDescent="0.25"/>
    <row r="818" spans="102:102" customFormat="1" x14ac:dyDescent="0.25"/>
    <row r="819" spans="102:102" customFormat="1" x14ac:dyDescent="0.25"/>
    <row r="820" spans="102:102" customFormat="1" x14ac:dyDescent="0.25"/>
    <row r="821" spans="102:102" customFormat="1" x14ac:dyDescent="0.25"/>
    <row r="822" spans="102:102" customFormat="1" x14ac:dyDescent="0.25"/>
    <row r="823" spans="102:102" customFormat="1" x14ac:dyDescent="0.25"/>
    <row r="824" spans="102:102" customFormat="1" x14ac:dyDescent="0.25"/>
    <row r="825" spans="102:102" customFormat="1" x14ac:dyDescent="0.25">
      <c r="CX825" t="s">
        <v>6284</v>
      </c>
    </row>
    <row r="826" spans="102:102" customFormat="1" x14ac:dyDescent="0.25"/>
    <row r="827" spans="102:102" customFormat="1" x14ac:dyDescent="0.25"/>
    <row r="828" spans="102:102" customFormat="1" x14ac:dyDescent="0.25"/>
    <row r="829" spans="102:102" customFormat="1" x14ac:dyDescent="0.25"/>
    <row r="830" spans="102:102" customFormat="1" x14ac:dyDescent="0.25"/>
    <row r="831" spans="102:102" customFormat="1" x14ac:dyDescent="0.25"/>
    <row r="832" spans="102:10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spans="3:49" customFormat="1" x14ac:dyDescent="0.25"/>
    <row r="850" spans="3:49" x14ac:dyDescent="0.25">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row>
    <row r="851" spans="3:49" customFormat="1" x14ac:dyDescent="0.25"/>
    <row r="852" spans="3:49" customFormat="1" x14ac:dyDescent="0.25"/>
    <row r="853" spans="3:49" customFormat="1" x14ac:dyDescent="0.25"/>
    <row r="854" spans="3:49" customFormat="1" x14ac:dyDescent="0.25"/>
    <row r="855" spans="3:49" customFormat="1" x14ac:dyDescent="0.25"/>
    <row r="856" spans="3:49" customFormat="1" x14ac:dyDescent="0.25"/>
    <row r="857" spans="3:49" customFormat="1" x14ac:dyDescent="0.25"/>
    <row r="858" spans="3:49" customFormat="1" x14ac:dyDescent="0.25"/>
    <row r="859" spans="3:49" customFormat="1" x14ac:dyDescent="0.25"/>
    <row r="860" spans="3:49" customFormat="1" x14ac:dyDescent="0.25"/>
    <row r="861" spans="3:49" x14ac:dyDescent="0.25">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row>
    <row r="862" spans="3:49" x14ac:dyDescent="0.25">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row>
    <row r="863" spans="3:49" x14ac:dyDescent="0.25">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row>
    <row r="864" spans="3:49" x14ac:dyDescent="0.25">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row>
    <row r="865" spans="3:49" x14ac:dyDescent="0.2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row>
    <row r="866" spans="3:49" x14ac:dyDescent="0.25">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row>
    <row r="867" spans="3:49" customFormat="1" x14ac:dyDescent="0.25"/>
    <row r="868" spans="3:49" customFormat="1" x14ac:dyDescent="0.25"/>
    <row r="869" spans="3:49" customFormat="1" x14ac:dyDescent="0.25"/>
    <row r="870" spans="3:49" customFormat="1" x14ac:dyDescent="0.25"/>
    <row r="871" spans="3:49" customFormat="1" x14ac:dyDescent="0.25"/>
    <row r="872" spans="3:49" customFormat="1" x14ac:dyDescent="0.25"/>
    <row r="873" spans="3:49" customFormat="1" x14ac:dyDescent="0.25"/>
    <row r="874" spans="3:49" customFormat="1" x14ac:dyDescent="0.25"/>
    <row r="875" spans="3:49" customFormat="1" x14ac:dyDescent="0.25"/>
    <row r="876" spans="3:49" customFormat="1" x14ac:dyDescent="0.25"/>
    <row r="877" spans="3:49" customFormat="1" x14ac:dyDescent="0.25"/>
    <row r="878" spans="3:49" customFormat="1" x14ac:dyDescent="0.25"/>
    <row r="879" spans="3:49" customFormat="1" x14ac:dyDescent="0.25"/>
    <row r="880" spans="3:49" customFormat="1" x14ac:dyDescent="0.25"/>
    <row r="881" spans="102:102" customFormat="1" x14ac:dyDescent="0.25"/>
    <row r="882" spans="102:102" customFormat="1" x14ac:dyDescent="0.25"/>
    <row r="883" spans="102:102" customFormat="1" x14ac:dyDescent="0.25"/>
    <row r="884" spans="102:102" customFormat="1" x14ac:dyDescent="0.25"/>
    <row r="885" spans="102:102" customFormat="1" x14ac:dyDescent="0.25"/>
    <row r="886" spans="102:102" customFormat="1" x14ac:dyDescent="0.25"/>
    <row r="887" spans="102:102" customFormat="1" x14ac:dyDescent="0.25">
      <c r="CX887" t="s">
        <v>6288</v>
      </c>
    </row>
    <row r="888" spans="102:102" customFormat="1" x14ac:dyDescent="0.25"/>
    <row r="889" spans="102:102" customFormat="1" x14ac:dyDescent="0.25">
      <c r="CX889" t="s">
        <v>6285</v>
      </c>
    </row>
    <row r="890" spans="102:102" customFormat="1" x14ac:dyDescent="0.25"/>
    <row r="891" spans="102:102" customFormat="1" x14ac:dyDescent="0.25">
      <c r="CX891" t="s">
        <v>6286</v>
      </c>
    </row>
    <row r="892" spans="102:102" customFormat="1" x14ac:dyDescent="0.25"/>
    <row r="893" spans="102:102" customFormat="1" x14ac:dyDescent="0.25">
      <c r="CX893" t="s">
        <v>6287</v>
      </c>
    </row>
    <row r="894" spans="102:102" customFormat="1" x14ac:dyDescent="0.25"/>
    <row r="895" spans="102:102" customFormat="1" x14ac:dyDescent="0.25"/>
    <row r="896" spans="102:102"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spans="5:5" customFormat="1" x14ac:dyDescent="0.25"/>
    <row r="914" spans="5:5" customFormat="1" x14ac:dyDescent="0.25"/>
    <row r="915" spans="5:5" customFormat="1" x14ac:dyDescent="0.25"/>
    <row r="916" spans="5:5" customFormat="1" x14ac:dyDescent="0.25"/>
    <row r="917" spans="5:5" customFormat="1" x14ac:dyDescent="0.25"/>
    <row r="918" spans="5:5" customFormat="1" x14ac:dyDescent="0.25"/>
    <row r="919" spans="5:5" customFormat="1" x14ac:dyDescent="0.25"/>
    <row r="920" spans="5:5" customFormat="1" x14ac:dyDescent="0.25"/>
    <row r="921" spans="5:5" customFormat="1" x14ac:dyDescent="0.25">
      <c r="E921" s="22" t="s">
        <v>6167</v>
      </c>
    </row>
    <row r="922" spans="5:5" customFormat="1" x14ac:dyDescent="0.25">
      <c r="E922" t="s">
        <v>6168</v>
      </c>
    </row>
    <row r="923" spans="5:5" customFormat="1" x14ac:dyDescent="0.25"/>
    <row r="924" spans="5:5" customFormat="1" x14ac:dyDescent="0.25"/>
    <row r="925" spans="5:5" customFormat="1" x14ac:dyDescent="0.25"/>
    <row r="926" spans="5:5" customFormat="1" x14ac:dyDescent="0.25"/>
    <row r="927" spans="5:5" customFormat="1" x14ac:dyDescent="0.25"/>
    <row r="928" spans="5:5"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5:5" customFormat="1" x14ac:dyDescent="0.25">
      <c r="E993" s="1" t="s">
        <v>6169</v>
      </c>
    </row>
    <row r="994" spans="5:5" customFormat="1" x14ac:dyDescent="0.25"/>
    <row r="995" spans="5:5" customFormat="1" x14ac:dyDescent="0.25">
      <c r="E995" s="22" t="s">
        <v>6170</v>
      </c>
    </row>
    <row r="996" spans="5:5" customFormat="1" x14ac:dyDescent="0.25">
      <c r="E996" t="s">
        <v>6171</v>
      </c>
    </row>
    <row r="997" spans="5:5" customFormat="1" x14ac:dyDescent="0.25"/>
    <row r="998" spans="5:5" customFormat="1" x14ac:dyDescent="0.25"/>
    <row r="999" spans="5:5" customFormat="1" x14ac:dyDescent="0.25"/>
    <row r="1000" spans="5:5" customFormat="1" x14ac:dyDescent="0.25"/>
    <row r="1001" spans="5:5" customFormat="1" x14ac:dyDescent="0.25"/>
    <row r="1002" spans="5:5" customFormat="1" x14ac:dyDescent="0.25"/>
    <row r="1003" spans="5:5" customFormat="1" x14ac:dyDescent="0.25"/>
    <row r="1004" spans="5:5" customFormat="1" x14ac:dyDescent="0.25"/>
    <row r="1005" spans="5:5" customFormat="1" x14ac:dyDescent="0.25"/>
    <row r="1006" spans="5:5" customFormat="1" x14ac:dyDescent="0.25"/>
    <row r="1007" spans="5:5" customFormat="1" x14ac:dyDescent="0.25"/>
    <row r="1008" spans="5:5" customFormat="1" x14ac:dyDescent="0.25"/>
    <row r="1009" spans="5:5" customFormat="1" x14ac:dyDescent="0.25"/>
    <row r="1010" spans="5:5" customFormat="1" x14ac:dyDescent="0.25"/>
    <row r="1011" spans="5:5" customFormat="1" x14ac:dyDescent="0.25"/>
    <row r="1012" spans="5:5" customFormat="1" x14ac:dyDescent="0.25">
      <c r="E1012" s="22" t="s">
        <v>6187</v>
      </c>
    </row>
    <row r="1013" spans="5:5" customFormat="1" x14ac:dyDescent="0.25">
      <c r="E1013" t="s">
        <v>6188</v>
      </c>
    </row>
    <row r="1014" spans="5:5" customFormat="1" x14ac:dyDescent="0.25"/>
    <row r="1015" spans="5:5" customFormat="1" x14ac:dyDescent="0.25"/>
    <row r="1016" spans="5:5" customFormat="1" x14ac:dyDescent="0.25"/>
    <row r="1017" spans="5:5" customFormat="1" x14ac:dyDescent="0.25"/>
    <row r="1018" spans="5:5" customFormat="1" x14ac:dyDescent="0.25"/>
    <row r="1019" spans="5:5" customFormat="1" x14ac:dyDescent="0.25"/>
    <row r="1020" spans="5:5" customFormat="1" x14ac:dyDescent="0.25"/>
    <row r="1021" spans="5:5" customFormat="1" x14ac:dyDescent="0.25"/>
    <row r="1022" spans="5:5" customFormat="1" x14ac:dyDescent="0.25"/>
    <row r="1023" spans="5:5" customFormat="1" x14ac:dyDescent="0.25"/>
    <row r="1024" spans="5:5" customFormat="1" x14ac:dyDescent="0.25"/>
    <row r="1025" spans="5:5" customFormat="1" x14ac:dyDescent="0.25"/>
    <row r="1026" spans="5:5" customFormat="1" x14ac:dyDescent="0.25">
      <c r="E1026" s="22" t="s">
        <v>6281</v>
      </c>
    </row>
    <row r="1027" spans="5:5" customFormat="1" x14ac:dyDescent="0.25">
      <c r="E1027" t="s">
        <v>6282</v>
      </c>
    </row>
    <row r="1028" spans="5:5" customFormat="1" x14ac:dyDescent="0.25"/>
    <row r="1029" spans="5:5" customFormat="1" x14ac:dyDescent="0.25"/>
    <row r="1030" spans="5:5" customFormat="1" x14ac:dyDescent="0.25"/>
    <row r="1031" spans="5:5" customFormat="1" x14ac:dyDescent="0.25"/>
    <row r="1032" spans="5:5" customFormat="1" x14ac:dyDescent="0.25"/>
    <row r="1033" spans="5:5" customFormat="1" x14ac:dyDescent="0.25"/>
    <row r="1034" spans="5:5" customFormat="1" x14ac:dyDescent="0.25"/>
    <row r="1035" spans="5:5" customFormat="1" x14ac:dyDescent="0.25"/>
    <row r="1036" spans="5:5" customFormat="1" x14ac:dyDescent="0.25"/>
    <row r="1037" spans="5:5" customFormat="1" x14ac:dyDescent="0.25"/>
    <row r="1038" spans="5:5" customFormat="1" x14ac:dyDescent="0.25"/>
    <row r="1039" spans="5:5" customFormat="1" x14ac:dyDescent="0.25"/>
    <row r="1040" spans="5:5"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spans="5:5" customFormat="1" x14ac:dyDescent="0.25"/>
    <row r="1058" spans="5:5" customFormat="1" x14ac:dyDescent="0.25"/>
    <row r="1059" spans="5:5" customFormat="1" x14ac:dyDescent="0.25"/>
    <row r="1060" spans="5:5" customFormat="1" x14ac:dyDescent="0.25"/>
    <row r="1061" spans="5:5" customFormat="1" x14ac:dyDescent="0.25"/>
    <row r="1062" spans="5:5" customFormat="1" x14ac:dyDescent="0.25"/>
    <row r="1063" spans="5:5" customFormat="1" x14ac:dyDescent="0.25"/>
    <row r="1064" spans="5:5" customFormat="1" x14ac:dyDescent="0.25"/>
    <row r="1065" spans="5:5" customFormat="1" x14ac:dyDescent="0.25"/>
    <row r="1066" spans="5:5" customFormat="1" x14ac:dyDescent="0.25"/>
    <row r="1067" spans="5:5" customFormat="1" x14ac:dyDescent="0.25">
      <c r="E1067" t="s">
        <v>6289</v>
      </c>
    </row>
    <row r="1068" spans="5:5" customFormat="1" x14ac:dyDescent="0.25">
      <c r="E1068" s="2" t="s">
        <v>6288</v>
      </c>
    </row>
    <row r="1069" spans="5:5" customFormat="1" x14ac:dyDescent="0.25"/>
    <row r="1070" spans="5:5" customFormat="1" x14ac:dyDescent="0.25"/>
    <row r="1071" spans="5:5" customFormat="1" x14ac:dyDescent="0.25"/>
    <row r="1072" spans="5:5"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spans="5:5" customFormat="1" x14ac:dyDescent="0.25"/>
    <row r="1154" spans="5:5" customFormat="1" x14ac:dyDescent="0.25"/>
    <row r="1155" spans="5:5" customFormat="1" x14ac:dyDescent="0.25"/>
    <row r="1156" spans="5:5" customFormat="1" x14ac:dyDescent="0.25"/>
    <row r="1157" spans="5:5" customFormat="1" x14ac:dyDescent="0.25">
      <c r="E1157" s="22" t="s">
        <v>6290</v>
      </c>
    </row>
    <row r="1158" spans="5:5" customFormat="1" x14ac:dyDescent="0.25">
      <c r="E1158" t="s">
        <v>6291</v>
      </c>
    </row>
    <row r="1159" spans="5:5" customFormat="1" x14ac:dyDescent="0.25"/>
    <row r="1160" spans="5:5" customFormat="1" x14ac:dyDescent="0.25"/>
    <row r="1161" spans="5:5" customFormat="1" x14ac:dyDescent="0.25"/>
    <row r="1162" spans="5:5" customFormat="1" x14ac:dyDescent="0.25"/>
    <row r="1163" spans="5:5" customFormat="1" x14ac:dyDescent="0.25"/>
    <row r="1164" spans="5:5" customFormat="1" x14ac:dyDescent="0.25"/>
    <row r="1165" spans="5:5" customFormat="1" x14ac:dyDescent="0.25"/>
    <row r="1166" spans="5:5" customFormat="1" x14ac:dyDescent="0.25"/>
    <row r="1167" spans="5:5" customFormat="1" x14ac:dyDescent="0.25"/>
    <row r="1168" spans="5:5" customFormat="1" x14ac:dyDescent="0.25"/>
    <row r="1169" spans="5:5" customFormat="1" x14ac:dyDescent="0.25"/>
    <row r="1170" spans="5:5" customFormat="1" x14ac:dyDescent="0.25">
      <c r="E1170" s="22" t="s">
        <v>6292</v>
      </c>
    </row>
    <row r="1171" spans="5:5" customFormat="1" x14ac:dyDescent="0.25">
      <c r="E1171" t="s">
        <v>6293</v>
      </c>
    </row>
    <row r="1172" spans="5:5" customFormat="1" x14ac:dyDescent="0.25"/>
    <row r="1173" spans="5:5" customFormat="1" x14ac:dyDescent="0.25"/>
    <row r="1174" spans="5:5" customFormat="1" x14ac:dyDescent="0.25"/>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row r="1182" spans="5:5" customFormat="1" x14ac:dyDescent="0.25"/>
    <row r="1183" spans="5:5" customFormat="1" x14ac:dyDescent="0.25"/>
    <row r="1184" spans="5:5"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spans="2:3" customFormat="1" x14ac:dyDescent="0.25"/>
    <row r="1218" spans="2:3" customFormat="1" x14ac:dyDescent="0.25"/>
    <row r="1219" spans="2:3" customFormat="1" x14ac:dyDescent="0.25"/>
    <row r="1220" spans="2:3" customFormat="1" x14ac:dyDescent="0.25"/>
    <row r="1221" spans="2:3" x14ac:dyDescent="0.25">
      <c r="B1221"/>
      <c r="C1221" s="4">
        <v>0</v>
      </c>
    </row>
  </sheetData>
  <hyperlinks>
    <hyperlink ref="E95" r:id="rId1" display="https://teams.microsoft.com/l/message/19:17976837-45fa-44d8-9bbf-875089912c80_c869a345-f176-4ecc-a5d1-ed669c946231@unq.gbl.spaces/1719971157598?context=%7B%22contextType%22%3A%22chat%22%7D" xr:uid="{51A25B9A-AB5D-45FE-899C-E1009FC980FF}"/>
    <hyperlink ref="E252" r:id="rId2" display="https://teams.microsoft.com/l/message/19:8441c21d-003a-47a5-97a7-53390526a729_c869a345-f176-4ecc-a5d1-ed669c946231@unq.gbl.spaces/1719974963954?context=%7B%22contextType%22%3A%22chat%22%7D" xr:uid="{EE3BF06A-953E-40A3-BFE8-D5B01DF3F2EF}"/>
    <hyperlink ref="E696" r:id="rId3" display="https://teams.microsoft.com/l/message/19:7b2fa5fe-edc2-4da3-875b-3ab936362b45_f57b8c00-4882-4d7c-a3b9-0ecf369ec9ad@unq.gbl.spaces/1717385319267?context=%7B%22contextType%22%3A%22chat%22%7D" xr:uid="{0D188C07-A2FE-40B4-9C11-31249AC2BCA4}"/>
    <hyperlink ref="E714" r:id="rId4" display="https://teams.microsoft.com/l/message/19:ea9129dd-a8f6-49df-b3b3-b24bece85c93_f57b8c00-4882-4d7c-a3b9-0ecf369ec9ad@unq.gbl.spaces/1719911504330?context=%7B%22contextType%22%3A%22chat%22%7D" xr:uid="{4A4A0DFB-8788-4CFF-81DF-F1DAD0D64FA8}"/>
    <hyperlink ref="E745" r:id="rId5" display="https://teams.microsoft.com/l/message/19:7b2fa5fe-edc2-4da3-875b-3ab936362b45_f57b8c00-4882-4d7c-a3b9-0ecf369ec9ad@unq.gbl.spaces/1719911915736?context=%7B%22contextType%22%3A%22chat%22%7D" xr:uid="{D82CE119-C176-4D8C-AD13-AEDC4184DCD0}"/>
    <hyperlink ref="E664" r:id="rId6" display="https://teams.microsoft.com/l/message/19:ac27c957-8479-4246-9a66-a06d9fae4f56_c869a345-f176-4ecc-a5d1-ed669c946231@unq.gbl.spaces/1717382519818?context=%7B%22contextType%22%3A%22chat%22%7D" xr:uid="{9D93F694-A1F7-45C5-A458-E863A73CC2EE}"/>
    <hyperlink ref="E921" r:id="rId7" display="https://teams.microsoft.com/l/message/19:ac27c957-8479-4246-9a66-a06d9fae4f56_c869a345-f176-4ecc-a5d1-ed669c946231@unq.gbl.spaces/1719914348647?context=%7B%22contextType%22%3A%22chat%22%7D" xr:uid="{6E307315-2567-41DF-B31C-69F7B2349860}"/>
    <hyperlink ref="E995" r:id="rId8" display="https://teams.microsoft.com/l/message/19:ac27c957-8479-4246-9a66-a06d9fae4f56_c869a345-f176-4ecc-a5d1-ed669c946231@unq.gbl.spaces/1719968291955?context=%7B%22contextType%22%3A%22chat%22%7D" xr:uid="{5FFB3B6C-BEB6-4FF9-BB72-7C01627AADE4}"/>
    <hyperlink ref="E1012" r:id="rId9" display="https://teams.microsoft.com/l/message/19:ac27c957-8479-4246-9a66-a06d9fae4f56_c869a345-f176-4ecc-a5d1-ed669c946231@unq.gbl.spaces/1719972673453?context=%7B%22contextType%22%3A%22chat%22%7D" xr:uid="{26842D4F-5517-43CD-BE63-7A27A1ADF0C8}"/>
    <hyperlink ref="E1026" r:id="rId10" display="https://teams.microsoft.com/l/message/19:7b2fa5fe-edc2-4da3-875b-3ab936362b45_f57b8c00-4882-4d7c-a3b9-0ecf369ec9ad@unq.gbl.spaces/1719997495131?context=%7B%22contextType%22%3A%22chat%22%7D" xr:uid="{13F64262-3786-4E26-9455-864C279FAD9B}"/>
    <hyperlink ref="E1157" r:id="rId11" display="https://teams.microsoft.com/l/message/19:ac27c957-8479-4246-9a66-a06d9fae4f56_c869a345-f176-4ecc-a5d1-ed669c946231@unq.gbl.spaces/1720002015132?context=%7B%22contextType%22%3A%22chat%22%7D" xr:uid="{63F4E4A2-D910-4D91-AD79-5CE7B918C254}"/>
    <hyperlink ref="E1170" r:id="rId12" display="https://teams.microsoft.com/l/message/19:ac27c957-8479-4246-9a66-a06d9fae4f56_c869a345-f176-4ecc-a5d1-ed669c946231@unq.gbl.spaces/1720003223705?context=%7B%22contextType%22%3A%22chat%22%7D" xr:uid="{2DE1CA9D-44F1-4D86-8E52-AA1CE2F25E35}"/>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BA487-8817-44E8-B475-8F7322A5BC35}">
  <dimension ref="B2:FU260"/>
  <sheetViews>
    <sheetView topLeftCell="A30" zoomScale="85" zoomScaleNormal="85" workbookViewId="0">
      <selection activeCell="E49" sqref="E49"/>
    </sheetView>
  </sheetViews>
  <sheetFormatPr defaultColWidth="2.85546875" defaultRowHeight="15" x14ac:dyDescent="0.25"/>
  <cols>
    <col min="1" max="16384" width="2.85546875" style="3"/>
  </cols>
  <sheetData>
    <row r="2" spans="2:5" x14ac:dyDescent="0.25">
      <c r="B2" s="1" t="s">
        <v>6294</v>
      </c>
      <c r="C2"/>
    </row>
    <row r="3" spans="2:5" x14ac:dyDescent="0.25">
      <c r="B3"/>
      <c r="C3"/>
    </row>
    <row r="4" spans="2:5" customFormat="1" x14ac:dyDescent="0.25">
      <c r="C4" s="21">
        <v>0</v>
      </c>
      <c r="E4" s="1" t="s">
        <v>6295</v>
      </c>
    </row>
    <row r="5" spans="2:5" customFormat="1" x14ac:dyDescent="0.25">
      <c r="E5" t="s">
        <v>6296</v>
      </c>
    </row>
    <row r="6" spans="2:5" customFormat="1" x14ac:dyDescent="0.25">
      <c r="E6" s="2" t="s">
        <v>345</v>
      </c>
    </row>
    <row r="7" spans="2:5" customFormat="1" x14ac:dyDescent="0.25">
      <c r="E7" t="s">
        <v>404</v>
      </c>
    </row>
    <row r="8" spans="2:5" customFormat="1" x14ac:dyDescent="0.25">
      <c r="E8" t="s">
        <v>403</v>
      </c>
    </row>
    <row r="9" spans="2:5" customFormat="1" x14ac:dyDescent="0.25"/>
    <row r="10" spans="2:5" customFormat="1" x14ac:dyDescent="0.25">
      <c r="E10" s="41" t="s">
        <v>336</v>
      </c>
    </row>
    <row r="11" spans="2:5" customFormat="1" x14ac:dyDescent="0.25">
      <c r="E11" t="s">
        <v>6128</v>
      </c>
    </row>
    <row r="12" spans="2:5" customFormat="1" x14ac:dyDescent="0.25"/>
    <row r="13" spans="2:5" customFormat="1" x14ac:dyDescent="0.25">
      <c r="E13" s="41" t="s">
        <v>6132</v>
      </c>
    </row>
    <row r="14" spans="2:5" customFormat="1" x14ac:dyDescent="0.25">
      <c r="E14" t="s">
        <v>6129</v>
      </c>
    </row>
    <row r="15" spans="2:5" customFormat="1" x14ac:dyDescent="0.25"/>
    <row r="16" spans="2:5" customFormat="1" x14ac:dyDescent="0.25">
      <c r="E16" s="41" t="s">
        <v>6133</v>
      </c>
    </row>
    <row r="17" spans="5:38" customFormat="1" x14ac:dyDescent="0.25">
      <c r="E17" t="s">
        <v>6130</v>
      </c>
    </row>
    <row r="18" spans="5:38" customFormat="1" x14ac:dyDescent="0.25"/>
    <row r="19" spans="5:38" customFormat="1" x14ac:dyDescent="0.25">
      <c r="E19" s="41" t="s">
        <v>122</v>
      </c>
    </row>
    <row r="20" spans="5:38" customFormat="1" x14ac:dyDescent="0.25">
      <c r="E20" t="s">
        <v>6304</v>
      </c>
    </row>
    <row r="21" spans="5:38" customFormat="1" x14ac:dyDescent="0.25"/>
    <row r="22" spans="5:38" customFormat="1" x14ac:dyDescent="0.25">
      <c r="E22" s="41" t="s">
        <v>123</v>
      </c>
    </row>
    <row r="23" spans="5:38" customFormat="1" x14ac:dyDescent="0.25">
      <c r="E23" t="s">
        <v>6304</v>
      </c>
    </row>
    <row r="24" spans="5:38" customFormat="1" x14ac:dyDescent="0.25"/>
    <row r="25" spans="5:38" customFormat="1" x14ac:dyDescent="0.25">
      <c r="E25" s="41" t="s">
        <v>127</v>
      </c>
    </row>
    <row r="26" spans="5:38" customFormat="1" x14ac:dyDescent="0.25">
      <c r="E26" t="s">
        <v>6305</v>
      </c>
      <c r="AL26" s="2" t="s">
        <v>3192</v>
      </c>
    </row>
    <row r="27" spans="5:38" customFormat="1" x14ac:dyDescent="0.25"/>
    <row r="28" spans="5:38" customFormat="1" x14ac:dyDescent="0.25">
      <c r="E28" s="41" t="s">
        <v>124</v>
      </c>
    </row>
    <row r="29" spans="5:38" customFormat="1" x14ac:dyDescent="0.25">
      <c r="E29" t="s">
        <v>6306</v>
      </c>
      <c r="AL29" s="2" t="s">
        <v>3192</v>
      </c>
    </row>
    <row r="30" spans="5:38" customFormat="1" x14ac:dyDescent="0.25"/>
    <row r="31" spans="5:38" customFormat="1" x14ac:dyDescent="0.25">
      <c r="E31" t="s">
        <v>44</v>
      </c>
      <c r="M31" t="s">
        <v>47</v>
      </c>
    </row>
    <row r="32" spans="5:38" customFormat="1" x14ac:dyDescent="0.25">
      <c r="E32" s="2" t="s">
        <v>3192</v>
      </c>
      <c r="M32" s="2" t="s">
        <v>6307</v>
      </c>
    </row>
    <row r="33" spans="5:25" customFormat="1" x14ac:dyDescent="0.25">
      <c r="E33" s="2" t="s">
        <v>3192</v>
      </c>
      <c r="M33" s="2" t="s">
        <v>6308</v>
      </c>
    </row>
    <row r="34" spans="5:25" customFormat="1" x14ac:dyDescent="0.25"/>
    <row r="35" spans="5:25" customFormat="1" x14ac:dyDescent="0.25">
      <c r="E35" s="14" t="s">
        <v>2</v>
      </c>
      <c r="F35" s="15"/>
      <c r="G35" s="15"/>
      <c r="H35" s="15"/>
      <c r="I35" s="15"/>
      <c r="J35" s="15"/>
      <c r="K35" s="15"/>
      <c r="L35" s="15"/>
      <c r="M35" s="15"/>
      <c r="N35" s="15"/>
      <c r="O35" s="15"/>
      <c r="P35" s="15"/>
      <c r="Q35" s="15"/>
      <c r="R35" s="15"/>
      <c r="S35" s="15"/>
      <c r="T35" s="15"/>
      <c r="U35" s="15"/>
      <c r="V35" s="15"/>
      <c r="W35" s="15"/>
      <c r="X35" s="15"/>
      <c r="Y35" s="15"/>
    </row>
    <row r="36" spans="5:25" customFormat="1" x14ac:dyDescent="0.25">
      <c r="E36" s="14" t="s">
        <v>135</v>
      </c>
      <c r="F36" s="15"/>
      <c r="G36" s="15"/>
      <c r="H36" s="15"/>
      <c r="I36" s="15"/>
      <c r="J36" s="15"/>
      <c r="K36" s="15"/>
      <c r="L36" s="15"/>
      <c r="M36" s="15"/>
      <c r="N36" s="15"/>
      <c r="O36" s="15"/>
      <c r="P36" s="15"/>
      <c r="Q36" s="15"/>
      <c r="R36" s="15"/>
      <c r="S36" s="15"/>
      <c r="T36" s="15"/>
      <c r="U36" s="15"/>
      <c r="V36" s="15"/>
      <c r="W36" s="15"/>
      <c r="X36" s="15"/>
      <c r="Y36" s="15"/>
    </row>
    <row r="37" spans="5:25" customFormat="1" x14ac:dyDescent="0.25">
      <c r="E37" s="14" t="s">
        <v>136</v>
      </c>
      <c r="F37" s="15"/>
      <c r="G37" s="15"/>
      <c r="H37" s="15"/>
      <c r="I37" s="15"/>
      <c r="J37" s="15"/>
      <c r="K37" s="15"/>
      <c r="L37" s="15"/>
      <c r="M37" s="15"/>
      <c r="N37" s="15"/>
      <c r="O37" s="15"/>
      <c r="P37" s="15"/>
      <c r="Q37" s="15"/>
      <c r="R37" s="15"/>
      <c r="S37" s="15"/>
      <c r="T37" s="15"/>
      <c r="U37" s="15"/>
      <c r="V37" s="15"/>
      <c r="W37" s="15"/>
      <c r="X37" s="15"/>
      <c r="Y37" s="15"/>
    </row>
    <row r="38" spans="5:25" customFormat="1" x14ac:dyDescent="0.25">
      <c r="E38" s="14" t="s">
        <v>137</v>
      </c>
      <c r="F38" s="15"/>
      <c r="G38" s="15"/>
      <c r="H38" s="15"/>
      <c r="I38" s="15"/>
      <c r="J38" s="15"/>
      <c r="K38" s="15"/>
      <c r="L38" s="15"/>
      <c r="M38" s="15"/>
      <c r="N38" s="15"/>
      <c r="O38" s="15"/>
      <c r="P38" s="15"/>
      <c r="Q38" s="15"/>
      <c r="R38" s="15"/>
      <c r="S38" s="15"/>
      <c r="T38" s="15"/>
      <c r="U38" s="15"/>
      <c r="V38" s="15"/>
      <c r="W38" s="15"/>
      <c r="X38" s="15"/>
      <c r="Y38" s="15"/>
    </row>
    <row r="39" spans="5:25" customFormat="1" x14ac:dyDescent="0.25">
      <c r="E39" s="14" t="s">
        <v>26</v>
      </c>
      <c r="F39" s="15"/>
      <c r="G39" s="15"/>
      <c r="H39" s="15"/>
      <c r="I39" s="15"/>
      <c r="J39" s="15"/>
      <c r="K39" s="15"/>
      <c r="L39" s="15"/>
      <c r="M39" s="15"/>
      <c r="N39" s="15"/>
      <c r="O39" s="15"/>
      <c r="P39" s="15"/>
      <c r="Q39" s="15"/>
      <c r="R39" s="15"/>
      <c r="S39" s="15"/>
      <c r="T39" s="15"/>
      <c r="U39" s="15"/>
      <c r="V39" s="15"/>
      <c r="W39" s="15"/>
      <c r="X39" s="15"/>
      <c r="Y39" s="15"/>
    </row>
    <row r="40" spans="5:25" customFormat="1" x14ac:dyDescent="0.25">
      <c r="E40" s="14" t="s">
        <v>138</v>
      </c>
      <c r="F40" s="15"/>
      <c r="G40" s="15"/>
      <c r="H40" s="15"/>
      <c r="I40" s="15"/>
      <c r="J40" s="15"/>
      <c r="K40" s="15"/>
      <c r="L40" s="15"/>
      <c r="M40" s="15"/>
      <c r="N40" s="15"/>
      <c r="O40" s="15"/>
      <c r="P40" s="15"/>
      <c r="Q40" s="15"/>
      <c r="R40" s="15"/>
      <c r="S40" s="15"/>
      <c r="T40" s="15"/>
      <c r="U40" s="15"/>
      <c r="V40" s="15"/>
      <c r="W40" s="15"/>
      <c r="X40" s="15"/>
      <c r="Y40" s="15"/>
    </row>
    <row r="41" spans="5:25" customFormat="1" x14ac:dyDescent="0.25">
      <c r="E41" s="14" t="s">
        <v>29</v>
      </c>
      <c r="F41" s="15"/>
      <c r="G41" s="15"/>
      <c r="H41" s="15"/>
      <c r="I41" s="15"/>
      <c r="J41" s="15"/>
      <c r="K41" s="15"/>
      <c r="L41" s="15"/>
      <c r="M41" s="15"/>
      <c r="N41" s="15"/>
      <c r="O41" s="15"/>
      <c r="P41" s="15"/>
      <c r="Q41" s="15"/>
      <c r="R41" s="15"/>
      <c r="S41" s="15"/>
      <c r="T41" s="15"/>
      <c r="U41" s="15"/>
      <c r="V41" s="15"/>
      <c r="W41" s="15"/>
      <c r="X41" s="15"/>
      <c r="Y41" s="15"/>
    </row>
    <row r="42" spans="5:25" customFormat="1" x14ac:dyDescent="0.25">
      <c r="E42" s="18" t="s">
        <v>139</v>
      </c>
      <c r="F42" s="15"/>
      <c r="G42" s="15"/>
      <c r="H42" s="15"/>
      <c r="I42" s="15"/>
      <c r="J42" s="15"/>
      <c r="K42" s="15"/>
      <c r="L42" s="15"/>
      <c r="M42" s="15"/>
      <c r="N42" s="15"/>
      <c r="O42" s="15"/>
      <c r="P42" s="15"/>
      <c r="Q42" s="15"/>
      <c r="R42" s="15"/>
      <c r="S42" s="15"/>
      <c r="T42" s="15"/>
      <c r="U42" s="15"/>
      <c r="V42" s="15"/>
      <c r="W42" s="15"/>
      <c r="X42" s="15"/>
      <c r="Y42" s="15"/>
    </row>
    <row r="43" spans="5:25" customFormat="1" x14ac:dyDescent="0.25">
      <c r="E43" s="18" t="str">
        <f>"replace('" &amp; TRIM(E32) &amp; "', '/', '.'),"</f>
        <v>replace('0000168/4/03/11/2022', '/', '.'),</v>
      </c>
      <c r="F43" s="15"/>
      <c r="G43" s="15"/>
      <c r="H43" s="15"/>
      <c r="I43" s="15"/>
      <c r="J43" s="15"/>
      <c r="K43" s="15"/>
      <c r="L43" s="15"/>
      <c r="M43" s="15"/>
      <c r="N43" s="15"/>
      <c r="O43" s="15"/>
      <c r="P43" s="15"/>
      <c r="Q43" s="15"/>
      <c r="R43" s="15"/>
      <c r="S43" s="15"/>
      <c r="T43" s="15"/>
      <c r="U43" s="15"/>
      <c r="V43" s="15"/>
      <c r="W43" s="15"/>
      <c r="X43" s="15"/>
      <c r="Y43" s="15"/>
    </row>
    <row r="44" spans="5:25" customFormat="1" x14ac:dyDescent="0.25">
      <c r="E44" s="18" t="s">
        <v>3</v>
      </c>
      <c r="F44" s="15"/>
      <c r="G44" s="15"/>
      <c r="H44" s="15"/>
      <c r="I44" s="15"/>
      <c r="J44" s="15"/>
      <c r="K44" s="15"/>
      <c r="L44" s="15"/>
      <c r="M44" s="15"/>
      <c r="N44" s="15"/>
      <c r="O44" s="15"/>
      <c r="P44" s="15"/>
      <c r="Q44" s="15"/>
      <c r="R44" s="15"/>
      <c r="S44" s="15"/>
      <c r="T44" s="15"/>
      <c r="U44" s="15"/>
      <c r="V44" s="15"/>
      <c r="W44" s="15"/>
      <c r="X44" s="15"/>
      <c r="Y44" s="15"/>
    </row>
    <row r="45" spans="5:25" customFormat="1" x14ac:dyDescent="0.25">
      <c r="E45" s="18" t="s">
        <v>252</v>
      </c>
      <c r="F45" s="15"/>
      <c r="G45" s="15"/>
      <c r="H45" s="15"/>
      <c r="I45" s="15"/>
      <c r="J45" s="15"/>
      <c r="K45" s="15"/>
      <c r="L45" s="15"/>
      <c r="M45" s="15"/>
      <c r="N45" s="15"/>
      <c r="O45" s="15"/>
      <c r="P45" s="15"/>
      <c r="Q45" s="15"/>
      <c r="R45" s="15"/>
      <c r="S45" s="15"/>
      <c r="T45" s="15"/>
      <c r="U45" s="15"/>
      <c r="V45" s="15"/>
      <c r="W45" s="15"/>
      <c r="X45" s="15"/>
      <c r="Y45" s="15"/>
    </row>
    <row r="46" spans="5:25" customFormat="1" x14ac:dyDescent="0.25">
      <c r="E46" s="18" t="str">
        <f>"replace('" &amp; TRIM(M32) &amp; "', '/', '.'),"</f>
        <v>replace('10229/INV/2003/05/2024', '/', '.'),</v>
      </c>
      <c r="F46" s="15"/>
      <c r="G46" s="15"/>
      <c r="H46" s="15"/>
      <c r="I46" s="15"/>
      <c r="J46" s="15"/>
      <c r="K46" s="15"/>
      <c r="L46" s="15"/>
      <c r="M46" s="15"/>
      <c r="N46" s="15"/>
      <c r="O46" s="15"/>
      <c r="P46" s="15"/>
      <c r="Q46" s="15"/>
      <c r="R46" s="15"/>
      <c r="S46" s="15"/>
      <c r="T46" s="15"/>
      <c r="U46" s="15"/>
      <c r="V46" s="15"/>
      <c r="W46" s="15"/>
      <c r="X46" s="15"/>
      <c r="Y46" s="15"/>
    </row>
    <row r="47" spans="5:25" customFormat="1" x14ac:dyDescent="0.25">
      <c r="E47" s="18" t="str">
        <f>"replace('" &amp; TRIM(M33) &amp; "', '/', '.'),"</f>
        <v>replace('12795/INV/2003/06/2024', '/', '.'),</v>
      </c>
      <c r="F47" s="15"/>
      <c r="G47" s="15"/>
      <c r="H47" s="15"/>
      <c r="I47" s="15"/>
      <c r="J47" s="15"/>
      <c r="K47" s="15"/>
      <c r="L47" s="15"/>
      <c r="M47" s="15"/>
      <c r="N47" s="15"/>
      <c r="O47" s="15"/>
      <c r="P47" s="15"/>
      <c r="Q47" s="15"/>
      <c r="R47" s="15"/>
      <c r="S47" s="15"/>
      <c r="T47" s="15"/>
      <c r="U47" s="15"/>
      <c r="V47" s="15"/>
      <c r="W47" s="15"/>
      <c r="X47" s="15"/>
      <c r="Y47" s="15"/>
    </row>
    <row r="48" spans="5:25" customFormat="1" x14ac:dyDescent="0.25">
      <c r="E48" s="18" t="s">
        <v>3</v>
      </c>
      <c r="F48" s="15"/>
      <c r="G48" s="15"/>
      <c r="H48" s="15"/>
      <c r="I48" s="15"/>
      <c r="J48" s="15"/>
      <c r="K48" s="15"/>
      <c r="L48" s="15"/>
      <c r="M48" s="15"/>
      <c r="N48" s="15"/>
      <c r="O48" s="15"/>
      <c r="P48" s="15"/>
      <c r="Q48" s="15"/>
      <c r="R48" s="15"/>
      <c r="S48" s="15"/>
      <c r="T48" s="15"/>
      <c r="U48" s="15"/>
      <c r="V48" s="15"/>
      <c r="W48" s="15"/>
      <c r="X48" s="15"/>
      <c r="Y48" s="15"/>
    </row>
    <row r="49" spans="5:60" customFormat="1" x14ac:dyDescent="0.25">
      <c r="E49" s="14" t="s">
        <v>140</v>
      </c>
      <c r="F49" s="15"/>
      <c r="G49" s="15"/>
      <c r="H49" s="15"/>
      <c r="I49" s="15"/>
      <c r="J49" s="15"/>
      <c r="K49" s="15"/>
      <c r="L49" s="15"/>
      <c r="M49" s="15"/>
      <c r="N49" s="15"/>
      <c r="O49" s="15"/>
      <c r="P49" s="15"/>
      <c r="Q49" s="15"/>
      <c r="R49" s="15"/>
      <c r="S49" s="15"/>
      <c r="T49" s="15"/>
      <c r="U49" s="15"/>
      <c r="V49" s="15"/>
      <c r="W49" s="15"/>
      <c r="X49" s="15"/>
      <c r="Y49" s="15"/>
    </row>
    <row r="50" spans="5:60" customFormat="1" x14ac:dyDescent="0.25">
      <c r="E50" s="14" t="s">
        <v>46</v>
      </c>
      <c r="F50" s="15"/>
      <c r="G50" s="15"/>
      <c r="H50" s="15"/>
      <c r="I50" s="15"/>
      <c r="J50" s="15"/>
      <c r="K50" s="15"/>
      <c r="L50" s="15"/>
      <c r="M50" s="15"/>
      <c r="N50" s="15"/>
      <c r="O50" s="15"/>
      <c r="P50" s="15"/>
      <c r="Q50" s="15"/>
      <c r="R50" s="15"/>
      <c r="S50" s="15"/>
      <c r="T50" s="15"/>
      <c r="U50" s="15"/>
      <c r="V50" s="15"/>
      <c r="W50" s="15"/>
      <c r="X50" s="15"/>
      <c r="Y50" s="15"/>
    </row>
    <row r="51" spans="5:60" customFormat="1" x14ac:dyDescent="0.25">
      <c r="E51" s="3"/>
      <c r="F51" s="3"/>
      <c r="G51" s="3"/>
      <c r="H51" s="3"/>
      <c r="I51" s="3"/>
      <c r="J51" s="3"/>
      <c r="K51" s="3"/>
      <c r="L51" s="3"/>
      <c r="M51" s="3"/>
      <c r="N51" s="3"/>
      <c r="O51" s="3"/>
      <c r="P51" s="3"/>
      <c r="Q51" s="3"/>
      <c r="R51" s="3"/>
      <c r="S51" s="3"/>
      <c r="T51" s="3"/>
      <c r="U51" s="3"/>
      <c r="V51" s="3"/>
      <c r="W51" s="3"/>
      <c r="X51" s="3"/>
      <c r="Y51" s="3"/>
    </row>
    <row r="52" spans="5:60" customFormat="1" x14ac:dyDescent="0.25">
      <c r="E52" s="14" t="s">
        <v>2</v>
      </c>
      <c r="F52" s="15"/>
      <c r="G52" s="15"/>
      <c r="H52" s="15"/>
      <c r="I52" s="15"/>
      <c r="J52" s="15"/>
      <c r="K52" s="15"/>
      <c r="L52" s="15"/>
      <c r="M52" s="15"/>
      <c r="N52" s="15"/>
      <c r="O52" s="15"/>
      <c r="P52" s="15"/>
      <c r="Q52" s="15"/>
      <c r="R52" s="15"/>
      <c r="S52" s="15"/>
      <c r="T52" s="15"/>
      <c r="U52" s="15"/>
      <c r="V52" s="15"/>
      <c r="W52" s="15"/>
      <c r="X52" s="3"/>
      <c r="Y52" s="3"/>
    </row>
    <row r="53" spans="5:60" customFormat="1" x14ac:dyDescent="0.25">
      <c r="E53" s="14" t="s">
        <v>141</v>
      </c>
      <c r="F53" s="15"/>
      <c r="G53" s="15"/>
      <c r="H53" s="15"/>
      <c r="I53" s="15"/>
      <c r="J53" s="15"/>
      <c r="K53" s="15"/>
      <c r="L53" s="15"/>
      <c r="M53" s="15"/>
      <c r="N53" s="15"/>
      <c r="O53" s="15"/>
      <c r="P53" s="15"/>
      <c r="Q53" s="15"/>
      <c r="R53" s="15"/>
      <c r="S53" s="15"/>
      <c r="T53" s="15"/>
      <c r="U53" s="15"/>
      <c r="V53" s="15"/>
      <c r="W53" s="15"/>
      <c r="X53" s="3"/>
      <c r="Y53" s="3"/>
    </row>
    <row r="54" spans="5:60" customFormat="1" x14ac:dyDescent="0.25">
      <c r="E54" s="14" t="s">
        <v>142</v>
      </c>
      <c r="F54" s="15"/>
      <c r="G54" s="15"/>
      <c r="H54" s="15"/>
      <c r="I54" s="15"/>
      <c r="J54" s="15"/>
      <c r="K54" s="15"/>
      <c r="L54" s="15"/>
      <c r="M54" s="15"/>
      <c r="N54" s="15"/>
      <c r="O54" s="15"/>
      <c r="P54" s="15"/>
      <c r="Q54" s="15"/>
      <c r="R54" s="15"/>
      <c r="S54" s="15"/>
      <c r="T54" s="15"/>
      <c r="U54" s="15"/>
      <c r="V54" s="15"/>
      <c r="W54" s="15"/>
      <c r="X54" s="3"/>
      <c r="Y54" s="3"/>
    </row>
    <row r="55" spans="5:60" customFormat="1" x14ac:dyDescent="0.25">
      <c r="E55" s="14" t="s">
        <v>143</v>
      </c>
      <c r="F55" s="15"/>
      <c r="G55" s="15"/>
      <c r="H55" s="15"/>
      <c r="I55" s="15"/>
      <c r="J55" s="15"/>
      <c r="K55" s="15"/>
      <c r="L55" s="15"/>
      <c r="M55" s="15"/>
      <c r="N55" s="15"/>
      <c r="O55" s="15"/>
      <c r="P55" s="15"/>
      <c r="Q55" s="15"/>
      <c r="R55" s="15"/>
      <c r="S55" s="15"/>
      <c r="T55" s="15"/>
      <c r="U55" s="15"/>
      <c r="V55" s="15"/>
      <c r="W55" s="15"/>
      <c r="X55" s="3"/>
    </row>
    <row r="56" spans="5:60" customFormat="1" x14ac:dyDescent="0.25">
      <c r="E56" s="14" t="s">
        <v>144</v>
      </c>
      <c r="F56" s="15"/>
      <c r="G56" s="15"/>
      <c r="H56" s="15"/>
      <c r="I56" s="15"/>
      <c r="J56" s="15"/>
      <c r="K56" s="15"/>
      <c r="L56" s="15"/>
      <c r="M56" s="15"/>
      <c r="N56" s="15"/>
      <c r="O56" s="15"/>
      <c r="P56" s="15"/>
      <c r="Q56" s="15"/>
      <c r="R56" s="15"/>
      <c r="S56" s="15"/>
      <c r="T56" s="15"/>
      <c r="U56" s="15"/>
      <c r="V56" s="15"/>
      <c r="W56" s="15"/>
      <c r="X56" s="3"/>
      <c r="Y56" s="1" t="s">
        <v>91</v>
      </c>
      <c r="AH56" s="2" t="s">
        <v>92</v>
      </c>
      <c r="AQ56" s="2" t="s">
        <v>47</v>
      </c>
      <c r="AY56" s="2" t="s">
        <v>146</v>
      </c>
      <c r="BH56" s="2" t="s">
        <v>147</v>
      </c>
    </row>
    <row r="57" spans="5:60" customFormat="1" x14ac:dyDescent="0.25">
      <c r="E57" s="14" t="s">
        <v>145</v>
      </c>
      <c r="F57" s="15"/>
      <c r="G57" s="15"/>
      <c r="H57" s="15"/>
      <c r="I57" s="15"/>
      <c r="J57" s="15"/>
      <c r="K57" s="15"/>
      <c r="L57" s="15"/>
      <c r="M57" s="15"/>
      <c r="N57" s="15"/>
      <c r="O57" s="15"/>
      <c r="P57" s="15"/>
      <c r="Q57" s="15"/>
      <c r="R57" s="15"/>
      <c r="S57" s="15"/>
      <c r="T57" s="15"/>
      <c r="U57" s="15"/>
      <c r="V57" s="15"/>
      <c r="W57" s="15"/>
      <c r="Y57" s="3">
        <v>0</v>
      </c>
      <c r="AH57">
        <v>0</v>
      </c>
      <c r="AQ57" t="s">
        <v>6309</v>
      </c>
      <c r="AY57" t="s">
        <v>6307</v>
      </c>
      <c r="BH57" t="str">
        <f>"exec IFINOPL.dbo.XSP_MTN_INVOICE_PPH @p_invoice_no = N'" &amp; TRIM(AY57) &amp; "', @p_is_invoice_deduct_pph = N'" &amp; IF(Y57 = 1, 0, 1) &amp; "', @p_mtn_remark = N'MyForms 454837', @p_mtn_cre_by = N'Aryo Budi D.P.';"</f>
        <v>exec IFINOPL.dbo.XSP_MTN_INVOICE_PPH @p_invoice_no = N'10229/INV/2003/05/2024', @p_is_invoice_deduct_pph = N'1', @p_mtn_remark = N'MyForms 454837', @p_mtn_cre_by = N'Aryo Budi D.P.';</v>
      </c>
    </row>
    <row r="58" spans="5:60" customFormat="1" x14ac:dyDescent="0.25">
      <c r="E58" s="14" t="s">
        <v>26</v>
      </c>
      <c r="F58" s="15"/>
      <c r="G58" s="15"/>
      <c r="H58" s="15"/>
      <c r="I58" s="15"/>
      <c r="J58" s="15"/>
      <c r="K58" s="15"/>
      <c r="L58" s="15"/>
      <c r="M58" s="15"/>
      <c r="N58" s="15"/>
      <c r="O58" s="15"/>
      <c r="P58" s="15"/>
      <c r="Q58" s="15"/>
      <c r="R58" s="15"/>
      <c r="S58" s="15"/>
      <c r="T58" s="15"/>
      <c r="U58" s="15"/>
      <c r="V58" s="15"/>
      <c r="W58" s="15"/>
      <c r="Y58">
        <v>1</v>
      </c>
      <c r="AH58">
        <v>1</v>
      </c>
      <c r="AQ58" t="s">
        <v>6310</v>
      </c>
      <c r="AY58" t="s">
        <v>6308</v>
      </c>
      <c r="BH58" t="str">
        <f>"exec IFINOPL.dbo.XSP_MTN_INVOICE_PPH @p_invoice_no = N'" &amp; TRIM(AY58) &amp; "', @p_is_invoice_deduct_pph = N'" &amp; IF(Y58 = 1, 0, 1) &amp; "', @p_mtn_remark = N'MyForms 454837', @p_mtn_cre_by = N'Aryo Budi D.P.';"</f>
        <v>exec IFINOPL.dbo.XSP_MTN_INVOICE_PPH @p_invoice_no = N'12795/INV/2003/06/2024', @p_is_invoice_deduct_pph = N'0', @p_mtn_remark = N'MyForms 454837', @p_mtn_cre_by = N'Aryo Budi D.P.';</v>
      </c>
    </row>
    <row r="59" spans="5:60" customFormat="1" x14ac:dyDescent="0.25">
      <c r="E59" s="14" t="s">
        <v>148</v>
      </c>
      <c r="F59" s="15"/>
      <c r="G59" s="15"/>
      <c r="H59" s="15"/>
      <c r="I59" s="15"/>
      <c r="J59" s="15"/>
      <c r="K59" s="15"/>
      <c r="L59" s="15"/>
      <c r="M59" s="15"/>
      <c r="N59" s="15"/>
      <c r="O59" s="15"/>
      <c r="P59" s="15"/>
      <c r="Q59" s="15"/>
      <c r="R59" s="15"/>
      <c r="S59" s="15"/>
      <c r="T59" s="15"/>
      <c r="U59" s="15"/>
      <c r="V59" s="15"/>
      <c r="W59" s="15"/>
      <c r="X59" s="3"/>
    </row>
    <row r="60" spans="5:60" customFormat="1" x14ac:dyDescent="0.25">
      <c r="E60" s="14" t="s">
        <v>149</v>
      </c>
      <c r="F60" s="15"/>
      <c r="G60" s="15"/>
      <c r="H60" s="15"/>
      <c r="I60" s="15"/>
      <c r="J60" s="15"/>
      <c r="K60" s="15"/>
      <c r="L60" s="15"/>
      <c r="M60" s="15"/>
      <c r="N60" s="15"/>
      <c r="O60" s="15"/>
      <c r="P60" s="15"/>
      <c r="Q60" s="15"/>
      <c r="R60" s="15"/>
      <c r="S60" s="15"/>
      <c r="T60" s="15"/>
      <c r="U60" s="15"/>
      <c r="V60" s="15"/>
      <c r="W60" s="15"/>
      <c r="X60" s="3"/>
    </row>
    <row r="61" spans="5:60" customFormat="1" x14ac:dyDescent="0.25">
      <c r="E61" s="14" t="str">
        <f>"replace('" &amp; TRIM(M32) &amp; "', '/', '.'),"</f>
        <v>replace('10229/INV/2003/05/2024', '/', '.'),</v>
      </c>
      <c r="F61" s="15"/>
      <c r="G61" s="15"/>
      <c r="H61" s="15"/>
      <c r="I61" s="15"/>
      <c r="J61" s="15"/>
      <c r="K61" s="15"/>
      <c r="L61" s="15"/>
      <c r="M61" s="15"/>
      <c r="N61" s="15"/>
      <c r="O61" s="15"/>
      <c r="P61" s="15"/>
      <c r="Q61" s="15"/>
      <c r="R61" s="15"/>
      <c r="S61" s="15"/>
      <c r="T61" s="15"/>
      <c r="U61" s="15"/>
      <c r="V61" s="15"/>
      <c r="W61" s="15"/>
      <c r="X61" s="3"/>
    </row>
    <row r="62" spans="5:60" customFormat="1" x14ac:dyDescent="0.25">
      <c r="E62" s="14" t="str">
        <f>"replace('" &amp; TRIM(M33) &amp; "', '/', '.'),"</f>
        <v>replace('12795/INV/2003/06/2024', '/', '.'),</v>
      </c>
      <c r="F62" s="15"/>
      <c r="G62" s="15"/>
      <c r="H62" s="15"/>
      <c r="I62" s="15"/>
      <c r="J62" s="15"/>
      <c r="K62" s="15"/>
      <c r="L62" s="15"/>
      <c r="M62" s="15"/>
      <c r="N62" s="15"/>
      <c r="O62" s="15"/>
      <c r="P62" s="15"/>
      <c r="Q62" s="15"/>
      <c r="R62" s="15"/>
      <c r="S62" s="15"/>
      <c r="T62" s="15"/>
      <c r="U62" s="15"/>
      <c r="V62" s="15"/>
      <c r="W62" s="15"/>
      <c r="X62" s="3"/>
    </row>
    <row r="63" spans="5:60" customFormat="1" x14ac:dyDescent="0.25">
      <c r="E63" s="14" t="s">
        <v>21</v>
      </c>
      <c r="F63" s="15"/>
      <c r="G63" s="15"/>
      <c r="H63" s="15"/>
      <c r="I63" s="15"/>
      <c r="J63" s="15"/>
      <c r="K63" s="15"/>
      <c r="L63" s="15"/>
      <c r="M63" s="15"/>
      <c r="N63" s="15"/>
      <c r="O63" s="15"/>
      <c r="P63" s="15"/>
      <c r="Q63" s="15"/>
      <c r="R63" s="15"/>
      <c r="S63" s="15"/>
      <c r="T63" s="15"/>
      <c r="U63" s="15"/>
      <c r="V63" s="15"/>
      <c r="W63" s="15"/>
      <c r="X63" s="3"/>
    </row>
    <row r="64" spans="5:60" customFormat="1" x14ac:dyDescent="0.25"/>
    <row r="65" spans="5:177" customFormat="1" x14ac:dyDescent="0.25">
      <c r="E65" s="16" t="s">
        <v>41</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3"/>
      <c r="CC65" s="3"/>
    </row>
    <row r="66" spans="5:177" customFormat="1" x14ac:dyDescent="0.25">
      <c r="E66" s="16"/>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3"/>
      <c r="CC66" s="3"/>
      <c r="CD66" s="3"/>
      <c r="CE66" s="3"/>
      <c r="CF66" s="3"/>
      <c r="CG66" s="3"/>
      <c r="CH66" s="3"/>
      <c r="CI66" s="3"/>
      <c r="CJ66" s="3"/>
      <c r="CK66" s="3"/>
    </row>
    <row r="67" spans="5:177" customFormat="1" x14ac:dyDescent="0.25">
      <c r="E67" s="16" t="str">
        <f>BH57</f>
        <v>exec IFINOPL.dbo.XSP_MTN_INVOICE_PPH @p_invoice_no = N'10229/INV/2003/05/2024', @p_is_invoice_deduct_pph = N'1', @p_mtn_remark = N'MyForms 454837', @p_mtn_cre_by = N'Aryo Budi D.P.';</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row>
    <row r="68" spans="5:177" customFormat="1" x14ac:dyDescent="0.25">
      <c r="E68" s="16"/>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row>
    <row r="69" spans="5:177" customFormat="1" x14ac:dyDescent="0.25">
      <c r="E69" s="16" t="s">
        <v>116</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row>
    <row r="70" spans="5:177" customFormat="1" x14ac:dyDescent="0.25">
      <c r="E70" s="19" t="s">
        <v>253</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row>
    <row r="71" spans="5:177" customFormat="1" x14ac:dyDescent="0.25"/>
    <row r="72" spans="5:177" customFormat="1" x14ac:dyDescent="0.25">
      <c r="E72" s="2" t="s">
        <v>4</v>
      </c>
      <c r="CH72" s="2" t="s">
        <v>5</v>
      </c>
    </row>
    <row r="73" spans="5:177" customFormat="1" x14ac:dyDescent="0.25"/>
    <row r="74" spans="5:177" customFormat="1" x14ac:dyDescent="0.25"/>
    <row r="75" spans="5:177" customFormat="1" x14ac:dyDescent="0.25"/>
    <row r="76" spans="5:177" customFormat="1" x14ac:dyDescent="0.25"/>
    <row r="77" spans="5:177" customFormat="1" x14ac:dyDescent="0.25"/>
    <row r="78" spans="5:177" customFormat="1" x14ac:dyDescent="0.25"/>
    <row r="79" spans="5:177" customFormat="1" x14ac:dyDescent="0.25"/>
    <row r="80" spans="5:177"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c r="E108" s="22" t="s">
        <v>6311</v>
      </c>
    </row>
    <row r="109" spans="5:5" customFormat="1" x14ac:dyDescent="0.25">
      <c r="E109" t="s">
        <v>6312</v>
      </c>
    </row>
    <row r="110" spans="5:5" customFormat="1" x14ac:dyDescent="0.25"/>
    <row r="111" spans="5:5" customFormat="1" x14ac:dyDescent="0.25"/>
    <row r="112" spans="5:5"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3:5" customFormat="1" x14ac:dyDescent="0.25"/>
    <row r="130" spans="3:5" customFormat="1" x14ac:dyDescent="0.25"/>
    <row r="131" spans="3:5" customFormat="1" x14ac:dyDescent="0.25"/>
    <row r="132" spans="3:5" customFormat="1" x14ac:dyDescent="0.25"/>
    <row r="133" spans="3:5" customFormat="1" x14ac:dyDescent="0.25"/>
    <row r="134" spans="3:5" customFormat="1" x14ac:dyDescent="0.25"/>
    <row r="135" spans="3:5" customFormat="1" x14ac:dyDescent="0.25"/>
    <row r="136" spans="3:5" customFormat="1" x14ac:dyDescent="0.25"/>
    <row r="137" spans="3:5" customFormat="1" x14ac:dyDescent="0.25"/>
    <row r="138" spans="3:5" customFormat="1" x14ac:dyDescent="0.25"/>
    <row r="139" spans="3:5" customFormat="1" x14ac:dyDescent="0.25"/>
    <row r="140" spans="3:5" customFormat="1" x14ac:dyDescent="0.25"/>
    <row r="141" spans="3:5" customFormat="1" x14ac:dyDescent="0.25"/>
    <row r="142" spans="3:5" customFormat="1" x14ac:dyDescent="0.25">
      <c r="C142" s="21">
        <v>0</v>
      </c>
      <c r="E142" s="1" t="s">
        <v>6297</v>
      </c>
    </row>
    <row r="143" spans="3:5" customFormat="1" x14ac:dyDescent="0.25">
      <c r="E143" t="s">
        <v>6330</v>
      </c>
    </row>
    <row r="144" spans="3: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2:3" customFormat="1" x14ac:dyDescent="0.25"/>
    <row r="258" spans="2:3" customFormat="1" x14ac:dyDescent="0.25"/>
    <row r="259" spans="2:3" customFormat="1" x14ac:dyDescent="0.25"/>
    <row r="260" spans="2:3" x14ac:dyDescent="0.25">
      <c r="B260"/>
      <c r="C260" s="4">
        <v>0</v>
      </c>
    </row>
  </sheetData>
  <hyperlinks>
    <hyperlink ref="E108" r:id="rId1" display="https://teams.microsoft.com/l/message/19:8441c21d-003a-47a5-97a7-53390526a729_c869a345-f176-4ecc-a5d1-ed669c946231@unq.gbl.spaces/1720058418059?context=%7B%22contextType%22%3A%22chat%22%7D" xr:uid="{F70F67B9-AD20-49AE-B55D-398C6648294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C2E56-C167-4DCB-83BF-F1E52662944D}">
  <dimension ref="B2:CU805"/>
  <sheetViews>
    <sheetView topLeftCell="A7" zoomScale="85" zoomScaleNormal="85" workbookViewId="0">
      <selection activeCell="E8" sqref="E8"/>
    </sheetView>
  </sheetViews>
  <sheetFormatPr defaultColWidth="2.85546875" defaultRowHeight="15" x14ac:dyDescent="0.25"/>
  <cols>
    <col min="1" max="16384" width="2.85546875" style="3"/>
  </cols>
  <sheetData>
    <row r="2" spans="2:35" x14ac:dyDescent="0.25">
      <c r="B2" s="1" t="s">
        <v>6366</v>
      </c>
      <c r="C2"/>
    </row>
    <row r="3" spans="2:35" x14ac:dyDescent="0.25">
      <c r="B3"/>
      <c r="C3"/>
    </row>
    <row r="4" spans="2:35" customFormat="1" x14ac:dyDescent="0.25">
      <c r="C4" s="21">
        <v>0</v>
      </c>
      <c r="E4" s="1" t="s">
        <v>421</v>
      </c>
    </row>
    <row r="5" spans="2:35" customFormat="1" x14ac:dyDescent="0.25">
      <c r="E5" t="s">
        <v>422</v>
      </c>
    </row>
    <row r="6" spans="2:35" customFormat="1" x14ac:dyDescent="0.25">
      <c r="E6" s="2" t="s">
        <v>423</v>
      </c>
    </row>
    <row r="7" spans="2:35" customFormat="1" x14ac:dyDescent="0.25">
      <c r="E7" t="s">
        <v>158</v>
      </c>
    </row>
    <row r="8" spans="2:35" customFormat="1" x14ac:dyDescent="0.25">
      <c r="E8" t="s">
        <v>160</v>
      </c>
    </row>
    <row r="9" spans="2:35" customFormat="1" x14ac:dyDescent="0.25"/>
    <row r="10" spans="2:35" customFormat="1" x14ac:dyDescent="0.25">
      <c r="E10" s="36" t="s">
        <v>122</v>
      </c>
    </row>
    <row r="11" spans="2:35" customFormat="1" x14ac:dyDescent="0.25">
      <c r="E11" t="s">
        <v>424</v>
      </c>
      <c r="AI11" t="s">
        <v>425</v>
      </c>
    </row>
    <row r="12" spans="2:35" customFormat="1" x14ac:dyDescent="0.25"/>
    <row r="13" spans="2:35" customFormat="1" x14ac:dyDescent="0.25">
      <c r="E13" s="36" t="s">
        <v>265</v>
      </c>
    </row>
    <row r="14" spans="2:35" customFormat="1" x14ac:dyDescent="0.25">
      <c r="E14" t="s">
        <v>426</v>
      </c>
    </row>
    <row r="15" spans="2:35" customFormat="1" x14ac:dyDescent="0.25"/>
    <row r="16" spans="2:35" customFormat="1" x14ac:dyDescent="0.25">
      <c r="E16" s="36" t="s">
        <v>127</v>
      </c>
    </row>
    <row r="17" spans="5:5" customFormat="1" x14ac:dyDescent="0.25">
      <c r="E17" t="s">
        <v>427</v>
      </c>
    </row>
    <row r="18" spans="5:5" customFormat="1" x14ac:dyDescent="0.25">
      <c r="E18" t="s">
        <v>428</v>
      </c>
    </row>
    <row r="19" spans="5:5" customFormat="1" x14ac:dyDescent="0.25"/>
    <row r="20" spans="5:5" customFormat="1" x14ac:dyDescent="0.25">
      <c r="E20" s="36" t="s">
        <v>124</v>
      </c>
    </row>
    <row r="21" spans="5:5" customFormat="1" x14ac:dyDescent="0.25">
      <c r="E21" t="s">
        <v>430</v>
      </c>
    </row>
    <row r="22" spans="5:5" customFormat="1" x14ac:dyDescent="0.25">
      <c r="E22" t="s">
        <v>431</v>
      </c>
    </row>
    <row r="23" spans="5:5" customFormat="1" x14ac:dyDescent="0.25">
      <c r="E23" t="s">
        <v>429</v>
      </c>
    </row>
    <row r="24" spans="5:5" customFormat="1" x14ac:dyDescent="0.25"/>
    <row r="25" spans="5:5" customFormat="1" x14ac:dyDescent="0.25"/>
    <row r="26" spans="5:5" customFormat="1" x14ac:dyDescent="0.25"/>
    <row r="27" spans="5:5" customFormat="1" x14ac:dyDescent="0.25"/>
    <row r="28" spans="5:5" customFormat="1" x14ac:dyDescent="0.25"/>
    <row r="29" spans="5:5" customFormat="1" x14ac:dyDescent="0.25"/>
    <row r="30" spans="5:5" customFormat="1" x14ac:dyDescent="0.25"/>
    <row r="31" spans="5:5" customFormat="1" x14ac:dyDescent="0.25"/>
    <row r="32" spans="5:5"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c r="E78" s="1" t="s">
        <v>6366</v>
      </c>
    </row>
    <row r="79" spans="5:5" customFormat="1" x14ac:dyDescent="0.25"/>
    <row r="80" spans="5:5" customFormat="1" x14ac:dyDescent="0.25">
      <c r="E80" s="22" t="s">
        <v>6380</v>
      </c>
    </row>
    <row r="81" spans="5:5" customFormat="1" x14ac:dyDescent="0.25">
      <c r="E81" t="s">
        <v>6381</v>
      </c>
    </row>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row r="96" spans="5:5" customFormat="1" x14ac:dyDescent="0.25"/>
    <row r="97" spans="5:61" customFormat="1" x14ac:dyDescent="0.25">
      <c r="E97" t="s">
        <v>44</v>
      </c>
    </row>
    <row r="98" spans="5:61" customFormat="1" x14ac:dyDescent="0.25">
      <c r="E98" s="2" t="s">
        <v>4642</v>
      </c>
    </row>
    <row r="99" spans="5:61" customFormat="1" x14ac:dyDescent="0.25"/>
    <row r="100" spans="5:61" customFormat="1" x14ac:dyDescent="0.25">
      <c r="E100" s="28" t="s">
        <v>2</v>
      </c>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spans="5:61" customFormat="1" x14ac:dyDescent="0.25">
      <c r="E101" s="28" t="s">
        <v>50</v>
      </c>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spans="5:61" customFormat="1" x14ac:dyDescent="0.25">
      <c r="E102" s="28" t="s">
        <v>6256</v>
      </c>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spans="5:61" customFormat="1" x14ac:dyDescent="0.25">
      <c r="E103" s="28" t="s">
        <v>6257</v>
      </c>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spans="5:61" customFormat="1" x14ac:dyDescent="0.25">
      <c r="E104" s="28" t="s">
        <v>286</v>
      </c>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spans="5:61" customFormat="1" x14ac:dyDescent="0.25">
      <c r="E105" s="28" t="s">
        <v>287</v>
      </c>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spans="5:61" customFormat="1" x14ac:dyDescent="0.25">
      <c r="E106" s="28" t="s">
        <v>73</v>
      </c>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spans="5:61" customFormat="1" x14ac:dyDescent="0.25">
      <c r="E107" s="28" t="s">
        <v>6259</v>
      </c>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spans="5:61" customFormat="1" x14ac:dyDescent="0.25">
      <c r="E108" s="28" t="s">
        <v>288</v>
      </c>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spans="5:61" customFormat="1" x14ac:dyDescent="0.25">
      <c r="E109" s="28" t="s">
        <v>51</v>
      </c>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spans="5:61" customFormat="1" x14ac:dyDescent="0.25">
      <c r="E110" s="28" t="s">
        <v>6271</v>
      </c>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spans="5:61" customFormat="1" x14ac:dyDescent="0.25">
      <c r="E111" s="28" t="s">
        <v>70</v>
      </c>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H111" s="16" t="s">
        <v>22</v>
      </c>
      <c r="AI111" s="17"/>
      <c r="AJ111" s="17"/>
      <c r="AK111" s="17"/>
      <c r="AL111" s="17"/>
      <c r="AM111" s="17"/>
      <c r="AN111" s="17"/>
      <c r="AO111" s="17"/>
      <c r="AP111" s="17"/>
      <c r="AQ111" s="17"/>
      <c r="AR111" s="17"/>
      <c r="AS111" s="17"/>
      <c r="AT111" s="17"/>
      <c r="AU111" s="17"/>
      <c r="AV111" s="17"/>
      <c r="AW111" s="17"/>
      <c r="AX111" s="17"/>
      <c r="AY111" s="17"/>
      <c r="AZ111" s="17"/>
      <c r="BA111" s="31"/>
      <c r="BB111" s="31"/>
      <c r="BC111" s="31"/>
      <c r="BD111" s="31"/>
      <c r="BE111" s="31"/>
      <c r="BF111" s="31"/>
      <c r="BG111" s="31"/>
      <c r="BH111" s="31"/>
      <c r="BI111" s="31"/>
    </row>
    <row r="112" spans="5:61" customFormat="1" x14ac:dyDescent="0.25">
      <c r="E112" s="28" t="s">
        <v>55</v>
      </c>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H112" s="16"/>
      <c r="AI112" s="17"/>
      <c r="AJ112" s="17"/>
      <c r="AK112" s="17"/>
      <c r="AL112" s="17"/>
      <c r="AM112" s="17"/>
      <c r="AN112" s="17"/>
      <c r="AO112" s="17"/>
      <c r="AP112" s="17"/>
      <c r="AQ112" s="17"/>
      <c r="AR112" s="17"/>
      <c r="AS112" s="17"/>
      <c r="AT112" s="17"/>
      <c r="AU112" s="17"/>
      <c r="AV112" s="17"/>
      <c r="AW112" s="17"/>
      <c r="AX112" s="17"/>
      <c r="AY112" s="17"/>
      <c r="AZ112" s="17"/>
      <c r="BA112" s="31"/>
      <c r="BB112" s="31"/>
      <c r="BC112" s="31"/>
      <c r="BD112" s="31"/>
      <c r="BE112" s="31"/>
      <c r="BF112" s="31"/>
      <c r="BG112" s="31"/>
      <c r="BH112" s="31"/>
      <c r="BI112" s="31"/>
    </row>
    <row r="113" spans="5:61" customFormat="1" x14ac:dyDescent="0.25">
      <c r="E113" s="28" t="s">
        <v>77</v>
      </c>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H113" s="16" t="s">
        <v>69</v>
      </c>
      <c r="AI113" s="17"/>
      <c r="AJ113" s="17"/>
      <c r="AK113" s="17"/>
      <c r="AL113" s="17"/>
      <c r="AM113" s="17"/>
      <c r="AN113" s="17"/>
      <c r="AO113" s="17"/>
      <c r="AP113" s="17"/>
      <c r="AQ113" s="17"/>
      <c r="AR113" s="17"/>
      <c r="AS113" s="17"/>
      <c r="AT113" s="17"/>
      <c r="AU113" s="17"/>
      <c r="AV113" s="17"/>
      <c r="AW113" s="17"/>
      <c r="AX113" s="17"/>
      <c r="AY113" s="17"/>
      <c r="AZ113" s="17"/>
      <c r="BA113" s="31"/>
      <c r="BB113" s="31"/>
      <c r="BC113" s="31"/>
      <c r="BD113" s="31"/>
      <c r="BE113" s="31"/>
      <c r="BF113" s="31"/>
      <c r="BG113" s="31"/>
      <c r="BH113" s="31"/>
      <c r="BI113" s="31"/>
    </row>
    <row r="114" spans="5:61" customFormat="1" x14ac:dyDescent="0.25">
      <c r="E114" s="28" t="s">
        <v>6261</v>
      </c>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H114" s="16" t="s">
        <v>23</v>
      </c>
      <c r="AI114" s="17"/>
      <c r="AJ114" s="17"/>
      <c r="AK114" s="17"/>
      <c r="AL114" s="17"/>
      <c r="AM114" s="17"/>
      <c r="AN114" s="17"/>
      <c r="AO114" s="17"/>
      <c r="AP114" s="17"/>
      <c r="AQ114" s="17"/>
      <c r="AR114" s="17"/>
      <c r="AS114" s="17"/>
      <c r="AT114" s="17"/>
      <c r="AU114" s="17"/>
      <c r="AV114" s="17"/>
      <c r="AW114" s="17"/>
      <c r="AX114" s="17"/>
      <c r="AY114" s="17"/>
      <c r="AZ114" s="17"/>
      <c r="BA114" s="31"/>
      <c r="BB114" s="31"/>
      <c r="BC114" s="31"/>
      <c r="BD114" s="31"/>
      <c r="BE114" s="31"/>
      <c r="BF114" s="31"/>
      <c r="BG114" s="31"/>
      <c r="BH114" s="31"/>
      <c r="BI114" s="31"/>
    </row>
    <row r="115" spans="5:61" customFormat="1" x14ac:dyDescent="0.25">
      <c r="E115" s="28" t="s">
        <v>6262</v>
      </c>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H115" s="16" t="s">
        <v>157</v>
      </c>
      <c r="AI115" s="17"/>
      <c r="AJ115" s="17"/>
      <c r="AK115" s="17"/>
      <c r="AL115" s="17"/>
      <c r="AM115" s="17"/>
      <c r="AN115" s="17"/>
      <c r="AO115" s="17"/>
      <c r="AP115" s="17"/>
      <c r="AQ115" s="17"/>
      <c r="AR115" s="17"/>
      <c r="AS115" s="17"/>
      <c r="AT115" s="17"/>
      <c r="AU115" s="17"/>
      <c r="AV115" s="17"/>
      <c r="AW115" s="17"/>
      <c r="AX115" s="17"/>
      <c r="AY115" s="17"/>
      <c r="AZ115" s="17"/>
      <c r="BA115" s="31"/>
      <c r="BB115" s="31"/>
      <c r="BC115" s="31"/>
      <c r="BD115" s="31"/>
      <c r="BE115" s="31"/>
      <c r="BF115" s="31"/>
      <c r="BG115" s="31"/>
      <c r="BH115" s="31"/>
      <c r="BI115" s="31"/>
    </row>
    <row r="116" spans="5:61" customFormat="1" x14ac:dyDescent="0.25">
      <c r="E116" s="28" t="s">
        <v>49</v>
      </c>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H116" s="16" t="s">
        <v>6383</v>
      </c>
      <c r="AI116" s="17"/>
      <c r="AJ116" s="17"/>
      <c r="AK116" s="17"/>
      <c r="AL116" s="17"/>
      <c r="AM116" s="17"/>
      <c r="AN116" s="17"/>
      <c r="AO116" s="23"/>
      <c r="AP116" s="17"/>
      <c r="AQ116" s="17"/>
      <c r="AR116" s="17"/>
      <c r="AS116" s="17"/>
      <c r="AT116" s="17"/>
      <c r="AU116" s="17"/>
      <c r="AV116" s="23"/>
      <c r="AW116" s="17"/>
      <c r="AX116" s="17"/>
      <c r="AY116" s="17"/>
      <c r="AZ116" s="17"/>
      <c r="BA116" s="31"/>
      <c r="BB116" s="31"/>
      <c r="BC116" s="31"/>
      <c r="BD116" s="31"/>
      <c r="BE116" s="31"/>
      <c r="BF116" s="31"/>
      <c r="BG116" s="31"/>
      <c r="BH116" s="31"/>
      <c r="BI116" s="31"/>
    </row>
    <row r="117" spans="5:61" customFormat="1" x14ac:dyDescent="0.25">
      <c r="E117" s="28" t="s">
        <v>6263</v>
      </c>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H117" s="16" t="s">
        <v>6384</v>
      </c>
      <c r="AI117" s="17"/>
      <c r="AJ117" s="17"/>
      <c r="AK117" s="17"/>
      <c r="AL117" s="17"/>
      <c r="AM117" s="17"/>
      <c r="AN117" s="17"/>
      <c r="AO117" s="17"/>
      <c r="AP117" s="17"/>
      <c r="AQ117" s="17"/>
      <c r="AR117" s="17"/>
      <c r="AS117" s="17"/>
      <c r="AT117" s="17"/>
      <c r="AU117" s="17"/>
      <c r="AV117" s="17"/>
      <c r="AW117" s="17"/>
      <c r="AX117" s="17"/>
      <c r="AY117" s="17"/>
      <c r="AZ117" s="17"/>
      <c r="BA117" s="31"/>
      <c r="BB117" s="31"/>
      <c r="BC117" s="31"/>
      <c r="BD117" s="31"/>
      <c r="BE117" s="31"/>
      <c r="BF117" s="31"/>
      <c r="BG117" s="31"/>
      <c r="BH117" s="31"/>
      <c r="BI117" s="31"/>
    </row>
    <row r="118" spans="5:61" customFormat="1" x14ac:dyDescent="0.25">
      <c r="E118" s="28" t="s">
        <v>291</v>
      </c>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H118" s="16"/>
      <c r="AI118" s="17"/>
      <c r="AJ118" s="17"/>
      <c r="AK118" s="17"/>
      <c r="AL118" s="17"/>
      <c r="AM118" s="17"/>
      <c r="AN118" s="17"/>
      <c r="AO118" s="17"/>
      <c r="AP118" s="17"/>
      <c r="AQ118" s="17"/>
      <c r="AR118" s="17"/>
      <c r="AS118" s="17"/>
      <c r="AT118" s="17"/>
      <c r="AU118" s="17"/>
      <c r="AV118" s="17"/>
      <c r="AW118" s="17"/>
      <c r="AX118" s="17"/>
      <c r="AY118" s="17"/>
      <c r="AZ118" s="17"/>
      <c r="BA118" s="31"/>
      <c r="BB118" s="31"/>
      <c r="BC118" s="31"/>
      <c r="BD118" s="31"/>
      <c r="BE118" s="31"/>
      <c r="BF118" s="31"/>
      <c r="BG118" s="31"/>
      <c r="BH118" s="31"/>
      <c r="BI118" s="31"/>
    </row>
    <row r="119" spans="5:61" customFormat="1" x14ac:dyDescent="0.25">
      <c r="E119" s="28" t="s">
        <v>6264</v>
      </c>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H119" s="16" t="s">
        <v>52</v>
      </c>
      <c r="AI119" s="17"/>
      <c r="AJ119" s="17"/>
      <c r="AK119" s="17"/>
      <c r="AL119" s="17"/>
      <c r="AM119" s="17"/>
      <c r="AN119" s="17"/>
      <c r="AO119" s="17"/>
      <c r="AP119" s="17"/>
      <c r="AQ119" s="17"/>
      <c r="AR119" s="17"/>
      <c r="AS119" s="17"/>
      <c r="AT119" s="17"/>
      <c r="AU119" s="17"/>
      <c r="AV119" s="17"/>
      <c r="AW119" s="17"/>
      <c r="AX119" s="17"/>
      <c r="AY119" s="17"/>
      <c r="AZ119" s="17"/>
      <c r="BA119" s="31"/>
      <c r="BB119" s="31"/>
      <c r="BC119" s="31"/>
      <c r="BD119" s="31"/>
      <c r="BE119" s="31"/>
      <c r="BF119" s="31"/>
      <c r="BG119" s="31"/>
      <c r="BH119" s="31"/>
      <c r="BI119" s="31"/>
    </row>
    <row r="120" spans="5:61" customFormat="1" x14ac:dyDescent="0.25">
      <c r="E120" s="28" t="s">
        <v>292</v>
      </c>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H120" s="16" t="s">
        <v>23</v>
      </c>
      <c r="AI120" s="17"/>
      <c r="AJ120" s="17"/>
      <c r="AK120" s="17"/>
      <c r="AL120" s="17"/>
      <c r="AM120" s="17"/>
      <c r="AN120" s="17"/>
      <c r="AO120" s="17"/>
      <c r="AP120" s="17"/>
      <c r="AQ120" s="17"/>
      <c r="AR120" s="17"/>
      <c r="AS120" s="17"/>
      <c r="AT120" s="17"/>
      <c r="AU120" s="17"/>
      <c r="AV120" s="17"/>
      <c r="AW120" s="17"/>
      <c r="AX120" s="17"/>
      <c r="AY120" s="17"/>
      <c r="AZ120" s="17"/>
      <c r="BA120" s="31"/>
      <c r="BB120" s="31"/>
      <c r="BC120" s="31"/>
      <c r="BD120" s="31"/>
      <c r="BE120" s="31"/>
      <c r="BF120" s="31"/>
      <c r="BG120" s="31"/>
      <c r="BH120" s="31"/>
      <c r="BI120" s="31"/>
    </row>
    <row r="121" spans="5:61" customFormat="1" x14ac:dyDescent="0.25">
      <c r="E121" s="28" t="s">
        <v>411</v>
      </c>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H121" s="16" t="s">
        <v>6393</v>
      </c>
      <c r="AI121" s="17"/>
      <c r="AJ121" s="17"/>
      <c r="AK121" s="17"/>
      <c r="AL121" s="17"/>
      <c r="AM121" s="17"/>
      <c r="AN121" s="17"/>
      <c r="AO121" s="17"/>
      <c r="AP121" s="17"/>
      <c r="AQ121" s="17"/>
      <c r="AR121" s="17"/>
      <c r="AS121" s="17"/>
      <c r="AT121" s="17"/>
      <c r="AU121" s="17"/>
      <c r="AV121" s="17"/>
      <c r="AW121" s="17"/>
      <c r="AX121" s="17"/>
      <c r="AY121" s="17"/>
      <c r="AZ121" s="17"/>
      <c r="BA121" s="31"/>
      <c r="BB121" s="31"/>
      <c r="BC121" s="31"/>
      <c r="BD121" s="31"/>
      <c r="BE121" s="31"/>
      <c r="BF121" s="31"/>
      <c r="BG121" s="31"/>
      <c r="BH121" s="31"/>
      <c r="BI121" s="31"/>
    </row>
    <row r="122" spans="5:61" customFormat="1" x14ac:dyDescent="0.25">
      <c r="E122" s="28" t="s">
        <v>45</v>
      </c>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H122" s="16" t="s">
        <v>6392</v>
      </c>
      <c r="AI122" s="17"/>
      <c r="AJ122" s="17"/>
      <c r="AK122" s="17"/>
      <c r="AL122" s="17"/>
      <c r="AM122" s="17"/>
      <c r="AN122" s="17"/>
      <c r="AO122" s="17"/>
      <c r="AP122" s="17"/>
      <c r="AQ122" s="17"/>
      <c r="AR122" s="17"/>
      <c r="AS122" s="17"/>
      <c r="AT122" s="17"/>
      <c r="AU122" s="17"/>
      <c r="AV122" s="17"/>
      <c r="AW122" s="17"/>
      <c r="AX122" s="17"/>
      <c r="AY122" s="17"/>
      <c r="AZ122" s="17"/>
      <c r="BA122" s="31"/>
      <c r="BB122" s="31"/>
      <c r="BC122" s="31"/>
      <c r="BD122" s="31"/>
      <c r="BE122" s="31"/>
      <c r="BF122" s="31"/>
      <c r="BG122" s="31"/>
      <c r="BH122" s="31"/>
      <c r="BI122" s="31"/>
    </row>
    <row r="123" spans="5:61" customFormat="1" x14ac:dyDescent="0.25">
      <c r="E123" s="28" t="s">
        <v>6265</v>
      </c>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H123" s="16" t="s">
        <v>6388</v>
      </c>
      <c r="AI123" s="17"/>
      <c r="AJ123" s="17"/>
      <c r="AK123" s="17"/>
      <c r="AL123" s="17"/>
      <c r="AM123" s="17"/>
      <c r="AN123" s="17"/>
      <c r="AO123" s="17"/>
      <c r="AP123" s="17"/>
      <c r="AQ123" s="17"/>
      <c r="AR123" s="17"/>
      <c r="AS123" s="17"/>
      <c r="AT123" s="17"/>
      <c r="AU123" s="17"/>
      <c r="AV123" s="17"/>
      <c r="AW123" s="17"/>
      <c r="AX123" s="17"/>
      <c r="AY123" s="17"/>
      <c r="AZ123" s="17"/>
      <c r="BA123" s="31"/>
      <c r="BB123" s="31"/>
      <c r="BC123" s="31"/>
      <c r="BD123" s="31"/>
      <c r="BE123" s="31"/>
      <c r="BF123" s="31"/>
      <c r="BG123" s="31"/>
      <c r="BH123" s="31"/>
      <c r="BI123" s="31"/>
    </row>
    <row r="124" spans="5:61" customFormat="1" x14ac:dyDescent="0.25">
      <c r="E124" s="28" t="s">
        <v>6266</v>
      </c>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H124" s="16" t="s">
        <v>6389</v>
      </c>
      <c r="AI124" s="17"/>
      <c r="AJ124" s="17"/>
      <c r="AK124" s="17"/>
      <c r="AL124" s="17"/>
      <c r="AM124" s="17"/>
      <c r="AN124" s="17"/>
      <c r="AO124" s="17"/>
      <c r="AP124" s="17"/>
      <c r="AQ124" s="17"/>
      <c r="AR124" s="17"/>
      <c r="AS124" s="17"/>
      <c r="AT124" s="17"/>
      <c r="AU124" s="17"/>
      <c r="AV124" s="17"/>
      <c r="AW124" s="17"/>
      <c r="AX124" s="17"/>
      <c r="AY124" s="17"/>
      <c r="AZ124" s="17"/>
      <c r="BA124" s="31"/>
      <c r="BB124" s="31"/>
      <c r="BC124" s="31"/>
      <c r="BD124" s="31"/>
      <c r="BE124" s="31"/>
      <c r="BF124" s="31"/>
      <c r="BG124" s="31"/>
      <c r="BH124" s="31"/>
      <c r="BI124" s="31"/>
    </row>
    <row r="125" spans="5:61" customFormat="1" x14ac:dyDescent="0.25">
      <c r="E125" s="28" t="s">
        <v>36</v>
      </c>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H125" s="16" t="s">
        <v>6385</v>
      </c>
      <c r="AI125" s="17"/>
      <c r="AJ125" s="17"/>
      <c r="AK125" s="17"/>
      <c r="AL125" s="17"/>
      <c r="AM125" s="17"/>
      <c r="AN125" s="17"/>
      <c r="AO125" s="17"/>
      <c r="AP125" s="17"/>
      <c r="AQ125" s="17"/>
      <c r="AR125" s="17"/>
      <c r="AS125" s="17"/>
      <c r="AT125" s="17"/>
      <c r="AU125" s="17"/>
      <c r="AV125" s="17"/>
      <c r="AW125" s="17"/>
      <c r="AX125" s="17"/>
      <c r="AY125" s="17"/>
      <c r="AZ125" s="17"/>
      <c r="BA125" s="31"/>
      <c r="BB125" s="31"/>
      <c r="BC125" s="31"/>
      <c r="BD125" s="31"/>
      <c r="BE125" s="31"/>
      <c r="BF125" s="31"/>
      <c r="BG125" s="31"/>
      <c r="BH125" s="31"/>
      <c r="BI125" s="31"/>
    </row>
    <row r="126" spans="5:61" customFormat="1" x14ac:dyDescent="0.25">
      <c r="E126" s="28" t="s">
        <v>6267</v>
      </c>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H126" s="16"/>
      <c r="AI126" s="17"/>
      <c r="AJ126" s="17"/>
      <c r="AK126" s="17"/>
      <c r="AL126" s="17"/>
      <c r="AM126" s="17"/>
      <c r="AN126" s="17"/>
      <c r="AO126" s="17"/>
      <c r="AP126" s="17"/>
      <c r="AQ126" s="17"/>
      <c r="AR126" s="17"/>
      <c r="AS126" s="17"/>
      <c r="AT126" s="17"/>
      <c r="AU126" s="17"/>
      <c r="AV126" s="17"/>
      <c r="AW126" s="17"/>
      <c r="AX126" s="17"/>
      <c r="AY126" s="17"/>
      <c r="AZ126" s="17"/>
      <c r="BA126" s="31"/>
      <c r="BB126" s="31"/>
      <c r="BC126" s="31"/>
      <c r="BD126" s="31"/>
      <c r="BE126" s="31"/>
      <c r="BF126" s="31"/>
      <c r="BG126" s="31"/>
      <c r="BH126" s="31"/>
      <c r="BI126" s="31"/>
    </row>
    <row r="127" spans="5:61" customFormat="1" x14ac:dyDescent="0.25">
      <c r="E127" s="28" t="s">
        <v>43</v>
      </c>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H127" s="16" t="s">
        <v>32</v>
      </c>
      <c r="AI127" s="17"/>
      <c r="AJ127" s="17"/>
      <c r="AK127" s="17"/>
      <c r="AL127" s="17"/>
      <c r="AM127" s="17"/>
      <c r="AN127" s="17"/>
      <c r="AO127" s="17"/>
      <c r="AP127" s="17"/>
      <c r="AQ127" s="17"/>
      <c r="AR127" s="17"/>
      <c r="AS127" s="17"/>
      <c r="AT127" s="17"/>
      <c r="AU127" s="17"/>
      <c r="AV127" s="17"/>
      <c r="AW127" s="17"/>
      <c r="AX127" s="17"/>
      <c r="AY127" s="17"/>
      <c r="AZ127" s="17"/>
      <c r="BA127" s="31"/>
      <c r="BB127" s="31"/>
      <c r="BC127" s="31"/>
      <c r="BD127" s="31"/>
      <c r="BE127" s="31"/>
      <c r="BF127" s="31"/>
      <c r="BG127" s="31"/>
      <c r="BH127" s="31"/>
      <c r="BI127" s="31"/>
    </row>
    <row r="128" spans="5:61" customFormat="1" x14ac:dyDescent="0.25">
      <c r="E128" s="28" t="s">
        <v>6382</v>
      </c>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H128" s="16" t="s">
        <v>24</v>
      </c>
      <c r="AI128" s="17"/>
      <c r="AJ128" s="17"/>
      <c r="AK128" s="17"/>
      <c r="AL128" s="17"/>
      <c r="AM128" s="17"/>
      <c r="AN128" s="17"/>
      <c r="AO128" s="17"/>
      <c r="AP128" s="17"/>
      <c r="AQ128" s="17"/>
      <c r="AR128" s="17"/>
      <c r="AS128" s="17"/>
      <c r="AT128" s="17"/>
      <c r="AU128" s="17"/>
      <c r="AV128" s="17"/>
      <c r="AW128" s="17"/>
      <c r="AX128" s="17"/>
      <c r="AY128" s="17"/>
      <c r="AZ128" s="17"/>
      <c r="BA128" s="31"/>
      <c r="BB128" s="31"/>
      <c r="BC128" s="31"/>
      <c r="BD128" s="31"/>
      <c r="BE128" s="31"/>
      <c r="BF128" s="31"/>
      <c r="BG128" s="31"/>
      <c r="BH128" s="31"/>
      <c r="BI128" s="31"/>
    </row>
    <row r="129" spans="5:5" customFormat="1" x14ac:dyDescent="0.25"/>
    <row r="130" spans="5:5" customFormat="1" x14ac:dyDescent="0.25">
      <c r="E130" s="2" t="s">
        <v>4</v>
      </c>
    </row>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row r="139" spans="5:5" customFormat="1" x14ac:dyDescent="0.25"/>
    <row r="140" spans="5:5" customFormat="1" x14ac:dyDescent="0.25"/>
    <row r="141" spans="5:5" customFormat="1" x14ac:dyDescent="0.25"/>
    <row r="142" spans="5:5" customFormat="1" x14ac:dyDescent="0.25"/>
    <row r="143" spans="5:5" customFormat="1" x14ac:dyDescent="0.25"/>
    <row r="144" spans="5: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spans="5:5" customFormat="1" x14ac:dyDescent="0.25"/>
    <row r="162" spans="5:5" customFormat="1" x14ac:dyDescent="0.25"/>
    <row r="163" spans="5:5" customFormat="1" x14ac:dyDescent="0.25"/>
    <row r="164" spans="5:5" customFormat="1" x14ac:dyDescent="0.25"/>
    <row r="165" spans="5:5" customFormat="1" x14ac:dyDescent="0.25"/>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row r="172" spans="5:5" customFormat="1" x14ac:dyDescent="0.25"/>
    <row r="173" spans="5:5" customFormat="1" x14ac:dyDescent="0.25"/>
    <row r="174" spans="5:5" customFormat="1" x14ac:dyDescent="0.25">
      <c r="E174" s="2" t="s">
        <v>5</v>
      </c>
    </row>
    <row r="175" spans="5:5" customFormat="1" x14ac:dyDescent="0.25"/>
    <row r="176" spans="5:5"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c r="E253" s="22" t="s">
        <v>6394</v>
      </c>
    </row>
    <row r="254" spans="5:5" customFormat="1" x14ac:dyDescent="0.25">
      <c r="E254" t="s">
        <v>6395</v>
      </c>
    </row>
    <row r="255" spans="5:5" customFormat="1" x14ac:dyDescent="0.25"/>
    <row r="256" spans="5:5"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5:5" customFormat="1" x14ac:dyDescent="0.25"/>
    <row r="306" spans="5:5" customFormat="1" x14ac:dyDescent="0.25"/>
    <row r="307" spans="5:5" customFormat="1" x14ac:dyDescent="0.25"/>
    <row r="308" spans="5:5" customFormat="1" x14ac:dyDescent="0.25"/>
    <row r="309" spans="5:5" customFormat="1" x14ac:dyDescent="0.25">
      <c r="E309" s="1" t="s">
        <v>6366</v>
      </c>
    </row>
    <row r="310" spans="5:5" customFormat="1" x14ac:dyDescent="0.25"/>
    <row r="311" spans="5:5" customFormat="1" x14ac:dyDescent="0.25">
      <c r="E311" s="22" t="s">
        <v>6438</v>
      </c>
    </row>
    <row r="312" spans="5:5" customFormat="1" x14ac:dyDescent="0.25">
      <c r="E312" t="s">
        <v>6439</v>
      </c>
    </row>
    <row r="313" spans="5:5" customFormat="1" x14ac:dyDescent="0.25"/>
    <row r="314" spans="5:5" customFormat="1" x14ac:dyDescent="0.25"/>
    <row r="315" spans="5:5" customFormat="1" x14ac:dyDescent="0.25"/>
    <row r="316" spans="5:5" customFormat="1" x14ac:dyDescent="0.25"/>
    <row r="317" spans="5:5" customFormat="1" x14ac:dyDescent="0.25"/>
    <row r="318" spans="5:5" customFormat="1" x14ac:dyDescent="0.25"/>
    <row r="319" spans="5:5" customFormat="1" x14ac:dyDescent="0.25"/>
    <row r="320" spans="5:5"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3:5" customFormat="1" x14ac:dyDescent="0.25">
      <c r="C337" s="21">
        <v>0</v>
      </c>
      <c r="E337" s="1" t="s">
        <v>6194</v>
      </c>
    </row>
    <row r="338" spans="3:5" customFormat="1" x14ac:dyDescent="0.25">
      <c r="E338" t="s">
        <v>6212</v>
      </c>
    </row>
    <row r="339" spans="3:5" customFormat="1" x14ac:dyDescent="0.25">
      <c r="E339" s="2" t="s">
        <v>6213</v>
      </c>
    </row>
    <row r="340" spans="3:5" customFormat="1" x14ac:dyDescent="0.25">
      <c r="E340" t="s">
        <v>394</v>
      </c>
    </row>
    <row r="341" spans="3:5" customFormat="1" x14ac:dyDescent="0.25">
      <c r="E341" t="s">
        <v>395</v>
      </c>
    </row>
    <row r="342" spans="3:5" customFormat="1" x14ac:dyDescent="0.25"/>
    <row r="343" spans="3:5" customFormat="1" x14ac:dyDescent="0.25">
      <c r="E343" s="41" t="s">
        <v>6131</v>
      </c>
    </row>
    <row r="344" spans="3:5" customFormat="1" x14ac:dyDescent="0.25">
      <c r="E344" t="s">
        <v>6128</v>
      </c>
    </row>
    <row r="345" spans="3:5" customFormat="1" x14ac:dyDescent="0.25"/>
    <row r="346" spans="3:5" customFormat="1" x14ac:dyDescent="0.25">
      <c r="E346" s="41" t="s">
        <v>6132</v>
      </c>
    </row>
    <row r="347" spans="3:5" customFormat="1" x14ac:dyDescent="0.25">
      <c r="E347" t="s">
        <v>6129</v>
      </c>
    </row>
    <row r="348" spans="3:5" customFormat="1" x14ac:dyDescent="0.25"/>
    <row r="349" spans="3:5" customFormat="1" x14ac:dyDescent="0.25">
      <c r="E349" s="41" t="s">
        <v>6133</v>
      </c>
    </row>
    <row r="350" spans="3:5" customFormat="1" x14ac:dyDescent="0.25">
      <c r="E350" t="s">
        <v>6214</v>
      </c>
    </row>
    <row r="351" spans="3:5" customFormat="1" x14ac:dyDescent="0.25"/>
    <row r="352" spans="3:5" customFormat="1" x14ac:dyDescent="0.25">
      <c r="E352" s="41" t="s">
        <v>122</v>
      </c>
    </row>
    <row r="353" spans="5:50" customFormat="1" x14ac:dyDescent="0.25">
      <c r="E353" t="s">
        <v>6215</v>
      </c>
    </row>
    <row r="354" spans="5:50" customFormat="1" x14ac:dyDescent="0.25">
      <c r="E354" t="s">
        <v>6226</v>
      </c>
      <c r="AC354" s="2" t="s">
        <v>6227</v>
      </c>
    </row>
    <row r="355" spans="5:50" customFormat="1" x14ac:dyDescent="0.25">
      <c r="E355" t="s">
        <v>6228</v>
      </c>
      <c r="AC355" s="2" t="s">
        <v>6229</v>
      </c>
    </row>
    <row r="356" spans="5:50" customFormat="1" x14ac:dyDescent="0.25">
      <c r="E356" t="s">
        <v>6233</v>
      </c>
      <c r="AC356" s="2" t="s">
        <v>6230</v>
      </c>
      <c r="AL356" s="2" t="s">
        <v>6231</v>
      </c>
      <c r="AP356" s="2" t="s">
        <v>6232</v>
      </c>
      <c r="AX356" s="2" t="s">
        <v>6234</v>
      </c>
    </row>
    <row r="357" spans="5:50" customFormat="1" x14ac:dyDescent="0.25">
      <c r="E357" t="s">
        <v>6238</v>
      </c>
      <c r="AC357" s="2" t="s">
        <v>6235</v>
      </c>
      <c r="AL357" s="2" t="s">
        <v>6236</v>
      </c>
      <c r="AP357" s="2" t="s">
        <v>6237</v>
      </c>
      <c r="AX357" s="2" t="s">
        <v>6239</v>
      </c>
    </row>
    <row r="358" spans="5:50" customFormat="1" x14ac:dyDescent="0.25">
      <c r="E358" t="s">
        <v>6240</v>
      </c>
      <c r="AC358" s="2" t="s">
        <v>298</v>
      </c>
    </row>
    <row r="359" spans="5:50" customFormat="1" x14ac:dyDescent="0.25">
      <c r="E359" t="s">
        <v>6243</v>
      </c>
      <c r="AC359" s="2" t="s">
        <v>6241</v>
      </c>
      <c r="AL359" s="2" t="s">
        <v>6231</v>
      </c>
      <c r="AP359" s="2" t="s">
        <v>6232</v>
      </c>
      <c r="AX359" s="2" t="s">
        <v>6234</v>
      </c>
    </row>
    <row r="360" spans="5:50" customFormat="1" x14ac:dyDescent="0.25">
      <c r="E360" t="s">
        <v>6244</v>
      </c>
      <c r="AC360" s="2" t="s">
        <v>6242</v>
      </c>
      <c r="AL360" s="2" t="s">
        <v>6236</v>
      </c>
      <c r="AP360" s="2" t="s">
        <v>6237</v>
      </c>
      <c r="AX360" s="2" t="s">
        <v>6245</v>
      </c>
    </row>
    <row r="361" spans="5:50" customFormat="1" x14ac:dyDescent="0.25"/>
    <row r="362" spans="5:50" customFormat="1" x14ac:dyDescent="0.25">
      <c r="E362" s="41" t="s">
        <v>123</v>
      </c>
    </row>
    <row r="363" spans="5:50" customFormat="1" x14ac:dyDescent="0.25">
      <c r="E363" t="s">
        <v>6216</v>
      </c>
    </row>
    <row r="364" spans="5:50" customFormat="1" x14ac:dyDescent="0.25"/>
    <row r="365" spans="5:50" customFormat="1" x14ac:dyDescent="0.25">
      <c r="E365" s="41" t="s">
        <v>127</v>
      </c>
    </row>
    <row r="366" spans="5:50" customFormat="1" x14ac:dyDescent="0.25">
      <c r="E366" t="s">
        <v>6217</v>
      </c>
    </row>
    <row r="367" spans="5:50" customFormat="1" x14ac:dyDescent="0.25">
      <c r="E367" t="s">
        <v>6218</v>
      </c>
    </row>
    <row r="368" spans="5:50" customFormat="1" x14ac:dyDescent="0.25">
      <c r="E368" t="s">
        <v>6219</v>
      </c>
    </row>
    <row r="369" spans="5:5" customFormat="1" x14ac:dyDescent="0.25">
      <c r="E369" t="s">
        <v>6220</v>
      </c>
    </row>
    <row r="370" spans="5:5" customFormat="1" x14ac:dyDescent="0.25"/>
    <row r="371" spans="5:5" customFormat="1" x14ac:dyDescent="0.25">
      <c r="E371" s="41" t="s">
        <v>124</v>
      </c>
    </row>
    <row r="372" spans="5:5" customFormat="1" x14ac:dyDescent="0.25">
      <c r="E372" t="s">
        <v>6221</v>
      </c>
    </row>
    <row r="373" spans="5:5" customFormat="1" x14ac:dyDescent="0.25">
      <c r="E373" t="s">
        <v>6222</v>
      </c>
    </row>
    <row r="374" spans="5:5" customFormat="1" x14ac:dyDescent="0.25">
      <c r="E374" t="s">
        <v>6223</v>
      </c>
    </row>
    <row r="375" spans="5:5" customFormat="1" x14ac:dyDescent="0.25">
      <c r="E375" t="s">
        <v>6224</v>
      </c>
    </row>
    <row r="376" spans="5:5" customFormat="1" x14ac:dyDescent="0.25"/>
    <row r="377" spans="5:5" customFormat="1" x14ac:dyDescent="0.25">
      <c r="E377" s="22" t="s">
        <v>6246</v>
      </c>
    </row>
    <row r="378" spans="5:5" customFormat="1" x14ac:dyDescent="0.25">
      <c r="E378" t="s">
        <v>6247</v>
      </c>
    </row>
    <row r="379" spans="5:5" customFormat="1" x14ac:dyDescent="0.25"/>
    <row r="380" spans="5:5" customFormat="1" x14ac:dyDescent="0.25"/>
    <row r="381" spans="5:5" customFormat="1" x14ac:dyDescent="0.25"/>
    <row r="382" spans="5:5" customFormat="1" x14ac:dyDescent="0.25"/>
    <row r="383" spans="5:5" customFormat="1" x14ac:dyDescent="0.25"/>
    <row r="384" spans="5:5" customFormat="1" x14ac:dyDescent="0.25"/>
    <row r="385" spans="5:5" customFormat="1" x14ac:dyDescent="0.25"/>
    <row r="386" spans="5:5" customFormat="1" x14ac:dyDescent="0.25"/>
    <row r="387" spans="5:5" customFormat="1" x14ac:dyDescent="0.25"/>
    <row r="388" spans="5:5" customFormat="1" x14ac:dyDescent="0.25"/>
    <row r="389" spans="5:5" customFormat="1" x14ac:dyDescent="0.25"/>
    <row r="390" spans="5:5" customFormat="1" x14ac:dyDescent="0.25"/>
    <row r="391" spans="5:5" customFormat="1" x14ac:dyDescent="0.25"/>
    <row r="392" spans="5:5" customFormat="1" x14ac:dyDescent="0.25"/>
    <row r="393" spans="5:5" customFormat="1" x14ac:dyDescent="0.25"/>
    <row r="394" spans="5:5" customFormat="1" x14ac:dyDescent="0.25"/>
    <row r="395" spans="5:5" customFormat="1" x14ac:dyDescent="0.25"/>
    <row r="396" spans="5:5" customFormat="1" x14ac:dyDescent="0.25"/>
    <row r="397" spans="5:5" customFormat="1" x14ac:dyDescent="0.25">
      <c r="E397" s="1" t="s">
        <v>6366</v>
      </c>
    </row>
    <row r="398" spans="5:5" customFormat="1" x14ac:dyDescent="0.25"/>
    <row r="399" spans="5:5" customFormat="1" x14ac:dyDescent="0.25">
      <c r="E399" s="22" t="s">
        <v>6386</v>
      </c>
    </row>
    <row r="400" spans="5:5" customFormat="1" x14ac:dyDescent="0.25">
      <c r="E400" t="s">
        <v>6387</v>
      </c>
    </row>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spans="5:5" customFormat="1" x14ac:dyDescent="0.25">
      <c r="E465" s="22" t="s">
        <v>6390</v>
      </c>
    </row>
    <row r="466" spans="5:5" customFormat="1" x14ac:dyDescent="0.25">
      <c r="E466" t="s">
        <v>6391</v>
      </c>
    </row>
    <row r="467" spans="5:5" customFormat="1" x14ac:dyDescent="0.25"/>
    <row r="468" spans="5:5" customFormat="1" x14ac:dyDescent="0.25"/>
    <row r="469" spans="5:5" customFormat="1" x14ac:dyDescent="0.25"/>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spans="3:5" customFormat="1" x14ac:dyDescent="0.25"/>
    <row r="482" spans="3:5" customFormat="1" x14ac:dyDescent="0.25"/>
    <row r="483" spans="3:5" customFormat="1" x14ac:dyDescent="0.25"/>
    <row r="484" spans="3:5" customFormat="1" x14ac:dyDescent="0.25"/>
    <row r="485" spans="3:5" customFormat="1" x14ac:dyDescent="0.25"/>
    <row r="486" spans="3:5" customFormat="1" x14ac:dyDescent="0.25"/>
    <row r="487" spans="3:5" customFormat="1" x14ac:dyDescent="0.25"/>
    <row r="488" spans="3:5" customFormat="1" x14ac:dyDescent="0.25">
      <c r="C488" s="21">
        <v>0</v>
      </c>
      <c r="E488" s="1" t="s">
        <v>6375</v>
      </c>
    </row>
    <row r="489" spans="3:5" customFormat="1" x14ac:dyDescent="0.25">
      <c r="E489" t="s">
        <v>294</v>
      </c>
    </row>
    <row r="490" spans="3:5" customFormat="1" x14ac:dyDescent="0.25">
      <c r="E490" t="s">
        <v>405</v>
      </c>
    </row>
    <row r="491" spans="3:5" customFormat="1" x14ac:dyDescent="0.25"/>
    <row r="492" spans="3:5" customFormat="1" x14ac:dyDescent="0.25">
      <c r="E492" s="22" t="s">
        <v>6400</v>
      </c>
    </row>
    <row r="493" spans="3:5" customFormat="1" x14ac:dyDescent="0.25">
      <c r="E493" t="s">
        <v>6401</v>
      </c>
    </row>
    <row r="494" spans="3:5" customFormat="1" x14ac:dyDescent="0.25"/>
    <row r="495" spans="3:5" customFormat="1" x14ac:dyDescent="0.25"/>
    <row r="496" spans="3:5" customFormat="1" x14ac:dyDescent="0.25"/>
    <row r="497" spans="40:40" customFormat="1" x14ac:dyDescent="0.25"/>
    <row r="498" spans="40:40" customFormat="1" x14ac:dyDescent="0.25"/>
    <row r="499" spans="40:40" customFormat="1" x14ac:dyDescent="0.25"/>
    <row r="500" spans="40:40" customFormat="1" x14ac:dyDescent="0.25"/>
    <row r="501" spans="40:40" customFormat="1" x14ac:dyDescent="0.25">
      <c r="AN501" s="22" t="s">
        <v>778</v>
      </c>
    </row>
    <row r="502" spans="40:40" customFormat="1" x14ac:dyDescent="0.25"/>
    <row r="503" spans="40:40" customFormat="1" x14ac:dyDescent="0.25"/>
    <row r="504" spans="40:40" customFormat="1" x14ac:dyDescent="0.25"/>
    <row r="505" spans="40:40" customFormat="1" x14ac:dyDescent="0.25"/>
    <row r="506" spans="40:40" customFormat="1" x14ac:dyDescent="0.25"/>
    <row r="507" spans="40:40" customFormat="1" x14ac:dyDescent="0.25"/>
    <row r="508" spans="40:40" customFormat="1" x14ac:dyDescent="0.25"/>
    <row r="509" spans="40:40" customFormat="1" x14ac:dyDescent="0.25"/>
    <row r="510" spans="40:40" customFormat="1" x14ac:dyDescent="0.25"/>
    <row r="511" spans="40:40" customFormat="1" x14ac:dyDescent="0.25"/>
    <row r="512" spans="40:40" customFormat="1" x14ac:dyDescent="0.25"/>
    <row r="513" spans="5:28" customFormat="1" x14ac:dyDescent="0.25"/>
    <row r="514" spans="5:28" customFormat="1" x14ac:dyDescent="0.25">
      <c r="E514" s="2" t="s">
        <v>295</v>
      </c>
      <c r="O514" s="2" t="s">
        <v>4</v>
      </c>
      <c r="AB514" s="2" t="s">
        <v>5</v>
      </c>
    </row>
    <row r="515" spans="5:28" customFormat="1" x14ac:dyDescent="0.25">
      <c r="E515" t="s">
        <v>6402</v>
      </c>
      <c r="O515" s="32" t="s">
        <v>6424</v>
      </c>
      <c r="AB515" s="32" t="s">
        <v>2421</v>
      </c>
    </row>
    <row r="516" spans="5:28" customFormat="1" x14ac:dyDescent="0.25">
      <c r="E516" t="s">
        <v>6402</v>
      </c>
      <c r="O516" t="s">
        <v>6403</v>
      </c>
      <c r="AB516" t="s">
        <v>865</v>
      </c>
    </row>
    <row r="517" spans="5:28" customFormat="1" x14ac:dyDescent="0.25">
      <c r="E517" t="s">
        <v>166</v>
      </c>
      <c r="O517" t="s">
        <v>315</v>
      </c>
      <c r="AB517" t="s">
        <v>318</v>
      </c>
    </row>
    <row r="518" spans="5:28" customFormat="1" x14ac:dyDescent="0.25">
      <c r="E518" t="s">
        <v>6404</v>
      </c>
      <c r="O518" t="s">
        <v>315</v>
      </c>
      <c r="AB518" t="s">
        <v>318</v>
      </c>
    </row>
    <row r="519" spans="5:28" customFormat="1" x14ac:dyDescent="0.25">
      <c r="E519" t="s">
        <v>6405</v>
      </c>
      <c r="O519" t="s">
        <v>315</v>
      </c>
      <c r="AB519" t="s">
        <v>318</v>
      </c>
    </row>
    <row r="520" spans="5:28" customFormat="1" x14ac:dyDescent="0.25">
      <c r="E520" t="s">
        <v>6406</v>
      </c>
      <c r="O520" t="s">
        <v>315</v>
      </c>
      <c r="AB520" t="s">
        <v>318</v>
      </c>
    </row>
    <row r="521" spans="5:28" customFormat="1" x14ac:dyDescent="0.25">
      <c r="E521" t="s">
        <v>6229</v>
      </c>
      <c r="O521" t="s">
        <v>315</v>
      </c>
      <c r="AB521" t="s">
        <v>318</v>
      </c>
    </row>
    <row r="522" spans="5:28" customFormat="1" x14ac:dyDescent="0.25">
      <c r="E522" t="s">
        <v>6407</v>
      </c>
      <c r="O522" t="s">
        <v>315</v>
      </c>
      <c r="AB522" t="s">
        <v>318</v>
      </c>
    </row>
    <row r="523" spans="5:28" customFormat="1" x14ac:dyDescent="0.25">
      <c r="E523" t="s">
        <v>6408</v>
      </c>
      <c r="O523" t="s">
        <v>315</v>
      </c>
      <c r="AB523" t="s">
        <v>318</v>
      </c>
    </row>
    <row r="524" spans="5:28" customFormat="1" x14ac:dyDescent="0.25">
      <c r="E524" t="s">
        <v>6409</v>
      </c>
      <c r="O524" t="s">
        <v>315</v>
      </c>
      <c r="AB524" t="s">
        <v>318</v>
      </c>
    </row>
    <row r="525" spans="5:28" customFormat="1" x14ac:dyDescent="0.25">
      <c r="E525" t="s">
        <v>6410</v>
      </c>
      <c r="O525" t="s">
        <v>6411</v>
      </c>
      <c r="AB525" t="s">
        <v>1298</v>
      </c>
    </row>
    <row r="526" spans="5:28" customFormat="1" x14ac:dyDescent="0.25">
      <c r="E526" t="s">
        <v>6412</v>
      </c>
      <c r="O526" t="s">
        <v>6411</v>
      </c>
      <c r="AB526" t="s">
        <v>1298</v>
      </c>
    </row>
    <row r="527" spans="5:28" customFormat="1" x14ac:dyDescent="0.25">
      <c r="E527" t="s">
        <v>254</v>
      </c>
      <c r="O527" t="s">
        <v>6411</v>
      </c>
      <c r="AB527" t="s">
        <v>1298</v>
      </c>
    </row>
    <row r="528" spans="5:28" customFormat="1" x14ac:dyDescent="0.25">
      <c r="E528" t="s">
        <v>255</v>
      </c>
      <c r="O528" t="s">
        <v>6411</v>
      </c>
      <c r="AB528" t="s">
        <v>1298</v>
      </c>
    </row>
    <row r="529" spans="5:28" customFormat="1" x14ac:dyDescent="0.25">
      <c r="E529" t="s">
        <v>6413</v>
      </c>
      <c r="O529" t="s">
        <v>6411</v>
      </c>
      <c r="AB529" t="s">
        <v>1298</v>
      </c>
    </row>
    <row r="530" spans="5:28" customFormat="1" x14ac:dyDescent="0.25">
      <c r="E530" t="s">
        <v>6414</v>
      </c>
      <c r="O530" t="s">
        <v>6411</v>
      </c>
      <c r="AB530" t="s">
        <v>1298</v>
      </c>
    </row>
    <row r="531" spans="5:28" customFormat="1" x14ac:dyDescent="0.25">
      <c r="E531" t="s">
        <v>6415</v>
      </c>
      <c r="O531" t="s">
        <v>6411</v>
      </c>
      <c r="AB531" t="s">
        <v>1298</v>
      </c>
    </row>
    <row r="532" spans="5:28" customFormat="1" x14ac:dyDescent="0.25">
      <c r="E532" t="s">
        <v>6416</v>
      </c>
      <c r="O532" t="s">
        <v>6417</v>
      </c>
      <c r="AB532" t="s">
        <v>6418</v>
      </c>
    </row>
    <row r="533" spans="5:28" customFormat="1" x14ac:dyDescent="0.25">
      <c r="E533" t="s">
        <v>6419</v>
      </c>
      <c r="O533" t="s">
        <v>6420</v>
      </c>
      <c r="AB533" t="s">
        <v>1220</v>
      </c>
    </row>
    <row r="534" spans="5:28" customFormat="1" x14ac:dyDescent="0.25">
      <c r="E534" t="s">
        <v>6421</v>
      </c>
      <c r="O534" t="s">
        <v>6420</v>
      </c>
      <c r="AB534" t="s">
        <v>1220</v>
      </c>
    </row>
    <row r="535" spans="5:28" customFormat="1" x14ac:dyDescent="0.25">
      <c r="E535" t="s">
        <v>6422</v>
      </c>
      <c r="O535" t="s">
        <v>6423</v>
      </c>
      <c r="AB535" t="s">
        <v>1848</v>
      </c>
    </row>
    <row r="536" spans="5:28" customFormat="1" x14ac:dyDescent="0.25"/>
    <row r="537" spans="5:28" customFormat="1" x14ac:dyDescent="0.25">
      <c r="E537" s="28" t="s">
        <v>58</v>
      </c>
      <c r="F537" s="29"/>
      <c r="G537" s="29"/>
      <c r="H537" s="29"/>
      <c r="I537" s="29"/>
      <c r="J537" s="29"/>
      <c r="K537" s="29"/>
      <c r="L537" s="29"/>
      <c r="M537" s="29"/>
      <c r="N537" s="29"/>
      <c r="O537" s="29"/>
      <c r="P537" s="29"/>
      <c r="Q537" s="29"/>
      <c r="R537" s="29"/>
      <c r="S537" s="29"/>
      <c r="T537" s="29"/>
      <c r="U537" s="29"/>
      <c r="V537" s="29"/>
      <c r="W537" s="29"/>
      <c r="X537" s="29"/>
      <c r="Y537" s="29"/>
      <c r="Z537" s="29"/>
      <c r="AA537" s="29"/>
    </row>
    <row r="538" spans="5:28" customFormat="1" x14ac:dyDescent="0.25">
      <c r="E538" s="28" t="s">
        <v>53</v>
      </c>
      <c r="F538" s="29"/>
      <c r="G538" s="29"/>
      <c r="H538" s="29"/>
      <c r="I538" s="29"/>
      <c r="J538" s="29"/>
      <c r="K538" s="29"/>
      <c r="L538" s="29"/>
      <c r="M538" s="29"/>
      <c r="N538" s="29"/>
      <c r="O538" s="29"/>
      <c r="P538" s="29"/>
      <c r="Q538" s="29"/>
      <c r="R538" s="29"/>
      <c r="S538" s="29"/>
      <c r="T538" s="29"/>
      <c r="U538" s="29"/>
      <c r="V538" s="29"/>
      <c r="W538" s="29"/>
      <c r="X538" s="29"/>
      <c r="Y538" s="29"/>
      <c r="Z538" s="29"/>
      <c r="AA538" s="29"/>
    </row>
    <row r="539" spans="5:28" customFormat="1" x14ac:dyDescent="0.25">
      <c r="E539" s="28"/>
      <c r="F539" s="29"/>
      <c r="G539" s="29"/>
      <c r="H539" s="29"/>
      <c r="I539" s="29"/>
      <c r="J539" s="29"/>
      <c r="K539" s="29"/>
      <c r="L539" s="29"/>
      <c r="M539" s="29"/>
      <c r="N539" s="29"/>
      <c r="O539" s="29"/>
      <c r="P539" s="29"/>
      <c r="Q539" s="29"/>
      <c r="R539" s="29"/>
      <c r="S539" s="29"/>
      <c r="T539" s="29"/>
      <c r="U539" s="29"/>
      <c r="V539" s="29"/>
      <c r="W539" s="29"/>
      <c r="X539" s="29"/>
      <c r="Y539" s="29"/>
      <c r="Z539" s="29"/>
      <c r="AA539" s="29"/>
    </row>
    <row r="540" spans="5:28" customFormat="1" x14ac:dyDescent="0.25">
      <c r="E540" s="28" t="s">
        <v>5588</v>
      </c>
      <c r="F540" s="29"/>
      <c r="G540" s="29"/>
      <c r="H540" s="29"/>
      <c r="I540" s="29"/>
      <c r="J540" s="29"/>
      <c r="K540" s="29"/>
      <c r="L540" s="29"/>
      <c r="M540" s="29"/>
      <c r="N540" s="29"/>
      <c r="O540" s="29"/>
      <c r="P540" s="29"/>
      <c r="Q540" s="29"/>
      <c r="R540" s="29"/>
      <c r="S540" s="29"/>
      <c r="T540" s="29"/>
      <c r="U540" s="29"/>
      <c r="V540" s="29"/>
      <c r="W540" s="29"/>
      <c r="X540" s="29"/>
      <c r="Y540" s="29"/>
      <c r="Z540" s="29"/>
      <c r="AA540" s="29"/>
    </row>
    <row r="541" spans="5:28" customFormat="1" x14ac:dyDescent="0.25">
      <c r="E541" s="28" t="s">
        <v>607</v>
      </c>
      <c r="F541" s="29"/>
      <c r="G541" s="29"/>
      <c r="H541" s="29"/>
      <c r="I541" s="29"/>
      <c r="J541" s="29"/>
      <c r="K541" s="29"/>
      <c r="L541" s="29"/>
      <c r="M541" s="29"/>
      <c r="N541" s="29"/>
      <c r="O541" s="29"/>
      <c r="P541" s="29"/>
      <c r="Q541" s="29"/>
      <c r="R541" s="29"/>
      <c r="S541" s="29"/>
      <c r="T541" s="29"/>
      <c r="U541" s="29"/>
      <c r="V541" s="29"/>
      <c r="W541" s="29"/>
      <c r="X541" s="29"/>
      <c r="Y541" s="29"/>
      <c r="Z541" s="29"/>
      <c r="AA541" s="29"/>
    </row>
    <row r="542" spans="5:28" customFormat="1" x14ac:dyDescent="0.25">
      <c r="E542" s="28" t="s">
        <v>353</v>
      </c>
      <c r="F542" s="29"/>
      <c r="G542" s="29"/>
      <c r="H542" s="29"/>
      <c r="I542" s="29"/>
      <c r="J542" s="29"/>
      <c r="K542" s="29"/>
      <c r="L542" s="29"/>
      <c r="M542" s="29"/>
      <c r="N542" s="29"/>
      <c r="O542" s="29"/>
      <c r="P542" s="29"/>
      <c r="Q542" s="29"/>
      <c r="R542" s="29"/>
      <c r="S542" s="29"/>
      <c r="T542" s="29"/>
      <c r="U542" s="29"/>
      <c r="V542" s="29"/>
      <c r="W542" s="29"/>
      <c r="X542" s="29"/>
      <c r="Y542" s="29"/>
      <c r="Z542" s="29"/>
      <c r="AA542" s="29"/>
    </row>
    <row r="543" spans="5:28" customFormat="1" x14ac:dyDescent="0.25">
      <c r="E543" s="28"/>
      <c r="F543" s="29"/>
      <c r="G543" s="29"/>
      <c r="H543" s="29"/>
      <c r="I543" s="29"/>
      <c r="J543" s="29"/>
      <c r="K543" s="29"/>
      <c r="L543" s="29"/>
      <c r="M543" s="29"/>
      <c r="N543" s="29"/>
      <c r="O543" s="29"/>
      <c r="P543" s="29"/>
      <c r="Q543" s="29"/>
      <c r="R543" s="29"/>
      <c r="S543" s="29"/>
      <c r="T543" s="29"/>
      <c r="U543" s="29"/>
      <c r="V543" s="29"/>
      <c r="W543" s="29"/>
      <c r="X543" s="29"/>
      <c r="Y543" s="29"/>
      <c r="Z543" s="29"/>
      <c r="AA543" s="29"/>
    </row>
    <row r="544" spans="5:28" customFormat="1" x14ac:dyDescent="0.25">
      <c r="E544" s="28" t="s">
        <v>6090</v>
      </c>
      <c r="F544" s="29"/>
      <c r="G544" s="29"/>
      <c r="H544" s="29"/>
      <c r="I544" s="29"/>
      <c r="J544" s="29"/>
      <c r="K544" s="29"/>
      <c r="L544" s="29"/>
      <c r="M544" s="29"/>
      <c r="N544" s="29"/>
      <c r="O544" s="29"/>
      <c r="P544" s="29"/>
      <c r="Q544" s="29"/>
      <c r="R544" s="29"/>
      <c r="S544" s="29"/>
      <c r="T544" s="29"/>
      <c r="U544" s="29"/>
      <c r="V544" s="29"/>
      <c r="W544" s="29"/>
      <c r="X544" s="29"/>
      <c r="Y544" s="29"/>
      <c r="Z544" s="29"/>
      <c r="AA544" s="29"/>
    </row>
    <row r="545" spans="5:99" customFormat="1" x14ac:dyDescent="0.25">
      <c r="E545" s="28" t="s">
        <v>6091</v>
      </c>
      <c r="F545" s="29"/>
      <c r="G545" s="29"/>
      <c r="H545" s="29"/>
      <c r="I545" s="29"/>
      <c r="J545" s="29"/>
      <c r="K545" s="29"/>
      <c r="L545" s="29"/>
      <c r="M545" s="29"/>
      <c r="N545" s="29"/>
      <c r="O545" s="29"/>
      <c r="P545" s="29"/>
      <c r="Q545" s="29"/>
      <c r="R545" s="29"/>
      <c r="S545" s="29"/>
      <c r="T545" s="29"/>
      <c r="U545" s="29"/>
      <c r="V545" s="29"/>
      <c r="W545" s="29"/>
      <c r="X545" s="29"/>
      <c r="Y545" s="29"/>
      <c r="Z545" s="29"/>
      <c r="AA545" s="29"/>
    </row>
    <row r="546" spans="5:99" customFormat="1" x14ac:dyDescent="0.25">
      <c r="E546" s="28"/>
      <c r="F546" s="29"/>
      <c r="G546" s="29"/>
      <c r="H546" s="29"/>
      <c r="I546" s="29"/>
      <c r="J546" s="29"/>
      <c r="K546" s="29"/>
      <c r="L546" s="29"/>
      <c r="M546" s="29"/>
      <c r="N546" s="29"/>
      <c r="O546" s="29"/>
      <c r="P546" s="29"/>
      <c r="Q546" s="29"/>
      <c r="R546" s="29"/>
      <c r="S546" s="29"/>
      <c r="T546" s="29"/>
      <c r="U546" s="29"/>
      <c r="V546" s="29"/>
      <c r="W546" s="29"/>
      <c r="X546" s="29"/>
      <c r="Y546" s="29"/>
      <c r="Z546" s="29"/>
      <c r="AA546" s="29"/>
    </row>
    <row r="547" spans="5:99" customFormat="1" x14ac:dyDescent="0.25">
      <c r="E547" s="28" t="s">
        <v>6425</v>
      </c>
      <c r="F547" s="29"/>
      <c r="G547" s="29"/>
      <c r="H547" s="29"/>
      <c r="I547" s="29"/>
      <c r="J547" s="29"/>
      <c r="K547" s="29"/>
      <c r="L547" s="29"/>
      <c r="M547" s="29"/>
      <c r="N547" s="29"/>
      <c r="O547" s="29"/>
      <c r="P547" s="29"/>
      <c r="Q547" s="29"/>
      <c r="R547" s="29"/>
      <c r="S547" s="29"/>
      <c r="T547" s="29"/>
      <c r="U547" s="29"/>
      <c r="V547" s="29"/>
      <c r="W547" s="29"/>
      <c r="X547" s="29"/>
      <c r="Y547" s="29"/>
      <c r="Z547" s="29"/>
      <c r="AA547" s="29"/>
    </row>
    <row r="548" spans="5:99" customFormat="1" x14ac:dyDescent="0.25">
      <c r="E548" s="28" t="s">
        <v>5589</v>
      </c>
      <c r="F548" s="29"/>
      <c r="G548" s="29"/>
      <c r="H548" s="29"/>
      <c r="I548" s="29"/>
      <c r="J548" s="29"/>
      <c r="K548" s="29"/>
      <c r="L548" s="29"/>
      <c r="M548" s="29"/>
      <c r="N548" s="29"/>
      <c r="O548" s="29"/>
      <c r="P548" s="29"/>
      <c r="Q548" s="29"/>
      <c r="R548" s="29"/>
      <c r="S548" s="29"/>
      <c r="T548" s="29"/>
      <c r="U548" s="29"/>
      <c r="V548" s="29"/>
      <c r="W548" s="29"/>
      <c r="X548" s="29"/>
      <c r="Y548" s="29"/>
      <c r="Z548" s="29"/>
      <c r="AA548" s="29"/>
    </row>
    <row r="549" spans="5:99" customFormat="1" x14ac:dyDescent="0.25">
      <c r="E549" s="28"/>
      <c r="F549" s="29"/>
      <c r="G549" s="29"/>
      <c r="H549" s="29"/>
      <c r="I549" s="29"/>
      <c r="J549" s="29"/>
      <c r="K549" s="29"/>
      <c r="L549" s="29"/>
      <c r="M549" s="29"/>
      <c r="N549" s="29"/>
      <c r="O549" s="29"/>
      <c r="P549" s="29"/>
      <c r="Q549" s="29"/>
      <c r="R549" s="29"/>
      <c r="S549" s="29"/>
      <c r="T549" s="29"/>
      <c r="U549" s="29"/>
      <c r="V549" s="29"/>
      <c r="W549" s="29"/>
      <c r="X549" s="29"/>
      <c r="Y549" s="29"/>
      <c r="Z549" s="29"/>
      <c r="AA549" s="29"/>
    </row>
    <row r="550" spans="5:99" customFormat="1" x14ac:dyDescent="0.25">
      <c r="E550" s="28" t="s">
        <v>6426</v>
      </c>
      <c r="F550" s="29"/>
      <c r="G550" s="29"/>
      <c r="H550" s="29"/>
      <c r="I550" s="29"/>
      <c r="J550" s="29"/>
      <c r="K550" s="29"/>
      <c r="L550" s="29"/>
      <c r="M550" s="29"/>
      <c r="N550" s="29"/>
      <c r="O550" s="29"/>
      <c r="P550" s="29"/>
      <c r="Q550" s="29"/>
      <c r="R550" s="29"/>
      <c r="S550" s="29"/>
      <c r="T550" s="29"/>
      <c r="U550" s="29"/>
      <c r="V550" s="29"/>
      <c r="W550" s="29"/>
      <c r="X550" s="29"/>
      <c r="Y550" s="29"/>
      <c r="Z550" s="29"/>
      <c r="AA550" s="29"/>
    </row>
    <row r="551" spans="5:99" customFormat="1" x14ac:dyDescent="0.25">
      <c r="E551" s="28" t="s">
        <v>6427</v>
      </c>
      <c r="F551" s="29"/>
      <c r="G551" s="29"/>
      <c r="H551" s="29"/>
      <c r="I551" s="29"/>
      <c r="J551" s="29"/>
      <c r="K551" s="29"/>
      <c r="L551" s="29"/>
      <c r="M551" s="29"/>
      <c r="N551" s="29"/>
      <c r="O551" s="29"/>
      <c r="P551" s="29"/>
      <c r="Q551" s="29"/>
      <c r="R551" s="29"/>
      <c r="S551" s="29"/>
      <c r="T551" s="29"/>
      <c r="U551" s="29"/>
      <c r="V551" s="29"/>
      <c r="W551" s="29"/>
      <c r="X551" s="29"/>
      <c r="Y551" s="29"/>
      <c r="Z551" s="29"/>
      <c r="AA551" s="29"/>
    </row>
    <row r="552" spans="5:99" customFormat="1" x14ac:dyDescent="0.25">
      <c r="E552" s="28"/>
      <c r="F552" s="29"/>
      <c r="G552" s="29"/>
      <c r="H552" s="29"/>
      <c r="I552" s="29"/>
      <c r="J552" s="29"/>
      <c r="K552" s="29"/>
      <c r="L552" s="29"/>
      <c r="M552" s="29"/>
      <c r="N552" s="29"/>
      <c r="O552" s="29"/>
      <c r="P552" s="29"/>
      <c r="Q552" s="29"/>
      <c r="R552" s="29"/>
      <c r="S552" s="29"/>
      <c r="T552" s="29"/>
      <c r="U552" s="29"/>
      <c r="V552" s="29"/>
      <c r="W552" s="29"/>
      <c r="X552" s="29"/>
      <c r="Y552" s="29"/>
      <c r="Z552" s="29"/>
      <c r="AA552" s="29"/>
    </row>
    <row r="553" spans="5:99" customFormat="1" x14ac:dyDescent="0.25">
      <c r="E553" s="28" t="s">
        <v>45</v>
      </c>
      <c r="F553" s="29"/>
      <c r="G553" s="29"/>
      <c r="H553" s="29"/>
      <c r="I553" s="29"/>
      <c r="J553" s="29"/>
      <c r="K553" s="29"/>
      <c r="L553" s="29"/>
      <c r="M553" s="29"/>
      <c r="N553" s="29"/>
      <c r="O553" s="29"/>
      <c r="P553" s="29"/>
      <c r="Q553" s="29"/>
      <c r="R553" s="29"/>
      <c r="S553" s="29"/>
      <c r="T553" s="29"/>
      <c r="U553" s="29"/>
      <c r="V553" s="29"/>
      <c r="W553" s="29"/>
      <c r="X553" s="29"/>
      <c r="Y553" s="29"/>
      <c r="Z553" s="29"/>
      <c r="AA553" s="29"/>
    </row>
    <row r="554" spans="5:99" customFormat="1" x14ac:dyDescent="0.25">
      <c r="E554" s="28"/>
      <c r="F554" s="29"/>
      <c r="G554" s="29"/>
      <c r="H554" s="29"/>
      <c r="I554" s="29"/>
      <c r="J554" s="29"/>
      <c r="K554" s="29"/>
      <c r="L554" s="29"/>
      <c r="M554" s="29"/>
      <c r="N554" s="29"/>
      <c r="O554" s="29"/>
      <c r="P554" s="29"/>
      <c r="Q554" s="29"/>
      <c r="R554" s="29"/>
      <c r="S554" s="29"/>
      <c r="T554" s="29"/>
      <c r="U554" s="29"/>
      <c r="V554" s="29"/>
      <c r="W554" s="29"/>
      <c r="X554" s="29"/>
      <c r="Y554" s="29"/>
      <c r="Z554" s="29"/>
      <c r="AA554" s="29"/>
    </row>
    <row r="555" spans="5:99" customFormat="1" x14ac:dyDescent="0.25">
      <c r="E555" s="28" t="s">
        <v>338</v>
      </c>
      <c r="F555" s="29"/>
      <c r="G555" s="29"/>
      <c r="H555" s="29"/>
      <c r="I555" s="29"/>
      <c r="J555" s="29"/>
      <c r="K555" s="29"/>
      <c r="L555" s="29"/>
      <c r="M555" s="29"/>
      <c r="N555" s="29"/>
      <c r="O555" s="29"/>
      <c r="P555" s="29"/>
      <c r="Q555" s="29"/>
      <c r="R555" s="29"/>
      <c r="S555" s="29"/>
      <c r="T555" s="29"/>
      <c r="U555" s="29"/>
      <c r="V555" s="29"/>
      <c r="W555" s="29"/>
      <c r="X555" s="29"/>
      <c r="Y555" s="29"/>
      <c r="Z555" s="29"/>
      <c r="AA555" s="29"/>
    </row>
    <row r="556" spans="5:99" customFormat="1" x14ac:dyDescent="0.25">
      <c r="E556" s="28"/>
      <c r="F556" s="29"/>
      <c r="G556" s="29"/>
      <c r="H556" s="29"/>
      <c r="I556" s="29"/>
      <c r="J556" s="29"/>
      <c r="K556" s="29"/>
      <c r="L556" s="29"/>
      <c r="M556" s="29"/>
      <c r="N556" s="29"/>
      <c r="O556" s="29"/>
      <c r="P556" s="29"/>
      <c r="Q556" s="29"/>
      <c r="R556" s="29"/>
      <c r="S556" s="29"/>
      <c r="T556" s="29"/>
      <c r="U556" s="29"/>
      <c r="V556" s="29"/>
      <c r="W556" s="29"/>
      <c r="X556" s="29"/>
      <c r="Y556" s="29"/>
      <c r="Z556" s="29"/>
      <c r="AA556" s="29"/>
      <c r="BI556" s="2" t="s">
        <v>44</v>
      </c>
      <c r="BQ556" s="2" t="s">
        <v>608</v>
      </c>
      <c r="BX556" s="2" t="s">
        <v>330</v>
      </c>
      <c r="CG556" s="2" t="s">
        <v>332</v>
      </c>
    </row>
    <row r="557" spans="5:99" customFormat="1" x14ac:dyDescent="0.25">
      <c r="E557" s="28" t="s">
        <v>339</v>
      </c>
      <c r="F557" s="29"/>
      <c r="G557" s="29"/>
      <c r="H557" s="29"/>
      <c r="I557" s="29"/>
      <c r="J557" s="29"/>
      <c r="K557" s="29"/>
      <c r="L557" s="29"/>
      <c r="M557" s="29"/>
      <c r="N557" s="29"/>
      <c r="O557" s="29"/>
      <c r="P557" s="29"/>
      <c r="Q557" s="29"/>
      <c r="R557" s="29"/>
      <c r="S557" s="29"/>
      <c r="T557" s="29"/>
      <c r="U557" s="29"/>
      <c r="V557" s="29"/>
      <c r="W557" s="29"/>
      <c r="X557" s="29"/>
      <c r="Y557" s="29"/>
      <c r="Z557" s="29"/>
      <c r="AA557" s="29"/>
      <c r="BI557" t="s">
        <v>6402</v>
      </c>
      <c r="BQ557" t="s">
        <v>2023</v>
      </c>
      <c r="BX557" t="s">
        <v>6428</v>
      </c>
      <c r="CF557" s="2"/>
      <c r="CG557" t="s">
        <v>2023</v>
      </c>
      <c r="CU557" t="str">
        <f>"update IFINOPL.dbo.AGREEMENT_ASSET set BILLING_TO_NPWP = '" &amp; TRIM(SUBSTITUTE(CG557, "|", "")) &amp; "' where AGREEMENT_NO = replace('" &amp; TRIM(BI557) &amp; "', '/', '.');"</f>
        <v>update IFINOPL.dbo.AGREEMENT_ASSET set BILLING_TO_NPWP = '027032333003000' where AGREEMENT_NO = replace('0001989/4/01/02/2024', '/', '.');</v>
      </c>
    </row>
    <row r="558" spans="5:99" customFormat="1" x14ac:dyDescent="0.25">
      <c r="BI558" t="s">
        <v>6402</v>
      </c>
      <c r="BQ558" t="s">
        <v>6428</v>
      </c>
      <c r="BX558" t="s">
        <v>6428</v>
      </c>
      <c r="CG558" t="s">
        <v>2023</v>
      </c>
      <c r="CU558" t="str">
        <f>"update IFINOPL.dbo.AGREEMENT_ASSET set BILLING_TO_NPWP = '" &amp; TRIM(SUBSTITUTE(CG558, "|", "")) &amp; "' where AGREEMENT_NO = replace('" &amp; TRIM(BI558) &amp; "', '/', '.');"</f>
        <v>update IFINOPL.dbo.AGREEMENT_ASSET set BILLING_TO_NPWP = '027032333003000' where AGREEMENT_NO = replace('0001989/4/01/02/2024', '/', '.');</v>
      </c>
    </row>
    <row r="559" spans="5:99" customFormat="1" x14ac:dyDescent="0.25">
      <c r="E559" t="str">
        <f>"select '" &amp; TRIM(E515) &amp; "' AGREEMENT_NO, '" &amp; TRIM(O515) &amp; "' BILLING_TO_NPWP_OLD, '" &amp; TRIM(AB515) &amp; "' BILLING_TO_NPWP_NEW union all"</f>
        <v>select '0001989/4/01/02/2024' AGREEMENT_NO, '0270323383003000' BILLING_TO_NPWP_OLD, '027032333003000' BILLING_TO_NPWP_NEW union all</v>
      </c>
    </row>
    <row r="560" spans="5:99" customFormat="1" x14ac:dyDescent="0.25">
      <c r="BI560" s="2" t="s">
        <v>44</v>
      </c>
      <c r="BQ560" s="2" t="s">
        <v>609</v>
      </c>
      <c r="BX560" s="2" t="s">
        <v>314</v>
      </c>
      <c r="CG560" s="2" t="s">
        <v>316</v>
      </c>
    </row>
    <row r="561" spans="5:99" customFormat="1" x14ac:dyDescent="0.25">
      <c r="E561" t="str">
        <f t="shared" ref="E561:E580" si="0">"select '" &amp; TRIM(E516) &amp; "' AGREEMENT_NO, '" &amp; TRIM(O516) &amp; "' NPWP_NAME_OLD, '" &amp; TRIM(AB516) &amp; "' NPWP_NAME_NEW union all"</f>
        <v>select '0001989/4/01/02/2024' AGREEMENT_NO, 'MEGADUTA ARTHA MEGAH' NPWP_NAME_OLD, 'PT. MEGADUTA ARTHA MEGAH' NPWP_NAME_NEW union all</v>
      </c>
      <c r="BI561" t="s">
        <v>6402</v>
      </c>
      <c r="BQ561" t="s">
        <v>6403</v>
      </c>
      <c r="BX561" t="s">
        <v>6403</v>
      </c>
      <c r="CG561" t="s">
        <v>865</v>
      </c>
      <c r="CU561" t="str">
        <f t="shared" ref="CU561:CU580" si="1">"update IFINOPL.dbo.AGREEMENT_ASSET set NPWP_NAME = '" &amp; TRIM(SUBSTITUTE(CG561, "|", "")) &amp; "' where AGREEMENT_NO = replace('" &amp; TRIM(BI561) &amp; "', '/', '.');"</f>
        <v>update IFINOPL.dbo.AGREEMENT_ASSET set NPWP_NAME = 'PT. MEGADUTA ARTHA MEGAH' where AGREEMENT_NO = replace('0001989/4/01/02/2024', '/', '.');</v>
      </c>
    </row>
    <row r="562" spans="5:99" customFormat="1" x14ac:dyDescent="0.25">
      <c r="E562" t="str">
        <f t="shared" si="0"/>
        <v>select '0002181/4/01/04/2024' AGREEMENT_NO, 'IBU INEZ' NPWP_NAME_OLD, 'PT. NUSANTARA EKSPRES KILAT' NPWP_NAME_NEW union all</v>
      </c>
      <c r="BI562" t="s">
        <v>166</v>
      </c>
      <c r="BQ562" t="s">
        <v>315</v>
      </c>
      <c r="BX562" t="s">
        <v>315</v>
      </c>
      <c r="CG562" t="s">
        <v>318</v>
      </c>
      <c r="CU562" t="str">
        <f t="shared" si="1"/>
        <v>update IFINOPL.dbo.AGREEMENT_ASSET set NPWP_NAME = 'PT. NUSANTARA EKSPRES KILAT' where AGREEMENT_NO = replace('0002181/4/01/04/2024', '/', '.');</v>
      </c>
    </row>
    <row r="563" spans="5:99" customFormat="1" x14ac:dyDescent="0.25">
      <c r="E563" t="str">
        <f t="shared" si="0"/>
        <v>select '0002533/4/01/06/2024' AGREEMENT_NO, 'IBU INEZ' NPWP_NAME_OLD, 'PT. NUSANTARA EKSPRES KILAT' NPWP_NAME_NEW union all</v>
      </c>
      <c r="BI563" t="s">
        <v>6410</v>
      </c>
      <c r="BQ563" t="s">
        <v>6411</v>
      </c>
      <c r="BX563" t="s">
        <v>6411</v>
      </c>
      <c r="CG563" t="s">
        <v>1298</v>
      </c>
      <c r="CU563" t="str">
        <f t="shared" si="1"/>
        <v>update IFINOPL.dbo.AGREEMENT_ASSET set NPWP_NAME = 'PT. AMARTHA MANUNGGAL PRIMA' where AGREEMENT_NO = replace('0002381/4/10/05/2024', '/', '.');</v>
      </c>
    </row>
    <row r="564" spans="5:99" customFormat="1" x14ac:dyDescent="0.25">
      <c r="E564" t="str">
        <f t="shared" si="0"/>
        <v>select '0002535/4/01/06/2024' AGREEMENT_NO, 'IBU INEZ' NPWP_NAME_OLD, 'PT. NUSANTARA EKSPRES KILAT' NPWP_NAME_NEW union all</v>
      </c>
      <c r="BI564" t="s">
        <v>6412</v>
      </c>
      <c r="BQ564" t="s">
        <v>6411</v>
      </c>
      <c r="BX564" t="s">
        <v>6411</v>
      </c>
      <c r="CG564" t="s">
        <v>1298</v>
      </c>
      <c r="CU564" t="str">
        <f t="shared" si="1"/>
        <v>update IFINOPL.dbo.AGREEMENT_ASSET set NPWP_NAME = 'PT. AMARTHA MANUNGGAL PRIMA' where AGREEMENT_NO = replace('0002382/4/10/05/2024', '/', '.');</v>
      </c>
    </row>
    <row r="565" spans="5:99" customFormat="1" x14ac:dyDescent="0.25">
      <c r="E565" t="str">
        <f t="shared" si="0"/>
        <v>select '0002536/4/01/06/2024' AGREEMENT_NO, 'IBU INEZ' NPWP_NAME_OLD, 'PT. NUSANTARA EKSPRES KILAT' NPWP_NAME_NEW union all</v>
      </c>
      <c r="BI565" t="s">
        <v>254</v>
      </c>
      <c r="BQ565" t="s">
        <v>6411</v>
      </c>
      <c r="BX565" t="s">
        <v>6411</v>
      </c>
      <c r="CG565" t="s">
        <v>1298</v>
      </c>
      <c r="CU565" t="str">
        <f t="shared" si="1"/>
        <v>update IFINOPL.dbo.AGREEMENT_ASSET set NPWP_NAME = 'PT. AMARTHA MANUNGGAL PRIMA' where AGREEMENT_NO = replace('0002390/4/10/05/2024', '/', '.');</v>
      </c>
    </row>
    <row r="566" spans="5:99" customFormat="1" x14ac:dyDescent="0.25">
      <c r="E566" t="str">
        <f t="shared" si="0"/>
        <v>select '0002537/4/01/06/2024' AGREEMENT_NO, 'IBU INEZ' NPWP_NAME_OLD, 'PT. NUSANTARA EKSPRES KILAT' NPWP_NAME_NEW union all</v>
      </c>
      <c r="BI566" t="s">
        <v>255</v>
      </c>
      <c r="BQ566" t="s">
        <v>6411</v>
      </c>
      <c r="BX566" t="s">
        <v>6411</v>
      </c>
      <c r="CG566" t="s">
        <v>1298</v>
      </c>
      <c r="CU566" t="str">
        <f t="shared" si="1"/>
        <v>update IFINOPL.dbo.AGREEMENT_ASSET set NPWP_NAME = 'PT. AMARTHA MANUNGGAL PRIMA' where AGREEMENT_NO = replace('0002391/4/10/05/2024', '/', '.');</v>
      </c>
    </row>
    <row r="567" spans="5:99" customFormat="1" x14ac:dyDescent="0.25">
      <c r="E567" t="str">
        <f t="shared" si="0"/>
        <v>select '0002543/4/01/06/2024' AGREEMENT_NO, 'IBU INEZ' NPWP_NAME_OLD, 'PT. NUSANTARA EKSPRES KILAT' NPWP_NAME_NEW union all</v>
      </c>
      <c r="BI567" t="s">
        <v>6413</v>
      </c>
      <c r="BQ567" t="s">
        <v>6411</v>
      </c>
      <c r="BX567" t="s">
        <v>6411</v>
      </c>
      <c r="CG567" t="s">
        <v>1298</v>
      </c>
      <c r="CU567" t="str">
        <f t="shared" si="1"/>
        <v>update IFINOPL.dbo.AGREEMENT_ASSET set NPWP_NAME = 'PT. AMARTHA MANUNGGAL PRIMA' where AGREEMENT_NO = replace('0002392/4/10/05/2024', '/', '.');</v>
      </c>
    </row>
    <row r="568" spans="5:99" customFormat="1" x14ac:dyDescent="0.25">
      <c r="E568" t="str">
        <f t="shared" si="0"/>
        <v>select '0002548/4/01/06/2024' AGREEMENT_NO, 'IBU INEZ' NPWP_NAME_OLD, 'PT. NUSANTARA EKSPRES KILAT' NPWP_NAME_NEW union all</v>
      </c>
      <c r="BI568" t="s">
        <v>6414</v>
      </c>
      <c r="BQ568" t="s">
        <v>6411</v>
      </c>
      <c r="BX568" t="s">
        <v>6411</v>
      </c>
      <c r="CG568" t="s">
        <v>1298</v>
      </c>
      <c r="CU568" t="str">
        <f t="shared" si="1"/>
        <v>update IFINOPL.dbo.AGREEMENT_ASSET set NPWP_NAME = 'PT. AMARTHA MANUNGGAL PRIMA' where AGREEMENT_NO = replace('0002393/4/10/05/2024', '/', '.');</v>
      </c>
    </row>
    <row r="569" spans="5:99" customFormat="1" x14ac:dyDescent="0.25">
      <c r="E569" t="str">
        <f t="shared" si="0"/>
        <v>select '0002549/4/01/06/2024' AGREEMENT_NO, 'IBU INEZ' NPWP_NAME_OLD, 'PT. NUSANTARA EKSPRES KILAT' NPWP_NAME_NEW union all</v>
      </c>
      <c r="BI569" t="s">
        <v>6415</v>
      </c>
      <c r="BQ569" t="s">
        <v>6411</v>
      </c>
      <c r="BX569" t="s">
        <v>6411</v>
      </c>
      <c r="CG569" t="s">
        <v>1298</v>
      </c>
      <c r="CU569" t="str">
        <f t="shared" si="1"/>
        <v>update IFINOPL.dbo.AGREEMENT_ASSET set NPWP_NAME = 'PT. AMARTHA MANUNGGAL PRIMA' where AGREEMENT_NO = replace('0002394/4/10/05/2024', '/', '.');</v>
      </c>
    </row>
    <row r="570" spans="5:99" customFormat="1" x14ac:dyDescent="0.25">
      <c r="E570" t="str">
        <f t="shared" si="0"/>
        <v>select '0002381/4/10/05/2024' AGREEMENT_NO, 'AMARTHA MANUNGGAL PRIMA' NPWP_NAME_OLD, 'PT. AMARTHA MANUNGGAL PRIMA' NPWP_NAME_NEW union all</v>
      </c>
      <c r="BI570" t="s">
        <v>6416</v>
      </c>
      <c r="BQ570" t="s">
        <v>6417</v>
      </c>
      <c r="BX570" t="s">
        <v>6417</v>
      </c>
      <c r="CG570" t="s">
        <v>6418</v>
      </c>
      <c r="CU570" t="str">
        <f t="shared" si="1"/>
        <v>update IFINOPL.dbo.AGREEMENT_ASSET set NPWP_NAME = 'PT. NAMISEV AGRO SOLUSI INDONESIA' where AGREEMENT_NO = replace('0002444/4/08/06/2024', '/', '.');</v>
      </c>
    </row>
    <row r="571" spans="5:99" customFormat="1" x14ac:dyDescent="0.25">
      <c r="E571" t="str">
        <f t="shared" si="0"/>
        <v>select '0002382/4/10/05/2024' AGREEMENT_NO, 'AMARTHA MANUNGGAL PRIMA' NPWP_NAME_OLD, 'PT. AMARTHA MANUNGGAL PRIMA' NPWP_NAME_NEW union all</v>
      </c>
      <c r="BI571" t="s">
        <v>6419</v>
      </c>
      <c r="BQ571" t="s">
        <v>6420</v>
      </c>
      <c r="BX571" t="s">
        <v>6420</v>
      </c>
      <c r="CG571" t="s">
        <v>1220</v>
      </c>
      <c r="CU571" t="str">
        <f t="shared" si="1"/>
        <v>update IFINOPL.dbo.AGREEMENT_ASSET set NPWP_NAME = 'PT. DOOCHEON AUTOMOTIVE INDONESIA' where AGREEMENT_NO = replace('0002447/4/08/06/2024', '/', '.');</v>
      </c>
    </row>
    <row r="572" spans="5:99" customFormat="1" x14ac:dyDescent="0.25">
      <c r="E572" t="str">
        <f t="shared" si="0"/>
        <v>select '0002390/4/10/05/2024' AGREEMENT_NO, 'AMARTHA MANUNGGAL PRIMA' NPWP_NAME_OLD, 'PT. AMARTHA MANUNGGAL PRIMA' NPWP_NAME_NEW union all</v>
      </c>
      <c r="BI572" t="s">
        <v>6421</v>
      </c>
      <c r="BQ572" t="s">
        <v>6420</v>
      </c>
      <c r="BX572" t="s">
        <v>6420</v>
      </c>
      <c r="CG572" t="s">
        <v>1220</v>
      </c>
      <c r="CU572" t="str">
        <f t="shared" si="1"/>
        <v>update IFINOPL.dbo.AGREEMENT_ASSET set NPWP_NAME = 'PT. DOOCHEON AUTOMOTIVE INDONESIA' where AGREEMENT_NO = replace('0002455/4/08/06/2024', '/', '.');</v>
      </c>
    </row>
    <row r="573" spans="5:99" customFormat="1" x14ac:dyDescent="0.25">
      <c r="E573" t="str">
        <f t="shared" si="0"/>
        <v>select '0002391/4/10/05/2024' AGREEMENT_NO, 'AMARTHA MANUNGGAL PRIMA' NPWP_NAME_OLD, 'PT. AMARTHA MANUNGGAL PRIMA' NPWP_NAME_NEW union all</v>
      </c>
      <c r="BI573" t="s">
        <v>6422</v>
      </c>
      <c r="BQ573" t="s">
        <v>6423</v>
      </c>
      <c r="BX573" t="s">
        <v>6423</v>
      </c>
      <c r="CG573" t="s">
        <v>1848</v>
      </c>
      <c r="CU573" t="str">
        <f t="shared" si="1"/>
        <v>update IFINOPL.dbo.AGREEMENT_ASSET set NPWP_NAME = 'PT. MACROSENTRA NIAGABOGA' where AGREEMENT_NO = replace('0002486/4/08/06/2024', '/', '.');</v>
      </c>
    </row>
    <row r="574" spans="5:99" customFormat="1" x14ac:dyDescent="0.25">
      <c r="E574" t="str">
        <f t="shared" si="0"/>
        <v>select '0002392/4/10/05/2024' AGREEMENT_NO, 'AMARTHA MANUNGGAL PRIMA' NPWP_NAME_OLD, 'PT. AMARTHA MANUNGGAL PRIMA' NPWP_NAME_NEW union all</v>
      </c>
      <c r="BI574" t="s">
        <v>6404</v>
      </c>
      <c r="BQ574" t="s">
        <v>315</v>
      </c>
      <c r="BX574" t="s">
        <v>315</v>
      </c>
      <c r="CG574" t="s">
        <v>318</v>
      </c>
      <c r="CU574" t="str">
        <f t="shared" si="1"/>
        <v>update IFINOPL.dbo.AGREEMENT_ASSET set NPWP_NAME = 'PT. NUSANTARA EKSPRES KILAT' where AGREEMENT_NO = replace('0002533/4/01/06/2024', '/', '.');</v>
      </c>
    </row>
    <row r="575" spans="5:99" customFormat="1" x14ac:dyDescent="0.25">
      <c r="E575" t="str">
        <f t="shared" si="0"/>
        <v>select '0002393/4/10/05/2024' AGREEMENT_NO, 'AMARTHA MANUNGGAL PRIMA' NPWP_NAME_OLD, 'PT. AMARTHA MANUNGGAL PRIMA' NPWP_NAME_NEW union all</v>
      </c>
      <c r="BI575" t="s">
        <v>6405</v>
      </c>
      <c r="BQ575" t="s">
        <v>315</v>
      </c>
      <c r="BX575" t="s">
        <v>315</v>
      </c>
      <c r="CG575" t="s">
        <v>318</v>
      </c>
      <c r="CU575" t="str">
        <f t="shared" si="1"/>
        <v>update IFINOPL.dbo.AGREEMENT_ASSET set NPWP_NAME = 'PT. NUSANTARA EKSPRES KILAT' where AGREEMENT_NO = replace('0002535/4/01/06/2024', '/', '.');</v>
      </c>
    </row>
    <row r="576" spans="5:99" customFormat="1" x14ac:dyDescent="0.25">
      <c r="E576" t="str">
        <f t="shared" si="0"/>
        <v>select '0002394/4/10/05/2024' AGREEMENT_NO, 'AMARTHA MANUNGGAL PRIMA' NPWP_NAME_OLD, 'PT. AMARTHA MANUNGGAL PRIMA' NPWP_NAME_NEW union all</v>
      </c>
      <c r="BI576" t="s">
        <v>6406</v>
      </c>
      <c r="BQ576" t="s">
        <v>315</v>
      </c>
      <c r="BX576" t="s">
        <v>315</v>
      </c>
      <c r="CG576" t="s">
        <v>318</v>
      </c>
      <c r="CU576" t="str">
        <f t="shared" si="1"/>
        <v>update IFINOPL.dbo.AGREEMENT_ASSET set NPWP_NAME = 'PT. NUSANTARA EKSPRES KILAT' where AGREEMENT_NO = replace('0002536/4/01/06/2024', '/', '.');</v>
      </c>
    </row>
    <row r="577" spans="5:99" customFormat="1" x14ac:dyDescent="0.25">
      <c r="E577" t="str">
        <f t="shared" si="0"/>
        <v>select '0002444/4/08/06/2024' AGREEMENT_NO, 'NAMISEV AGRO SOLUSI INDONESIA' NPWP_NAME_OLD, 'PT. NAMISEV AGRO SOLUSI INDONESIA' NPWP_NAME_NEW union all</v>
      </c>
      <c r="BI577" t="s">
        <v>6229</v>
      </c>
      <c r="BQ577" t="s">
        <v>315</v>
      </c>
      <c r="BX577" t="s">
        <v>315</v>
      </c>
      <c r="CG577" t="s">
        <v>318</v>
      </c>
      <c r="CU577" t="str">
        <f t="shared" si="1"/>
        <v>update IFINOPL.dbo.AGREEMENT_ASSET set NPWP_NAME = 'PT. NUSANTARA EKSPRES KILAT' where AGREEMENT_NO = replace('0002537/4/01/06/2024', '/', '.');</v>
      </c>
    </row>
    <row r="578" spans="5:99" customFormat="1" x14ac:dyDescent="0.25">
      <c r="E578" t="str">
        <f t="shared" si="0"/>
        <v>select '0002447/4/08/06/2024' AGREEMENT_NO, 'DOOCHEON AUTOMOTIVE INDONESIA' NPWP_NAME_OLD, 'PT. DOOCHEON AUTOMOTIVE INDONESIA' NPWP_NAME_NEW union all</v>
      </c>
      <c r="BI578" t="s">
        <v>6407</v>
      </c>
      <c r="BQ578" t="s">
        <v>315</v>
      </c>
      <c r="BX578" t="s">
        <v>315</v>
      </c>
      <c r="CG578" t="s">
        <v>318</v>
      </c>
      <c r="CU578" t="str">
        <f t="shared" si="1"/>
        <v>update IFINOPL.dbo.AGREEMENT_ASSET set NPWP_NAME = 'PT. NUSANTARA EKSPRES KILAT' where AGREEMENT_NO = replace('0002543/4/01/06/2024', '/', '.');</v>
      </c>
    </row>
    <row r="579" spans="5:99" customFormat="1" x14ac:dyDescent="0.25">
      <c r="E579" t="str">
        <f t="shared" si="0"/>
        <v>select '0002455/4/08/06/2024' AGREEMENT_NO, 'DOOCHEON AUTOMOTIVE INDONESIA' NPWP_NAME_OLD, 'PT. DOOCHEON AUTOMOTIVE INDONESIA' NPWP_NAME_NEW union all</v>
      </c>
      <c r="BI579" t="s">
        <v>6408</v>
      </c>
      <c r="BQ579" t="s">
        <v>315</v>
      </c>
      <c r="BX579" t="s">
        <v>315</v>
      </c>
      <c r="CG579" t="s">
        <v>318</v>
      </c>
      <c r="CU579" t="str">
        <f t="shared" si="1"/>
        <v>update IFINOPL.dbo.AGREEMENT_ASSET set NPWP_NAME = 'PT. NUSANTARA EKSPRES KILAT' where AGREEMENT_NO = replace('0002548/4/01/06/2024', '/', '.');</v>
      </c>
    </row>
    <row r="580" spans="5:99" customFormat="1" x14ac:dyDescent="0.25">
      <c r="E580" t="str">
        <f t="shared" si="0"/>
        <v>select '0002486/4/08/06/2024' AGREEMENT_NO, 'MACROSENTRA NIAGABOGA' NPWP_NAME_OLD, 'PT. MACROSENTRA NIAGABOGA' NPWP_NAME_NEW union all</v>
      </c>
      <c r="BI580" t="s">
        <v>6409</v>
      </c>
      <c r="BQ580" t="s">
        <v>315</v>
      </c>
      <c r="BX580" t="s">
        <v>315</v>
      </c>
      <c r="CG580" t="s">
        <v>318</v>
      </c>
      <c r="CU580" t="str">
        <f t="shared" si="1"/>
        <v>update IFINOPL.dbo.AGREEMENT_ASSET set NPWP_NAME = 'PT. NUSANTARA EKSPRES KILAT' where AGREEMENT_NO = replace('0002549/4/01/06/2024', '/', '.');</v>
      </c>
    </row>
    <row r="581" spans="5:99" customFormat="1" x14ac:dyDescent="0.25"/>
    <row r="582" spans="5:99" x14ac:dyDescent="0.25">
      <c r="E582" s="28" t="s">
        <v>340</v>
      </c>
      <c r="F582" s="29"/>
      <c r="G582" s="29"/>
      <c r="H582" s="29"/>
      <c r="I582" s="29"/>
      <c r="J582" s="29"/>
      <c r="K582" s="29"/>
      <c r="L582" s="29"/>
      <c r="M582" s="29"/>
      <c r="N582" s="29"/>
      <c r="O582" s="29"/>
      <c r="P582" s="29"/>
      <c r="Q582" s="29"/>
      <c r="R582" s="29"/>
      <c r="S582" s="29"/>
      <c r="T582" s="29"/>
      <c r="U582" s="29"/>
      <c r="V582" s="29"/>
      <c r="W582" s="29"/>
      <c r="X582" s="29"/>
      <c r="Y582" s="29"/>
      <c r="Z582" s="29"/>
      <c r="AA582" s="29"/>
    </row>
    <row r="583" spans="5:99" x14ac:dyDescent="0.25">
      <c r="E583" s="28" t="s">
        <v>341</v>
      </c>
      <c r="F583" s="29"/>
      <c r="G583" s="29"/>
      <c r="H583" s="29"/>
      <c r="I583" s="29"/>
      <c r="J583" s="29"/>
      <c r="K583" s="29"/>
      <c r="L583" s="29"/>
      <c r="M583" s="29"/>
      <c r="N583" s="29"/>
      <c r="O583" s="29"/>
      <c r="P583" s="29"/>
      <c r="Q583" s="29"/>
      <c r="R583" s="29"/>
      <c r="S583" s="29"/>
      <c r="T583" s="29"/>
      <c r="U583" s="29"/>
      <c r="V583" s="29"/>
      <c r="W583" s="29"/>
      <c r="X583" s="29"/>
      <c r="Y583" s="29"/>
      <c r="Z583" s="29"/>
      <c r="AA583" s="29"/>
    </row>
    <row r="584" spans="5:99" x14ac:dyDescent="0.25">
      <c r="E584" s="28"/>
      <c r="F584" s="29"/>
      <c r="G584" s="29"/>
      <c r="H584" s="29"/>
      <c r="I584" s="29"/>
      <c r="J584" s="29"/>
      <c r="K584" s="29"/>
      <c r="L584" s="29"/>
      <c r="M584" s="29"/>
      <c r="N584" s="29"/>
      <c r="O584" s="29"/>
      <c r="P584" s="29"/>
      <c r="Q584" s="29"/>
      <c r="R584" s="29"/>
      <c r="S584" s="29"/>
      <c r="T584" s="29"/>
      <c r="U584" s="29"/>
      <c r="V584" s="29"/>
      <c r="W584" s="29"/>
      <c r="X584" s="29"/>
      <c r="Y584" s="29"/>
      <c r="Z584" s="29"/>
      <c r="AA584" s="29"/>
    </row>
    <row r="585" spans="5:99" x14ac:dyDescent="0.25">
      <c r="E585" s="28" t="s">
        <v>342</v>
      </c>
      <c r="F585" s="29"/>
      <c r="G585" s="29"/>
      <c r="H585" s="29"/>
      <c r="I585" s="29"/>
      <c r="J585" s="29"/>
      <c r="K585" s="29"/>
      <c r="L585" s="29"/>
      <c r="M585" s="29"/>
      <c r="N585" s="29"/>
      <c r="O585" s="29"/>
      <c r="P585" s="29"/>
      <c r="Q585" s="29"/>
      <c r="R585" s="29"/>
      <c r="S585" s="29"/>
      <c r="T585" s="29"/>
      <c r="U585" s="29"/>
      <c r="V585" s="29"/>
      <c r="W585" s="29"/>
      <c r="X585" s="29"/>
      <c r="Y585" s="29"/>
      <c r="Z585" s="29"/>
      <c r="AA585" s="29"/>
    </row>
    <row r="587" spans="5:99" customFormat="1" x14ac:dyDescent="0.25">
      <c r="E587" s="22" t="s">
        <v>6436</v>
      </c>
    </row>
    <row r="588" spans="5:99" customFormat="1" x14ac:dyDescent="0.25">
      <c r="E588" t="s">
        <v>6437</v>
      </c>
    </row>
    <row r="589" spans="5:99" customFormat="1" x14ac:dyDescent="0.25"/>
    <row r="590" spans="5:99" customFormat="1" x14ac:dyDescent="0.25"/>
    <row r="591" spans="5:99" customFormat="1" x14ac:dyDescent="0.25"/>
    <row r="592" spans="5:99"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spans="3:70" customFormat="1" x14ac:dyDescent="0.25"/>
    <row r="610" spans="3:70" customFormat="1" x14ac:dyDescent="0.25"/>
    <row r="611" spans="3:70" customFormat="1" x14ac:dyDescent="0.25">
      <c r="C611" s="21">
        <v>0</v>
      </c>
      <c r="E611" s="1" t="s">
        <v>6429</v>
      </c>
    </row>
    <row r="612" spans="3:70" customFormat="1" x14ac:dyDescent="0.25">
      <c r="E612" s="2" t="s">
        <v>6448</v>
      </c>
    </row>
    <row r="613" spans="3:70" customFormat="1" x14ac:dyDescent="0.25">
      <c r="E613" t="s">
        <v>405</v>
      </c>
    </row>
    <row r="614" spans="3:70" customFormat="1" x14ac:dyDescent="0.25"/>
    <row r="615" spans="3:70" customFormat="1" x14ac:dyDescent="0.25">
      <c r="E615" s="22" t="s">
        <v>6446</v>
      </c>
      <c r="AT615" s="22" t="s">
        <v>6444</v>
      </c>
    </row>
    <row r="616" spans="3:70" customFormat="1" x14ac:dyDescent="0.25">
      <c r="E616" t="s">
        <v>6447</v>
      </c>
      <c r="AT616" t="s">
        <v>6445</v>
      </c>
    </row>
    <row r="617" spans="3:70" customFormat="1" x14ac:dyDescent="0.25"/>
    <row r="618" spans="3:70" customFormat="1" x14ac:dyDescent="0.25">
      <c r="BR618" s="22" t="s">
        <v>6449</v>
      </c>
    </row>
    <row r="619" spans="3:70" customFormat="1" x14ac:dyDescent="0.25"/>
    <row r="620" spans="3:70" customFormat="1" x14ac:dyDescent="0.25"/>
    <row r="621" spans="3:70" customFormat="1" x14ac:dyDescent="0.25"/>
    <row r="622" spans="3:70" customFormat="1" x14ac:dyDescent="0.25"/>
    <row r="623" spans="3:70" customFormat="1" x14ac:dyDescent="0.25"/>
    <row r="624" spans="3:70" customFormat="1" x14ac:dyDescent="0.25"/>
    <row r="625" spans="5:35" customFormat="1" x14ac:dyDescent="0.25"/>
    <row r="626" spans="5:35" customFormat="1" x14ac:dyDescent="0.25"/>
    <row r="627" spans="5:35" customFormat="1" x14ac:dyDescent="0.25"/>
    <row r="628" spans="5:35" customFormat="1" x14ac:dyDescent="0.25"/>
    <row r="629" spans="5:35" customFormat="1" x14ac:dyDescent="0.25"/>
    <row r="630" spans="5:35" customFormat="1" x14ac:dyDescent="0.25"/>
    <row r="631" spans="5:35" customFormat="1" x14ac:dyDescent="0.25"/>
    <row r="632" spans="5:35" customFormat="1" x14ac:dyDescent="0.25"/>
    <row r="633" spans="5:35" customFormat="1" x14ac:dyDescent="0.25"/>
    <row r="634" spans="5:35" customFormat="1" x14ac:dyDescent="0.25"/>
    <row r="635" spans="5:35" customFormat="1" x14ac:dyDescent="0.25"/>
    <row r="636" spans="5:35" customFormat="1" x14ac:dyDescent="0.25">
      <c r="E636" s="28" t="s">
        <v>6457</v>
      </c>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spans="5:35" customFormat="1" x14ac:dyDescent="0.25">
      <c r="E637" s="28"/>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spans="5:35" customFormat="1" x14ac:dyDescent="0.25">
      <c r="E638" s="28" t="s">
        <v>2</v>
      </c>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spans="5:35" customFormat="1" x14ac:dyDescent="0.25">
      <c r="E639" s="28" t="s">
        <v>6458</v>
      </c>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spans="5:35" customFormat="1" x14ac:dyDescent="0.25">
      <c r="E640" s="28" t="s">
        <v>6459</v>
      </c>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spans="5:35" customFormat="1" x14ac:dyDescent="0.25">
      <c r="E641" s="28" t="s">
        <v>6460</v>
      </c>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spans="5:35" customFormat="1" x14ac:dyDescent="0.25">
      <c r="E642" s="28" t="s">
        <v>6461</v>
      </c>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spans="5:35" customFormat="1" x14ac:dyDescent="0.25">
      <c r="E643" s="28" t="s">
        <v>6462</v>
      </c>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spans="5:35" customFormat="1" x14ac:dyDescent="0.25">
      <c r="E644" s="28"/>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spans="5:35" customFormat="1" x14ac:dyDescent="0.25">
      <c r="E645" s="28" t="s">
        <v>28</v>
      </c>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spans="5:35" customFormat="1" x14ac:dyDescent="0.25">
      <c r="E646" s="28" t="s">
        <v>6463</v>
      </c>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spans="5:35" customFormat="1" x14ac:dyDescent="0.25">
      <c r="E647" s="28"/>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spans="5:35" customFormat="1" x14ac:dyDescent="0.25">
      <c r="E648" s="28" t="s">
        <v>6464</v>
      </c>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spans="5:35" customFormat="1" x14ac:dyDescent="0.25">
      <c r="E649" s="28" t="s">
        <v>6465</v>
      </c>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spans="5:35" customFormat="1" x14ac:dyDescent="0.25">
      <c r="E650" s="28"/>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spans="5:35" customFormat="1" x14ac:dyDescent="0.25">
      <c r="E651" s="28" t="s">
        <v>6466</v>
      </c>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spans="5:35" customFormat="1" x14ac:dyDescent="0.25">
      <c r="E652" s="28" t="s">
        <v>6467</v>
      </c>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spans="5:35" customFormat="1" x14ac:dyDescent="0.25">
      <c r="E653" s="28"/>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spans="5:35" customFormat="1" x14ac:dyDescent="0.25">
      <c r="E654" s="28" t="s">
        <v>59</v>
      </c>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spans="5:35" customFormat="1" x14ac:dyDescent="0.25">
      <c r="E655" s="28" t="s">
        <v>20</v>
      </c>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spans="5:35" customFormat="1" x14ac:dyDescent="0.25">
      <c r="E656" s="28" t="s">
        <v>31</v>
      </c>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spans="5:35" customFormat="1" x14ac:dyDescent="0.25">
      <c r="E657" s="28" t="s">
        <v>6468</v>
      </c>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spans="5:35" customFormat="1" x14ac:dyDescent="0.25">
      <c r="E658" s="28" t="s">
        <v>6469</v>
      </c>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spans="5:35" customFormat="1" x14ac:dyDescent="0.25">
      <c r="E659" s="28" t="s">
        <v>6470</v>
      </c>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spans="5:35" customFormat="1" x14ac:dyDescent="0.25">
      <c r="E660" s="28" t="s">
        <v>6471</v>
      </c>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spans="5:35" customFormat="1" x14ac:dyDescent="0.25">
      <c r="E661" s="28" t="s">
        <v>6472</v>
      </c>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spans="5:35" customFormat="1" x14ac:dyDescent="0.25">
      <c r="E662" s="28" t="s">
        <v>6473</v>
      </c>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spans="5:35" customFormat="1" x14ac:dyDescent="0.25">
      <c r="E663" s="28" t="s">
        <v>6474</v>
      </c>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spans="5:35" customFormat="1" x14ac:dyDescent="0.25">
      <c r="E664" s="28" t="s">
        <v>6475</v>
      </c>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spans="5:35" customFormat="1" x14ac:dyDescent="0.25">
      <c r="E665" s="28" t="s">
        <v>6476</v>
      </c>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spans="5:35" customFormat="1" x14ac:dyDescent="0.25">
      <c r="E666" s="28" t="s">
        <v>30</v>
      </c>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spans="5:35" customFormat="1" x14ac:dyDescent="0.25">
      <c r="E667" s="28" t="s">
        <v>6477</v>
      </c>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spans="5:35" customFormat="1" x14ac:dyDescent="0.25">
      <c r="E668" s="28" t="s">
        <v>6478</v>
      </c>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spans="5:35" customFormat="1" x14ac:dyDescent="0.25">
      <c r="E669" s="28" t="s">
        <v>6479</v>
      </c>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spans="5:35" customFormat="1" x14ac:dyDescent="0.25">
      <c r="E670" s="28" t="s">
        <v>6480</v>
      </c>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spans="5:35" customFormat="1" x14ac:dyDescent="0.25">
      <c r="E671" s="28" t="s">
        <v>30</v>
      </c>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spans="5:35" customFormat="1" x14ac:dyDescent="0.25">
      <c r="E672" s="28" t="s">
        <v>61</v>
      </c>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spans="5:35" customFormat="1" x14ac:dyDescent="0.25">
      <c r="E673" s="28" t="s">
        <v>6481</v>
      </c>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spans="5:35" customFormat="1" x14ac:dyDescent="0.25">
      <c r="E674" s="28" t="s">
        <v>30</v>
      </c>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spans="5:35" customFormat="1" x14ac:dyDescent="0.25">
      <c r="E675" s="28" t="s">
        <v>6482</v>
      </c>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spans="5:35" customFormat="1" x14ac:dyDescent="0.25">
      <c r="E676" s="28" t="s">
        <v>6483</v>
      </c>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spans="5:35" customFormat="1" x14ac:dyDescent="0.25">
      <c r="E677" s="28" t="s">
        <v>30</v>
      </c>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spans="5:35" customFormat="1" x14ac:dyDescent="0.25">
      <c r="E678" s="28" t="s">
        <v>6484</v>
      </c>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spans="5:35" customFormat="1" x14ac:dyDescent="0.25">
      <c r="E679" s="28" t="s">
        <v>6485</v>
      </c>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spans="5:35" customFormat="1" x14ac:dyDescent="0.25">
      <c r="E680" s="28" t="s">
        <v>30</v>
      </c>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spans="5:35" customFormat="1" x14ac:dyDescent="0.25">
      <c r="E681" s="28" t="s">
        <v>6486</v>
      </c>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spans="5:35" customFormat="1" x14ac:dyDescent="0.25">
      <c r="E682" s="28" t="s">
        <v>6487</v>
      </c>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spans="5:35" customFormat="1" x14ac:dyDescent="0.25">
      <c r="E683" s="28" t="s">
        <v>30</v>
      </c>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spans="5:35" customFormat="1" x14ac:dyDescent="0.25">
      <c r="E684" s="28" t="s">
        <v>6488</v>
      </c>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spans="5:35" customFormat="1" x14ac:dyDescent="0.25">
      <c r="E685" s="28" t="s">
        <v>6489</v>
      </c>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spans="5:35" customFormat="1" x14ac:dyDescent="0.25">
      <c r="E686" s="28" t="s">
        <v>31</v>
      </c>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spans="5:35" customFormat="1" x14ac:dyDescent="0.25">
      <c r="E687" s="28" t="s">
        <v>6490</v>
      </c>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spans="5:35" customFormat="1" x14ac:dyDescent="0.25">
      <c r="E688" s="28" t="s">
        <v>30</v>
      </c>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spans="5:35" customFormat="1" x14ac:dyDescent="0.25">
      <c r="E689" s="28" t="s">
        <v>61</v>
      </c>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spans="5:35" customFormat="1" x14ac:dyDescent="0.25">
      <c r="E690" s="28" t="s">
        <v>6491</v>
      </c>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spans="5:35" customFormat="1" x14ac:dyDescent="0.25">
      <c r="E691" s="28" t="s">
        <v>30</v>
      </c>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spans="5:35" customFormat="1" x14ac:dyDescent="0.25">
      <c r="E692" s="28" t="s">
        <v>100</v>
      </c>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spans="5:35" customFormat="1" x14ac:dyDescent="0.25">
      <c r="E693" s="28" t="s">
        <v>6492</v>
      </c>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spans="5:35" customFormat="1" x14ac:dyDescent="0.25">
      <c r="E694" s="28" t="s">
        <v>6493</v>
      </c>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spans="5:35" customFormat="1" x14ac:dyDescent="0.25">
      <c r="E695" s="28" t="s">
        <v>6494</v>
      </c>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spans="5:35" customFormat="1" x14ac:dyDescent="0.25">
      <c r="E696" s="28" t="s">
        <v>30</v>
      </c>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spans="5:35" customFormat="1" x14ac:dyDescent="0.25">
      <c r="E697" s="28" t="s">
        <v>6488</v>
      </c>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spans="5:35" customFormat="1" x14ac:dyDescent="0.25">
      <c r="E698" s="28" t="s">
        <v>6489</v>
      </c>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spans="5:35" customFormat="1" x14ac:dyDescent="0.25">
      <c r="E699" s="28" t="s">
        <v>6495</v>
      </c>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spans="5:35" customFormat="1" x14ac:dyDescent="0.25">
      <c r="E700" s="28" t="s">
        <v>6496</v>
      </c>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spans="5:35" customFormat="1" x14ac:dyDescent="0.25">
      <c r="E701" s="28" t="s">
        <v>6497</v>
      </c>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spans="5:35" customFormat="1" x14ac:dyDescent="0.25">
      <c r="E702" s="28" t="s">
        <v>6498</v>
      </c>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spans="5:35" customFormat="1" x14ac:dyDescent="0.25">
      <c r="E703" s="28" t="s">
        <v>6499</v>
      </c>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spans="5:35" customFormat="1" x14ac:dyDescent="0.25">
      <c r="E704" s="28" t="s">
        <v>6497</v>
      </c>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spans="5:35" customFormat="1" x14ac:dyDescent="0.25">
      <c r="E705" s="28" t="s">
        <v>6500</v>
      </c>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spans="5:35" customFormat="1" x14ac:dyDescent="0.25">
      <c r="E706" s="28" t="s">
        <v>6501</v>
      </c>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spans="5:35" customFormat="1" x14ac:dyDescent="0.25">
      <c r="E707" s="28" t="s">
        <v>6502</v>
      </c>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spans="5:35" customFormat="1" x14ac:dyDescent="0.25">
      <c r="E708" s="28" t="s">
        <v>6503</v>
      </c>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spans="5:35" customFormat="1" x14ac:dyDescent="0.25">
      <c r="E709" s="28" t="s">
        <v>30</v>
      </c>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spans="5:35" customFormat="1" x14ac:dyDescent="0.25">
      <c r="E710" s="28" t="s">
        <v>100</v>
      </c>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spans="5:35" customFormat="1" x14ac:dyDescent="0.25">
      <c r="E711" s="28" t="s">
        <v>6504</v>
      </c>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spans="5:35" customFormat="1" x14ac:dyDescent="0.25">
      <c r="E712" s="28" t="s">
        <v>6505</v>
      </c>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spans="5:35" customFormat="1" x14ac:dyDescent="0.25">
      <c r="E713" s="28" t="s">
        <v>30</v>
      </c>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spans="5:35" customFormat="1" x14ac:dyDescent="0.25">
      <c r="E714" s="28" t="s">
        <v>6506</v>
      </c>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spans="5:35" customFormat="1" x14ac:dyDescent="0.25">
      <c r="E715" s="28" t="s">
        <v>6507</v>
      </c>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spans="5:35" customFormat="1" x14ac:dyDescent="0.25">
      <c r="E716" s="28" t="s">
        <v>6508</v>
      </c>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spans="5:35" customFormat="1" x14ac:dyDescent="0.25">
      <c r="E717" s="28"/>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spans="5:35" customFormat="1" x14ac:dyDescent="0.25">
      <c r="E718" s="28" t="s">
        <v>29</v>
      </c>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spans="5:35" customFormat="1" x14ac:dyDescent="0.25">
      <c r="E719" s="28" t="s">
        <v>6509</v>
      </c>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spans="5:35" customFormat="1" x14ac:dyDescent="0.25">
      <c r="E720" s="28" t="s">
        <v>6510</v>
      </c>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spans="5:35" customFormat="1" x14ac:dyDescent="0.25">
      <c r="E721" s="28" t="s">
        <v>6511</v>
      </c>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spans="5:35" customFormat="1" x14ac:dyDescent="0.25">
      <c r="E722" s="28"/>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spans="5:35" customFormat="1" x14ac:dyDescent="0.25">
      <c r="E723" s="28" t="s">
        <v>476</v>
      </c>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spans="5:35" customFormat="1" x14ac:dyDescent="0.25">
      <c r="E724" s="28" t="s">
        <v>6512</v>
      </c>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spans="5:35" customFormat="1" x14ac:dyDescent="0.25"/>
    <row r="726" spans="5:35" customFormat="1" x14ac:dyDescent="0.25">
      <c r="E726" s="22" t="s">
        <v>6450</v>
      </c>
    </row>
    <row r="727" spans="5:35" customFormat="1" x14ac:dyDescent="0.25">
      <c r="E727" t="s">
        <v>6451</v>
      </c>
    </row>
    <row r="728" spans="5:35" customFormat="1" x14ac:dyDescent="0.25"/>
    <row r="729" spans="5:35" customFormat="1" x14ac:dyDescent="0.25"/>
    <row r="730" spans="5:35" customFormat="1" x14ac:dyDescent="0.25"/>
    <row r="731" spans="5:35" customFormat="1" x14ac:dyDescent="0.25"/>
    <row r="732" spans="5:35" customFormat="1" x14ac:dyDescent="0.25"/>
    <row r="733" spans="5:35" customFormat="1" x14ac:dyDescent="0.25"/>
    <row r="734" spans="5:35" customFormat="1" x14ac:dyDescent="0.25"/>
    <row r="735" spans="5:35" customFormat="1" x14ac:dyDescent="0.25"/>
    <row r="736" spans="5:35"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c r="E770" s="22" t="s">
        <v>6394</v>
      </c>
    </row>
    <row r="771" spans="5:5" customFormat="1" x14ac:dyDescent="0.25">
      <c r="E771" t="s">
        <v>6452</v>
      </c>
    </row>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row r="782" spans="5:5" customFormat="1" x14ac:dyDescent="0.25"/>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spans="2:3" customFormat="1" x14ac:dyDescent="0.25"/>
    <row r="802" spans="2:3" customFormat="1" x14ac:dyDescent="0.25"/>
    <row r="803" spans="2:3" customFormat="1" x14ac:dyDescent="0.25"/>
    <row r="804" spans="2:3" customFormat="1" x14ac:dyDescent="0.25"/>
    <row r="805" spans="2:3" x14ac:dyDescent="0.25">
      <c r="B805"/>
      <c r="C805" s="4">
        <v>0</v>
      </c>
    </row>
  </sheetData>
  <hyperlinks>
    <hyperlink ref="E80" r:id="rId1" display="https://teams.microsoft.com/l/message/19:05e04ef6-a8c9-48db-8065-061fa260292c_f57b8c00-4882-4d7c-a3b9-0ecf369ec9ad@unq.gbl.spaces/1720143671810?context=%7B%22contextType%22%3A%22chat%22%7D" xr:uid="{EEEB49F0-C06A-4EDD-8C64-FBB3C7C2F0AC}"/>
    <hyperlink ref="E253" r:id="rId2" display="https://teams.microsoft.com/l/message/19:05e04ef6-a8c9-48db-8065-061fa260292c_f57b8c00-4882-4d7c-a3b9-0ecf369ec9ad@unq.gbl.spaces/1720145986149?context=%7B%22contextType%22%3A%22chat%22%7D" xr:uid="{F1D0D17C-75C6-4C33-874E-47682481830F}"/>
    <hyperlink ref="E311" r:id="rId3" display="https://teams.microsoft.com/l/message/19:05e04ef6-a8c9-48db-8065-061fa260292c_f57b8c00-4882-4d7c-a3b9-0ecf369ec9ad@unq.gbl.spaces/1720162659182?context=%7B%22contextType%22%3A%22chat%22%7D" xr:uid="{E7C771CA-050E-4638-9FA6-769442CBA4B4}"/>
    <hyperlink ref="E377" r:id="rId4" display="https://teams.microsoft.com/l/message/19:ac27c957-8479-4246-9a66-a06d9fae4f56_c869a345-f176-4ecc-a5d1-ed669c946231@unq.gbl.spaces/1719977210533?context=%7B%22contextType%22%3A%22chat%22%7D" xr:uid="{54FA896A-52E0-408C-96B1-7C717D44942D}"/>
    <hyperlink ref="E399" r:id="rId5" display="https://teams.microsoft.com/l/message/19:ac27c957-8479-4246-9a66-a06d9fae4f56_c869a345-f176-4ecc-a5d1-ed669c946231@unq.gbl.spaces/1720145953142?context=%7B%22contextType%22%3A%22chat%22%7D" xr:uid="{DED7C772-5713-41B0-9D44-CE88A805BA20}"/>
    <hyperlink ref="E465" r:id="rId6" display="https://teams.microsoft.com/l/message/19:71e20dca-d92e-4db0-ac85-802f8fac4498_c869a345-f176-4ecc-a5d1-ed669c946231@unq.gbl.spaces/1720146904744?context=%7B%22contextType%22%3A%22chat%22%7D" xr:uid="{4D2F2F2B-A81F-4B31-AA4F-4A53437D7F53}"/>
    <hyperlink ref="E468" r:id="rId7" display="https://teams.microsoft.com/l/message/19:ac27c957-8479-4246-9a66-a06d9fae4f56_c869a345-f176-4ecc-a5d1-ed669c946231@unq.gbl.spaces/1720145953142?context=%7B%22contextType%22%3A%22chat%22%7D" xr:uid="{B7F6BFE4-A26B-4233-83FA-C21310BF4245}"/>
    <hyperlink ref="E492" r:id="rId8" display="https://teams.microsoft.com/l/message/19:05e04ef6-a8c9-48db-8065-061fa260292c_f57b8c00-4882-4d7c-a3b9-0ecf369ec9ad@unq.gbl.spaces/1720148917987?context=%7B%22contextType%22%3A%22chat%22%7D" xr:uid="{BD53004A-09E1-4A2F-B0A6-4FF2989C3DE5}"/>
    <hyperlink ref="AN501" r:id="rId9" display="https://365dipostar-my.sharepoint.com/:x:/g/personal/himawan_surozi_dipostar_com/EdgLbdfeWN1FiB455QDg464BBJeGU32wlG3JwwTuwp4-OA?e=PSQthF" xr:uid="{0B78D035-9938-4F79-A9A8-ED8D0EB88B97}"/>
    <hyperlink ref="E587" r:id="rId10" display="https://teams.microsoft.com/l/message/19:05e04ef6-a8c9-48db-8065-061fa260292c_f57b8c00-4882-4d7c-a3b9-0ecf369ec9ad@unq.gbl.spaces/1720160957853?context=%7B%22contextType%22%3A%22chat%22%7D" xr:uid="{B455B53B-0115-4466-949D-C6C99DAAEC79}"/>
    <hyperlink ref="E615" r:id="rId11" display="https://teams.microsoft.com/l/message/19:05e04ef6-a8c9-48db-8065-061fa260292c_f57b8c00-4882-4d7c-a3b9-0ecf369ec9ad@unq.gbl.spaces/1720166244838?context=%7B%22contextType%22%3A%22chat%22%7D" xr:uid="{D5B3D36E-BB96-4276-B2E9-31691608B687}"/>
    <hyperlink ref="AT615" r:id="rId12" display="https://teams.microsoft.com/l/message/19:05e04ef6-a8c9-48db-8065-061fa260292c_f57b8c00-4882-4d7c-a3b9-0ecf369ec9ad@unq.gbl.spaces/1704355876669?context=%7B%22contextType%22%3A%22chat%22%7D" xr:uid="{E9AACB44-5B61-4591-8E7C-8270A8483D22}"/>
    <hyperlink ref="BR618" r:id="rId13" display="https://365dipostar.sharepoint.com/:x:/r/sites/PJ_NewOPLSystemImplementation/Shared Documents/Post Go Live/Treasury_cash_out.xlsx?d=w96b5913b20af4f37994d4377a89d0c45&amp;csf=1&amp;web=1&amp;e=DEonfK" xr:uid="{ED1AD5CC-2285-457D-A878-C8EBF9C10E08}"/>
    <hyperlink ref="E726" r:id="rId14" display="https://teams.microsoft.com/l/message/19:7e4bf65b-c166-49b1-a28f-18b30321b33a_f57b8c00-4882-4d7c-a3b9-0ecf369ec9ad@unq.gbl.spaces/1720170407548?context=%7B%22contextType%22%3A%22chat%22%7D" xr:uid="{2734921A-83F2-4373-B9B3-C2681ECEE34B}"/>
    <hyperlink ref="E770" r:id="rId15" display="https://teams.microsoft.com/l/message/19:05e04ef6-a8c9-48db-8065-061fa260292c_f57b8c00-4882-4d7c-a3b9-0ecf369ec9ad@unq.gbl.spaces/1720170616672?context=%7B%22contextType%22%3A%22chat%22%7D" xr:uid="{281A2A6F-361B-4E06-839A-A17502B1195B}"/>
  </hyperlinks>
  <pageMargins left="0.7" right="0.7" top="0.75" bottom="0.75" header="0.3" footer="0.3"/>
  <drawing r:id="rId1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B6CA-B4DB-4D67-B17F-CDE878F14DA5}">
  <dimension ref="B2:CS4940"/>
  <sheetViews>
    <sheetView topLeftCell="A3046" zoomScale="85" zoomScaleNormal="85" workbookViewId="0">
      <selection activeCell="E2695" sqref="E2695"/>
    </sheetView>
  </sheetViews>
  <sheetFormatPr defaultColWidth="2.85546875" defaultRowHeight="15" x14ac:dyDescent="0.25"/>
  <cols>
    <col min="1" max="16384" width="2.85546875" style="3"/>
  </cols>
  <sheetData>
    <row r="2" spans="2:5" x14ac:dyDescent="0.25">
      <c r="B2" s="1" t="s">
        <v>6514</v>
      </c>
      <c r="C2"/>
    </row>
    <row r="3" spans="2:5" ht="14.25" customHeight="1" x14ac:dyDescent="0.25">
      <c r="B3"/>
      <c r="C3"/>
    </row>
    <row r="4" spans="2:5" customFormat="1" x14ac:dyDescent="0.25">
      <c r="C4" s="21">
        <v>0</v>
      </c>
      <c r="E4" s="1" t="s">
        <v>249</v>
      </c>
    </row>
    <row r="5" spans="2:5" customFormat="1" x14ac:dyDescent="0.25">
      <c r="E5" t="s">
        <v>250</v>
      </c>
    </row>
    <row r="6" spans="2:5" customFormat="1" x14ac:dyDescent="0.25">
      <c r="E6" s="2" t="s">
        <v>251</v>
      </c>
    </row>
    <row r="7" spans="2:5" customFormat="1" x14ac:dyDescent="0.25">
      <c r="E7" t="s">
        <v>119</v>
      </c>
    </row>
    <row r="8" spans="2:5" customFormat="1" x14ac:dyDescent="0.25">
      <c r="E8" t="s">
        <v>120</v>
      </c>
    </row>
    <row r="9" spans="2:5" customFormat="1" x14ac:dyDescent="0.25"/>
    <row r="10" spans="2:5" customFormat="1" x14ac:dyDescent="0.25">
      <c r="E10" s="36" t="s">
        <v>122</v>
      </c>
    </row>
    <row r="11" spans="2:5" customFormat="1" x14ac:dyDescent="0.25">
      <c r="E11" t="s">
        <v>259</v>
      </c>
    </row>
    <row r="12" spans="2:5" customFormat="1" x14ac:dyDescent="0.25"/>
    <row r="13" spans="2:5" customFormat="1" x14ac:dyDescent="0.25">
      <c r="E13" s="36" t="s">
        <v>123</v>
      </c>
    </row>
    <row r="14" spans="2:5" customFormat="1" x14ac:dyDescent="0.25">
      <c r="E14" t="s">
        <v>260</v>
      </c>
    </row>
    <row r="15" spans="2:5" customFormat="1" x14ac:dyDescent="0.25"/>
    <row r="16" spans="2:5" customFormat="1" x14ac:dyDescent="0.25">
      <c r="E16" s="36" t="s">
        <v>127</v>
      </c>
    </row>
    <row r="17" spans="5:5" customFormat="1" x14ac:dyDescent="0.25">
      <c r="E17" t="s">
        <v>261</v>
      </c>
    </row>
    <row r="18" spans="5:5" customFormat="1" x14ac:dyDescent="0.25"/>
    <row r="19" spans="5:5" customFormat="1" x14ac:dyDescent="0.25">
      <c r="E19" s="36" t="s">
        <v>124</v>
      </c>
    </row>
    <row r="20" spans="5:5" customFormat="1" x14ac:dyDescent="0.25">
      <c r="E20" t="s">
        <v>262</v>
      </c>
    </row>
    <row r="21" spans="5:5" customFormat="1" x14ac:dyDescent="0.25"/>
    <row r="22" spans="5:5" customFormat="1" x14ac:dyDescent="0.25"/>
    <row r="23" spans="5:5" customFormat="1" x14ac:dyDescent="0.25"/>
    <row r="24" spans="5:5" customFormat="1" x14ac:dyDescent="0.25"/>
    <row r="25" spans="5:5" customFormat="1" x14ac:dyDescent="0.25"/>
    <row r="26" spans="5:5" customFormat="1" x14ac:dyDescent="0.25"/>
    <row r="27" spans="5:5" customFormat="1" x14ac:dyDescent="0.25"/>
    <row r="28" spans="5:5" customFormat="1" x14ac:dyDescent="0.25"/>
    <row r="29" spans="5:5" customFormat="1" x14ac:dyDescent="0.25"/>
    <row r="30" spans="5:5" customFormat="1" x14ac:dyDescent="0.25">
      <c r="E30" s="1" t="s">
        <v>433</v>
      </c>
    </row>
    <row r="31" spans="5:5" customFormat="1" x14ac:dyDescent="0.25"/>
    <row r="32" spans="5:5"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c r="E65" s="1" t="s">
        <v>434</v>
      </c>
    </row>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row r="79" spans="5:5" customFormat="1" x14ac:dyDescent="0.25"/>
    <row r="80" spans="5:5"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c r="E138" s="22" t="s">
        <v>546</v>
      </c>
    </row>
    <row r="139" spans="5:5" customFormat="1" x14ac:dyDescent="0.25">
      <c r="E139" t="s">
        <v>547</v>
      </c>
    </row>
    <row r="140" spans="5:5" customFormat="1" x14ac:dyDescent="0.25"/>
    <row r="141" spans="5:5" customFormat="1" x14ac:dyDescent="0.25"/>
    <row r="142" spans="5:5" customFormat="1" x14ac:dyDescent="0.25"/>
    <row r="143" spans="5:5" customFormat="1" x14ac:dyDescent="0.25"/>
    <row r="144" spans="5: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61" spans="5:5" customFormat="1" x14ac:dyDescent="0.25">
      <c r="E161" s="1" t="s">
        <v>442</v>
      </c>
    </row>
    <row r="162" spans="5:5" customFormat="1" x14ac:dyDescent="0.25"/>
    <row r="163" spans="5:5" customFormat="1" x14ac:dyDescent="0.25">
      <c r="E163" s="22" t="s">
        <v>552</v>
      </c>
    </row>
    <row r="164" spans="5:5" customFormat="1" x14ac:dyDescent="0.25">
      <c r="E164" t="s">
        <v>553</v>
      </c>
    </row>
    <row r="165" spans="5:5" customFormat="1" x14ac:dyDescent="0.25"/>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row r="172" spans="5:5" customFormat="1" x14ac:dyDescent="0.25"/>
    <row r="173" spans="5:5" customFormat="1" x14ac:dyDescent="0.25"/>
    <row r="174" spans="5:5" customFormat="1" x14ac:dyDescent="0.25"/>
    <row r="175" spans="5:5" customFormat="1" x14ac:dyDescent="0.25"/>
    <row r="176" spans="5:5"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x14ac:dyDescent="0.25">
      <c r="E185" s="1" t="s">
        <v>480</v>
      </c>
    </row>
    <row r="187" spans="5:5" customFormat="1" x14ac:dyDescent="0.25">
      <c r="E187" s="22" t="s">
        <v>550</v>
      </c>
    </row>
    <row r="188" spans="5:5" customFormat="1" x14ac:dyDescent="0.25">
      <c r="E188" t="s">
        <v>551</v>
      </c>
    </row>
    <row r="189" spans="5:5"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c r="E217" s="22" t="s">
        <v>548</v>
      </c>
    </row>
    <row r="218" spans="5:5" customFormat="1" x14ac:dyDescent="0.25">
      <c r="E218" t="s">
        <v>549</v>
      </c>
    </row>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spans="5:5" customFormat="1" x14ac:dyDescent="0.25"/>
    <row r="226" spans="5:5" customFormat="1" x14ac:dyDescent="0.25"/>
    <row r="227" spans="5:5" customFormat="1" x14ac:dyDescent="0.25"/>
    <row r="228" spans="5:5" customFormat="1" x14ac:dyDescent="0.25"/>
    <row r="229" spans="5:5" customFormat="1" x14ac:dyDescent="0.25"/>
    <row r="230" spans="5:5" customFormat="1" x14ac:dyDescent="0.25">
      <c r="E230" s="22" t="s">
        <v>542</v>
      </c>
    </row>
    <row r="231" spans="5:5" customFormat="1" x14ac:dyDescent="0.25">
      <c r="E231" t="s">
        <v>543</v>
      </c>
    </row>
    <row r="232" spans="5:5" customFormat="1" x14ac:dyDescent="0.25"/>
    <row r="233" spans="5:5" customFormat="1" x14ac:dyDescent="0.25"/>
    <row r="234" spans="5:5" customFormat="1" x14ac:dyDescent="0.25"/>
    <row r="235" spans="5:5" customFormat="1" x14ac:dyDescent="0.25"/>
    <row r="236" spans="5:5" customFormat="1" x14ac:dyDescent="0.25"/>
    <row r="237" spans="5:5" customFormat="1" x14ac:dyDescent="0.25"/>
    <row r="238" spans="5:5" customFormat="1" x14ac:dyDescent="0.25"/>
    <row r="239" spans="5:5" customFormat="1" x14ac:dyDescent="0.25"/>
    <row r="240" spans="5:5"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c r="E249" s="1" t="s">
        <v>523</v>
      </c>
    </row>
    <row r="250" spans="5:5" customFormat="1" x14ac:dyDescent="0.25"/>
    <row r="251" spans="5:5" customFormat="1" x14ac:dyDescent="0.25">
      <c r="E251" s="22" t="s">
        <v>527</v>
      </c>
    </row>
    <row r="252" spans="5:5" customFormat="1" x14ac:dyDescent="0.25">
      <c r="E252" t="s">
        <v>528</v>
      </c>
    </row>
    <row r="253" spans="5:5" customFormat="1" x14ac:dyDescent="0.25"/>
    <row r="254" spans="5:5" customFormat="1" x14ac:dyDescent="0.25"/>
    <row r="255" spans="5:5" customFormat="1" x14ac:dyDescent="0.25"/>
    <row r="256" spans="5:5"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c r="E272" s="22" t="s">
        <v>529</v>
      </c>
    </row>
    <row r="273" spans="5:5" customFormat="1" x14ac:dyDescent="0.25">
      <c r="E273" t="s">
        <v>530</v>
      </c>
    </row>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spans="5:5" customFormat="1" x14ac:dyDescent="0.25"/>
    <row r="290" spans="5:5" customFormat="1" x14ac:dyDescent="0.25"/>
    <row r="291" spans="5:5" customFormat="1" x14ac:dyDescent="0.25"/>
    <row r="292" spans="5:5" customFormat="1" x14ac:dyDescent="0.25"/>
    <row r="293" spans="5:5" customFormat="1" x14ac:dyDescent="0.25"/>
    <row r="294" spans="5:5" customFormat="1" x14ac:dyDescent="0.25"/>
    <row r="295" spans="5:5" customFormat="1" x14ac:dyDescent="0.25"/>
    <row r="296" spans="5:5" customFormat="1" x14ac:dyDescent="0.25"/>
    <row r="297" spans="5:5" customFormat="1" x14ac:dyDescent="0.25"/>
    <row r="298" spans="5:5" customFormat="1" x14ac:dyDescent="0.25"/>
    <row r="299" spans="5:5" customFormat="1" x14ac:dyDescent="0.25">
      <c r="E299" s="22" t="s">
        <v>544</v>
      </c>
    </row>
    <row r="300" spans="5:5" customFormat="1" x14ac:dyDescent="0.25">
      <c r="E300" t="s">
        <v>545</v>
      </c>
    </row>
    <row r="301" spans="5:5" customFormat="1" x14ac:dyDescent="0.25"/>
    <row r="302" spans="5:5" customFormat="1" x14ac:dyDescent="0.25"/>
    <row r="303" spans="5:5" customFormat="1" x14ac:dyDescent="0.25"/>
    <row r="304" spans="5: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row r="323" spans="5:5" customFormat="1" x14ac:dyDescent="0.25"/>
    <row r="324" spans="5:5" customFormat="1" x14ac:dyDescent="0.25"/>
    <row r="325" spans="5:5" customFormat="1" x14ac:dyDescent="0.25">
      <c r="E325" s="22" t="s">
        <v>554</v>
      </c>
    </row>
    <row r="326" spans="5:5" customFormat="1" x14ac:dyDescent="0.25">
      <c r="E326" t="s">
        <v>555</v>
      </c>
    </row>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row r="335" spans="5:5" customFormat="1" x14ac:dyDescent="0.25"/>
    <row r="336" spans="5:5"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c r="E378" s="22" t="s">
        <v>556</v>
      </c>
    </row>
    <row r="379" spans="5:5" customFormat="1" x14ac:dyDescent="0.25">
      <c r="E379" t="s">
        <v>557</v>
      </c>
    </row>
    <row r="380" spans="5:5" customFormat="1" x14ac:dyDescent="0.25"/>
    <row r="381" spans="5:5" customFormat="1" x14ac:dyDescent="0.25"/>
    <row r="382" spans="5:5" customFormat="1" x14ac:dyDescent="0.25"/>
    <row r="383" spans="5:5" customFormat="1" x14ac:dyDescent="0.25"/>
    <row r="384" spans="5:5"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 customFormat="1" x14ac:dyDescent="0.25"/>
    <row r="418" spans="5:5" customFormat="1" x14ac:dyDescent="0.25"/>
    <row r="419" spans="5:5" customFormat="1" x14ac:dyDescent="0.25"/>
    <row r="420" spans="5:5" customFormat="1" x14ac:dyDescent="0.25"/>
    <row r="421" spans="5:5" customFormat="1" x14ac:dyDescent="0.25"/>
    <row r="422" spans="5:5" customFormat="1" x14ac:dyDescent="0.25"/>
    <row r="423" spans="5:5" customFormat="1" x14ac:dyDescent="0.25"/>
    <row r="424" spans="5:5" customFormat="1" x14ac:dyDescent="0.25">
      <c r="E424" s="22" t="s">
        <v>558</v>
      </c>
    </row>
    <row r="425" spans="5:5" customFormat="1" x14ac:dyDescent="0.25">
      <c r="E425" t="s">
        <v>559</v>
      </c>
    </row>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row r="432" spans="5:5" customFormat="1" x14ac:dyDescent="0.25"/>
    <row r="433" spans="5:5" customFormat="1" x14ac:dyDescent="0.25"/>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c r="E448" s="1" t="s">
        <v>560</v>
      </c>
    </row>
    <row r="449" spans="5:5" customFormat="1" x14ac:dyDescent="0.25"/>
    <row r="450" spans="5:5" customFormat="1" x14ac:dyDescent="0.25">
      <c r="E450" s="22" t="s">
        <v>613</v>
      </c>
    </row>
    <row r="451" spans="5:5" customFormat="1" x14ac:dyDescent="0.25">
      <c r="E451" t="s">
        <v>614</v>
      </c>
    </row>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spans="5:5" customFormat="1" x14ac:dyDescent="0.25"/>
    <row r="466" spans="5:5" customFormat="1" x14ac:dyDescent="0.25"/>
    <row r="467" spans="5:5" customFormat="1" x14ac:dyDescent="0.25"/>
    <row r="468" spans="5:5" customFormat="1" x14ac:dyDescent="0.25">
      <c r="E468" s="22" t="s">
        <v>611</v>
      </c>
    </row>
    <row r="469" spans="5:5" customFormat="1" x14ac:dyDescent="0.25">
      <c r="E469" t="s">
        <v>612</v>
      </c>
    </row>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5" customFormat="1" x14ac:dyDescent="0.25">
      <c r="E529" s="1" t="s">
        <v>629</v>
      </c>
    </row>
    <row r="530" spans="5:5" customFormat="1" x14ac:dyDescent="0.25"/>
    <row r="531" spans="5:5" customFormat="1" x14ac:dyDescent="0.25">
      <c r="E531" s="22" t="s">
        <v>644</v>
      </c>
    </row>
    <row r="532" spans="5:5" customFormat="1" x14ac:dyDescent="0.25">
      <c r="E532" t="s">
        <v>645</v>
      </c>
    </row>
    <row r="533" spans="5:5" customFormat="1" x14ac:dyDescent="0.25"/>
    <row r="534" spans="5:5" customFormat="1" x14ac:dyDescent="0.25"/>
    <row r="535" spans="5:5" customFormat="1" x14ac:dyDescent="0.25"/>
    <row r="536" spans="5:5" customFormat="1" x14ac:dyDescent="0.25"/>
    <row r="537" spans="5:5" customFormat="1" x14ac:dyDescent="0.25"/>
    <row r="538" spans="5:5" customFormat="1" x14ac:dyDescent="0.25"/>
    <row r="539" spans="5:5" customFormat="1" x14ac:dyDescent="0.25"/>
    <row r="540" spans="5:5" customFormat="1" x14ac:dyDescent="0.25"/>
    <row r="541" spans="5:5" customFormat="1" x14ac:dyDescent="0.25"/>
    <row r="542" spans="5:5" customFormat="1" x14ac:dyDescent="0.25"/>
    <row r="543" spans="5:5" customFormat="1" x14ac:dyDescent="0.25"/>
    <row r="544" spans="5:5" customFormat="1" x14ac:dyDescent="0.25"/>
    <row r="545" spans="5:5" customFormat="1" x14ac:dyDescent="0.25">
      <c r="E545" s="22" t="s">
        <v>646</v>
      </c>
    </row>
    <row r="546" spans="5:5" customFormat="1" x14ac:dyDescent="0.25">
      <c r="E546" t="s">
        <v>647</v>
      </c>
    </row>
    <row r="547" spans="5:5" customFormat="1" x14ac:dyDescent="0.25"/>
    <row r="548" spans="5:5" customFormat="1" x14ac:dyDescent="0.25"/>
    <row r="549" spans="5:5" customFormat="1" x14ac:dyDescent="0.25"/>
    <row r="550" spans="5:5" customFormat="1" x14ac:dyDescent="0.25"/>
    <row r="551" spans="5:5" customFormat="1" x14ac:dyDescent="0.25"/>
    <row r="552" spans="5:5" customFormat="1" x14ac:dyDescent="0.25"/>
    <row r="553" spans="5:5" customFormat="1" x14ac:dyDescent="0.25"/>
    <row r="554" spans="5:5" customFormat="1" x14ac:dyDescent="0.25"/>
    <row r="555" spans="5:5" customFormat="1" x14ac:dyDescent="0.25"/>
    <row r="556" spans="5:5" customFormat="1" x14ac:dyDescent="0.25"/>
    <row r="557" spans="5:5" customFormat="1" x14ac:dyDescent="0.25"/>
    <row r="558" spans="5:5" customFormat="1" x14ac:dyDescent="0.25"/>
    <row r="559" spans="5:5" customFormat="1" x14ac:dyDescent="0.25"/>
    <row r="560" spans="5:5" customFormat="1" x14ac:dyDescent="0.25"/>
    <row r="561" spans="5:5" customFormat="1" x14ac:dyDescent="0.25">
      <c r="E561" s="22" t="s">
        <v>648</v>
      </c>
    </row>
    <row r="562" spans="5:5" customFormat="1" x14ac:dyDescent="0.25">
      <c r="E562" t="s">
        <v>649</v>
      </c>
    </row>
    <row r="563" spans="5:5" customFormat="1" x14ac:dyDescent="0.25"/>
    <row r="564" spans="5:5" customFormat="1" x14ac:dyDescent="0.25"/>
    <row r="565" spans="5:5" customFormat="1" x14ac:dyDescent="0.25"/>
    <row r="566" spans="5:5" customFormat="1" x14ac:dyDescent="0.25"/>
    <row r="567" spans="5:5" customFormat="1" x14ac:dyDescent="0.25"/>
    <row r="568" spans="5:5" customFormat="1" x14ac:dyDescent="0.25"/>
    <row r="569" spans="5:5" customFormat="1" x14ac:dyDescent="0.25"/>
    <row r="570" spans="5:5" customFormat="1" x14ac:dyDescent="0.25"/>
    <row r="571" spans="5:5" customFormat="1" x14ac:dyDescent="0.25"/>
    <row r="572" spans="5:5" customFormat="1" x14ac:dyDescent="0.25"/>
    <row r="573" spans="5:5" customFormat="1" x14ac:dyDescent="0.25">
      <c r="E573" s="22" t="s">
        <v>650</v>
      </c>
    </row>
    <row r="574" spans="5:5" customFormat="1" x14ac:dyDescent="0.25">
      <c r="E574" t="s">
        <v>651</v>
      </c>
    </row>
    <row r="575" spans="5:5" customFormat="1" x14ac:dyDescent="0.25"/>
    <row r="576" spans="5:5" customFormat="1" x14ac:dyDescent="0.25"/>
    <row r="577" spans="39:39" customFormat="1" x14ac:dyDescent="0.25"/>
    <row r="578" spans="39:39" customFormat="1" x14ac:dyDescent="0.25"/>
    <row r="579" spans="39:39" customFormat="1" x14ac:dyDescent="0.25"/>
    <row r="580" spans="39:39" customFormat="1" x14ac:dyDescent="0.25"/>
    <row r="581" spans="39:39" customFormat="1" x14ac:dyDescent="0.25"/>
    <row r="582" spans="39:39" customFormat="1" x14ac:dyDescent="0.25"/>
    <row r="583" spans="39:39" customFormat="1" x14ac:dyDescent="0.25"/>
    <row r="584" spans="39:39" customFormat="1" x14ac:dyDescent="0.25"/>
    <row r="585" spans="39:39" customFormat="1" x14ac:dyDescent="0.25"/>
    <row r="586" spans="39:39" customFormat="1" x14ac:dyDescent="0.25"/>
    <row r="587" spans="39:39" customFormat="1" x14ac:dyDescent="0.25">
      <c r="AM587" t="s">
        <v>652</v>
      </c>
    </row>
    <row r="588" spans="39:39" customFormat="1" x14ac:dyDescent="0.25"/>
    <row r="589" spans="39:39" customFormat="1" x14ac:dyDescent="0.25"/>
    <row r="590" spans="39:39" customFormat="1" x14ac:dyDescent="0.25"/>
    <row r="591" spans="39:39" customFormat="1" x14ac:dyDescent="0.25"/>
    <row r="592" spans="39:39" customFormat="1" x14ac:dyDescent="0.25"/>
    <row r="593" spans="5:5" customFormat="1" x14ac:dyDescent="0.25"/>
    <row r="594" spans="5:5" customFormat="1" x14ac:dyDescent="0.25"/>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c r="E603" t="s">
        <v>27</v>
      </c>
    </row>
    <row r="604" spans="5:5" customFormat="1" x14ac:dyDescent="0.25">
      <c r="E604" s="2" t="s">
        <v>652</v>
      </c>
    </row>
    <row r="605" spans="5:5" customFormat="1" x14ac:dyDescent="0.25"/>
    <row r="606" spans="5:5" customFormat="1" x14ac:dyDescent="0.25"/>
    <row r="607" spans="5:5" customFormat="1" x14ac:dyDescent="0.25"/>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c r="E657" t="s">
        <v>44</v>
      </c>
    </row>
    <row r="658" spans="5:5" customFormat="1" x14ac:dyDescent="0.25">
      <c r="E658" s="2" t="s">
        <v>309</v>
      </c>
    </row>
    <row r="659" spans="5:5" customFormat="1" x14ac:dyDescent="0.25"/>
    <row r="660" spans="5:5" customFormat="1" x14ac:dyDescent="0.25"/>
    <row r="661" spans="5:5" customFormat="1" x14ac:dyDescent="0.25"/>
    <row r="662" spans="5:5" customFormat="1" x14ac:dyDescent="0.25"/>
    <row r="663" spans="5:5" customFormat="1" x14ac:dyDescent="0.25"/>
    <row r="664" spans="5:5" customFormat="1" x14ac:dyDescent="0.25"/>
    <row r="665" spans="5:5" customFormat="1" x14ac:dyDescent="0.25"/>
    <row r="666" spans="5:5" customFormat="1" x14ac:dyDescent="0.25"/>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spans="5:5" customFormat="1" x14ac:dyDescent="0.25"/>
    <row r="802" spans="5:5" customFormat="1" x14ac:dyDescent="0.25"/>
    <row r="803" spans="5:5" customFormat="1" x14ac:dyDescent="0.25"/>
    <row r="804" spans="5:5" customFormat="1" x14ac:dyDescent="0.25"/>
    <row r="805" spans="5:5" customFormat="1" x14ac:dyDescent="0.25"/>
    <row r="806" spans="5:5" customFormat="1" x14ac:dyDescent="0.25"/>
    <row r="807" spans="5:5" customFormat="1" x14ac:dyDescent="0.25"/>
    <row r="808" spans="5:5" customFormat="1" x14ac:dyDescent="0.25"/>
    <row r="809" spans="5:5" customFormat="1" x14ac:dyDescent="0.25"/>
    <row r="810" spans="5:5" customFormat="1" x14ac:dyDescent="0.25"/>
    <row r="811" spans="5:5" customFormat="1" x14ac:dyDescent="0.25"/>
    <row r="812" spans="5:5" customFormat="1" x14ac:dyDescent="0.25"/>
    <row r="813" spans="5:5" customFormat="1" x14ac:dyDescent="0.25"/>
    <row r="814" spans="5:5" customFormat="1" x14ac:dyDescent="0.25"/>
    <row r="815" spans="5:5" customFormat="1" x14ac:dyDescent="0.25">
      <c r="E815" s="22" t="s">
        <v>653</v>
      </c>
    </row>
    <row r="816" spans="5:5" customFormat="1" x14ac:dyDescent="0.25">
      <c r="E816" t="s">
        <v>654</v>
      </c>
    </row>
    <row r="817" spans="61:74" customFormat="1" x14ac:dyDescent="0.25"/>
    <row r="818" spans="61:74" customFormat="1" x14ac:dyDescent="0.25">
      <c r="BI818" s="2" t="s">
        <v>655</v>
      </c>
      <c r="BM818" s="2" t="s">
        <v>656</v>
      </c>
      <c r="BQ818" s="2" t="s">
        <v>657</v>
      </c>
      <c r="BV818" s="2" t="s">
        <v>658</v>
      </c>
    </row>
    <row r="819" spans="61:74" customFormat="1" x14ac:dyDescent="0.25">
      <c r="BI819">
        <v>1</v>
      </c>
      <c r="BM819">
        <v>45443</v>
      </c>
      <c r="BQ819">
        <v>45443</v>
      </c>
      <c r="BV819">
        <v>250000</v>
      </c>
    </row>
    <row r="820" spans="61:74" customFormat="1" x14ac:dyDescent="0.25">
      <c r="BI820">
        <v>2</v>
      </c>
      <c r="BM820">
        <v>45473</v>
      </c>
      <c r="BQ820">
        <v>45473</v>
      </c>
      <c r="BV820">
        <v>7500000</v>
      </c>
    </row>
    <row r="821" spans="61:74" customFormat="1" x14ac:dyDescent="0.25">
      <c r="BI821">
        <v>3</v>
      </c>
      <c r="BM821">
        <v>45504</v>
      </c>
      <c r="BQ821">
        <v>45504</v>
      </c>
      <c r="BV821">
        <v>7500000</v>
      </c>
    </row>
    <row r="822" spans="61:74" customFormat="1" x14ac:dyDescent="0.25">
      <c r="BI822">
        <v>4</v>
      </c>
      <c r="BM822">
        <v>45535</v>
      </c>
      <c r="BQ822">
        <v>45535</v>
      </c>
      <c r="BV822">
        <v>7500000</v>
      </c>
    </row>
    <row r="823" spans="61:74" customFormat="1" x14ac:dyDescent="0.25">
      <c r="BI823">
        <v>5</v>
      </c>
      <c r="BM823">
        <v>45565</v>
      </c>
      <c r="BQ823">
        <v>45565</v>
      </c>
      <c r="BV823">
        <v>7500000</v>
      </c>
    </row>
    <row r="824" spans="61:74" customFormat="1" x14ac:dyDescent="0.25">
      <c r="BI824">
        <v>6</v>
      </c>
      <c r="BM824">
        <v>45596</v>
      </c>
      <c r="BQ824">
        <v>45596</v>
      </c>
      <c r="BV824">
        <v>7500000</v>
      </c>
    </row>
    <row r="825" spans="61:74" customFormat="1" x14ac:dyDescent="0.25">
      <c r="BI825">
        <v>7</v>
      </c>
      <c r="BM825">
        <v>45626</v>
      </c>
      <c r="BQ825">
        <v>45626</v>
      </c>
      <c r="BV825">
        <v>7500000</v>
      </c>
    </row>
    <row r="826" spans="61:74" customFormat="1" x14ac:dyDescent="0.25">
      <c r="BI826">
        <v>8</v>
      </c>
      <c r="BM826">
        <v>45657</v>
      </c>
      <c r="BQ826">
        <v>45657</v>
      </c>
      <c r="BV826">
        <v>7500000</v>
      </c>
    </row>
    <row r="827" spans="61:74" customFormat="1" x14ac:dyDescent="0.25">
      <c r="BI827">
        <v>9</v>
      </c>
      <c r="BM827">
        <v>45688</v>
      </c>
      <c r="BQ827">
        <v>45688</v>
      </c>
      <c r="BV827">
        <v>7500000</v>
      </c>
    </row>
    <row r="828" spans="61:74" customFormat="1" x14ac:dyDescent="0.25">
      <c r="BI828">
        <v>10</v>
      </c>
      <c r="BM828">
        <v>45716</v>
      </c>
      <c r="BQ828">
        <v>45716</v>
      </c>
      <c r="BV828">
        <v>7500000</v>
      </c>
    </row>
    <row r="829" spans="61:74" customFormat="1" x14ac:dyDescent="0.25">
      <c r="BI829">
        <v>11</v>
      </c>
      <c r="BM829">
        <v>45747</v>
      </c>
      <c r="BQ829">
        <v>45747</v>
      </c>
      <c r="BV829">
        <v>7500000</v>
      </c>
    </row>
    <row r="830" spans="61:74" customFormat="1" x14ac:dyDescent="0.25">
      <c r="BI830">
        <v>12</v>
      </c>
      <c r="BM830">
        <v>45777</v>
      </c>
      <c r="BQ830">
        <v>45777</v>
      </c>
      <c r="BV830">
        <v>7500000</v>
      </c>
    </row>
    <row r="831" spans="61:74" customFormat="1" x14ac:dyDescent="0.25">
      <c r="BI831">
        <v>13</v>
      </c>
      <c r="BM831">
        <v>45808</v>
      </c>
      <c r="BQ831">
        <v>45808</v>
      </c>
      <c r="BV831">
        <v>7500000</v>
      </c>
    </row>
    <row r="832" spans="61:74"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spans="5:5" customFormat="1" x14ac:dyDescent="0.25"/>
    <row r="850" spans="5:5" customFormat="1" x14ac:dyDescent="0.25">
      <c r="E850" s="22" t="s">
        <v>659</v>
      </c>
    </row>
    <row r="851" spans="5:5" customFormat="1" x14ac:dyDescent="0.25">
      <c r="E851" t="s">
        <v>660</v>
      </c>
    </row>
    <row r="852" spans="5:5" customFormat="1" x14ac:dyDescent="0.25"/>
    <row r="853" spans="5:5" customFormat="1" x14ac:dyDescent="0.25"/>
    <row r="854" spans="5:5" customFormat="1" x14ac:dyDescent="0.25"/>
    <row r="855" spans="5:5" customFormat="1" x14ac:dyDescent="0.25"/>
    <row r="856" spans="5:5" customFormat="1" x14ac:dyDescent="0.25"/>
    <row r="857" spans="5:5" customFormat="1" x14ac:dyDescent="0.25"/>
    <row r="858" spans="5:5" customFormat="1" x14ac:dyDescent="0.25"/>
    <row r="859" spans="5:5" customFormat="1" x14ac:dyDescent="0.25"/>
    <row r="860" spans="5:5" customFormat="1" x14ac:dyDescent="0.25"/>
    <row r="861" spans="5:5" customFormat="1" x14ac:dyDescent="0.25"/>
    <row r="862" spans="5:5" customFormat="1" x14ac:dyDescent="0.25"/>
    <row r="863" spans="5:5" customFormat="1" x14ac:dyDescent="0.25"/>
    <row r="864" spans="5:5" customFormat="1" x14ac:dyDescent="0.25"/>
    <row r="865" spans="5:5" customFormat="1" x14ac:dyDescent="0.25"/>
    <row r="866" spans="5:5" customFormat="1" x14ac:dyDescent="0.25"/>
    <row r="867" spans="5:5" customFormat="1" x14ac:dyDescent="0.25"/>
    <row r="868" spans="5:5" customFormat="1" x14ac:dyDescent="0.25"/>
    <row r="869" spans="5:5" customFormat="1" x14ac:dyDescent="0.25"/>
    <row r="870" spans="5:5" customFormat="1" x14ac:dyDescent="0.25"/>
    <row r="871" spans="5:5" customFormat="1" x14ac:dyDescent="0.25"/>
    <row r="872" spans="5:5" customFormat="1" x14ac:dyDescent="0.25"/>
    <row r="873" spans="5:5" customFormat="1" x14ac:dyDescent="0.25"/>
    <row r="874" spans="5:5" customFormat="1" x14ac:dyDescent="0.25"/>
    <row r="875" spans="5:5" customFormat="1" x14ac:dyDescent="0.25">
      <c r="E875" s="1" t="s">
        <v>677</v>
      </c>
    </row>
    <row r="876" spans="5:5" customFormat="1" x14ac:dyDescent="0.25"/>
    <row r="877" spans="5:5" customFormat="1" x14ac:dyDescent="0.25">
      <c r="E877" s="22" t="s">
        <v>703</v>
      </c>
    </row>
    <row r="878" spans="5:5" customFormat="1" x14ac:dyDescent="0.25">
      <c r="E878" t="s">
        <v>704</v>
      </c>
    </row>
    <row r="879" spans="5:5" customFormat="1" x14ac:dyDescent="0.25"/>
    <row r="880" spans="5: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5:5" customFormat="1" x14ac:dyDescent="0.25">
      <c r="E897" s="22" t="s">
        <v>701</v>
      </c>
    </row>
    <row r="898" spans="5:5" customFormat="1" x14ac:dyDescent="0.25">
      <c r="E898" t="s">
        <v>702</v>
      </c>
    </row>
    <row r="899" spans="5:5" customFormat="1" x14ac:dyDescent="0.25"/>
    <row r="900" spans="5:5" customFormat="1" x14ac:dyDescent="0.25"/>
    <row r="901" spans="5:5" customFormat="1" x14ac:dyDescent="0.25"/>
    <row r="902" spans="5:5" customFormat="1" x14ac:dyDescent="0.25"/>
    <row r="903" spans="5:5" customFormat="1" x14ac:dyDescent="0.25"/>
    <row r="904" spans="5:5" customFormat="1" x14ac:dyDescent="0.25"/>
    <row r="905" spans="5:5" customFormat="1" x14ac:dyDescent="0.25"/>
    <row r="906" spans="5:5" customFormat="1" x14ac:dyDescent="0.25"/>
    <row r="907" spans="5:5" customFormat="1" x14ac:dyDescent="0.25"/>
    <row r="908" spans="5:5" customFormat="1" x14ac:dyDescent="0.25"/>
    <row r="909" spans="5:5" customFormat="1" x14ac:dyDescent="0.25"/>
    <row r="910" spans="5:5" customFormat="1" x14ac:dyDescent="0.25"/>
    <row r="911" spans="5:5" customFormat="1" x14ac:dyDescent="0.25"/>
    <row r="912" spans="5:5" customFormat="1" x14ac:dyDescent="0.25"/>
    <row r="913" spans="5:5" customFormat="1" x14ac:dyDescent="0.25"/>
    <row r="914" spans="5:5" customFormat="1" x14ac:dyDescent="0.25"/>
    <row r="915" spans="5:5" customFormat="1" x14ac:dyDescent="0.25"/>
    <row r="916" spans="5:5" customFormat="1" x14ac:dyDescent="0.25"/>
    <row r="917" spans="5:5" customFormat="1" x14ac:dyDescent="0.25"/>
    <row r="918" spans="5:5" customFormat="1" x14ac:dyDescent="0.25"/>
    <row r="919" spans="5:5" customFormat="1" x14ac:dyDescent="0.25">
      <c r="E919" s="1" t="s">
        <v>759</v>
      </c>
    </row>
    <row r="920" spans="5:5" customFormat="1" x14ac:dyDescent="0.25"/>
    <row r="921" spans="5:5" customFormat="1" x14ac:dyDescent="0.25">
      <c r="E921" s="22" t="s">
        <v>787</v>
      </c>
    </row>
    <row r="922" spans="5:5" customFormat="1" x14ac:dyDescent="0.25">
      <c r="E922" t="s">
        <v>788</v>
      </c>
    </row>
    <row r="923" spans="5:5" customFormat="1" x14ac:dyDescent="0.25"/>
    <row r="924" spans="5:5" customFormat="1" x14ac:dyDescent="0.25"/>
    <row r="925" spans="5:5" customFormat="1" x14ac:dyDescent="0.25"/>
    <row r="926" spans="5:5" customFormat="1" x14ac:dyDescent="0.25"/>
    <row r="927" spans="5:5" customFormat="1" x14ac:dyDescent="0.25"/>
    <row r="928" spans="5:5"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row r="963" spans="5:5" customFormat="1" x14ac:dyDescent="0.25"/>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c r="E971" s="22" t="s">
        <v>789</v>
      </c>
    </row>
    <row r="972" spans="5:5" customFormat="1" x14ac:dyDescent="0.25">
      <c r="E972" t="s">
        <v>790</v>
      </c>
    </row>
    <row r="973" spans="5:5" customFormat="1" x14ac:dyDescent="0.25"/>
    <row r="974" spans="5:5" customFormat="1" x14ac:dyDescent="0.25"/>
    <row r="975" spans="5:5" customFormat="1" x14ac:dyDescent="0.25"/>
    <row r="976" spans="5:5" customFormat="1" x14ac:dyDescent="0.25"/>
    <row r="977" spans="5:5" customFormat="1" x14ac:dyDescent="0.25"/>
    <row r="978" spans="5:5" customFormat="1" x14ac:dyDescent="0.25"/>
    <row r="979" spans="5:5" customFormat="1" x14ac:dyDescent="0.25"/>
    <row r="980" spans="5:5" customFormat="1" x14ac:dyDescent="0.25"/>
    <row r="981" spans="5:5" customFormat="1" x14ac:dyDescent="0.25"/>
    <row r="982" spans="5:5" customFormat="1" x14ac:dyDescent="0.25"/>
    <row r="983" spans="5:5" customFormat="1" x14ac:dyDescent="0.25"/>
    <row r="984" spans="5:5" customFormat="1" x14ac:dyDescent="0.25"/>
    <row r="985" spans="5:5" customFormat="1" x14ac:dyDescent="0.25">
      <c r="E985" s="22" t="s">
        <v>550</v>
      </c>
    </row>
    <row r="986" spans="5:5" customFormat="1" x14ac:dyDescent="0.25">
      <c r="E986" t="s">
        <v>796</v>
      </c>
    </row>
    <row r="987" spans="5:5" customFormat="1" x14ac:dyDescent="0.25"/>
    <row r="988" spans="5:5" customFormat="1" x14ac:dyDescent="0.25"/>
    <row r="989" spans="5:5" customFormat="1" x14ac:dyDescent="0.25"/>
    <row r="990" spans="5:5" customFormat="1" x14ac:dyDescent="0.25"/>
    <row r="991" spans="5:5" customFormat="1" x14ac:dyDescent="0.25"/>
    <row r="992" spans="5:5"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spans="5:5" customFormat="1" x14ac:dyDescent="0.25"/>
    <row r="1010" spans="5:5" customFormat="1" x14ac:dyDescent="0.25"/>
    <row r="1011" spans="5:5" customFormat="1" x14ac:dyDescent="0.25"/>
    <row r="1012" spans="5:5" customFormat="1" x14ac:dyDescent="0.25"/>
    <row r="1013" spans="5:5" customFormat="1" x14ac:dyDescent="0.25"/>
    <row r="1014" spans="5:5" customFormat="1" x14ac:dyDescent="0.25"/>
    <row r="1015" spans="5:5" customFormat="1" x14ac:dyDescent="0.25"/>
    <row r="1016" spans="5:5" customFormat="1" x14ac:dyDescent="0.25"/>
    <row r="1017" spans="5:5" customFormat="1" x14ac:dyDescent="0.25"/>
    <row r="1018" spans="5:5" customFormat="1" x14ac:dyDescent="0.25"/>
    <row r="1019" spans="5:5" customFormat="1" x14ac:dyDescent="0.25"/>
    <row r="1020" spans="5:5" customFormat="1" x14ac:dyDescent="0.25"/>
    <row r="1021" spans="5:5" customFormat="1" x14ac:dyDescent="0.25"/>
    <row r="1022" spans="5:5" customFormat="1" x14ac:dyDescent="0.25">
      <c r="E1022" s="22" t="s">
        <v>789</v>
      </c>
    </row>
    <row r="1023" spans="5:5" customFormat="1" x14ac:dyDescent="0.25">
      <c r="E1023" t="s">
        <v>790</v>
      </c>
    </row>
    <row r="1024" spans="5:5" customFormat="1" x14ac:dyDescent="0.25"/>
    <row r="1025" spans="5:5" customFormat="1" x14ac:dyDescent="0.25"/>
    <row r="1026" spans="5:5" customFormat="1" x14ac:dyDescent="0.25"/>
    <row r="1027" spans="5:5" customFormat="1" x14ac:dyDescent="0.25"/>
    <row r="1028" spans="5:5" customFormat="1" x14ac:dyDescent="0.25"/>
    <row r="1029" spans="5:5" customFormat="1" x14ac:dyDescent="0.25"/>
    <row r="1030" spans="5:5" customFormat="1" x14ac:dyDescent="0.25"/>
    <row r="1031" spans="5:5" customFormat="1" x14ac:dyDescent="0.25"/>
    <row r="1032" spans="5:5" customFormat="1" x14ac:dyDescent="0.25"/>
    <row r="1033" spans="5:5" customFormat="1" x14ac:dyDescent="0.25"/>
    <row r="1034" spans="5:5" customFormat="1" x14ac:dyDescent="0.25"/>
    <row r="1035" spans="5:5" customFormat="1" x14ac:dyDescent="0.25"/>
    <row r="1036" spans="5:5" customFormat="1" x14ac:dyDescent="0.25">
      <c r="E1036" s="22" t="s">
        <v>5968</v>
      </c>
    </row>
    <row r="1037" spans="5:5" customFormat="1" x14ac:dyDescent="0.25">
      <c r="E1037" t="s">
        <v>5969</v>
      </c>
    </row>
    <row r="1038" spans="5:5" customFormat="1" x14ac:dyDescent="0.25"/>
    <row r="1039" spans="5:5" customFormat="1" x14ac:dyDescent="0.25"/>
    <row r="1040" spans="5:5" customFormat="1" x14ac:dyDescent="0.25"/>
    <row r="1041" spans="5:5" customFormat="1" x14ac:dyDescent="0.25"/>
    <row r="1042" spans="5:5" customFormat="1" x14ac:dyDescent="0.25"/>
    <row r="1043" spans="5:5" customFormat="1" x14ac:dyDescent="0.25"/>
    <row r="1044" spans="5:5" customFormat="1" x14ac:dyDescent="0.25"/>
    <row r="1045" spans="5:5" customFormat="1" x14ac:dyDescent="0.25"/>
    <row r="1046" spans="5:5" customFormat="1" x14ac:dyDescent="0.25"/>
    <row r="1047" spans="5:5" customFormat="1" x14ac:dyDescent="0.25"/>
    <row r="1048" spans="5:5" customFormat="1" x14ac:dyDescent="0.25"/>
    <row r="1049" spans="5:5" customFormat="1" x14ac:dyDescent="0.25"/>
    <row r="1050" spans="5:5" customFormat="1" x14ac:dyDescent="0.25"/>
    <row r="1051" spans="5:5" customFormat="1" x14ac:dyDescent="0.25">
      <c r="E1051" s="22" t="s">
        <v>703</v>
      </c>
    </row>
    <row r="1052" spans="5:5" customFormat="1" x14ac:dyDescent="0.25">
      <c r="E1052" t="s">
        <v>5972</v>
      </c>
    </row>
    <row r="1053" spans="5:5" customFormat="1" x14ac:dyDescent="0.25"/>
    <row r="1054" spans="5:5" customFormat="1" x14ac:dyDescent="0.25"/>
    <row r="1055" spans="5:5" customFormat="1" x14ac:dyDescent="0.25"/>
    <row r="1056" spans="5:5" customFormat="1" x14ac:dyDescent="0.25"/>
    <row r="1057" spans="5:5" customFormat="1" x14ac:dyDescent="0.25"/>
    <row r="1058" spans="5:5" customFormat="1" x14ac:dyDescent="0.25"/>
    <row r="1059" spans="5:5" customFormat="1" x14ac:dyDescent="0.25"/>
    <row r="1060" spans="5:5" customFormat="1" x14ac:dyDescent="0.25"/>
    <row r="1061" spans="5:5" customFormat="1" x14ac:dyDescent="0.25"/>
    <row r="1062" spans="5:5" customFormat="1" x14ac:dyDescent="0.25"/>
    <row r="1063" spans="5:5" customFormat="1" x14ac:dyDescent="0.25"/>
    <row r="1064" spans="5:5" customFormat="1" x14ac:dyDescent="0.25"/>
    <row r="1065" spans="5:5" customFormat="1" x14ac:dyDescent="0.25"/>
    <row r="1066" spans="5:5" customFormat="1" x14ac:dyDescent="0.25"/>
    <row r="1067" spans="5:5" customFormat="1" x14ac:dyDescent="0.25"/>
    <row r="1068" spans="5:5" customFormat="1" x14ac:dyDescent="0.25"/>
    <row r="1069" spans="5:5" customFormat="1" x14ac:dyDescent="0.25"/>
    <row r="1070" spans="5:5" customFormat="1" x14ac:dyDescent="0.25">
      <c r="E1070" s="22" t="s">
        <v>5973</v>
      </c>
    </row>
    <row r="1071" spans="5:5" customFormat="1" x14ac:dyDescent="0.25">
      <c r="E1071" t="s">
        <v>5974</v>
      </c>
    </row>
    <row r="1072" spans="5:5"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spans="5:5" customFormat="1" x14ac:dyDescent="0.25"/>
    <row r="1090" spans="5:5" customFormat="1" x14ac:dyDescent="0.25"/>
    <row r="1091" spans="5:5" customFormat="1" x14ac:dyDescent="0.25"/>
    <row r="1092" spans="5:5" customFormat="1" x14ac:dyDescent="0.25"/>
    <row r="1093" spans="5:5" customFormat="1" x14ac:dyDescent="0.25"/>
    <row r="1094" spans="5:5" customFormat="1" x14ac:dyDescent="0.25"/>
    <row r="1095" spans="5:5" customFormat="1" x14ac:dyDescent="0.25"/>
    <row r="1096" spans="5:5" customFormat="1" x14ac:dyDescent="0.25">
      <c r="E1096" s="22" t="s">
        <v>5975</v>
      </c>
    </row>
    <row r="1097" spans="5:5" customFormat="1" x14ac:dyDescent="0.25">
      <c r="E1097" t="s">
        <v>5976</v>
      </c>
    </row>
    <row r="1098" spans="5:5" customFormat="1" x14ac:dyDescent="0.25"/>
    <row r="1099" spans="5:5" customFormat="1" x14ac:dyDescent="0.25"/>
    <row r="1100" spans="5:5" customFormat="1" x14ac:dyDescent="0.25"/>
    <row r="1101" spans="5:5" customFormat="1" x14ac:dyDescent="0.25"/>
    <row r="1102" spans="5:5" customFormat="1" x14ac:dyDescent="0.25"/>
    <row r="1103" spans="5:5" customFormat="1" x14ac:dyDescent="0.25"/>
    <row r="1104" spans="5:5" customFormat="1" x14ac:dyDescent="0.25"/>
    <row r="1105" spans="5:45" customFormat="1" x14ac:dyDescent="0.25"/>
    <row r="1106" spans="5:45" customFormat="1" x14ac:dyDescent="0.25"/>
    <row r="1107" spans="5:45" customFormat="1" x14ac:dyDescent="0.25"/>
    <row r="1108" spans="5:45" customFormat="1" x14ac:dyDescent="0.25"/>
    <row r="1109" spans="5:45" customFormat="1" x14ac:dyDescent="0.25"/>
    <row r="1110" spans="5:45" customFormat="1" x14ac:dyDescent="0.25"/>
    <row r="1111" spans="5:45" customFormat="1" x14ac:dyDescent="0.25"/>
    <row r="1112" spans="5:45" customFormat="1" x14ac:dyDescent="0.25">
      <c r="E1112" s="1" t="s">
        <v>5977</v>
      </c>
    </row>
    <row r="1113" spans="5:45" customFormat="1" x14ac:dyDescent="0.25"/>
    <row r="1114" spans="5:45" customFormat="1" x14ac:dyDescent="0.25">
      <c r="E1114" s="22" t="s">
        <v>5980</v>
      </c>
      <c r="AS1114" t="s">
        <v>44</v>
      </c>
    </row>
    <row r="1115" spans="5:45" customFormat="1" x14ac:dyDescent="0.25">
      <c r="E1115" t="s">
        <v>5981</v>
      </c>
      <c r="AS1115" s="2" t="s">
        <v>309</v>
      </c>
    </row>
    <row r="1116" spans="5:45" customFormat="1" x14ac:dyDescent="0.25"/>
    <row r="1117" spans="5:45" customFormat="1" x14ac:dyDescent="0.25"/>
    <row r="1118" spans="5:45" customFormat="1" x14ac:dyDescent="0.25"/>
    <row r="1119" spans="5:45" customFormat="1" x14ac:dyDescent="0.25"/>
    <row r="1120" spans="5:45"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5:5" customFormat="1" x14ac:dyDescent="0.25"/>
    <row r="1138" spans="5:5" customFormat="1" x14ac:dyDescent="0.25"/>
    <row r="1139" spans="5:5" customFormat="1" x14ac:dyDescent="0.25"/>
    <row r="1140" spans="5:5" customFormat="1" x14ac:dyDescent="0.25"/>
    <row r="1141" spans="5:5" customFormat="1" x14ac:dyDescent="0.25"/>
    <row r="1142" spans="5:5" customFormat="1" x14ac:dyDescent="0.25"/>
    <row r="1143" spans="5:5" customFormat="1" x14ac:dyDescent="0.25"/>
    <row r="1144" spans="5:5" customFormat="1" x14ac:dyDescent="0.25"/>
    <row r="1145" spans="5:5" customFormat="1" x14ac:dyDescent="0.25"/>
    <row r="1146" spans="5:5" customFormat="1" x14ac:dyDescent="0.25">
      <c r="E1146" s="22" t="s">
        <v>5982</v>
      </c>
    </row>
    <row r="1147" spans="5:5" customFormat="1" x14ac:dyDescent="0.25">
      <c r="E1147" t="s">
        <v>5983</v>
      </c>
    </row>
    <row r="1148" spans="5:5" customFormat="1" x14ac:dyDescent="0.25"/>
    <row r="1149" spans="5:5" customFormat="1" x14ac:dyDescent="0.25"/>
    <row r="1150" spans="5:5" customFormat="1" x14ac:dyDescent="0.25"/>
    <row r="1151" spans="5:5" customFormat="1" x14ac:dyDescent="0.25"/>
    <row r="1152" spans="5:5" customFormat="1" x14ac:dyDescent="0.25"/>
    <row r="1153" spans="5:5" customFormat="1" x14ac:dyDescent="0.25"/>
    <row r="1154" spans="5:5" customFormat="1" x14ac:dyDescent="0.25"/>
    <row r="1155" spans="5:5" customFormat="1" x14ac:dyDescent="0.25"/>
    <row r="1156" spans="5:5" customFormat="1" x14ac:dyDescent="0.25"/>
    <row r="1157" spans="5:5" customFormat="1" x14ac:dyDescent="0.25"/>
    <row r="1158" spans="5:5" customFormat="1" x14ac:dyDescent="0.25"/>
    <row r="1159" spans="5:5" customFormat="1" x14ac:dyDescent="0.25">
      <c r="E1159" s="22" t="s">
        <v>5984</v>
      </c>
    </row>
    <row r="1160" spans="5:5" customFormat="1" x14ac:dyDescent="0.25">
      <c r="E1160" t="s">
        <v>5985</v>
      </c>
    </row>
    <row r="1161" spans="5:5" customFormat="1" x14ac:dyDescent="0.25"/>
    <row r="1162" spans="5:5" customFormat="1" x14ac:dyDescent="0.25"/>
    <row r="1163" spans="5:5" customFormat="1" x14ac:dyDescent="0.25"/>
    <row r="1164" spans="5:5" customFormat="1" x14ac:dyDescent="0.25"/>
    <row r="1165" spans="5:5" customFormat="1" x14ac:dyDescent="0.25"/>
    <row r="1166" spans="5:5" customFormat="1" x14ac:dyDescent="0.25"/>
    <row r="1167" spans="5:5" customFormat="1" x14ac:dyDescent="0.25"/>
    <row r="1168" spans="5:5" customFormat="1" x14ac:dyDescent="0.25"/>
    <row r="1169" spans="5:5" customFormat="1" x14ac:dyDescent="0.25"/>
    <row r="1170" spans="5:5" customFormat="1" x14ac:dyDescent="0.25"/>
    <row r="1171" spans="5:5" customFormat="1" x14ac:dyDescent="0.25"/>
    <row r="1172" spans="5:5" customFormat="1" x14ac:dyDescent="0.25"/>
    <row r="1173" spans="5:5" customFormat="1" x14ac:dyDescent="0.25"/>
    <row r="1174" spans="5:5" customFormat="1" x14ac:dyDescent="0.25"/>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c r="E1181" s="1" t="s">
        <v>6169</v>
      </c>
    </row>
    <row r="1182" spans="5:5" customFormat="1" x14ac:dyDescent="0.25"/>
    <row r="1183" spans="5:5" customFormat="1" x14ac:dyDescent="0.25">
      <c r="E1183" s="22" t="s">
        <v>703</v>
      </c>
    </row>
    <row r="1184" spans="5:5" customFormat="1" x14ac:dyDescent="0.25">
      <c r="E1184" t="s">
        <v>6283</v>
      </c>
    </row>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spans="5:5" customFormat="1" x14ac:dyDescent="0.25"/>
    <row r="1202" spans="5:5" customFormat="1" x14ac:dyDescent="0.25"/>
    <row r="1203" spans="5:5" customFormat="1" x14ac:dyDescent="0.25"/>
    <row r="1204" spans="5:5" customFormat="1" x14ac:dyDescent="0.25"/>
    <row r="1205" spans="5:5" customFormat="1" x14ac:dyDescent="0.25"/>
    <row r="1206" spans="5:5" customFormat="1" x14ac:dyDescent="0.25"/>
    <row r="1207" spans="5:5" customFormat="1" x14ac:dyDescent="0.25"/>
    <row r="1208" spans="5:5" customFormat="1" x14ac:dyDescent="0.25"/>
    <row r="1209" spans="5:5" customFormat="1" x14ac:dyDescent="0.25"/>
    <row r="1210" spans="5:5" customFormat="1" x14ac:dyDescent="0.25"/>
    <row r="1211" spans="5:5" customFormat="1" x14ac:dyDescent="0.25"/>
    <row r="1212" spans="5:5" customFormat="1" x14ac:dyDescent="0.25"/>
    <row r="1213" spans="5:5" customFormat="1" x14ac:dyDescent="0.25"/>
    <row r="1214" spans="5:5" customFormat="1" x14ac:dyDescent="0.25"/>
    <row r="1215" spans="5:5" customFormat="1" x14ac:dyDescent="0.25"/>
    <row r="1216" spans="5:5" customFormat="1" x14ac:dyDescent="0.25">
      <c r="E1216" s="1" t="s">
        <v>6294</v>
      </c>
    </row>
    <row r="1217" spans="5:5" customFormat="1" x14ac:dyDescent="0.25"/>
    <row r="1218" spans="5:5" customFormat="1" x14ac:dyDescent="0.25">
      <c r="E1218" s="22" t="s">
        <v>6298</v>
      </c>
    </row>
    <row r="1219" spans="5:5" customFormat="1" x14ac:dyDescent="0.25">
      <c r="E1219" t="s">
        <v>6299</v>
      </c>
    </row>
    <row r="1220" spans="5:5" customFormat="1" x14ac:dyDescent="0.25"/>
    <row r="1221" spans="5:5" customFormat="1" x14ac:dyDescent="0.25"/>
    <row r="1222" spans="5:5" customFormat="1" x14ac:dyDescent="0.25"/>
    <row r="1223" spans="5:5" customFormat="1" x14ac:dyDescent="0.25"/>
    <row r="1224" spans="5:5" customFormat="1" x14ac:dyDescent="0.25"/>
    <row r="1225" spans="5:5" customFormat="1" x14ac:dyDescent="0.25"/>
    <row r="1226" spans="5:5" customFormat="1" x14ac:dyDescent="0.25"/>
    <row r="1227" spans="5:5" customFormat="1" x14ac:dyDescent="0.25"/>
    <row r="1228" spans="5:5" customFormat="1" x14ac:dyDescent="0.25"/>
    <row r="1229" spans="5:5" customFormat="1" x14ac:dyDescent="0.25"/>
    <row r="1230" spans="5:5" customFormat="1" x14ac:dyDescent="0.25"/>
    <row r="1231" spans="5:5" customFormat="1" x14ac:dyDescent="0.25"/>
    <row r="1232" spans="5:5" customFormat="1" x14ac:dyDescent="0.25"/>
    <row r="1233" spans="5:5" customFormat="1" x14ac:dyDescent="0.25"/>
    <row r="1234" spans="5:5" customFormat="1" x14ac:dyDescent="0.25"/>
    <row r="1235" spans="5:5" customFormat="1" x14ac:dyDescent="0.25"/>
    <row r="1236" spans="5:5" customFormat="1" x14ac:dyDescent="0.25"/>
    <row r="1237" spans="5:5" customFormat="1" x14ac:dyDescent="0.25"/>
    <row r="1238" spans="5:5" customFormat="1" x14ac:dyDescent="0.25"/>
    <row r="1239" spans="5:5" customFormat="1" x14ac:dyDescent="0.25"/>
    <row r="1240" spans="5:5" customFormat="1" x14ac:dyDescent="0.25">
      <c r="E1240" s="22" t="s">
        <v>6300</v>
      </c>
    </row>
    <row r="1241" spans="5:5" customFormat="1" x14ac:dyDescent="0.25">
      <c r="E1241" t="s">
        <v>6301</v>
      </c>
    </row>
    <row r="1242" spans="5:5" customFormat="1" x14ac:dyDescent="0.25"/>
    <row r="1243" spans="5:5" customFormat="1" x14ac:dyDescent="0.25"/>
    <row r="1244" spans="5:5" customFormat="1" x14ac:dyDescent="0.25"/>
    <row r="1245" spans="5:5" customFormat="1" x14ac:dyDescent="0.25"/>
    <row r="1246" spans="5:5" customFormat="1" x14ac:dyDescent="0.25"/>
    <row r="1247" spans="5:5" customFormat="1" x14ac:dyDescent="0.25"/>
    <row r="1248" spans="5:5" customFormat="1" x14ac:dyDescent="0.25"/>
    <row r="1249" spans="5:5" customFormat="1" x14ac:dyDescent="0.25"/>
    <row r="1250" spans="5:5" customFormat="1" x14ac:dyDescent="0.25"/>
    <row r="1251" spans="5:5" customFormat="1" x14ac:dyDescent="0.25"/>
    <row r="1252" spans="5:5" customFormat="1" x14ac:dyDescent="0.25">
      <c r="E1252" s="22" t="s">
        <v>6302</v>
      </c>
    </row>
    <row r="1253" spans="5:5" customFormat="1" x14ac:dyDescent="0.25">
      <c r="E1253" t="s">
        <v>6303</v>
      </c>
    </row>
    <row r="1254" spans="5:5" customFormat="1" x14ac:dyDescent="0.25"/>
    <row r="1255" spans="5:5" customFormat="1" x14ac:dyDescent="0.25"/>
    <row r="1256" spans="5:5" customFormat="1" x14ac:dyDescent="0.25"/>
    <row r="1257" spans="5:5" customFormat="1" x14ac:dyDescent="0.25"/>
    <row r="1258" spans="5:5" customFormat="1" x14ac:dyDescent="0.25"/>
    <row r="1259" spans="5:5" customFormat="1" x14ac:dyDescent="0.25"/>
    <row r="1260" spans="5:5" customFormat="1" x14ac:dyDescent="0.25"/>
    <row r="1261" spans="5:5" customFormat="1" x14ac:dyDescent="0.25"/>
    <row r="1262" spans="5:5" customFormat="1" x14ac:dyDescent="0.25"/>
    <row r="1263" spans="5:5" customFormat="1" x14ac:dyDescent="0.25"/>
    <row r="1264" spans="5:5" customFormat="1" x14ac:dyDescent="0.25"/>
    <row r="1265" spans="5:5" customFormat="1" x14ac:dyDescent="0.25">
      <c r="E1265" s="22" t="s">
        <v>6313</v>
      </c>
    </row>
    <row r="1266" spans="5:5" customFormat="1" x14ac:dyDescent="0.25">
      <c r="E1266" t="s">
        <v>6314</v>
      </c>
    </row>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c r="E1276" s="22" t="s">
        <v>6313</v>
      </c>
    </row>
    <row r="1277" spans="5:5" customFormat="1" x14ac:dyDescent="0.25">
      <c r="E1277" t="s">
        <v>6314</v>
      </c>
    </row>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spans="5:5" customFormat="1" x14ac:dyDescent="0.25"/>
    <row r="1330" spans="5:5" customFormat="1" x14ac:dyDescent="0.25"/>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row r="1338" spans="5:5" customFormat="1" x14ac:dyDescent="0.25">
      <c r="E1338" s="22" t="s">
        <v>6315</v>
      </c>
    </row>
    <row r="1339" spans="5:5" customFormat="1" x14ac:dyDescent="0.25">
      <c r="E1339" t="s">
        <v>6316</v>
      </c>
    </row>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spans="5:5" customFormat="1" x14ac:dyDescent="0.25"/>
    <row r="1442" spans="5:5" customFormat="1" x14ac:dyDescent="0.25"/>
    <row r="1443" spans="5:5" customFormat="1" x14ac:dyDescent="0.25"/>
    <row r="1444" spans="5:5" customFormat="1" x14ac:dyDescent="0.25"/>
    <row r="1445" spans="5:5" customFormat="1" x14ac:dyDescent="0.25">
      <c r="E1445" s="22" t="s">
        <v>6317</v>
      </c>
    </row>
    <row r="1446" spans="5:5" customFormat="1" x14ac:dyDescent="0.25">
      <c r="E1446" t="s">
        <v>6318</v>
      </c>
    </row>
    <row r="1447" spans="5:5" customFormat="1" x14ac:dyDescent="0.25"/>
    <row r="1448" spans="5:5" customFormat="1" x14ac:dyDescent="0.25"/>
    <row r="1449" spans="5:5" customFormat="1" x14ac:dyDescent="0.25"/>
    <row r="1450" spans="5:5" customFormat="1" x14ac:dyDescent="0.25"/>
    <row r="1451" spans="5:5" customFormat="1" x14ac:dyDescent="0.25"/>
    <row r="1452" spans="5:5" customFormat="1" x14ac:dyDescent="0.25"/>
    <row r="1453" spans="5:5" customFormat="1" x14ac:dyDescent="0.25"/>
    <row r="1454" spans="5:5" customFormat="1" x14ac:dyDescent="0.25"/>
    <row r="1455" spans="5:5" customFormat="1" x14ac:dyDescent="0.25"/>
    <row r="1456" spans="5:5" customFormat="1" x14ac:dyDescent="0.25"/>
    <row r="1457" spans="5:5" customFormat="1" x14ac:dyDescent="0.25"/>
    <row r="1458" spans="5:5" customFormat="1" x14ac:dyDescent="0.25"/>
    <row r="1459" spans="5:5" customFormat="1" x14ac:dyDescent="0.25">
      <c r="E1459" s="22" t="s">
        <v>6319</v>
      </c>
    </row>
    <row r="1460" spans="5:5" customFormat="1" x14ac:dyDescent="0.25">
      <c r="E1460" t="s">
        <v>6320</v>
      </c>
    </row>
    <row r="1461" spans="5:5" customFormat="1" x14ac:dyDescent="0.25"/>
    <row r="1462" spans="5:5" customFormat="1" x14ac:dyDescent="0.25"/>
    <row r="1463" spans="5:5" customFormat="1" x14ac:dyDescent="0.25"/>
    <row r="1464" spans="5:5" customFormat="1" x14ac:dyDescent="0.25"/>
    <row r="1465" spans="5:5" customFormat="1" x14ac:dyDescent="0.25"/>
    <row r="1466" spans="5:5" customFormat="1" x14ac:dyDescent="0.25"/>
    <row r="1467" spans="5:5" customFormat="1" x14ac:dyDescent="0.25"/>
    <row r="1468" spans="5:5" customFormat="1" x14ac:dyDescent="0.25"/>
    <row r="1469" spans="5:5" customFormat="1" x14ac:dyDescent="0.25"/>
    <row r="1470" spans="5:5" customFormat="1" x14ac:dyDescent="0.25"/>
    <row r="1471" spans="5:5" customFormat="1" x14ac:dyDescent="0.25"/>
    <row r="1472" spans="5:5"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spans="5:5" customFormat="1" x14ac:dyDescent="0.25"/>
    <row r="1570" spans="5:5" customFormat="1" x14ac:dyDescent="0.25"/>
    <row r="1571" spans="5:5" customFormat="1" x14ac:dyDescent="0.25"/>
    <row r="1572" spans="5:5" customFormat="1" x14ac:dyDescent="0.25"/>
    <row r="1573" spans="5:5" customFormat="1" x14ac:dyDescent="0.25"/>
    <row r="1574" spans="5:5" customFormat="1" x14ac:dyDescent="0.25"/>
    <row r="1575" spans="5:5" customFormat="1" x14ac:dyDescent="0.25"/>
    <row r="1576" spans="5:5" customFormat="1" x14ac:dyDescent="0.25"/>
    <row r="1577" spans="5:5" customFormat="1" x14ac:dyDescent="0.25"/>
    <row r="1578" spans="5:5" customFormat="1" x14ac:dyDescent="0.25"/>
    <row r="1579" spans="5:5" customFormat="1" x14ac:dyDescent="0.25"/>
    <row r="1580" spans="5:5" customFormat="1" x14ac:dyDescent="0.25"/>
    <row r="1581" spans="5:5" customFormat="1" x14ac:dyDescent="0.25"/>
    <row r="1582" spans="5:5" customFormat="1" x14ac:dyDescent="0.25"/>
    <row r="1583" spans="5:5" customFormat="1" x14ac:dyDescent="0.25">
      <c r="E1583" s="22" t="s">
        <v>6321</v>
      </c>
    </row>
    <row r="1584" spans="5:5" customFormat="1" x14ac:dyDescent="0.25">
      <c r="E1584" t="s">
        <v>6322</v>
      </c>
    </row>
    <row r="1585" spans="5:5" customFormat="1" x14ac:dyDescent="0.25"/>
    <row r="1586" spans="5:5" customFormat="1" x14ac:dyDescent="0.25"/>
    <row r="1587" spans="5:5" customFormat="1" x14ac:dyDescent="0.25"/>
    <row r="1588" spans="5:5" customFormat="1" x14ac:dyDescent="0.25"/>
    <row r="1589" spans="5:5" customFormat="1" x14ac:dyDescent="0.25"/>
    <row r="1590" spans="5:5" customFormat="1" x14ac:dyDescent="0.25"/>
    <row r="1591" spans="5:5" customFormat="1" x14ac:dyDescent="0.25"/>
    <row r="1592" spans="5:5" customFormat="1" x14ac:dyDescent="0.25"/>
    <row r="1593" spans="5:5" customFormat="1" x14ac:dyDescent="0.25"/>
    <row r="1594" spans="5:5" customFormat="1" x14ac:dyDescent="0.25"/>
    <row r="1595" spans="5:5" customFormat="1" x14ac:dyDescent="0.25">
      <c r="E1595" s="22" t="s">
        <v>6324</v>
      </c>
    </row>
    <row r="1596" spans="5:5" customFormat="1" x14ac:dyDescent="0.25">
      <c r="E1596" t="s">
        <v>6325</v>
      </c>
    </row>
    <row r="1597" spans="5:5" customFormat="1" x14ac:dyDescent="0.25"/>
    <row r="1598" spans="5:5" customFormat="1" x14ac:dyDescent="0.25"/>
    <row r="1599" spans="5:5" customFormat="1" x14ac:dyDescent="0.25"/>
    <row r="1600" spans="5:5"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spans="5:5" customFormat="1" x14ac:dyDescent="0.25"/>
    <row r="1618" spans="5:5" customFormat="1" x14ac:dyDescent="0.25"/>
    <row r="1619" spans="5:5" customFormat="1" x14ac:dyDescent="0.25"/>
    <row r="1620" spans="5:5" customFormat="1" x14ac:dyDescent="0.25"/>
    <row r="1621" spans="5:5" customFormat="1" x14ac:dyDescent="0.25"/>
    <row r="1622" spans="5:5" customFormat="1" x14ac:dyDescent="0.25">
      <c r="E1622" s="22" t="s">
        <v>6327</v>
      </c>
    </row>
    <row r="1623" spans="5:5" customFormat="1" x14ac:dyDescent="0.25">
      <c r="E1623" t="s">
        <v>6326</v>
      </c>
    </row>
    <row r="1624" spans="5:5" customFormat="1" x14ac:dyDescent="0.25"/>
    <row r="1625" spans="5:5" customFormat="1" x14ac:dyDescent="0.25"/>
    <row r="1626" spans="5:5" customFormat="1" x14ac:dyDescent="0.25"/>
    <row r="1627" spans="5:5" customFormat="1" x14ac:dyDescent="0.25"/>
    <row r="1628" spans="5:5" customFormat="1" x14ac:dyDescent="0.25"/>
    <row r="1629" spans="5:5" customFormat="1" x14ac:dyDescent="0.25"/>
    <row r="1630" spans="5:5" customFormat="1" x14ac:dyDescent="0.25"/>
    <row r="1631" spans="5:5" customFormat="1" x14ac:dyDescent="0.25"/>
    <row r="1632" spans="5:5" customFormat="1" x14ac:dyDescent="0.25">
      <c r="E1632" s="22" t="s">
        <v>6328</v>
      </c>
    </row>
    <row r="1633" spans="5:5" customFormat="1" x14ac:dyDescent="0.25">
      <c r="E1633" t="s">
        <v>6329</v>
      </c>
    </row>
    <row r="1634" spans="5:5" customFormat="1" x14ac:dyDescent="0.25"/>
    <row r="1635" spans="5:5" customFormat="1" x14ac:dyDescent="0.25"/>
    <row r="1636" spans="5:5" customFormat="1" x14ac:dyDescent="0.25"/>
    <row r="1637" spans="5:5" customFormat="1" x14ac:dyDescent="0.25"/>
    <row r="1638" spans="5:5" customFormat="1" x14ac:dyDescent="0.25"/>
    <row r="1639" spans="5:5" customFormat="1" x14ac:dyDescent="0.25"/>
    <row r="1640" spans="5:5" customFormat="1" x14ac:dyDescent="0.25"/>
    <row r="1641" spans="5:5" customFormat="1" x14ac:dyDescent="0.25"/>
    <row r="1642" spans="5:5" customFormat="1" x14ac:dyDescent="0.25">
      <c r="E1642" s="22" t="s">
        <v>6321</v>
      </c>
    </row>
    <row r="1643" spans="5:5" customFormat="1" x14ac:dyDescent="0.25">
      <c r="E1643" t="s">
        <v>6322</v>
      </c>
    </row>
    <row r="1644" spans="5:5" customFormat="1" x14ac:dyDescent="0.25"/>
    <row r="1645" spans="5:5" customFormat="1" x14ac:dyDescent="0.25"/>
    <row r="1646" spans="5:5" customFormat="1" x14ac:dyDescent="0.25"/>
    <row r="1647" spans="5:5" customFormat="1" x14ac:dyDescent="0.25"/>
    <row r="1648" spans="5:5"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spans="5:45" customFormat="1" x14ac:dyDescent="0.25"/>
    <row r="1666" spans="5:45" customFormat="1" x14ac:dyDescent="0.25"/>
    <row r="1667" spans="5:45" customFormat="1" x14ac:dyDescent="0.25">
      <c r="E1667" s="22" t="s">
        <v>6331</v>
      </c>
    </row>
    <row r="1668" spans="5:45" customFormat="1" x14ac:dyDescent="0.25">
      <c r="E1668" t="s">
        <v>6332</v>
      </c>
    </row>
    <row r="1669" spans="5:45" customFormat="1" x14ac:dyDescent="0.25"/>
    <row r="1670" spans="5:45" customFormat="1" x14ac:dyDescent="0.25">
      <c r="AS1670" s="2" t="s">
        <v>309</v>
      </c>
    </row>
    <row r="1671" spans="5:45" customFormat="1" x14ac:dyDescent="0.25"/>
    <row r="1672" spans="5:45" customFormat="1" x14ac:dyDescent="0.25"/>
    <row r="1673" spans="5:45" customFormat="1" x14ac:dyDescent="0.25"/>
    <row r="1674" spans="5:45" customFormat="1" x14ac:dyDescent="0.25"/>
    <row r="1675" spans="5:45" customFormat="1" x14ac:dyDescent="0.25"/>
    <row r="1676" spans="5:45" customFormat="1" x14ac:dyDescent="0.25"/>
    <row r="1677" spans="5:45" customFormat="1" x14ac:dyDescent="0.25"/>
    <row r="1678" spans="5:45" customFormat="1" x14ac:dyDescent="0.25"/>
    <row r="1679" spans="5:45" customFormat="1" x14ac:dyDescent="0.25"/>
    <row r="1680" spans="5:45"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spans="5:5" customFormat="1" x14ac:dyDescent="0.25"/>
    <row r="1762" spans="5:5" customFormat="1" x14ac:dyDescent="0.25"/>
    <row r="1763" spans="5:5" customFormat="1" x14ac:dyDescent="0.25"/>
    <row r="1764" spans="5:5" customFormat="1" x14ac:dyDescent="0.25"/>
    <row r="1765" spans="5:5" customFormat="1" x14ac:dyDescent="0.25"/>
    <row r="1766" spans="5:5" customFormat="1" x14ac:dyDescent="0.25"/>
    <row r="1767" spans="5:5" customFormat="1" x14ac:dyDescent="0.25"/>
    <row r="1768" spans="5:5" customFormat="1" x14ac:dyDescent="0.25"/>
    <row r="1769" spans="5:5" customFormat="1" x14ac:dyDescent="0.25"/>
    <row r="1770" spans="5:5" customFormat="1" x14ac:dyDescent="0.25"/>
    <row r="1771" spans="5:5" customFormat="1" x14ac:dyDescent="0.25"/>
    <row r="1772" spans="5:5" customFormat="1" x14ac:dyDescent="0.25"/>
    <row r="1773" spans="5:5" customFormat="1" x14ac:dyDescent="0.25"/>
    <row r="1774" spans="5:5" customFormat="1" x14ac:dyDescent="0.25">
      <c r="E1774" s="22" t="s">
        <v>6333</v>
      </c>
    </row>
    <row r="1775" spans="5:5" customFormat="1" x14ac:dyDescent="0.25">
      <c r="E1775" t="s">
        <v>6334</v>
      </c>
    </row>
    <row r="1776" spans="5:5"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spans="5:5" customFormat="1" x14ac:dyDescent="0.25"/>
    <row r="1826" spans="5:5" customFormat="1" x14ac:dyDescent="0.25"/>
    <row r="1827" spans="5:5" customFormat="1" x14ac:dyDescent="0.25"/>
    <row r="1828" spans="5:5" customFormat="1" x14ac:dyDescent="0.25"/>
    <row r="1829" spans="5:5" customFormat="1" x14ac:dyDescent="0.25"/>
    <row r="1830" spans="5:5" customFormat="1" x14ac:dyDescent="0.25"/>
    <row r="1831" spans="5:5" customFormat="1" x14ac:dyDescent="0.25"/>
    <row r="1832" spans="5:5" customFormat="1" x14ac:dyDescent="0.25"/>
    <row r="1833" spans="5:5" customFormat="1" x14ac:dyDescent="0.25"/>
    <row r="1834" spans="5:5" customFormat="1" x14ac:dyDescent="0.25">
      <c r="E1834" s="22" t="s">
        <v>6335</v>
      </c>
    </row>
    <row r="1835" spans="5:5" customFormat="1" x14ac:dyDescent="0.25">
      <c r="E1835" t="s">
        <v>6336</v>
      </c>
    </row>
    <row r="1836" spans="5:5" customFormat="1" x14ac:dyDescent="0.25"/>
    <row r="1837" spans="5:5" customFormat="1" x14ac:dyDescent="0.25"/>
    <row r="1838" spans="5:5" customFormat="1" x14ac:dyDescent="0.25"/>
    <row r="1839" spans="5:5" customFormat="1" x14ac:dyDescent="0.25"/>
    <row r="1840" spans="5:5"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spans="5:5" customFormat="1" x14ac:dyDescent="0.25"/>
    <row r="1874" spans="5:5" customFormat="1" x14ac:dyDescent="0.25"/>
    <row r="1875" spans="5:5" customFormat="1" x14ac:dyDescent="0.25"/>
    <row r="1876" spans="5:5" customFormat="1" x14ac:dyDescent="0.25"/>
    <row r="1877" spans="5:5" customFormat="1" x14ac:dyDescent="0.25"/>
    <row r="1878" spans="5:5" customFormat="1" x14ac:dyDescent="0.25"/>
    <row r="1879" spans="5:5" customFormat="1" x14ac:dyDescent="0.25"/>
    <row r="1880" spans="5:5" customFormat="1" x14ac:dyDescent="0.25">
      <c r="E1880" s="22" t="s">
        <v>6337</v>
      </c>
    </row>
    <row r="1881" spans="5:5" customFormat="1" x14ac:dyDescent="0.25">
      <c r="E1881" t="s">
        <v>6338</v>
      </c>
    </row>
    <row r="1882" spans="5:5" customFormat="1" x14ac:dyDescent="0.25"/>
    <row r="1883" spans="5:5" customFormat="1" x14ac:dyDescent="0.25"/>
    <row r="1884" spans="5:5" customFormat="1" x14ac:dyDescent="0.25"/>
    <row r="1885" spans="5:5" customFormat="1" x14ac:dyDescent="0.25"/>
    <row r="1886" spans="5:5" customFormat="1" x14ac:dyDescent="0.25"/>
    <row r="1887" spans="5:5" customFormat="1" x14ac:dyDescent="0.25"/>
    <row r="1888" spans="5:5"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spans="5:5" customFormat="1" x14ac:dyDescent="0.25"/>
    <row r="1922" spans="5:5" customFormat="1" x14ac:dyDescent="0.25"/>
    <row r="1923" spans="5:5" customFormat="1" x14ac:dyDescent="0.25"/>
    <row r="1924" spans="5:5" customFormat="1" x14ac:dyDescent="0.25"/>
    <row r="1925" spans="5:5" customFormat="1" x14ac:dyDescent="0.25"/>
    <row r="1926" spans="5:5" customFormat="1" x14ac:dyDescent="0.25"/>
    <row r="1927" spans="5:5" customFormat="1" x14ac:dyDescent="0.25"/>
    <row r="1928" spans="5:5" customFormat="1" x14ac:dyDescent="0.25"/>
    <row r="1929" spans="5:5" customFormat="1" x14ac:dyDescent="0.25"/>
    <row r="1930" spans="5:5" customFormat="1" x14ac:dyDescent="0.25"/>
    <row r="1931" spans="5:5" customFormat="1" x14ac:dyDescent="0.25"/>
    <row r="1932" spans="5:5" customFormat="1" x14ac:dyDescent="0.25"/>
    <row r="1933" spans="5:5" customFormat="1" x14ac:dyDescent="0.25"/>
    <row r="1934" spans="5:5" customFormat="1" x14ac:dyDescent="0.25"/>
    <row r="1935" spans="5:5" customFormat="1" x14ac:dyDescent="0.25">
      <c r="E1935" s="22" t="s">
        <v>6339</v>
      </c>
    </row>
    <row r="1936" spans="5:5" customFormat="1" x14ac:dyDescent="0.25">
      <c r="E1936" t="s">
        <v>6340</v>
      </c>
    </row>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spans="5:5" customFormat="1" x14ac:dyDescent="0.25"/>
    <row r="1986" spans="5:5" customFormat="1" x14ac:dyDescent="0.25"/>
    <row r="1987" spans="5:5" customFormat="1" x14ac:dyDescent="0.25"/>
    <row r="1988" spans="5:5" customFormat="1" x14ac:dyDescent="0.25">
      <c r="E1988" s="22" t="s">
        <v>6341</v>
      </c>
    </row>
    <row r="1989" spans="5:5" customFormat="1" x14ac:dyDescent="0.25">
      <c r="E1989" t="s">
        <v>6342</v>
      </c>
    </row>
    <row r="1990" spans="5:5" customFormat="1" x14ac:dyDescent="0.25"/>
    <row r="1991" spans="5:5" customFormat="1" x14ac:dyDescent="0.25"/>
    <row r="1992" spans="5:5" customFormat="1" x14ac:dyDescent="0.25"/>
    <row r="1993" spans="5:5" customFormat="1" x14ac:dyDescent="0.25"/>
    <row r="1994" spans="5:5" customFormat="1" x14ac:dyDescent="0.25"/>
    <row r="1995" spans="5:5" customFormat="1" x14ac:dyDescent="0.25"/>
    <row r="1996" spans="5:5" customFormat="1" x14ac:dyDescent="0.25"/>
    <row r="1997" spans="5:5" customFormat="1" x14ac:dyDescent="0.25"/>
    <row r="1998" spans="5:5" customFormat="1" x14ac:dyDescent="0.25"/>
    <row r="1999" spans="5:5" customFormat="1" x14ac:dyDescent="0.25"/>
    <row r="2000" spans="5:5" customFormat="1" x14ac:dyDescent="0.25"/>
    <row r="2001" spans="5:5" customFormat="1" x14ac:dyDescent="0.25"/>
    <row r="2002" spans="5:5" customFormat="1" x14ac:dyDescent="0.25"/>
    <row r="2003" spans="5:5" customFormat="1" x14ac:dyDescent="0.25"/>
    <row r="2004" spans="5:5" customFormat="1" x14ac:dyDescent="0.25">
      <c r="E2004" s="22" t="s">
        <v>6343</v>
      </c>
    </row>
    <row r="2005" spans="5:5" customFormat="1" x14ac:dyDescent="0.25">
      <c r="E2005" t="s">
        <v>6344</v>
      </c>
    </row>
    <row r="2006" spans="5:5" customFormat="1" x14ac:dyDescent="0.25"/>
    <row r="2007" spans="5:5" customFormat="1" x14ac:dyDescent="0.25"/>
    <row r="2008" spans="5:5" customFormat="1" x14ac:dyDescent="0.25"/>
    <row r="2009" spans="5:5" customFormat="1" x14ac:dyDescent="0.25"/>
    <row r="2010" spans="5:5" customFormat="1" x14ac:dyDescent="0.25"/>
    <row r="2011" spans="5:5" customFormat="1" x14ac:dyDescent="0.25"/>
    <row r="2012" spans="5:5" customFormat="1" x14ac:dyDescent="0.25"/>
    <row r="2013" spans="5:5" customFormat="1" x14ac:dyDescent="0.25"/>
    <row r="2014" spans="5:5" customFormat="1" x14ac:dyDescent="0.25"/>
    <row r="2015" spans="5:5" customFormat="1" x14ac:dyDescent="0.25"/>
    <row r="2016" spans="5:5" customFormat="1" x14ac:dyDescent="0.25"/>
    <row r="2017" spans="5:5" customFormat="1" x14ac:dyDescent="0.25">
      <c r="E2017" s="22" t="s">
        <v>6345</v>
      </c>
    </row>
    <row r="2018" spans="5:5" customFormat="1" x14ac:dyDescent="0.25">
      <c r="E2018" t="s">
        <v>6346</v>
      </c>
    </row>
    <row r="2019" spans="5:5" customFormat="1" x14ac:dyDescent="0.25"/>
    <row r="2020" spans="5:5" customFormat="1" x14ac:dyDescent="0.25"/>
    <row r="2021" spans="5:5" customFormat="1" x14ac:dyDescent="0.25"/>
    <row r="2022" spans="5:5" customFormat="1" x14ac:dyDescent="0.25"/>
    <row r="2023" spans="5:5" customFormat="1" x14ac:dyDescent="0.25"/>
    <row r="2024" spans="5:5" customFormat="1" x14ac:dyDescent="0.25"/>
    <row r="2025" spans="5:5" customFormat="1" x14ac:dyDescent="0.25"/>
    <row r="2026" spans="5:5" customFormat="1" x14ac:dyDescent="0.25"/>
    <row r="2027" spans="5:5" customFormat="1" x14ac:dyDescent="0.25"/>
    <row r="2028" spans="5:5" customFormat="1" x14ac:dyDescent="0.25"/>
    <row r="2029" spans="5:5" customFormat="1" x14ac:dyDescent="0.25"/>
    <row r="2030" spans="5:5" customFormat="1" x14ac:dyDescent="0.25"/>
    <row r="2031" spans="5:5" customFormat="1" x14ac:dyDescent="0.25"/>
    <row r="2032" spans="5:5" customFormat="1" x14ac:dyDescent="0.25"/>
    <row r="2033" spans="5:5" customFormat="1" x14ac:dyDescent="0.25"/>
    <row r="2034" spans="5:5" customFormat="1" x14ac:dyDescent="0.25"/>
    <row r="2035" spans="5:5" customFormat="1" x14ac:dyDescent="0.25"/>
    <row r="2036" spans="5:5" customFormat="1" x14ac:dyDescent="0.25"/>
    <row r="2037" spans="5:5" customFormat="1" x14ac:dyDescent="0.25"/>
    <row r="2038" spans="5:5" customFormat="1" x14ac:dyDescent="0.25"/>
    <row r="2039" spans="5:5" customFormat="1" x14ac:dyDescent="0.25">
      <c r="E2039" s="22" t="s">
        <v>6347</v>
      </c>
    </row>
    <row r="2040" spans="5:5" customFormat="1" x14ac:dyDescent="0.25">
      <c r="E2040" t="s">
        <v>6348</v>
      </c>
    </row>
    <row r="2041" spans="5:5" customFormat="1" x14ac:dyDescent="0.25"/>
    <row r="2042" spans="5:5" customFormat="1" x14ac:dyDescent="0.25"/>
    <row r="2043" spans="5:5" customFormat="1" x14ac:dyDescent="0.25"/>
    <row r="2044" spans="5:5" customFormat="1" x14ac:dyDescent="0.25"/>
    <row r="2045" spans="5:5" customFormat="1" x14ac:dyDescent="0.25"/>
    <row r="2046" spans="5:5" customFormat="1" x14ac:dyDescent="0.25"/>
    <row r="2047" spans="5:5" customFormat="1" x14ac:dyDescent="0.25"/>
    <row r="2048" spans="5:5" customFormat="1" x14ac:dyDescent="0.25"/>
    <row r="2049" spans="5:5" customFormat="1" x14ac:dyDescent="0.25"/>
    <row r="2050" spans="5:5" customFormat="1" x14ac:dyDescent="0.25"/>
    <row r="2051" spans="5:5" customFormat="1" x14ac:dyDescent="0.25"/>
    <row r="2052" spans="5:5" customFormat="1" x14ac:dyDescent="0.25">
      <c r="E2052" s="22" t="s">
        <v>6361</v>
      </c>
    </row>
    <row r="2053" spans="5:5" customFormat="1" x14ac:dyDescent="0.25">
      <c r="E2053" t="s">
        <v>6362</v>
      </c>
    </row>
    <row r="2054" spans="5:5" customFormat="1" x14ac:dyDescent="0.25"/>
    <row r="2055" spans="5:5" customFormat="1" x14ac:dyDescent="0.25"/>
    <row r="2056" spans="5:5" customFormat="1" x14ac:dyDescent="0.25"/>
    <row r="2057" spans="5:5" customFormat="1" x14ac:dyDescent="0.25"/>
    <row r="2058" spans="5:5" customFormat="1" x14ac:dyDescent="0.25"/>
    <row r="2059" spans="5:5" customFormat="1" x14ac:dyDescent="0.25"/>
    <row r="2060" spans="5:5" customFormat="1" x14ac:dyDescent="0.25"/>
    <row r="2061" spans="5:5" customFormat="1" x14ac:dyDescent="0.25"/>
    <row r="2062" spans="5:5" customFormat="1" x14ac:dyDescent="0.25"/>
    <row r="2063" spans="5:5" customFormat="1" x14ac:dyDescent="0.25"/>
    <row r="2064" spans="5:5"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spans="5:5" customFormat="1" x14ac:dyDescent="0.25"/>
    <row r="2082" spans="5:5" customFormat="1" x14ac:dyDescent="0.25"/>
    <row r="2083" spans="5:5" customFormat="1" x14ac:dyDescent="0.25"/>
    <row r="2084" spans="5:5" customFormat="1" x14ac:dyDescent="0.25"/>
    <row r="2085" spans="5:5" customFormat="1" x14ac:dyDescent="0.25"/>
    <row r="2086" spans="5:5" customFormat="1" x14ac:dyDescent="0.25"/>
    <row r="2087" spans="5:5" customFormat="1" x14ac:dyDescent="0.25"/>
    <row r="2088" spans="5:5" customFormat="1" x14ac:dyDescent="0.25"/>
    <row r="2089" spans="5:5" customFormat="1" x14ac:dyDescent="0.25"/>
    <row r="2090" spans="5:5" customFormat="1" x14ac:dyDescent="0.25">
      <c r="E2090" s="22" t="s">
        <v>6363</v>
      </c>
    </row>
    <row r="2091" spans="5:5" customFormat="1" x14ac:dyDescent="0.25">
      <c r="E2091" t="s">
        <v>6364</v>
      </c>
    </row>
    <row r="2092" spans="5:5" customFormat="1" x14ac:dyDescent="0.25"/>
    <row r="2093" spans="5:5" customFormat="1" x14ac:dyDescent="0.25"/>
    <row r="2094" spans="5:5" customFormat="1" x14ac:dyDescent="0.25"/>
    <row r="2095" spans="5:5" customFormat="1" x14ac:dyDescent="0.25"/>
    <row r="2096" spans="5:5" customFormat="1" x14ac:dyDescent="0.25"/>
    <row r="2097" spans="5:5" customFormat="1" x14ac:dyDescent="0.25"/>
    <row r="2098" spans="5:5" customFormat="1" x14ac:dyDescent="0.25"/>
    <row r="2099" spans="5:5" customFormat="1" x14ac:dyDescent="0.25"/>
    <row r="2100" spans="5:5" customFormat="1" x14ac:dyDescent="0.25"/>
    <row r="2101" spans="5:5" customFormat="1" x14ac:dyDescent="0.25"/>
    <row r="2102" spans="5:5" customFormat="1" x14ac:dyDescent="0.25"/>
    <row r="2103" spans="5:5" customFormat="1" x14ac:dyDescent="0.25"/>
    <row r="2104" spans="5:5" customFormat="1" x14ac:dyDescent="0.25"/>
    <row r="2105" spans="5:5" customFormat="1" x14ac:dyDescent="0.25"/>
    <row r="2106" spans="5:5" customFormat="1" x14ac:dyDescent="0.25"/>
    <row r="2107" spans="5:5" customFormat="1" x14ac:dyDescent="0.25">
      <c r="E2107" s="1" t="s">
        <v>6514</v>
      </c>
    </row>
    <row r="2108" spans="5:5" customFormat="1" x14ac:dyDescent="0.25"/>
    <row r="2109" spans="5:5" customFormat="1" x14ac:dyDescent="0.25">
      <c r="E2109" s="22" t="s">
        <v>6565</v>
      </c>
    </row>
    <row r="2110" spans="5:5" customFormat="1" x14ac:dyDescent="0.25">
      <c r="E2110" t="s">
        <v>6566</v>
      </c>
    </row>
    <row r="2111" spans="5:5" customFormat="1" x14ac:dyDescent="0.25"/>
    <row r="2112" spans="5:5"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spans="5:5" customFormat="1" x14ac:dyDescent="0.25"/>
    <row r="2146" spans="5:5" customFormat="1" x14ac:dyDescent="0.25"/>
    <row r="2147" spans="5:5" customFormat="1" x14ac:dyDescent="0.25"/>
    <row r="2148" spans="5:5" customFormat="1" x14ac:dyDescent="0.25"/>
    <row r="2149" spans="5:5" customFormat="1" x14ac:dyDescent="0.25"/>
    <row r="2150" spans="5:5" customFormat="1" x14ac:dyDescent="0.25"/>
    <row r="2151" spans="5:5" customFormat="1" x14ac:dyDescent="0.25"/>
    <row r="2152" spans="5:5" customFormat="1" x14ac:dyDescent="0.25">
      <c r="E2152" s="22" t="s">
        <v>6580</v>
      </c>
    </row>
    <row r="2153" spans="5:5" customFormat="1" x14ac:dyDescent="0.25">
      <c r="E2153" t="s">
        <v>6581</v>
      </c>
    </row>
    <row r="2154" spans="5:5" customFormat="1" x14ac:dyDescent="0.25"/>
    <row r="2155" spans="5:5" customFormat="1" x14ac:dyDescent="0.25"/>
    <row r="2156" spans="5:5" customFormat="1" x14ac:dyDescent="0.25"/>
    <row r="2157" spans="5:5" customFormat="1" x14ac:dyDescent="0.25"/>
    <row r="2158" spans="5:5" customFormat="1" x14ac:dyDescent="0.25"/>
    <row r="2159" spans="5:5" customFormat="1" x14ac:dyDescent="0.25"/>
    <row r="2160" spans="5:5"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spans="43:43" customFormat="1" x14ac:dyDescent="0.25"/>
    <row r="2178" spans="43:43" customFormat="1" x14ac:dyDescent="0.25"/>
    <row r="2179" spans="43:43" customFormat="1" x14ac:dyDescent="0.25"/>
    <row r="2180" spans="43:43" customFormat="1" x14ac:dyDescent="0.25"/>
    <row r="2181" spans="43:43" customFormat="1" x14ac:dyDescent="0.25"/>
    <row r="2182" spans="43:43" customFormat="1" x14ac:dyDescent="0.25"/>
    <row r="2183" spans="43:43" customFormat="1" x14ac:dyDescent="0.25"/>
    <row r="2184" spans="43:43" customFormat="1" x14ac:dyDescent="0.25"/>
    <row r="2185" spans="43:43" customFormat="1" x14ac:dyDescent="0.25"/>
    <row r="2186" spans="43:43" customFormat="1" x14ac:dyDescent="0.25"/>
    <row r="2187" spans="43:43" customFormat="1" x14ac:dyDescent="0.25"/>
    <row r="2188" spans="43:43" customFormat="1" x14ac:dyDescent="0.25"/>
    <row r="2189" spans="43:43" customFormat="1" x14ac:dyDescent="0.25">
      <c r="AQ2189" s="27" t="s">
        <v>6582</v>
      </c>
    </row>
    <row r="2190" spans="43:43" customFormat="1" x14ac:dyDescent="0.25"/>
    <row r="2191" spans="43:43" customFormat="1" x14ac:dyDescent="0.25">
      <c r="AQ2191" t="s">
        <v>6620</v>
      </c>
    </row>
    <row r="2192" spans="43:43" customFormat="1" x14ac:dyDescent="0.25"/>
    <row r="2193" spans="5:5" customFormat="1" x14ac:dyDescent="0.25"/>
    <row r="2194" spans="5:5" customFormat="1" x14ac:dyDescent="0.25"/>
    <row r="2195" spans="5:5" customFormat="1" x14ac:dyDescent="0.25"/>
    <row r="2196" spans="5:5" customFormat="1" x14ac:dyDescent="0.25"/>
    <row r="2197" spans="5:5" customFormat="1" x14ac:dyDescent="0.25"/>
    <row r="2198" spans="5:5" customFormat="1" x14ac:dyDescent="0.25"/>
    <row r="2199" spans="5:5" customFormat="1" x14ac:dyDescent="0.25">
      <c r="E2199" s="22" t="s">
        <v>6573</v>
      </c>
    </row>
    <row r="2200" spans="5:5" customFormat="1" x14ac:dyDescent="0.25">
      <c r="E2200" t="s">
        <v>6574</v>
      </c>
    </row>
    <row r="2201" spans="5:5" customFormat="1" x14ac:dyDescent="0.25"/>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spans="5:5" customFormat="1" x14ac:dyDescent="0.25"/>
    <row r="2242" spans="5:5" customFormat="1" x14ac:dyDescent="0.25"/>
    <row r="2243" spans="5:5" customFormat="1" x14ac:dyDescent="0.25">
      <c r="E2243" t="s">
        <v>44</v>
      </c>
    </row>
    <row r="2244" spans="5:5" customFormat="1" x14ac:dyDescent="0.25">
      <c r="E2244" s="2" t="s">
        <v>309</v>
      </c>
    </row>
    <row r="2245" spans="5:5" customFormat="1" x14ac:dyDescent="0.25"/>
    <row r="2246" spans="5:5" customFormat="1" x14ac:dyDescent="0.25">
      <c r="E2246" s="22" t="s">
        <v>6576</v>
      </c>
    </row>
    <row r="2247" spans="5:5" customFormat="1" x14ac:dyDescent="0.25">
      <c r="E2247" t="s">
        <v>6577</v>
      </c>
    </row>
    <row r="2248" spans="5:5" customFormat="1" x14ac:dyDescent="0.25"/>
    <row r="2249" spans="5:5" customFormat="1" x14ac:dyDescent="0.25"/>
    <row r="2250" spans="5:5" customFormat="1" x14ac:dyDescent="0.25"/>
    <row r="2251" spans="5:5" customFormat="1" x14ac:dyDescent="0.25"/>
    <row r="2252" spans="5:5" customFormat="1" x14ac:dyDescent="0.25"/>
    <row r="2253" spans="5:5" customFormat="1" x14ac:dyDescent="0.25"/>
    <row r="2254" spans="5:5" customFormat="1" x14ac:dyDescent="0.25"/>
    <row r="2255" spans="5:5" customFormat="1" x14ac:dyDescent="0.25"/>
    <row r="2256" spans="5:5" customFormat="1" x14ac:dyDescent="0.25"/>
    <row r="2257" spans="5:5" customFormat="1" x14ac:dyDescent="0.25"/>
    <row r="2258" spans="5:5" customFormat="1" x14ac:dyDescent="0.25"/>
    <row r="2259" spans="5:5" customFormat="1" x14ac:dyDescent="0.25"/>
    <row r="2260" spans="5:5" customFormat="1" x14ac:dyDescent="0.25"/>
    <row r="2261" spans="5:5" customFormat="1" x14ac:dyDescent="0.25"/>
    <row r="2262" spans="5:5" customFormat="1" x14ac:dyDescent="0.25"/>
    <row r="2263" spans="5:5" customFormat="1" x14ac:dyDescent="0.25">
      <c r="E2263" s="22" t="s">
        <v>6578</v>
      </c>
    </row>
    <row r="2264" spans="5:5" customFormat="1" x14ac:dyDescent="0.25">
      <c r="E2264" t="s">
        <v>6579</v>
      </c>
    </row>
    <row r="2265" spans="5:5" customFormat="1" x14ac:dyDescent="0.25"/>
    <row r="2266" spans="5:5" customFormat="1" x14ac:dyDescent="0.25"/>
    <row r="2267" spans="5:5" customFormat="1" x14ac:dyDescent="0.25"/>
    <row r="2268" spans="5:5" customFormat="1" x14ac:dyDescent="0.25"/>
    <row r="2269" spans="5:5" customFormat="1" x14ac:dyDescent="0.25"/>
    <row r="2270" spans="5:5" customFormat="1" x14ac:dyDescent="0.25"/>
    <row r="2271" spans="5:5" customFormat="1" x14ac:dyDescent="0.25"/>
    <row r="2272" spans="5:5" customFormat="1" x14ac:dyDescent="0.25"/>
    <row r="2273" spans="5:5" customFormat="1" x14ac:dyDescent="0.25"/>
    <row r="2274" spans="5:5" customFormat="1" x14ac:dyDescent="0.25"/>
    <row r="2275" spans="5:5" customFormat="1" x14ac:dyDescent="0.25">
      <c r="E2275" s="22" t="s">
        <v>6590</v>
      </c>
    </row>
    <row r="2276" spans="5:5" customFormat="1" x14ac:dyDescent="0.25">
      <c r="E2276" t="s">
        <v>6591</v>
      </c>
    </row>
    <row r="2277" spans="5:5" customFormat="1" x14ac:dyDescent="0.25"/>
    <row r="2278" spans="5:5" customFormat="1" x14ac:dyDescent="0.25"/>
    <row r="2279" spans="5:5" customFormat="1" x14ac:dyDescent="0.25"/>
    <row r="2280" spans="5:5" customFormat="1" x14ac:dyDescent="0.25"/>
    <row r="2281" spans="5:5" customFormat="1" x14ac:dyDescent="0.25"/>
    <row r="2282" spans="5:5" customFormat="1" x14ac:dyDescent="0.25"/>
    <row r="2283" spans="5:5" customFormat="1" x14ac:dyDescent="0.25"/>
    <row r="2284" spans="5:5" customFormat="1" x14ac:dyDescent="0.25"/>
    <row r="2285" spans="5:5" customFormat="1" x14ac:dyDescent="0.25"/>
    <row r="2286" spans="5:5" customFormat="1" x14ac:dyDescent="0.25"/>
    <row r="2287" spans="5:5" customFormat="1" x14ac:dyDescent="0.25"/>
    <row r="2288" spans="5:5"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spans="5:32" customFormat="1" x14ac:dyDescent="0.25">
      <c r="E2305" t="s">
        <v>6597</v>
      </c>
    </row>
    <row r="2306" spans="5:32" customFormat="1" x14ac:dyDescent="0.25"/>
    <row r="2307" spans="5:32" customFormat="1" x14ac:dyDescent="0.25">
      <c r="E2307" s="28" t="s">
        <v>2</v>
      </c>
      <c r="F2307" s="29"/>
      <c r="G2307" s="29"/>
      <c r="H2307" s="29"/>
      <c r="I2307" s="29"/>
      <c r="J2307" s="29"/>
      <c r="K2307" s="29"/>
      <c r="L2307" s="29"/>
      <c r="M2307" s="29"/>
      <c r="N2307" s="29"/>
      <c r="O2307" s="29"/>
      <c r="P2307" s="29"/>
      <c r="Q2307" s="29"/>
      <c r="R2307" s="29"/>
      <c r="S2307" s="29"/>
      <c r="T2307" s="29"/>
      <c r="U2307" s="29"/>
      <c r="V2307" s="29"/>
      <c r="W2307" s="29"/>
      <c r="X2307" s="29"/>
      <c r="Y2307" s="29"/>
      <c r="Z2307" s="29"/>
      <c r="AA2307" s="29"/>
      <c r="AB2307" s="29"/>
      <c r="AC2307" s="29"/>
      <c r="AD2307" s="29"/>
      <c r="AE2307" s="29"/>
      <c r="AF2307" s="29"/>
    </row>
    <row r="2308" spans="5:32" customFormat="1" x14ac:dyDescent="0.25">
      <c r="E2308" s="28" t="s">
        <v>26</v>
      </c>
      <c r="F2308" s="29"/>
      <c r="G2308" s="29"/>
      <c r="H2308" s="29"/>
      <c r="I2308" s="29"/>
      <c r="J2308" s="29"/>
      <c r="K2308" s="29"/>
      <c r="L2308" s="29"/>
      <c r="M2308" s="29"/>
      <c r="N2308" s="29"/>
      <c r="O2308" s="29"/>
      <c r="P2308" s="29"/>
      <c r="Q2308" s="29"/>
      <c r="R2308" s="29"/>
      <c r="S2308" s="29"/>
      <c r="T2308" s="29"/>
      <c r="U2308" s="29"/>
      <c r="V2308" s="29"/>
      <c r="W2308" s="29"/>
      <c r="X2308" s="29"/>
      <c r="Y2308" s="29"/>
      <c r="Z2308" s="29"/>
      <c r="AA2308" s="29"/>
      <c r="AB2308" s="29"/>
      <c r="AC2308" s="29"/>
      <c r="AD2308" s="29"/>
      <c r="AE2308" s="29"/>
      <c r="AF2308" s="29"/>
    </row>
    <row r="2309" spans="5:32" customFormat="1" x14ac:dyDescent="0.25">
      <c r="E2309" s="28" t="s">
        <v>6595</v>
      </c>
      <c r="F2309" s="29"/>
      <c r="G2309" s="29"/>
      <c r="H2309" s="29"/>
      <c r="I2309" s="29"/>
      <c r="J2309" s="29"/>
      <c r="K2309" s="29"/>
      <c r="L2309" s="29"/>
      <c r="M2309" s="29"/>
      <c r="N2309" s="29"/>
      <c r="O2309" s="29"/>
      <c r="P2309" s="29"/>
      <c r="Q2309" s="29"/>
      <c r="R2309" s="29"/>
      <c r="S2309" s="29"/>
      <c r="T2309" s="29"/>
      <c r="U2309" s="29"/>
      <c r="V2309" s="29"/>
      <c r="W2309" s="29"/>
      <c r="X2309" s="29"/>
      <c r="Y2309" s="29"/>
      <c r="Z2309" s="29"/>
      <c r="AA2309" s="29"/>
      <c r="AB2309" s="29"/>
      <c r="AC2309" s="29"/>
      <c r="AD2309" s="29"/>
      <c r="AE2309" s="29"/>
      <c r="AF2309" s="29"/>
    </row>
    <row r="2310" spans="5:32" customFormat="1" x14ac:dyDescent="0.25">
      <c r="E2310" s="28" t="s">
        <v>6596</v>
      </c>
      <c r="F2310" s="29"/>
      <c r="G2310" s="29"/>
      <c r="H2310" s="29"/>
      <c r="I2310" s="29"/>
      <c r="J2310" s="29"/>
      <c r="K2310" s="29"/>
      <c r="L2310" s="29"/>
      <c r="M2310" s="29"/>
      <c r="N2310" s="29"/>
      <c r="O2310" s="29"/>
      <c r="P2310" s="29"/>
      <c r="Q2310" s="29"/>
      <c r="R2310" s="29"/>
      <c r="S2310" s="29"/>
      <c r="T2310" s="29"/>
      <c r="U2310" s="29"/>
      <c r="V2310" s="29"/>
      <c r="W2310" s="29"/>
      <c r="X2310" s="29"/>
      <c r="Y2310" s="29"/>
      <c r="Z2310" s="29"/>
      <c r="AA2310" s="29"/>
      <c r="AB2310" s="29"/>
      <c r="AC2310" s="29"/>
      <c r="AD2310" s="29"/>
      <c r="AE2310" s="29"/>
      <c r="AF2310" s="29"/>
    </row>
    <row r="2311" spans="5:32" customFormat="1" x14ac:dyDescent="0.25"/>
    <row r="2312" spans="5:32" customFormat="1" x14ac:dyDescent="0.25">
      <c r="E2312" s="22" t="s">
        <v>6598</v>
      </c>
    </row>
    <row r="2313" spans="5:32" customFormat="1" x14ac:dyDescent="0.25">
      <c r="E2313" t="s">
        <v>6599</v>
      </c>
    </row>
    <row r="2314" spans="5:32" customFormat="1" x14ac:dyDescent="0.25"/>
    <row r="2315" spans="5:32" customFormat="1" x14ac:dyDescent="0.25"/>
    <row r="2316" spans="5:32" customFormat="1" x14ac:dyDescent="0.25"/>
    <row r="2317" spans="5:32" customFormat="1" x14ac:dyDescent="0.25"/>
    <row r="2318" spans="5:32" customFormat="1" x14ac:dyDescent="0.25"/>
    <row r="2319" spans="5:32" customFormat="1" x14ac:dyDescent="0.25"/>
    <row r="2320" spans="5:32"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spans="5:5" customFormat="1" x14ac:dyDescent="0.25"/>
    <row r="2354" spans="5:5" customFormat="1" x14ac:dyDescent="0.25"/>
    <row r="2355" spans="5:5" customFormat="1" x14ac:dyDescent="0.25"/>
    <row r="2356" spans="5:5" customFormat="1" x14ac:dyDescent="0.25"/>
    <row r="2357" spans="5:5" customFormat="1" x14ac:dyDescent="0.25">
      <c r="E2357" s="22" t="s">
        <v>6600</v>
      </c>
    </row>
    <row r="2358" spans="5:5" customFormat="1" x14ac:dyDescent="0.25">
      <c r="E2358" t="s">
        <v>6601</v>
      </c>
    </row>
    <row r="2359" spans="5:5" customFormat="1" x14ac:dyDescent="0.25"/>
    <row r="2360" spans="5:5" customFormat="1" x14ac:dyDescent="0.25"/>
    <row r="2361" spans="5:5" customFormat="1" x14ac:dyDescent="0.25"/>
    <row r="2362" spans="5:5" customFormat="1" x14ac:dyDescent="0.25"/>
    <row r="2363" spans="5:5" customFormat="1" x14ac:dyDescent="0.25"/>
    <row r="2364" spans="5:5" customFormat="1" x14ac:dyDescent="0.25"/>
    <row r="2365" spans="5:5" customFormat="1" x14ac:dyDescent="0.25"/>
    <row r="2366" spans="5:5" customFormat="1" x14ac:dyDescent="0.25"/>
    <row r="2367" spans="5:5" customFormat="1" x14ac:dyDescent="0.25"/>
    <row r="2368" spans="5:5" customFormat="1" x14ac:dyDescent="0.25"/>
    <row r="2369" spans="5:5" customFormat="1" x14ac:dyDescent="0.25">
      <c r="E2369" s="22" t="s">
        <v>6627</v>
      </c>
    </row>
    <row r="2370" spans="5:5" customFormat="1" x14ac:dyDescent="0.25">
      <c r="E2370" t="s">
        <v>6628</v>
      </c>
    </row>
    <row r="2371" spans="5:5" customFormat="1" x14ac:dyDescent="0.25"/>
    <row r="2372" spans="5:5" customFormat="1" x14ac:dyDescent="0.25"/>
    <row r="2373" spans="5:5" customFormat="1" x14ac:dyDescent="0.25"/>
    <row r="2374" spans="5:5" customFormat="1" x14ac:dyDescent="0.25"/>
    <row r="2375" spans="5:5" customFormat="1" x14ac:dyDescent="0.25"/>
    <row r="2376" spans="5:5" customFormat="1" x14ac:dyDescent="0.25"/>
    <row r="2377" spans="5:5" customFormat="1" x14ac:dyDescent="0.25"/>
    <row r="2378" spans="5:5" customFormat="1" x14ac:dyDescent="0.25"/>
    <row r="2379" spans="5:5" customFormat="1" x14ac:dyDescent="0.25"/>
    <row r="2380" spans="5:5" customFormat="1" x14ac:dyDescent="0.25"/>
    <row r="2381" spans="5:5" customFormat="1" x14ac:dyDescent="0.25"/>
    <row r="2382" spans="5:5" customFormat="1" x14ac:dyDescent="0.25"/>
    <row r="2383" spans="5:5" customFormat="1" x14ac:dyDescent="0.25"/>
    <row r="2384" spans="5:5"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spans="5:28" customFormat="1" x14ac:dyDescent="0.25"/>
    <row r="2434" spans="5:28" customFormat="1" x14ac:dyDescent="0.25"/>
    <row r="2435" spans="5:28" customFormat="1" x14ac:dyDescent="0.25"/>
    <row r="2436" spans="5:28" customFormat="1" x14ac:dyDescent="0.25"/>
    <row r="2437" spans="5:28" customFormat="1" x14ac:dyDescent="0.25"/>
    <row r="2438" spans="5:28" customFormat="1" x14ac:dyDescent="0.25"/>
    <row r="2439" spans="5:28" customFormat="1" x14ac:dyDescent="0.25">
      <c r="E2439" s="28" t="s">
        <v>2</v>
      </c>
      <c r="F2439" s="29"/>
      <c r="G2439" s="29"/>
      <c r="H2439" s="29"/>
      <c r="I2439" s="29"/>
      <c r="J2439" s="29"/>
      <c r="K2439" s="29"/>
      <c r="L2439" s="29"/>
      <c r="M2439" s="29"/>
      <c r="N2439" s="29"/>
      <c r="O2439" s="29"/>
      <c r="P2439" s="29"/>
      <c r="Q2439" s="29"/>
      <c r="R2439" s="29"/>
      <c r="S2439" s="29"/>
      <c r="T2439" s="29"/>
      <c r="U2439" s="29"/>
    </row>
    <row r="2440" spans="5:28" customFormat="1" x14ac:dyDescent="0.25">
      <c r="E2440" s="28" t="s">
        <v>408</v>
      </c>
      <c r="F2440" s="29"/>
      <c r="G2440" s="29"/>
      <c r="H2440" s="29"/>
      <c r="I2440" s="29"/>
      <c r="J2440" s="29"/>
      <c r="K2440" s="29"/>
      <c r="L2440" s="29"/>
      <c r="M2440" s="29"/>
      <c r="N2440" s="29"/>
      <c r="O2440" s="29"/>
      <c r="P2440" s="29"/>
      <c r="Q2440" s="29"/>
      <c r="R2440" s="29"/>
      <c r="S2440" s="29"/>
      <c r="T2440" s="29"/>
      <c r="U2440" s="29"/>
    </row>
    <row r="2441" spans="5:28" customFormat="1" x14ac:dyDescent="0.25">
      <c r="E2441" s="28" t="s">
        <v>6621</v>
      </c>
      <c r="F2441" s="29"/>
      <c r="G2441" s="29"/>
      <c r="H2441" s="29"/>
      <c r="I2441" s="29"/>
      <c r="J2441" s="29"/>
      <c r="K2441" s="29"/>
      <c r="L2441" s="29"/>
      <c r="M2441" s="29"/>
      <c r="N2441" s="29"/>
      <c r="O2441" s="29"/>
      <c r="P2441" s="29"/>
      <c r="Q2441" s="29"/>
      <c r="R2441" s="29"/>
      <c r="S2441" s="29"/>
      <c r="T2441" s="29"/>
      <c r="U2441" s="29"/>
    </row>
    <row r="2442" spans="5:28" customFormat="1" x14ac:dyDescent="0.25">
      <c r="E2442" s="28" t="s">
        <v>258</v>
      </c>
      <c r="F2442" s="29"/>
      <c r="G2442" s="29"/>
      <c r="H2442" s="29"/>
      <c r="I2442" s="29"/>
      <c r="J2442" s="29"/>
      <c r="K2442" s="29"/>
      <c r="L2442" s="29"/>
      <c r="M2442" s="29"/>
      <c r="N2442" s="29"/>
      <c r="O2442" s="29"/>
      <c r="P2442" s="29"/>
      <c r="Q2442" s="29"/>
      <c r="R2442" s="29"/>
      <c r="S2442" s="29"/>
      <c r="T2442" s="29"/>
      <c r="U2442" s="29"/>
    </row>
    <row r="2443" spans="5:28" customFormat="1" x14ac:dyDescent="0.25">
      <c r="E2443" s="28" t="s">
        <v>6622</v>
      </c>
      <c r="F2443" s="29"/>
      <c r="G2443" s="29"/>
      <c r="H2443" s="29"/>
      <c r="I2443" s="29"/>
      <c r="J2443" s="29"/>
      <c r="K2443" s="29"/>
      <c r="L2443" s="29"/>
      <c r="M2443" s="29"/>
      <c r="N2443" s="29"/>
      <c r="O2443" s="29"/>
      <c r="P2443" s="29"/>
      <c r="Q2443" s="29"/>
      <c r="R2443" s="29"/>
      <c r="S2443" s="29"/>
      <c r="T2443" s="29"/>
      <c r="U2443" s="29"/>
    </row>
    <row r="2444" spans="5:28" customFormat="1" x14ac:dyDescent="0.25">
      <c r="E2444" s="28" t="s">
        <v>6623</v>
      </c>
      <c r="F2444" s="29"/>
      <c r="G2444" s="29"/>
      <c r="H2444" s="29"/>
      <c r="I2444" s="29"/>
      <c r="J2444" s="29"/>
      <c r="K2444" s="29"/>
      <c r="L2444" s="29"/>
      <c r="M2444" s="29"/>
      <c r="N2444" s="29"/>
      <c r="O2444" s="29"/>
      <c r="P2444" s="29"/>
      <c r="Q2444" s="29"/>
      <c r="R2444" s="29"/>
      <c r="S2444" s="29"/>
      <c r="T2444" s="29"/>
      <c r="U2444" s="29"/>
    </row>
    <row r="2445" spans="5:28" customFormat="1" x14ac:dyDescent="0.25"/>
    <row r="2446" spans="5:28" customFormat="1" x14ac:dyDescent="0.25">
      <c r="E2446" s="30" t="s">
        <v>22</v>
      </c>
      <c r="F2446" s="31"/>
      <c r="G2446" s="31"/>
      <c r="H2446" s="31"/>
      <c r="I2446" s="31"/>
      <c r="J2446" s="31"/>
      <c r="K2446" s="31"/>
      <c r="L2446" s="31"/>
      <c r="M2446" s="31"/>
      <c r="N2446" s="31"/>
      <c r="O2446" s="31"/>
      <c r="P2446" s="31"/>
      <c r="Q2446" s="31"/>
      <c r="R2446" s="31"/>
      <c r="S2446" s="31"/>
      <c r="T2446" s="31"/>
      <c r="U2446" s="31"/>
      <c r="V2446" s="31"/>
      <c r="W2446" s="31"/>
      <c r="X2446" s="31"/>
      <c r="Y2446" s="31"/>
      <c r="Z2446" s="31"/>
      <c r="AA2446" s="31"/>
      <c r="AB2446" s="31"/>
    </row>
    <row r="2447" spans="5:28" customFormat="1" x14ac:dyDescent="0.25">
      <c r="E2447" s="30"/>
      <c r="F2447" s="31"/>
      <c r="G2447" s="31"/>
      <c r="H2447" s="31"/>
      <c r="I2447" s="31"/>
      <c r="J2447" s="31"/>
      <c r="K2447" s="31"/>
      <c r="L2447" s="31"/>
      <c r="M2447" s="31"/>
      <c r="N2447" s="31"/>
      <c r="O2447" s="31"/>
      <c r="P2447" s="31"/>
      <c r="Q2447" s="31"/>
      <c r="R2447" s="31"/>
      <c r="S2447" s="31"/>
      <c r="T2447" s="31"/>
      <c r="U2447" s="31"/>
      <c r="V2447" s="31"/>
      <c r="W2447" s="31"/>
      <c r="X2447" s="31"/>
      <c r="Y2447" s="31"/>
      <c r="Z2447" s="31"/>
      <c r="AA2447" s="31"/>
      <c r="AB2447" s="31"/>
    </row>
    <row r="2448" spans="5:28" customFormat="1" x14ac:dyDescent="0.25">
      <c r="E2448" s="30" t="s">
        <v>6624</v>
      </c>
      <c r="F2448" s="31"/>
      <c r="G2448" s="31"/>
      <c r="H2448" s="31"/>
      <c r="I2448" s="31"/>
      <c r="J2448" s="31"/>
      <c r="K2448" s="31"/>
      <c r="L2448" s="31"/>
      <c r="M2448" s="31"/>
      <c r="N2448" s="31"/>
      <c r="O2448" s="31"/>
      <c r="P2448" s="31"/>
      <c r="Q2448" s="31"/>
      <c r="R2448" s="31"/>
      <c r="S2448" s="31"/>
      <c r="T2448" s="31"/>
      <c r="U2448" s="31"/>
      <c r="V2448" s="31"/>
      <c r="W2448" s="31"/>
      <c r="X2448" s="31"/>
      <c r="Y2448" s="31"/>
      <c r="Z2448" s="31"/>
      <c r="AA2448" s="31"/>
      <c r="AB2448" s="31"/>
    </row>
    <row r="2449" spans="5:28" customFormat="1" x14ac:dyDescent="0.25">
      <c r="E2449" s="30" t="s">
        <v>23</v>
      </c>
      <c r="F2449" s="31"/>
      <c r="G2449" s="31"/>
      <c r="H2449" s="31"/>
      <c r="I2449" s="31"/>
      <c r="J2449" s="31"/>
      <c r="K2449" s="31"/>
      <c r="L2449" s="31"/>
      <c r="M2449" s="31"/>
      <c r="N2449" s="31"/>
      <c r="O2449" s="31"/>
      <c r="P2449" s="31"/>
      <c r="Q2449" s="31"/>
      <c r="R2449" s="31"/>
      <c r="S2449" s="31"/>
      <c r="T2449" s="31"/>
      <c r="U2449" s="31"/>
      <c r="V2449" s="31"/>
      <c r="W2449" s="31"/>
      <c r="X2449" s="31"/>
      <c r="Y2449" s="31"/>
      <c r="Z2449" s="31"/>
      <c r="AA2449" s="31"/>
      <c r="AB2449" s="31"/>
    </row>
    <row r="2450" spans="5:28" customFormat="1" x14ac:dyDescent="0.25">
      <c r="E2450" s="30" t="s">
        <v>6625</v>
      </c>
      <c r="F2450" s="31"/>
      <c r="G2450" s="31"/>
      <c r="H2450" s="31"/>
      <c r="I2450" s="31"/>
      <c r="J2450" s="31"/>
      <c r="K2450" s="31"/>
      <c r="L2450" s="31"/>
      <c r="M2450" s="31"/>
      <c r="N2450" s="31"/>
      <c r="O2450" s="31"/>
      <c r="P2450" s="31"/>
      <c r="Q2450" s="31"/>
      <c r="R2450" s="31"/>
      <c r="S2450" s="31"/>
      <c r="T2450" s="31"/>
      <c r="U2450" s="31"/>
      <c r="V2450" s="31"/>
      <c r="W2450" s="31"/>
      <c r="X2450" s="31"/>
      <c r="Y2450" s="31"/>
      <c r="Z2450" s="31"/>
      <c r="AA2450" s="31"/>
      <c r="AB2450" s="31"/>
    </row>
    <row r="2451" spans="5:28" customFormat="1" x14ac:dyDescent="0.25">
      <c r="E2451" s="30" t="s">
        <v>6626</v>
      </c>
      <c r="F2451" s="31"/>
      <c r="G2451" s="31"/>
      <c r="H2451" s="31"/>
      <c r="I2451" s="31"/>
      <c r="J2451" s="31"/>
      <c r="K2451" s="31"/>
      <c r="L2451" s="31"/>
      <c r="M2451" s="31"/>
      <c r="N2451" s="31"/>
      <c r="O2451" s="31"/>
      <c r="P2451" s="31"/>
      <c r="Q2451" s="31"/>
      <c r="R2451" s="31"/>
      <c r="S2451" s="31"/>
      <c r="T2451" s="31"/>
      <c r="U2451" s="31"/>
      <c r="V2451" s="31"/>
      <c r="W2451" s="31"/>
      <c r="X2451" s="31"/>
      <c r="Y2451" s="31"/>
      <c r="Z2451" s="31"/>
      <c r="AA2451" s="31"/>
      <c r="AB2451" s="31"/>
    </row>
    <row r="2452" spans="5:28" customFormat="1" x14ac:dyDescent="0.25">
      <c r="E2452" s="30"/>
      <c r="F2452" s="31"/>
      <c r="G2452" s="31"/>
      <c r="H2452" s="31"/>
      <c r="I2452" s="31"/>
      <c r="J2452" s="31"/>
      <c r="K2452" s="31"/>
      <c r="L2452" s="31"/>
      <c r="M2452" s="31"/>
      <c r="N2452" s="31"/>
      <c r="O2452" s="31"/>
      <c r="P2452" s="31"/>
      <c r="Q2452" s="31"/>
      <c r="R2452" s="31"/>
      <c r="S2452" s="31"/>
      <c r="T2452" s="31"/>
      <c r="U2452" s="31"/>
      <c r="V2452" s="31"/>
      <c r="W2452" s="31"/>
      <c r="X2452" s="31"/>
      <c r="Y2452" s="31"/>
      <c r="Z2452" s="31"/>
      <c r="AA2452" s="31"/>
      <c r="AB2452" s="31"/>
    </row>
    <row r="2453" spans="5:28" customFormat="1" x14ac:dyDescent="0.25">
      <c r="E2453" s="30" t="s">
        <v>32</v>
      </c>
      <c r="F2453" s="31"/>
      <c r="G2453" s="31"/>
      <c r="H2453" s="31"/>
      <c r="I2453" s="31"/>
      <c r="J2453" s="31"/>
      <c r="K2453" s="31"/>
      <c r="L2453" s="31"/>
      <c r="M2453" s="31"/>
      <c r="N2453" s="31"/>
      <c r="O2453" s="31"/>
      <c r="P2453" s="31"/>
      <c r="Q2453" s="31"/>
      <c r="R2453" s="31"/>
      <c r="S2453" s="31"/>
      <c r="T2453" s="31"/>
      <c r="U2453" s="31"/>
      <c r="V2453" s="31"/>
      <c r="W2453" s="31"/>
      <c r="X2453" s="31"/>
      <c r="Y2453" s="31"/>
      <c r="Z2453" s="31"/>
      <c r="AA2453" s="31"/>
      <c r="AB2453" s="31"/>
    </row>
    <row r="2454" spans="5:28" customFormat="1" x14ac:dyDescent="0.25">
      <c r="E2454" s="30" t="s">
        <v>24</v>
      </c>
      <c r="F2454" s="31"/>
      <c r="G2454" s="31"/>
      <c r="H2454" s="31"/>
      <c r="I2454" s="31"/>
      <c r="J2454" s="31"/>
      <c r="K2454" s="31"/>
      <c r="L2454" s="31"/>
      <c r="M2454" s="31"/>
      <c r="N2454" s="31"/>
      <c r="O2454" s="31"/>
      <c r="P2454" s="31"/>
      <c r="Q2454" s="31"/>
      <c r="R2454" s="31"/>
      <c r="S2454" s="31"/>
      <c r="T2454" s="31"/>
      <c r="U2454" s="31"/>
      <c r="V2454" s="31"/>
      <c r="W2454" s="31"/>
      <c r="X2454" s="31"/>
      <c r="Y2454" s="31"/>
      <c r="Z2454" s="31"/>
      <c r="AA2454" s="31"/>
      <c r="AB2454" s="31"/>
    </row>
    <row r="2455" spans="5:28" customFormat="1" x14ac:dyDescent="0.25"/>
    <row r="2456" spans="5:28" customFormat="1" x14ac:dyDescent="0.25">
      <c r="E2456" s="22" t="s">
        <v>6629</v>
      </c>
    </row>
    <row r="2457" spans="5:28" customFormat="1" x14ac:dyDescent="0.25">
      <c r="E2457" t="s">
        <v>6630</v>
      </c>
    </row>
    <row r="2458" spans="5:28" customFormat="1" x14ac:dyDescent="0.25"/>
    <row r="2459" spans="5:28" customFormat="1" x14ac:dyDescent="0.25"/>
    <row r="2460" spans="5:28" customFormat="1" x14ac:dyDescent="0.25"/>
    <row r="2461" spans="5:28" customFormat="1" x14ac:dyDescent="0.25"/>
    <row r="2462" spans="5:28" customFormat="1" x14ac:dyDescent="0.25"/>
    <row r="2463" spans="5:28" customFormat="1" x14ac:dyDescent="0.25"/>
    <row r="2464" spans="5:28" customFormat="1" x14ac:dyDescent="0.25"/>
    <row r="2465" spans="5:5" customFormat="1" x14ac:dyDescent="0.25"/>
    <row r="2466" spans="5:5" customFormat="1" x14ac:dyDescent="0.25"/>
    <row r="2467" spans="5:5" customFormat="1" x14ac:dyDescent="0.25"/>
    <row r="2468" spans="5:5" customFormat="1" x14ac:dyDescent="0.25">
      <c r="E2468" s="22" t="s">
        <v>6651</v>
      </c>
    </row>
    <row r="2469" spans="5:5" customFormat="1" x14ac:dyDescent="0.25">
      <c r="E2469" t="s">
        <v>6652</v>
      </c>
    </row>
    <row r="2470" spans="5:5" customFormat="1" x14ac:dyDescent="0.25"/>
    <row r="2471" spans="5:5" customFormat="1" x14ac:dyDescent="0.25"/>
    <row r="2472" spans="5:5" customFormat="1" x14ac:dyDescent="0.25"/>
    <row r="2473" spans="5:5" customFormat="1" x14ac:dyDescent="0.25"/>
    <row r="2474" spans="5:5" customFormat="1" x14ac:dyDescent="0.25"/>
    <row r="2475" spans="5:5" customFormat="1" x14ac:dyDescent="0.25"/>
    <row r="2476" spans="5:5" customFormat="1" x14ac:dyDescent="0.25"/>
    <row r="2477" spans="5:5" customFormat="1" x14ac:dyDescent="0.25"/>
    <row r="2478" spans="5:5" customFormat="1" x14ac:dyDescent="0.25"/>
    <row r="2479" spans="5:5" customFormat="1" x14ac:dyDescent="0.25"/>
    <row r="2480" spans="5:5"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spans="5:33" customFormat="1" x14ac:dyDescent="0.25"/>
    <row r="2530" spans="5:33" customFormat="1" x14ac:dyDescent="0.25"/>
    <row r="2531" spans="5:33" customFormat="1" x14ac:dyDescent="0.25"/>
    <row r="2532" spans="5:33" customFormat="1" x14ac:dyDescent="0.25"/>
    <row r="2533" spans="5:33" customFormat="1" x14ac:dyDescent="0.25"/>
    <row r="2534" spans="5:33" customFormat="1" x14ac:dyDescent="0.25"/>
    <row r="2535" spans="5:33" customFormat="1" x14ac:dyDescent="0.25"/>
    <row r="2536" spans="5:33" customFormat="1" x14ac:dyDescent="0.25">
      <c r="E2536" t="s">
        <v>27</v>
      </c>
      <c r="N2536" t="s">
        <v>44</v>
      </c>
    </row>
    <row r="2537" spans="5:33" customFormat="1" x14ac:dyDescent="0.25">
      <c r="E2537" s="2" t="s">
        <v>652</v>
      </c>
      <c r="N2537" s="2" t="s">
        <v>309</v>
      </c>
    </row>
    <row r="2538" spans="5:33" customFormat="1" x14ac:dyDescent="0.25"/>
    <row r="2539" spans="5:33" customFormat="1" x14ac:dyDescent="0.25">
      <c r="E2539" s="28" t="s">
        <v>2</v>
      </c>
      <c r="F2539" s="29"/>
      <c r="G2539" s="29"/>
      <c r="H2539" s="29"/>
      <c r="I2539" s="29"/>
      <c r="J2539" s="29"/>
      <c r="K2539" s="29"/>
      <c r="L2539" s="29"/>
      <c r="M2539" s="29"/>
      <c r="N2539" s="29"/>
      <c r="O2539" s="29"/>
      <c r="P2539" s="29"/>
      <c r="Q2539" s="29"/>
      <c r="R2539" s="29"/>
      <c r="S2539" s="29"/>
      <c r="T2539" s="29"/>
      <c r="U2539" s="29"/>
      <c r="V2539" s="29"/>
      <c r="W2539" s="29"/>
      <c r="X2539" s="29"/>
      <c r="Y2539" s="29"/>
      <c r="Z2539" s="29"/>
      <c r="AA2539" s="29"/>
      <c r="AB2539" s="29"/>
      <c r="AC2539" s="29"/>
      <c r="AD2539" s="29"/>
      <c r="AE2539" s="29"/>
      <c r="AF2539" s="29"/>
      <c r="AG2539" s="29"/>
    </row>
    <row r="2540" spans="5:33" customFormat="1" x14ac:dyDescent="0.25">
      <c r="E2540" s="28" t="s">
        <v>519</v>
      </c>
      <c r="F2540" s="29"/>
      <c r="G2540" s="29"/>
      <c r="H2540" s="29"/>
      <c r="I2540" s="29"/>
      <c r="J2540" s="29"/>
      <c r="K2540" s="29"/>
      <c r="L2540" s="29"/>
      <c r="M2540" s="29"/>
      <c r="N2540" s="29"/>
      <c r="O2540" s="29"/>
      <c r="P2540" s="29"/>
      <c r="Q2540" s="29"/>
      <c r="R2540" s="29"/>
      <c r="S2540" s="29"/>
      <c r="T2540" s="29"/>
      <c r="U2540" s="29"/>
      <c r="V2540" s="29"/>
      <c r="W2540" s="29"/>
      <c r="X2540" s="29"/>
      <c r="Y2540" s="29"/>
      <c r="Z2540" s="29"/>
      <c r="AA2540" s="29"/>
      <c r="AB2540" s="29"/>
      <c r="AC2540" s="29"/>
      <c r="AD2540" s="29"/>
      <c r="AE2540" s="29"/>
      <c r="AF2540" s="29"/>
      <c r="AG2540" s="29"/>
    </row>
    <row r="2541" spans="5:33" customFormat="1" x14ac:dyDescent="0.25">
      <c r="E2541" s="28" t="s">
        <v>6653</v>
      </c>
      <c r="F2541" s="29"/>
      <c r="G2541" s="29"/>
      <c r="H2541" s="29"/>
      <c r="I2541" s="29"/>
      <c r="J2541" s="29"/>
      <c r="K2541" s="29"/>
      <c r="L2541" s="29"/>
      <c r="M2541" s="29"/>
      <c r="N2541" s="29"/>
      <c r="O2541" s="29"/>
      <c r="P2541" s="29"/>
      <c r="Q2541" s="29"/>
      <c r="R2541" s="29"/>
      <c r="S2541" s="29"/>
      <c r="T2541" s="29"/>
      <c r="U2541" s="29"/>
      <c r="V2541" s="29"/>
      <c r="W2541" s="29"/>
      <c r="X2541" s="29"/>
      <c r="Y2541" s="29"/>
      <c r="Z2541" s="29"/>
      <c r="AA2541" s="29"/>
      <c r="AB2541" s="29"/>
      <c r="AC2541" s="29"/>
      <c r="AD2541" s="29"/>
      <c r="AE2541" s="29"/>
      <c r="AF2541" s="29"/>
      <c r="AG2541" s="29"/>
    </row>
    <row r="2542" spans="5:33" customFormat="1" x14ac:dyDescent="0.25">
      <c r="E2542" s="28" t="s">
        <v>258</v>
      </c>
      <c r="F2542" s="29"/>
      <c r="G2542" s="29"/>
      <c r="H2542" s="29"/>
      <c r="I2542" s="29"/>
      <c r="J2542" s="29"/>
      <c r="K2542" s="29"/>
      <c r="L2542" s="29"/>
      <c r="M2542" s="29"/>
      <c r="N2542" s="29"/>
      <c r="O2542" s="29"/>
      <c r="P2542" s="29"/>
      <c r="Q2542" s="29"/>
      <c r="R2542" s="29"/>
      <c r="S2542" s="29"/>
      <c r="T2542" s="29"/>
      <c r="U2542" s="29"/>
      <c r="V2542" s="29"/>
      <c r="W2542" s="29"/>
      <c r="X2542" s="29"/>
      <c r="Y2542" s="29"/>
      <c r="Z2542" s="29"/>
      <c r="AA2542" s="29"/>
      <c r="AB2542" s="29"/>
      <c r="AC2542" s="29"/>
      <c r="AD2542" s="29"/>
      <c r="AE2542" s="29"/>
      <c r="AF2542" s="29"/>
      <c r="AG2542" s="29"/>
    </row>
    <row r="2543" spans="5:33" customFormat="1" x14ac:dyDescent="0.25">
      <c r="E2543" s="28" t="s">
        <v>34</v>
      </c>
      <c r="F2543" s="29"/>
      <c r="G2543" s="29"/>
      <c r="H2543" s="29"/>
      <c r="I2543" s="29"/>
      <c r="J2543" s="29"/>
      <c r="K2543" s="29"/>
      <c r="L2543" s="29"/>
      <c r="M2543" s="29"/>
      <c r="N2543" s="29"/>
      <c r="O2543" s="29"/>
      <c r="P2543" s="29"/>
      <c r="Q2543" s="29"/>
      <c r="R2543" s="29"/>
      <c r="S2543" s="29"/>
      <c r="T2543" s="29"/>
      <c r="U2543" s="29"/>
      <c r="V2543" s="29"/>
      <c r="W2543" s="29"/>
      <c r="X2543" s="29"/>
      <c r="Y2543" s="29"/>
      <c r="Z2543" s="29"/>
      <c r="AA2543" s="29"/>
      <c r="AB2543" s="29"/>
      <c r="AC2543" s="29"/>
      <c r="AD2543" s="29"/>
      <c r="AE2543" s="29"/>
      <c r="AF2543" s="29"/>
      <c r="AG2543" s="29"/>
    </row>
    <row r="2544" spans="5:33" customFormat="1" x14ac:dyDescent="0.25">
      <c r="E2544" s="28" t="s">
        <v>6654</v>
      </c>
      <c r="F2544" s="29"/>
      <c r="G2544" s="29"/>
      <c r="H2544" s="29"/>
      <c r="I2544" s="29"/>
      <c r="J2544" s="29"/>
      <c r="K2544" s="29"/>
      <c r="L2544" s="29"/>
      <c r="M2544" s="29"/>
      <c r="N2544" s="29"/>
      <c r="O2544" s="29"/>
      <c r="P2544" s="29"/>
      <c r="Q2544" s="29"/>
      <c r="R2544" s="29"/>
      <c r="S2544" s="29"/>
      <c r="T2544" s="29"/>
      <c r="U2544" s="29"/>
      <c r="V2544" s="29"/>
      <c r="W2544" s="29"/>
      <c r="X2544" s="29"/>
      <c r="Y2544" s="29"/>
      <c r="Z2544" s="29"/>
      <c r="AA2544" s="29"/>
      <c r="AB2544" s="29"/>
      <c r="AC2544" s="29"/>
      <c r="AD2544" s="29"/>
      <c r="AE2544" s="29"/>
      <c r="AF2544" s="29"/>
      <c r="AG2544" s="29"/>
    </row>
    <row r="2545" spans="5:84" customFormat="1" x14ac:dyDescent="0.25"/>
    <row r="2546" spans="5:84" customFormat="1" x14ac:dyDescent="0.25">
      <c r="E2546" s="30" t="s">
        <v>22</v>
      </c>
      <c r="F2546" s="31"/>
      <c r="G2546" s="31"/>
      <c r="H2546" s="31"/>
      <c r="I2546" s="31"/>
      <c r="J2546" s="31"/>
      <c r="K2546" s="31"/>
      <c r="L2546" s="31"/>
      <c r="M2546" s="31"/>
      <c r="N2546" s="31"/>
      <c r="O2546" s="31"/>
      <c r="P2546" s="31"/>
      <c r="Q2546" s="31"/>
      <c r="R2546" s="31"/>
      <c r="S2546" s="31"/>
      <c r="T2546" s="31"/>
      <c r="U2546" s="31"/>
      <c r="V2546" s="31"/>
      <c r="W2546" s="31"/>
      <c r="X2546" s="31"/>
      <c r="Y2546" s="31"/>
      <c r="Z2546" s="31"/>
      <c r="AA2546" s="31"/>
      <c r="AB2546" s="31"/>
      <c r="AC2546" s="31"/>
      <c r="AD2546" s="31"/>
      <c r="AE2546" s="31"/>
      <c r="AF2546" s="31"/>
    </row>
    <row r="2547" spans="5:84" customFormat="1" x14ac:dyDescent="0.25">
      <c r="E2547" s="30"/>
      <c r="F2547" s="31"/>
      <c r="G2547" s="31"/>
      <c r="H2547" s="31"/>
      <c r="I2547" s="31"/>
      <c r="J2547" s="31"/>
      <c r="K2547" s="31"/>
      <c r="L2547" s="31"/>
      <c r="M2547" s="31"/>
      <c r="N2547" s="31"/>
      <c r="O2547" s="31"/>
      <c r="P2547" s="31"/>
      <c r="Q2547" s="31"/>
      <c r="R2547" s="31"/>
      <c r="S2547" s="31"/>
      <c r="T2547" s="31"/>
      <c r="U2547" s="31"/>
      <c r="V2547" s="31"/>
      <c r="W2547" s="31"/>
      <c r="X2547" s="31"/>
      <c r="Y2547" s="31"/>
      <c r="Z2547" s="31"/>
      <c r="AA2547" s="31"/>
      <c r="AB2547" s="31"/>
      <c r="AC2547" s="31"/>
      <c r="AD2547" s="31"/>
      <c r="AE2547" s="31"/>
      <c r="AF2547" s="31"/>
    </row>
    <row r="2548" spans="5:84" customFormat="1" x14ac:dyDescent="0.25">
      <c r="E2548" s="30" t="s">
        <v>48</v>
      </c>
      <c r="F2548" s="31"/>
      <c r="G2548" s="31"/>
      <c r="H2548" s="31"/>
      <c r="I2548" s="31"/>
      <c r="J2548" s="31"/>
      <c r="K2548" s="31"/>
      <c r="L2548" s="31"/>
      <c r="M2548" s="31"/>
      <c r="N2548" s="31"/>
      <c r="O2548" s="31"/>
      <c r="P2548" s="31"/>
      <c r="Q2548" s="31"/>
      <c r="R2548" s="31"/>
      <c r="S2548" s="31"/>
      <c r="T2548" s="31"/>
      <c r="U2548" s="31"/>
      <c r="V2548" s="31"/>
      <c r="W2548" s="31"/>
      <c r="X2548" s="31"/>
      <c r="Y2548" s="31"/>
      <c r="Z2548" s="31"/>
      <c r="AA2548" s="31"/>
      <c r="AB2548" s="31"/>
      <c r="AC2548" s="31"/>
      <c r="AD2548" s="31"/>
      <c r="AE2548" s="31"/>
      <c r="AF2548" s="31"/>
    </row>
    <row r="2549" spans="5:84" customFormat="1" x14ac:dyDescent="0.25">
      <c r="E2549" s="30" t="s">
        <v>23</v>
      </c>
      <c r="F2549" s="31"/>
      <c r="G2549" s="31"/>
      <c r="H2549" s="31"/>
      <c r="I2549" s="31"/>
      <c r="J2549" s="31"/>
      <c r="K2549" s="31"/>
      <c r="L2549" s="31"/>
      <c r="M2549" s="31"/>
      <c r="N2549" s="31"/>
      <c r="O2549" s="31"/>
      <c r="P2549" s="31"/>
      <c r="Q2549" s="31"/>
      <c r="R2549" s="31"/>
      <c r="S2549" s="31"/>
      <c r="T2549" s="31"/>
      <c r="U2549" s="31"/>
      <c r="V2549" s="31"/>
      <c r="W2549" s="31"/>
      <c r="X2549" s="31"/>
      <c r="Y2549" s="31"/>
      <c r="Z2549" s="31"/>
      <c r="AA2549" s="31"/>
      <c r="AB2549" s="31"/>
      <c r="AC2549" s="31"/>
      <c r="AD2549" s="31"/>
      <c r="AE2549" s="31"/>
      <c r="AF2549" s="31"/>
    </row>
    <row r="2550" spans="5:84" customFormat="1" x14ac:dyDescent="0.25">
      <c r="E2550" s="30" t="s">
        <v>6655</v>
      </c>
      <c r="F2550" s="31"/>
      <c r="G2550" s="31"/>
      <c r="H2550" s="31"/>
      <c r="I2550" s="31"/>
      <c r="J2550" s="31"/>
      <c r="K2550" s="31"/>
      <c r="L2550" s="31"/>
      <c r="M2550" s="31"/>
      <c r="N2550" s="31"/>
      <c r="O2550" s="31"/>
      <c r="P2550" s="31"/>
      <c r="Q2550" s="31"/>
      <c r="R2550" s="31"/>
      <c r="S2550" s="31"/>
      <c r="T2550" s="31"/>
      <c r="U2550" s="31"/>
      <c r="V2550" s="31"/>
      <c r="W2550" s="31"/>
      <c r="X2550" s="31"/>
      <c r="Y2550" s="31"/>
      <c r="Z2550" s="31"/>
      <c r="AA2550" s="31"/>
      <c r="AB2550" s="31"/>
      <c r="AC2550" s="31"/>
      <c r="AD2550" s="31"/>
      <c r="AE2550" s="31"/>
      <c r="AF2550" s="31"/>
    </row>
    <row r="2551" spans="5:84" customFormat="1" x14ac:dyDescent="0.25">
      <c r="E2551" s="30" t="s">
        <v>6656</v>
      </c>
      <c r="F2551" s="31"/>
      <c r="G2551" s="31"/>
      <c r="H2551" s="31"/>
      <c r="I2551" s="31"/>
      <c r="J2551" s="31"/>
      <c r="K2551" s="31"/>
      <c r="L2551" s="31"/>
      <c r="M2551" s="31"/>
      <c r="N2551" s="31"/>
      <c r="O2551" s="31"/>
      <c r="P2551" s="31"/>
      <c r="Q2551" s="31"/>
      <c r="R2551" s="31"/>
      <c r="S2551" s="31"/>
      <c r="T2551" s="31"/>
      <c r="U2551" s="31"/>
      <c r="V2551" s="31"/>
      <c r="W2551" s="31"/>
      <c r="X2551" s="31"/>
      <c r="Y2551" s="31"/>
      <c r="Z2551" s="31"/>
      <c r="AA2551" s="31"/>
      <c r="AB2551" s="31"/>
      <c r="AC2551" s="31"/>
      <c r="AD2551" s="31"/>
      <c r="AE2551" s="31"/>
      <c r="AF2551" s="31"/>
    </row>
    <row r="2552" spans="5:84" customFormat="1" x14ac:dyDescent="0.25">
      <c r="E2552" s="30"/>
      <c r="F2552" s="31"/>
      <c r="G2552" s="31"/>
      <c r="H2552" s="31"/>
      <c r="I2552" s="31"/>
      <c r="J2552" s="31"/>
      <c r="K2552" s="31"/>
      <c r="L2552" s="31"/>
      <c r="M2552" s="31"/>
      <c r="N2552" s="31"/>
      <c r="O2552" s="31"/>
      <c r="P2552" s="31"/>
      <c r="Q2552" s="31"/>
      <c r="R2552" s="31"/>
      <c r="S2552" s="31"/>
      <c r="T2552" s="31"/>
      <c r="U2552" s="31"/>
      <c r="V2552" s="31"/>
      <c r="W2552" s="31"/>
      <c r="X2552" s="31"/>
      <c r="Y2552" s="31"/>
      <c r="Z2552" s="31"/>
      <c r="AA2552" s="31"/>
      <c r="AB2552" s="31"/>
      <c r="AC2552" s="31"/>
      <c r="AD2552" s="31"/>
      <c r="AE2552" s="31"/>
      <c r="AF2552" s="31"/>
    </row>
    <row r="2553" spans="5:84" customFormat="1" x14ac:dyDescent="0.25">
      <c r="E2553" s="30" t="s">
        <v>32</v>
      </c>
      <c r="F2553" s="31"/>
      <c r="G2553" s="31"/>
      <c r="H2553" s="31"/>
      <c r="I2553" s="31"/>
      <c r="J2553" s="31"/>
      <c r="K2553" s="31"/>
      <c r="L2553" s="31"/>
      <c r="M2553" s="31"/>
      <c r="N2553" s="31"/>
      <c r="O2553" s="31"/>
      <c r="P2553" s="31"/>
      <c r="Q2553" s="31"/>
      <c r="R2553" s="31"/>
      <c r="S2553" s="31"/>
      <c r="T2553" s="31"/>
      <c r="U2553" s="31"/>
      <c r="V2553" s="31"/>
      <c r="W2553" s="31"/>
      <c r="X2553" s="31"/>
      <c r="Y2553" s="31"/>
      <c r="Z2553" s="31"/>
      <c r="AA2553" s="31"/>
      <c r="AB2553" s="31"/>
      <c r="AC2553" s="31"/>
      <c r="AD2553" s="31"/>
      <c r="AE2553" s="31"/>
      <c r="AF2553" s="31"/>
    </row>
    <row r="2554" spans="5:84" customFormat="1" x14ac:dyDescent="0.25">
      <c r="E2554" s="30" t="s">
        <v>24</v>
      </c>
      <c r="F2554" s="31"/>
      <c r="G2554" s="31"/>
      <c r="H2554" s="31"/>
      <c r="I2554" s="31"/>
      <c r="J2554" s="31"/>
      <c r="K2554" s="31"/>
      <c r="L2554" s="31"/>
      <c r="M2554" s="31"/>
      <c r="N2554" s="31"/>
      <c r="O2554" s="31"/>
      <c r="P2554" s="31"/>
      <c r="Q2554" s="31"/>
      <c r="R2554" s="31"/>
      <c r="S2554" s="31"/>
      <c r="T2554" s="31"/>
      <c r="U2554" s="31"/>
      <c r="V2554" s="31"/>
      <c r="W2554" s="31"/>
      <c r="X2554" s="31"/>
      <c r="Y2554" s="31"/>
      <c r="Z2554" s="31"/>
      <c r="AA2554" s="31"/>
      <c r="AB2554" s="31"/>
      <c r="AC2554" s="31"/>
      <c r="AD2554" s="31"/>
      <c r="AE2554" s="31"/>
      <c r="AF2554" s="31"/>
    </row>
    <row r="2555" spans="5:84" customFormat="1" x14ac:dyDescent="0.25"/>
    <row r="2556" spans="5:84" customFormat="1" x14ac:dyDescent="0.25">
      <c r="E2556" s="2" t="s">
        <v>4</v>
      </c>
      <c r="CF2556" s="2" t="s">
        <v>5</v>
      </c>
    </row>
    <row r="2557" spans="5:84" customFormat="1" x14ac:dyDescent="0.25"/>
    <row r="2558" spans="5:84" customFormat="1" x14ac:dyDescent="0.25"/>
    <row r="2559" spans="5:84" customFormat="1" x14ac:dyDescent="0.25"/>
    <row r="2560" spans="5:84"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spans="5:5" customFormat="1" x14ac:dyDescent="0.25"/>
    <row r="2594" spans="5:5" customFormat="1" x14ac:dyDescent="0.25"/>
    <row r="2595" spans="5:5" customFormat="1" x14ac:dyDescent="0.25"/>
    <row r="2596" spans="5:5" customFormat="1" x14ac:dyDescent="0.25"/>
    <row r="2597" spans="5:5" customFormat="1" x14ac:dyDescent="0.25"/>
    <row r="2598" spans="5:5" customFormat="1" x14ac:dyDescent="0.25"/>
    <row r="2599" spans="5:5" customFormat="1" x14ac:dyDescent="0.25"/>
    <row r="2600" spans="5:5" customFormat="1" x14ac:dyDescent="0.25"/>
    <row r="2601" spans="5:5" customFormat="1" x14ac:dyDescent="0.25"/>
    <row r="2602" spans="5:5" customFormat="1" x14ac:dyDescent="0.25"/>
    <row r="2603" spans="5:5" customFormat="1" x14ac:dyDescent="0.25"/>
    <row r="2604" spans="5:5" customFormat="1" x14ac:dyDescent="0.25"/>
    <row r="2605" spans="5:5" customFormat="1" x14ac:dyDescent="0.25"/>
    <row r="2606" spans="5:5" customFormat="1" x14ac:dyDescent="0.25">
      <c r="E2606" s="22" t="s">
        <v>6657</v>
      </c>
    </row>
    <row r="2607" spans="5:5" customFormat="1" x14ac:dyDescent="0.25">
      <c r="E2607" t="s">
        <v>6658</v>
      </c>
    </row>
    <row r="2608" spans="5:5" customFormat="1" x14ac:dyDescent="0.25"/>
    <row r="2609" spans="5:5" customFormat="1" x14ac:dyDescent="0.25"/>
    <row r="2610" spans="5:5" customFormat="1" x14ac:dyDescent="0.25"/>
    <row r="2611" spans="5:5" customFormat="1" x14ac:dyDescent="0.25"/>
    <row r="2612" spans="5:5" customFormat="1" x14ac:dyDescent="0.25"/>
    <row r="2613" spans="5:5" customFormat="1" x14ac:dyDescent="0.25"/>
    <row r="2614" spans="5:5" customFormat="1" x14ac:dyDescent="0.25"/>
    <row r="2615" spans="5:5" customFormat="1" x14ac:dyDescent="0.25"/>
    <row r="2616" spans="5:5" customFormat="1" x14ac:dyDescent="0.25"/>
    <row r="2617" spans="5:5" customFormat="1" x14ac:dyDescent="0.25"/>
    <row r="2618" spans="5:5" customFormat="1" x14ac:dyDescent="0.25"/>
    <row r="2619" spans="5:5" customFormat="1" x14ac:dyDescent="0.25"/>
    <row r="2620" spans="5:5" customFormat="1" x14ac:dyDescent="0.25"/>
    <row r="2621" spans="5:5" customFormat="1" x14ac:dyDescent="0.25"/>
    <row r="2622" spans="5:5" customFormat="1" x14ac:dyDescent="0.25"/>
    <row r="2623" spans="5:5" customFormat="1" x14ac:dyDescent="0.25"/>
    <row r="2624" spans="5:5" customFormat="1" x14ac:dyDescent="0.25">
      <c r="E2624" s="1" t="s">
        <v>6755</v>
      </c>
    </row>
    <row r="2625" spans="5:5" customFormat="1" x14ac:dyDescent="0.25"/>
    <row r="2626" spans="5:5" customFormat="1" x14ac:dyDescent="0.25">
      <c r="E2626" s="22" t="s">
        <v>6770</v>
      </c>
    </row>
    <row r="2627" spans="5:5" customFormat="1" x14ac:dyDescent="0.25">
      <c r="E2627" t="s">
        <v>6771</v>
      </c>
    </row>
    <row r="2628" spans="5:5" customFormat="1" x14ac:dyDescent="0.25"/>
    <row r="2629" spans="5:5" customFormat="1" x14ac:dyDescent="0.25"/>
    <row r="2630" spans="5:5" customFormat="1" x14ac:dyDescent="0.25"/>
    <row r="2631" spans="5:5" customFormat="1" x14ac:dyDescent="0.25"/>
    <row r="2632" spans="5:5" customFormat="1" x14ac:dyDescent="0.25"/>
    <row r="2633" spans="5:5" customFormat="1" x14ac:dyDescent="0.25"/>
    <row r="2634" spans="5:5" customFormat="1" x14ac:dyDescent="0.25"/>
    <row r="2635" spans="5:5" customFormat="1" x14ac:dyDescent="0.25"/>
    <row r="2636" spans="5:5" customFormat="1" x14ac:dyDescent="0.25"/>
    <row r="2637" spans="5:5" customFormat="1" x14ac:dyDescent="0.25"/>
    <row r="2638" spans="5:5" customFormat="1" x14ac:dyDescent="0.25"/>
    <row r="2639" spans="5:5" customFormat="1" x14ac:dyDescent="0.25"/>
    <row r="2640" spans="5:5"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spans="5:5" customFormat="1" x14ac:dyDescent="0.25"/>
    <row r="2658" spans="5:5" customFormat="1" x14ac:dyDescent="0.25"/>
    <row r="2659" spans="5:5" customFormat="1" x14ac:dyDescent="0.25"/>
    <row r="2660" spans="5:5" customFormat="1" x14ac:dyDescent="0.25"/>
    <row r="2661" spans="5:5" customFormat="1" x14ac:dyDescent="0.25">
      <c r="E2661" s="22" t="s">
        <v>6772</v>
      </c>
    </row>
    <row r="2662" spans="5:5" customFormat="1" x14ac:dyDescent="0.25">
      <c r="E2662" t="s">
        <v>6773</v>
      </c>
    </row>
    <row r="2663" spans="5:5" customFormat="1" x14ac:dyDescent="0.25"/>
    <row r="2664" spans="5:5" customFormat="1" x14ac:dyDescent="0.25"/>
    <row r="2665" spans="5:5" customFormat="1" x14ac:dyDescent="0.25"/>
    <row r="2666" spans="5:5" customFormat="1" x14ac:dyDescent="0.25"/>
    <row r="2667" spans="5:5" customFormat="1" x14ac:dyDescent="0.25"/>
    <row r="2668" spans="5:5" customFormat="1" x14ac:dyDescent="0.25"/>
    <row r="2669" spans="5:5" customFormat="1" x14ac:dyDescent="0.25"/>
    <row r="2670" spans="5:5" customFormat="1" x14ac:dyDescent="0.25"/>
    <row r="2671" spans="5:5" customFormat="1" x14ac:dyDescent="0.25"/>
    <row r="2672" spans="5:5"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spans="3:44" customFormat="1" x14ac:dyDescent="0.25"/>
    <row r="2690" spans="3:44" customFormat="1" x14ac:dyDescent="0.25"/>
    <row r="2691" spans="3:44" customFormat="1" x14ac:dyDescent="0.25"/>
    <row r="2692" spans="3:44" customFormat="1" x14ac:dyDescent="0.25"/>
    <row r="2693" spans="3:44" customFormat="1" x14ac:dyDescent="0.25">
      <c r="C2693" s="21">
        <v>0</v>
      </c>
      <c r="E2693" s="1" t="s">
        <v>679</v>
      </c>
    </row>
    <row r="2694" spans="3:44" customFormat="1" x14ac:dyDescent="0.25">
      <c r="E2694" t="s">
        <v>680</v>
      </c>
    </row>
    <row r="2695" spans="3:44" customFormat="1" x14ac:dyDescent="0.25">
      <c r="E2695" s="2" t="s">
        <v>681</v>
      </c>
    </row>
    <row r="2696" spans="3:44" customFormat="1" x14ac:dyDescent="0.25">
      <c r="E2696" t="s">
        <v>443</v>
      </c>
    </row>
    <row r="2697" spans="3:44" customFormat="1" x14ac:dyDescent="0.25">
      <c r="E2697" t="s">
        <v>445</v>
      </c>
    </row>
    <row r="2698" spans="3:44" customFormat="1" x14ac:dyDescent="0.25"/>
    <row r="2699" spans="3:44" customFormat="1" x14ac:dyDescent="0.25">
      <c r="E2699" s="41" t="s">
        <v>122</v>
      </c>
    </row>
    <row r="2700" spans="3:44" customFormat="1" x14ac:dyDescent="0.25">
      <c r="E2700" t="s">
        <v>683</v>
      </c>
      <c r="AI2700" s="2" t="s">
        <v>682</v>
      </c>
    </row>
    <row r="2701" spans="3:44" customFormat="1" x14ac:dyDescent="0.25">
      <c r="E2701" t="s">
        <v>684</v>
      </c>
      <c r="AI2701" s="2" t="s">
        <v>685</v>
      </c>
    </row>
    <row r="2702" spans="3:44" customFormat="1" x14ac:dyDescent="0.25">
      <c r="E2702" t="s">
        <v>687</v>
      </c>
      <c r="AI2702" s="2" t="s">
        <v>686</v>
      </c>
      <c r="AR2702" s="2" t="s">
        <v>583</v>
      </c>
    </row>
    <row r="2703" spans="3:44" customFormat="1" x14ac:dyDescent="0.25"/>
    <row r="2704" spans="3:44" customFormat="1" x14ac:dyDescent="0.25">
      <c r="E2704" s="41" t="s">
        <v>123</v>
      </c>
    </row>
    <row r="2705" spans="5:41" customFormat="1" x14ac:dyDescent="0.25">
      <c r="E2705" t="s">
        <v>688</v>
      </c>
      <c r="AO2705" s="2" t="s">
        <v>685</v>
      </c>
    </row>
    <row r="2706" spans="5:41" customFormat="1" x14ac:dyDescent="0.25"/>
    <row r="2707" spans="5:41" customFormat="1" x14ac:dyDescent="0.25">
      <c r="E2707" s="41" t="s">
        <v>127</v>
      </c>
    </row>
    <row r="2708" spans="5:41" customFormat="1" x14ac:dyDescent="0.25">
      <c r="E2708" t="s">
        <v>689</v>
      </c>
      <c r="U2708" s="2" t="s">
        <v>682</v>
      </c>
    </row>
    <row r="2709" spans="5:41" customFormat="1" x14ac:dyDescent="0.25"/>
    <row r="2710" spans="5:41" customFormat="1" x14ac:dyDescent="0.25">
      <c r="E2710" s="41" t="s">
        <v>124</v>
      </c>
    </row>
    <row r="2711" spans="5:41" customFormat="1" x14ac:dyDescent="0.25">
      <c r="E2711" t="s">
        <v>690</v>
      </c>
      <c r="U2711" s="2" t="s">
        <v>682</v>
      </c>
    </row>
    <row r="2712" spans="5:41" customFormat="1" x14ac:dyDescent="0.25"/>
    <row r="2713" spans="5:41" customFormat="1" x14ac:dyDescent="0.25">
      <c r="E2713" s="22" t="s">
        <v>691</v>
      </c>
    </row>
    <row r="2714" spans="5:41" customFormat="1" x14ac:dyDescent="0.25">
      <c r="E2714" t="s">
        <v>692</v>
      </c>
    </row>
    <row r="2715" spans="5:41" customFormat="1" x14ac:dyDescent="0.25"/>
    <row r="2716" spans="5:41" customFormat="1" x14ac:dyDescent="0.25"/>
    <row r="2717" spans="5:41" customFormat="1" x14ac:dyDescent="0.25"/>
    <row r="2718" spans="5:41" customFormat="1" x14ac:dyDescent="0.25"/>
    <row r="2719" spans="5:41" customFormat="1" x14ac:dyDescent="0.25"/>
    <row r="2720" spans="5:41"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spans="5:5" customFormat="1" x14ac:dyDescent="0.25">
      <c r="E2737" s="22" t="s">
        <v>693</v>
      </c>
    </row>
    <row r="2738" spans="5:5" customFormat="1" x14ac:dyDescent="0.25">
      <c r="E2738" t="s">
        <v>694</v>
      </c>
    </row>
    <row r="2739" spans="5:5" customFormat="1" x14ac:dyDescent="0.25"/>
    <row r="2740" spans="5:5" customFormat="1" x14ac:dyDescent="0.25"/>
    <row r="2741" spans="5:5" customFormat="1" x14ac:dyDescent="0.25"/>
    <row r="2742" spans="5:5" customFormat="1" x14ac:dyDescent="0.25"/>
    <row r="2743" spans="5:5" customFormat="1" x14ac:dyDescent="0.25"/>
    <row r="2744" spans="5:5" customFormat="1" x14ac:dyDescent="0.25"/>
    <row r="2745" spans="5:5" customFormat="1" x14ac:dyDescent="0.25"/>
    <row r="2746" spans="5:5" customFormat="1" x14ac:dyDescent="0.25"/>
    <row r="2747" spans="5:5" customFormat="1" x14ac:dyDescent="0.25"/>
    <row r="2748" spans="5:5" customFormat="1" x14ac:dyDescent="0.25"/>
    <row r="2749" spans="5:5" customFormat="1" x14ac:dyDescent="0.25"/>
    <row r="2750" spans="5:5" customFormat="1" x14ac:dyDescent="0.25"/>
    <row r="2751" spans="5:5" customFormat="1" x14ac:dyDescent="0.25"/>
    <row r="2752" spans="5:5" customFormat="1" x14ac:dyDescent="0.25"/>
    <row r="2753" spans="5:5" customFormat="1" x14ac:dyDescent="0.25"/>
    <row r="2754" spans="5:5" customFormat="1" x14ac:dyDescent="0.25"/>
    <row r="2755" spans="5:5" customFormat="1" x14ac:dyDescent="0.25"/>
    <row r="2756" spans="5:5" customFormat="1" x14ac:dyDescent="0.25"/>
    <row r="2757" spans="5:5" customFormat="1" x14ac:dyDescent="0.25"/>
    <row r="2758" spans="5:5" customFormat="1" x14ac:dyDescent="0.25"/>
    <row r="2759" spans="5:5" customFormat="1" x14ac:dyDescent="0.25"/>
    <row r="2760" spans="5:5" customFormat="1" x14ac:dyDescent="0.25"/>
    <row r="2761" spans="5:5" customFormat="1" x14ac:dyDescent="0.25"/>
    <row r="2762" spans="5:5" customFormat="1" x14ac:dyDescent="0.25"/>
    <row r="2763" spans="5:5" customFormat="1" x14ac:dyDescent="0.25"/>
    <row r="2764" spans="5:5" customFormat="1" x14ac:dyDescent="0.25"/>
    <row r="2765" spans="5:5" customFormat="1" x14ac:dyDescent="0.25"/>
    <row r="2766" spans="5:5" customFormat="1" x14ac:dyDescent="0.25"/>
    <row r="2767" spans="5:5" customFormat="1" x14ac:dyDescent="0.25"/>
    <row r="2768" spans="5:5" customFormat="1" x14ac:dyDescent="0.25">
      <c r="E2768" s="22" t="s">
        <v>695</v>
      </c>
    </row>
    <row r="2769" spans="5:5" customFormat="1" x14ac:dyDescent="0.25">
      <c r="E2769" t="s">
        <v>696</v>
      </c>
    </row>
    <row r="2770" spans="5:5" customFormat="1" x14ac:dyDescent="0.25"/>
    <row r="2771" spans="5:5" customFormat="1" x14ac:dyDescent="0.25"/>
    <row r="2772" spans="5:5" customFormat="1" x14ac:dyDescent="0.25"/>
    <row r="2773" spans="5:5" customFormat="1" x14ac:dyDescent="0.25"/>
    <row r="2774" spans="5:5" customFormat="1" x14ac:dyDescent="0.25"/>
    <row r="2775" spans="5:5" customFormat="1" x14ac:dyDescent="0.25"/>
    <row r="2776" spans="5:5" customFormat="1" x14ac:dyDescent="0.25"/>
    <row r="2777" spans="5:5" customFormat="1" x14ac:dyDescent="0.25"/>
    <row r="2778" spans="5:5" customFormat="1" x14ac:dyDescent="0.25"/>
    <row r="2779" spans="5:5" customFormat="1" x14ac:dyDescent="0.25"/>
    <row r="2780" spans="5:5" customFormat="1" x14ac:dyDescent="0.25"/>
    <row r="2781" spans="5:5" customFormat="1" x14ac:dyDescent="0.25"/>
    <row r="2782" spans="5:5" customFormat="1" x14ac:dyDescent="0.25"/>
    <row r="2783" spans="5:5" customFormat="1" x14ac:dyDescent="0.25"/>
    <row r="2784" spans="5:5"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spans="5:5" customFormat="1" x14ac:dyDescent="0.25"/>
    <row r="2802" spans="5:5" customFormat="1" x14ac:dyDescent="0.25"/>
    <row r="2803" spans="5:5" customFormat="1" x14ac:dyDescent="0.25"/>
    <row r="2804" spans="5:5" customFormat="1" x14ac:dyDescent="0.25"/>
    <row r="2805" spans="5:5" customFormat="1" x14ac:dyDescent="0.25"/>
    <row r="2806" spans="5:5" customFormat="1" x14ac:dyDescent="0.25">
      <c r="E2806" s="22" t="s">
        <v>697</v>
      </c>
    </row>
    <row r="2807" spans="5:5" customFormat="1" x14ac:dyDescent="0.25">
      <c r="E2807" t="s">
        <v>698</v>
      </c>
    </row>
    <row r="2808" spans="5:5" customFormat="1" x14ac:dyDescent="0.25"/>
    <row r="2809" spans="5:5" customFormat="1" x14ac:dyDescent="0.25"/>
    <row r="2810" spans="5:5" customFormat="1" x14ac:dyDescent="0.25"/>
    <row r="2811" spans="5:5" customFormat="1" x14ac:dyDescent="0.25"/>
    <row r="2812" spans="5:5" customFormat="1" x14ac:dyDescent="0.25"/>
    <row r="2813" spans="5:5" customFormat="1" x14ac:dyDescent="0.25"/>
    <row r="2814" spans="5:5" customFormat="1" x14ac:dyDescent="0.25"/>
    <row r="2815" spans="5:5" customFormat="1" x14ac:dyDescent="0.25"/>
    <row r="2816" spans="5:5"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spans="5:5" customFormat="1" x14ac:dyDescent="0.25"/>
    <row r="2834" spans="5:5" customFormat="1" x14ac:dyDescent="0.25"/>
    <row r="2835" spans="5:5" customFormat="1" x14ac:dyDescent="0.25"/>
    <row r="2836" spans="5:5" customFormat="1" x14ac:dyDescent="0.25"/>
    <row r="2837" spans="5:5" customFormat="1" x14ac:dyDescent="0.25"/>
    <row r="2838" spans="5:5" customFormat="1" x14ac:dyDescent="0.25"/>
    <row r="2839" spans="5:5" customFormat="1" x14ac:dyDescent="0.25"/>
    <row r="2840" spans="5:5" customFormat="1" x14ac:dyDescent="0.25"/>
    <row r="2841" spans="5:5" customFormat="1" x14ac:dyDescent="0.25"/>
    <row r="2842" spans="5:5" customFormat="1" x14ac:dyDescent="0.25"/>
    <row r="2843" spans="5:5" customFormat="1" x14ac:dyDescent="0.25"/>
    <row r="2844" spans="5:5" customFormat="1" x14ac:dyDescent="0.25"/>
    <row r="2845" spans="5:5" customFormat="1" x14ac:dyDescent="0.25"/>
    <row r="2846" spans="5:5" customFormat="1" x14ac:dyDescent="0.25"/>
    <row r="2847" spans="5:5" customFormat="1" x14ac:dyDescent="0.25"/>
    <row r="2848" spans="5:5" customFormat="1" x14ac:dyDescent="0.25">
      <c r="E2848" s="22" t="s">
        <v>699</v>
      </c>
    </row>
    <row r="2849" spans="5:5" customFormat="1" x14ac:dyDescent="0.25">
      <c r="E2849" t="s">
        <v>700</v>
      </c>
    </row>
    <row r="2850" spans="5:5" customFormat="1" x14ac:dyDescent="0.25"/>
    <row r="2851" spans="5:5" customFormat="1" x14ac:dyDescent="0.25"/>
    <row r="2852" spans="5:5" customFormat="1" x14ac:dyDescent="0.25"/>
    <row r="2853" spans="5:5" customFormat="1" x14ac:dyDescent="0.25"/>
    <row r="2854" spans="5:5" customFormat="1" x14ac:dyDescent="0.25"/>
    <row r="2855" spans="5:5" customFormat="1" x14ac:dyDescent="0.25"/>
    <row r="2856" spans="5:5" customFormat="1" x14ac:dyDescent="0.25"/>
    <row r="2857" spans="5:5" customFormat="1" x14ac:dyDescent="0.25"/>
    <row r="2858" spans="5:5" customFormat="1" x14ac:dyDescent="0.25"/>
    <row r="2859" spans="5:5" customFormat="1" x14ac:dyDescent="0.25"/>
    <row r="2860" spans="5:5" customFormat="1" x14ac:dyDescent="0.25"/>
    <row r="2861" spans="5:5" customFormat="1" x14ac:dyDescent="0.25"/>
    <row r="2862" spans="5:5" customFormat="1" x14ac:dyDescent="0.25"/>
    <row r="2863" spans="5:5" customFormat="1" x14ac:dyDescent="0.25"/>
    <row r="2864" spans="5:5" customFormat="1" x14ac:dyDescent="0.25"/>
    <row r="2865" spans="5:5" customFormat="1" x14ac:dyDescent="0.25"/>
    <row r="2866" spans="5:5" customFormat="1" x14ac:dyDescent="0.25"/>
    <row r="2867" spans="5:5" customFormat="1" x14ac:dyDescent="0.25"/>
    <row r="2868" spans="5:5" customFormat="1" x14ac:dyDescent="0.25"/>
    <row r="2869" spans="5:5" customFormat="1" x14ac:dyDescent="0.25"/>
    <row r="2870" spans="5:5" customFormat="1" x14ac:dyDescent="0.25"/>
    <row r="2871" spans="5:5" customFormat="1" x14ac:dyDescent="0.25"/>
    <row r="2872" spans="5:5" customFormat="1" x14ac:dyDescent="0.25"/>
    <row r="2873" spans="5:5" customFormat="1" x14ac:dyDescent="0.25"/>
    <row r="2874" spans="5:5" customFormat="1" x14ac:dyDescent="0.25"/>
    <row r="2875" spans="5:5" customFormat="1" x14ac:dyDescent="0.25"/>
    <row r="2876" spans="5:5" customFormat="1" x14ac:dyDescent="0.25"/>
    <row r="2877" spans="5:5" customFormat="1" x14ac:dyDescent="0.25"/>
    <row r="2878" spans="5:5" customFormat="1" x14ac:dyDescent="0.25"/>
    <row r="2879" spans="5:5" customFormat="1" x14ac:dyDescent="0.25">
      <c r="E2879" s="1" t="s">
        <v>705</v>
      </c>
    </row>
    <row r="2880" spans="5:5" customFormat="1" x14ac:dyDescent="0.25"/>
    <row r="2881" spans="5:5" customFormat="1" x14ac:dyDescent="0.25">
      <c r="E2881" s="22" t="s">
        <v>706</v>
      </c>
    </row>
    <row r="2882" spans="5:5" customFormat="1" x14ac:dyDescent="0.25">
      <c r="E2882" t="s">
        <v>707</v>
      </c>
    </row>
    <row r="2883" spans="5:5" customFormat="1" x14ac:dyDescent="0.25"/>
    <row r="2884" spans="5:5" customFormat="1" x14ac:dyDescent="0.25"/>
    <row r="2885" spans="5:5" customFormat="1" x14ac:dyDescent="0.25"/>
    <row r="2886" spans="5:5" customFormat="1" x14ac:dyDescent="0.25"/>
    <row r="2887" spans="5:5" customFormat="1" x14ac:dyDescent="0.25"/>
    <row r="2888" spans="5:5" customFormat="1" x14ac:dyDescent="0.25"/>
    <row r="2889" spans="5:5" customFormat="1" x14ac:dyDescent="0.25"/>
    <row r="2890" spans="5:5" customFormat="1" x14ac:dyDescent="0.25"/>
    <row r="2891" spans="5:5" customFormat="1" x14ac:dyDescent="0.25"/>
    <row r="2892" spans="5:5" customFormat="1" x14ac:dyDescent="0.25"/>
    <row r="2893" spans="5:5" customFormat="1" x14ac:dyDescent="0.25"/>
    <row r="2894" spans="5:5" customFormat="1" x14ac:dyDescent="0.25"/>
    <row r="2895" spans="5:5" customFormat="1" x14ac:dyDescent="0.25"/>
    <row r="2896" spans="5:5"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spans="5:5" customFormat="1" x14ac:dyDescent="0.25"/>
    <row r="2914" spans="5:5" customFormat="1" x14ac:dyDescent="0.25"/>
    <row r="2915" spans="5:5" customFormat="1" x14ac:dyDescent="0.25"/>
    <row r="2916" spans="5:5" customFormat="1" x14ac:dyDescent="0.25">
      <c r="E2916" s="22" t="s">
        <v>712</v>
      </c>
    </row>
    <row r="2917" spans="5:5" customFormat="1" x14ac:dyDescent="0.25">
      <c r="E2917" t="s">
        <v>713</v>
      </c>
    </row>
    <row r="2918" spans="5:5" customFormat="1" x14ac:dyDescent="0.25"/>
    <row r="2919" spans="5:5" customFormat="1" x14ac:dyDescent="0.25"/>
    <row r="2920" spans="5:5" customFormat="1" x14ac:dyDescent="0.25"/>
    <row r="2921" spans="5:5" customFormat="1" x14ac:dyDescent="0.25"/>
    <row r="2922" spans="5:5" customFormat="1" x14ac:dyDescent="0.25"/>
    <row r="2923" spans="5:5" customFormat="1" x14ac:dyDescent="0.25"/>
    <row r="2924" spans="5:5" customFormat="1" x14ac:dyDescent="0.25"/>
    <row r="2925" spans="5:5" customFormat="1" x14ac:dyDescent="0.25"/>
    <row r="2926" spans="5:5" customFormat="1" x14ac:dyDescent="0.25"/>
    <row r="2927" spans="5:5" customFormat="1" x14ac:dyDescent="0.25"/>
    <row r="2928" spans="5:5" customFormat="1" x14ac:dyDescent="0.25"/>
    <row r="2929" spans="5:5" customFormat="1" x14ac:dyDescent="0.25"/>
    <row r="2930" spans="5:5" customFormat="1" x14ac:dyDescent="0.25"/>
    <row r="2931" spans="5:5" customFormat="1" x14ac:dyDescent="0.25"/>
    <row r="2932" spans="5:5" customFormat="1" x14ac:dyDescent="0.25"/>
    <row r="2933" spans="5:5" customFormat="1" x14ac:dyDescent="0.25"/>
    <row r="2934" spans="5:5" customFormat="1" x14ac:dyDescent="0.25"/>
    <row r="2935" spans="5:5" customFormat="1" x14ac:dyDescent="0.25"/>
    <row r="2936" spans="5:5" customFormat="1" x14ac:dyDescent="0.25">
      <c r="E2936" s="1" t="s">
        <v>5977</v>
      </c>
    </row>
    <row r="2937" spans="5:5" customFormat="1" x14ac:dyDescent="0.25"/>
    <row r="2938" spans="5:5" customFormat="1" x14ac:dyDescent="0.25">
      <c r="E2938" s="22" t="s">
        <v>6008</v>
      </c>
    </row>
    <row r="2939" spans="5:5" customFormat="1" x14ac:dyDescent="0.25">
      <c r="E2939" t="s">
        <v>6009</v>
      </c>
    </row>
    <row r="2940" spans="5:5" customFormat="1" x14ac:dyDescent="0.25"/>
    <row r="2941" spans="5:5" customFormat="1" x14ac:dyDescent="0.25"/>
    <row r="2942" spans="5:5" customFormat="1" x14ac:dyDescent="0.25"/>
    <row r="2943" spans="5:5" customFormat="1" x14ac:dyDescent="0.25"/>
    <row r="2944" spans="5:5" customFormat="1" x14ac:dyDescent="0.25"/>
    <row r="2945" spans="5:5" customFormat="1" x14ac:dyDescent="0.25"/>
    <row r="2946" spans="5:5" customFormat="1" x14ac:dyDescent="0.25"/>
    <row r="2947" spans="5:5" customFormat="1" x14ac:dyDescent="0.25"/>
    <row r="2948" spans="5:5" customFormat="1" x14ac:dyDescent="0.25"/>
    <row r="2949" spans="5:5" customFormat="1" x14ac:dyDescent="0.25"/>
    <row r="2950" spans="5:5" customFormat="1" x14ac:dyDescent="0.25"/>
    <row r="2951" spans="5:5" customFormat="1" x14ac:dyDescent="0.25"/>
    <row r="2952" spans="5:5" customFormat="1" x14ac:dyDescent="0.25"/>
    <row r="2953" spans="5:5" customFormat="1" x14ac:dyDescent="0.25"/>
    <row r="2954" spans="5:5" customFormat="1" x14ac:dyDescent="0.25"/>
    <row r="2955" spans="5:5" customFormat="1" x14ac:dyDescent="0.25"/>
    <row r="2956" spans="5:5" customFormat="1" x14ac:dyDescent="0.25"/>
    <row r="2957" spans="5:5" customFormat="1" x14ac:dyDescent="0.25"/>
    <row r="2958" spans="5:5" customFormat="1" x14ac:dyDescent="0.25"/>
    <row r="2959" spans="5:5" customFormat="1" x14ac:dyDescent="0.25"/>
    <row r="2960" spans="5:5" customFormat="1" x14ac:dyDescent="0.25">
      <c r="E2960" s="22" t="s">
        <v>6010</v>
      </c>
    </row>
    <row r="2961" spans="5:5" customFormat="1" x14ac:dyDescent="0.25">
      <c r="E2961" t="s">
        <v>6011</v>
      </c>
    </row>
    <row r="2962" spans="5:5" customFormat="1" x14ac:dyDescent="0.25"/>
    <row r="2963" spans="5:5" customFormat="1" x14ac:dyDescent="0.25"/>
    <row r="2964" spans="5:5" customFormat="1" x14ac:dyDescent="0.25"/>
    <row r="2965" spans="5:5" customFormat="1" x14ac:dyDescent="0.25"/>
    <row r="2966" spans="5:5" customFormat="1" x14ac:dyDescent="0.25"/>
    <row r="2967" spans="5:5" customFormat="1" x14ac:dyDescent="0.25"/>
    <row r="2968" spans="5:5" customFormat="1" x14ac:dyDescent="0.25"/>
    <row r="2969" spans="5:5" customFormat="1" x14ac:dyDescent="0.25"/>
    <row r="2970" spans="5:5" customFormat="1" x14ac:dyDescent="0.25"/>
    <row r="2971" spans="5:5" customFormat="1" x14ac:dyDescent="0.25">
      <c r="E2971" s="22" t="s">
        <v>6012</v>
      </c>
    </row>
    <row r="2972" spans="5:5" customFormat="1" x14ac:dyDescent="0.25">
      <c r="E2972" t="s">
        <v>6013</v>
      </c>
    </row>
    <row r="2973" spans="5:5" customFormat="1" x14ac:dyDescent="0.25"/>
    <row r="2974" spans="5:5" customFormat="1" x14ac:dyDescent="0.25"/>
    <row r="2975" spans="5:5" customFormat="1" x14ac:dyDescent="0.25"/>
    <row r="2976" spans="5:5"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spans="5:5" customFormat="1" x14ac:dyDescent="0.25"/>
    <row r="3010" spans="5:5" customFormat="1" x14ac:dyDescent="0.25"/>
    <row r="3011" spans="5:5" customFormat="1" x14ac:dyDescent="0.25"/>
    <row r="3012" spans="5:5" customFormat="1" x14ac:dyDescent="0.25"/>
    <row r="3013" spans="5:5" customFormat="1" x14ac:dyDescent="0.25"/>
    <row r="3014" spans="5:5" customFormat="1" x14ac:dyDescent="0.25"/>
    <row r="3015" spans="5:5" customFormat="1" x14ac:dyDescent="0.25"/>
    <row r="3016" spans="5:5" customFormat="1" x14ac:dyDescent="0.25"/>
    <row r="3017" spans="5:5" customFormat="1" x14ac:dyDescent="0.25"/>
    <row r="3018" spans="5:5" customFormat="1" x14ac:dyDescent="0.25">
      <c r="E3018" s="22" t="s">
        <v>6099</v>
      </c>
    </row>
    <row r="3019" spans="5:5" customFormat="1" x14ac:dyDescent="0.25">
      <c r="E3019" t="s">
        <v>6100</v>
      </c>
    </row>
    <row r="3020" spans="5:5" customFormat="1" x14ac:dyDescent="0.25"/>
    <row r="3021" spans="5:5" customFormat="1" x14ac:dyDescent="0.25"/>
    <row r="3022" spans="5:5" customFormat="1" x14ac:dyDescent="0.25"/>
    <row r="3023" spans="5:5" customFormat="1" x14ac:dyDescent="0.25"/>
    <row r="3024" spans="5:5"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spans="5:5" customFormat="1" x14ac:dyDescent="0.25"/>
    <row r="3090" spans="5:5" customFormat="1" x14ac:dyDescent="0.25"/>
    <row r="3091" spans="5:5" customFormat="1" x14ac:dyDescent="0.25"/>
    <row r="3092" spans="5:5" customFormat="1" x14ac:dyDescent="0.25"/>
    <row r="3093" spans="5:5" customFormat="1" x14ac:dyDescent="0.25">
      <c r="E3093" s="1" t="s">
        <v>6110</v>
      </c>
    </row>
    <row r="3094" spans="5:5" customFormat="1" x14ac:dyDescent="0.25"/>
    <row r="3095" spans="5:5" customFormat="1" x14ac:dyDescent="0.25">
      <c r="E3095" s="22" t="s">
        <v>6112</v>
      </c>
    </row>
    <row r="3096" spans="5:5" customFormat="1" x14ac:dyDescent="0.25">
      <c r="E3096" t="s">
        <v>6113</v>
      </c>
    </row>
    <row r="3097" spans="5:5" customFormat="1" x14ac:dyDescent="0.25"/>
    <row r="3098" spans="5:5" customFormat="1" x14ac:dyDescent="0.25"/>
    <row r="3099" spans="5:5" customFormat="1" x14ac:dyDescent="0.25"/>
    <row r="3100" spans="5:5" customFormat="1" x14ac:dyDescent="0.25"/>
    <row r="3101" spans="5:5" customFormat="1" x14ac:dyDescent="0.25"/>
    <row r="3102" spans="5:5" customFormat="1" x14ac:dyDescent="0.25"/>
    <row r="3103" spans="5:5" customFormat="1" x14ac:dyDescent="0.25"/>
    <row r="3104" spans="5:5"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spans="5:5" customFormat="1" x14ac:dyDescent="0.25"/>
    <row r="3154" spans="5:5" customFormat="1" x14ac:dyDescent="0.25"/>
    <row r="3155" spans="5:5" customFormat="1" x14ac:dyDescent="0.25">
      <c r="E3155" s="22" t="s">
        <v>6114</v>
      </c>
    </row>
    <row r="3156" spans="5:5" customFormat="1" x14ac:dyDescent="0.25">
      <c r="E3156" t="s">
        <v>6115</v>
      </c>
    </row>
    <row r="3157" spans="5:5" customFormat="1" x14ac:dyDescent="0.25"/>
    <row r="3158" spans="5:5" customFormat="1" x14ac:dyDescent="0.25"/>
    <row r="3159" spans="5:5" customFormat="1" x14ac:dyDescent="0.25"/>
    <row r="3160" spans="5:5" customFormat="1" x14ac:dyDescent="0.25"/>
    <row r="3161" spans="5:5" customFormat="1" x14ac:dyDescent="0.25"/>
    <row r="3162" spans="5:5" customFormat="1" x14ac:dyDescent="0.25"/>
    <row r="3163" spans="5:5" customFormat="1" x14ac:dyDescent="0.25"/>
    <row r="3164" spans="5:5" customFormat="1" x14ac:dyDescent="0.25"/>
    <row r="3165" spans="5:5" customFormat="1" x14ac:dyDescent="0.25"/>
    <row r="3166" spans="5:5" customFormat="1" x14ac:dyDescent="0.25"/>
    <row r="3167" spans="5:5" customFormat="1" x14ac:dyDescent="0.25"/>
    <row r="3168" spans="5:5"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spans="5:5" customFormat="1" x14ac:dyDescent="0.25"/>
    <row r="3186" spans="5:5" customFormat="1" x14ac:dyDescent="0.25"/>
    <row r="3187" spans="5:5" customFormat="1" x14ac:dyDescent="0.25"/>
    <row r="3188" spans="5:5" customFormat="1" x14ac:dyDescent="0.25"/>
    <row r="3189" spans="5:5" customFormat="1" x14ac:dyDescent="0.25"/>
    <row r="3190" spans="5:5" customFormat="1" x14ac:dyDescent="0.25"/>
    <row r="3191" spans="5:5" customFormat="1" x14ac:dyDescent="0.25"/>
    <row r="3192" spans="5:5" customFormat="1" x14ac:dyDescent="0.25">
      <c r="E3192" s="22" t="s">
        <v>6161</v>
      </c>
    </row>
    <row r="3193" spans="5:5" customFormat="1" x14ac:dyDescent="0.25">
      <c r="E3193" t="s">
        <v>6162</v>
      </c>
    </row>
    <row r="3194" spans="5:5" customFormat="1" x14ac:dyDescent="0.25"/>
    <row r="3195" spans="5:5" customFormat="1" x14ac:dyDescent="0.25"/>
    <row r="3196" spans="5:5" customFormat="1" x14ac:dyDescent="0.25"/>
    <row r="3197" spans="5:5" customFormat="1" x14ac:dyDescent="0.25"/>
    <row r="3198" spans="5:5" customFormat="1" x14ac:dyDescent="0.25"/>
    <row r="3199" spans="5:5" customFormat="1" x14ac:dyDescent="0.25"/>
    <row r="3200" spans="5:5"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spans="5:5" customFormat="1" x14ac:dyDescent="0.25"/>
    <row r="3266" spans="5:5" customFormat="1" x14ac:dyDescent="0.25"/>
    <row r="3267" spans="5:5" customFormat="1" x14ac:dyDescent="0.25"/>
    <row r="3268" spans="5:5" customFormat="1" x14ac:dyDescent="0.25">
      <c r="E3268" s="22" t="s">
        <v>6163</v>
      </c>
    </row>
    <row r="3269" spans="5:5" customFormat="1" x14ac:dyDescent="0.25">
      <c r="E3269" t="s">
        <v>6164</v>
      </c>
    </row>
    <row r="3270" spans="5:5" customFormat="1" x14ac:dyDescent="0.25"/>
    <row r="3271" spans="5:5" customFormat="1" x14ac:dyDescent="0.25"/>
    <row r="3272" spans="5:5" customFormat="1" x14ac:dyDescent="0.25"/>
    <row r="3273" spans="5:5" customFormat="1" x14ac:dyDescent="0.25"/>
    <row r="3274" spans="5:5" customFormat="1" x14ac:dyDescent="0.25"/>
    <row r="3275" spans="5:5" customFormat="1" x14ac:dyDescent="0.25"/>
    <row r="3276" spans="5:5" customFormat="1" x14ac:dyDescent="0.25"/>
    <row r="3277" spans="5:5" customFormat="1" x14ac:dyDescent="0.25"/>
    <row r="3278" spans="5:5" customFormat="1" x14ac:dyDescent="0.25"/>
    <row r="3279" spans="5:5" customFormat="1" x14ac:dyDescent="0.25"/>
    <row r="3280" spans="5:5"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spans="5:5" customFormat="1" x14ac:dyDescent="0.25"/>
    <row r="3298" spans="5:5" customFormat="1" x14ac:dyDescent="0.25"/>
    <row r="3299" spans="5:5" customFormat="1" x14ac:dyDescent="0.25"/>
    <row r="3300" spans="5:5" customFormat="1" x14ac:dyDescent="0.25">
      <c r="E3300" s="1" t="s">
        <v>6169</v>
      </c>
    </row>
    <row r="3301" spans="5:5" customFormat="1" x14ac:dyDescent="0.25"/>
    <row r="3302" spans="5:5" customFormat="1" x14ac:dyDescent="0.25">
      <c r="E3302" s="22" t="s">
        <v>6178</v>
      </c>
    </row>
    <row r="3303" spans="5:5" customFormat="1" x14ac:dyDescent="0.25">
      <c r="E3303" t="s">
        <v>6179</v>
      </c>
    </row>
    <row r="3304" spans="5:5" customFormat="1" x14ac:dyDescent="0.25"/>
    <row r="3305" spans="5:5" customFormat="1" x14ac:dyDescent="0.25"/>
    <row r="3306" spans="5:5" customFormat="1" x14ac:dyDescent="0.25"/>
    <row r="3307" spans="5:5" customFormat="1" x14ac:dyDescent="0.25"/>
    <row r="3308" spans="5:5" customFormat="1" x14ac:dyDescent="0.25"/>
    <row r="3309" spans="5:5" customFormat="1" x14ac:dyDescent="0.25"/>
    <row r="3310" spans="5:5" customFormat="1" x14ac:dyDescent="0.25"/>
    <row r="3311" spans="5:5" customFormat="1" x14ac:dyDescent="0.25"/>
    <row r="3312" spans="5:5" customFormat="1" x14ac:dyDescent="0.25"/>
    <row r="3313" spans="5:5" customFormat="1" x14ac:dyDescent="0.25"/>
    <row r="3314" spans="5:5" customFormat="1" x14ac:dyDescent="0.25"/>
    <row r="3315" spans="5:5" customFormat="1" x14ac:dyDescent="0.25"/>
    <row r="3316" spans="5:5" customFormat="1" x14ac:dyDescent="0.25"/>
    <row r="3317" spans="5:5" customFormat="1" x14ac:dyDescent="0.25"/>
    <row r="3318" spans="5:5" customFormat="1" x14ac:dyDescent="0.25"/>
    <row r="3319" spans="5:5" customFormat="1" x14ac:dyDescent="0.25"/>
    <row r="3320" spans="5:5" customFormat="1" x14ac:dyDescent="0.25"/>
    <row r="3321" spans="5:5" customFormat="1" x14ac:dyDescent="0.25"/>
    <row r="3322" spans="5:5" customFormat="1" x14ac:dyDescent="0.25"/>
    <row r="3323" spans="5:5" customFormat="1" x14ac:dyDescent="0.25"/>
    <row r="3324" spans="5:5" customFormat="1" x14ac:dyDescent="0.25"/>
    <row r="3325" spans="5:5" customFormat="1" x14ac:dyDescent="0.25">
      <c r="E3325" s="22" t="s">
        <v>6180</v>
      </c>
    </row>
    <row r="3326" spans="5:5" customFormat="1" x14ac:dyDescent="0.25">
      <c r="E3326" t="s">
        <v>6181</v>
      </c>
    </row>
    <row r="3327" spans="5:5" customFormat="1" x14ac:dyDescent="0.25"/>
    <row r="3328" spans="5:5"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spans="5:5" customFormat="1" x14ac:dyDescent="0.25">
      <c r="E3345" s="22" t="s">
        <v>6248</v>
      </c>
    </row>
    <row r="3346" spans="5:5" customFormat="1" x14ac:dyDescent="0.25">
      <c r="E3346" t="s">
        <v>6249</v>
      </c>
    </row>
    <row r="3347" spans="5:5" customFormat="1" x14ac:dyDescent="0.25"/>
    <row r="3348" spans="5:5" customFormat="1" x14ac:dyDescent="0.25"/>
    <row r="3349" spans="5:5" customFormat="1" x14ac:dyDescent="0.25"/>
    <row r="3350" spans="5:5" customFormat="1" x14ac:dyDescent="0.25"/>
    <row r="3351" spans="5:5" customFormat="1" x14ac:dyDescent="0.25"/>
    <row r="3352" spans="5:5" customFormat="1" x14ac:dyDescent="0.25"/>
    <row r="3353" spans="5:5" customFormat="1" x14ac:dyDescent="0.25"/>
    <row r="3354" spans="5:5" customFormat="1" x14ac:dyDescent="0.25"/>
    <row r="3355" spans="5:5" customFormat="1" x14ac:dyDescent="0.25"/>
    <row r="3356" spans="5:5" customFormat="1" x14ac:dyDescent="0.25"/>
    <row r="3357" spans="5:5" customFormat="1" x14ac:dyDescent="0.25"/>
    <row r="3358" spans="5:5" customFormat="1" x14ac:dyDescent="0.25"/>
    <row r="3359" spans="5:5" customFormat="1" x14ac:dyDescent="0.25"/>
    <row r="3360" spans="5:5"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spans="5:5" customFormat="1" x14ac:dyDescent="0.25"/>
    <row r="3410" spans="5:5" customFormat="1" x14ac:dyDescent="0.25"/>
    <row r="3411" spans="5:5" customFormat="1" x14ac:dyDescent="0.25"/>
    <row r="3412" spans="5:5" customFormat="1" x14ac:dyDescent="0.25"/>
    <row r="3413" spans="5:5" customFormat="1" x14ac:dyDescent="0.25">
      <c r="E3413" s="22" t="s">
        <v>6250</v>
      </c>
    </row>
    <row r="3414" spans="5:5" customFormat="1" x14ac:dyDescent="0.25">
      <c r="E3414" t="s">
        <v>6251</v>
      </c>
    </row>
    <row r="3415" spans="5:5" customFormat="1" x14ac:dyDescent="0.25"/>
    <row r="3416" spans="5:5" customFormat="1" x14ac:dyDescent="0.25"/>
    <row r="3417" spans="5:5" customFormat="1" x14ac:dyDescent="0.25"/>
    <row r="3418" spans="5:5" customFormat="1" x14ac:dyDescent="0.25"/>
    <row r="3419" spans="5:5" customFormat="1" x14ac:dyDescent="0.25"/>
    <row r="3420" spans="5:5" customFormat="1" x14ac:dyDescent="0.25"/>
    <row r="3421" spans="5:5" customFormat="1" x14ac:dyDescent="0.25"/>
    <row r="3422" spans="5:5" customFormat="1" x14ac:dyDescent="0.25"/>
    <row r="3423" spans="5:5" customFormat="1" x14ac:dyDescent="0.25"/>
    <row r="3424" spans="5:5" customFormat="1" x14ac:dyDescent="0.25"/>
    <row r="3425" spans="5:5" customFormat="1" x14ac:dyDescent="0.25"/>
    <row r="3426" spans="5:5" customFormat="1" x14ac:dyDescent="0.25"/>
    <row r="3427" spans="5:5" customFormat="1" x14ac:dyDescent="0.25"/>
    <row r="3428" spans="5:5" customFormat="1" x14ac:dyDescent="0.25"/>
    <row r="3429" spans="5:5" customFormat="1" x14ac:dyDescent="0.25">
      <c r="E3429" s="22" t="s">
        <v>6277</v>
      </c>
    </row>
    <row r="3430" spans="5:5" customFormat="1" x14ac:dyDescent="0.25">
      <c r="E3430" t="s">
        <v>6278</v>
      </c>
    </row>
    <row r="3431" spans="5:5" customFormat="1" x14ac:dyDescent="0.25"/>
    <row r="3432" spans="5:5" customFormat="1" x14ac:dyDescent="0.25"/>
    <row r="3433" spans="5:5" customFormat="1" x14ac:dyDescent="0.25"/>
    <row r="3434" spans="5:5" customFormat="1" x14ac:dyDescent="0.25"/>
    <row r="3435" spans="5:5" customFormat="1" x14ac:dyDescent="0.25"/>
    <row r="3436" spans="5:5" customFormat="1" x14ac:dyDescent="0.25"/>
    <row r="3437" spans="5:5" customFormat="1" x14ac:dyDescent="0.25"/>
    <row r="3438" spans="5:5" customFormat="1" x14ac:dyDescent="0.25">
      <c r="E3438" s="22" t="s">
        <v>6604</v>
      </c>
    </row>
    <row r="3439" spans="5:5" customFormat="1" x14ac:dyDescent="0.25">
      <c r="E3439" t="s">
        <v>6605</v>
      </c>
    </row>
    <row r="3440" spans="5:5" customFormat="1" x14ac:dyDescent="0.25"/>
    <row r="3441" spans="41:41" customFormat="1" x14ac:dyDescent="0.25"/>
    <row r="3442" spans="41:41" customFormat="1" x14ac:dyDescent="0.25"/>
    <row r="3443" spans="41:41" customFormat="1" x14ac:dyDescent="0.25"/>
    <row r="3444" spans="41:41" customFormat="1" x14ac:dyDescent="0.25"/>
    <row r="3445" spans="41:41" customFormat="1" x14ac:dyDescent="0.25"/>
    <row r="3446" spans="41:41" customFormat="1" x14ac:dyDescent="0.25"/>
    <row r="3447" spans="41:41" customFormat="1" x14ac:dyDescent="0.25"/>
    <row r="3448" spans="41:41" customFormat="1" x14ac:dyDescent="0.25"/>
    <row r="3449" spans="41:41" customFormat="1" x14ac:dyDescent="0.25">
      <c r="AO3449" t="s">
        <v>685</v>
      </c>
    </row>
    <row r="3450" spans="41:41" customFormat="1" x14ac:dyDescent="0.25"/>
    <row r="3451" spans="41:41" customFormat="1" x14ac:dyDescent="0.25"/>
    <row r="3452" spans="41:41" customFormat="1" x14ac:dyDescent="0.25"/>
    <row r="3453" spans="41:41" customFormat="1" x14ac:dyDescent="0.25"/>
    <row r="3454" spans="41:41" customFormat="1" x14ac:dyDescent="0.25"/>
    <row r="3455" spans="41:41" customFormat="1" x14ac:dyDescent="0.25"/>
    <row r="3456" spans="41:41"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spans="5:5" customFormat="1" x14ac:dyDescent="0.25"/>
    <row r="3474" spans="5:5" customFormat="1" x14ac:dyDescent="0.25"/>
    <row r="3475" spans="5:5" customFormat="1" x14ac:dyDescent="0.25"/>
    <row r="3476" spans="5:5" customFormat="1" x14ac:dyDescent="0.25"/>
    <row r="3477" spans="5:5" customFormat="1" x14ac:dyDescent="0.25">
      <c r="E3477" s="1" t="s">
        <v>6294</v>
      </c>
    </row>
    <row r="3478" spans="5:5" customFormat="1" x14ac:dyDescent="0.25"/>
    <row r="3479" spans="5:5" customFormat="1" x14ac:dyDescent="0.25">
      <c r="E3479" s="22" t="s">
        <v>6323</v>
      </c>
    </row>
    <row r="3480" spans="5:5" customFormat="1" x14ac:dyDescent="0.25">
      <c r="E3480" t="s">
        <v>6320</v>
      </c>
    </row>
    <row r="3481" spans="5:5" customFormat="1" x14ac:dyDescent="0.25"/>
    <row r="3482" spans="5:5" customFormat="1" x14ac:dyDescent="0.25"/>
    <row r="3483" spans="5:5" customFormat="1" x14ac:dyDescent="0.25"/>
    <row r="3484" spans="5:5" customFormat="1" x14ac:dyDescent="0.25"/>
    <row r="3485" spans="5:5" customFormat="1" x14ac:dyDescent="0.25"/>
    <row r="3486" spans="5:5" customFormat="1" x14ac:dyDescent="0.25"/>
    <row r="3487" spans="5:5" customFormat="1" x14ac:dyDescent="0.25"/>
    <row r="3488" spans="5:5"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spans="5:5" customFormat="1" x14ac:dyDescent="0.25"/>
    <row r="3506" spans="5:5" customFormat="1" x14ac:dyDescent="0.25"/>
    <row r="3507" spans="5:5" customFormat="1" x14ac:dyDescent="0.25"/>
    <row r="3508" spans="5:5" customFormat="1" x14ac:dyDescent="0.25"/>
    <row r="3509" spans="5:5" customFormat="1" x14ac:dyDescent="0.25">
      <c r="E3509" s="1" t="s">
        <v>6366</v>
      </c>
    </row>
    <row r="3510" spans="5:5" customFormat="1" x14ac:dyDescent="0.25"/>
    <row r="3511" spans="5:5" customFormat="1" x14ac:dyDescent="0.25">
      <c r="E3511" s="22" t="s">
        <v>6430</v>
      </c>
    </row>
    <row r="3512" spans="5:5" customFormat="1" x14ac:dyDescent="0.25">
      <c r="E3512" t="s">
        <v>6431</v>
      </c>
    </row>
    <row r="3513" spans="5:5" customFormat="1" x14ac:dyDescent="0.25"/>
    <row r="3514" spans="5:5" customFormat="1" x14ac:dyDescent="0.25"/>
    <row r="3515" spans="5:5" customFormat="1" x14ac:dyDescent="0.25"/>
    <row r="3516" spans="5:5" customFormat="1" x14ac:dyDescent="0.25"/>
    <row r="3517" spans="5:5" customFormat="1" x14ac:dyDescent="0.25"/>
    <row r="3518" spans="5:5" customFormat="1" x14ac:dyDescent="0.25"/>
    <row r="3519" spans="5:5" customFormat="1" x14ac:dyDescent="0.25"/>
    <row r="3520" spans="5:5" customFormat="1" x14ac:dyDescent="0.25"/>
    <row r="3521" spans="5:5" customFormat="1" x14ac:dyDescent="0.25"/>
    <row r="3522" spans="5:5" customFormat="1" x14ac:dyDescent="0.25"/>
    <row r="3523" spans="5:5" customFormat="1" x14ac:dyDescent="0.25"/>
    <row r="3524" spans="5:5" customFormat="1" x14ac:dyDescent="0.25"/>
    <row r="3525" spans="5:5" customFormat="1" x14ac:dyDescent="0.25"/>
    <row r="3526" spans="5:5" customFormat="1" x14ac:dyDescent="0.25"/>
    <row r="3527" spans="5:5" customFormat="1" x14ac:dyDescent="0.25"/>
    <row r="3528" spans="5:5" customFormat="1" x14ac:dyDescent="0.25"/>
    <row r="3529" spans="5:5" customFormat="1" x14ac:dyDescent="0.25"/>
    <row r="3530" spans="5:5" customFormat="1" x14ac:dyDescent="0.25"/>
    <row r="3531" spans="5:5" customFormat="1" x14ac:dyDescent="0.25"/>
    <row r="3532" spans="5:5" customFormat="1" x14ac:dyDescent="0.25">
      <c r="E3532" s="22" t="s">
        <v>6432</v>
      </c>
    </row>
    <row r="3533" spans="5:5" customFormat="1" x14ac:dyDescent="0.25">
      <c r="E3533" t="s">
        <v>6433</v>
      </c>
    </row>
    <row r="3534" spans="5:5" customFormat="1" x14ac:dyDescent="0.25"/>
    <row r="3535" spans="5:5" customFormat="1" x14ac:dyDescent="0.25"/>
    <row r="3536" spans="5:5" customFormat="1" x14ac:dyDescent="0.25"/>
    <row r="3537" spans="5:5" customFormat="1" x14ac:dyDescent="0.25"/>
    <row r="3538" spans="5:5" customFormat="1" x14ac:dyDescent="0.25"/>
    <row r="3539" spans="5:5" customFormat="1" x14ac:dyDescent="0.25"/>
    <row r="3540" spans="5:5" customFormat="1" x14ac:dyDescent="0.25"/>
    <row r="3541" spans="5:5" customFormat="1" x14ac:dyDescent="0.25"/>
    <row r="3542" spans="5:5" customFormat="1" x14ac:dyDescent="0.25"/>
    <row r="3543" spans="5:5" customFormat="1" x14ac:dyDescent="0.25"/>
    <row r="3544" spans="5:5" customFormat="1" x14ac:dyDescent="0.25"/>
    <row r="3545" spans="5:5" customFormat="1" x14ac:dyDescent="0.25">
      <c r="E3545" s="22" t="s">
        <v>6434</v>
      </c>
    </row>
    <row r="3546" spans="5:5" customFormat="1" x14ac:dyDescent="0.25">
      <c r="E3546" t="s">
        <v>6435</v>
      </c>
    </row>
    <row r="3547" spans="5:5" customFormat="1" x14ac:dyDescent="0.25"/>
    <row r="3548" spans="5:5" customFormat="1" x14ac:dyDescent="0.25"/>
    <row r="3549" spans="5:5" customFormat="1" x14ac:dyDescent="0.25"/>
    <row r="3550" spans="5:5" customFormat="1" x14ac:dyDescent="0.25"/>
    <row r="3551" spans="5:5" customFormat="1" x14ac:dyDescent="0.25"/>
    <row r="3552" spans="5:5"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spans="5:5" customFormat="1" x14ac:dyDescent="0.25"/>
    <row r="3570" spans="5:5" customFormat="1" x14ac:dyDescent="0.25"/>
    <row r="3571" spans="5:5" customFormat="1" x14ac:dyDescent="0.25"/>
    <row r="3572" spans="5:5" customFormat="1" x14ac:dyDescent="0.25"/>
    <row r="3573" spans="5:5" customFormat="1" x14ac:dyDescent="0.25"/>
    <row r="3574" spans="5:5" customFormat="1" x14ac:dyDescent="0.25">
      <c r="E3574" s="22" t="s">
        <v>6440</v>
      </c>
    </row>
    <row r="3575" spans="5:5" customFormat="1" x14ac:dyDescent="0.25">
      <c r="E3575" t="s">
        <v>6441</v>
      </c>
    </row>
    <row r="3576" spans="5:5" customFormat="1" x14ac:dyDescent="0.25"/>
    <row r="3577" spans="5:5" customFormat="1" x14ac:dyDescent="0.25"/>
    <row r="3578" spans="5:5" customFormat="1" x14ac:dyDescent="0.25"/>
    <row r="3579" spans="5:5" customFormat="1" x14ac:dyDescent="0.25"/>
    <row r="3580" spans="5:5" customFormat="1" x14ac:dyDescent="0.25"/>
    <row r="3581" spans="5:5" customFormat="1" x14ac:dyDescent="0.25"/>
    <row r="3582" spans="5:5" customFormat="1" x14ac:dyDescent="0.25"/>
    <row r="3583" spans="5:5" customFormat="1" x14ac:dyDescent="0.25"/>
    <row r="3584" spans="5:5"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spans="5:5" customFormat="1" x14ac:dyDescent="0.25"/>
    <row r="3618" spans="5:5" customFormat="1" x14ac:dyDescent="0.25"/>
    <row r="3619" spans="5:5" customFormat="1" x14ac:dyDescent="0.25"/>
    <row r="3620" spans="5:5" customFormat="1" x14ac:dyDescent="0.25"/>
    <row r="3621" spans="5:5" customFormat="1" x14ac:dyDescent="0.25"/>
    <row r="3622" spans="5:5" customFormat="1" x14ac:dyDescent="0.25"/>
    <row r="3623" spans="5:5" customFormat="1" x14ac:dyDescent="0.25"/>
    <row r="3624" spans="5:5" customFormat="1" x14ac:dyDescent="0.25"/>
    <row r="3625" spans="5:5" customFormat="1" x14ac:dyDescent="0.25"/>
    <row r="3626" spans="5:5" customFormat="1" x14ac:dyDescent="0.25"/>
    <row r="3627" spans="5:5" customFormat="1" x14ac:dyDescent="0.25">
      <c r="E3627" s="22" t="s">
        <v>6442</v>
      </c>
    </row>
    <row r="3628" spans="5:5" customFormat="1" x14ac:dyDescent="0.25">
      <c r="E3628" t="s">
        <v>6443</v>
      </c>
    </row>
    <row r="3629" spans="5:5" customFormat="1" x14ac:dyDescent="0.25"/>
    <row r="3630" spans="5:5" customFormat="1" x14ac:dyDescent="0.25"/>
    <row r="3631" spans="5:5" customFormat="1" x14ac:dyDescent="0.25"/>
    <row r="3632" spans="5:5" customFormat="1" x14ac:dyDescent="0.25"/>
    <row r="3633" spans="5:5" customFormat="1" x14ac:dyDescent="0.25"/>
    <row r="3634" spans="5:5" customFormat="1" x14ac:dyDescent="0.25"/>
    <row r="3635" spans="5:5" customFormat="1" x14ac:dyDescent="0.25"/>
    <row r="3636" spans="5:5" customFormat="1" x14ac:dyDescent="0.25"/>
    <row r="3637" spans="5:5" customFormat="1" x14ac:dyDescent="0.25"/>
    <row r="3638" spans="5:5" customFormat="1" x14ac:dyDescent="0.25"/>
    <row r="3639" spans="5:5" customFormat="1" x14ac:dyDescent="0.25"/>
    <row r="3640" spans="5:5" customFormat="1" x14ac:dyDescent="0.25"/>
    <row r="3641" spans="5:5" customFormat="1" x14ac:dyDescent="0.25"/>
    <row r="3642" spans="5:5" customFormat="1" x14ac:dyDescent="0.25"/>
    <row r="3643" spans="5:5" customFormat="1" x14ac:dyDescent="0.25"/>
    <row r="3644" spans="5:5" customFormat="1" x14ac:dyDescent="0.25"/>
    <row r="3645" spans="5:5" customFormat="1" x14ac:dyDescent="0.25"/>
    <row r="3646" spans="5:5" customFormat="1" x14ac:dyDescent="0.25"/>
    <row r="3647" spans="5:5" customFormat="1" x14ac:dyDescent="0.25">
      <c r="E3647" s="1" t="s">
        <v>6514</v>
      </c>
    </row>
    <row r="3648" spans="5:5" customFormat="1" x14ac:dyDescent="0.25"/>
    <row r="3649" spans="5:5" customFormat="1" x14ac:dyDescent="0.25">
      <c r="E3649" s="22" t="s">
        <v>6586</v>
      </c>
    </row>
    <row r="3650" spans="5:5" customFormat="1" x14ac:dyDescent="0.25">
      <c r="E3650" t="s">
        <v>6587</v>
      </c>
    </row>
    <row r="3651" spans="5:5" customFormat="1" x14ac:dyDescent="0.25"/>
    <row r="3652" spans="5:5" customFormat="1" x14ac:dyDescent="0.25"/>
    <row r="3653" spans="5:5" customFormat="1" x14ac:dyDescent="0.25"/>
    <row r="3654" spans="5:5" customFormat="1" x14ac:dyDescent="0.25"/>
    <row r="3655" spans="5:5" customFormat="1" x14ac:dyDescent="0.25"/>
    <row r="3656" spans="5:5" customFormat="1" x14ac:dyDescent="0.25"/>
    <row r="3657" spans="5:5" customFormat="1" x14ac:dyDescent="0.25"/>
    <row r="3658" spans="5:5" customFormat="1" x14ac:dyDescent="0.25"/>
    <row r="3659" spans="5:5" customFormat="1" x14ac:dyDescent="0.25"/>
    <row r="3660" spans="5:5" customFormat="1" x14ac:dyDescent="0.25"/>
    <row r="3661" spans="5:5" customFormat="1" x14ac:dyDescent="0.25"/>
    <row r="3662" spans="5:5" customFormat="1" x14ac:dyDescent="0.25"/>
    <row r="3663" spans="5:5" customFormat="1" x14ac:dyDescent="0.25"/>
    <row r="3664" spans="5:5" customFormat="1" x14ac:dyDescent="0.25">
      <c r="E3664" s="22" t="s">
        <v>6588</v>
      </c>
    </row>
    <row r="3665" spans="5:5" customFormat="1" x14ac:dyDescent="0.25">
      <c r="E3665" t="s">
        <v>6589</v>
      </c>
    </row>
    <row r="3666" spans="5:5" customFormat="1" x14ac:dyDescent="0.25"/>
    <row r="3667" spans="5:5" customFormat="1" x14ac:dyDescent="0.25"/>
    <row r="3668" spans="5:5" customFormat="1" x14ac:dyDescent="0.25"/>
    <row r="3669" spans="5:5" customFormat="1" x14ac:dyDescent="0.25"/>
    <row r="3670" spans="5:5" customFormat="1" x14ac:dyDescent="0.25"/>
    <row r="3671" spans="5:5" customFormat="1" x14ac:dyDescent="0.25"/>
    <row r="3672" spans="5:5" customFormat="1" x14ac:dyDescent="0.25"/>
    <row r="3673" spans="5:5" customFormat="1" x14ac:dyDescent="0.25"/>
    <row r="3674" spans="5:5" customFormat="1" x14ac:dyDescent="0.25"/>
    <row r="3675" spans="5:5" customFormat="1" x14ac:dyDescent="0.25"/>
    <row r="3676" spans="5:5" customFormat="1" x14ac:dyDescent="0.25"/>
    <row r="3677" spans="5:5" customFormat="1" x14ac:dyDescent="0.25"/>
    <row r="3678" spans="5:5" customFormat="1" x14ac:dyDescent="0.25"/>
    <row r="3679" spans="5:5" customFormat="1" x14ac:dyDescent="0.25"/>
    <row r="3680" spans="5:5" customFormat="1" x14ac:dyDescent="0.25"/>
    <row r="3681" spans="5:5" customFormat="1" x14ac:dyDescent="0.25"/>
    <row r="3682" spans="5:5" customFormat="1" x14ac:dyDescent="0.25"/>
    <row r="3683" spans="5:5" customFormat="1" x14ac:dyDescent="0.25"/>
    <row r="3684" spans="5:5" customFormat="1" x14ac:dyDescent="0.25"/>
    <row r="3685" spans="5:5" customFormat="1" x14ac:dyDescent="0.25"/>
    <row r="3686" spans="5:5" customFormat="1" x14ac:dyDescent="0.25"/>
    <row r="3687" spans="5:5" customFormat="1" x14ac:dyDescent="0.25"/>
    <row r="3688" spans="5:5" customFormat="1" x14ac:dyDescent="0.25"/>
    <row r="3689" spans="5:5" customFormat="1" x14ac:dyDescent="0.25"/>
    <row r="3690" spans="5:5" customFormat="1" x14ac:dyDescent="0.25">
      <c r="E3690" t="s">
        <v>685</v>
      </c>
    </row>
    <row r="3691" spans="5:5" customFormat="1" x14ac:dyDescent="0.25"/>
    <row r="3692" spans="5:5" customFormat="1" x14ac:dyDescent="0.25">
      <c r="E3692" s="22" t="s">
        <v>6606</v>
      </c>
    </row>
    <row r="3693" spans="5:5" customFormat="1" x14ac:dyDescent="0.25">
      <c r="E3693" t="s">
        <v>6607</v>
      </c>
    </row>
    <row r="3694" spans="5:5" customFormat="1" x14ac:dyDescent="0.25"/>
    <row r="3695" spans="5:5" customFormat="1" x14ac:dyDescent="0.25"/>
    <row r="3696" spans="5:5"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spans="3:49" customFormat="1" x14ac:dyDescent="0.25"/>
    <row r="3714" spans="3:49" customFormat="1" x14ac:dyDescent="0.25"/>
    <row r="3715" spans="3:49" customFormat="1" x14ac:dyDescent="0.25"/>
    <row r="3716" spans="3:49" customFormat="1" x14ac:dyDescent="0.25"/>
    <row r="3717" spans="3:49" customFormat="1" x14ac:dyDescent="0.25"/>
    <row r="3718" spans="3:49" customFormat="1" x14ac:dyDescent="0.25">
      <c r="C3718" s="21">
        <v>0</v>
      </c>
      <c r="E3718" s="1" t="s">
        <v>5988</v>
      </c>
    </row>
    <row r="3719" spans="3:49" customFormat="1" x14ac:dyDescent="0.25">
      <c r="E3719" t="s">
        <v>6365</v>
      </c>
    </row>
    <row r="3720" spans="3:49" customFormat="1" ht="14.25" customHeight="1" x14ac:dyDescent="0.25">
      <c r="E3720" t="s">
        <v>6098</v>
      </c>
    </row>
    <row r="3721" spans="3:49" customFormat="1" x14ac:dyDescent="0.25">
      <c r="E3721" t="s">
        <v>418</v>
      </c>
    </row>
    <row r="3722" spans="3:49" customFormat="1" x14ac:dyDescent="0.25"/>
    <row r="3723" spans="3:49" customFormat="1" x14ac:dyDescent="0.25">
      <c r="E3723" s="2" t="s">
        <v>6095</v>
      </c>
    </row>
    <row r="3724" spans="3:49" customFormat="1" x14ac:dyDescent="0.25"/>
    <row r="3725" spans="3:49" customFormat="1" x14ac:dyDescent="0.25">
      <c r="AR3725" s="33" t="s">
        <v>6096</v>
      </c>
      <c r="AU3725" s="40" t="s">
        <v>479</v>
      </c>
      <c r="AW3725" t="s">
        <v>6667</v>
      </c>
    </row>
    <row r="3726" spans="3:49" customFormat="1" x14ac:dyDescent="0.25"/>
    <row r="3727" spans="3:49" customFormat="1" x14ac:dyDescent="0.25"/>
    <row r="3728" spans="3:49" customFormat="1" x14ac:dyDescent="0.25"/>
    <row r="3729" spans="44:44" customFormat="1" x14ac:dyDescent="0.25"/>
    <row r="3730" spans="44:44" customFormat="1" x14ac:dyDescent="0.25"/>
    <row r="3731" spans="44:44" customFormat="1" x14ac:dyDescent="0.25"/>
    <row r="3732" spans="44:44" customFormat="1" x14ac:dyDescent="0.25"/>
    <row r="3733" spans="44:44" customFormat="1" x14ac:dyDescent="0.25"/>
    <row r="3734" spans="44:44" customFormat="1" x14ac:dyDescent="0.25">
      <c r="AR3734" s="33" t="s">
        <v>6097</v>
      </c>
    </row>
    <row r="3735" spans="44:44" customFormat="1" x14ac:dyDescent="0.25"/>
    <row r="3736" spans="44:44" customFormat="1" x14ac:dyDescent="0.25"/>
    <row r="3737" spans="44:44" customFormat="1" x14ac:dyDescent="0.25"/>
    <row r="3738" spans="44:44" customFormat="1" x14ac:dyDescent="0.25"/>
    <row r="3739" spans="44:44" customFormat="1" x14ac:dyDescent="0.25"/>
    <row r="3740" spans="44:44" customFormat="1" x14ac:dyDescent="0.25"/>
    <row r="3741" spans="44:44" customFormat="1" x14ac:dyDescent="0.25"/>
    <row r="3742" spans="44:44" customFormat="1" x14ac:dyDescent="0.25"/>
    <row r="3743" spans="44:44" customFormat="1" x14ac:dyDescent="0.25"/>
    <row r="3744" spans="44:44" customFormat="1" x14ac:dyDescent="0.25"/>
    <row r="3745" spans="5:5" customFormat="1" x14ac:dyDescent="0.25"/>
    <row r="3746" spans="5:5" customFormat="1" x14ac:dyDescent="0.25"/>
    <row r="3747" spans="5:5" customFormat="1" x14ac:dyDescent="0.25"/>
    <row r="3748" spans="5:5" customFormat="1" x14ac:dyDescent="0.25"/>
    <row r="3749" spans="5:5" customFormat="1" x14ac:dyDescent="0.25"/>
    <row r="3750" spans="5:5" customFormat="1" x14ac:dyDescent="0.25"/>
    <row r="3751" spans="5:5" customFormat="1" x14ac:dyDescent="0.25"/>
    <row r="3752" spans="5:5" customFormat="1" x14ac:dyDescent="0.25"/>
    <row r="3753" spans="5:5" customFormat="1" x14ac:dyDescent="0.25"/>
    <row r="3754" spans="5:5" customFormat="1" x14ac:dyDescent="0.25"/>
    <row r="3755" spans="5:5" customFormat="1" x14ac:dyDescent="0.25"/>
    <row r="3756" spans="5:5" customFormat="1" x14ac:dyDescent="0.25"/>
    <row r="3757" spans="5:5" customFormat="1" x14ac:dyDescent="0.25">
      <c r="E3757" s="1" t="s">
        <v>6514</v>
      </c>
    </row>
    <row r="3758" spans="5:5" customFormat="1" x14ac:dyDescent="0.25"/>
    <row r="3759" spans="5:5" customFormat="1" x14ac:dyDescent="0.25">
      <c r="E3759" s="2" t="s">
        <v>6095</v>
      </c>
    </row>
    <row r="3760" spans="5:5"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spans="3:5" customFormat="1" x14ac:dyDescent="0.25"/>
    <row r="3778" spans="3:5" customFormat="1" x14ac:dyDescent="0.25"/>
    <row r="3779" spans="3:5" customFormat="1" x14ac:dyDescent="0.25"/>
    <row r="3780" spans="3:5" customFormat="1" x14ac:dyDescent="0.25"/>
    <row r="3781" spans="3:5" customFormat="1" x14ac:dyDescent="0.25"/>
    <row r="3782" spans="3:5" customFormat="1" x14ac:dyDescent="0.25"/>
    <row r="3783" spans="3:5" customFormat="1" x14ac:dyDescent="0.25"/>
    <row r="3784" spans="3:5" customFormat="1" x14ac:dyDescent="0.25"/>
    <row r="3785" spans="3:5" customFormat="1" x14ac:dyDescent="0.25"/>
    <row r="3786" spans="3:5" customFormat="1" x14ac:dyDescent="0.25"/>
    <row r="3787" spans="3:5" customFormat="1" x14ac:dyDescent="0.25"/>
    <row r="3788" spans="3:5" customFormat="1" x14ac:dyDescent="0.25"/>
    <row r="3789" spans="3:5" customFormat="1" x14ac:dyDescent="0.25"/>
    <row r="3790" spans="3:5" customFormat="1" x14ac:dyDescent="0.25"/>
    <row r="3791" spans="3:5" customFormat="1" x14ac:dyDescent="0.25">
      <c r="C3791" s="21">
        <v>0</v>
      </c>
      <c r="E3791" s="1" t="s">
        <v>6367</v>
      </c>
    </row>
    <row r="3792" spans="3:5" customFormat="1" x14ac:dyDescent="0.25">
      <c r="E3792" t="s">
        <v>6368</v>
      </c>
    </row>
    <row r="3793" spans="5:50" customFormat="1" x14ac:dyDescent="0.25">
      <c r="E3793" s="2" t="s">
        <v>6369</v>
      </c>
    </row>
    <row r="3794" spans="5:50" customFormat="1" x14ac:dyDescent="0.25">
      <c r="E3794" t="s">
        <v>125</v>
      </c>
    </row>
    <row r="3795" spans="5:50" customFormat="1" x14ac:dyDescent="0.25">
      <c r="E3795" t="s">
        <v>126</v>
      </c>
    </row>
    <row r="3796" spans="5:50" customFormat="1" x14ac:dyDescent="0.25"/>
    <row r="3797" spans="5:50" customFormat="1" x14ac:dyDescent="0.25">
      <c r="E3797" s="41" t="s">
        <v>336</v>
      </c>
    </row>
    <row r="3798" spans="5:50" customFormat="1" x14ac:dyDescent="0.25">
      <c r="E3798" t="s">
        <v>6128</v>
      </c>
    </row>
    <row r="3799" spans="5:50" customFormat="1" x14ac:dyDescent="0.25"/>
    <row r="3800" spans="5:50" customFormat="1" x14ac:dyDescent="0.25">
      <c r="E3800" s="41" t="s">
        <v>6132</v>
      </c>
    </row>
    <row r="3801" spans="5:50" customFormat="1" x14ac:dyDescent="0.25">
      <c r="E3801" t="s">
        <v>6210</v>
      </c>
    </row>
    <row r="3802" spans="5:50" customFormat="1" x14ac:dyDescent="0.25"/>
    <row r="3803" spans="5:50" customFormat="1" x14ac:dyDescent="0.25">
      <c r="E3803" s="41" t="s">
        <v>6133</v>
      </c>
    </row>
    <row r="3804" spans="5:50" customFormat="1" x14ac:dyDescent="0.25">
      <c r="E3804" t="s">
        <v>6211</v>
      </c>
    </row>
    <row r="3805" spans="5:50" customFormat="1" x14ac:dyDescent="0.25"/>
    <row r="3806" spans="5:50" customFormat="1" x14ac:dyDescent="0.25">
      <c r="E3806" s="41" t="s">
        <v>122</v>
      </c>
    </row>
    <row r="3807" spans="5:50" customFormat="1" x14ac:dyDescent="0.25">
      <c r="E3807" t="s">
        <v>6372</v>
      </c>
      <c r="AX3807" s="2" t="s">
        <v>248</v>
      </c>
    </row>
    <row r="3808" spans="5:50" customFormat="1" x14ac:dyDescent="0.25"/>
    <row r="3809" spans="5:28" customFormat="1" x14ac:dyDescent="0.25">
      <c r="E3809" s="41" t="s">
        <v>123</v>
      </c>
    </row>
    <row r="3810" spans="5:28" customFormat="1" x14ac:dyDescent="0.25">
      <c r="E3810" t="s">
        <v>6370</v>
      </c>
    </row>
    <row r="3811" spans="5:28" customFormat="1" x14ac:dyDescent="0.25"/>
    <row r="3812" spans="5:28" customFormat="1" x14ac:dyDescent="0.25">
      <c r="E3812" s="41" t="s">
        <v>127</v>
      </c>
    </row>
    <row r="3813" spans="5:28" customFormat="1" x14ac:dyDescent="0.25">
      <c r="E3813" t="s">
        <v>6373</v>
      </c>
      <c r="AB3813" s="2" t="s">
        <v>6374</v>
      </c>
    </row>
    <row r="3814" spans="5:28" customFormat="1" x14ac:dyDescent="0.25"/>
    <row r="3815" spans="5:28" customFormat="1" x14ac:dyDescent="0.25">
      <c r="E3815" s="41" t="s">
        <v>124</v>
      </c>
    </row>
    <row r="3816" spans="5:28" customFormat="1" x14ac:dyDescent="0.25">
      <c r="E3816" t="s">
        <v>6371</v>
      </c>
    </row>
    <row r="3817" spans="5:28" customFormat="1" x14ac:dyDescent="0.25"/>
    <row r="3818" spans="5:28" customFormat="1" x14ac:dyDescent="0.25">
      <c r="E3818" s="22" t="s">
        <v>6376</v>
      </c>
    </row>
    <row r="3819" spans="5:28" customFormat="1" x14ac:dyDescent="0.25">
      <c r="E3819" t="s">
        <v>6377</v>
      </c>
    </row>
    <row r="3820" spans="5:28" customFormat="1" x14ac:dyDescent="0.25"/>
    <row r="3821" spans="5:28" customFormat="1" x14ac:dyDescent="0.25"/>
    <row r="3822" spans="5:28" customFormat="1" x14ac:dyDescent="0.25"/>
    <row r="3823" spans="5:28" customFormat="1" x14ac:dyDescent="0.25"/>
    <row r="3824" spans="5:28"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spans="5:5" customFormat="1" x14ac:dyDescent="0.25"/>
    <row r="3842" spans="5:5" customFormat="1" x14ac:dyDescent="0.25"/>
    <row r="3843" spans="5:5" customFormat="1" x14ac:dyDescent="0.25"/>
    <row r="3844" spans="5:5" customFormat="1" x14ac:dyDescent="0.25"/>
    <row r="3845" spans="5:5" customFormat="1" x14ac:dyDescent="0.25"/>
    <row r="3846" spans="5:5" customFormat="1" x14ac:dyDescent="0.25">
      <c r="E3846" s="1" t="s">
        <v>6366</v>
      </c>
    </row>
    <row r="3847" spans="5:5" customFormat="1" x14ac:dyDescent="0.25"/>
    <row r="3848" spans="5:5" customFormat="1" x14ac:dyDescent="0.25">
      <c r="E3848" s="22" t="s">
        <v>6396</v>
      </c>
    </row>
    <row r="3849" spans="5:5" customFormat="1" x14ac:dyDescent="0.25">
      <c r="E3849" t="s">
        <v>6397</v>
      </c>
    </row>
    <row r="3850" spans="5:5" customFormat="1" x14ac:dyDescent="0.25"/>
    <row r="3851" spans="5:5" customFormat="1" x14ac:dyDescent="0.25"/>
    <row r="3852" spans="5:5" customFormat="1" x14ac:dyDescent="0.25"/>
    <row r="3853" spans="5:5" customFormat="1" x14ac:dyDescent="0.25"/>
    <row r="3854" spans="5:5" customFormat="1" x14ac:dyDescent="0.25"/>
    <row r="3855" spans="5:5" customFormat="1" x14ac:dyDescent="0.25"/>
    <row r="3856" spans="5:5"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spans="5:5" customFormat="1" x14ac:dyDescent="0.25">
      <c r="E3921" s="22" t="s">
        <v>6398</v>
      </c>
    </row>
    <row r="3922" spans="5:5" customFormat="1" x14ac:dyDescent="0.25">
      <c r="E3922" t="s">
        <v>6399</v>
      </c>
    </row>
    <row r="3923" spans="5:5" customFormat="1" x14ac:dyDescent="0.25"/>
    <row r="3924" spans="5:5" customFormat="1" x14ac:dyDescent="0.25"/>
    <row r="3925" spans="5:5" customFormat="1" x14ac:dyDescent="0.25"/>
    <row r="3926" spans="5:5" customFormat="1" x14ac:dyDescent="0.25"/>
    <row r="3927" spans="5:5" customFormat="1" x14ac:dyDescent="0.25"/>
    <row r="3928" spans="5:5" customFormat="1" x14ac:dyDescent="0.25"/>
    <row r="3929" spans="5:5" customFormat="1" x14ac:dyDescent="0.25"/>
    <row r="3930" spans="5:5" customFormat="1" x14ac:dyDescent="0.25"/>
    <row r="3931" spans="5:5" customFormat="1" x14ac:dyDescent="0.25"/>
    <row r="3932" spans="5:5" customFormat="1" x14ac:dyDescent="0.25"/>
    <row r="3933" spans="5:5" customFormat="1" x14ac:dyDescent="0.25"/>
    <row r="3934" spans="5:5" customFormat="1" x14ac:dyDescent="0.25"/>
    <row r="3935" spans="5:5" customFormat="1" x14ac:dyDescent="0.25"/>
    <row r="3936" spans="5:5"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spans="5:5" customFormat="1" x14ac:dyDescent="0.25"/>
    <row r="3970" spans="5:5" customFormat="1" x14ac:dyDescent="0.25"/>
    <row r="3971" spans="5:5" customFormat="1" x14ac:dyDescent="0.25"/>
    <row r="3972" spans="5:5" customFormat="1" x14ac:dyDescent="0.25"/>
    <row r="3973" spans="5:5" customFormat="1" x14ac:dyDescent="0.25">
      <c r="E3973" s="22" t="s">
        <v>6455</v>
      </c>
    </row>
    <row r="3974" spans="5:5" customFormat="1" x14ac:dyDescent="0.25">
      <c r="E3974" t="s">
        <v>6456</v>
      </c>
    </row>
    <row r="3975" spans="5:5" customFormat="1" x14ac:dyDescent="0.25"/>
    <row r="3976" spans="5:5" customFormat="1" x14ac:dyDescent="0.25"/>
    <row r="3977" spans="5:5" customFormat="1" x14ac:dyDescent="0.25"/>
    <row r="3978" spans="5:5" customFormat="1" x14ac:dyDescent="0.25"/>
    <row r="3979" spans="5:5" customFormat="1" x14ac:dyDescent="0.25"/>
    <row r="3980" spans="5:5" customFormat="1" x14ac:dyDescent="0.25"/>
    <row r="3981" spans="5:5" customFormat="1" x14ac:dyDescent="0.25"/>
    <row r="3982" spans="5:5" customFormat="1" x14ac:dyDescent="0.25"/>
    <row r="3983" spans="5:5" customFormat="1" x14ac:dyDescent="0.25"/>
    <row r="3984" spans="5:5" customFormat="1" x14ac:dyDescent="0.25"/>
    <row r="3985" spans="5:5" customFormat="1" x14ac:dyDescent="0.25"/>
    <row r="3986" spans="5:5" customFormat="1" x14ac:dyDescent="0.25"/>
    <row r="3987" spans="5:5" customFormat="1" x14ac:dyDescent="0.25"/>
    <row r="3988" spans="5:5" customFormat="1" x14ac:dyDescent="0.25"/>
    <row r="3989" spans="5:5" customFormat="1" x14ac:dyDescent="0.25"/>
    <row r="3990" spans="5:5" customFormat="1" x14ac:dyDescent="0.25"/>
    <row r="3991" spans="5:5" customFormat="1" x14ac:dyDescent="0.25"/>
    <row r="3992" spans="5:5" customFormat="1" x14ac:dyDescent="0.25">
      <c r="E3992" s="22" t="s">
        <v>6453</v>
      </c>
    </row>
    <row r="3993" spans="5:5" customFormat="1" x14ac:dyDescent="0.25">
      <c r="E3993" t="s">
        <v>6454</v>
      </c>
    </row>
    <row r="3994" spans="5:5" customFormat="1" x14ac:dyDescent="0.25"/>
    <row r="3995" spans="5:5" customFormat="1" x14ac:dyDescent="0.25"/>
    <row r="3996" spans="5:5" customFormat="1" x14ac:dyDescent="0.25"/>
    <row r="3997" spans="5:5" customFormat="1" x14ac:dyDescent="0.25"/>
    <row r="3998" spans="5:5" customFormat="1" x14ac:dyDescent="0.25"/>
    <row r="3999" spans="5:5" customFormat="1" x14ac:dyDescent="0.25"/>
    <row r="4000" spans="5:5" customFormat="1" x14ac:dyDescent="0.25"/>
    <row r="4001" spans="5:39" customFormat="1" x14ac:dyDescent="0.25"/>
    <row r="4002" spans="5:39" customFormat="1" x14ac:dyDescent="0.25"/>
    <row r="4003" spans="5:39" customFormat="1" x14ac:dyDescent="0.25"/>
    <row r="4004" spans="5:39" customFormat="1" x14ac:dyDescent="0.25"/>
    <row r="4005" spans="5:39" customFormat="1" x14ac:dyDescent="0.25"/>
    <row r="4006" spans="5:39" customFormat="1" x14ac:dyDescent="0.25"/>
    <row r="4007" spans="5:39" customFormat="1" x14ac:dyDescent="0.25"/>
    <row r="4008" spans="5:39" customFormat="1" x14ac:dyDescent="0.25">
      <c r="E4008" s="22" t="s">
        <v>6515</v>
      </c>
    </row>
    <row r="4009" spans="5:39" customFormat="1" x14ac:dyDescent="0.25">
      <c r="E4009" t="s">
        <v>6516</v>
      </c>
    </row>
    <row r="4010" spans="5:39" customFormat="1" x14ac:dyDescent="0.25"/>
    <row r="4011" spans="5:39" customFormat="1" x14ac:dyDescent="0.25">
      <c r="AM4011" s="2" t="s">
        <v>4</v>
      </c>
    </row>
    <row r="4012" spans="5:39" customFormat="1" x14ac:dyDescent="0.25"/>
    <row r="4013" spans="5:39" customFormat="1" x14ac:dyDescent="0.25"/>
    <row r="4014" spans="5:39" customFormat="1" x14ac:dyDescent="0.25"/>
    <row r="4015" spans="5:39" customFormat="1" x14ac:dyDescent="0.25"/>
    <row r="4016" spans="5:39"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spans="39:39" customFormat="1" x14ac:dyDescent="0.25"/>
    <row r="4034" spans="39:39" customFormat="1" x14ac:dyDescent="0.25"/>
    <row r="4035" spans="39:39" customFormat="1" x14ac:dyDescent="0.25"/>
    <row r="4036" spans="39:39" customFormat="1" x14ac:dyDescent="0.25"/>
    <row r="4037" spans="39:39" customFormat="1" x14ac:dyDescent="0.25"/>
    <row r="4038" spans="39:39" customFormat="1" x14ac:dyDescent="0.25"/>
    <row r="4039" spans="39:39" customFormat="1" x14ac:dyDescent="0.25"/>
    <row r="4040" spans="39:39" customFormat="1" x14ac:dyDescent="0.25"/>
    <row r="4041" spans="39:39" customFormat="1" x14ac:dyDescent="0.25"/>
    <row r="4042" spans="39:39" customFormat="1" x14ac:dyDescent="0.25"/>
    <row r="4043" spans="39:39" customFormat="1" x14ac:dyDescent="0.25"/>
    <row r="4044" spans="39:39" customFormat="1" x14ac:dyDescent="0.25"/>
    <row r="4045" spans="39:39" customFormat="1" x14ac:dyDescent="0.25"/>
    <row r="4046" spans="39:39" customFormat="1" x14ac:dyDescent="0.25"/>
    <row r="4047" spans="39:39" customFormat="1" x14ac:dyDescent="0.25"/>
    <row r="4048" spans="39:39" customFormat="1" x14ac:dyDescent="0.25">
      <c r="AM4048" s="2" t="s">
        <v>5</v>
      </c>
    </row>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spans="39:39" customFormat="1" x14ac:dyDescent="0.25"/>
    <row r="4082" spans="39:39" customFormat="1" x14ac:dyDescent="0.25"/>
    <row r="4083" spans="39:39" customFormat="1" x14ac:dyDescent="0.25"/>
    <row r="4084" spans="39:39" customFormat="1" x14ac:dyDescent="0.25"/>
    <row r="4085" spans="39:39" customFormat="1" x14ac:dyDescent="0.25">
      <c r="AM4085" s="2" t="s">
        <v>6521</v>
      </c>
    </row>
    <row r="4086" spans="39:39" customFormat="1" x14ac:dyDescent="0.25"/>
    <row r="4087" spans="39:39" customFormat="1" x14ac:dyDescent="0.25"/>
    <row r="4088" spans="39:39" customFormat="1" x14ac:dyDescent="0.25"/>
    <row r="4089" spans="39:39" customFormat="1" x14ac:dyDescent="0.25"/>
    <row r="4090" spans="39:39" customFormat="1" x14ac:dyDescent="0.25"/>
    <row r="4091" spans="39:39" customFormat="1" x14ac:dyDescent="0.25"/>
    <row r="4092" spans="39:39" customFormat="1" x14ac:dyDescent="0.25"/>
    <row r="4093" spans="39:39" customFormat="1" x14ac:dyDescent="0.25"/>
    <row r="4094" spans="39:39" customFormat="1" x14ac:dyDescent="0.25"/>
    <row r="4095" spans="39:39" customFormat="1" x14ac:dyDescent="0.25"/>
    <row r="4096" spans="39:39" customFormat="1" x14ac:dyDescent="0.25"/>
    <row r="4097" spans="5:5" customFormat="1" x14ac:dyDescent="0.25"/>
    <row r="4098" spans="5:5" customFormat="1" x14ac:dyDescent="0.25"/>
    <row r="4099" spans="5:5" customFormat="1" x14ac:dyDescent="0.25"/>
    <row r="4100" spans="5:5" customFormat="1" x14ac:dyDescent="0.25"/>
    <row r="4101" spans="5:5" customFormat="1" x14ac:dyDescent="0.25"/>
    <row r="4102" spans="5:5" customFormat="1" x14ac:dyDescent="0.25"/>
    <row r="4103" spans="5:5" customFormat="1" x14ac:dyDescent="0.25"/>
    <row r="4104" spans="5:5" customFormat="1" x14ac:dyDescent="0.25"/>
    <row r="4105" spans="5:5" customFormat="1" x14ac:dyDescent="0.25"/>
    <row r="4106" spans="5:5" customFormat="1" x14ac:dyDescent="0.25"/>
    <row r="4107" spans="5:5" customFormat="1" x14ac:dyDescent="0.25"/>
    <row r="4108" spans="5:5" customFormat="1" x14ac:dyDescent="0.25"/>
    <row r="4109" spans="5:5" customFormat="1" x14ac:dyDescent="0.25"/>
    <row r="4110" spans="5:5" customFormat="1" x14ac:dyDescent="0.25">
      <c r="E4110" s="22" t="s">
        <v>6517</v>
      </c>
    </row>
    <row r="4111" spans="5:5" customFormat="1" x14ac:dyDescent="0.25">
      <c r="E4111" t="s">
        <v>6518</v>
      </c>
    </row>
    <row r="4112" spans="5:5" customFormat="1" x14ac:dyDescent="0.25"/>
    <row r="4113" spans="5:5" customFormat="1" x14ac:dyDescent="0.25"/>
    <row r="4114" spans="5:5" customFormat="1" x14ac:dyDescent="0.25"/>
    <row r="4115" spans="5:5" customFormat="1" x14ac:dyDescent="0.25"/>
    <row r="4116" spans="5:5" customFormat="1" x14ac:dyDescent="0.25"/>
    <row r="4117" spans="5:5" customFormat="1" x14ac:dyDescent="0.25"/>
    <row r="4118" spans="5:5" customFormat="1" x14ac:dyDescent="0.25"/>
    <row r="4119" spans="5:5" customFormat="1" x14ac:dyDescent="0.25">
      <c r="E4119" s="1" t="s">
        <v>6514</v>
      </c>
    </row>
    <row r="4120" spans="5:5" customFormat="1" x14ac:dyDescent="0.25"/>
    <row r="4121" spans="5:5" customFormat="1" x14ac:dyDescent="0.25">
      <c r="E4121" s="22" t="s">
        <v>6519</v>
      </c>
    </row>
    <row r="4122" spans="5:5" customFormat="1" x14ac:dyDescent="0.25">
      <c r="E4122" t="s">
        <v>6520</v>
      </c>
    </row>
    <row r="4123" spans="5:5" customFormat="1" x14ac:dyDescent="0.25"/>
    <row r="4124" spans="5:5" customFormat="1" x14ac:dyDescent="0.25"/>
    <row r="4125" spans="5:5" customFormat="1" x14ac:dyDescent="0.25"/>
    <row r="4126" spans="5:5" customFormat="1" x14ac:dyDescent="0.25"/>
    <row r="4127" spans="5:5" customFormat="1" x14ac:dyDescent="0.25"/>
    <row r="4128" spans="5:5" customFormat="1" x14ac:dyDescent="0.25"/>
    <row r="4129" spans="3:5" customFormat="1" x14ac:dyDescent="0.25"/>
    <row r="4130" spans="3:5" customFormat="1" x14ac:dyDescent="0.25"/>
    <row r="4131" spans="3:5" customFormat="1" x14ac:dyDescent="0.25"/>
    <row r="4132" spans="3:5" customFormat="1" x14ac:dyDescent="0.25"/>
    <row r="4133" spans="3:5" customFormat="1" x14ac:dyDescent="0.25"/>
    <row r="4134" spans="3:5" customFormat="1" x14ac:dyDescent="0.25"/>
    <row r="4135" spans="3:5" customFormat="1" x14ac:dyDescent="0.25"/>
    <row r="4136" spans="3:5" customFormat="1" x14ac:dyDescent="0.25"/>
    <row r="4137" spans="3:5" customFormat="1" x14ac:dyDescent="0.25"/>
    <row r="4138" spans="3:5" customFormat="1" x14ac:dyDescent="0.25"/>
    <row r="4139" spans="3:5" customFormat="1" x14ac:dyDescent="0.25">
      <c r="C4139" s="21">
        <v>0</v>
      </c>
      <c r="E4139" s="1" t="s">
        <v>6513</v>
      </c>
    </row>
    <row r="4140" spans="3:5" customFormat="1" x14ac:dyDescent="0.25">
      <c r="E4140" t="s">
        <v>6522</v>
      </c>
    </row>
    <row r="4141" spans="3:5" customFormat="1" x14ac:dyDescent="0.25">
      <c r="E4141" s="2" t="s">
        <v>6523</v>
      </c>
    </row>
    <row r="4142" spans="3:5" customFormat="1" x14ac:dyDescent="0.25">
      <c r="E4142" t="s">
        <v>6524</v>
      </c>
    </row>
    <row r="4143" spans="3:5" customFormat="1" x14ac:dyDescent="0.25">
      <c r="E4143" t="s">
        <v>6525</v>
      </c>
    </row>
    <row r="4144" spans="3:5"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spans="5:5" customFormat="1" x14ac:dyDescent="0.25"/>
    <row r="4162" spans="5:5" customFormat="1" x14ac:dyDescent="0.25"/>
    <row r="4163" spans="5:5" customFormat="1" x14ac:dyDescent="0.25"/>
    <row r="4164" spans="5:5" customFormat="1" x14ac:dyDescent="0.25"/>
    <row r="4165" spans="5:5" customFormat="1" x14ac:dyDescent="0.25"/>
    <row r="4166" spans="5:5" customFormat="1" x14ac:dyDescent="0.25"/>
    <row r="4167" spans="5:5" customFormat="1" x14ac:dyDescent="0.25"/>
    <row r="4168" spans="5:5" customFormat="1" x14ac:dyDescent="0.25"/>
    <row r="4169" spans="5:5" customFormat="1" x14ac:dyDescent="0.25"/>
    <row r="4170" spans="5:5" customFormat="1" x14ac:dyDescent="0.25"/>
    <row r="4171" spans="5:5" customFormat="1" x14ac:dyDescent="0.25"/>
    <row r="4172" spans="5:5" customFormat="1" x14ac:dyDescent="0.25"/>
    <row r="4173" spans="5:5" customFormat="1" x14ac:dyDescent="0.25"/>
    <row r="4174" spans="5:5" customFormat="1" x14ac:dyDescent="0.25"/>
    <row r="4175" spans="5:5" customFormat="1" x14ac:dyDescent="0.25"/>
    <row r="4176" spans="5:5" customFormat="1" x14ac:dyDescent="0.25">
      <c r="E4176" t="s">
        <v>27</v>
      </c>
    </row>
    <row r="4177" spans="5:84" customFormat="1" x14ac:dyDescent="0.25">
      <c r="E4177" s="2" t="s">
        <v>6526</v>
      </c>
      <c r="N4177" s="2" t="s">
        <v>6527</v>
      </c>
    </row>
    <row r="4178" spans="5:84" customFormat="1" x14ac:dyDescent="0.25"/>
    <row r="4179" spans="5:84" customFormat="1" x14ac:dyDescent="0.25">
      <c r="E4179" s="14" t="s">
        <v>2</v>
      </c>
      <c r="F4179" s="15"/>
      <c r="G4179" s="15"/>
      <c r="H4179" s="15"/>
      <c r="I4179" s="15"/>
      <c r="J4179" s="15"/>
      <c r="K4179" s="15"/>
      <c r="L4179" s="15"/>
      <c r="M4179" s="15"/>
      <c r="N4179" s="15"/>
      <c r="O4179" s="15"/>
      <c r="P4179" s="15"/>
      <c r="Q4179" s="15"/>
      <c r="R4179" s="15"/>
      <c r="S4179" s="15"/>
      <c r="T4179" s="15"/>
      <c r="U4179" s="15"/>
      <c r="V4179" s="15"/>
      <c r="W4179" s="15"/>
      <c r="X4179" s="15"/>
      <c r="Y4179" s="15"/>
      <c r="Z4179" s="15"/>
      <c r="AA4179" s="15"/>
      <c r="AB4179" s="15"/>
      <c r="AC4179" s="15"/>
      <c r="AD4179" s="15"/>
      <c r="AE4179" s="15"/>
      <c r="AF4179" s="15"/>
      <c r="AH4179" s="2" t="s">
        <v>27</v>
      </c>
      <c r="AO4179" s="2" t="s">
        <v>40</v>
      </c>
      <c r="AW4179" s="2" t="s">
        <v>6530</v>
      </c>
      <c r="BM4179" s="2" t="s">
        <v>6531</v>
      </c>
      <c r="BR4179" s="2" t="s">
        <v>6532</v>
      </c>
      <c r="BY4179" s="2" t="s">
        <v>514</v>
      </c>
      <c r="CB4179" s="2" t="s">
        <v>515</v>
      </c>
      <c r="CF4179" s="2" t="s">
        <v>516</v>
      </c>
    </row>
    <row r="4180" spans="5:84" customFormat="1" x14ac:dyDescent="0.25">
      <c r="E4180" s="14" t="s">
        <v>519</v>
      </c>
      <c r="F4180" s="15"/>
      <c r="G4180" s="15"/>
      <c r="H4180" s="15"/>
      <c r="I4180" s="15"/>
      <c r="J4180" s="15"/>
      <c r="K4180" s="15"/>
      <c r="L4180" s="15"/>
      <c r="M4180" s="15"/>
      <c r="N4180" s="15"/>
      <c r="O4180" s="15"/>
      <c r="P4180" s="15"/>
      <c r="Q4180" s="15"/>
      <c r="R4180" s="15"/>
      <c r="S4180" s="15"/>
      <c r="T4180" s="15"/>
      <c r="U4180" s="15"/>
      <c r="V4180" s="15"/>
      <c r="W4180" s="15"/>
      <c r="X4180" s="15"/>
      <c r="Y4180" s="15"/>
      <c r="Z4180" s="15"/>
      <c r="AA4180" s="15"/>
      <c r="AB4180" s="15"/>
      <c r="AC4180" s="15"/>
      <c r="AD4180" s="15"/>
      <c r="AE4180" s="15"/>
      <c r="AF4180" s="15"/>
      <c r="AH4180" t="s">
        <v>6533</v>
      </c>
      <c r="AO4180" t="s">
        <v>6534</v>
      </c>
      <c r="AW4180" t="s">
        <v>6535</v>
      </c>
      <c r="BM4180">
        <v>31.810538000000001</v>
      </c>
      <c r="BR4180">
        <v>303024003.93000001</v>
      </c>
      <c r="BY4180" t="s">
        <v>6536</v>
      </c>
      <c r="CB4180" s="44">
        <v>45478.609412268517</v>
      </c>
      <c r="CF4180" t="s">
        <v>6537</v>
      </c>
    </row>
    <row r="4181" spans="5:84" customFormat="1" x14ac:dyDescent="0.25">
      <c r="E4181" s="14" t="s">
        <v>6104</v>
      </c>
      <c r="F4181" s="15"/>
      <c r="G4181" s="15"/>
      <c r="H4181" s="15"/>
      <c r="I4181" s="15"/>
      <c r="J4181" s="15"/>
      <c r="K4181" s="15"/>
      <c r="L4181" s="15"/>
      <c r="M4181" s="15"/>
      <c r="N4181" s="15"/>
      <c r="O4181" s="15"/>
      <c r="P4181" s="15"/>
      <c r="Q4181" s="15"/>
      <c r="R4181" s="15"/>
      <c r="S4181" s="15"/>
      <c r="T4181" s="15"/>
      <c r="U4181" s="15"/>
      <c r="V4181" s="15"/>
      <c r="W4181" s="15"/>
      <c r="X4181" s="15"/>
      <c r="Y4181" s="15"/>
      <c r="Z4181" s="15"/>
      <c r="AA4181" s="15"/>
      <c r="AB4181" s="15"/>
      <c r="AC4181" s="15"/>
      <c r="AD4181" s="15"/>
      <c r="AE4181" s="15"/>
      <c r="AF4181" s="15"/>
      <c r="AH4181" t="s">
        <v>6533</v>
      </c>
      <c r="AO4181" t="s">
        <v>6538</v>
      </c>
      <c r="AW4181" t="s">
        <v>6535</v>
      </c>
      <c r="BM4181">
        <v>31.810538000000001</v>
      </c>
      <c r="BR4181">
        <v>303024003.93000001</v>
      </c>
      <c r="BY4181" t="s">
        <v>6536</v>
      </c>
      <c r="CB4181" s="44">
        <v>45478.609568136577</v>
      </c>
      <c r="CF4181" t="s">
        <v>6539</v>
      </c>
    </row>
    <row r="4182" spans="5:84" customFormat="1" x14ac:dyDescent="0.25">
      <c r="E4182" s="14" t="s">
        <v>246</v>
      </c>
      <c r="F4182" s="15"/>
      <c r="G4182" s="15"/>
      <c r="H4182" s="15"/>
      <c r="I4182" s="15"/>
      <c r="J4182" s="15"/>
      <c r="K4182" s="15"/>
      <c r="L4182" s="15"/>
      <c r="M4182" s="15"/>
      <c r="N4182" s="15"/>
      <c r="O4182" s="15"/>
      <c r="P4182" s="15"/>
      <c r="Q4182" s="15"/>
      <c r="R4182" s="15"/>
      <c r="S4182" s="15"/>
      <c r="T4182" s="15"/>
      <c r="U4182" s="15"/>
      <c r="V4182" s="15"/>
      <c r="W4182" s="15"/>
      <c r="X4182" s="15"/>
      <c r="Y4182" s="15"/>
      <c r="Z4182" s="15"/>
      <c r="AA4182" s="15"/>
      <c r="AB4182" s="15"/>
      <c r="AC4182" s="15"/>
      <c r="AD4182" s="15"/>
      <c r="AE4182" s="15"/>
      <c r="AF4182" s="15"/>
    </row>
    <row r="4183" spans="5:84" customFormat="1" x14ac:dyDescent="0.25">
      <c r="E4183" s="14" t="s">
        <v>247</v>
      </c>
      <c r="F4183" s="15"/>
      <c r="G4183" s="15"/>
      <c r="H4183" s="15"/>
      <c r="I4183" s="15"/>
      <c r="J4183" s="15"/>
      <c r="K4183" s="15"/>
      <c r="L4183" s="15"/>
      <c r="M4183" s="15"/>
      <c r="N4183" s="15"/>
      <c r="O4183" s="15"/>
      <c r="P4183" s="15"/>
      <c r="Q4183" s="15"/>
      <c r="R4183" s="15"/>
      <c r="S4183" s="15"/>
      <c r="T4183" s="15"/>
      <c r="U4183" s="15"/>
      <c r="V4183" s="15"/>
      <c r="W4183" s="15"/>
      <c r="X4183" s="15"/>
      <c r="Y4183" s="15"/>
      <c r="Z4183" s="15"/>
      <c r="AA4183" s="15"/>
      <c r="AB4183" s="15"/>
      <c r="AC4183" s="15"/>
      <c r="AD4183" s="15"/>
      <c r="AE4183" s="15"/>
      <c r="AF4183" s="15"/>
    </row>
    <row r="4184" spans="5:84" customFormat="1" x14ac:dyDescent="0.25">
      <c r="E4184" s="14" t="s">
        <v>258</v>
      </c>
      <c r="F4184" s="15"/>
      <c r="G4184" s="15"/>
      <c r="H4184" s="15"/>
      <c r="I4184" s="15"/>
      <c r="J4184" s="15"/>
      <c r="K4184" s="15"/>
      <c r="L4184" s="15"/>
      <c r="M4184" s="15"/>
      <c r="N4184" s="15"/>
      <c r="O4184" s="15"/>
      <c r="P4184" s="15"/>
      <c r="Q4184" s="15"/>
      <c r="R4184" s="15"/>
      <c r="S4184" s="15"/>
      <c r="T4184" s="15"/>
      <c r="U4184" s="15"/>
      <c r="V4184" s="15"/>
      <c r="W4184" s="15"/>
      <c r="X4184" s="15"/>
      <c r="Y4184" s="15"/>
      <c r="Z4184" s="15"/>
      <c r="AA4184" s="15"/>
      <c r="AB4184" s="15"/>
      <c r="AC4184" s="15"/>
      <c r="AD4184" s="15"/>
      <c r="AE4184" s="15"/>
      <c r="AF4184" s="15"/>
    </row>
    <row r="4185" spans="5:84" customFormat="1" x14ac:dyDescent="0.25">
      <c r="E4185" s="14" t="s">
        <v>34</v>
      </c>
      <c r="F4185" s="15"/>
      <c r="G4185" s="15"/>
      <c r="H4185" s="15"/>
      <c r="I4185" s="15"/>
      <c r="J4185" s="15"/>
      <c r="K4185" s="15"/>
      <c r="L4185" s="15"/>
      <c r="M4185" s="15"/>
      <c r="N4185" s="15"/>
      <c r="O4185" s="15"/>
      <c r="P4185" s="15"/>
      <c r="Q4185" s="15"/>
      <c r="R4185" s="15"/>
      <c r="S4185" s="15"/>
      <c r="T4185" s="15"/>
      <c r="U4185" s="15"/>
      <c r="V4185" s="15"/>
      <c r="W4185" s="15"/>
      <c r="X4185" s="15"/>
      <c r="Y4185" s="15"/>
      <c r="Z4185" s="15"/>
      <c r="AA4185" s="15"/>
      <c r="AB4185" s="15"/>
      <c r="AC4185" s="15"/>
      <c r="AD4185" s="15"/>
      <c r="AE4185" s="15"/>
      <c r="AF4185" s="15"/>
    </row>
    <row r="4186" spans="5:84" customFormat="1" x14ac:dyDescent="0.25">
      <c r="E4186" s="14" t="s">
        <v>6529</v>
      </c>
      <c r="F4186" s="15"/>
      <c r="G4186" s="15"/>
      <c r="H4186" s="15"/>
      <c r="I4186" s="15"/>
      <c r="J4186" s="15"/>
      <c r="K4186" s="15"/>
      <c r="L4186" s="15"/>
      <c r="M4186" s="15"/>
      <c r="N4186" s="15"/>
      <c r="O4186" s="15"/>
      <c r="P4186" s="15"/>
      <c r="Q4186" s="15"/>
      <c r="R4186" s="15"/>
      <c r="S4186" s="15"/>
      <c r="T4186" s="15"/>
      <c r="U4186" s="15"/>
      <c r="V4186" s="15"/>
      <c r="W4186" s="15"/>
      <c r="X4186" s="15"/>
      <c r="Y4186" s="15"/>
      <c r="Z4186" s="15"/>
      <c r="AA4186" s="15"/>
      <c r="AB4186" s="15"/>
      <c r="AC4186" s="15"/>
      <c r="AD4186" s="15"/>
      <c r="AE4186" s="15"/>
      <c r="AF4186" s="15"/>
    </row>
    <row r="4187" spans="5:84" customFormat="1" x14ac:dyDescent="0.25"/>
    <row r="4188" spans="5:84" customFormat="1" x14ac:dyDescent="0.25">
      <c r="E4188" s="16" t="s">
        <v>22</v>
      </c>
      <c r="F4188" s="17"/>
      <c r="G4188" s="17"/>
      <c r="H4188" s="17"/>
      <c r="I4188" s="17"/>
      <c r="J4188" s="17"/>
      <c r="K4188" s="17"/>
      <c r="L4188" s="17"/>
      <c r="M4188" s="17"/>
      <c r="N4188" s="17"/>
      <c r="O4188" s="17"/>
      <c r="P4188" s="17"/>
      <c r="Q4188" s="17"/>
      <c r="R4188" s="17"/>
      <c r="S4188" s="17"/>
      <c r="T4188" s="17"/>
      <c r="U4188" s="17"/>
      <c r="V4188" s="17"/>
      <c r="W4188" s="17"/>
      <c r="X4188" s="17"/>
      <c r="Y4188" s="17"/>
      <c r="Z4188" s="17"/>
      <c r="AA4188" s="17"/>
      <c r="AB4188" s="17"/>
      <c r="AC4188" s="17"/>
      <c r="AD4188" s="17"/>
      <c r="AE4188" s="17"/>
      <c r="AF4188" s="17"/>
    </row>
    <row r="4189" spans="5:84" customFormat="1" x14ac:dyDescent="0.25">
      <c r="E4189" s="16"/>
      <c r="F4189" s="17"/>
      <c r="G4189" s="17"/>
      <c r="H4189" s="17"/>
      <c r="I4189" s="17"/>
      <c r="J4189" s="17"/>
      <c r="K4189" s="17"/>
      <c r="L4189" s="17"/>
      <c r="M4189" s="17"/>
      <c r="N4189" s="17"/>
      <c r="O4189" s="17"/>
      <c r="P4189" s="17"/>
      <c r="Q4189" s="17"/>
      <c r="R4189" s="17"/>
      <c r="S4189" s="17"/>
      <c r="T4189" s="17"/>
      <c r="U4189" s="17"/>
      <c r="V4189" s="17"/>
      <c r="W4189" s="17"/>
      <c r="X4189" s="17"/>
      <c r="Y4189" s="17"/>
      <c r="Z4189" s="17"/>
      <c r="AA4189" s="17"/>
      <c r="AB4189" s="17"/>
      <c r="AC4189" s="17"/>
      <c r="AD4189" s="17"/>
      <c r="AE4189" s="17"/>
      <c r="AF4189" s="17"/>
    </row>
    <row r="4190" spans="5:84" customFormat="1" x14ac:dyDescent="0.25">
      <c r="E4190" s="19" t="s">
        <v>48</v>
      </c>
      <c r="F4190" s="17"/>
      <c r="G4190" s="17"/>
      <c r="H4190" s="17"/>
      <c r="I4190" s="17"/>
      <c r="J4190" s="17"/>
      <c r="K4190" s="17"/>
      <c r="L4190" s="17"/>
      <c r="M4190" s="17"/>
      <c r="N4190" s="17"/>
      <c r="O4190" s="17"/>
      <c r="P4190" s="17"/>
      <c r="Q4190" s="17"/>
      <c r="R4190" s="17"/>
      <c r="S4190" s="17"/>
      <c r="T4190" s="17"/>
      <c r="U4190" s="17"/>
      <c r="V4190" s="17"/>
      <c r="W4190" s="17"/>
      <c r="X4190" s="17"/>
      <c r="Y4190" s="17"/>
      <c r="Z4190" s="17"/>
      <c r="AA4190" s="17"/>
      <c r="AB4190" s="17"/>
      <c r="AC4190" s="17"/>
      <c r="AD4190" s="17"/>
      <c r="AE4190" s="17"/>
      <c r="AF4190" s="17"/>
    </row>
    <row r="4191" spans="5:84" customFormat="1" x14ac:dyDescent="0.25">
      <c r="E4191" s="19" t="s">
        <v>23</v>
      </c>
      <c r="F4191" s="17"/>
      <c r="G4191" s="17"/>
      <c r="H4191" s="17"/>
      <c r="I4191" s="17"/>
      <c r="J4191" s="17"/>
      <c r="K4191" s="17"/>
      <c r="L4191" s="17"/>
      <c r="M4191" s="17"/>
      <c r="N4191" s="17"/>
      <c r="O4191" s="17"/>
      <c r="P4191" s="17"/>
      <c r="Q4191" s="17"/>
      <c r="R4191" s="17"/>
      <c r="S4191" s="17"/>
      <c r="T4191" s="17"/>
      <c r="U4191" s="17"/>
      <c r="V4191" s="17"/>
      <c r="W4191" s="17"/>
      <c r="X4191" s="17"/>
      <c r="Y4191" s="17"/>
      <c r="Z4191" s="17"/>
      <c r="AA4191" s="17"/>
      <c r="AB4191" s="17"/>
      <c r="AC4191" s="17"/>
      <c r="AD4191" s="17"/>
      <c r="AE4191" s="17"/>
      <c r="AF4191" s="17"/>
    </row>
    <row r="4192" spans="5:84" customFormat="1" x14ac:dyDescent="0.25">
      <c r="E4192" s="19" t="s">
        <v>6540</v>
      </c>
      <c r="F4192" s="17"/>
      <c r="G4192" s="17"/>
      <c r="H4192" s="17"/>
      <c r="I4192" s="17"/>
      <c r="J4192" s="17"/>
      <c r="K4192" s="17"/>
      <c r="L4192" s="17"/>
      <c r="M4192" s="17"/>
      <c r="N4192" s="17"/>
      <c r="O4192" s="17"/>
      <c r="P4192" s="17"/>
      <c r="Q4192" s="17"/>
      <c r="R4192" s="17"/>
      <c r="S4192" s="17"/>
      <c r="T4192" s="17"/>
      <c r="U4192" s="17"/>
      <c r="V4192" s="17"/>
      <c r="W4192" s="17"/>
      <c r="X4192" s="17"/>
      <c r="Y4192" s="17"/>
      <c r="Z4192" s="17"/>
      <c r="AA4192" s="17"/>
      <c r="AB4192" s="17"/>
      <c r="AC4192" s="17"/>
      <c r="AD4192" s="17"/>
      <c r="AE4192" s="17"/>
      <c r="AF4192" s="17"/>
    </row>
    <row r="4193" spans="5:75" customFormat="1" x14ac:dyDescent="0.25">
      <c r="E4193" s="19" t="s">
        <v>6542</v>
      </c>
      <c r="F4193" s="17"/>
      <c r="G4193" s="17"/>
      <c r="H4193" s="17"/>
      <c r="I4193" s="17"/>
      <c r="J4193" s="17"/>
      <c r="K4193" s="17"/>
      <c r="L4193" s="17"/>
      <c r="M4193" s="17"/>
      <c r="N4193" s="17"/>
      <c r="O4193" s="17"/>
      <c r="P4193" s="17"/>
      <c r="Q4193" s="17"/>
      <c r="R4193" s="17"/>
      <c r="S4193" s="17"/>
      <c r="T4193" s="17"/>
      <c r="U4193" s="17"/>
      <c r="V4193" s="17"/>
      <c r="W4193" s="17"/>
      <c r="X4193" s="17"/>
      <c r="Y4193" s="17"/>
      <c r="Z4193" s="17"/>
      <c r="AA4193" s="17"/>
      <c r="AB4193" s="17"/>
      <c r="AC4193" s="17"/>
      <c r="AD4193" s="17"/>
      <c r="AE4193" s="17"/>
      <c r="AF4193" s="17"/>
    </row>
    <row r="4194" spans="5:75" customFormat="1" x14ac:dyDescent="0.25">
      <c r="E4194" s="19" t="s">
        <v>6543</v>
      </c>
      <c r="F4194" s="17"/>
      <c r="G4194" s="17"/>
      <c r="H4194" s="17"/>
      <c r="I4194" s="17"/>
      <c r="J4194" s="17"/>
      <c r="K4194" s="17"/>
      <c r="L4194" s="17"/>
      <c r="M4194" s="17"/>
      <c r="N4194" s="17"/>
      <c r="O4194" s="17"/>
      <c r="P4194" s="17"/>
      <c r="Q4194" s="17"/>
      <c r="R4194" s="17"/>
      <c r="S4194" s="17"/>
      <c r="T4194" s="17"/>
      <c r="U4194" s="17"/>
      <c r="V4194" s="17"/>
      <c r="W4194" s="17"/>
      <c r="X4194" s="17"/>
      <c r="Y4194" s="17"/>
      <c r="Z4194" s="17"/>
      <c r="AA4194" s="17"/>
      <c r="AB4194" s="17"/>
      <c r="AC4194" s="17"/>
      <c r="AD4194" s="17"/>
      <c r="AE4194" s="17"/>
      <c r="AF4194" s="17"/>
    </row>
    <row r="4195" spans="5:75" customFormat="1" x14ac:dyDescent="0.25">
      <c r="E4195" s="19" t="s">
        <v>6544</v>
      </c>
      <c r="F4195" s="17"/>
      <c r="G4195" s="17"/>
      <c r="H4195" s="17"/>
      <c r="I4195" s="17"/>
      <c r="J4195" s="17"/>
      <c r="K4195" s="17"/>
      <c r="L4195" s="17"/>
      <c r="M4195" s="17"/>
      <c r="N4195" s="17"/>
      <c r="O4195" s="17"/>
      <c r="P4195" s="17"/>
      <c r="Q4195" s="17"/>
      <c r="R4195" s="17"/>
      <c r="S4195" s="17"/>
      <c r="T4195" s="17"/>
      <c r="U4195" s="17"/>
      <c r="V4195" s="17"/>
      <c r="W4195" s="17"/>
      <c r="X4195" s="17"/>
      <c r="Y4195" s="17"/>
      <c r="Z4195" s="17"/>
      <c r="AA4195" s="17"/>
      <c r="AB4195" s="17"/>
      <c r="AC4195" s="17"/>
      <c r="AD4195" s="17"/>
      <c r="AE4195" s="17"/>
      <c r="AF4195" s="17"/>
    </row>
    <row r="4196" spans="5:75" customFormat="1" x14ac:dyDescent="0.25">
      <c r="E4196" s="19" t="s">
        <v>6545</v>
      </c>
      <c r="F4196" s="17"/>
      <c r="G4196" s="17"/>
      <c r="H4196" s="17"/>
      <c r="I4196" s="17"/>
      <c r="J4196" s="17"/>
      <c r="K4196" s="17"/>
      <c r="L4196" s="17"/>
      <c r="M4196" s="17"/>
      <c r="N4196" s="17"/>
      <c r="O4196" s="17"/>
      <c r="P4196" s="17"/>
      <c r="Q4196" s="17"/>
      <c r="R4196" s="17"/>
      <c r="S4196" s="17"/>
      <c r="T4196" s="17"/>
      <c r="U4196" s="17"/>
      <c r="V4196" s="17"/>
      <c r="W4196" s="17"/>
      <c r="X4196" s="17"/>
      <c r="Y4196" s="17"/>
      <c r="Z4196" s="17"/>
      <c r="AA4196" s="17"/>
      <c r="AB4196" s="17"/>
      <c r="AC4196" s="17"/>
      <c r="AD4196" s="17"/>
      <c r="AE4196" s="17"/>
      <c r="AF4196" s="17"/>
    </row>
    <row r="4197" spans="5:75" customFormat="1" x14ac:dyDescent="0.25">
      <c r="E4197" s="19" t="s">
        <v>6541</v>
      </c>
      <c r="F4197" s="17"/>
      <c r="G4197" s="17"/>
      <c r="H4197" s="17"/>
      <c r="I4197" s="17"/>
      <c r="J4197" s="17"/>
      <c r="K4197" s="17"/>
      <c r="L4197" s="17"/>
      <c r="M4197" s="17"/>
      <c r="N4197" s="17"/>
      <c r="O4197" s="17"/>
      <c r="P4197" s="17"/>
      <c r="Q4197" s="17"/>
      <c r="R4197" s="17"/>
      <c r="S4197" s="17"/>
      <c r="T4197" s="17"/>
      <c r="U4197" s="17"/>
      <c r="V4197" s="17"/>
      <c r="W4197" s="17"/>
      <c r="X4197" s="17"/>
      <c r="Y4197" s="17"/>
      <c r="Z4197" s="17"/>
      <c r="AA4197" s="17"/>
      <c r="AB4197" s="17"/>
      <c r="AC4197" s="17"/>
      <c r="AD4197" s="17"/>
      <c r="AE4197" s="17"/>
      <c r="AF4197" s="17"/>
    </row>
    <row r="4198" spans="5:75" customFormat="1" x14ac:dyDescent="0.25">
      <c r="E4198" s="19"/>
      <c r="F4198" s="17"/>
      <c r="G4198" s="17"/>
      <c r="H4198" s="17"/>
      <c r="I4198" s="17"/>
      <c r="J4198" s="17"/>
      <c r="K4198" s="17"/>
      <c r="L4198" s="17"/>
      <c r="M4198" s="17"/>
      <c r="N4198" s="17"/>
      <c r="O4198" s="17"/>
      <c r="P4198" s="17"/>
      <c r="Q4198" s="17"/>
      <c r="R4198" s="17"/>
      <c r="S4198" s="17"/>
      <c r="T4198" s="17"/>
      <c r="U4198" s="17"/>
      <c r="V4198" s="17"/>
      <c r="W4198" s="17"/>
      <c r="X4198" s="17"/>
      <c r="Y4198" s="17"/>
      <c r="Z4198" s="17"/>
      <c r="AA4198" s="17"/>
      <c r="AB4198" s="17"/>
      <c r="AC4198" s="17"/>
      <c r="AD4198" s="17"/>
      <c r="AE4198" s="17"/>
      <c r="AF4198" s="17"/>
    </row>
    <row r="4199" spans="5:75" customFormat="1" x14ac:dyDescent="0.25">
      <c r="E4199" s="16" t="s">
        <v>32</v>
      </c>
      <c r="F4199" s="17"/>
      <c r="G4199" s="17"/>
      <c r="H4199" s="17"/>
      <c r="I4199" s="17"/>
      <c r="J4199" s="17"/>
      <c r="K4199" s="17"/>
      <c r="L4199" s="17"/>
      <c r="M4199" s="17"/>
      <c r="N4199" s="17"/>
      <c r="O4199" s="17"/>
      <c r="P4199" s="17"/>
      <c r="Q4199" s="17"/>
      <c r="R4199" s="17"/>
      <c r="S4199" s="17"/>
      <c r="T4199" s="17"/>
      <c r="U4199" s="17"/>
      <c r="V4199" s="17"/>
      <c r="W4199" s="17"/>
      <c r="X4199" s="17"/>
      <c r="Y4199" s="17"/>
      <c r="Z4199" s="17"/>
      <c r="AA4199" s="17"/>
      <c r="AB4199" s="17"/>
      <c r="AC4199" s="17"/>
      <c r="AD4199" s="17"/>
      <c r="AE4199" s="17"/>
      <c r="AF4199" s="17"/>
    </row>
    <row r="4200" spans="5:75" customFormat="1" x14ac:dyDescent="0.25">
      <c r="E4200" s="19" t="s">
        <v>24</v>
      </c>
      <c r="F4200" s="17"/>
      <c r="G4200" s="17"/>
      <c r="H4200" s="17"/>
      <c r="I4200" s="17"/>
      <c r="J4200" s="17"/>
      <c r="K4200" s="17"/>
      <c r="L4200" s="17"/>
      <c r="M4200" s="17"/>
      <c r="N4200" s="17"/>
      <c r="O4200" s="17"/>
      <c r="P4200" s="17"/>
      <c r="Q4200" s="17"/>
      <c r="R4200" s="17"/>
      <c r="S4200" s="17"/>
      <c r="T4200" s="17"/>
      <c r="U4200" s="17"/>
      <c r="V4200" s="17"/>
      <c r="W4200" s="17"/>
      <c r="X4200" s="17"/>
      <c r="Y4200" s="17"/>
      <c r="Z4200" s="17"/>
      <c r="AA4200" s="17"/>
      <c r="AB4200" s="17"/>
      <c r="AC4200" s="17"/>
      <c r="AD4200" s="17"/>
      <c r="AE4200" s="17"/>
      <c r="AF4200" s="17"/>
    </row>
    <row r="4201" spans="5:75" customFormat="1" x14ac:dyDescent="0.25"/>
    <row r="4202" spans="5:75" customFormat="1" x14ac:dyDescent="0.25">
      <c r="E4202" s="2" t="s">
        <v>4</v>
      </c>
      <c r="BW4202" s="2" t="s">
        <v>5</v>
      </c>
    </row>
    <row r="4203" spans="5:75" customFormat="1" x14ac:dyDescent="0.25"/>
    <row r="4204" spans="5:75" customFormat="1" x14ac:dyDescent="0.25"/>
    <row r="4205" spans="5:75" customFormat="1" x14ac:dyDescent="0.25"/>
    <row r="4206" spans="5:75" customFormat="1" x14ac:dyDescent="0.25"/>
    <row r="4207" spans="5:75" customFormat="1" x14ac:dyDescent="0.25"/>
    <row r="4208" spans="5:75"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4373" customFormat="1" x14ac:dyDescent="0.25"/>
    <row r="4374" customFormat="1" x14ac:dyDescent="0.25"/>
    <row r="4375" customFormat="1" x14ac:dyDescent="0.25"/>
    <row r="4376" customFormat="1" x14ac:dyDescent="0.25"/>
    <row r="4377" customFormat="1" x14ac:dyDescent="0.25"/>
    <row r="4378" customFormat="1" x14ac:dyDescent="0.25"/>
    <row r="4379" customFormat="1" x14ac:dyDescent="0.25"/>
    <row r="4380" customFormat="1" x14ac:dyDescent="0.25"/>
    <row r="4381" customFormat="1" x14ac:dyDescent="0.25"/>
    <row r="4382" customFormat="1" x14ac:dyDescent="0.25"/>
    <row r="4383" customFormat="1" x14ac:dyDescent="0.25"/>
    <row r="4384" customFormat="1" x14ac:dyDescent="0.25"/>
    <row r="4385" spans="3:5" customFormat="1" x14ac:dyDescent="0.25"/>
    <row r="4386" spans="3:5" customFormat="1" x14ac:dyDescent="0.25"/>
    <row r="4387" spans="3:5" customFormat="1" x14ac:dyDescent="0.25"/>
    <row r="4388" spans="3:5" customFormat="1" x14ac:dyDescent="0.25"/>
    <row r="4389" spans="3:5" customFormat="1" x14ac:dyDescent="0.25"/>
    <row r="4390" spans="3:5" customFormat="1" x14ac:dyDescent="0.25"/>
    <row r="4391" spans="3:5" customFormat="1" x14ac:dyDescent="0.25"/>
    <row r="4392" spans="3:5" customFormat="1" x14ac:dyDescent="0.25"/>
    <row r="4393" spans="3:5" customFormat="1" x14ac:dyDescent="0.25"/>
    <row r="4394" spans="3:5" customFormat="1" x14ac:dyDescent="0.25"/>
    <row r="4395" spans="3:5" customFormat="1" x14ac:dyDescent="0.25">
      <c r="C4395" s="21">
        <v>0</v>
      </c>
      <c r="E4395" s="1" t="s">
        <v>6551</v>
      </c>
    </row>
    <row r="4396" spans="3:5" customFormat="1" x14ac:dyDescent="0.25"/>
    <row r="4397" spans="3:5" customFormat="1" x14ac:dyDescent="0.25">
      <c r="E4397" s="2" t="s">
        <v>6561</v>
      </c>
    </row>
    <row r="4398" spans="3:5" customFormat="1" x14ac:dyDescent="0.25"/>
    <row r="4399" spans="3:5" customFormat="1" x14ac:dyDescent="0.25"/>
    <row r="4400" spans="3:5" customFormat="1" x14ac:dyDescent="0.25"/>
    <row r="4401" customFormat="1" x14ac:dyDescent="0.25"/>
    <row r="4402" customFormat="1" x14ac:dyDescent="0.25"/>
    <row r="4403" customFormat="1" x14ac:dyDescent="0.25"/>
    <row r="4404" customFormat="1" x14ac:dyDescent="0.25"/>
    <row r="4405" customFormat="1" x14ac:dyDescent="0.25"/>
    <row r="4406" customFormat="1" x14ac:dyDescent="0.25"/>
    <row r="4407" customFormat="1" x14ac:dyDescent="0.25"/>
    <row r="4408" customFormat="1" x14ac:dyDescent="0.25"/>
    <row r="4409" customFormat="1" x14ac:dyDescent="0.25"/>
    <row r="4410" customFormat="1" x14ac:dyDescent="0.25"/>
    <row r="4411" customFormat="1" x14ac:dyDescent="0.25"/>
    <row r="4412" customFormat="1" x14ac:dyDescent="0.25"/>
    <row r="4413" customFormat="1" x14ac:dyDescent="0.25"/>
    <row r="4414" customFormat="1" x14ac:dyDescent="0.25"/>
    <row r="4415" customFormat="1" x14ac:dyDescent="0.25"/>
    <row r="4416" customFormat="1" x14ac:dyDescent="0.25"/>
    <row r="4417" spans="5:35" customFormat="1" x14ac:dyDescent="0.25"/>
    <row r="4418" spans="5:35" customFormat="1" x14ac:dyDescent="0.25"/>
    <row r="4419" spans="5:35" customFormat="1" x14ac:dyDescent="0.25"/>
    <row r="4420" spans="5:35" customFormat="1" x14ac:dyDescent="0.25"/>
    <row r="4421" spans="5:35" customFormat="1" x14ac:dyDescent="0.25"/>
    <row r="4422" spans="5:35" customFormat="1" x14ac:dyDescent="0.25"/>
    <row r="4423" spans="5:35" customFormat="1" x14ac:dyDescent="0.25"/>
    <row r="4424" spans="5:35" customFormat="1" x14ac:dyDescent="0.25">
      <c r="E4424" s="2" t="s">
        <v>6562</v>
      </c>
    </row>
    <row r="4425" spans="5:35" customFormat="1" x14ac:dyDescent="0.25"/>
    <row r="4426" spans="5:35" x14ac:dyDescent="0.25">
      <c r="E4426" s="3" t="s">
        <v>101</v>
      </c>
      <c r="U4426" s="13" t="s">
        <v>104</v>
      </c>
      <c r="AI4426" s="3" t="s">
        <v>107</v>
      </c>
    </row>
    <row r="4427" spans="5:35" x14ac:dyDescent="0.25">
      <c r="E4427" s="3" t="s">
        <v>102</v>
      </c>
      <c r="U4427" s="13" t="s">
        <v>105</v>
      </c>
      <c r="AI4427" s="3" t="s">
        <v>108</v>
      </c>
    </row>
    <row r="4428" spans="5:35" x14ac:dyDescent="0.25">
      <c r="E4428" s="3" t="s">
        <v>103</v>
      </c>
      <c r="U4428" s="13" t="s">
        <v>106</v>
      </c>
      <c r="AI4428" s="3" t="s">
        <v>109</v>
      </c>
    </row>
    <row r="4430" spans="5:35" x14ac:dyDescent="0.25">
      <c r="E4430" s="14" t="s">
        <v>2</v>
      </c>
      <c r="F4430" s="15"/>
      <c r="G4430" s="15"/>
      <c r="H4430" s="15"/>
      <c r="I4430" s="15"/>
      <c r="J4430" s="15"/>
      <c r="K4430" s="15"/>
      <c r="L4430" s="15"/>
      <c r="M4430" s="15"/>
      <c r="N4430" s="15"/>
      <c r="O4430" s="15"/>
      <c r="P4430" s="15"/>
      <c r="Q4430" s="15"/>
      <c r="R4430" s="15"/>
      <c r="S4430" s="15"/>
      <c r="T4430" s="15"/>
      <c r="U4430" s="15"/>
      <c r="V4430" s="15"/>
      <c r="W4430" s="15"/>
      <c r="X4430" s="15"/>
      <c r="Y4430" s="15"/>
      <c r="Z4430" s="15"/>
      <c r="AA4430" s="15"/>
      <c r="AB4430" s="15"/>
      <c r="AC4430" s="15"/>
      <c r="AD4430" s="15"/>
      <c r="AE4430" s="15"/>
    </row>
    <row r="4431" spans="5:35" x14ac:dyDescent="0.25">
      <c r="E4431" s="14" t="s">
        <v>64</v>
      </c>
      <c r="F4431" s="15"/>
      <c r="G4431" s="15"/>
      <c r="H4431" s="15"/>
      <c r="I4431" s="15"/>
      <c r="J4431" s="15"/>
      <c r="K4431" s="15"/>
      <c r="L4431" s="15"/>
      <c r="M4431" s="15"/>
      <c r="N4431" s="15"/>
      <c r="O4431" s="15"/>
      <c r="P4431" s="15"/>
      <c r="Q4431" s="15"/>
      <c r="R4431" s="15"/>
      <c r="S4431" s="15"/>
      <c r="T4431" s="15"/>
      <c r="U4431" s="15"/>
      <c r="V4431" s="15"/>
      <c r="W4431" s="15"/>
      <c r="X4431" s="15"/>
      <c r="Y4431" s="15"/>
      <c r="Z4431" s="15"/>
      <c r="AA4431" s="15"/>
      <c r="AB4431" s="15"/>
      <c r="AC4431" s="15"/>
      <c r="AD4431" s="15"/>
      <c r="AE4431" s="15"/>
    </row>
    <row r="4432" spans="5:35" x14ac:dyDescent="0.25">
      <c r="E4432" s="37" t="s">
        <v>74</v>
      </c>
      <c r="F4432" s="20"/>
      <c r="G4432" s="20"/>
      <c r="H4432" s="20"/>
      <c r="I4432" s="20"/>
      <c r="J4432" s="20"/>
      <c r="K4432" s="20"/>
      <c r="L4432" s="20"/>
      <c r="M4432" s="20"/>
      <c r="N4432" s="20"/>
      <c r="O4432" s="20"/>
      <c r="P4432" s="20"/>
      <c r="Q4432" s="20"/>
      <c r="R4432" s="20"/>
      <c r="S4432" s="20"/>
      <c r="T4432" s="20"/>
      <c r="U4432" s="20"/>
      <c r="V4432" s="20"/>
      <c r="W4432" s="20"/>
      <c r="X4432" s="20"/>
      <c r="Y4432" s="20"/>
      <c r="Z4432" s="20"/>
      <c r="AA4432" s="20"/>
      <c r="AB4432" s="20"/>
      <c r="AC4432" s="20"/>
      <c r="AD4432" s="20"/>
      <c r="AE4432" s="20"/>
    </row>
    <row r="4433" spans="5:31" x14ac:dyDescent="0.25">
      <c r="E4433" s="45" t="s">
        <v>33</v>
      </c>
      <c r="F4433" s="15"/>
      <c r="G4433" s="15"/>
      <c r="H4433" s="15"/>
      <c r="I4433" s="15"/>
      <c r="J4433" s="15"/>
      <c r="K4433" s="15"/>
      <c r="L4433" s="15"/>
      <c r="M4433" s="15"/>
      <c r="N4433" s="15"/>
      <c r="O4433" s="15"/>
      <c r="P4433" s="15"/>
      <c r="Q4433" s="15"/>
      <c r="R4433" s="15"/>
      <c r="S4433" s="15"/>
      <c r="T4433" s="15"/>
      <c r="U4433" s="15"/>
      <c r="V4433" s="15"/>
      <c r="W4433" s="15"/>
      <c r="X4433" s="15"/>
      <c r="Y4433" s="15"/>
      <c r="Z4433" s="15"/>
      <c r="AA4433" s="15"/>
      <c r="AB4433" s="15"/>
      <c r="AC4433" s="15"/>
      <c r="AD4433" s="15"/>
      <c r="AE4433" s="15"/>
    </row>
    <row r="4434" spans="5:31" x14ac:dyDescent="0.25">
      <c r="E4434" s="37" t="s">
        <v>57</v>
      </c>
      <c r="F4434" s="20"/>
      <c r="G4434" s="20"/>
      <c r="H4434" s="20"/>
      <c r="I4434" s="20"/>
      <c r="J4434" s="20"/>
      <c r="K4434" s="20"/>
      <c r="L4434" s="20"/>
      <c r="M4434" s="20"/>
      <c r="N4434" s="20"/>
      <c r="O4434" s="20"/>
      <c r="P4434" s="20"/>
      <c r="Q4434" s="20"/>
      <c r="R4434" s="20"/>
      <c r="S4434" s="20"/>
      <c r="T4434" s="20"/>
      <c r="U4434" s="20"/>
      <c r="V4434" s="20"/>
      <c r="W4434" s="20"/>
      <c r="X4434" s="20"/>
      <c r="Y4434" s="20"/>
      <c r="Z4434" s="20"/>
      <c r="AA4434" s="20"/>
      <c r="AB4434" s="20"/>
      <c r="AC4434" s="20"/>
      <c r="AD4434" s="20"/>
      <c r="AE4434" s="20"/>
    </row>
    <row r="4435" spans="5:31" x14ac:dyDescent="0.25">
      <c r="E4435" s="14" t="s">
        <v>73</v>
      </c>
      <c r="F4435" s="15"/>
      <c r="G4435" s="15"/>
      <c r="H4435" s="15"/>
      <c r="I4435" s="15"/>
      <c r="J4435" s="15"/>
      <c r="K4435" s="15"/>
      <c r="L4435" s="15"/>
      <c r="M4435" s="15"/>
      <c r="N4435" s="15"/>
      <c r="O4435" s="15"/>
      <c r="P4435" s="15"/>
      <c r="Q4435" s="15"/>
      <c r="R4435" s="15"/>
      <c r="S4435" s="15"/>
      <c r="T4435" s="15"/>
      <c r="U4435" s="15"/>
      <c r="V4435" s="15"/>
      <c r="W4435" s="15"/>
      <c r="X4435" s="15"/>
      <c r="Y4435" s="15"/>
      <c r="Z4435" s="15"/>
      <c r="AA4435" s="15"/>
      <c r="AB4435" s="15"/>
      <c r="AC4435" s="15"/>
      <c r="AD4435" s="15"/>
      <c r="AE4435" s="15"/>
    </row>
    <row r="4436" spans="5:31" x14ac:dyDescent="0.25">
      <c r="E4436" s="25" t="s">
        <v>80</v>
      </c>
      <c r="F4436" s="26"/>
      <c r="G4436" s="26"/>
      <c r="H4436" s="26"/>
      <c r="I4436" s="26"/>
      <c r="J4436" s="26"/>
      <c r="K4436" s="26"/>
      <c r="L4436" s="26"/>
      <c r="M4436" s="26"/>
      <c r="N4436" s="26"/>
      <c r="O4436" s="26"/>
      <c r="P4436" s="26"/>
      <c r="Q4436" s="26"/>
      <c r="R4436" s="26"/>
      <c r="S4436" s="26"/>
      <c r="T4436" s="26"/>
      <c r="U4436" s="26"/>
      <c r="V4436" s="26"/>
      <c r="W4436" s="26"/>
      <c r="X4436" s="26"/>
      <c r="Y4436" s="26"/>
      <c r="Z4436" s="26"/>
      <c r="AA4436" s="26"/>
      <c r="AB4436" s="26"/>
      <c r="AC4436" s="26"/>
      <c r="AD4436" s="26"/>
      <c r="AE4436" s="26"/>
    </row>
    <row r="4437" spans="5:31" x14ac:dyDescent="0.25">
      <c r="E4437" s="14" t="s">
        <v>37</v>
      </c>
      <c r="F4437" s="15"/>
      <c r="G4437" s="15"/>
      <c r="H4437" s="15"/>
      <c r="I4437" s="15"/>
      <c r="J4437" s="15"/>
      <c r="K4437" s="15"/>
      <c r="L4437" s="15"/>
      <c r="M4437" s="15"/>
      <c r="N4437" s="15"/>
      <c r="O4437" s="15"/>
      <c r="P4437" s="15"/>
      <c r="Q4437" s="15"/>
      <c r="R4437" s="15"/>
      <c r="S4437" s="15"/>
      <c r="T4437" s="15"/>
      <c r="U4437" s="15"/>
      <c r="V4437" s="15"/>
      <c r="W4437" s="15"/>
      <c r="X4437" s="15"/>
      <c r="Y4437" s="15"/>
      <c r="Z4437" s="15"/>
      <c r="AA4437" s="15"/>
      <c r="AB4437" s="15"/>
      <c r="AC4437" s="15"/>
      <c r="AD4437" s="15"/>
      <c r="AE4437" s="15"/>
    </row>
    <row r="4438" spans="5:31" x14ac:dyDescent="0.25">
      <c r="E4438" s="45" t="s">
        <v>38</v>
      </c>
      <c r="F4438" s="15"/>
      <c r="G4438" s="15"/>
      <c r="H4438" s="15"/>
      <c r="I4438" s="15"/>
      <c r="J4438" s="15"/>
      <c r="K4438" s="15"/>
      <c r="L4438" s="15"/>
      <c r="M4438" s="15"/>
      <c r="N4438" s="15"/>
      <c r="O4438" s="15"/>
      <c r="P4438" s="15"/>
      <c r="Q4438" s="15"/>
      <c r="R4438" s="15"/>
      <c r="S4438" s="15"/>
      <c r="T4438" s="15"/>
      <c r="U4438" s="15"/>
      <c r="V4438" s="15"/>
      <c r="W4438" s="15"/>
      <c r="X4438" s="15"/>
      <c r="Y4438" s="15"/>
      <c r="Z4438" s="15"/>
      <c r="AA4438" s="15"/>
      <c r="AB4438" s="15"/>
      <c r="AC4438" s="15"/>
      <c r="AD4438" s="15"/>
      <c r="AE4438" s="15"/>
    </row>
    <row r="4439" spans="5:31" x14ac:dyDescent="0.25">
      <c r="E4439" s="37" t="s">
        <v>82</v>
      </c>
      <c r="F4439" s="20"/>
      <c r="G4439" s="20"/>
      <c r="H4439" s="20"/>
      <c r="I4439" s="20"/>
      <c r="J4439" s="20"/>
      <c r="K4439" s="20"/>
      <c r="L4439" s="20"/>
      <c r="M4439" s="20"/>
      <c r="N4439" s="20"/>
      <c r="O4439" s="20"/>
      <c r="P4439" s="20"/>
      <c r="Q4439" s="20"/>
      <c r="R4439" s="20"/>
      <c r="S4439" s="20"/>
      <c r="T4439" s="20"/>
      <c r="U4439" s="20"/>
      <c r="V4439" s="20"/>
      <c r="W4439" s="20"/>
      <c r="X4439" s="20"/>
      <c r="Y4439" s="20"/>
      <c r="Z4439" s="20"/>
      <c r="AA4439" s="20"/>
      <c r="AB4439" s="20"/>
      <c r="AC4439" s="20"/>
      <c r="AD4439" s="20"/>
      <c r="AE4439" s="20"/>
    </row>
    <row r="4440" spans="5:31" x14ac:dyDescent="0.25">
      <c r="E4440" s="37" t="s">
        <v>83</v>
      </c>
      <c r="F4440" s="20"/>
      <c r="G4440" s="20"/>
      <c r="H4440" s="20"/>
      <c r="I4440" s="20"/>
      <c r="J4440" s="20"/>
      <c r="K4440" s="20"/>
      <c r="L4440" s="20"/>
      <c r="M4440" s="20"/>
      <c r="N4440" s="20"/>
      <c r="O4440" s="20"/>
      <c r="P4440" s="20"/>
      <c r="Q4440" s="20"/>
      <c r="R4440" s="20"/>
      <c r="S4440" s="20"/>
      <c r="T4440" s="20"/>
      <c r="U4440" s="20"/>
      <c r="V4440" s="20"/>
      <c r="W4440" s="20"/>
      <c r="X4440" s="20"/>
      <c r="Y4440" s="20"/>
      <c r="Z4440" s="20"/>
      <c r="AA4440" s="20"/>
      <c r="AB4440" s="20"/>
      <c r="AC4440" s="20"/>
      <c r="AD4440" s="20"/>
      <c r="AE4440" s="20"/>
    </row>
    <row r="4441" spans="5:31" x14ac:dyDescent="0.25">
      <c r="E4441" s="37" t="s">
        <v>88</v>
      </c>
      <c r="F4441" s="20"/>
      <c r="G4441" s="20"/>
      <c r="H4441" s="20"/>
      <c r="I4441" s="20"/>
      <c r="J4441" s="20"/>
      <c r="K4441" s="20"/>
      <c r="L4441" s="20"/>
      <c r="M4441" s="20"/>
      <c r="N4441" s="20"/>
      <c r="O4441" s="20"/>
      <c r="P4441" s="20"/>
      <c r="Q4441" s="20"/>
      <c r="R4441" s="20"/>
      <c r="S4441" s="20"/>
      <c r="T4441" s="20"/>
      <c r="U4441" s="20"/>
      <c r="V4441" s="20"/>
      <c r="W4441" s="20"/>
      <c r="X4441" s="20"/>
      <c r="Y4441" s="20"/>
      <c r="Z4441" s="20"/>
      <c r="AA4441" s="20"/>
      <c r="AB4441" s="20"/>
      <c r="AC4441" s="20"/>
      <c r="AD4441" s="20"/>
      <c r="AE4441" s="20"/>
    </row>
    <row r="4442" spans="5:31" x14ac:dyDescent="0.25">
      <c r="E4442" s="37" t="s">
        <v>90</v>
      </c>
      <c r="F4442" s="20"/>
      <c r="G4442" s="20"/>
      <c r="H4442" s="20"/>
      <c r="I4442" s="20"/>
      <c r="J4442" s="20"/>
      <c r="K4442" s="20"/>
      <c r="L4442" s="20"/>
      <c r="M4442" s="20"/>
      <c r="N4442" s="20"/>
      <c r="O4442" s="20"/>
      <c r="P4442" s="20"/>
      <c r="Q4442" s="20"/>
      <c r="R4442" s="20"/>
      <c r="S4442" s="20"/>
      <c r="T4442" s="20"/>
      <c r="U4442" s="20"/>
      <c r="V4442" s="20"/>
      <c r="W4442" s="20"/>
      <c r="X4442" s="20"/>
      <c r="Y4442" s="20"/>
      <c r="Z4442" s="20"/>
      <c r="AA4442" s="20"/>
      <c r="AB4442" s="20"/>
      <c r="AC4442" s="20"/>
      <c r="AD4442" s="20"/>
      <c r="AE4442" s="20"/>
    </row>
    <row r="4443" spans="5:31" x14ac:dyDescent="0.25">
      <c r="E4443" s="37" t="s">
        <v>96</v>
      </c>
      <c r="F4443" s="20"/>
      <c r="G4443" s="20"/>
      <c r="H4443" s="20"/>
      <c r="I4443" s="20"/>
      <c r="J4443" s="20"/>
      <c r="K4443" s="20"/>
      <c r="L4443" s="20"/>
      <c r="M4443" s="20"/>
      <c r="N4443" s="20"/>
      <c r="O4443" s="20"/>
      <c r="P4443" s="20"/>
      <c r="Q4443" s="20"/>
      <c r="R4443" s="20"/>
      <c r="S4443" s="20"/>
      <c r="T4443" s="20"/>
      <c r="U4443" s="20"/>
      <c r="V4443" s="20"/>
      <c r="W4443" s="20"/>
      <c r="X4443" s="20"/>
      <c r="Y4443" s="20"/>
      <c r="Z4443" s="20"/>
      <c r="AA4443" s="20"/>
      <c r="AB4443" s="20"/>
      <c r="AC4443" s="20"/>
      <c r="AD4443" s="20"/>
      <c r="AE4443" s="20"/>
    </row>
    <row r="4444" spans="5:31" x14ac:dyDescent="0.25">
      <c r="E4444" s="37" t="s">
        <v>97</v>
      </c>
      <c r="F4444" s="20"/>
      <c r="G4444" s="20"/>
      <c r="H4444" s="20"/>
      <c r="I4444" s="20"/>
      <c r="J4444" s="20"/>
      <c r="K4444" s="20"/>
      <c r="L4444" s="20"/>
      <c r="M4444" s="20"/>
      <c r="N4444" s="20"/>
      <c r="O4444" s="20"/>
      <c r="P4444" s="20"/>
      <c r="Q4444" s="20"/>
      <c r="R4444" s="20"/>
      <c r="S4444" s="20"/>
      <c r="T4444" s="20"/>
      <c r="U4444" s="20"/>
      <c r="V4444" s="20"/>
      <c r="W4444" s="20"/>
      <c r="X4444" s="20"/>
      <c r="Y4444" s="20"/>
      <c r="Z4444" s="20"/>
      <c r="AA4444" s="20"/>
      <c r="AB4444" s="20"/>
      <c r="AC4444" s="20"/>
      <c r="AD4444" s="20"/>
      <c r="AE4444" s="20"/>
    </row>
    <row r="4445" spans="5:31" x14ac:dyDescent="0.25">
      <c r="E4445" s="37" t="s">
        <v>98</v>
      </c>
      <c r="F4445" s="20"/>
      <c r="G4445" s="20"/>
      <c r="H4445" s="20"/>
      <c r="I4445" s="20"/>
      <c r="J4445" s="20"/>
      <c r="K4445" s="20"/>
      <c r="L4445" s="20"/>
      <c r="M4445" s="20"/>
      <c r="N4445" s="20"/>
      <c r="O4445" s="20"/>
      <c r="P4445" s="20"/>
      <c r="Q4445" s="20"/>
      <c r="R4445" s="20"/>
      <c r="S4445" s="20"/>
      <c r="T4445" s="20"/>
      <c r="U4445" s="20"/>
      <c r="V4445" s="20"/>
      <c r="W4445" s="20"/>
      <c r="X4445" s="20"/>
      <c r="Y4445" s="20"/>
      <c r="Z4445" s="20"/>
      <c r="AA4445" s="20"/>
      <c r="AB4445" s="20"/>
      <c r="AC4445" s="20"/>
      <c r="AD4445" s="20"/>
      <c r="AE4445" s="20"/>
    </row>
    <row r="4446" spans="5:31" x14ac:dyDescent="0.25">
      <c r="E4446" s="37" t="s">
        <v>6564</v>
      </c>
      <c r="F4446" s="20"/>
      <c r="G4446" s="20"/>
      <c r="H4446" s="20"/>
      <c r="I4446" s="20"/>
      <c r="J4446" s="20"/>
      <c r="K4446" s="20"/>
      <c r="L4446" s="20"/>
      <c r="M4446" s="20"/>
      <c r="N4446" s="20"/>
      <c r="O4446" s="20"/>
      <c r="P4446" s="20"/>
      <c r="Q4446" s="20"/>
      <c r="R4446" s="20"/>
      <c r="S4446" s="20"/>
      <c r="T4446" s="20"/>
      <c r="U4446" s="20"/>
      <c r="V4446" s="20"/>
      <c r="W4446" s="20"/>
      <c r="X4446" s="20"/>
      <c r="Y4446" s="20"/>
      <c r="Z4446" s="20"/>
      <c r="AA4446" s="20"/>
      <c r="AB4446" s="20"/>
      <c r="AC4446" s="20"/>
      <c r="AD4446" s="20"/>
      <c r="AE4446" s="20"/>
    </row>
    <row r="4447" spans="5:31" x14ac:dyDescent="0.25">
      <c r="E4447" s="14" t="s">
        <v>258</v>
      </c>
      <c r="F4447" s="15"/>
      <c r="G4447" s="15"/>
      <c r="H4447" s="15"/>
      <c r="I4447" s="15"/>
      <c r="J4447" s="15"/>
      <c r="K4447" s="15"/>
      <c r="L4447" s="15"/>
      <c r="M4447" s="15"/>
      <c r="N4447" s="15"/>
      <c r="O4447" s="15"/>
      <c r="P4447" s="15"/>
      <c r="Q4447" s="15"/>
      <c r="R4447" s="15"/>
      <c r="S4447" s="15"/>
      <c r="T4447" s="15"/>
      <c r="U4447" s="15"/>
      <c r="V4447" s="15"/>
      <c r="W4447" s="15"/>
      <c r="X4447" s="15"/>
      <c r="Y4447" s="15"/>
      <c r="Z4447" s="15"/>
      <c r="AA4447" s="15"/>
      <c r="AB4447" s="15"/>
      <c r="AC4447" s="15"/>
      <c r="AD4447" s="15"/>
      <c r="AE4447" s="15"/>
    </row>
    <row r="4448" spans="5:31" x14ac:dyDescent="0.25">
      <c r="E4448" s="14" t="s">
        <v>62</v>
      </c>
      <c r="F4448" s="15"/>
      <c r="G4448" s="15"/>
      <c r="H4448" s="15"/>
      <c r="I4448" s="15"/>
      <c r="J4448" s="15"/>
      <c r="K4448" s="15"/>
      <c r="L4448" s="15"/>
      <c r="M4448" s="15"/>
      <c r="N4448" s="15"/>
      <c r="O4448" s="15"/>
      <c r="P4448" s="15"/>
      <c r="Q4448" s="15"/>
      <c r="R4448" s="15"/>
      <c r="S4448" s="15"/>
      <c r="T4448" s="15"/>
      <c r="U4448" s="15"/>
      <c r="V4448" s="15"/>
      <c r="W4448" s="15"/>
      <c r="X4448" s="15"/>
      <c r="Y4448" s="15"/>
      <c r="Z4448" s="15"/>
      <c r="AA4448" s="15"/>
      <c r="AB4448" s="15"/>
      <c r="AC4448" s="15"/>
      <c r="AD4448" s="15"/>
      <c r="AE4448" s="15"/>
    </row>
    <row r="4449" spans="5:32" x14ac:dyDescent="0.25">
      <c r="E4449" s="14" t="s">
        <v>63</v>
      </c>
      <c r="F4449" s="15"/>
      <c r="G4449" s="15"/>
      <c r="H4449" s="15"/>
      <c r="I4449" s="15"/>
      <c r="J4449" s="15"/>
      <c r="K4449" s="15"/>
      <c r="L4449" s="15"/>
      <c r="M4449" s="15"/>
      <c r="N4449" s="15"/>
      <c r="O4449" s="15"/>
      <c r="P4449" s="15"/>
      <c r="Q4449" s="15"/>
      <c r="R4449" s="15"/>
      <c r="S4449" s="15"/>
      <c r="T4449" s="15"/>
      <c r="U4449" s="15"/>
      <c r="V4449" s="15"/>
      <c r="W4449" s="15"/>
      <c r="X4449" s="15"/>
      <c r="Y4449" s="15"/>
      <c r="Z4449" s="15"/>
      <c r="AA4449" s="15"/>
      <c r="AB4449" s="15"/>
      <c r="AC4449" s="15"/>
      <c r="AD4449" s="15"/>
      <c r="AE4449" s="15"/>
    </row>
    <row r="4450" spans="5:32" x14ac:dyDescent="0.25">
      <c r="E4450" s="14" t="s">
        <v>39</v>
      </c>
      <c r="F4450" s="15"/>
      <c r="G4450" s="15"/>
      <c r="H4450" s="15"/>
      <c r="I4450" s="15"/>
      <c r="J4450" s="15"/>
      <c r="K4450" s="15"/>
      <c r="L4450" s="15"/>
      <c r="M4450" s="15"/>
      <c r="N4450" s="15"/>
      <c r="O4450" s="15"/>
      <c r="P4450" s="15"/>
      <c r="Q4450" s="15"/>
      <c r="R4450" s="15"/>
      <c r="S4450" s="15"/>
      <c r="T4450" s="15"/>
      <c r="U4450" s="15"/>
      <c r="V4450" s="15"/>
      <c r="W4450" s="15"/>
      <c r="X4450" s="15"/>
      <c r="Y4450" s="15"/>
      <c r="Z4450" s="15"/>
      <c r="AA4450" s="15"/>
      <c r="AB4450" s="15"/>
      <c r="AC4450" s="15"/>
      <c r="AD4450" s="15"/>
      <c r="AE4450" s="15"/>
    </row>
    <row r="4451" spans="5:32" x14ac:dyDescent="0.25">
      <c r="E4451" s="37" t="s">
        <v>85</v>
      </c>
      <c r="F4451" s="20"/>
      <c r="G4451" s="20"/>
      <c r="H4451" s="20"/>
      <c r="I4451" s="20"/>
      <c r="J4451" s="20"/>
      <c r="K4451" s="20"/>
      <c r="L4451" s="20"/>
      <c r="M4451" s="20"/>
      <c r="N4451" s="20"/>
      <c r="O4451" s="20"/>
      <c r="P4451" s="20"/>
      <c r="Q4451" s="20"/>
      <c r="R4451" s="20"/>
      <c r="S4451" s="20"/>
      <c r="T4451" s="20"/>
      <c r="U4451" s="20"/>
      <c r="V4451" s="20"/>
      <c r="W4451" s="20"/>
      <c r="X4451" s="20"/>
      <c r="Y4451" s="20"/>
      <c r="Z4451" s="20"/>
      <c r="AA4451" s="20"/>
      <c r="AB4451" s="20"/>
      <c r="AC4451" s="20"/>
      <c r="AD4451" s="20"/>
      <c r="AE4451" s="20"/>
    </row>
    <row r="4452" spans="5:32" x14ac:dyDescent="0.25">
      <c r="E4452" s="37" t="s">
        <v>84</v>
      </c>
      <c r="F4452" s="20"/>
      <c r="G4452" s="20"/>
      <c r="H4452" s="20"/>
      <c r="I4452" s="20"/>
      <c r="J4452" s="20"/>
      <c r="K4452" s="20"/>
      <c r="L4452" s="20"/>
      <c r="M4452" s="20"/>
      <c r="N4452" s="20"/>
      <c r="O4452" s="20"/>
      <c r="P4452" s="20"/>
      <c r="Q4452" s="20"/>
      <c r="R4452" s="20"/>
      <c r="S4452" s="20"/>
      <c r="T4452" s="20"/>
      <c r="U4452" s="20"/>
      <c r="V4452" s="20"/>
      <c r="W4452" s="20"/>
      <c r="X4452" s="20"/>
      <c r="Y4452" s="20"/>
      <c r="Z4452" s="20"/>
      <c r="AA4452" s="20"/>
      <c r="AB4452" s="20"/>
      <c r="AC4452" s="20"/>
      <c r="AD4452" s="20"/>
      <c r="AE4452" s="20"/>
    </row>
    <row r="4453" spans="5:32" x14ac:dyDescent="0.25">
      <c r="E4453" s="37" t="s">
        <v>87</v>
      </c>
      <c r="F4453" s="20"/>
      <c r="G4453" s="20"/>
      <c r="H4453" s="20"/>
      <c r="I4453" s="20"/>
      <c r="J4453" s="20"/>
      <c r="K4453" s="20"/>
      <c r="L4453" s="20"/>
      <c r="M4453" s="20"/>
      <c r="N4453" s="20"/>
      <c r="O4453" s="20"/>
      <c r="P4453" s="20"/>
      <c r="Q4453" s="20"/>
      <c r="R4453" s="20"/>
      <c r="S4453" s="20"/>
      <c r="T4453" s="20"/>
      <c r="U4453" s="20"/>
      <c r="V4453" s="20"/>
      <c r="W4453" s="20"/>
      <c r="X4453" s="20"/>
      <c r="Y4453" s="20"/>
      <c r="Z4453" s="20"/>
      <c r="AA4453" s="20"/>
      <c r="AB4453" s="20"/>
      <c r="AC4453" s="20"/>
      <c r="AD4453" s="20"/>
      <c r="AE4453" s="20"/>
    </row>
    <row r="4454" spans="5:32" x14ac:dyDescent="0.25">
      <c r="E4454" s="37" t="s">
        <v>86</v>
      </c>
      <c r="F4454" s="20"/>
      <c r="G4454" s="20"/>
      <c r="H4454" s="20"/>
      <c r="I4454" s="20"/>
      <c r="J4454" s="20"/>
      <c r="K4454" s="20"/>
      <c r="L4454" s="20"/>
      <c r="M4454" s="20"/>
      <c r="N4454" s="20"/>
      <c r="O4454" s="20"/>
      <c r="P4454" s="20"/>
      <c r="Q4454" s="20"/>
      <c r="R4454" s="20"/>
      <c r="S4454" s="20"/>
      <c r="T4454" s="20"/>
      <c r="U4454" s="20"/>
      <c r="V4454" s="20"/>
      <c r="W4454" s="20"/>
      <c r="X4454" s="20"/>
      <c r="Y4454" s="20"/>
      <c r="Z4454" s="20"/>
      <c r="AA4454" s="20"/>
      <c r="AB4454" s="20"/>
      <c r="AC4454" s="20"/>
      <c r="AD4454" s="20"/>
      <c r="AE4454" s="20"/>
    </row>
    <row r="4455" spans="5:32" x14ac:dyDescent="0.25">
      <c r="E4455" s="14" t="s">
        <v>6563</v>
      </c>
      <c r="F4455" s="15"/>
      <c r="G4455" s="15"/>
      <c r="H4455" s="15"/>
      <c r="I4455" s="15"/>
      <c r="J4455" s="15"/>
      <c r="K4455" s="15"/>
      <c r="L4455" s="15"/>
      <c r="M4455" s="15"/>
      <c r="N4455" s="15"/>
      <c r="O4455" s="15"/>
      <c r="P4455" s="15"/>
      <c r="Q4455" s="15"/>
      <c r="R4455" s="15"/>
      <c r="S4455" s="15"/>
      <c r="T4455" s="15"/>
      <c r="U4455" s="15"/>
      <c r="V4455" s="15"/>
      <c r="W4455" s="15"/>
      <c r="X4455" s="15"/>
      <c r="Y4455" s="15"/>
      <c r="Z4455" s="15"/>
      <c r="AA4455" s="15"/>
      <c r="AB4455" s="15"/>
      <c r="AC4455" s="15"/>
      <c r="AD4455" s="15"/>
      <c r="AE4455" s="15"/>
    </row>
    <row r="4456" spans="5:32" x14ac:dyDescent="0.25">
      <c r="E4456" s="37" t="s">
        <v>89</v>
      </c>
      <c r="F4456" s="20"/>
      <c r="G4456" s="20"/>
      <c r="H4456" s="20"/>
      <c r="I4456" s="20"/>
      <c r="J4456" s="20"/>
      <c r="K4456" s="20"/>
      <c r="L4456" s="20"/>
      <c r="M4456" s="20"/>
      <c r="N4456" s="20"/>
      <c r="O4456" s="20"/>
      <c r="P4456" s="20"/>
      <c r="Q4456" s="20"/>
      <c r="R4456" s="20"/>
      <c r="S4456" s="20"/>
      <c r="T4456" s="20"/>
      <c r="U4456" s="20"/>
      <c r="V4456" s="20"/>
      <c r="W4456" s="20"/>
      <c r="X4456" s="20"/>
      <c r="Y4456" s="20"/>
      <c r="Z4456" s="20"/>
      <c r="AA4456" s="20"/>
      <c r="AB4456" s="20"/>
      <c r="AC4456" s="20"/>
      <c r="AD4456" s="20"/>
      <c r="AE4456" s="20"/>
    </row>
    <row r="4458" spans="5:32" x14ac:dyDescent="0.25">
      <c r="E4458" s="16" t="s">
        <v>22</v>
      </c>
      <c r="F4458" s="17"/>
      <c r="G4458" s="17"/>
      <c r="H4458" s="17"/>
      <c r="I4458" s="17"/>
      <c r="J4458" s="17"/>
      <c r="K4458" s="17"/>
      <c r="L4458" s="17"/>
      <c r="M4458" s="17"/>
      <c r="N4458" s="17"/>
      <c r="O4458" s="17"/>
      <c r="P4458" s="17"/>
      <c r="Q4458" s="17"/>
      <c r="R4458" s="17"/>
      <c r="S4458" s="17"/>
      <c r="T4458" s="17"/>
      <c r="U4458" s="17"/>
      <c r="V4458" s="17"/>
      <c r="W4458" s="17"/>
      <c r="X4458" s="17"/>
      <c r="Y4458" s="17"/>
      <c r="Z4458" s="17"/>
      <c r="AA4458" s="17"/>
      <c r="AB4458" s="17"/>
      <c r="AC4458" s="17"/>
      <c r="AD4458" s="17"/>
      <c r="AE4458" s="17"/>
      <c r="AF4458" s="17"/>
    </row>
    <row r="4459" spans="5:32" x14ac:dyDescent="0.25">
      <c r="E4459" s="16"/>
      <c r="F4459" s="17"/>
      <c r="G4459" s="17"/>
      <c r="H4459" s="17"/>
      <c r="I4459" s="17"/>
      <c r="J4459" s="17"/>
      <c r="K4459" s="17"/>
      <c r="L4459" s="17"/>
      <c r="M4459" s="17"/>
      <c r="N4459" s="17"/>
      <c r="O4459" s="17"/>
      <c r="P4459" s="17"/>
      <c r="Q4459" s="17"/>
      <c r="R4459" s="17"/>
      <c r="S4459" s="17"/>
      <c r="T4459" s="17"/>
      <c r="U4459" s="17"/>
      <c r="V4459" s="17"/>
      <c r="W4459" s="17"/>
      <c r="X4459" s="17"/>
      <c r="Y4459" s="17"/>
      <c r="Z4459" s="17"/>
      <c r="AA4459" s="17"/>
      <c r="AB4459" s="17"/>
      <c r="AC4459" s="17"/>
      <c r="AD4459" s="17"/>
      <c r="AE4459" s="17"/>
      <c r="AF4459" s="17"/>
    </row>
    <row r="4460" spans="5:32" x14ac:dyDescent="0.25">
      <c r="E4460" s="16" t="s">
        <v>52</v>
      </c>
      <c r="F4460" s="17"/>
      <c r="G4460" s="17"/>
      <c r="H4460" s="17"/>
      <c r="I4460" s="17"/>
      <c r="J4460" s="17"/>
      <c r="K4460" s="17"/>
      <c r="L4460" s="17"/>
      <c r="M4460" s="17"/>
      <c r="N4460" s="17"/>
      <c r="O4460" s="17"/>
      <c r="P4460" s="17"/>
      <c r="Q4460" s="17"/>
      <c r="R4460" s="17"/>
      <c r="S4460" s="17"/>
      <c r="T4460" s="17"/>
      <c r="U4460" s="17"/>
      <c r="V4460" s="17"/>
      <c r="W4460" s="17"/>
      <c r="X4460" s="17"/>
      <c r="Y4460" s="17"/>
      <c r="Z4460" s="17"/>
      <c r="AA4460" s="17"/>
      <c r="AB4460" s="17"/>
      <c r="AC4460" s="17"/>
      <c r="AD4460" s="17"/>
      <c r="AE4460" s="17"/>
      <c r="AF4460" s="17"/>
    </row>
    <row r="4461" spans="5:32" x14ac:dyDescent="0.25">
      <c r="E4461" s="16" t="s">
        <v>23</v>
      </c>
      <c r="F4461" s="17"/>
      <c r="G4461" s="17"/>
      <c r="H4461" s="17"/>
      <c r="I4461" s="17"/>
      <c r="J4461" s="17"/>
      <c r="K4461" s="17"/>
      <c r="L4461" s="17"/>
      <c r="M4461" s="17"/>
      <c r="N4461" s="17"/>
      <c r="O4461" s="17"/>
      <c r="P4461" s="17"/>
      <c r="Q4461" s="17"/>
      <c r="R4461" s="17"/>
      <c r="S4461" s="17"/>
      <c r="T4461" s="17"/>
      <c r="U4461" s="17"/>
      <c r="V4461" s="17"/>
      <c r="W4461" s="17"/>
      <c r="X4461" s="17"/>
      <c r="Y4461" s="17"/>
      <c r="Z4461" s="17"/>
      <c r="AA4461" s="17"/>
      <c r="AB4461" s="17"/>
      <c r="AC4461" s="17"/>
      <c r="AD4461" s="17"/>
      <c r="AE4461" s="17"/>
      <c r="AF4461" s="17"/>
    </row>
    <row r="4462" spans="5:32" x14ac:dyDescent="0.25">
      <c r="E4462" s="16" t="s">
        <v>768</v>
      </c>
      <c r="F4462" s="17"/>
      <c r="G4462" s="17"/>
      <c r="H4462" s="17"/>
      <c r="I4462" s="17"/>
      <c r="J4462" s="17"/>
      <c r="K4462" s="17"/>
      <c r="L4462" s="17"/>
      <c r="M4462" s="17"/>
      <c r="N4462" s="17"/>
      <c r="O4462" s="17"/>
      <c r="P4462" s="17"/>
      <c r="Q4462" s="17"/>
      <c r="R4462" s="17"/>
      <c r="S4462" s="17"/>
      <c r="T4462" s="17"/>
      <c r="U4462" s="17"/>
      <c r="V4462" s="17"/>
      <c r="W4462" s="17"/>
      <c r="X4462" s="17"/>
      <c r="Y4462" s="17"/>
      <c r="Z4462" s="17"/>
      <c r="AA4462" s="17"/>
      <c r="AB4462" s="17"/>
      <c r="AC4462" s="17"/>
      <c r="AD4462" s="17"/>
      <c r="AE4462" s="17"/>
      <c r="AF4462" s="17"/>
    </row>
    <row r="4463" spans="5:32" x14ac:dyDescent="0.25">
      <c r="E4463" s="16" t="s">
        <v>678</v>
      </c>
      <c r="F4463" s="17"/>
      <c r="G4463" s="17"/>
      <c r="H4463" s="17"/>
      <c r="I4463" s="17"/>
      <c r="J4463" s="17"/>
      <c r="K4463" s="17"/>
      <c r="L4463" s="17"/>
      <c r="M4463" s="17"/>
      <c r="N4463" s="17"/>
      <c r="O4463" s="17"/>
      <c r="P4463" s="17"/>
      <c r="Q4463" s="17"/>
      <c r="R4463" s="17"/>
      <c r="S4463" s="17"/>
      <c r="T4463" s="17"/>
      <c r="U4463" s="17"/>
      <c r="V4463" s="17"/>
      <c r="W4463" s="17"/>
      <c r="X4463" s="17"/>
      <c r="Y4463" s="17"/>
      <c r="Z4463" s="17"/>
      <c r="AA4463" s="17"/>
      <c r="AB4463" s="17"/>
      <c r="AC4463" s="17"/>
      <c r="AD4463" s="17"/>
      <c r="AE4463" s="17"/>
      <c r="AF4463" s="17"/>
    </row>
    <row r="4464" spans="5:32" x14ac:dyDescent="0.25">
      <c r="E4464" s="16" t="s">
        <v>6569</v>
      </c>
      <c r="F4464" s="17"/>
      <c r="G4464" s="17"/>
      <c r="H4464" s="17"/>
      <c r="I4464" s="17"/>
      <c r="J4464" s="17"/>
      <c r="K4464" s="17"/>
      <c r="L4464" s="17"/>
      <c r="M4464" s="17"/>
      <c r="N4464" s="17"/>
      <c r="O4464" s="17"/>
      <c r="P4464" s="17"/>
      <c r="Q4464" s="17"/>
      <c r="R4464" s="17"/>
      <c r="S4464" s="17"/>
      <c r="T4464" s="17"/>
      <c r="U4464" s="17"/>
      <c r="V4464" s="17"/>
      <c r="W4464" s="17"/>
      <c r="X4464" s="17"/>
      <c r="Y4464" s="17"/>
      <c r="Z4464" s="17"/>
      <c r="AA4464" s="17"/>
      <c r="AB4464" s="17"/>
      <c r="AC4464" s="17"/>
      <c r="AD4464" s="17"/>
      <c r="AE4464" s="17"/>
      <c r="AF4464" s="17"/>
    </row>
    <row r="4465" spans="5:32" x14ac:dyDescent="0.25">
      <c r="E4465" s="16" t="s">
        <v>6570</v>
      </c>
      <c r="F4465" s="17"/>
      <c r="G4465" s="17"/>
      <c r="H4465" s="17"/>
      <c r="I4465" s="17"/>
      <c r="J4465" s="17"/>
      <c r="K4465" s="17"/>
      <c r="L4465" s="17"/>
      <c r="M4465" s="17"/>
      <c r="N4465" s="17"/>
      <c r="O4465" s="17"/>
      <c r="P4465" s="17"/>
      <c r="Q4465" s="17"/>
      <c r="R4465" s="17"/>
      <c r="S4465" s="17"/>
      <c r="T4465" s="17"/>
      <c r="U4465" s="17"/>
      <c r="V4465" s="17"/>
      <c r="W4465" s="17"/>
      <c r="X4465" s="17"/>
      <c r="Y4465" s="17"/>
      <c r="Z4465" s="17"/>
      <c r="AA4465" s="17"/>
      <c r="AB4465" s="17"/>
      <c r="AC4465" s="17"/>
      <c r="AD4465" s="17"/>
      <c r="AE4465" s="17"/>
      <c r="AF4465" s="17"/>
    </row>
    <row r="4466" spans="5:32" x14ac:dyDescent="0.25">
      <c r="E4466" s="16" t="s">
        <v>6571</v>
      </c>
      <c r="F4466" s="17"/>
      <c r="G4466" s="17"/>
      <c r="H4466" s="17"/>
      <c r="I4466" s="17"/>
      <c r="J4466" s="17"/>
      <c r="K4466" s="17"/>
      <c r="L4466" s="17"/>
      <c r="M4466" s="17"/>
      <c r="N4466" s="17"/>
      <c r="O4466" s="17"/>
      <c r="P4466" s="17"/>
      <c r="Q4466" s="17"/>
      <c r="R4466" s="17"/>
      <c r="S4466" s="17"/>
      <c r="T4466" s="17"/>
      <c r="U4466" s="17"/>
      <c r="V4466" s="17"/>
      <c r="W4466" s="17"/>
      <c r="X4466" s="17"/>
      <c r="Y4466" s="17"/>
      <c r="Z4466" s="17"/>
      <c r="AA4466" s="17"/>
      <c r="AB4466" s="17"/>
      <c r="AC4466" s="17"/>
      <c r="AD4466" s="17"/>
      <c r="AE4466" s="17"/>
      <c r="AF4466" s="17"/>
    </row>
    <row r="4467" spans="5:32" x14ac:dyDescent="0.25">
      <c r="E4467" s="16"/>
      <c r="F4467" s="17"/>
      <c r="G4467" s="17"/>
      <c r="H4467" s="17"/>
      <c r="I4467" s="17"/>
      <c r="J4467" s="17"/>
      <c r="K4467" s="17"/>
      <c r="L4467" s="17"/>
      <c r="M4467" s="17"/>
      <c r="N4467" s="17"/>
      <c r="O4467" s="17"/>
      <c r="P4467" s="17"/>
      <c r="Q4467" s="17"/>
      <c r="R4467" s="17"/>
      <c r="S4467" s="17"/>
      <c r="T4467" s="17"/>
      <c r="U4467" s="17"/>
      <c r="V4467" s="17"/>
      <c r="W4467" s="17"/>
      <c r="X4467" s="17"/>
      <c r="Y4467" s="17"/>
      <c r="Z4467" s="17"/>
      <c r="AA4467" s="17"/>
      <c r="AB4467" s="17"/>
      <c r="AC4467" s="17"/>
      <c r="AD4467" s="17"/>
      <c r="AE4467" s="17"/>
      <c r="AF4467" s="17"/>
    </row>
    <row r="4468" spans="5:32" x14ac:dyDescent="0.25">
      <c r="E4468" s="16" t="s">
        <v>32</v>
      </c>
      <c r="F4468" s="17"/>
      <c r="G4468" s="17"/>
      <c r="H4468" s="17"/>
      <c r="I4468" s="17"/>
      <c r="J4468" s="17"/>
      <c r="K4468" s="17"/>
      <c r="L4468" s="17"/>
      <c r="M4468" s="17"/>
      <c r="N4468" s="17"/>
      <c r="O4468" s="17"/>
      <c r="P4468" s="17"/>
      <c r="Q4468" s="17"/>
      <c r="R4468" s="17"/>
      <c r="S4468" s="17"/>
      <c r="T4468" s="17"/>
      <c r="U4468" s="17"/>
      <c r="V4468" s="17"/>
      <c r="W4468" s="17"/>
      <c r="X4468" s="17"/>
      <c r="Y4468" s="17"/>
      <c r="Z4468" s="17"/>
      <c r="AA4468" s="17"/>
      <c r="AB4468" s="17"/>
      <c r="AC4468" s="17"/>
      <c r="AD4468" s="17"/>
      <c r="AE4468" s="17"/>
      <c r="AF4468" s="17"/>
    </row>
    <row r="4469" spans="5:32" x14ac:dyDescent="0.25">
      <c r="E4469" s="16" t="s">
        <v>24</v>
      </c>
      <c r="F4469" s="17"/>
      <c r="G4469" s="17"/>
      <c r="H4469" s="17"/>
      <c r="I4469" s="17"/>
      <c r="J4469" s="17"/>
      <c r="K4469" s="17"/>
      <c r="L4469" s="17"/>
      <c r="M4469" s="17"/>
      <c r="N4469" s="17"/>
      <c r="O4469" s="17"/>
      <c r="P4469" s="17"/>
      <c r="Q4469" s="17"/>
      <c r="R4469" s="17"/>
      <c r="S4469" s="17"/>
      <c r="T4469" s="17"/>
      <c r="U4469" s="17"/>
      <c r="V4469" s="17"/>
      <c r="W4469" s="17"/>
      <c r="X4469" s="17"/>
      <c r="Y4469" s="17"/>
      <c r="Z4469" s="17"/>
      <c r="AA4469" s="17"/>
      <c r="AB4469" s="17"/>
      <c r="AC4469" s="17"/>
      <c r="AD4469" s="17"/>
      <c r="AE4469" s="17"/>
      <c r="AF4469" s="17"/>
    </row>
    <row r="4470" spans="5:32" customFormat="1" x14ac:dyDescent="0.25"/>
    <row r="4471" spans="5:32" customFormat="1" x14ac:dyDescent="0.25">
      <c r="E4471" s="22" t="s">
        <v>6567</v>
      </c>
    </row>
    <row r="4472" spans="5:32" customFormat="1" x14ac:dyDescent="0.25">
      <c r="E4472" t="s">
        <v>6568</v>
      </c>
    </row>
    <row r="4473" spans="5:32" customFormat="1" x14ac:dyDescent="0.25"/>
    <row r="4474" spans="5:32" customFormat="1" x14ac:dyDescent="0.25"/>
    <row r="4475" spans="5:32" customFormat="1" x14ac:dyDescent="0.25"/>
    <row r="4476" spans="5:32" customFormat="1" x14ac:dyDescent="0.25"/>
    <row r="4477" spans="5:32" customFormat="1" x14ac:dyDescent="0.25"/>
    <row r="4478" spans="5:32" customFormat="1" x14ac:dyDescent="0.25"/>
    <row r="4479" spans="5:32" customFormat="1" x14ac:dyDescent="0.25"/>
    <row r="4480" spans="5:32" customFormat="1" x14ac:dyDescent="0.25"/>
    <row r="4481" customFormat="1" x14ac:dyDescent="0.25"/>
    <row r="4482" customFormat="1" x14ac:dyDescent="0.25"/>
    <row r="4483" customFormat="1" x14ac:dyDescent="0.25"/>
    <row r="4484" customFormat="1" x14ac:dyDescent="0.25"/>
    <row r="4485" customFormat="1" x14ac:dyDescent="0.25"/>
    <row r="4486" customFormat="1" x14ac:dyDescent="0.25"/>
    <row r="4487" customFormat="1" x14ac:dyDescent="0.25"/>
    <row r="4488" customFormat="1" x14ac:dyDescent="0.25"/>
    <row r="4489" customFormat="1" x14ac:dyDescent="0.25"/>
    <row r="4490" customFormat="1" x14ac:dyDescent="0.25"/>
    <row r="4491" customFormat="1" x14ac:dyDescent="0.25"/>
    <row r="4492" customFormat="1" x14ac:dyDescent="0.25"/>
    <row r="4493" customFormat="1" x14ac:dyDescent="0.25"/>
    <row r="4494" customFormat="1" x14ac:dyDescent="0.25"/>
    <row r="4495" customFormat="1" x14ac:dyDescent="0.25"/>
    <row r="4496" customFormat="1" x14ac:dyDescent="0.25"/>
    <row r="4497" spans="5:88" customFormat="1" x14ac:dyDescent="0.25"/>
    <row r="4498" spans="5:88" customFormat="1" x14ac:dyDescent="0.25"/>
    <row r="4499" spans="5:88" customFormat="1" x14ac:dyDescent="0.25"/>
    <row r="4500" spans="5:88" customFormat="1" x14ac:dyDescent="0.25"/>
    <row r="4501" spans="5:88" customFormat="1" x14ac:dyDescent="0.25"/>
    <row r="4502" spans="5:88" customFormat="1" x14ac:dyDescent="0.25"/>
    <row r="4503" spans="5:88" customFormat="1" x14ac:dyDescent="0.25"/>
    <row r="4504" spans="5:88" customFormat="1" x14ac:dyDescent="0.25"/>
    <row r="4505" spans="5:88" customFormat="1" x14ac:dyDescent="0.25"/>
    <row r="4506" spans="5:88" customFormat="1" x14ac:dyDescent="0.25"/>
    <row r="4507" spans="5:88" customFormat="1" x14ac:dyDescent="0.25"/>
    <row r="4508" spans="5:88" customFormat="1" x14ac:dyDescent="0.25"/>
    <row r="4509" spans="5:88" customFormat="1" x14ac:dyDescent="0.25"/>
    <row r="4510" spans="5:88" customFormat="1" x14ac:dyDescent="0.25"/>
    <row r="4511" spans="5:88" customFormat="1" x14ac:dyDescent="0.25"/>
    <row r="4512" spans="5:88" customFormat="1" x14ac:dyDescent="0.25">
      <c r="E4512" s="1" t="s">
        <v>4</v>
      </c>
      <c r="CJ4512" s="2" t="s">
        <v>5</v>
      </c>
    </row>
    <row r="4513" customFormat="1" x14ac:dyDescent="0.25"/>
    <row r="4514" customFormat="1" x14ac:dyDescent="0.25"/>
    <row r="4515" customFormat="1" x14ac:dyDescent="0.25"/>
    <row r="4516" customFormat="1" x14ac:dyDescent="0.25"/>
    <row r="4517" customFormat="1" x14ac:dyDescent="0.25"/>
    <row r="4518" customFormat="1" x14ac:dyDescent="0.25"/>
    <row r="4519" customFormat="1" x14ac:dyDescent="0.25"/>
    <row r="4520" customFormat="1" x14ac:dyDescent="0.25"/>
    <row r="4521" customFormat="1" x14ac:dyDescent="0.25"/>
    <row r="4522" customFormat="1" x14ac:dyDescent="0.25"/>
    <row r="4523" customFormat="1" x14ac:dyDescent="0.25"/>
    <row r="4524" customFormat="1" x14ac:dyDescent="0.25"/>
    <row r="4525" customFormat="1" x14ac:dyDescent="0.25"/>
    <row r="4526" customFormat="1" x14ac:dyDescent="0.25"/>
    <row r="4527" customFormat="1" x14ac:dyDescent="0.25"/>
    <row r="4528" customFormat="1" x14ac:dyDescent="0.25"/>
    <row r="4529" customFormat="1" x14ac:dyDescent="0.25"/>
    <row r="4530" customFormat="1" x14ac:dyDescent="0.25"/>
    <row r="4531" customFormat="1" x14ac:dyDescent="0.25"/>
    <row r="4532" customFormat="1" x14ac:dyDescent="0.25"/>
    <row r="4533" customFormat="1" x14ac:dyDescent="0.25"/>
    <row r="4534" customFormat="1" x14ac:dyDescent="0.25"/>
    <row r="4535" customFormat="1" x14ac:dyDescent="0.25"/>
    <row r="4536" customFormat="1" x14ac:dyDescent="0.25"/>
    <row r="4537" customFormat="1" x14ac:dyDescent="0.25"/>
    <row r="4538" customFormat="1" x14ac:dyDescent="0.25"/>
    <row r="4539" customFormat="1" x14ac:dyDescent="0.25"/>
    <row r="4540" customFormat="1" x14ac:dyDescent="0.25"/>
    <row r="4541" customFormat="1" x14ac:dyDescent="0.25"/>
    <row r="4542" customFormat="1" x14ac:dyDescent="0.25"/>
    <row r="4543" customFormat="1" x14ac:dyDescent="0.25"/>
    <row r="4544" customFormat="1" x14ac:dyDescent="0.25"/>
    <row r="4545" customFormat="1" x14ac:dyDescent="0.25"/>
    <row r="4546" customFormat="1" x14ac:dyDescent="0.25"/>
    <row r="4547" customFormat="1" x14ac:dyDescent="0.25"/>
    <row r="4548" customFormat="1" x14ac:dyDescent="0.25"/>
    <row r="4549" customFormat="1" x14ac:dyDescent="0.25"/>
    <row r="4550" customFormat="1" x14ac:dyDescent="0.25"/>
    <row r="4551" customFormat="1" x14ac:dyDescent="0.25"/>
    <row r="4552" customFormat="1" x14ac:dyDescent="0.25"/>
    <row r="4553" customFormat="1" x14ac:dyDescent="0.25"/>
    <row r="4554" customFormat="1" x14ac:dyDescent="0.25"/>
    <row r="4555" customFormat="1" x14ac:dyDescent="0.25"/>
    <row r="4556" customFormat="1" x14ac:dyDescent="0.25"/>
    <row r="4557" customFormat="1" x14ac:dyDescent="0.25"/>
    <row r="4558" customFormat="1" x14ac:dyDescent="0.25"/>
    <row r="4559" customFormat="1" x14ac:dyDescent="0.25"/>
    <row r="4560" customFormat="1" x14ac:dyDescent="0.25"/>
    <row r="4561" customFormat="1" x14ac:dyDescent="0.25"/>
    <row r="4562" customFormat="1" x14ac:dyDescent="0.25"/>
    <row r="4563" customFormat="1" x14ac:dyDescent="0.25"/>
    <row r="4564" customFormat="1" x14ac:dyDescent="0.25"/>
    <row r="4565" customFormat="1" x14ac:dyDescent="0.25"/>
    <row r="4566" customFormat="1" x14ac:dyDescent="0.25"/>
    <row r="4567" customFormat="1" x14ac:dyDescent="0.25"/>
    <row r="4568" customFormat="1" x14ac:dyDescent="0.25"/>
    <row r="4569" customFormat="1" x14ac:dyDescent="0.25"/>
    <row r="4570" customFormat="1" x14ac:dyDescent="0.25"/>
    <row r="4571" customFormat="1" x14ac:dyDescent="0.25"/>
    <row r="4572" customFormat="1" x14ac:dyDescent="0.25"/>
    <row r="4573" customFormat="1" x14ac:dyDescent="0.25"/>
    <row r="4574" customFormat="1" x14ac:dyDescent="0.25"/>
    <row r="4575" customFormat="1" x14ac:dyDescent="0.25"/>
    <row r="4576" customFormat="1" x14ac:dyDescent="0.25"/>
    <row r="4577" spans="5:5" customFormat="1" x14ac:dyDescent="0.25"/>
    <row r="4578" spans="5:5" customFormat="1" x14ac:dyDescent="0.25"/>
    <row r="4579" spans="5:5" customFormat="1" x14ac:dyDescent="0.25">
      <c r="E4579" s="2" t="s">
        <v>6610</v>
      </c>
    </row>
    <row r="4580" spans="5:5" customFormat="1" x14ac:dyDescent="0.25"/>
    <row r="4581" spans="5:5" customFormat="1" x14ac:dyDescent="0.25"/>
    <row r="4582" spans="5:5" customFormat="1" x14ac:dyDescent="0.25"/>
    <row r="4583" spans="5:5" customFormat="1" x14ac:dyDescent="0.25"/>
    <row r="4584" spans="5:5" customFormat="1" x14ac:dyDescent="0.25"/>
    <row r="4585" spans="5:5" customFormat="1" x14ac:dyDescent="0.25"/>
    <row r="4586" spans="5:5" customFormat="1" x14ac:dyDescent="0.25"/>
    <row r="4587" spans="5:5" customFormat="1" x14ac:dyDescent="0.25"/>
    <row r="4588" spans="5:5" customFormat="1" x14ac:dyDescent="0.25"/>
    <row r="4589" spans="5:5" customFormat="1" x14ac:dyDescent="0.25"/>
    <row r="4590" spans="5:5" customFormat="1" x14ac:dyDescent="0.25"/>
    <row r="4591" spans="5:5" customFormat="1" x14ac:dyDescent="0.25"/>
    <row r="4592" spans="5:5" customFormat="1" x14ac:dyDescent="0.25"/>
    <row r="4593" customFormat="1" x14ac:dyDescent="0.25"/>
    <row r="4594" customFormat="1" x14ac:dyDescent="0.25"/>
    <row r="4595" customFormat="1" x14ac:dyDescent="0.25"/>
    <row r="4596" customFormat="1" x14ac:dyDescent="0.25"/>
    <row r="4597" customFormat="1" x14ac:dyDescent="0.25"/>
    <row r="4598" customFormat="1" x14ac:dyDescent="0.25"/>
    <row r="4599" customFormat="1" x14ac:dyDescent="0.25"/>
    <row r="4600" customFormat="1" x14ac:dyDescent="0.25"/>
    <row r="4601" customFormat="1" x14ac:dyDescent="0.25"/>
    <row r="4602" customFormat="1" x14ac:dyDescent="0.25"/>
    <row r="4603" customFormat="1" x14ac:dyDescent="0.25"/>
    <row r="4604" customFormat="1" x14ac:dyDescent="0.25"/>
    <row r="4605" customFormat="1" x14ac:dyDescent="0.25"/>
    <row r="4606" customFormat="1" x14ac:dyDescent="0.25"/>
    <row r="4607" customFormat="1" x14ac:dyDescent="0.25"/>
    <row r="4608" customFormat="1" x14ac:dyDescent="0.25"/>
    <row r="4609" spans="3:5" customFormat="1" x14ac:dyDescent="0.25"/>
    <row r="4610" spans="3:5" customFormat="1" x14ac:dyDescent="0.25"/>
    <row r="4611" spans="3:5" customFormat="1" x14ac:dyDescent="0.25">
      <c r="C4611" s="21">
        <v>0</v>
      </c>
      <c r="E4611" s="1" t="s">
        <v>6572</v>
      </c>
    </row>
    <row r="4612" spans="3:5" customFormat="1" x14ac:dyDescent="0.25">
      <c r="E4612" t="s">
        <v>294</v>
      </c>
    </row>
    <row r="4613" spans="3:5" customFormat="1" x14ac:dyDescent="0.25"/>
    <row r="4614" spans="3:5" customFormat="1" x14ac:dyDescent="0.25">
      <c r="E4614" s="22" t="s">
        <v>6592</v>
      </c>
    </row>
    <row r="4615" spans="3:5" customFormat="1" x14ac:dyDescent="0.25">
      <c r="E4615" t="s">
        <v>6593</v>
      </c>
    </row>
    <row r="4616" spans="3:5" customFormat="1" x14ac:dyDescent="0.25"/>
    <row r="4617" spans="3:5" customFormat="1" x14ac:dyDescent="0.25"/>
    <row r="4618" spans="3:5" customFormat="1" x14ac:dyDescent="0.25"/>
    <row r="4619" spans="3:5" customFormat="1" x14ac:dyDescent="0.25"/>
    <row r="4620" spans="3:5" customFormat="1" x14ac:dyDescent="0.25"/>
    <row r="4621" spans="3:5" customFormat="1" x14ac:dyDescent="0.25"/>
    <row r="4622" spans="3:5" customFormat="1" x14ac:dyDescent="0.25"/>
    <row r="4623" spans="3:5" customFormat="1" x14ac:dyDescent="0.25"/>
    <row r="4624" spans="3:5" customFormat="1" x14ac:dyDescent="0.25"/>
    <row r="4625" spans="5:56" customFormat="1" x14ac:dyDescent="0.25"/>
    <row r="4626" spans="5:56" customFormat="1" x14ac:dyDescent="0.25"/>
    <row r="4627" spans="5:56" customFormat="1" x14ac:dyDescent="0.25">
      <c r="E4627" s="2" t="s">
        <v>295</v>
      </c>
      <c r="N4627" s="2" t="s">
        <v>4</v>
      </c>
      <c r="BD4627" s="2" t="s">
        <v>5</v>
      </c>
    </row>
    <row r="4628" spans="5:56" customFormat="1" x14ac:dyDescent="0.25">
      <c r="E4628" t="s">
        <v>5124</v>
      </c>
      <c r="N4628" t="s">
        <v>1797</v>
      </c>
      <c r="BD4628" t="s">
        <v>1410</v>
      </c>
    </row>
    <row r="4629" spans="5:56" customFormat="1" x14ac:dyDescent="0.25">
      <c r="E4629" t="s">
        <v>5161</v>
      </c>
      <c r="N4629" t="s">
        <v>1797</v>
      </c>
      <c r="BD4629" t="s">
        <v>1410</v>
      </c>
    </row>
    <row r="4630" spans="5:56" customFormat="1" x14ac:dyDescent="0.25">
      <c r="E4630" t="s">
        <v>5162</v>
      </c>
      <c r="N4630" t="s">
        <v>1797</v>
      </c>
      <c r="BD4630" t="s">
        <v>1410</v>
      </c>
    </row>
    <row r="4631" spans="5:56" customFormat="1" x14ac:dyDescent="0.25">
      <c r="E4631" t="s">
        <v>5163</v>
      </c>
      <c r="N4631" t="s">
        <v>1797</v>
      </c>
      <c r="BD4631" t="s">
        <v>1410</v>
      </c>
    </row>
    <row r="4632" spans="5:56" customFormat="1" x14ac:dyDescent="0.25">
      <c r="E4632" t="s">
        <v>5164</v>
      </c>
      <c r="N4632" t="s">
        <v>1797</v>
      </c>
      <c r="BD4632" t="s">
        <v>1410</v>
      </c>
    </row>
    <row r="4633" spans="5:56" customFormat="1" x14ac:dyDescent="0.25">
      <c r="E4633" t="s">
        <v>5165</v>
      </c>
      <c r="N4633" t="s">
        <v>1797</v>
      </c>
      <c r="BD4633" t="s">
        <v>1410</v>
      </c>
    </row>
    <row r="4634" spans="5:56" customFormat="1" x14ac:dyDescent="0.25">
      <c r="E4634" t="s">
        <v>5166</v>
      </c>
      <c r="N4634" t="s">
        <v>1797</v>
      </c>
      <c r="BD4634" t="s">
        <v>1410</v>
      </c>
    </row>
    <row r="4635" spans="5:56" customFormat="1" x14ac:dyDescent="0.25">
      <c r="E4635" t="s">
        <v>5171</v>
      </c>
      <c r="N4635" t="s">
        <v>1797</v>
      </c>
      <c r="BD4635" t="s">
        <v>1410</v>
      </c>
    </row>
    <row r="4636" spans="5:56" customFormat="1" x14ac:dyDescent="0.25">
      <c r="E4636" t="s">
        <v>5172</v>
      </c>
      <c r="N4636" t="s">
        <v>1797</v>
      </c>
      <c r="BD4636" t="s">
        <v>1410</v>
      </c>
    </row>
    <row r="4637" spans="5:56" customFormat="1" x14ac:dyDescent="0.25">
      <c r="E4637" t="s">
        <v>5173</v>
      </c>
      <c r="N4637" t="s">
        <v>1797</v>
      </c>
      <c r="BD4637" t="s">
        <v>1410</v>
      </c>
    </row>
    <row r="4638" spans="5:56" customFormat="1" x14ac:dyDescent="0.25">
      <c r="E4638" t="s">
        <v>5174</v>
      </c>
      <c r="N4638" t="s">
        <v>1797</v>
      </c>
      <c r="BD4638" t="s">
        <v>1410</v>
      </c>
    </row>
    <row r="4639" spans="5:56" customFormat="1" x14ac:dyDescent="0.25">
      <c r="E4639" t="s">
        <v>5184</v>
      </c>
      <c r="N4639" t="s">
        <v>1797</v>
      </c>
      <c r="BD4639" t="s">
        <v>1410</v>
      </c>
    </row>
    <row r="4640" spans="5:56" customFormat="1" x14ac:dyDescent="0.25"/>
    <row r="4641" spans="5:27" customFormat="1" x14ac:dyDescent="0.25">
      <c r="E4641" s="28" t="s">
        <v>58</v>
      </c>
      <c r="F4641" s="29"/>
      <c r="G4641" s="29"/>
      <c r="H4641" s="29"/>
      <c r="I4641" s="29"/>
      <c r="J4641" s="29"/>
      <c r="K4641" s="29"/>
      <c r="L4641" s="29"/>
      <c r="M4641" s="29"/>
      <c r="N4641" s="29"/>
      <c r="O4641" s="29"/>
      <c r="P4641" s="29"/>
      <c r="Q4641" s="29"/>
      <c r="R4641" s="29"/>
      <c r="S4641" s="29"/>
      <c r="T4641" s="29"/>
      <c r="U4641" s="29"/>
      <c r="V4641" s="29"/>
      <c r="W4641" s="29"/>
      <c r="X4641" s="29"/>
      <c r="Y4641" s="29"/>
      <c r="Z4641" s="29"/>
      <c r="AA4641" s="29"/>
    </row>
    <row r="4642" spans="5:27" customFormat="1" x14ac:dyDescent="0.25">
      <c r="E4642" s="28" t="s">
        <v>53</v>
      </c>
      <c r="F4642" s="29"/>
      <c r="G4642" s="29"/>
      <c r="H4642" s="29"/>
      <c r="I4642" s="29"/>
      <c r="J4642" s="29"/>
      <c r="K4642" s="29"/>
      <c r="L4642" s="29"/>
      <c r="M4642" s="29"/>
      <c r="N4642" s="29"/>
      <c r="O4642" s="29"/>
      <c r="P4642" s="29"/>
      <c r="Q4642" s="29"/>
      <c r="R4642" s="29"/>
      <c r="S4642" s="29"/>
      <c r="T4642" s="29"/>
      <c r="U4642" s="29"/>
      <c r="V4642" s="29"/>
      <c r="W4642" s="29"/>
      <c r="X4642" s="29"/>
      <c r="Y4642" s="29"/>
      <c r="Z4642" s="29"/>
      <c r="AA4642" s="29"/>
    </row>
    <row r="4643" spans="5:27" customFormat="1" x14ac:dyDescent="0.25">
      <c r="E4643" s="28"/>
      <c r="F4643" s="29"/>
      <c r="G4643" s="29"/>
      <c r="H4643" s="29"/>
      <c r="I4643" s="29"/>
      <c r="J4643" s="29"/>
      <c r="K4643" s="29"/>
      <c r="L4643" s="29"/>
      <c r="M4643" s="29"/>
      <c r="N4643" s="29"/>
      <c r="O4643" s="29"/>
      <c r="P4643" s="29"/>
      <c r="Q4643" s="29"/>
      <c r="R4643" s="29"/>
      <c r="S4643" s="29"/>
      <c r="T4643" s="29"/>
      <c r="U4643" s="29"/>
      <c r="V4643" s="29"/>
      <c r="W4643" s="29"/>
      <c r="X4643" s="29"/>
      <c r="Y4643" s="29"/>
      <c r="Z4643" s="29"/>
      <c r="AA4643" s="29"/>
    </row>
    <row r="4644" spans="5:27" customFormat="1" x14ac:dyDescent="0.25">
      <c r="E4644" s="28" t="s">
        <v>5588</v>
      </c>
      <c r="F4644" s="29"/>
      <c r="G4644" s="29"/>
      <c r="H4644" s="29"/>
      <c r="I4644" s="29"/>
      <c r="J4644" s="29"/>
      <c r="K4644" s="29"/>
      <c r="L4644" s="29"/>
      <c r="M4644" s="29"/>
      <c r="N4644" s="29"/>
      <c r="O4644" s="29"/>
      <c r="P4644" s="29"/>
      <c r="Q4644" s="29"/>
      <c r="R4644" s="29"/>
      <c r="S4644" s="29"/>
      <c r="T4644" s="29"/>
      <c r="U4644" s="29"/>
      <c r="V4644" s="29"/>
      <c r="W4644" s="29"/>
      <c r="X4644" s="29"/>
      <c r="Y4644" s="29"/>
      <c r="Z4644" s="29"/>
      <c r="AA4644" s="29"/>
    </row>
    <row r="4645" spans="5:27" customFormat="1" x14ac:dyDescent="0.25">
      <c r="E4645" s="28" t="s">
        <v>607</v>
      </c>
      <c r="F4645" s="29"/>
      <c r="G4645" s="29"/>
      <c r="H4645" s="29"/>
      <c r="I4645" s="29"/>
      <c r="J4645" s="29"/>
      <c r="K4645" s="29"/>
      <c r="L4645" s="29"/>
      <c r="M4645" s="29"/>
      <c r="N4645" s="29"/>
      <c r="O4645" s="29"/>
      <c r="P4645" s="29"/>
      <c r="Q4645" s="29"/>
      <c r="R4645" s="29"/>
      <c r="S4645" s="29"/>
      <c r="T4645" s="29"/>
      <c r="U4645" s="29"/>
      <c r="V4645" s="29"/>
      <c r="W4645" s="29"/>
      <c r="X4645" s="29"/>
      <c r="Y4645" s="29"/>
      <c r="Z4645" s="29"/>
      <c r="AA4645" s="29"/>
    </row>
    <row r="4646" spans="5:27" customFormat="1" x14ac:dyDescent="0.25">
      <c r="E4646" s="28" t="s">
        <v>353</v>
      </c>
      <c r="F4646" s="29"/>
      <c r="G4646" s="29"/>
      <c r="H4646" s="29"/>
      <c r="I4646" s="29"/>
      <c r="J4646" s="29"/>
      <c r="K4646" s="29"/>
      <c r="L4646" s="29"/>
      <c r="M4646" s="29"/>
      <c r="N4646" s="29"/>
      <c r="O4646" s="29"/>
      <c r="P4646" s="29"/>
      <c r="Q4646" s="29"/>
      <c r="R4646" s="29"/>
      <c r="S4646" s="29"/>
      <c r="T4646" s="29"/>
      <c r="U4646" s="29"/>
      <c r="V4646" s="29"/>
      <c r="W4646" s="29"/>
      <c r="X4646" s="29"/>
      <c r="Y4646" s="29"/>
      <c r="Z4646" s="29"/>
      <c r="AA4646" s="29"/>
    </row>
    <row r="4647" spans="5:27" customFormat="1" x14ac:dyDescent="0.25">
      <c r="E4647" s="28"/>
      <c r="F4647" s="29"/>
      <c r="G4647" s="29"/>
      <c r="H4647" s="29"/>
      <c r="I4647" s="29"/>
      <c r="J4647" s="29"/>
      <c r="K4647" s="29"/>
      <c r="L4647" s="29"/>
      <c r="M4647" s="29"/>
      <c r="N4647" s="29"/>
      <c r="O4647" s="29"/>
      <c r="P4647" s="29"/>
      <c r="Q4647" s="29"/>
      <c r="R4647" s="29"/>
      <c r="S4647" s="29"/>
      <c r="T4647" s="29"/>
      <c r="U4647" s="29"/>
      <c r="V4647" s="29"/>
      <c r="W4647" s="29"/>
      <c r="X4647" s="29"/>
      <c r="Y4647" s="29"/>
      <c r="Z4647" s="29"/>
      <c r="AA4647" s="29"/>
    </row>
    <row r="4648" spans="5:27" customFormat="1" x14ac:dyDescent="0.25">
      <c r="E4648" s="28" t="s">
        <v>6090</v>
      </c>
      <c r="F4648" s="29"/>
      <c r="G4648" s="29"/>
      <c r="H4648" s="29"/>
      <c r="I4648" s="29"/>
      <c r="J4648" s="29"/>
      <c r="K4648" s="29"/>
      <c r="L4648" s="29"/>
      <c r="M4648" s="29"/>
      <c r="N4648" s="29"/>
      <c r="O4648" s="29"/>
      <c r="P4648" s="29"/>
      <c r="Q4648" s="29"/>
      <c r="R4648" s="29"/>
      <c r="S4648" s="29"/>
      <c r="T4648" s="29"/>
      <c r="U4648" s="29"/>
      <c r="V4648" s="29"/>
      <c r="W4648" s="29"/>
      <c r="X4648" s="29"/>
      <c r="Y4648" s="29"/>
      <c r="Z4648" s="29"/>
      <c r="AA4648" s="29"/>
    </row>
    <row r="4649" spans="5:27" customFormat="1" x14ac:dyDescent="0.25">
      <c r="E4649" s="28" t="s">
        <v>6091</v>
      </c>
      <c r="F4649" s="29"/>
      <c r="G4649" s="29"/>
      <c r="H4649" s="29"/>
      <c r="I4649" s="29"/>
      <c r="J4649" s="29"/>
      <c r="K4649" s="29"/>
      <c r="L4649" s="29"/>
      <c r="M4649" s="29"/>
      <c r="N4649" s="29"/>
      <c r="O4649" s="29"/>
      <c r="P4649" s="29"/>
      <c r="Q4649" s="29"/>
      <c r="R4649" s="29"/>
      <c r="S4649" s="29"/>
      <c r="T4649" s="29"/>
      <c r="U4649" s="29"/>
      <c r="V4649" s="29"/>
      <c r="W4649" s="29"/>
      <c r="X4649" s="29"/>
      <c r="Y4649" s="29"/>
      <c r="Z4649" s="29"/>
      <c r="AA4649" s="29"/>
    </row>
    <row r="4650" spans="5:27" customFormat="1" x14ac:dyDescent="0.25">
      <c r="E4650" s="28"/>
      <c r="F4650" s="29"/>
      <c r="G4650" s="29"/>
      <c r="H4650" s="29"/>
      <c r="I4650" s="29"/>
      <c r="J4650" s="29"/>
      <c r="K4650" s="29"/>
      <c r="L4650" s="29"/>
      <c r="M4650" s="29"/>
      <c r="N4650" s="29"/>
      <c r="O4650" s="29"/>
      <c r="P4650" s="29"/>
      <c r="Q4650" s="29"/>
      <c r="R4650" s="29"/>
      <c r="S4650" s="29"/>
      <c r="T4650" s="29"/>
      <c r="U4650" s="29"/>
      <c r="V4650" s="29"/>
      <c r="W4650" s="29"/>
      <c r="X4650" s="29"/>
      <c r="Y4650" s="29"/>
      <c r="Z4650" s="29"/>
      <c r="AA4650" s="29"/>
    </row>
    <row r="4651" spans="5:27" customFormat="1" x14ac:dyDescent="0.25">
      <c r="E4651" s="28" t="s">
        <v>6425</v>
      </c>
      <c r="F4651" s="29"/>
      <c r="G4651" s="29"/>
      <c r="H4651" s="29"/>
      <c r="I4651" s="29"/>
      <c r="J4651" s="29"/>
      <c r="K4651" s="29"/>
      <c r="L4651" s="29"/>
      <c r="M4651" s="29"/>
      <c r="N4651" s="29"/>
      <c r="O4651" s="29"/>
      <c r="P4651" s="29"/>
      <c r="Q4651" s="29"/>
      <c r="R4651" s="29"/>
      <c r="S4651" s="29"/>
      <c r="T4651" s="29"/>
      <c r="U4651" s="29"/>
      <c r="V4651" s="29"/>
      <c r="W4651" s="29"/>
      <c r="X4651" s="29"/>
      <c r="Y4651" s="29"/>
      <c r="Z4651" s="29"/>
      <c r="AA4651" s="29"/>
    </row>
    <row r="4652" spans="5:27" customFormat="1" x14ac:dyDescent="0.25">
      <c r="E4652" s="28" t="s">
        <v>5589</v>
      </c>
      <c r="F4652" s="29"/>
      <c r="G4652" s="29"/>
      <c r="H4652" s="29"/>
      <c r="I4652" s="29"/>
      <c r="J4652" s="29"/>
      <c r="K4652" s="29"/>
      <c r="L4652" s="29"/>
      <c r="M4652" s="29"/>
      <c r="N4652" s="29"/>
      <c r="O4652" s="29"/>
      <c r="P4652" s="29"/>
      <c r="Q4652" s="29"/>
      <c r="R4652" s="29"/>
      <c r="S4652" s="29"/>
      <c r="T4652" s="29"/>
      <c r="U4652" s="29"/>
      <c r="V4652" s="29"/>
      <c r="W4652" s="29"/>
      <c r="X4652" s="29"/>
      <c r="Y4652" s="29"/>
      <c r="Z4652" s="29"/>
      <c r="AA4652" s="29"/>
    </row>
    <row r="4653" spans="5:27" customFormat="1" x14ac:dyDescent="0.25">
      <c r="E4653" s="28"/>
      <c r="F4653" s="29"/>
      <c r="G4653" s="29"/>
      <c r="H4653" s="29"/>
      <c r="I4653" s="29"/>
      <c r="J4653" s="29"/>
      <c r="K4653" s="29"/>
      <c r="L4653" s="29"/>
      <c r="M4653" s="29"/>
      <c r="N4653" s="29"/>
      <c r="O4653" s="29"/>
      <c r="P4653" s="29"/>
      <c r="Q4653" s="29"/>
      <c r="R4653" s="29"/>
      <c r="S4653" s="29"/>
      <c r="T4653" s="29"/>
      <c r="U4653" s="29"/>
      <c r="V4653" s="29"/>
      <c r="W4653" s="29"/>
      <c r="X4653" s="29"/>
      <c r="Y4653" s="29"/>
      <c r="Z4653" s="29"/>
      <c r="AA4653" s="29"/>
    </row>
    <row r="4654" spans="5:27" customFormat="1" x14ac:dyDescent="0.25">
      <c r="E4654" s="28" t="s">
        <v>6426</v>
      </c>
      <c r="F4654" s="29"/>
      <c r="G4654" s="29"/>
      <c r="H4654" s="29"/>
      <c r="I4654" s="29"/>
      <c r="J4654" s="29"/>
      <c r="K4654" s="29"/>
      <c r="L4654" s="29"/>
      <c r="M4654" s="29"/>
      <c r="N4654" s="29"/>
      <c r="O4654" s="29"/>
      <c r="P4654" s="29"/>
      <c r="Q4654" s="29"/>
      <c r="R4654" s="29"/>
      <c r="S4654" s="29"/>
      <c r="T4654" s="29"/>
      <c r="U4654" s="29"/>
      <c r="V4654" s="29"/>
      <c r="W4654" s="29"/>
      <c r="X4654" s="29"/>
      <c r="Y4654" s="29"/>
      <c r="Z4654" s="29"/>
      <c r="AA4654" s="29"/>
    </row>
    <row r="4655" spans="5:27" customFormat="1" x14ac:dyDescent="0.25">
      <c r="E4655" s="28" t="s">
        <v>6427</v>
      </c>
      <c r="F4655" s="29"/>
      <c r="G4655" s="29"/>
      <c r="H4655" s="29"/>
      <c r="I4655" s="29"/>
      <c r="J4655" s="29"/>
      <c r="K4655" s="29"/>
      <c r="L4655" s="29"/>
      <c r="M4655" s="29"/>
      <c r="N4655" s="29"/>
      <c r="O4655" s="29"/>
      <c r="P4655" s="29"/>
      <c r="Q4655" s="29"/>
      <c r="R4655" s="29"/>
      <c r="S4655" s="29"/>
      <c r="T4655" s="29"/>
      <c r="U4655" s="29"/>
      <c r="V4655" s="29"/>
      <c r="W4655" s="29"/>
      <c r="X4655" s="29"/>
      <c r="Y4655" s="29"/>
      <c r="Z4655" s="29"/>
      <c r="AA4655" s="29"/>
    </row>
    <row r="4656" spans="5:27" customFormat="1" x14ac:dyDescent="0.25">
      <c r="E4656" s="28"/>
      <c r="F4656" s="29"/>
      <c r="G4656" s="29"/>
      <c r="H4656" s="29"/>
      <c r="I4656" s="29"/>
      <c r="J4656" s="29"/>
      <c r="K4656" s="29"/>
      <c r="L4656" s="29"/>
      <c r="M4656" s="29"/>
      <c r="N4656" s="29"/>
      <c r="O4656" s="29"/>
      <c r="P4656" s="29"/>
      <c r="Q4656" s="29"/>
      <c r="R4656" s="29"/>
      <c r="S4656" s="29"/>
      <c r="T4656" s="29"/>
      <c r="U4656" s="29"/>
      <c r="V4656" s="29"/>
      <c r="W4656" s="29"/>
      <c r="X4656" s="29"/>
      <c r="Y4656" s="29"/>
      <c r="Z4656" s="29"/>
      <c r="AA4656" s="29"/>
    </row>
    <row r="4657" spans="5:27" customFormat="1" x14ac:dyDescent="0.25">
      <c r="E4657" s="28" t="s">
        <v>45</v>
      </c>
      <c r="F4657" s="29"/>
      <c r="G4657" s="29"/>
      <c r="H4657" s="29"/>
      <c r="I4657" s="29"/>
      <c r="J4657" s="29"/>
      <c r="K4657" s="29"/>
      <c r="L4657" s="29"/>
      <c r="M4657" s="29"/>
      <c r="N4657" s="29"/>
      <c r="O4657" s="29"/>
      <c r="P4657" s="29"/>
      <c r="Q4657" s="29"/>
      <c r="R4657" s="29"/>
      <c r="S4657" s="29"/>
      <c r="T4657" s="29"/>
      <c r="U4657" s="29"/>
      <c r="V4657" s="29"/>
      <c r="W4657" s="29"/>
      <c r="X4657" s="29"/>
      <c r="Y4657" s="29"/>
      <c r="Z4657" s="29"/>
      <c r="AA4657" s="29"/>
    </row>
    <row r="4658" spans="5:27" customFormat="1" x14ac:dyDescent="0.25">
      <c r="E4658" s="28"/>
      <c r="F4658" s="29"/>
      <c r="G4658" s="29"/>
      <c r="H4658" s="29"/>
      <c r="I4658" s="29"/>
      <c r="J4658" s="29"/>
      <c r="K4658" s="29"/>
      <c r="L4658" s="29"/>
      <c r="M4658" s="29"/>
      <c r="N4658" s="29"/>
      <c r="O4658" s="29"/>
      <c r="P4658" s="29"/>
      <c r="Q4658" s="29"/>
      <c r="R4658" s="29"/>
      <c r="S4658" s="29"/>
      <c r="T4658" s="29"/>
      <c r="U4658" s="29"/>
      <c r="V4658" s="29"/>
      <c r="W4658" s="29"/>
      <c r="X4658" s="29"/>
      <c r="Y4658" s="29"/>
      <c r="Z4658" s="29"/>
      <c r="AA4658" s="29"/>
    </row>
    <row r="4659" spans="5:27" customFormat="1" x14ac:dyDescent="0.25">
      <c r="E4659" s="28" t="s">
        <v>338</v>
      </c>
      <c r="F4659" s="29"/>
      <c r="G4659" s="29"/>
      <c r="H4659" s="29"/>
      <c r="I4659" s="29"/>
      <c r="J4659" s="29"/>
      <c r="K4659" s="29"/>
      <c r="L4659" s="29"/>
      <c r="M4659" s="29"/>
      <c r="N4659" s="29"/>
      <c r="O4659" s="29"/>
      <c r="P4659" s="29"/>
      <c r="Q4659" s="29"/>
      <c r="R4659" s="29"/>
      <c r="S4659" s="29"/>
      <c r="T4659" s="29"/>
      <c r="U4659" s="29"/>
      <c r="V4659" s="29"/>
      <c r="W4659" s="29"/>
      <c r="X4659" s="29"/>
      <c r="Y4659" s="29"/>
      <c r="Z4659" s="29"/>
      <c r="AA4659" s="29"/>
    </row>
    <row r="4660" spans="5:27" customFormat="1" x14ac:dyDescent="0.25">
      <c r="E4660" s="28"/>
      <c r="F4660" s="29"/>
      <c r="G4660" s="29"/>
      <c r="H4660" s="29"/>
      <c r="I4660" s="29"/>
      <c r="J4660" s="29"/>
      <c r="K4660" s="29"/>
      <c r="L4660" s="29"/>
      <c r="M4660" s="29"/>
      <c r="N4660" s="29"/>
      <c r="O4660" s="29"/>
      <c r="P4660" s="29"/>
      <c r="Q4660" s="29"/>
      <c r="R4660" s="29"/>
      <c r="S4660" s="29"/>
      <c r="T4660" s="29"/>
      <c r="U4660" s="29"/>
      <c r="V4660" s="29"/>
      <c r="W4660" s="29"/>
      <c r="X4660" s="29"/>
      <c r="Y4660" s="29"/>
      <c r="Z4660" s="29"/>
      <c r="AA4660" s="29"/>
    </row>
    <row r="4661" spans="5:27" customFormat="1" x14ac:dyDescent="0.25">
      <c r="E4661" s="28" t="s">
        <v>339</v>
      </c>
      <c r="F4661" s="29"/>
      <c r="G4661" s="29"/>
      <c r="H4661" s="29"/>
      <c r="I4661" s="29"/>
      <c r="J4661" s="29"/>
      <c r="K4661" s="29"/>
      <c r="L4661" s="29"/>
      <c r="M4661" s="29"/>
      <c r="N4661" s="29"/>
      <c r="O4661" s="29"/>
      <c r="P4661" s="29"/>
      <c r="Q4661" s="29"/>
      <c r="R4661" s="29"/>
      <c r="S4661" s="29"/>
      <c r="T4661" s="29"/>
      <c r="U4661" s="29"/>
      <c r="V4661" s="29"/>
      <c r="W4661" s="29"/>
      <c r="X4661" s="29"/>
      <c r="Y4661" s="29"/>
      <c r="Z4661" s="29"/>
      <c r="AA4661" s="29"/>
    </row>
    <row r="4662" spans="5:27" customFormat="1" x14ac:dyDescent="0.25"/>
    <row r="4663" spans="5:27" customFormat="1" x14ac:dyDescent="0.25">
      <c r="E4663" t="str">
        <f t="shared" ref="E4663:E4674" si="0">"select '" &amp; TRIM(E4628) &amp; "' as AGREEMENT_NO, '" &amp; TRIM(N4628) &amp; "' NPWP_ADDRESS_OLD, '" &amp; TRIM(BD4628) &amp; "' NPWP_ADDRESS_NEW union all"</f>
        <v>select '0001974/4/10/02/2024'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4" spans="5:27" customFormat="1" x14ac:dyDescent="0.25">
      <c r="E4664" t="str">
        <f t="shared" si="0"/>
        <v>select '0002018/4/10/02/2024'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5" spans="5:27" customFormat="1" x14ac:dyDescent="0.25">
      <c r="E4665" t="str">
        <f t="shared" si="0"/>
        <v>select '0002019/4/10/02/2024'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6" spans="5:27" customFormat="1" x14ac:dyDescent="0.25">
      <c r="E4666" t="str">
        <f t="shared" si="0"/>
        <v>select '0002020/4/10/02/2024'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7" spans="5:27" customFormat="1" x14ac:dyDescent="0.25">
      <c r="E4667" t="str">
        <f t="shared" si="0"/>
        <v>select '0002022/4/10/02/2024'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8" spans="5:27" customFormat="1" x14ac:dyDescent="0.25">
      <c r="E4668" t="str">
        <f t="shared" si="0"/>
        <v>select '0002024/4/10/02/2024'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9" spans="5:27" customFormat="1" x14ac:dyDescent="0.25">
      <c r="E4669" t="str">
        <f t="shared" si="0"/>
        <v>select '0002025/4/10/02/2024'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0" spans="5:27" customFormat="1" x14ac:dyDescent="0.25">
      <c r="E4670" t="str">
        <f t="shared" si="0"/>
        <v>select '0002032/4/10/03/2024'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1" spans="5:27" customFormat="1" x14ac:dyDescent="0.25">
      <c r="E4671" t="str">
        <f t="shared" si="0"/>
        <v>select '0002033/4/10/03/2024'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2" spans="5:27" customFormat="1" x14ac:dyDescent="0.25">
      <c r="E4672" t="str">
        <f t="shared" si="0"/>
        <v>select '0002034/4/10/03/2024'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3" spans="5:97" customFormat="1" x14ac:dyDescent="0.25">
      <c r="E4673" t="str">
        <f t="shared" si="0"/>
        <v>select '0002035/4/10/03/2024'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4" spans="5:97" customFormat="1" x14ac:dyDescent="0.25">
      <c r="E4674" t="str">
        <f t="shared" si="0"/>
        <v>select '0002049/4/10/03/2024'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5" spans="5:97" customFormat="1" x14ac:dyDescent="0.25"/>
    <row r="4676" spans="5:97" customFormat="1" x14ac:dyDescent="0.25">
      <c r="E4676" s="28" t="s">
        <v>340</v>
      </c>
      <c r="F4676" s="29"/>
      <c r="G4676" s="29"/>
      <c r="H4676" s="29"/>
      <c r="I4676" s="29"/>
      <c r="J4676" s="29"/>
      <c r="K4676" s="29"/>
      <c r="L4676" s="29"/>
      <c r="M4676" s="29"/>
      <c r="N4676" s="29"/>
      <c r="O4676" s="29"/>
      <c r="P4676" s="29"/>
      <c r="Q4676" s="29"/>
      <c r="R4676" s="29"/>
      <c r="S4676" s="29"/>
      <c r="T4676" s="29"/>
      <c r="U4676" s="29"/>
      <c r="V4676" s="29"/>
      <c r="W4676" s="29"/>
      <c r="X4676" s="29"/>
      <c r="Y4676" s="29"/>
      <c r="Z4676" s="29"/>
      <c r="AA4676" s="29"/>
    </row>
    <row r="4677" spans="5:97" customFormat="1" x14ac:dyDescent="0.25">
      <c r="E4677" s="28" t="s">
        <v>341</v>
      </c>
      <c r="F4677" s="29"/>
      <c r="G4677" s="29"/>
      <c r="H4677" s="29"/>
      <c r="I4677" s="29"/>
      <c r="J4677" s="29"/>
      <c r="K4677" s="29"/>
      <c r="L4677" s="29"/>
      <c r="M4677" s="29"/>
      <c r="N4677" s="29"/>
      <c r="O4677" s="29"/>
      <c r="P4677" s="29"/>
      <c r="Q4677" s="29"/>
      <c r="R4677" s="29"/>
      <c r="S4677" s="29"/>
      <c r="T4677" s="29"/>
      <c r="U4677" s="29"/>
      <c r="V4677" s="29"/>
      <c r="W4677" s="29"/>
      <c r="X4677" s="29"/>
      <c r="Y4677" s="29"/>
      <c r="Z4677" s="29"/>
      <c r="AA4677" s="29"/>
    </row>
    <row r="4678" spans="5:97" customFormat="1" x14ac:dyDescent="0.25">
      <c r="E4678" s="28"/>
      <c r="F4678" s="29"/>
      <c r="G4678" s="29"/>
      <c r="H4678" s="29"/>
      <c r="I4678" s="29"/>
      <c r="J4678" s="29"/>
      <c r="K4678" s="29"/>
      <c r="L4678" s="29"/>
      <c r="M4678" s="29"/>
      <c r="N4678" s="29"/>
      <c r="O4678" s="29"/>
      <c r="P4678" s="29"/>
      <c r="Q4678" s="29"/>
      <c r="R4678" s="29"/>
      <c r="S4678" s="29"/>
      <c r="T4678" s="29"/>
      <c r="U4678" s="29"/>
      <c r="V4678" s="29"/>
      <c r="W4678" s="29"/>
      <c r="X4678" s="29"/>
      <c r="Y4678" s="29"/>
      <c r="Z4678" s="29"/>
      <c r="AA4678" s="29"/>
    </row>
    <row r="4679" spans="5:97" customFormat="1" x14ac:dyDescent="0.25">
      <c r="E4679" s="28" t="s">
        <v>342</v>
      </c>
      <c r="F4679" s="29"/>
      <c r="G4679" s="29"/>
      <c r="H4679" s="29"/>
      <c r="I4679" s="29"/>
      <c r="J4679" s="29"/>
      <c r="K4679" s="29"/>
      <c r="L4679" s="29"/>
      <c r="M4679" s="29"/>
      <c r="N4679" s="29"/>
      <c r="O4679" s="29"/>
      <c r="P4679" s="29"/>
      <c r="Q4679" s="29"/>
      <c r="R4679" s="29"/>
      <c r="S4679" s="29"/>
      <c r="T4679" s="29"/>
      <c r="U4679" s="29"/>
      <c r="V4679" s="29"/>
      <c r="W4679" s="29"/>
      <c r="X4679" s="29"/>
      <c r="Y4679" s="29"/>
      <c r="Z4679" s="29"/>
      <c r="AA4679" s="29"/>
    </row>
    <row r="4680" spans="5:97" customFormat="1" x14ac:dyDescent="0.25"/>
    <row r="4681" spans="5:97" customFormat="1" x14ac:dyDescent="0.25">
      <c r="E4681" s="2" t="s">
        <v>44</v>
      </c>
      <c r="M4681" s="2" t="s">
        <v>355</v>
      </c>
      <c r="BC4681" s="2" t="s">
        <v>6092</v>
      </c>
      <c r="CS4681" s="2" t="s">
        <v>356</v>
      </c>
    </row>
    <row r="4682" spans="5:97" customFormat="1" x14ac:dyDescent="0.25">
      <c r="E4682" t="s">
        <v>5124</v>
      </c>
      <c r="M4682" t="s">
        <v>1410</v>
      </c>
      <c r="BC4682" t="s">
        <v>1797</v>
      </c>
      <c r="CS4682" t="s">
        <v>1410</v>
      </c>
    </row>
    <row r="4683" spans="5:97" customFormat="1" x14ac:dyDescent="0.25">
      <c r="E4683" t="s">
        <v>5161</v>
      </c>
      <c r="M4683" t="s">
        <v>1797</v>
      </c>
      <c r="BC4683" t="s">
        <v>1797</v>
      </c>
      <c r="CS4683" t="s">
        <v>1410</v>
      </c>
    </row>
    <row r="4684" spans="5:97" customFormat="1" x14ac:dyDescent="0.25">
      <c r="E4684" t="s">
        <v>5161</v>
      </c>
      <c r="M4684" t="s">
        <v>1410</v>
      </c>
      <c r="BC4684" t="s">
        <v>1797</v>
      </c>
      <c r="CS4684" t="s">
        <v>1410</v>
      </c>
    </row>
    <row r="4685" spans="5:97" customFormat="1" x14ac:dyDescent="0.25">
      <c r="E4685" t="s">
        <v>5162</v>
      </c>
      <c r="M4685" t="s">
        <v>1797</v>
      </c>
      <c r="BC4685" t="s">
        <v>1797</v>
      </c>
      <c r="CS4685" t="s">
        <v>1410</v>
      </c>
    </row>
    <row r="4686" spans="5:97" customFormat="1" x14ac:dyDescent="0.25">
      <c r="E4686" t="s">
        <v>5162</v>
      </c>
      <c r="M4686" t="s">
        <v>1410</v>
      </c>
      <c r="BC4686" t="s">
        <v>1797</v>
      </c>
      <c r="CS4686" t="s">
        <v>1410</v>
      </c>
    </row>
    <row r="4687" spans="5:97" customFormat="1" x14ac:dyDescent="0.25">
      <c r="E4687" t="s">
        <v>5163</v>
      </c>
      <c r="M4687" t="s">
        <v>1797</v>
      </c>
      <c r="BC4687" t="s">
        <v>1797</v>
      </c>
      <c r="CS4687" t="s">
        <v>1410</v>
      </c>
    </row>
    <row r="4688" spans="5:97" customFormat="1" x14ac:dyDescent="0.25">
      <c r="E4688" t="s">
        <v>5163</v>
      </c>
      <c r="M4688" t="s">
        <v>1410</v>
      </c>
      <c r="BC4688" t="s">
        <v>1797</v>
      </c>
      <c r="CS4688" t="s">
        <v>1410</v>
      </c>
    </row>
    <row r="4689" spans="5:97" customFormat="1" x14ac:dyDescent="0.25">
      <c r="E4689" t="s">
        <v>5164</v>
      </c>
      <c r="M4689" t="s">
        <v>1797</v>
      </c>
      <c r="BC4689" t="s">
        <v>1797</v>
      </c>
      <c r="CS4689" t="s">
        <v>1410</v>
      </c>
    </row>
    <row r="4690" spans="5:97" customFormat="1" x14ac:dyDescent="0.25">
      <c r="E4690" t="s">
        <v>5164</v>
      </c>
      <c r="M4690" t="s">
        <v>1410</v>
      </c>
      <c r="BC4690" t="s">
        <v>1797</v>
      </c>
      <c r="CS4690" t="s">
        <v>1410</v>
      </c>
    </row>
    <row r="4691" spans="5:97" customFormat="1" x14ac:dyDescent="0.25">
      <c r="E4691" t="s">
        <v>5165</v>
      </c>
      <c r="M4691" t="s">
        <v>1797</v>
      </c>
      <c r="BC4691" t="s">
        <v>1797</v>
      </c>
      <c r="CS4691" t="s">
        <v>1410</v>
      </c>
    </row>
    <row r="4692" spans="5:97" customFormat="1" x14ac:dyDescent="0.25">
      <c r="E4692" t="s">
        <v>5165</v>
      </c>
      <c r="M4692" t="s">
        <v>1410</v>
      </c>
      <c r="BC4692" t="s">
        <v>1797</v>
      </c>
      <c r="CS4692" t="s">
        <v>1410</v>
      </c>
    </row>
    <row r="4693" spans="5:97" customFormat="1" x14ac:dyDescent="0.25">
      <c r="E4693" t="s">
        <v>5166</v>
      </c>
      <c r="M4693" t="s">
        <v>1797</v>
      </c>
      <c r="BC4693" t="s">
        <v>1797</v>
      </c>
      <c r="CS4693" t="s">
        <v>1410</v>
      </c>
    </row>
    <row r="4694" spans="5:97" customFormat="1" x14ac:dyDescent="0.25">
      <c r="E4694" t="s">
        <v>5166</v>
      </c>
      <c r="M4694" t="s">
        <v>1410</v>
      </c>
      <c r="BC4694" t="s">
        <v>1797</v>
      </c>
      <c r="CS4694" t="s">
        <v>1410</v>
      </c>
    </row>
    <row r="4695" spans="5:97" customFormat="1" x14ac:dyDescent="0.25">
      <c r="E4695" t="s">
        <v>5171</v>
      </c>
      <c r="M4695" t="s">
        <v>1797</v>
      </c>
      <c r="BC4695" t="s">
        <v>1797</v>
      </c>
      <c r="CS4695" t="s">
        <v>1410</v>
      </c>
    </row>
    <row r="4696" spans="5:97" customFormat="1" x14ac:dyDescent="0.25">
      <c r="E4696" t="s">
        <v>5171</v>
      </c>
      <c r="M4696" t="s">
        <v>1410</v>
      </c>
      <c r="BC4696" t="s">
        <v>1797</v>
      </c>
      <c r="CS4696" t="s">
        <v>1410</v>
      </c>
    </row>
    <row r="4697" spans="5:97" customFormat="1" x14ac:dyDescent="0.25">
      <c r="E4697" t="s">
        <v>5172</v>
      </c>
      <c r="M4697" t="s">
        <v>1797</v>
      </c>
      <c r="BC4697" t="s">
        <v>1797</v>
      </c>
      <c r="CS4697" t="s">
        <v>1410</v>
      </c>
    </row>
    <row r="4698" spans="5:97" customFormat="1" x14ac:dyDescent="0.25">
      <c r="E4698" t="s">
        <v>5173</v>
      </c>
      <c r="M4698" t="s">
        <v>1797</v>
      </c>
      <c r="BC4698" t="s">
        <v>1797</v>
      </c>
      <c r="CS4698" t="s">
        <v>1410</v>
      </c>
    </row>
    <row r="4699" spans="5:97" customFormat="1" x14ac:dyDescent="0.25">
      <c r="E4699" t="s">
        <v>5173</v>
      </c>
      <c r="M4699" t="s">
        <v>1410</v>
      </c>
      <c r="BC4699" t="s">
        <v>1797</v>
      </c>
      <c r="CS4699" t="s">
        <v>1410</v>
      </c>
    </row>
    <row r="4700" spans="5:97" customFormat="1" x14ac:dyDescent="0.25">
      <c r="E4700" t="s">
        <v>5174</v>
      </c>
      <c r="M4700" t="s">
        <v>1797</v>
      </c>
      <c r="BC4700" t="s">
        <v>1797</v>
      </c>
      <c r="CS4700" t="s">
        <v>1410</v>
      </c>
    </row>
    <row r="4701" spans="5:97" customFormat="1" x14ac:dyDescent="0.25">
      <c r="E4701" t="s">
        <v>5184</v>
      </c>
      <c r="M4701" t="s">
        <v>1797</v>
      </c>
      <c r="BC4701" t="s">
        <v>1797</v>
      </c>
      <c r="CS4701" t="s">
        <v>1410</v>
      </c>
    </row>
    <row r="4702" spans="5:97" customFormat="1" x14ac:dyDescent="0.25">
      <c r="E4702" t="s">
        <v>5184</v>
      </c>
      <c r="M4702" t="s">
        <v>1410</v>
      </c>
      <c r="BC4702" t="s">
        <v>1797</v>
      </c>
      <c r="CS4702" t="s">
        <v>1410</v>
      </c>
    </row>
    <row r="4703" spans="5:97" customFormat="1" x14ac:dyDescent="0.25"/>
    <row r="4704" spans="5:97" customFormat="1" x14ac:dyDescent="0.25">
      <c r="E4704" s="30" t="str">
        <f t="shared" ref="E4704:E4724" si="1">"update IFINOPL.dbo.AGREEMENT_ASSET set NPWP_ADDRESS = '" &amp; TRIM(CS4682) &amp; "' where AGREEMENT_NO = replace('" &amp; TRIM(E4682) &amp; "', '/', '.');"</f>
        <v>update IFINOPL.dbo.AGREEMENT_ASSET set NPWP_ADDRESS = 'GEDUNG KISEL HUB, JL. TB SIMATUPANG, 4, CILANDAK BARAT, CILANDAK, KOTA ADM. JAKARTA SELATAN, DKI JAKARTA, 12430' where AGREEMENT_NO = replace('0001974/4/10/02/2024', '/', '.');</v>
      </c>
    </row>
    <row r="4705" spans="5:5" customFormat="1" x14ac:dyDescent="0.25">
      <c r="E4705" s="30" t="str">
        <f t="shared" si="1"/>
        <v>update IFINOPL.dbo.AGREEMENT_ASSET set NPWP_ADDRESS = 'GEDUNG KISEL HUB, JL. TB SIMATUPANG, 4, CILANDAK BARAT, CILANDAK, KOTA ADM. JAKARTA SELATAN, DKI JAKARTA, 12430' where AGREEMENT_NO = replace('0002018/4/10/02/2024', '/', '.');</v>
      </c>
    </row>
    <row r="4706" spans="5:5" customFormat="1" x14ac:dyDescent="0.25">
      <c r="E4706" s="30" t="str">
        <f t="shared" si="1"/>
        <v>update IFINOPL.dbo.AGREEMENT_ASSET set NPWP_ADDRESS = 'GEDUNG KISEL HUB, JL. TB SIMATUPANG, 4, CILANDAK BARAT, CILANDAK, KOTA ADM. JAKARTA SELATAN, DKI JAKARTA, 12430' where AGREEMENT_NO = replace('0002018/4/10/02/2024', '/', '.');</v>
      </c>
    </row>
    <row r="4707" spans="5:5" customFormat="1" x14ac:dyDescent="0.25">
      <c r="E4707" s="30" t="str">
        <f t="shared" si="1"/>
        <v>update IFINOPL.dbo.AGREEMENT_ASSET set NPWP_ADDRESS = 'GEDUNG KISEL HUB, JL. TB SIMATUPANG, 4, CILANDAK BARAT, CILANDAK, KOTA ADM. JAKARTA SELATAN, DKI JAKARTA, 12430' where AGREEMENT_NO = replace('0002019/4/10/02/2024', '/', '.');</v>
      </c>
    </row>
    <row r="4708" spans="5:5" customFormat="1" x14ac:dyDescent="0.25">
      <c r="E4708" s="30" t="str">
        <f t="shared" si="1"/>
        <v>update IFINOPL.dbo.AGREEMENT_ASSET set NPWP_ADDRESS = 'GEDUNG KISEL HUB, JL. TB SIMATUPANG, 4, CILANDAK BARAT, CILANDAK, KOTA ADM. JAKARTA SELATAN, DKI JAKARTA, 12430' where AGREEMENT_NO = replace('0002019/4/10/02/2024', '/', '.');</v>
      </c>
    </row>
    <row r="4709" spans="5:5" customFormat="1" x14ac:dyDescent="0.25">
      <c r="E4709" s="30" t="str">
        <f t="shared" si="1"/>
        <v>update IFINOPL.dbo.AGREEMENT_ASSET set NPWP_ADDRESS = 'GEDUNG KISEL HUB, JL. TB SIMATUPANG, 4, CILANDAK BARAT, CILANDAK, KOTA ADM. JAKARTA SELATAN, DKI JAKARTA, 12430' where AGREEMENT_NO = replace('0002020/4/10/02/2024', '/', '.');</v>
      </c>
    </row>
    <row r="4710" spans="5:5" customFormat="1" x14ac:dyDescent="0.25">
      <c r="E4710" s="30" t="str">
        <f t="shared" si="1"/>
        <v>update IFINOPL.dbo.AGREEMENT_ASSET set NPWP_ADDRESS = 'GEDUNG KISEL HUB, JL. TB SIMATUPANG, 4, CILANDAK BARAT, CILANDAK, KOTA ADM. JAKARTA SELATAN, DKI JAKARTA, 12430' where AGREEMENT_NO = replace('0002020/4/10/02/2024', '/', '.');</v>
      </c>
    </row>
    <row r="4711" spans="5:5" customFormat="1" x14ac:dyDescent="0.25">
      <c r="E4711" s="30" t="str">
        <f t="shared" si="1"/>
        <v>update IFINOPL.dbo.AGREEMENT_ASSET set NPWP_ADDRESS = 'GEDUNG KISEL HUB, JL. TB SIMATUPANG, 4, CILANDAK BARAT, CILANDAK, KOTA ADM. JAKARTA SELATAN, DKI JAKARTA, 12430' where AGREEMENT_NO = replace('0002022/4/10/02/2024', '/', '.');</v>
      </c>
    </row>
    <row r="4712" spans="5:5" customFormat="1" x14ac:dyDescent="0.25">
      <c r="E4712" s="30" t="str">
        <f t="shared" si="1"/>
        <v>update IFINOPL.dbo.AGREEMENT_ASSET set NPWP_ADDRESS = 'GEDUNG KISEL HUB, JL. TB SIMATUPANG, 4, CILANDAK BARAT, CILANDAK, KOTA ADM. JAKARTA SELATAN, DKI JAKARTA, 12430' where AGREEMENT_NO = replace('0002022/4/10/02/2024', '/', '.');</v>
      </c>
    </row>
    <row r="4713" spans="5:5" customFormat="1" x14ac:dyDescent="0.25">
      <c r="E4713" s="30" t="str">
        <f t="shared" si="1"/>
        <v>update IFINOPL.dbo.AGREEMENT_ASSET set NPWP_ADDRESS = 'GEDUNG KISEL HUB, JL. TB SIMATUPANG, 4, CILANDAK BARAT, CILANDAK, KOTA ADM. JAKARTA SELATAN, DKI JAKARTA, 12430' where AGREEMENT_NO = replace('0002024/4/10/02/2024', '/', '.');</v>
      </c>
    </row>
    <row r="4714" spans="5:5" customFormat="1" x14ac:dyDescent="0.25">
      <c r="E4714" s="30" t="str">
        <f t="shared" si="1"/>
        <v>update IFINOPL.dbo.AGREEMENT_ASSET set NPWP_ADDRESS = 'GEDUNG KISEL HUB, JL. TB SIMATUPANG, 4, CILANDAK BARAT, CILANDAK, KOTA ADM. JAKARTA SELATAN, DKI JAKARTA, 12430' where AGREEMENT_NO = replace('0002024/4/10/02/2024', '/', '.');</v>
      </c>
    </row>
    <row r="4715" spans="5:5" customFormat="1" x14ac:dyDescent="0.25">
      <c r="E4715" s="30" t="str">
        <f t="shared" si="1"/>
        <v>update IFINOPL.dbo.AGREEMENT_ASSET set NPWP_ADDRESS = 'GEDUNG KISEL HUB, JL. TB SIMATUPANG, 4, CILANDAK BARAT, CILANDAK, KOTA ADM. JAKARTA SELATAN, DKI JAKARTA, 12430' where AGREEMENT_NO = replace('0002025/4/10/02/2024', '/', '.');</v>
      </c>
    </row>
    <row r="4716" spans="5:5" customFormat="1" x14ac:dyDescent="0.25">
      <c r="E4716" s="30" t="str">
        <f t="shared" si="1"/>
        <v>update IFINOPL.dbo.AGREEMENT_ASSET set NPWP_ADDRESS = 'GEDUNG KISEL HUB, JL. TB SIMATUPANG, 4, CILANDAK BARAT, CILANDAK, KOTA ADM. JAKARTA SELATAN, DKI JAKARTA, 12430' where AGREEMENT_NO = replace('0002025/4/10/02/2024', '/', '.');</v>
      </c>
    </row>
    <row r="4717" spans="5:5" customFormat="1" x14ac:dyDescent="0.25">
      <c r="E4717" s="30" t="str">
        <f t="shared" si="1"/>
        <v>update IFINOPL.dbo.AGREEMENT_ASSET set NPWP_ADDRESS = 'GEDUNG KISEL HUB, JL. TB SIMATUPANG, 4, CILANDAK BARAT, CILANDAK, KOTA ADM. JAKARTA SELATAN, DKI JAKARTA, 12430' where AGREEMENT_NO = replace('0002032/4/10/03/2024', '/', '.');</v>
      </c>
    </row>
    <row r="4718" spans="5:5" customFormat="1" x14ac:dyDescent="0.25">
      <c r="E4718" s="30" t="str">
        <f t="shared" si="1"/>
        <v>update IFINOPL.dbo.AGREEMENT_ASSET set NPWP_ADDRESS = 'GEDUNG KISEL HUB, JL. TB SIMATUPANG, 4, CILANDAK BARAT, CILANDAK, KOTA ADM. JAKARTA SELATAN, DKI JAKARTA, 12430' where AGREEMENT_NO = replace('0002032/4/10/03/2024', '/', '.');</v>
      </c>
    </row>
    <row r="4719" spans="5:5" customFormat="1" x14ac:dyDescent="0.25">
      <c r="E4719" s="30" t="str">
        <f t="shared" si="1"/>
        <v>update IFINOPL.dbo.AGREEMENT_ASSET set NPWP_ADDRESS = 'GEDUNG KISEL HUB, JL. TB SIMATUPANG, 4, CILANDAK BARAT, CILANDAK, KOTA ADM. JAKARTA SELATAN, DKI JAKARTA, 12430' where AGREEMENT_NO = replace('0002033/4/10/03/2024', '/', '.');</v>
      </c>
    </row>
    <row r="4720" spans="5:5" customFormat="1" x14ac:dyDescent="0.25">
      <c r="E4720" s="30" t="str">
        <f t="shared" si="1"/>
        <v>update IFINOPL.dbo.AGREEMENT_ASSET set NPWP_ADDRESS = 'GEDUNG KISEL HUB, JL. TB SIMATUPANG, 4, CILANDAK BARAT, CILANDAK, KOTA ADM. JAKARTA SELATAN, DKI JAKARTA, 12430' where AGREEMENT_NO = replace('0002034/4/10/03/2024', '/', '.');</v>
      </c>
    </row>
    <row r="4721" spans="5:5" customFormat="1" x14ac:dyDescent="0.25">
      <c r="E4721" s="30" t="str">
        <f t="shared" si="1"/>
        <v>update IFINOPL.dbo.AGREEMENT_ASSET set NPWP_ADDRESS = 'GEDUNG KISEL HUB, JL. TB SIMATUPANG, 4, CILANDAK BARAT, CILANDAK, KOTA ADM. JAKARTA SELATAN, DKI JAKARTA, 12430' where AGREEMENT_NO = replace('0002034/4/10/03/2024', '/', '.');</v>
      </c>
    </row>
    <row r="4722" spans="5:5" customFormat="1" x14ac:dyDescent="0.25">
      <c r="E4722" s="30" t="str">
        <f t="shared" si="1"/>
        <v>update IFINOPL.dbo.AGREEMENT_ASSET set NPWP_ADDRESS = 'GEDUNG KISEL HUB, JL. TB SIMATUPANG, 4, CILANDAK BARAT, CILANDAK, KOTA ADM. JAKARTA SELATAN, DKI JAKARTA, 12430' where AGREEMENT_NO = replace('0002035/4/10/03/2024', '/', '.');</v>
      </c>
    </row>
    <row r="4723" spans="5:5" customFormat="1" x14ac:dyDescent="0.25">
      <c r="E4723" s="30" t="str">
        <f t="shared" si="1"/>
        <v>update IFINOPL.dbo.AGREEMENT_ASSET set NPWP_ADDRESS = 'GEDUNG KISEL HUB, JL. TB SIMATUPANG, 4, CILANDAK BARAT, CILANDAK, KOTA ADM. JAKARTA SELATAN, DKI JAKARTA, 12430' where AGREEMENT_NO = replace('0002049/4/10/03/2024', '/', '.');</v>
      </c>
    </row>
    <row r="4724" spans="5:5" customFormat="1" x14ac:dyDescent="0.25">
      <c r="E4724" s="30" t="str">
        <f t="shared" si="1"/>
        <v>update IFINOPL.dbo.AGREEMENT_ASSET set NPWP_ADDRESS = 'GEDUNG KISEL HUB, JL. TB SIMATUPANG, 4, CILANDAK BARAT, CILANDAK, KOTA ADM. JAKARTA SELATAN, DKI JAKARTA, 12430' where AGREEMENT_NO = replace('0002049/4/10/03/2024', '/', '.');</v>
      </c>
    </row>
    <row r="4725" spans="5:5" customFormat="1" x14ac:dyDescent="0.25"/>
    <row r="4726" spans="5:5" customFormat="1" x14ac:dyDescent="0.25">
      <c r="E4726" s="22" t="s">
        <v>6602</v>
      </c>
    </row>
    <row r="4727" spans="5:5" customFormat="1" x14ac:dyDescent="0.25">
      <c r="E4727" t="s">
        <v>6603</v>
      </c>
    </row>
    <row r="4728" spans="5:5" customFormat="1" x14ac:dyDescent="0.25"/>
    <row r="4729" spans="5:5" customFormat="1" x14ac:dyDescent="0.25"/>
    <row r="4730" spans="5:5" customFormat="1" x14ac:dyDescent="0.25"/>
    <row r="4731" spans="5:5" customFormat="1" x14ac:dyDescent="0.25"/>
    <row r="4732" spans="5:5" customFormat="1" x14ac:dyDescent="0.25"/>
    <row r="4733" spans="5:5" customFormat="1" x14ac:dyDescent="0.25"/>
    <row r="4734" spans="5:5" customFormat="1" x14ac:dyDescent="0.25"/>
    <row r="4735" spans="5:5" customFormat="1" x14ac:dyDescent="0.25"/>
    <row r="4736" spans="5:5" customFormat="1" x14ac:dyDescent="0.25"/>
    <row r="4737" customFormat="1" x14ac:dyDescent="0.25"/>
    <row r="4738" customFormat="1" x14ac:dyDescent="0.25"/>
    <row r="4739" customFormat="1" x14ac:dyDescent="0.25"/>
    <row r="4740" customFormat="1" x14ac:dyDescent="0.25"/>
    <row r="4741" customFormat="1" x14ac:dyDescent="0.25"/>
    <row r="4742" customFormat="1" x14ac:dyDescent="0.25"/>
    <row r="4743" customFormat="1" x14ac:dyDescent="0.25"/>
    <row r="4744" customFormat="1" x14ac:dyDescent="0.25"/>
    <row r="4745" customFormat="1" x14ac:dyDescent="0.25"/>
    <row r="4746" customFormat="1" x14ac:dyDescent="0.25"/>
    <row r="4747" customFormat="1" x14ac:dyDescent="0.25"/>
    <row r="4748" customFormat="1" x14ac:dyDescent="0.25"/>
    <row r="4749" customFormat="1" x14ac:dyDescent="0.25"/>
    <row r="4750" customFormat="1" x14ac:dyDescent="0.25"/>
    <row r="4751" customFormat="1" x14ac:dyDescent="0.25"/>
    <row r="4752" customFormat="1" x14ac:dyDescent="0.25"/>
    <row r="4753" spans="3:5" customFormat="1" x14ac:dyDescent="0.25"/>
    <row r="4754" spans="3:5" customFormat="1" x14ac:dyDescent="0.25">
      <c r="C4754" s="21">
        <v>0</v>
      </c>
      <c r="E4754" s="1" t="s">
        <v>6649</v>
      </c>
    </row>
    <row r="4755" spans="3:5" customFormat="1" x14ac:dyDescent="0.25">
      <c r="E4755" t="s">
        <v>444</v>
      </c>
    </row>
    <row r="4756" spans="3:5" customFormat="1" x14ac:dyDescent="0.25"/>
    <row r="4757" spans="3:5" customFormat="1" x14ac:dyDescent="0.25">
      <c r="E4757" s="2" t="s">
        <v>6650</v>
      </c>
    </row>
    <row r="4758" spans="3:5" customFormat="1" x14ac:dyDescent="0.25"/>
    <row r="4759" spans="3:5" customFormat="1" x14ac:dyDescent="0.25"/>
    <row r="4760" spans="3:5" customFormat="1" x14ac:dyDescent="0.25"/>
    <row r="4761" spans="3:5" customFormat="1" x14ac:dyDescent="0.25"/>
    <row r="4762" spans="3:5" customFormat="1" x14ac:dyDescent="0.25"/>
    <row r="4763" spans="3:5" customFormat="1" x14ac:dyDescent="0.25"/>
    <row r="4764" spans="3:5" customFormat="1" x14ac:dyDescent="0.25"/>
    <row r="4765" spans="3:5" customFormat="1" x14ac:dyDescent="0.25"/>
    <row r="4766" spans="3:5" customFormat="1" x14ac:dyDescent="0.25"/>
    <row r="4767" spans="3:5" customFormat="1" x14ac:dyDescent="0.25"/>
    <row r="4768" spans="3:5" customFormat="1" x14ac:dyDescent="0.25"/>
    <row r="4769" customFormat="1" x14ac:dyDescent="0.25"/>
    <row r="4770" customFormat="1" x14ac:dyDescent="0.25"/>
    <row r="4771" customFormat="1" x14ac:dyDescent="0.25"/>
    <row r="4772" customFormat="1" x14ac:dyDescent="0.25"/>
    <row r="4773" customFormat="1" x14ac:dyDescent="0.25"/>
    <row r="4774" customFormat="1" x14ac:dyDescent="0.25"/>
    <row r="4775" customFormat="1" x14ac:dyDescent="0.25"/>
    <row r="4776" customFormat="1" x14ac:dyDescent="0.25"/>
    <row r="4777" customFormat="1" x14ac:dyDescent="0.25"/>
    <row r="4778" customFormat="1" x14ac:dyDescent="0.25"/>
    <row r="4779" customFormat="1" x14ac:dyDescent="0.25"/>
    <row r="4780" customFormat="1" x14ac:dyDescent="0.25"/>
    <row r="4781" customFormat="1" x14ac:dyDescent="0.25"/>
    <row r="4782" customFormat="1" x14ac:dyDescent="0.25"/>
    <row r="4783" customFormat="1" x14ac:dyDescent="0.25"/>
    <row r="4784" customFormat="1" x14ac:dyDescent="0.25"/>
    <row r="4785" customFormat="1" x14ac:dyDescent="0.25"/>
    <row r="4786" customFormat="1" x14ac:dyDescent="0.25"/>
    <row r="4787" customFormat="1" x14ac:dyDescent="0.25"/>
    <row r="4788" customFormat="1" x14ac:dyDescent="0.25"/>
    <row r="4789" customFormat="1" x14ac:dyDescent="0.25"/>
    <row r="4790" customFormat="1" x14ac:dyDescent="0.25"/>
    <row r="4791" customFormat="1" x14ac:dyDescent="0.25"/>
    <row r="4792" customFormat="1" x14ac:dyDescent="0.25"/>
    <row r="4793" customFormat="1" x14ac:dyDescent="0.25"/>
    <row r="4794" customFormat="1" x14ac:dyDescent="0.25"/>
    <row r="4795" customFormat="1" x14ac:dyDescent="0.25"/>
    <row r="4796" customFormat="1" x14ac:dyDescent="0.25"/>
    <row r="4797" customFormat="1" x14ac:dyDescent="0.25"/>
    <row r="4798" customFormat="1" x14ac:dyDescent="0.25"/>
    <row r="4799" customFormat="1" x14ac:dyDescent="0.25"/>
    <row r="4800" customFormat="1" x14ac:dyDescent="0.25"/>
    <row r="4801" spans="5:39" customFormat="1" x14ac:dyDescent="0.25"/>
    <row r="4802" spans="5:39" customFormat="1" x14ac:dyDescent="0.25"/>
    <row r="4803" spans="5:39" customFormat="1" x14ac:dyDescent="0.25">
      <c r="E4803" t="s">
        <v>27</v>
      </c>
      <c r="N4803" t="s">
        <v>6659</v>
      </c>
    </row>
    <row r="4804" spans="5:39" customFormat="1" x14ac:dyDescent="0.25">
      <c r="E4804" s="2" t="s">
        <v>446</v>
      </c>
      <c r="N4804" s="2" t="s">
        <v>513</v>
      </c>
    </row>
    <row r="4805" spans="5:39" customFormat="1" x14ac:dyDescent="0.25"/>
    <row r="4806" spans="5:39" customFormat="1" x14ac:dyDescent="0.25">
      <c r="E4806" s="28" t="s">
        <v>35</v>
      </c>
      <c r="F4806" s="29"/>
      <c r="G4806" s="29"/>
      <c r="H4806" s="29"/>
      <c r="I4806" s="29"/>
      <c r="J4806" s="29"/>
      <c r="K4806" s="29"/>
      <c r="L4806" s="29"/>
      <c r="M4806" s="29"/>
      <c r="N4806" s="29"/>
      <c r="O4806" s="29"/>
      <c r="P4806" s="29"/>
      <c r="Q4806" s="29"/>
      <c r="R4806" s="29"/>
      <c r="S4806" s="29"/>
      <c r="T4806" s="29"/>
      <c r="U4806" s="29"/>
      <c r="V4806" s="29"/>
      <c r="W4806" s="29"/>
      <c r="X4806" s="29"/>
      <c r="Y4806" s="29"/>
      <c r="Z4806" s="29"/>
      <c r="AA4806" s="29"/>
      <c r="AB4806" s="29"/>
      <c r="AC4806" s="29"/>
      <c r="AD4806" s="29"/>
      <c r="AE4806" s="29"/>
      <c r="AF4806" s="29"/>
      <c r="AG4806" s="29"/>
    </row>
    <row r="4807" spans="5:39" customFormat="1" x14ac:dyDescent="0.25">
      <c r="E4807" s="28" t="s">
        <v>6660</v>
      </c>
      <c r="F4807" s="29"/>
      <c r="G4807" s="29"/>
      <c r="H4807" s="29"/>
      <c r="I4807" s="29"/>
      <c r="J4807" s="29"/>
      <c r="K4807" s="29"/>
      <c r="L4807" s="29"/>
      <c r="M4807" s="29"/>
      <c r="N4807" s="29"/>
      <c r="O4807" s="29"/>
      <c r="P4807" s="29"/>
      <c r="Q4807" s="29"/>
      <c r="R4807" s="29"/>
      <c r="S4807" s="29"/>
      <c r="T4807" s="29"/>
      <c r="U4807" s="29"/>
      <c r="V4807" s="29"/>
      <c r="W4807" s="29"/>
      <c r="X4807" s="29"/>
      <c r="Y4807" s="29"/>
      <c r="Z4807" s="29"/>
      <c r="AA4807" s="29"/>
      <c r="AB4807" s="29"/>
      <c r="AC4807" s="29"/>
      <c r="AD4807" s="29"/>
      <c r="AE4807" s="29"/>
      <c r="AF4807" s="29"/>
      <c r="AG4807" s="29"/>
    </row>
    <row r="4808" spans="5:39" customFormat="1" x14ac:dyDescent="0.25">
      <c r="E4808" s="28" t="s">
        <v>33</v>
      </c>
      <c r="F4808" s="29"/>
      <c r="G4808" s="29"/>
      <c r="H4808" s="29"/>
      <c r="I4808" s="29"/>
      <c r="J4808" s="29"/>
      <c r="K4808" s="29"/>
      <c r="L4808" s="29"/>
      <c r="M4808" s="29"/>
      <c r="N4808" s="29"/>
      <c r="O4808" s="29"/>
      <c r="P4808" s="29"/>
      <c r="Q4808" s="29"/>
      <c r="R4808" s="29"/>
      <c r="S4808" s="29"/>
      <c r="T4808" s="29"/>
      <c r="U4808" s="29"/>
      <c r="V4808" s="29"/>
      <c r="W4808" s="29"/>
      <c r="X4808" s="29"/>
      <c r="Y4808" s="29"/>
      <c r="Z4808" s="29"/>
      <c r="AA4808" s="29"/>
      <c r="AB4808" s="29"/>
      <c r="AC4808" s="29"/>
      <c r="AD4808" s="29"/>
      <c r="AE4808" s="29"/>
      <c r="AF4808" s="29"/>
      <c r="AG4808" s="29"/>
    </row>
    <row r="4809" spans="5:39" customFormat="1" x14ac:dyDescent="0.25">
      <c r="E4809" s="28" t="s">
        <v>258</v>
      </c>
      <c r="F4809" s="29"/>
      <c r="G4809" s="29"/>
      <c r="H4809" s="29"/>
      <c r="I4809" s="29"/>
      <c r="J4809" s="29"/>
      <c r="K4809" s="29"/>
      <c r="L4809" s="29"/>
      <c r="M4809" s="29"/>
      <c r="N4809" s="29"/>
      <c r="O4809" s="29"/>
      <c r="P4809" s="29"/>
      <c r="Q4809" s="29"/>
      <c r="R4809" s="29"/>
      <c r="S4809" s="29"/>
      <c r="T4809" s="29"/>
      <c r="U4809" s="29"/>
      <c r="V4809" s="29"/>
      <c r="W4809" s="29"/>
      <c r="X4809" s="29"/>
      <c r="Y4809" s="29"/>
      <c r="Z4809" s="29"/>
      <c r="AA4809" s="29"/>
      <c r="AB4809" s="29"/>
      <c r="AC4809" s="29"/>
      <c r="AD4809" s="29"/>
      <c r="AE4809" s="29"/>
      <c r="AF4809" s="29"/>
      <c r="AG4809" s="29"/>
    </row>
    <row r="4810" spans="5:39" customFormat="1" x14ac:dyDescent="0.25">
      <c r="E4810" s="28" t="s">
        <v>25</v>
      </c>
      <c r="F4810" s="29"/>
      <c r="G4810" s="29"/>
      <c r="H4810" s="29"/>
      <c r="I4810" s="29"/>
      <c r="J4810" s="29"/>
      <c r="K4810" s="29"/>
      <c r="L4810" s="29"/>
      <c r="M4810" s="29"/>
      <c r="N4810" s="29"/>
      <c r="O4810" s="29"/>
      <c r="P4810" s="29"/>
      <c r="Q4810" s="29"/>
      <c r="R4810" s="29"/>
      <c r="S4810" s="29"/>
      <c r="T4810" s="29"/>
      <c r="U4810" s="29"/>
      <c r="V4810" s="29"/>
      <c r="W4810" s="29"/>
      <c r="X4810" s="29"/>
      <c r="Y4810" s="29"/>
      <c r="Z4810" s="29"/>
      <c r="AA4810" s="29"/>
      <c r="AB4810" s="29"/>
      <c r="AC4810" s="29"/>
      <c r="AD4810" s="29"/>
      <c r="AE4810" s="29"/>
      <c r="AF4810" s="29"/>
      <c r="AG4810" s="29"/>
    </row>
    <row r="4811" spans="5:39" customFormat="1" x14ac:dyDescent="0.25">
      <c r="E4811" s="28" t="s">
        <v>6661</v>
      </c>
      <c r="F4811" s="29"/>
      <c r="G4811" s="29"/>
      <c r="H4811" s="29"/>
      <c r="I4811" s="29"/>
      <c r="J4811" s="29"/>
      <c r="K4811" s="29"/>
      <c r="L4811" s="29"/>
      <c r="M4811" s="29"/>
      <c r="N4811" s="29"/>
      <c r="O4811" s="29"/>
      <c r="P4811" s="29"/>
      <c r="Q4811" s="29"/>
      <c r="R4811" s="29"/>
      <c r="S4811" s="29"/>
      <c r="T4811" s="29"/>
      <c r="U4811" s="29"/>
      <c r="V4811" s="29"/>
      <c r="W4811" s="29"/>
      <c r="X4811" s="29"/>
      <c r="Y4811" s="29"/>
      <c r="Z4811" s="29"/>
      <c r="AA4811" s="29"/>
      <c r="AB4811" s="29"/>
      <c r="AC4811" s="29"/>
      <c r="AD4811" s="29"/>
      <c r="AE4811" s="29"/>
      <c r="AF4811" s="29"/>
      <c r="AG4811" s="29"/>
    </row>
    <row r="4812" spans="5:39" customFormat="1" x14ac:dyDescent="0.25">
      <c r="E4812" s="28" t="s">
        <v>747</v>
      </c>
      <c r="F4812" s="29"/>
      <c r="G4812" s="29"/>
      <c r="H4812" s="29"/>
      <c r="I4812" s="29"/>
      <c r="J4812" s="29"/>
      <c r="K4812" s="29"/>
      <c r="L4812" s="29"/>
      <c r="M4812" s="29"/>
      <c r="N4812" s="29"/>
      <c r="O4812" s="29"/>
      <c r="P4812" s="29"/>
      <c r="Q4812" s="29"/>
      <c r="R4812" s="29"/>
      <c r="S4812" s="29"/>
      <c r="T4812" s="29"/>
      <c r="U4812" s="29"/>
      <c r="V4812" s="29"/>
      <c r="W4812" s="29"/>
      <c r="X4812" s="29"/>
      <c r="Y4812" s="29"/>
      <c r="Z4812" s="29"/>
      <c r="AA4812" s="29"/>
      <c r="AB4812" s="29"/>
      <c r="AC4812" s="29"/>
      <c r="AD4812" s="29"/>
      <c r="AE4812" s="29"/>
      <c r="AF4812" s="29"/>
      <c r="AG4812" s="29"/>
    </row>
    <row r="4813" spans="5:39" customFormat="1" x14ac:dyDescent="0.25"/>
    <row r="4814" spans="5:39" customFormat="1" x14ac:dyDescent="0.25">
      <c r="E4814" s="30" t="s">
        <v>22</v>
      </c>
      <c r="F4814" s="31"/>
      <c r="G4814" s="31"/>
      <c r="H4814" s="31"/>
      <c r="I4814" s="31"/>
      <c r="J4814" s="31"/>
      <c r="K4814" s="31"/>
      <c r="L4814" s="31"/>
      <c r="M4814" s="31"/>
      <c r="N4814" s="31"/>
      <c r="O4814" s="31"/>
      <c r="P4814" s="31"/>
      <c r="Q4814" s="31"/>
      <c r="R4814" s="31"/>
      <c r="S4814" s="31"/>
      <c r="T4814" s="31"/>
      <c r="U4814" s="31"/>
      <c r="V4814" s="31"/>
      <c r="W4814" s="31"/>
      <c r="X4814" s="31"/>
      <c r="Y4814" s="31"/>
      <c r="Z4814" s="31"/>
      <c r="AA4814" s="31"/>
      <c r="AB4814" s="31"/>
      <c r="AC4814" s="31"/>
      <c r="AD4814" s="31"/>
      <c r="AE4814" s="31"/>
      <c r="AF4814" s="31"/>
      <c r="AG4814" s="31"/>
      <c r="AH4814" s="31"/>
      <c r="AI4814" s="31"/>
      <c r="AJ4814" s="31"/>
      <c r="AK4814" s="31"/>
      <c r="AL4814" s="31"/>
      <c r="AM4814" s="31"/>
    </row>
    <row r="4815" spans="5:39" customFormat="1" x14ac:dyDescent="0.25">
      <c r="E4815" s="30"/>
      <c r="F4815" s="31"/>
      <c r="G4815" s="31"/>
      <c r="H4815" s="31"/>
      <c r="I4815" s="31"/>
      <c r="J4815" s="31"/>
      <c r="K4815" s="31"/>
      <c r="L4815" s="31"/>
      <c r="M4815" s="31"/>
      <c r="N4815" s="31"/>
      <c r="O4815" s="31"/>
      <c r="P4815" s="31"/>
      <c r="Q4815" s="31"/>
      <c r="R4815" s="31"/>
      <c r="S4815" s="31"/>
      <c r="T4815" s="31"/>
      <c r="U4815" s="31"/>
      <c r="V4815" s="31"/>
      <c r="W4815" s="31"/>
      <c r="X4815" s="31"/>
      <c r="Y4815" s="31"/>
      <c r="Z4815" s="31"/>
      <c r="AA4815" s="31"/>
      <c r="AB4815" s="31"/>
      <c r="AC4815" s="31"/>
      <c r="AD4815" s="31"/>
      <c r="AE4815" s="31"/>
      <c r="AF4815" s="31"/>
      <c r="AG4815" s="31"/>
      <c r="AH4815" s="31"/>
      <c r="AI4815" s="31"/>
      <c r="AJ4815" s="31"/>
      <c r="AK4815" s="31"/>
      <c r="AL4815" s="31"/>
      <c r="AM4815" s="31"/>
    </row>
    <row r="4816" spans="5:39" customFormat="1" x14ac:dyDescent="0.25">
      <c r="E4816" s="30" t="s">
        <v>235</v>
      </c>
      <c r="F4816" s="31"/>
      <c r="G4816" s="31"/>
      <c r="H4816" s="31"/>
      <c r="I4816" s="31"/>
      <c r="J4816" s="31"/>
      <c r="K4816" s="31"/>
      <c r="L4816" s="31"/>
      <c r="M4816" s="31"/>
      <c r="N4816" s="31"/>
      <c r="O4816" s="31"/>
      <c r="P4816" s="31"/>
      <c r="Q4816" s="31"/>
      <c r="R4816" s="31"/>
      <c r="S4816" s="31"/>
      <c r="T4816" s="31"/>
      <c r="U4816" s="31"/>
      <c r="V4816" s="31"/>
      <c r="W4816" s="31"/>
      <c r="X4816" s="31"/>
      <c r="Y4816" s="31"/>
      <c r="Z4816" s="31"/>
      <c r="AA4816" s="31"/>
      <c r="AB4816" s="31"/>
      <c r="AC4816" s="31"/>
      <c r="AD4816" s="31"/>
      <c r="AE4816" s="31"/>
      <c r="AF4816" s="31"/>
      <c r="AG4816" s="31"/>
      <c r="AH4816" s="31"/>
      <c r="AI4816" s="31"/>
      <c r="AJ4816" s="31"/>
      <c r="AK4816" s="31"/>
      <c r="AL4816" s="31"/>
      <c r="AM4816" s="31"/>
    </row>
    <row r="4817" spans="5:81" customFormat="1" x14ac:dyDescent="0.25">
      <c r="E4817" s="30" t="s">
        <v>23</v>
      </c>
      <c r="F4817" s="31"/>
      <c r="G4817" s="31"/>
      <c r="H4817" s="31"/>
      <c r="I4817" s="31"/>
      <c r="J4817" s="31"/>
      <c r="K4817" s="31"/>
      <c r="L4817" s="31"/>
      <c r="M4817" s="31"/>
      <c r="N4817" s="31"/>
      <c r="O4817" s="31"/>
      <c r="P4817" s="31"/>
      <c r="Q4817" s="31"/>
      <c r="R4817" s="31"/>
      <c r="S4817" s="31"/>
      <c r="T4817" s="31"/>
      <c r="U4817" s="31"/>
      <c r="V4817" s="31"/>
      <c r="W4817" s="31"/>
      <c r="X4817" s="31"/>
      <c r="Y4817" s="31"/>
      <c r="Z4817" s="31"/>
      <c r="AA4817" s="31"/>
      <c r="AB4817" s="31"/>
      <c r="AC4817" s="31"/>
      <c r="AD4817" s="31"/>
      <c r="AE4817" s="31"/>
      <c r="AF4817" s="31"/>
      <c r="AG4817" s="31"/>
      <c r="AH4817" s="31"/>
      <c r="AI4817" s="31"/>
      <c r="AJ4817" s="31"/>
      <c r="AK4817" s="31"/>
      <c r="AL4817" s="31"/>
      <c r="AM4817" s="31"/>
    </row>
    <row r="4818" spans="5:81" customFormat="1" x14ac:dyDescent="0.25">
      <c r="E4818" s="30" t="s">
        <v>6662</v>
      </c>
      <c r="F4818" s="31"/>
      <c r="G4818" s="31"/>
      <c r="H4818" s="31"/>
      <c r="I4818" s="31"/>
      <c r="J4818" s="31"/>
      <c r="K4818" s="31"/>
      <c r="L4818" s="31"/>
      <c r="M4818" s="31"/>
      <c r="N4818" s="31"/>
      <c r="O4818" s="31"/>
      <c r="P4818" s="31"/>
      <c r="Q4818" s="31"/>
      <c r="R4818" s="31"/>
      <c r="S4818" s="31"/>
      <c r="T4818" s="31"/>
      <c r="U4818" s="31"/>
      <c r="V4818" s="31"/>
      <c r="W4818" s="31"/>
      <c r="X4818" s="31"/>
      <c r="Y4818" s="31"/>
      <c r="Z4818" s="31"/>
      <c r="AA4818" s="31"/>
      <c r="AB4818" s="31"/>
      <c r="AC4818" s="31"/>
      <c r="AD4818" s="31"/>
      <c r="AE4818" s="31"/>
      <c r="AF4818" s="31"/>
      <c r="AG4818" s="31"/>
      <c r="AH4818" s="31"/>
      <c r="AI4818" s="31"/>
      <c r="AJ4818" s="31"/>
      <c r="AK4818" s="31"/>
      <c r="AL4818" s="31"/>
      <c r="AM4818" s="31"/>
    </row>
    <row r="4819" spans="5:81" customFormat="1" x14ac:dyDescent="0.25">
      <c r="E4819" s="30" t="s">
        <v>6663</v>
      </c>
      <c r="F4819" s="31"/>
      <c r="G4819" s="31"/>
      <c r="H4819" s="31"/>
      <c r="I4819" s="31"/>
      <c r="J4819" s="31"/>
      <c r="K4819" s="31"/>
      <c r="L4819" s="31"/>
      <c r="M4819" s="31"/>
      <c r="N4819" s="31"/>
      <c r="O4819" s="31"/>
      <c r="P4819" s="31"/>
      <c r="Q4819" s="31"/>
      <c r="R4819" s="31"/>
      <c r="S4819" s="31"/>
      <c r="T4819" s="31"/>
      <c r="U4819" s="31"/>
      <c r="V4819" s="31"/>
      <c r="W4819" s="31"/>
      <c r="X4819" s="31"/>
      <c r="Y4819" s="31"/>
      <c r="Z4819" s="31"/>
      <c r="AA4819" s="31"/>
      <c r="AB4819" s="31"/>
      <c r="AC4819" s="31"/>
      <c r="AD4819" s="31"/>
      <c r="AE4819" s="31"/>
      <c r="AF4819" s="31"/>
      <c r="AG4819" s="31"/>
      <c r="AH4819" s="31"/>
      <c r="AI4819" s="31"/>
      <c r="AJ4819" s="31"/>
      <c r="AK4819" s="31"/>
      <c r="AL4819" s="31"/>
      <c r="AM4819" s="31"/>
    </row>
    <row r="4820" spans="5:81" customFormat="1" x14ac:dyDescent="0.25">
      <c r="E4820" s="30" t="s">
        <v>518</v>
      </c>
      <c r="F4820" s="31"/>
      <c r="G4820" s="31"/>
      <c r="H4820" s="31"/>
      <c r="I4820" s="31"/>
      <c r="J4820" s="31"/>
      <c r="K4820" s="31"/>
      <c r="L4820" s="31"/>
      <c r="M4820" s="31"/>
      <c r="N4820" s="31"/>
      <c r="O4820" s="31"/>
      <c r="P4820" s="31"/>
      <c r="Q4820" s="31"/>
      <c r="R4820" s="31"/>
      <c r="S4820" s="31"/>
      <c r="T4820" s="31"/>
      <c r="U4820" s="31"/>
      <c r="V4820" s="31"/>
      <c r="W4820" s="31"/>
      <c r="X4820" s="31"/>
      <c r="Y4820" s="31"/>
      <c r="Z4820" s="31"/>
      <c r="AA4820" s="31"/>
      <c r="AB4820" s="31"/>
      <c r="AC4820" s="31"/>
      <c r="AD4820" s="31"/>
      <c r="AE4820" s="31"/>
      <c r="AF4820" s="31"/>
      <c r="AG4820" s="31"/>
      <c r="AH4820" s="31"/>
      <c r="AI4820" s="31"/>
      <c r="AJ4820" s="31"/>
      <c r="AK4820" s="31"/>
      <c r="AL4820" s="31"/>
      <c r="AM4820" s="31"/>
    </row>
    <row r="4821" spans="5:81" customFormat="1" x14ac:dyDescent="0.25">
      <c r="E4821" s="30" t="s">
        <v>6664</v>
      </c>
      <c r="F4821" s="31"/>
      <c r="G4821" s="31"/>
      <c r="H4821" s="31"/>
      <c r="I4821" s="31"/>
      <c r="J4821" s="31"/>
      <c r="K4821" s="31"/>
      <c r="L4821" s="31"/>
      <c r="M4821" s="31"/>
      <c r="N4821" s="31"/>
      <c r="O4821" s="31"/>
      <c r="P4821" s="31"/>
      <c r="Q4821" s="31"/>
      <c r="R4821" s="31"/>
      <c r="S4821" s="31"/>
      <c r="T4821" s="31"/>
      <c r="U4821" s="31"/>
      <c r="V4821" s="31"/>
      <c r="W4821" s="31"/>
      <c r="X4821" s="31"/>
      <c r="Y4821" s="31"/>
      <c r="Z4821" s="31"/>
      <c r="AA4821" s="31"/>
      <c r="AB4821" s="31"/>
      <c r="AC4821" s="31"/>
      <c r="AD4821" s="31"/>
      <c r="AE4821" s="31"/>
      <c r="AF4821" s="31"/>
      <c r="AG4821" s="31"/>
      <c r="AH4821" s="31"/>
      <c r="AI4821" s="31"/>
      <c r="AJ4821" s="31"/>
      <c r="AK4821" s="31"/>
      <c r="AL4821" s="31"/>
      <c r="AM4821" s="31"/>
    </row>
    <row r="4822" spans="5:81" customFormat="1" x14ac:dyDescent="0.25">
      <c r="E4822" s="30" t="s">
        <v>6665</v>
      </c>
      <c r="F4822" s="31"/>
      <c r="G4822" s="31"/>
      <c r="H4822" s="31"/>
      <c r="I4822" s="31"/>
      <c r="J4822" s="31"/>
      <c r="K4822" s="31"/>
      <c r="L4822" s="31"/>
      <c r="M4822" s="31"/>
      <c r="N4822" s="31"/>
      <c r="O4822" s="31"/>
      <c r="P4822" s="31"/>
      <c r="Q4822" s="31"/>
      <c r="R4822" s="31"/>
      <c r="S4822" s="31"/>
      <c r="T4822" s="31"/>
      <c r="U4822" s="31"/>
      <c r="V4822" s="31"/>
      <c r="W4822" s="31"/>
      <c r="X4822" s="31"/>
      <c r="Y4822" s="31"/>
      <c r="Z4822" s="31"/>
      <c r="AA4822" s="31"/>
      <c r="AB4822" s="31"/>
      <c r="AC4822" s="31"/>
      <c r="AD4822" s="31"/>
      <c r="AE4822" s="31"/>
      <c r="AF4822" s="31"/>
      <c r="AG4822" s="31"/>
      <c r="AH4822" s="31"/>
      <c r="AI4822" s="31"/>
      <c r="AJ4822" s="31"/>
      <c r="AK4822" s="31"/>
      <c r="AL4822" s="31"/>
      <c r="AM4822" s="31"/>
    </row>
    <row r="4823" spans="5:81" customFormat="1" x14ac:dyDescent="0.25">
      <c r="E4823" s="30" t="s">
        <v>6666</v>
      </c>
      <c r="F4823" s="31"/>
      <c r="G4823" s="31"/>
      <c r="H4823" s="31"/>
      <c r="I4823" s="31"/>
      <c r="J4823" s="31"/>
      <c r="K4823" s="31"/>
      <c r="L4823" s="31"/>
      <c r="M4823" s="31"/>
      <c r="N4823" s="31"/>
      <c r="O4823" s="31"/>
      <c r="P4823" s="31"/>
      <c r="Q4823" s="31"/>
      <c r="R4823" s="31"/>
      <c r="S4823" s="31"/>
      <c r="T4823" s="31"/>
      <c r="U4823" s="31"/>
      <c r="V4823" s="31"/>
      <c r="W4823" s="31"/>
      <c r="X4823" s="31"/>
      <c r="Y4823" s="31"/>
      <c r="Z4823" s="31"/>
      <c r="AA4823" s="31"/>
      <c r="AB4823" s="31"/>
      <c r="AC4823" s="31"/>
      <c r="AD4823" s="31"/>
      <c r="AE4823" s="31"/>
      <c r="AF4823" s="31"/>
      <c r="AG4823" s="31"/>
      <c r="AH4823" s="31"/>
      <c r="AI4823" s="31"/>
      <c r="AJ4823" s="31"/>
      <c r="AK4823" s="31"/>
      <c r="AL4823" s="31"/>
      <c r="AM4823" s="31"/>
    </row>
    <row r="4824" spans="5:81" customFormat="1" x14ac:dyDescent="0.25">
      <c r="E4824" s="30" t="s">
        <v>816</v>
      </c>
      <c r="F4824" s="31"/>
      <c r="G4824" s="31"/>
      <c r="H4824" s="31"/>
      <c r="I4824" s="31"/>
      <c r="J4824" s="31"/>
      <c r="K4824" s="31"/>
      <c r="L4824" s="31"/>
      <c r="M4824" s="31"/>
      <c r="N4824" s="31"/>
      <c r="O4824" s="31"/>
      <c r="P4824" s="31"/>
      <c r="Q4824" s="31"/>
      <c r="R4824" s="31"/>
      <c r="S4824" s="31"/>
      <c r="T4824" s="31"/>
      <c r="U4824" s="31"/>
      <c r="V4824" s="31"/>
      <c r="W4824" s="31"/>
      <c r="X4824" s="31"/>
      <c r="Y4824" s="31"/>
      <c r="Z4824" s="31"/>
      <c r="AA4824" s="31"/>
      <c r="AB4824" s="31"/>
      <c r="AC4824" s="31"/>
      <c r="AD4824" s="31"/>
      <c r="AE4824" s="31"/>
      <c r="AF4824" s="31"/>
      <c r="AG4824" s="31"/>
      <c r="AH4824" s="31"/>
      <c r="AI4824" s="31"/>
      <c r="AJ4824" s="31"/>
      <c r="AK4824" s="31"/>
      <c r="AL4824" s="31"/>
      <c r="AM4824" s="31"/>
    </row>
    <row r="4825" spans="5:81" customFormat="1" x14ac:dyDescent="0.25">
      <c r="E4825" s="30"/>
      <c r="F4825" s="31"/>
      <c r="G4825" s="31"/>
      <c r="H4825" s="31"/>
      <c r="I4825" s="31"/>
      <c r="J4825" s="31"/>
      <c r="K4825" s="31"/>
      <c r="L4825" s="31"/>
      <c r="M4825" s="31"/>
      <c r="N4825" s="31"/>
      <c r="O4825" s="31"/>
      <c r="P4825" s="31"/>
      <c r="Q4825" s="31"/>
      <c r="R4825" s="31"/>
      <c r="S4825" s="31"/>
      <c r="T4825" s="31"/>
      <c r="U4825" s="31"/>
      <c r="V4825" s="31"/>
      <c r="W4825" s="31"/>
      <c r="X4825" s="31"/>
      <c r="Y4825" s="31"/>
      <c r="Z4825" s="31"/>
      <c r="AA4825" s="31"/>
      <c r="AB4825" s="31"/>
      <c r="AC4825" s="31"/>
      <c r="AD4825" s="31"/>
      <c r="AE4825" s="31"/>
      <c r="AF4825" s="31"/>
      <c r="AG4825" s="31"/>
      <c r="AH4825" s="31"/>
      <c r="AI4825" s="31"/>
      <c r="AJ4825" s="31"/>
      <c r="AK4825" s="31"/>
      <c r="AL4825" s="31"/>
      <c r="AM4825" s="31"/>
    </row>
    <row r="4826" spans="5:81" customFormat="1" x14ac:dyDescent="0.25">
      <c r="E4826" s="30" t="s">
        <v>32</v>
      </c>
      <c r="F4826" s="31"/>
      <c r="G4826" s="31"/>
      <c r="H4826" s="31"/>
      <c r="I4826" s="31"/>
      <c r="J4826" s="31"/>
      <c r="K4826" s="31"/>
      <c r="L4826" s="31"/>
      <c r="M4826" s="31"/>
      <c r="N4826" s="31"/>
      <c r="O4826" s="31"/>
      <c r="P4826" s="31"/>
      <c r="Q4826" s="31"/>
      <c r="R4826" s="31"/>
      <c r="S4826" s="31"/>
      <c r="T4826" s="31"/>
      <c r="U4826" s="31"/>
      <c r="V4826" s="31"/>
      <c r="W4826" s="31"/>
      <c r="X4826" s="31"/>
      <c r="Y4826" s="31"/>
      <c r="Z4826" s="31"/>
      <c r="AA4826" s="31"/>
      <c r="AB4826" s="31"/>
      <c r="AC4826" s="31"/>
      <c r="AD4826" s="31"/>
      <c r="AE4826" s="31"/>
      <c r="AF4826" s="31"/>
      <c r="AG4826" s="31"/>
      <c r="AH4826" s="31"/>
      <c r="AI4826" s="31"/>
      <c r="AJ4826" s="31"/>
      <c r="AK4826" s="31"/>
      <c r="AL4826" s="31"/>
      <c r="AM4826" s="31"/>
    </row>
    <row r="4827" spans="5:81" customFormat="1" x14ac:dyDescent="0.25">
      <c r="E4827" s="30" t="s">
        <v>24</v>
      </c>
      <c r="F4827" s="31"/>
      <c r="G4827" s="31"/>
      <c r="H4827" s="31"/>
      <c r="I4827" s="31"/>
      <c r="J4827" s="31"/>
      <c r="K4827" s="31"/>
      <c r="L4827" s="31"/>
      <c r="M4827" s="31"/>
      <c r="N4827" s="31"/>
      <c r="O4827" s="31"/>
      <c r="P4827" s="31"/>
      <c r="Q4827" s="31"/>
      <c r="R4827" s="31"/>
      <c r="S4827" s="31"/>
      <c r="T4827" s="31"/>
      <c r="U4827" s="31"/>
      <c r="V4827" s="31"/>
      <c r="W4827" s="31"/>
      <c r="X4827" s="31"/>
      <c r="Y4827" s="31"/>
      <c r="Z4827" s="31"/>
      <c r="AA4827" s="31"/>
      <c r="AB4827" s="31"/>
      <c r="AC4827" s="31"/>
      <c r="AD4827" s="31"/>
      <c r="AE4827" s="31"/>
      <c r="AF4827" s="31"/>
      <c r="AG4827" s="31"/>
      <c r="AH4827" s="31"/>
      <c r="AI4827" s="31"/>
      <c r="AJ4827" s="31"/>
      <c r="AK4827" s="31"/>
      <c r="AL4827" s="31"/>
      <c r="AM4827" s="31"/>
    </row>
    <row r="4828" spans="5:81" customFormat="1" x14ac:dyDescent="0.25">
      <c r="E4828" s="2" t="s">
        <v>4</v>
      </c>
      <c r="CC4828" s="2" t="s">
        <v>5</v>
      </c>
    </row>
    <row r="4829" spans="5:81" customFormat="1" x14ac:dyDescent="0.25"/>
    <row r="4830" spans="5:81" customFormat="1" x14ac:dyDescent="0.25"/>
    <row r="4831" spans="5:81" customFormat="1" x14ac:dyDescent="0.25"/>
    <row r="4832" spans="5:81" customFormat="1" x14ac:dyDescent="0.25"/>
    <row r="4833" customFormat="1" x14ac:dyDescent="0.25"/>
    <row r="4834" customFormat="1" x14ac:dyDescent="0.25"/>
    <row r="4835" customFormat="1" x14ac:dyDescent="0.25"/>
    <row r="4836" customFormat="1" x14ac:dyDescent="0.25"/>
    <row r="4837" customFormat="1" x14ac:dyDescent="0.25"/>
    <row r="4838" customFormat="1" x14ac:dyDescent="0.25"/>
    <row r="4839" customFormat="1" x14ac:dyDescent="0.25"/>
    <row r="4840" customFormat="1" x14ac:dyDescent="0.25"/>
    <row r="4841" customFormat="1" x14ac:dyDescent="0.25"/>
    <row r="4842" customFormat="1" x14ac:dyDescent="0.25"/>
    <row r="4843" customFormat="1" x14ac:dyDescent="0.25"/>
    <row r="4844" customFormat="1" x14ac:dyDescent="0.25"/>
    <row r="4845" customFormat="1" x14ac:dyDescent="0.25"/>
    <row r="4846" customFormat="1" x14ac:dyDescent="0.25"/>
    <row r="4847" customFormat="1" x14ac:dyDescent="0.25"/>
    <row r="4848" customFormat="1" x14ac:dyDescent="0.25"/>
    <row r="4849" customFormat="1" x14ac:dyDescent="0.25"/>
    <row r="4850" customFormat="1" x14ac:dyDescent="0.25"/>
    <row r="4851" customFormat="1" x14ac:dyDescent="0.25"/>
    <row r="4852" customFormat="1" x14ac:dyDescent="0.25"/>
    <row r="4853" customFormat="1" x14ac:dyDescent="0.25"/>
    <row r="4854" customFormat="1" x14ac:dyDescent="0.25"/>
    <row r="4855" customFormat="1" x14ac:dyDescent="0.25"/>
    <row r="4856" customFormat="1" x14ac:dyDescent="0.25"/>
    <row r="4857" customFormat="1" x14ac:dyDescent="0.25"/>
    <row r="4858" customFormat="1" x14ac:dyDescent="0.25"/>
    <row r="4859" customFormat="1" x14ac:dyDescent="0.25"/>
    <row r="4860" customFormat="1" x14ac:dyDescent="0.25"/>
    <row r="4861" customFormat="1" x14ac:dyDescent="0.25"/>
    <row r="4862" customFormat="1" x14ac:dyDescent="0.25"/>
    <row r="4863" customFormat="1" x14ac:dyDescent="0.25"/>
    <row r="4864" customFormat="1" x14ac:dyDescent="0.25"/>
    <row r="4865" spans="5:5" customFormat="1" x14ac:dyDescent="0.25"/>
    <row r="4866" spans="5:5" customFormat="1" x14ac:dyDescent="0.25"/>
    <row r="4867" spans="5:5" customFormat="1" x14ac:dyDescent="0.25"/>
    <row r="4868" spans="5:5" customFormat="1" x14ac:dyDescent="0.25"/>
    <row r="4869" spans="5:5" customFormat="1" x14ac:dyDescent="0.25"/>
    <row r="4870" spans="5:5" customFormat="1" x14ac:dyDescent="0.25"/>
    <row r="4871" spans="5:5" customFormat="1" x14ac:dyDescent="0.25"/>
    <row r="4872" spans="5:5" customFormat="1" x14ac:dyDescent="0.25"/>
    <row r="4873" spans="5:5" customFormat="1" x14ac:dyDescent="0.25"/>
    <row r="4874" spans="5:5" customFormat="1" x14ac:dyDescent="0.25"/>
    <row r="4875" spans="5:5" customFormat="1" x14ac:dyDescent="0.25"/>
    <row r="4876" spans="5:5" customFormat="1" x14ac:dyDescent="0.25"/>
    <row r="4877" spans="5:5" customFormat="1" x14ac:dyDescent="0.25">
      <c r="E4877" s="2" t="s">
        <v>6650</v>
      </c>
    </row>
    <row r="4878" spans="5:5" customFormat="1" x14ac:dyDescent="0.25"/>
    <row r="4879" spans="5:5" customFormat="1" x14ac:dyDescent="0.25"/>
    <row r="4880" spans="5:5" customFormat="1" x14ac:dyDescent="0.25"/>
    <row r="4881" customFormat="1" x14ac:dyDescent="0.25"/>
    <row r="4882" customFormat="1" x14ac:dyDescent="0.25"/>
    <row r="4883" customFormat="1" x14ac:dyDescent="0.25"/>
    <row r="4884" customFormat="1" x14ac:dyDescent="0.25"/>
    <row r="4885" customFormat="1" x14ac:dyDescent="0.25"/>
    <row r="4886" customFormat="1" x14ac:dyDescent="0.25"/>
    <row r="4887" customFormat="1" x14ac:dyDescent="0.25"/>
    <row r="4888" customFormat="1" x14ac:dyDescent="0.25"/>
    <row r="4889" customFormat="1" x14ac:dyDescent="0.25"/>
    <row r="4890" customFormat="1" x14ac:dyDescent="0.25"/>
    <row r="4891" customFormat="1" x14ac:dyDescent="0.25"/>
    <row r="4892" customFormat="1" x14ac:dyDescent="0.25"/>
    <row r="4893" customFormat="1" x14ac:dyDescent="0.25"/>
    <row r="4894" customFormat="1" x14ac:dyDescent="0.25"/>
    <row r="4895" customFormat="1" x14ac:dyDescent="0.25"/>
    <row r="4896" customFormat="1" x14ac:dyDescent="0.25"/>
    <row r="4897" spans="3:3" customFormat="1" x14ac:dyDescent="0.25"/>
    <row r="4898" spans="3:3" customFormat="1" x14ac:dyDescent="0.25"/>
    <row r="4899" spans="3:3" customFormat="1" x14ac:dyDescent="0.25"/>
    <row r="4900" spans="3:3" customFormat="1" x14ac:dyDescent="0.25"/>
    <row r="4901" spans="3:3" customFormat="1" x14ac:dyDescent="0.25"/>
    <row r="4902" spans="3:3" customFormat="1" x14ac:dyDescent="0.25"/>
    <row r="4903" spans="3:3" customFormat="1" x14ac:dyDescent="0.25"/>
    <row r="4904" spans="3:3" customFormat="1" x14ac:dyDescent="0.25"/>
    <row r="4905" spans="3:3" customFormat="1" x14ac:dyDescent="0.25"/>
    <row r="4906" spans="3:3" customFormat="1" x14ac:dyDescent="0.25"/>
    <row r="4907" spans="3:3" customFormat="1" x14ac:dyDescent="0.25"/>
    <row r="4908" spans="3:3" customFormat="1" x14ac:dyDescent="0.25"/>
    <row r="4909" spans="3:3" customFormat="1" x14ac:dyDescent="0.25"/>
    <row r="4910" spans="3:3" customFormat="1" x14ac:dyDescent="0.25"/>
    <row r="4911" spans="3:3" customFormat="1" x14ac:dyDescent="0.25"/>
    <row r="4912" spans="3:3" customFormat="1" x14ac:dyDescent="0.25">
      <c r="C4912" s="4">
        <v>0</v>
      </c>
    </row>
    <row r="4913" spans="3:5" customFormat="1" x14ac:dyDescent="0.25">
      <c r="E4913" s="3"/>
    </row>
    <row r="4914" spans="3:5" customFormat="1" x14ac:dyDescent="0.25"/>
    <row r="4915" spans="3:5" customFormat="1" x14ac:dyDescent="0.25"/>
    <row r="4916" spans="3:5" customFormat="1" x14ac:dyDescent="0.25"/>
    <row r="4917" spans="3:5" customFormat="1" x14ac:dyDescent="0.25"/>
    <row r="4918" spans="3:5" customFormat="1" x14ac:dyDescent="0.25"/>
    <row r="4919" spans="3:5" customFormat="1" x14ac:dyDescent="0.25"/>
    <row r="4920" spans="3:5" customFormat="1" x14ac:dyDescent="0.25"/>
    <row r="4921" spans="3:5" customFormat="1" x14ac:dyDescent="0.25">
      <c r="C4921" s="3"/>
    </row>
    <row r="4922" spans="3:5" customFormat="1" x14ac:dyDescent="0.25"/>
    <row r="4923" spans="3:5" customFormat="1" x14ac:dyDescent="0.25"/>
    <row r="4924" spans="3:5" customFormat="1" x14ac:dyDescent="0.25"/>
    <row r="4925" spans="3:5" customFormat="1" x14ac:dyDescent="0.25"/>
    <row r="4926" spans="3:5" customFormat="1" x14ac:dyDescent="0.25"/>
    <row r="4927" spans="3:5" customFormat="1" x14ac:dyDescent="0.25"/>
    <row r="4928" spans="3:5" customFormat="1" x14ac:dyDescent="0.25"/>
    <row r="4929" spans="2:2" customFormat="1" x14ac:dyDescent="0.25"/>
    <row r="4930" spans="2:2" customFormat="1" x14ac:dyDescent="0.25"/>
    <row r="4931" spans="2:2" customFormat="1" x14ac:dyDescent="0.25"/>
    <row r="4932" spans="2:2" customFormat="1" x14ac:dyDescent="0.25"/>
    <row r="4933" spans="2:2" customFormat="1" x14ac:dyDescent="0.25"/>
    <row r="4934" spans="2:2" customFormat="1" x14ac:dyDescent="0.25"/>
    <row r="4935" spans="2:2" customFormat="1" x14ac:dyDescent="0.25"/>
    <row r="4936" spans="2:2" customFormat="1" x14ac:dyDescent="0.25"/>
    <row r="4937" spans="2:2" customFormat="1" x14ac:dyDescent="0.25"/>
    <row r="4938" spans="2:2" customFormat="1" x14ac:dyDescent="0.25"/>
    <row r="4939" spans="2:2" customFormat="1" x14ac:dyDescent="0.25"/>
    <row r="4940" spans="2:2" x14ac:dyDescent="0.25">
      <c r="B4940"/>
    </row>
  </sheetData>
  <hyperlinks>
    <hyperlink ref="E251" r:id="rId1" display="https://teams.microsoft.com/l/message/19:27889f5f-8363-4054-bc62-5d210980d794_f57b8c00-4882-4d7c-a3b9-0ecf369ec9ad@unq.gbl.spaces/1718865182438?context=%7B%22contextType%22%3A%22chat%22%7D" xr:uid="{1B9D26D5-03D0-4362-A28D-4DCFD6A4F937}"/>
    <hyperlink ref="E272" r:id="rId2" display="https://teams.microsoft.com/l/message/19:d7afe02c6ef44f8b911b53dfceb5756d@thread.v2/1718865419397?context=%7B%22contextType%22%3A%22chat%22%7D" xr:uid="{39CB7919-6A46-4EB1-8098-F2F4B64147D0}"/>
    <hyperlink ref="E230" r:id="rId3" display="https://teams.microsoft.com/l/message/19:ac27c957-8479-4246-9a66-a06d9fae4f56_c869a345-f176-4ecc-a5d1-ed669c946231@unq.gbl.spaces/1718334121424?context=%7B%22contextType%22%3A%22chat%22%7D" xr:uid="{41FBACC9-D555-4B1F-AA65-8AC72686640F}"/>
    <hyperlink ref="E299" r:id="rId4" display="https://teams.microsoft.com/l/message/19:27889f5f-8363-4054-bc62-5d210980d794_f57b8c00-4882-4d7c-a3b9-0ecf369ec9ad@unq.gbl.spaces/1718867051944?context=%7B%22contextType%22%3A%22chat%22%7D" xr:uid="{B5308A30-3E8B-4ABF-9991-D80822A0CED8}"/>
    <hyperlink ref="E138" r:id="rId5" display="https://teams.microsoft.com/l/message/19:ac27c957-8479-4246-9a66-a06d9fae4f56_c869a345-f176-4ecc-a5d1-ed669c946231@unq.gbl.spaces/1718014869541?context=%7B%22contextType%22%3A%22chat%22%7D" xr:uid="{60442CCF-C333-4270-AE8E-A8D947A07A3C}"/>
    <hyperlink ref="E217" r:id="rId6" display="https://teams.microsoft.com/l/message/19:ac27c957-8479-4246-9a66-a06d9fae4f56_c869a345-f176-4ecc-a5d1-ed669c946231@unq.gbl.spaces/1718333803182?context=%7B%22contextType%22%3A%22chat%22%7D" xr:uid="{23AAC513-1163-4780-BEC3-E0AEAD9570A8}"/>
    <hyperlink ref="E187" r:id="rId7" display="https://teams.microsoft.com/l/message/19:27889f5f-8363-4054-bc62-5d210980d794_f57b8c00-4882-4d7c-a3b9-0ecf369ec9ad@unq.gbl.spaces/1718332745269?context=%7B%22contextType%22%3A%22chat%22%7D" xr:uid="{6919A41F-5F96-4EBC-9955-95A22AD5537F}"/>
    <hyperlink ref="E163" r:id="rId8" display="https://teams.microsoft.com/l/message/19:ac27c957-8479-4246-9a66-a06d9fae4f56_c869a345-f176-4ecc-a5d1-ed669c946231@unq.gbl.spaces/1718159383730?context=%7B%22contextType%22%3A%22chat%22%7D" xr:uid="{8BE5D4E1-E115-4347-9269-CF0DADBF3891}"/>
    <hyperlink ref="E325" r:id="rId9" display="https://teams.microsoft.com/l/message/19:d7afe02c6ef44f8b911b53dfceb5756d@thread.v2/1718869915038?context=%7B%22contextType%22%3A%22chat%22%7D" xr:uid="{DA79A368-8E8C-4C1C-8DA2-FF1E48250B0E}"/>
    <hyperlink ref="E378" r:id="rId10" display="https://teams.microsoft.com/l/message/19:27889f5f-8363-4054-bc62-5d210980d794_f57b8c00-4882-4d7c-a3b9-0ecf369ec9ad@unq.gbl.spaces/1718871104351?context=%7B%22contextType%22%3A%22chat%22%7D" xr:uid="{2EEB52F3-2275-4763-906B-81FADB2FA773}"/>
    <hyperlink ref="E424" r:id="rId11" display="https://teams.microsoft.com/l/message/19:ac27c957-8479-4246-9a66-a06d9fae4f56_c869a345-f176-4ecc-a5d1-ed669c946231@unq.gbl.spaces/1718876725757?context=%7B%22contextType%22%3A%22chat%22%7D" xr:uid="{4B5C5E80-1DD5-4561-B8E4-D94966AA47C4}"/>
    <hyperlink ref="E468" r:id="rId12" display="https://teams.microsoft.com/l/message/19:ac27c957-8479-4246-9a66-a06d9fae4f56_c869a345-f176-4ecc-a5d1-ed669c946231@unq.gbl.spaces/1718941223566?context=%7B%22contextType%22%3A%22chat%22%7D" xr:uid="{C71609B5-40A4-4CD8-843C-82F6C6D88344}"/>
    <hyperlink ref="E450" r:id="rId13" display="https://teams.microsoft.com/l/message/19:27889f5f-8363-4054-bc62-5d210980d794_f57b8c00-4882-4d7c-a3b9-0ecf369ec9ad@unq.gbl.spaces/1718941080398?context=%7B%22contextType%22%3A%22chat%22%7D" xr:uid="{DE21ADD4-B2EA-45D2-8E33-84FD577CADEC}"/>
    <hyperlink ref="E531" r:id="rId14" display="https://teams.microsoft.com/l/message/19:27889f5f-8363-4054-bc62-5d210980d794_f57b8c00-4882-4d7c-a3b9-0ecf369ec9ad@unq.gbl.spaces/1719202727563?context=%7B%22contextType%22%3A%22chat%22%7D" xr:uid="{844A7C45-554E-4AE6-B25B-14FCDA94A667}"/>
    <hyperlink ref="E545" r:id="rId15" display="https://teams.microsoft.com/l/message/19:ac27c957-8479-4246-9a66-a06d9fae4f56_c869a345-f176-4ecc-a5d1-ed669c946231@unq.gbl.spaces/1719205197711?context=%7B%22contextType%22%3A%22chat%22%7D" xr:uid="{78C4C400-F71A-485C-A7BE-20D7EF9BFBB0}"/>
    <hyperlink ref="E561" r:id="rId16" display="https://teams.microsoft.com/l/message/19:27889f5f-8363-4054-bc62-5d210980d794_f57b8c00-4882-4d7c-a3b9-0ecf369ec9ad@unq.gbl.spaces/1719205431024?context=%7B%22contextType%22%3A%22chat%22%7D" xr:uid="{3C1885FD-EF9F-48B6-969C-4A10D29747A6}"/>
    <hyperlink ref="E573" r:id="rId17" display="https://teams.microsoft.com/l/message/19:ac27c957-8479-4246-9a66-a06d9fae4f56_c869a345-f176-4ecc-a5d1-ed669c946231@unq.gbl.spaces/1719209660246?context=%7B%22contextType%22%3A%22chat%22%7D" xr:uid="{7FAF142C-023E-4B41-A96C-E9CA36F21271}"/>
    <hyperlink ref="E815" r:id="rId18" display="https://teams.microsoft.com/l/message/19:27889f5f-8363-4054-bc62-5d210980d794_f57b8c00-4882-4d7c-a3b9-0ecf369ec9ad@unq.gbl.spaces/1719212159992?context=%7B%22contextType%22%3A%22chat%22%7D" xr:uid="{AD69A150-B16E-48BD-9B10-DBD2FA9972CA}"/>
    <hyperlink ref="E850" r:id="rId19" display="https://teams.microsoft.com/l/message/19:ac27c957-8479-4246-9a66-a06d9fae4f56_c869a345-f176-4ecc-a5d1-ed669c946231@unq.gbl.spaces/1719215561060?context=%7B%22contextType%22%3A%22chat%22%7D" xr:uid="{837C25C3-08B4-40BB-8F7D-7AA78B8E58A7}"/>
    <hyperlink ref="E897" r:id="rId20" display="https://teams.microsoft.com/l/message/19:ac27c957-8479-4246-9a66-a06d9fae4f56_c869a345-f176-4ecc-a5d1-ed669c946231@unq.gbl.spaces/1719308273627?context=%7B%22contextType%22%3A%22chat%22%7D" xr:uid="{9ACFCEAE-FFBC-4A99-AC72-A85472948120}"/>
    <hyperlink ref="E877" r:id="rId21" display="https://teams.microsoft.com/l/message/19:27889f5f-8363-4054-bc62-5d210980d794_f57b8c00-4882-4d7c-a3b9-0ecf369ec9ad@unq.gbl.spaces/1719308023790?context=%7B%22contextType%22%3A%22chat%22%7D" xr:uid="{50582EDF-5905-4554-AC6D-63A56FFDB4C3}"/>
    <hyperlink ref="E921" r:id="rId22" display="https://teams.microsoft.com/l/message/19:c869a345-f176-4ecc-a5d1-ed669c946231_f7907c49-91de-43f2-a9df-3c610dd9af93@unq.gbl.spaces/1719454955598?context=%7B%22contextType%22%3A%22chat%22%7D" xr:uid="{8F1F2278-2F38-4383-92E2-257A2060B84C}"/>
    <hyperlink ref="E971" r:id="rId23" display="https://teams.microsoft.com/l/message/19:ac27c957-8479-4246-9a66-a06d9fae4f56_c869a345-f176-4ecc-a5d1-ed669c946231@unq.gbl.spaces/1719455278982?context=%7B%22contextType%22%3A%22chat%22%7D" xr:uid="{3CB6DA0E-FC7A-4CCC-9087-D7A4080830A3}"/>
    <hyperlink ref="E985" r:id="rId24" display="https://teams.microsoft.com/l/message/19:27889f5f-8363-4054-bc62-5d210980d794_f57b8c00-4882-4d7c-a3b9-0ecf369ec9ad@unq.gbl.spaces/1719455532882?context=%7B%22contextType%22%3A%22chat%22%7D" xr:uid="{FC87A47A-C5FC-41A8-B841-648BFEE037D7}"/>
    <hyperlink ref="E1022" r:id="rId25" display="https://teams.microsoft.com/l/message/19:ac27c957-8479-4246-9a66-a06d9fae4f56_c869a345-f176-4ecc-a5d1-ed669c946231@unq.gbl.spaces/1719455278982?context=%7B%22contextType%22%3A%22chat%22%7D" xr:uid="{D43314FA-D788-454E-ABB2-C4502F741660}"/>
    <hyperlink ref="E1036" r:id="rId26" display="https://teams.microsoft.com/l/message/19:ac27c957-8479-4246-9a66-a06d9fae4f56_c869a345-f176-4ecc-a5d1-ed669c946231@unq.gbl.spaces/1719478017644?context=%7B%22contextType%22%3A%22chat%22%7D" xr:uid="{3284B0BA-F6D8-4DFA-8268-968C307C7FCB}"/>
    <hyperlink ref="E1051" r:id="rId27" display="https://teams.microsoft.com/l/message/19:27889f5f-8363-4054-bc62-5d210980d794_f57b8c00-4882-4d7c-a3b9-0ecf369ec9ad@unq.gbl.spaces/1719479130693?context=%7B%22contextType%22%3A%22chat%22%7D" xr:uid="{2A750762-54FC-4354-8AE3-6F86BAEDB9C8}"/>
    <hyperlink ref="E1070" r:id="rId28" display="https://teams.microsoft.com/l/message/19:ac27c957-8479-4246-9a66-a06d9fae4f56_c869a345-f176-4ecc-a5d1-ed669c946231@unq.gbl.spaces/1719479338120?context=%7B%22contextType%22%3A%22chat%22%7D" xr:uid="{70819B46-4DE5-4D79-9937-64BF0139B632}"/>
    <hyperlink ref="E1096" r:id="rId29" display="https://teams.microsoft.com/l/message/19:27889f5f-8363-4054-bc62-5d210980d794_f57b8c00-4882-4d7c-a3b9-0ecf369ec9ad@unq.gbl.spaces/1719480100073?context=%7B%22contextType%22%3A%22chat%22%7D" xr:uid="{F8C4AA79-11F9-4102-982C-9D16E9D71929}"/>
    <hyperlink ref="E1114" r:id="rId30" display="https://teams.microsoft.com/l/message/19:c869a345-f176-4ecc-a5d1-ed669c946231_f7907c49-91de-43f2-a9df-3c610dd9af93@unq.gbl.spaces/1719542844062?context=%7B%22contextType%22%3A%22chat%22%7D" xr:uid="{C786801D-F7BF-4259-8AAE-42160E96F297}"/>
    <hyperlink ref="E1146" r:id="rId31" display="https://teams.microsoft.com/l/message/19:ac27c957-8479-4246-9a66-a06d9fae4f56_c869a345-f176-4ecc-a5d1-ed669c946231@unq.gbl.spaces/1719799932832?context=%7B%22contextType%22%3A%22chat%22%7D" xr:uid="{18FBE8CF-3001-4B5E-9D3C-A5C9C4CCB998}"/>
    <hyperlink ref="E1159" r:id="rId32" display="https://teams.microsoft.com/l/message/19:ac27c957-8479-4246-9a66-a06d9fae4f56_c869a345-f176-4ecc-a5d1-ed669c946231@unq.gbl.spaces/1719800269535?context=%7B%22contextType%22%3A%22chat%22%7D" xr:uid="{47EB3E49-C608-4C2A-9A07-EBD8C54934E7}"/>
    <hyperlink ref="E1183" r:id="rId33" display="https://teams.microsoft.com/l/message/19:27889f5f-8363-4054-bc62-5d210980d794_f57b8c00-4882-4d7c-a3b9-0ecf369ec9ad@unq.gbl.spaces/1720000029650?context=%7B%22contextType%22%3A%22chat%22%7D" xr:uid="{B5EA41B3-5C33-4994-AFB3-DF002CFF4006}"/>
    <hyperlink ref="E1218" r:id="rId34" display="https://teams.microsoft.com/l/message/19:27889f5f-8363-4054-bc62-5d210980d794_f57b8c00-4882-4d7c-a3b9-0ecf369ec9ad@unq.gbl.spaces/1720054854370?context=%7B%22contextType%22%3A%22chat%22%7D" xr:uid="{99ED1A1E-EF54-4B5C-992C-364547532F58}"/>
    <hyperlink ref="E1240" r:id="rId35" display="https://teams.microsoft.com/l/message/19:ac27c957-8479-4246-9a66-a06d9fae4f56_c869a345-f176-4ecc-a5d1-ed669c946231@unq.gbl.spaces/1720056905830?context=%7B%22contextType%22%3A%22chat%22%7D" xr:uid="{2EBDFD93-C3AE-4E65-8809-2DD71C0216AC}"/>
    <hyperlink ref="E1252" r:id="rId36" display="https://teams.microsoft.com/l/message/19:27889f5f-8363-4054-bc62-5d210980d794_f57b8c00-4882-4d7c-a3b9-0ecf369ec9ad@unq.gbl.spaces/1720057042588?context=%7B%22contextType%22%3A%22chat%22%7D" xr:uid="{3C6D4DCD-3C22-4937-8F96-8F45DFF2AE56}"/>
    <hyperlink ref="E1276" r:id="rId37" display="https://teams.microsoft.com/l/message/19:ac27c957-8479-4246-9a66-a06d9fae4f56_c869a345-f176-4ecc-a5d1-ed669c946231@unq.gbl.spaces/1720058512304?context=%7B%22contextType%22%3A%22chat%22%7D" xr:uid="{1CCC6174-2319-4409-AD51-9971F5BD14D2}"/>
    <hyperlink ref="E1338" r:id="rId38" display="https://teams.microsoft.com/l/message/19:d7afe02c6ef44f8b911b53dfceb5756d@thread.v2/1719549112450?context=%7B%22contextType%22%3A%22chat%22%7D" xr:uid="{61C28012-2300-4DF9-B009-B4DA3309EA9B}"/>
    <hyperlink ref="E1265" r:id="rId39" display="https://teams.microsoft.com/l/message/19:ac27c957-8479-4246-9a66-a06d9fae4f56_c869a345-f176-4ecc-a5d1-ed669c946231@unq.gbl.spaces/1720058512304?context=%7B%22contextType%22%3A%22chat%22%7D" xr:uid="{C071C688-7AA8-434C-8649-E43CAFB13FF6}"/>
    <hyperlink ref="E1445" r:id="rId40" display="https://teams.microsoft.com/l/message/19:ac27c957-8479-4246-9a66-a06d9fae4f56_c869a345-f176-4ecc-a5d1-ed669c946231@unq.gbl.spaces/1720059030602?context=%7B%22contextType%22%3A%22chat%22%7D" xr:uid="{0EED16BA-FAC2-4CEC-BFB1-E665B5C332CD}"/>
    <hyperlink ref="E1459" r:id="rId41" display="https://teams.microsoft.com/l/message/19:27889f5f-8363-4054-bc62-5d210980d794_f57b8c00-4882-4d7c-a3b9-0ecf369ec9ad@unq.gbl.spaces/1720059361677?context=%7B%22contextType%22%3A%22chat%22%7D" xr:uid="{64746196-DB95-4257-A999-09713F77F989}"/>
    <hyperlink ref="E1583" r:id="rId42" display="https://teams.microsoft.com/l/message/19:27889f5f-8363-4054-bc62-5d210980d794_f57b8c00-4882-4d7c-a3b9-0ecf369ec9ad@unq.gbl.spaces/1720061750467?context=%7B%22contextType%22%3A%22chat%22%7D" xr:uid="{B0690DE0-AA89-4DE4-AE95-76434030E162}"/>
    <hyperlink ref="E1595" r:id="rId43" display="https://teams.microsoft.com/l/message/19:ac27c957-8479-4246-9a66-a06d9fae4f56_c869a345-f176-4ecc-a5d1-ed669c946231@unq.gbl.spaces/1720062968311?context=%7B%22contextType%22%3A%22chat%22%7D" xr:uid="{9385AF87-C5D0-42F6-AD97-467B642D146E}"/>
    <hyperlink ref="E1622" r:id="rId44" display="https://teams.microsoft.com/l/message/19:ac27c957-8479-4246-9a66-a06d9fae4f56_c869a345-f176-4ecc-a5d1-ed669c946231@unq.gbl.spaces/1720063068190?context=%7B%22contextType%22%3A%22chat%22%7D" xr:uid="{EA530734-8F1E-4337-AF02-12007427EC39}"/>
    <hyperlink ref="E1632" r:id="rId45" display="https://teams.microsoft.com/l/message/19:ac27c957-8479-4246-9a66-a06d9fae4f56_c869a345-f176-4ecc-a5d1-ed669c946231@unq.gbl.spaces/1720063350053?context=%7B%22contextType%22%3A%22chat%22%7D" xr:uid="{739258DD-F108-4E35-B81B-6EEB42273B0B}"/>
    <hyperlink ref="E1642" r:id="rId46" display="https://teams.microsoft.com/l/message/19:27889f5f-8363-4054-bc62-5d210980d794_f57b8c00-4882-4d7c-a3b9-0ecf369ec9ad@unq.gbl.spaces/1720061750467?context=%7B%22contextType%22%3A%22chat%22%7D" xr:uid="{0CC1065A-DD57-43F8-B1E3-97933AD13B2F}"/>
    <hyperlink ref="E1667" r:id="rId47" display="https://teams.microsoft.com/l/message/19:c869a345-f176-4ecc-a5d1-ed669c946231_f7907c49-91de-43f2-a9df-3c610dd9af93@unq.gbl.spaces/1720068147517?context=%7B%22contextType%22%3A%22chat%22%7D" xr:uid="{F4C9AA7D-4D9E-475D-9580-A879EF2038A4}"/>
    <hyperlink ref="E1774" r:id="rId48" display="https://teams.microsoft.com/l/message/19:c869a345-f176-4ecc-a5d1-ed669c946231_f7907c49-91de-43f2-a9df-3c610dd9af93@unq.gbl.spaces/1720074268060?context=%7B%22contextType%22%3A%22chat%22%7D" xr:uid="{FF930433-233B-44A7-9EA8-3DE6D349013B}"/>
    <hyperlink ref="E1834" r:id="rId49" display="https://teams.microsoft.com/l/message/19:d7afe02c6ef44f8b911b53dfceb5756d@thread.v2/1720075745987?context=%7B%22contextType%22%3A%22chat%22%7D" xr:uid="{01D35B30-B041-47F6-B27D-8890F85B7A3A}"/>
    <hyperlink ref="E1880" r:id="rId50" display="https://teams.microsoft.com/l/message/19:d7afe02c6ef44f8b911b53dfceb5756d@thread.v2/1720077174298?context=%7B%22contextType%22%3A%22chat%22%7D" xr:uid="{7CC0E6AC-4F0A-454A-B3EC-6CB5F7823F15}"/>
    <hyperlink ref="E1935" r:id="rId51" display="https://teams.microsoft.com/l/message/19:c869a345-f176-4ecc-a5d1-ed669c946231_f7907c49-91de-43f2-a9df-3c610dd9af93@unq.gbl.spaces/1720077892444?context=%7B%22contextType%22%3A%22chat%22%7D" xr:uid="{1A07346A-ABA2-4763-92B9-FF6A1831D327}"/>
    <hyperlink ref="E1988" r:id="rId52" display="https://teams.microsoft.com/l/message/19:d7afe02c6ef44f8b911b53dfceb5756d@thread.v2/1720078131518?context=%7B%22contextType%22%3A%22chat%22%7D" xr:uid="{C7608E15-FD16-4C56-97D2-B79490186343}"/>
    <hyperlink ref="E2004" r:id="rId53" display="https://teams.microsoft.com/l/message/19:d7afe02c6ef44f8b911b53dfceb5756d@thread.v2/1720078970956?context=%7B%22contextType%22%3A%22chat%22%7D" xr:uid="{ADF1EF9A-E845-4DCB-8D78-8537D5869216}"/>
    <hyperlink ref="E2017" r:id="rId54" display="https://teams.microsoft.com/l/message/19:c869a345-f176-4ecc-a5d1-ed669c946231_f7907c49-91de-43f2-a9df-3c610dd9af93@unq.gbl.spaces/1720079022248?context=%7B%22contextType%22%3A%22chat%22%7D" xr:uid="{0F251495-8107-47D1-BB85-B0FF3AA4FD30}"/>
    <hyperlink ref="E2039" r:id="rId55" display="https://teams.microsoft.com/l/message/19:d7afe02c6ef44f8b911b53dfceb5756d@thread.v2/1720079212290?context=%7B%22contextType%22%3A%22chat%22%7D" xr:uid="{D3BBC1D5-C269-426B-B910-607037E42A13}"/>
    <hyperlink ref="E2052" r:id="rId56" display="https://teams.microsoft.com/l/message/19:d7afe02c6ef44f8b911b53dfceb5756d@thread.v2/1720080281869?context=%7B%22contextType%22%3A%22chat%22%7D" xr:uid="{8E72D3EF-D8B2-4EAA-8C02-AE2FCBE398E7}"/>
    <hyperlink ref="E2090" r:id="rId57" display="https://teams.microsoft.com/l/message/19:c869a345-f176-4ecc-a5d1-ed669c946231_f7907c49-91de-43f2-a9df-3c610dd9af93@unq.gbl.spaces/1720080658412?context=%7B%22contextType%22%3A%22chat%22%7D" xr:uid="{F87F79F1-C14E-4D46-BF75-B897D00FD5B9}"/>
    <hyperlink ref="E2109" r:id="rId58" display="https://teams.microsoft.com/l/message/19:27889f5f-8363-4054-bc62-5d210980d794_f57b8c00-4882-4d7c-a3b9-0ecf369ec9ad@unq.gbl.spaces/1720410680627?context=%7B%22contextType%22%3A%22chat%22%7D" xr:uid="{2639D2EA-2B26-4A08-8FDC-26525AD44F51}"/>
    <hyperlink ref="E2199" r:id="rId59" display="https://teams.microsoft.com/l/message/19:27889f5f-8363-4054-bc62-5d210980d794_f57b8c00-4882-4d7c-a3b9-0ecf369ec9ad@unq.gbl.spaces/1720412700173?context=%7B%22contextType%22%3A%22chat%22%7D" xr:uid="{9D3A615E-49E6-436A-A222-AE370C17989F}"/>
    <hyperlink ref="E2246" r:id="rId60" display="https://teams.microsoft.com/l/message/19:d7afe02c6ef44f8b911b53dfceb5756d@thread.v2/1720413793390?context=%7B%22contextType%22%3A%22chat%22%7D" xr:uid="{B72E5E5F-F09D-4E7D-98F8-61E29C5704F0}"/>
    <hyperlink ref="E2263" r:id="rId61" display="https://teams.microsoft.com/l/message/19:b2d6c8cc-6b41-4571-86ad-dab0311d6bec_c869a345-f176-4ecc-a5d1-ed669c946231@unq.gbl.spaces/1720413807943?context=%7B%22contextType%22%3A%22chat%22%7D" xr:uid="{1F054E18-D315-4C70-88C1-4C490ED2AC1D}"/>
    <hyperlink ref="E2152" r:id="rId62" display="https://teams.microsoft.com/l/message/19:27889f5f-8363-4054-bc62-5d210980d794_f57b8c00-4882-4d7c-a3b9-0ecf369ec9ad@unq.gbl.spaces/1720411242639?context=%7B%22contextType%22%3A%22chat%22%7D" xr:uid="{D6A02F9F-E013-4463-ADE3-67950107575A}"/>
    <hyperlink ref="E2275" r:id="rId63" display="https://teams.microsoft.com/l/message/19:d7afe02c6ef44f8b911b53dfceb5756d@thread.v2/1720414416100?context=%7B%22contextType%22%3A%22chat%22%7D" xr:uid="{4C8CE2E8-DEB8-4CB8-8A42-7B27CC3B71E0}"/>
    <hyperlink ref="E2312" r:id="rId64" display="https://teams.microsoft.com/l/message/19:d7afe02c6ef44f8b911b53dfceb5756d@thread.v2/1720418572237?context=%7B%22contextType%22%3A%22chat%22%7D" xr:uid="{5109E615-3082-4E35-B829-76F9A3FAD3F2}"/>
    <hyperlink ref="E2357" r:id="rId65" display="https://teams.microsoft.com/l/message/19:27889f5f-8363-4054-bc62-5d210980d794_f57b8c00-4882-4d7c-a3b9-0ecf369ec9ad@unq.gbl.spaces/1720418905388?context=%7B%22contextType%22%3A%22chat%22%7D" xr:uid="{B4F5AE2B-4F08-4178-909A-CB9E2CCAB46A}"/>
    <hyperlink ref="E2419" r:id="rId66" display="https://teams.microsoft.com/l/message/19:ac27c957-8479-4246-9a66-a06d9fae4f56_c869a345-f176-4ecc-a5d1-ed669c946231@unq.gbl.spaces/1719986889735?context=%7B%22contextType%22%3A%22chat%22%7D" xr:uid="{6B51B1B5-C127-40DF-967D-D5B977465B7D}"/>
    <hyperlink ref="E2369" r:id="rId67" display="https://teams.microsoft.com/l/message/19:27889f5f-8363-4054-bc62-5d210980d794_f57b8c00-4882-4d7c-a3b9-0ecf369ec9ad@unq.gbl.spaces/1720422500464?context=%7B%22contextType%22%3A%22chat%22%7D" xr:uid="{2BE06568-36CB-4315-AE64-8B82A8250D2F}"/>
    <hyperlink ref="E2456" r:id="rId68" display="https://teams.microsoft.com/l/message/19:27889f5f-8363-4054-bc62-5d210980d794_f57b8c00-4882-4d7c-a3b9-0ecf369ec9ad@unq.gbl.spaces/1720423201080?context=%7B%22contextType%22%3A%22chat%22%7D" xr:uid="{F9B2539A-8119-4F9B-ABF4-91CF4F6CB2A6}"/>
    <hyperlink ref="E2468" r:id="rId69" display="https://teams.microsoft.com/l/message/19:27889f5f-8363-4054-bc62-5d210980d794_f57b8c00-4882-4d7c-a3b9-0ecf369ec9ad@unq.gbl.spaces/1720425159287?context=%7B%22contextType%22%3A%22chat%22%7D" xr:uid="{0D966B4B-9215-4C24-90BE-227A369A3CCF}"/>
    <hyperlink ref="E2606" r:id="rId70" display="https://teams.microsoft.com/l/message/19:27889f5f-8363-4054-bc62-5d210980d794_f57b8c00-4882-4d7c-a3b9-0ecf369ec9ad@unq.gbl.spaces/1720425837694?context=%7B%22contextType%22%3A%22chat%22%7D" xr:uid="{116F9219-8F89-499C-8147-BFFED3F745BC}"/>
    <hyperlink ref="E2713" r:id="rId71" display="https://teams.microsoft.com/l/message/19:ac27c957-8479-4246-9a66-a06d9fae4f56_c869a345-f176-4ecc-a5d1-ed669c946231@unq.gbl.spaces/1719297116310?context=%7B%22contextType%22%3A%22chat%22%7D" xr:uid="{DBF925C7-5EDF-4BED-ADE7-DD83BE313D37}"/>
    <hyperlink ref="E2737" r:id="rId72" display="https://teams.microsoft.com/l/message/19:ac27c957-8479-4246-9a66-a06d9fae4f56_c869a345-f176-4ecc-a5d1-ed669c946231@unq.gbl.spaces/1719301681355?context=%7B%22contextType%22%3A%22chat%22%7D" xr:uid="{A219C2BE-BEC7-4D37-9CA0-AB181E2DDD6B}"/>
    <hyperlink ref="E2768" r:id="rId73" display="https://teams.microsoft.com/l/message/19:f57b8c00-4882-4d7c-a3b9-0ecf369ec9ad_f90cc129-60ac-4631-8c4a-8ce70155ccd6@unq.gbl.spaces/1719301978317?context=%7B%22contextType%22%3A%22chat%22%7D" xr:uid="{401E1E8E-C262-443A-AEAB-856E182B7471}"/>
    <hyperlink ref="E2806" r:id="rId74" display="https://teams.microsoft.com/l/message/19:ac27c957-8479-4246-9a66-a06d9fae4f56_c869a345-f176-4ecc-a5d1-ed669c946231@unq.gbl.spaces/1719302804826?context=%7B%22contextType%22%3A%22chat%22%7D" xr:uid="{B6616BF6-FB5A-4F87-B89D-2F1DDA13394C}"/>
    <hyperlink ref="E2848" r:id="rId75" display="https://teams.microsoft.com/l/message/19:f57b8c00-4882-4d7c-a3b9-0ecf369ec9ad_f90cc129-60ac-4631-8c4a-8ce70155ccd6@unq.gbl.spaces/1719306798678?context=%7B%22contextType%22%3A%22chat%22%7D" xr:uid="{026B9363-4158-4A82-A25F-15C582BF84AC}"/>
    <hyperlink ref="E2881" r:id="rId76" display="https://teams.microsoft.com/l/message/19:ac27c957-8479-4246-9a66-a06d9fae4f56_c869a345-f176-4ecc-a5d1-ed669c946231@unq.gbl.spaces/1719365512562?context=%7B%22contextType%22%3A%22chat%22%7D" xr:uid="{E935DCA9-9D85-44A1-8B01-F1351F7C4C1F}"/>
    <hyperlink ref="E2916" r:id="rId77" display="https://teams.microsoft.com/l/message/19:f57b8c00-4882-4d7c-a3b9-0ecf369ec9ad_f90cc129-60ac-4631-8c4a-8ce70155ccd6@unq.gbl.spaces/1719369967687?context=%7B%22contextType%22%3A%22chat%22%7D" xr:uid="{F0B9085E-CC9F-4704-830D-A25986942BFD}"/>
    <hyperlink ref="E2938" r:id="rId78" display="https://teams.microsoft.com/l/message/19:c869a345-f176-4ecc-a5d1-ed669c946231_f90cc129-60ac-4631-8c4a-8ce70155ccd6@unq.gbl.spaces/1719805037165?context=%7B%22contextType%22%3A%22chat%22%7D" xr:uid="{5D5D8739-1FF9-45FE-8BDC-AEF05E464634}"/>
    <hyperlink ref="E2960" r:id="rId79" display="https://teams.microsoft.com/l/message/19:c869a345-f176-4ecc-a5d1-ed669c946231_f90cc129-60ac-4631-8c4a-8ce70155ccd6@unq.gbl.spaces/1719805292844?context=%7B%22contextType%22%3A%22chat%22%7D" xr:uid="{289410EF-49F8-4966-AF8F-D4D7823BB367}"/>
    <hyperlink ref="E2971" r:id="rId80" display="https://teams.microsoft.com/l/message/19:ac27c957-8479-4246-9a66-a06d9fae4f56_c869a345-f176-4ecc-a5d1-ed669c946231@unq.gbl.spaces/1719805826275?context=%7B%22contextType%22%3A%22chat%22%7D" xr:uid="{EB7DAD26-4734-4F85-9040-F306F2056EF5}"/>
    <hyperlink ref="E3018" r:id="rId81" display="https://teams.microsoft.com/l/message/19:f57b8c00-4882-4d7c-a3b9-0ecf369ec9ad_f90cc129-60ac-4631-8c4a-8ce70155ccd6@unq.gbl.spaces/1719819785857?context=%7B%22contextType%22%3A%22chat%22%7D" xr:uid="{A65A4AA3-786F-4A27-8674-3DA87B640086}"/>
    <hyperlink ref="E3095" r:id="rId82" display="https://teams.microsoft.com/l/message/19:ac27c957-8479-4246-9a66-a06d9fae4f56_c869a345-f176-4ecc-a5d1-ed669c946231@unq.gbl.spaces/1719886666526?context=%7B%22contextType%22%3A%22chat%22%7D" xr:uid="{7D01426F-FE69-421F-9934-DA51D79F9401}"/>
    <hyperlink ref="E3155" r:id="rId83" display="https://teams.microsoft.com/l/message/19:f57b8c00-4882-4d7c-a3b9-0ecf369ec9ad_f90cc129-60ac-4631-8c4a-8ce70155ccd6@unq.gbl.spaces/1719892049988?context=%7B%22contextType%22%3A%22chat%22%7D" xr:uid="{2830FD50-3160-4794-AC7D-B75C1EF5B70E}"/>
    <hyperlink ref="E3192" r:id="rId84" display="https://teams.microsoft.com/l/message/19:ac27c957-8479-4246-9a66-a06d9fae4f56_c869a345-f176-4ecc-a5d1-ed669c946231@unq.gbl.spaces/1719912097908?context=%7B%22contextType%22%3A%22chat%22%7D" xr:uid="{6D2CAB61-DF67-4175-9CC9-E3C337B31CD7}"/>
    <hyperlink ref="E3268" r:id="rId85" display="https://teams.microsoft.com/l/message/19:f57b8c00-4882-4d7c-a3b9-0ecf369ec9ad_f90cc129-60ac-4631-8c4a-8ce70155ccd6@unq.gbl.spaces/1719913690205?context=%7B%22contextType%22%3A%22chat%22%7D" xr:uid="{5D28BAC1-20B1-468D-A932-C707E8CF475A}"/>
    <hyperlink ref="E3302" r:id="rId86" display="https://teams.microsoft.com/l/message/19:f57b8c00-4882-4d7c-a3b9-0ecf369ec9ad_f90cc129-60ac-4631-8c4a-8ce70155ccd6@unq.gbl.spaces/1719970342983?context=%7B%22contextType%22%3A%22chat%22%7D" xr:uid="{7B385C8A-080E-4428-92D5-B2629E18DF2E}"/>
    <hyperlink ref="E3325" r:id="rId87" display="https://teams.microsoft.com/l/message/19:ac27c957-8479-4246-9a66-a06d9fae4f56_c869a345-f176-4ecc-a5d1-ed669c946231@unq.gbl.spaces/1719970563733?context=%7B%22contextType%22%3A%22chat%22%7D" xr:uid="{462669AB-7968-4E47-B380-FDD34C533EBB}"/>
    <hyperlink ref="E3345" r:id="rId88" display="https://teams.microsoft.com/l/message/19:f57b8c00-4882-4d7c-a3b9-0ecf369ec9ad_f90cc129-60ac-4631-8c4a-8ce70155ccd6@unq.gbl.spaces/1719978711575?context=%7B%22contextType%22%3A%22chat%22%7D" xr:uid="{F62ACF55-9BDA-4DDF-9ACE-CC772B75ABE2}"/>
    <hyperlink ref="E3413" r:id="rId89" display="https://teams.microsoft.com/l/message/19:ac27c957-8479-4246-9a66-a06d9fae4f56_c869a345-f176-4ecc-a5d1-ed669c946231@unq.gbl.spaces/1719979274441?context=%7B%22contextType%22%3A%22chat%22%7D" xr:uid="{22C5FDD9-496F-4CA8-A385-08AAE779FD59}"/>
    <hyperlink ref="E3429" r:id="rId90" display="https://teams.microsoft.com/l/message/19:f57b8c00-4882-4d7c-a3b9-0ecf369ec9ad_f90cc129-60ac-4631-8c4a-8ce70155ccd6@unq.gbl.spaces/1719980101873?context=%7B%22contextType%22%3A%22chat%22%7D" xr:uid="{3489F606-1DC2-47CD-B648-D63DA61302DC}"/>
    <hyperlink ref="E3479" r:id="rId91" display="https://teams.microsoft.com/l/message/19:f57b8c00-4882-4d7c-a3b9-0ecf369ec9ad_f90cc129-60ac-4631-8c4a-8ce70155ccd6@unq.gbl.spaces/1720059385196?context=%7B%22contextType%22%3A%22chat%22%7D" xr:uid="{948C5ED4-885C-4AB5-9217-8665D105502D}"/>
    <hyperlink ref="E3511" r:id="rId92" display="https://teams.microsoft.com/l/message/19:f57b8c00-4882-4d7c-a3b9-0ecf369ec9ad_f90cc129-60ac-4631-8c4a-8ce70155ccd6@unq.gbl.spaces/1720162694807?context=%7B%22contextType%22%3A%22chat%22%7D" xr:uid="{27AD9706-BF8B-4BE6-B7EA-F959CAC6B5E9}"/>
    <hyperlink ref="E3532" r:id="rId93" display="https://teams.microsoft.com/l/message/19:ac27c957-8479-4246-9a66-a06d9fae4f56_c869a345-f176-4ecc-a5d1-ed669c946231@unq.gbl.spaces/1720162865550?context=%7B%22contextType%22%3A%22chat%22%7D" xr:uid="{7D030D29-F00E-4B28-905D-AD5714A687F3}"/>
    <hyperlink ref="E3545" r:id="rId94" display="https://teams.microsoft.com/l/message/19:f57b8c00-4882-4d7c-a3b9-0ecf369ec9ad_f90cc129-60ac-4631-8c4a-8ce70155ccd6@unq.gbl.spaces/1720163066896?context=%7B%22contextType%22%3A%22chat%22%7D" xr:uid="{20A2F017-3264-43F6-9195-E77626B38C73}"/>
    <hyperlink ref="E3574" r:id="rId95" display="https://teams.microsoft.com/l/message/19:ac27c957-8479-4246-9a66-a06d9fae4f56_c869a345-f176-4ecc-a5d1-ed669c946231@unq.gbl.spaces/1720165208604?context=%7B%22contextType%22%3A%22chat%22%7D" xr:uid="{9B35E25D-2572-455E-96BD-E5C52FF3620C}"/>
    <hyperlink ref="E3627" r:id="rId96" display="https://teams.microsoft.com/l/message/19:f57b8c00-4882-4d7c-a3b9-0ecf369ec9ad_f90cc129-60ac-4631-8c4a-8ce70155ccd6@unq.gbl.spaces/1720165607762?context=%7B%22contextType%22%3A%22chat%22%7D" xr:uid="{152BCBC4-9F12-4FCD-BB29-A673DD29A00D}"/>
    <hyperlink ref="E3649" r:id="rId97" display="https://teams.microsoft.com/l/message/19:f57b8c00-4882-4d7c-a3b9-0ecf369ec9ad_f90cc129-60ac-4631-8c4a-8ce70155ccd6@unq.gbl.spaces/1720414929247?context=%7B%22contextType%22%3A%22chat%22%7D" xr:uid="{B59B9618-FA50-43AE-BF15-51604B64076F}"/>
    <hyperlink ref="E3664" r:id="rId98" display="https://teams.microsoft.com/l/message/19:ac27c957-8479-4246-9a66-a06d9fae4f56_c869a345-f176-4ecc-a5d1-ed669c946231@unq.gbl.spaces/1720415185632?context=%7B%22contextType%22%3A%22chat%22%7D" xr:uid="{B282C561-0373-4495-9372-D8BAD3004383}"/>
    <hyperlink ref="E3438" r:id="rId99" display="https://teams.microsoft.com/l/message/19:ac27c957-8479-4246-9a66-a06d9fae4f56_c869a345-f176-4ecc-a5d1-ed669c946231@unq.gbl.spaces/1719982081675?context=%7B%22contextType%22%3A%22chat%22%7D" xr:uid="{025BFBA4-0125-409A-9109-58ADE78B6F9F}"/>
    <hyperlink ref="E3692" r:id="rId100" display="https://teams.microsoft.com/l/message/19:f57b8c00-4882-4d7c-a3b9-0ecf369ec9ad_f90cc129-60ac-4631-8c4a-8ce70155ccd6@unq.gbl.spaces/1720420564582?context=%7B%22contextType%22%3A%22chat%22%7D" xr:uid="{C45096A4-4AAB-4A54-BD7C-A9DB54A84195}"/>
    <hyperlink ref="E3818" r:id="rId101" display="https://teams.microsoft.com/l/message/19:ac27c957-8479-4246-9a66-a06d9fae4f56_c869a345-f176-4ecc-a5d1-ed669c946231@unq.gbl.spaces/1720142087058?context=%7B%22contextType%22%3A%22chat%22%7D" xr:uid="{4E88EBD0-3375-47CD-BB86-2FC4983B43CC}"/>
    <hyperlink ref="E3848" r:id="rId102" display="https://teams.microsoft.com/l/message/19:d7afe02c6ef44f8b911b53dfceb5756d@thread.v2/1720147911887?context=%7B%22contextType%22%3A%22chat%22%7D" xr:uid="{2CF38DD0-A0FC-48B8-9E8F-D6E6D5C55809}"/>
    <hyperlink ref="E3921" r:id="rId103" display="https://teams.microsoft.com/l/message/19:7b2fa5fe-edc2-4da3-875b-3ab936362b45_f57b8c00-4882-4d7c-a3b9-0ecf369ec9ad@unq.gbl.spaces/1720148375427?context=%7B%22contextType%22%3A%22chat%22%7D" xr:uid="{16F18350-9827-4124-BC56-D6FD55FA435A}"/>
    <hyperlink ref="E3948" r:id="rId104" display="https://teams.microsoft.com/l/message/19:7b2fa5fe-edc2-4da3-875b-3ab936362b45_f57b8c00-4882-4d7c-a3b9-0ecf369ec9ad@unq.gbl.spaces/1720163977910?context=%7B%22contextType%22%3A%22chat%22%7D" xr:uid="{6A9E4232-5589-439C-BC5A-27721706F189}"/>
    <hyperlink ref="E3973" r:id="rId105" display="https://teams.microsoft.com/l/message/19:7b2fa5fe-edc2-4da3-875b-3ab936362b45_f57b8c00-4882-4d7c-a3b9-0ecf369ec9ad@unq.gbl.spaces/1720166764645?context=%7B%22contextType%22%3A%22chat%22%7D" xr:uid="{40837AF9-26AE-4379-9BF6-F3BA2599CF86}"/>
    <hyperlink ref="E3992" r:id="rId106" display="https://teams.microsoft.com/l/message/19:d7afe02c6ef44f8b911b53dfceb5756d@thread.v2/1720171202268?context=%7B%22contextType%22%3A%22chat%22%7D" xr:uid="{75CA9E97-3B8E-4927-A5F9-E994624F4B72}"/>
    <hyperlink ref="E4008" r:id="rId107" display="https://teams.microsoft.com/l/message/19:d7afe02c6ef44f8b911b53dfceb5756d@thread.v2/1720173199134?context=%7B%22contextType%22%3A%22chat%22%7D" xr:uid="{3AC481CB-70E8-4562-84BD-39680B4F2F9E}"/>
    <hyperlink ref="E4110" r:id="rId108" display="https://teams.microsoft.com/l/message/19:7b2fa5fe-edc2-4da3-875b-3ab936362b45_f57b8c00-4882-4d7c-a3b9-0ecf369ec9ad@unq.gbl.spaces/1720183865175?context=%7B%22contextType%22%3A%22chat%22%7D" xr:uid="{F0A3E38B-D72E-4DA0-B903-ED3ECF874A1F}"/>
    <hyperlink ref="E4121" r:id="rId109" display="https://teams.microsoft.com/l/message/19:7b2fa5fe-edc2-4da3-875b-3ab936362b45_f57b8c00-4882-4d7c-a3b9-0ecf369ec9ad@unq.gbl.spaces/1720402726343?context=%7B%22contextType%22%3A%22chat%22%7D" xr:uid="{B339F17B-D331-4A55-86D9-39141E1B3D04}"/>
    <hyperlink ref="E4471" r:id="rId110" display="https://teams.microsoft.com/l/message/19:27889f5f-8363-4054-bc62-5d210980d794_f57b8c00-4882-4d7c-a3b9-0ecf369ec9ad@unq.gbl.spaces/1720411781201?context=%7B%22contextType%22%3A%22chat%22%7D" xr:uid="{6EA61481-15BE-43C9-B525-662B71D08CE4}"/>
    <hyperlink ref="E4614" r:id="rId111" display="https://teams.microsoft.com/l/message/19:05e04ef6-a8c9-48db-8065-061fa260292c_f57b8c00-4882-4d7c-a3b9-0ecf369ec9ad@unq.gbl.spaces/1720406000926?context=%7B%22contextType%22%3A%22chat%22%7D" xr:uid="{B0B304CF-F042-4BC5-AF14-780AAE2D7A5C}"/>
    <hyperlink ref="E4726" r:id="rId112" display="https://teams.microsoft.com/l/message/19:05e04ef6-a8c9-48db-8065-061fa260292c_f57b8c00-4882-4d7c-a3b9-0ecf369ec9ad@unq.gbl.spaces/1720419841434?context=%7B%22contextType%22%3A%22chat%22%7D" xr:uid="{FF7DB9C0-3DEA-4819-BA01-C233D7BBCA96}"/>
    <hyperlink ref="E2626" r:id="rId113" display="https://teams.microsoft.com/l/message/19:c7ba91b6-d843-40c1-bc3b-4fc1ab7dbaaa_c869a345-f176-4ecc-a5d1-ed669c946231@unq.gbl.spaces/1720584397383?context=%7B%22contextType%22%3A%22chat%22%7D" xr:uid="{F4DD051E-9DCC-4EBC-8E54-6B395AA26B59}"/>
    <hyperlink ref="E2661" r:id="rId114" display="https://teams.microsoft.com/l/message/19:c7ba91b6-d843-40c1-bc3b-4fc1ab7dbaaa_c869a345-f176-4ecc-a5d1-ed669c946231@unq.gbl.spaces/1720585258200?context=%7B%22contextType%22%3A%22chat%22%7D" xr:uid="{DCE4D257-3A8A-4AF2-8705-93CADFB99502}"/>
  </hyperlinks>
  <pageMargins left="0.7" right="0.7" top="0.75" bottom="0.75" header="0.3" footer="0.3"/>
  <drawing r:id="rId11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D450A-522C-4C36-A7A7-4304B84C70FB}">
  <dimension ref="B2:E111"/>
  <sheetViews>
    <sheetView topLeftCell="A100" zoomScale="85" zoomScaleNormal="85" workbookViewId="0">
      <selection activeCell="E2695" sqref="E2695"/>
    </sheetView>
  </sheetViews>
  <sheetFormatPr defaultColWidth="2.85546875" defaultRowHeight="15" x14ac:dyDescent="0.25"/>
  <sheetData>
    <row r="2" spans="2:5" x14ac:dyDescent="0.25">
      <c r="B2" s="1" t="s">
        <v>6668</v>
      </c>
    </row>
    <row r="4" spans="2:5" x14ac:dyDescent="0.25">
      <c r="C4" s="21">
        <v>0</v>
      </c>
      <c r="E4" s="1" t="s">
        <v>6669</v>
      </c>
    </row>
    <row r="6" spans="2:5" x14ac:dyDescent="0.25">
      <c r="E6" s="2" t="s">
        <v>6753</v>
      </c>
    </row>
    <row r="53" spans="5:5" x14ac:dyDescent="0.25">
      <c r="E53" s="2" t="s">
        <v>6754</v>
      </c>
    </row>
    <row r="111" spans="3:3" x14ac:dyDescent="0.25">
      <c r="C111" s="4">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8BD5-5F19-49CC-B2D9-B18974A7D2D0}">
  <dimension ref="B2:FU2064"/>
  <sheetViews>
    <sheetView topLeftCell="A647" zoomScale="85" zoomScaleNormal="85" workbookViewId="0">
      <selection activeCell="E2695" sqref="E2695"/>
    </sheetView>
  </sheetViews>
  <sheetFormatPr defaultColWidth="2.85546875" defaultRowHeight="15" x14ac:dyDescent="0.25"/>
  <cols>
    <col min="1" max="16384" width="2.85546875" style="3"/>
  </cols>
  <sheetData>
    <row r="2" spans="2:28" x14ac:dyDescent="0.25">
      <c r="B2" s="1" t="s">
        <v>6755</v>
      </c>
      <c r="C2"/>
    </row>
    <row r="3" spans="2:28" x14ac:dyDescent="0.25">
      <c r="B3"/>
      <c r="C3"/>
    </row>
    <row r="4" spans="2:28" customFormat="1" x14ac:dyDescent="0.25">
      <c r="C4" s="21">
        <v>0</v>
      </c>
      <c r="E4" s="1" t="s">
        <v>6123</v>
      </c>
    </row>
    <row r="5" spans="2:28" customFormat="1" x14ac:dyDescent="0.25">
      <c r="E5" t="s">
        <v>6146</v>
      </c>
    </row>
    <row r="6" spans="2:28" customFormat="1" x14ac:dyDescent="0.25">
      <c r="E6" s="2" t="s">
        <v>6147</v>
      </c>
      <c r="AB6" t="s">
        <v>6783</v>
      </c>
    </row>
    <row r="7" spans="2:28" customFormat="1" x14ac:dyDescent="0.25">
      <c r="E7" t="s">
        <v>1</v>
      </c>
    </row>
    <row r="8" spans="2:28" customFormat="1" x14ac:dyDescent="0.25">
      <c r="E8" t="s">
        <v>128</v>
      </c>
    </row>
    <row r="9" spans="2:28" customFormat="1" x14ac:dyDescent="0.25"/>
    <row r="10" spans="2:28" customFormat="1" x14ac:dyDescent="0.25">
      <c r="E10" s="22" t="s">
        <v>6151</v>
      </c>
    </row>
    <row r="11" spans="2:28" customFormat="1" x14ac:dyDescent="0.25">
      <c r="E11" t="s">
        <v>6152</v>
      </c>
    </row>
    <row r="12" spans="2:28" customFormat="1" x14ac:dyDescent="0.25"/>
    <row r="13" spans="2:28" customFormat="1" x14ac:dyDescent="0.25"/>
    <row r="14" spans="2:28" customFormat="1" x14ac:dyDescent="0.25"/>
    <row r="15" spans="2:28" customFormat="1" x14ac:dyDescent="0.25"/>
    <row r="16" spans="2:28" customFormat="1" x14ac:dyDescent="0.25"/>
    <row r="17" spans="5:5" customFormat="1" x14ac:dyDescent="0.25"/>
    <row r="18" spans="5:5" customFormat="1" x14ac:dyDescent="0.25"/>
    <row r="19" spans="5:5" customFormat="1" x14ac:dyDescent="0.25"/>
    <row r="20" spans="5:5" customFormat="1" x14ac:dyDescent="0.25"/>
    <row r="21" spans="5:5" customFormat="1" x14ac:dyDescent="0.25"/>
    <row r="22" spans="5:5" customFormat="1" x14ac:dyDescent="0.25"/>
    <row r="23" spans="5:5" customFormat="1" x14ac:dyDescent="0.25"/>
    <row r="24" spans="5:5" customFormat="1" x14ac:dyDescent="0.25"/>
    <row r="25" spans="5:5" customFormat="1" x14ac:dyDescent="0.25">
      <c r="E25" s="1" t="s">
        <v>6514</v>
      </c>
    </row>
    <row r="26" spans="5:5" customFormat="1" x14ac:dyDescent="0.25"/>
    <row r="27" spans="5:5" customFormat="1" x14ac:dyDescent="0.25">
      <c r="E27" s="2" t="s">
        <v>6575</v>
      </c>
    </row>
    <row r="28" spans="5:5" customFormat="1" x14ac:dyDescent="0.25"/>
    <row r="29" spans="5:5" customFormat="1" x14ac:dyDescent="0.25"/>
    <row r="30" spans="5:5" customFormat="1" x14ac:dyDescent="0.25"/>
    <row r="31" spans="5:5" customFormat="1" x14ac:dyDescent="0.25"/>
    <row r="32" spans="5:5"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row r="47" spans="5:5" customFormat="1" x14ac:dyDescent="0.25"/>
    <row r="48" spans="5:5" customFormat="1" x14ac:dyDescent="0.25">
      <c r="E48" s="22" t="s">
        <v>6583</v>
      </c>
    </row>
    <row r="49" spans="5:5" customFormat="1" x14ac:dyDescent="0.25">
      <c r="E49" t="s">
        <v>6584</v>
      </c>
    </row>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row r="61" spans="5:5" customFormat="1" x14ac:dyDescent="0.25">
      <c r="E61" s="2" t="s">
        <v>6585</v>
      </c>
    </row>
    <row r="62" spans="5:5" customFormat="1" x14ac:dyDescent="0.25"/>
    <row r="63" spans="5:5" customFormat="1" x14ac:dyDescent="0.25"/>
    <row r="64" spans="5:5"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c r="E78" s="22" t="s">
        <v>6608</v>
      </c>
    </row>
    <row r="79" spans="5:5" customFormat="1" x14ac:dyDescent="0.25">
      <c r="E79" t="s">
        <v>6609</v>
      </c>
    </row>
    <row r="80" spans="5:5"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c r="E92" s="2" t="s">
        <v>6585</v>
      </c>
    </row>
    <row r="93" spans="5:5" customFormat="1" x14ac:dyDescent="0.25"/>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c r="E109" s="1" t="s">
        <v>6755</v>
      </c>
    </row>
    <row r="110" spans="5:5" customFormat="1" x14ac:dyDescent="0.25"/>
    <row r="111" spans="5:5" customFormat="1" x14ac:dyDescent="0.25">
      <c r="E111" s="22" t="s">
        <v>6775</v>
      </c>
    </row>
    <row r="112" spans="5:5" customFormat="1" x14ac:dyDescent="0.25">
      <c r="E112" t="s">
        <v>6776</v>
      </c>
    </row>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c r="E147" s="22" t="s">
        <v>6777</v>
      </c>
    </row>
    <row r="148" spans="5:5" customFormat="1" x14ac:dyDescent="0.25">
      <c r="E148" t="s">
        <v>6778</v>
      </c>
    </row>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c r="E156" s="22" t="s">
        <v>6781</v>
      </c>
    </row>
    <row r="157" spans="5:5" customFormat="1" x14ac:dyDescent="0.25">
      <c r="E157" t="s">
        <v>6782</v>
      </c>
    </row>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3:5" customFormat="1" x14ac:dyDescent="0.25"/>
    <row r="178" spans="3:5" customFormat="1" x14ac:dyDescent="0.25"/>
    <row r="179" spans="3:5" customFormat="1" x14ac:dyDescent="0.25"/>
    <row r="180" spans="3:5" customFormat="1" x14ac:dyDescent="0.25"/>
    <row r="181" spans="3:5" customFormat="1" x14ac:dyDescent="0.25">
      <c r="C181" s="21">
        <v>0</v>
      </c>
      <c r="E181" s="1" t="s">
        <v>6191</v>
      </c>
    </row>
    <row r="182" spans="3:5" customFormat="1" x14ac:dyDescent="0.25">
      <c r="E182" t="s">
        <v>121</v>
      </c>
    </row>
    <row r="183" spans="3:5" customFormat="1" x14ac:dyDescent="0.25">
      <c r="E183" t="s">
        <v>520</v>
      </c>
    </row>
    <row r="184" spans="3:5" customFormat="1" x14ac:dyDescent="0.25"/>
    <row r="185" spans="3:5" customFormat="1" x14ac:dyDescent="0.25">
      <c r="E185" s="1" t="s">
        <v>560</v>
      </c>
    </row>
    <row r="186" spans="3:5" customFormat="1" x14ac:dyDescent="0.25"/>
    <row r="187" spans="3:5" customFormat="1" x14ac:dyDescent="0.25">
      <c r="E187" s="22" t="s">
        <v>6189</v>
      </c>
    </row>
    <row r="188" spans="3:5" customFormat="1" x14ac:dyDescent="0.25">
      <c r="E188" t="s">
        <v>6190</v>
      </c>
    </row>
    <row r="189" spans="3:5" customFormat="1" x14ac:dyDescent="0.25"/>
    <row r="190" spans="3:5" customFormat="1" x14ac:dyDescent="0.25"/>
    <row r="191" spans="3:5" customFormat="1" x14ac:dyDescent="0.25"/>
    <row r="192" spans="3:5"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c r="E244" s="1" t="s">
        <v>6169</v>
      </c>
    </row>
    <row r="245" spans="5:5" customFormat="1" x14ac:dyDescent="0.25"/>
    <row r="246" spans="5:5" customFormat="1" x14ac:dyDescent="0.25">
      <c r="E246" s="22" t="s">
        <v>6185</v>
      </c>
    </row>
    <row r="247" spans="5:5" customFormat="1" x14ac:dyDescent="0.25">
      <c r="E247" t="s">
        <v>6186</v>
      </c>
    </row>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row r="255" spans="5:5" customFormat="1" x14ac:dyDescent="0.25"/>
    <row r="256" spans="5:5" customFormat="1" x14ac:dyDescent="0.25"/>
    <row r="257" spans="5:74" customFormat="1" x14ac:dyDescent="0.25"/>
    <row r="258" spans="5:74" customFormat="1" x14ac:dyDescent="0.25"/>
    <row r="259" spans="5:74" customFormat="1" x14ac:dyDescent="0.25"/>
    <row r="260" spans="5:74" customFormat="1" x14ac:dyDescent="0.25"/>
    <row r="261" spans="5:74" customFormat="1" x14ac:dyDescent="0.25"/>
    <row r="262" spans="5:74" customFormat="1" x14ac:dyDescent="0.25">
      <c r="E262" s="2" t="s">
        <v>6208</v>
      </c>
      <c r="BV262" s="2" t="s">
        <v>6208</v>
      </c>
    </row>
    <row r="263" spans="5:74" customFormat="1" x14ac:dyDescent="0.25"/>
    <row r="264" spans="5:74" customFormat="1" x14ac:dyDescent="0.25">
      <c r="E264" t="s">
        <v>27</v>
      </c>
      <c r="BV264" t="s">
        <v>27</v>
      </c>
    </row>
    <row r="265" spans="5:74" customFormat="1" x14ac:dyDescent="0.25">
      <c r="E265" s="2" t="s">
        <v>6209</v>
      </c>
      <c r="BV265" s="2" t="s">
        <v>6670</v>
      </c>
    </row>
    <row r="266" spans="5:74" customFormat="1" x14ac:dyDescent="0.25"/>
    <row r="267" spans="5:74" customFormat="1" x14ac:dyDescent="0.25"/>
    <row r="268" spans="5:74" customFormat="1" x14ac:dyDescent="0.25"/>
    <row r="269" spans="5:74" customFormat="1" x14ac:dyDescent="0.25"/>
    <row r="270" spans="5:74" customFormat="1" x14ac:dyDescent="0.25"/>
    <row r="271" spans="5:74" customFormat="1" x14ac:dyDescent="0.25"/>
    <row r="272" spans="5:74"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5:5" customFormat="1" x14ac:dyDescent="0.25"/>
    <row r="338" spans="5:5" customFormat="1" x14ac:dyDescent="0.25">
      <c r="E338" s="1" t="s">
        <v>6668</v>
      </c>
    </row>
    <row r="339" spans="5:5" customFormat="1" x14ac:dyDescent="0.25"/>
    <row r="340" spans="5:5" customFormat="1" x14ac:dyDescent="0.25">
      <c r="E340" s="22" t="s">
        <v>6751</v>
      </c>
    </row>
    <row r="341" spans="5:5" customFormat="1" x14ac:dyDescent="0.25">
      <c r="E341" t="s">
        <v>6752</v>
      </c>
    </row>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row r="352" spans="5:5" customFormat="1" x14ac:dyDescent="0.25"/>
    <row r="353" spans="5:5" customFormat="1" x14ac:dyDescent="0.25"/>
    <row r="354" spans="5:5" customFormat="1" x14ac:dyDescent="0.25"/>
    <row r="355" spans="5:5" customFormat="1" x14ac:dyDescent="0.25"/>
    <row r="356" spans="5:5" customFormat="1" x14ac:dyDescent="0.25"/>
    <row r="357" spans="5:5" customFormat="1" x14ac:dyDescent="0.25"/>
    <row r="358" spans="5:5" customFormat="1" x14ac:dyDescent="0.25"/>
    <row r="359" spans="5:5" customFormat="1" x14ac:dyDescent="0.25"/>
    <row r="360" spans="5:5" customFormat="1" x14ac:dyDescent="0.25"/>
    <row r="361" spans="5:5" customFormat="1" x14ac:dyDescent="0.25"/>
    <row r="362" spans="5:5" customFormat="1" x14ac:dyDescent="0.25"/>
    <row r="363" spans="5:5" customFormat="1" x14ac:dyDescent="0.25"/>
    <row r="364" spans="5:5" customFormat="1" x14ac:dyDescent="0.25">
      <c r="E364" s="22" t="s">
        <v>6671</v>
      </c>
    </row>
    <row r="365" spans="5:5" customFormat="1" x14ac:dyDescent="0.25">
      <c r="E365" t="s">
        <v>6672</v>
      </c>
    </row>
    <row r="366" spans="5:5" customFormat="1" x14ac:dyDescent="0.25"/>
    <row r="367" spans="5:5" customFormat="1" x14ac:dyDescent="0.25"/>
    <row r="368" spans="5:5"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40" customFormat="1" x14ac:dyDescent="0.25">
      <c r="E401" s="28" t="s">
        <v>19</v>
      </c>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row>
    <row r="402" spans="5:40" customFormat="1" x14ac:dyDescent="0.25">
      <c r="E402" s="28" t="s">
        <v>6674</v>
      </c>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row>
    <row r="403" spans="5:40" customFormat="1" x14ac:dyDescent="0.25">
      <c r="E403" s="28" t="s">
        <v>6675</v>
      </c>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row>
    <row r="404" spans="5:40" customFormat="1" x14ac:dyDescent="0.25"/>
    <row r="405" spans="5:40" customFormat="1" x14ac:dyDescent="0.25">
      <c r="E405" s="28" t="s">
        <v>6676</v>
      </c>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row>
    <row r="406" spans="5:40" customFormat="1" x14ac:dyDescent="0.25">
      <c r="E406" s="28" t="s">
        <v>6677</v>
      </c>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row>
    <row r="407" spans="5:40" customFormat="1" x14ac:dyDescent="0.25">
      <c r="E407" s="28" t="s">
        <v>6678</v>
      </c>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row>
    <row r="408" spans="5:40" customFormat="1" x14ac:dyDescent="0.25">
      <c r="E408" s="28" t="s">
        <v>6679</v>
      </c>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row>
    <row r="409" spans="5:40" customFormat="1" x14ac:dyDescent="0.25">
      <c r="E409" s="28" t="s">
        <v>6680</v>
      </c>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row>
    <row r="410" spans="5:40" customFormat="1" x14ac:dyDescent="0.25">
      <c r="E410" s="28" t="s">
        <v>6681</v>
      </c>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row>
    <row r="411" spans="5:40" customFormat="1" x14ac:dyDescent="0.25">
      <c r="E411" s="28" t="s">
        <v>6682</v>
      </c>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row>
    <row r="412" spans="5:40" customFormat="1" x14ac:dyDescent="0.25">
      <c r="E412" s="28" t="s">
        <v>6683</v>
      </c>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row>
    <row r="413" spans="5:40" customFormat="1" x14ac:dyDescent="0.25">
      <c r="E413" s="28" t="s">
        <v>6684</v>
      </c>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row>
    <row r="414" spans="5:40" customFormat="1" x14ac:dyDescent="0.25">
      <c r="E414" s="28" t="s">
        <v>6685</v>
      </c>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row>
    <row r="415" spans="5:40" customFormat="1" x14ac:dyDescent="0.25">
      <c r="E415" s="28" t="s">
        <v>118</v>
      </c>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row>
    <row r="416" spans="5:40" customFormat="1" x14ac:dyDescent="0.25">
      <c r="E416" s="28" t="s">
        <v>6686</v>
      </c>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row>
    <row r="417" spans="5:40" customFormat="1" x14ac:dyDescent="0.25">
      <c r="E417" s="28" t="s">
        <v>6687</v>
      </c>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row>
    <row r="418" spans="5:40" customFormat="1" x14ac:dyDescent="0.25">
      <c r="E418" s="28" t="s">
        <v>6688</v>
      </c>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row>
    <row r="419" spans="5:40" customFormat="1" x14ac:dyDescent="0.25">
      <c r="E419" s="28" t="s">
        <v>6689</v>
      </c>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row>
    <row r="420" spans="5:40" customFormat="1" x14ac:dyDescent="0.25">
      <c r="E420" s="28" t="s">
        <v>6690</v>
      </c>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row>
    <row r="421" spans="5:40" customFormat="1" x14ac:dyDescent="0.25">
      <c r="E421" s="28" t="s">
        <v>6691</v>
      </c>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row>
    <row r="422" spans="5:40" customFormat="1" x14ac:dyDescent="0.25">
      <c r="E422" s="28" t="s">
        <v>6692</v>
      </c>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row>
    <row r="423" spans="5:40" customFormat="1" x14ac:dyDescent="0.25">
      <c r="E423" s="28" t="s">
        <v>6693</v>
      </c>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row>
    <row r="424" spans="5:40" customFormat="1" x14ac:dyDescent="0.25">
      <c r="E424" s="28" t="s">
        <v>6694</v>
      </c>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row>
    <row r="425" spans="5:40" customFormat="1" x14ac:dyDescent="0.25">
      <c r="E425" s="28" t="s">
        <v>6695</v>
      </c>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row>
    <row r="426" spans="5:40" customFormat="1" x14ac:dyDescent="0.25">
      <c r="E426" s="28" t="s">
        <v>6696</v>
      </c>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row>
    <row r="427" spans="5:40" customFormat="1" x14ac:dyDescent="0.25">
      <c r="E427" s="28" t="s">
        <v>6697</v>
      </c>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row>
    <row r="428" spans="5:40" customFormat="1" x14ac:dyDescent="0.25">
      <c r="E428" s="28" t="s">
        <v>6698</v>
      </c>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row>
    <row r="429" spans="5:40" customFormat="1" x14ac:dyDescent="0.25">
      <c r="E429" s="28" t="s">
        <v>6699</v>
      </c>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row>
    <row r="430" spans="5:40" customFormat="1" x14ac:dyDescent="0.25">
      <c r="E430" s="28" t="s">
        <v>6700</v>
      </c>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row>
    <row r="431" spans="5:40" customFormat="1" x14ac:dyDescent="0.25">
      <c r="E431" s="28" t="s">
        <v>6701</v>
      </c>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row>
    <row r="432" spans="5:40" customFormat="1" x14ac:dyDescent="0.25">
      <c r="E432" s="28" t="s">
        <v>6702</v>
      </c>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row>
    <row r="433" spans="5:40" customFormat="1" x14ac:dyDescent="0.25">
      <c r="E433" s="28"/>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row>
    <row r="434" spans="5:40" customFormat="1" x14ac:dyDescent="0.25">
      <c r="E434" s="28" t="s">
        <v>28</v>
      </c>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row>
    <row r="435" spans="5:40" customFormat="1" x14ac:dyDescent="0.25">
      <c r="E435" s="28" t="s">
        <v>6703</v>
      </c>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row>
    <row r="436" spans="5:40" customFormat="1" x14ac:dyDescent="0.25">
      <c r="E436" s="28"/>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row>
    <row r="437" spans="5:40" customFormat="1" x14ac:dyDescent="0.25">
      <c r="E437" s="28" t="s">
        <v>6704</v>
      </c>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row>
    <row r="438" spans="5:40" customFormat="1" x14ac:dyDescent="0.25">
      <c r="E438" s="28" t="s">
        <v>6705</v>
      </c>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row>
    <row r="439" spans="5:40" customFormat="1" x14ac:dyDescent="0.25">
      <c r="E439" s="28"/>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row>
    <row r="440" spans="5:40" customFormat="1" x14ac:dyDescent="0.25">
      <c r="E440" s="28" t="s">
        <v>59</v>
      </c>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row>
    <row r="441" spans="5:40" customFormat="1" x14ac:dyDescent="0.25">
      <c r="E441" s="28" t="s">
        <v>20</v>
      </c>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row>
    <row r="442" spans="5:40" customFormat="1" x14ac:dyDescent="0.25">
      <c r="E442" s="28" t="s">
        <v>31</v>
      </c>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row>
    <row r="443" spans="5:40" customFormat="1" x14ac:dyDescent="0.25">
      <c r="E443" s="28" t="s">
        <v>6706</v>
      </c>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row>
    <row r="444" spans="5:40" customFormat="1" x14ac:dyDescent="0.25">
      <c r="E444" s="28" t="s">
        <v>6707</v>
      </c>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row>
    <row r="445" spans="5:40" customFormat="1" x14ac:dyDescent="0.25">
      <c r="E445" s="28" t="s">
        <v>30</v>
      </c>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row>
    <row r="446" spans="5:40" customFormat="1" x14ac:dyDescent="0.25">
      <c r="E446" s="28" t="s">
        <v>61</v>
      </c>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row>
    <row r="447" spans="5:40" customFormat="1" x14ac:dyDescent="0.25">
      <c r="E447" s="28" t="s">
        <v>6708</v>
      </c>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row>
    <row r="448" spans="5:40" customFormat="1" x14ac:dyDescent="0.25">
      <c r="E448" s="28" t="s">
        <v>30</v>
      </c>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row>
    <row r="449" spans="5:40" customFormat="1" x14ac:dyDescent="0.25">
      <c r="E449" s="28" t="s">
        <v>100</v>
      </c>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row>
    <row r="450" spans="5:40" customFormat="1" x14ac:dyDescent="0.25">
      <c r="E450" s="28" t="s">
        <v>6709</v>
      </c>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row>
    <row r="451" spans="5:40" customFormat="1" x14ac:dyDescent="0.25">
      <c r="E451" s="28" t="s">
        <v>6710</v>
      </c>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row>
    <row r="452" spans="5:40" customFormat="1" x14ac:dyDescent="0.25">
      <c r="E452" s="28" t="s">
        <v>6711</v>
      </c>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row>
    <row r="453" spans="5:40" customFormat="1" x14ac:dyDescent="0.25">
      <c r="E453" s="28"/>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row>
    <row r="454" spans="5:40" customFormat="1" x14ac:dyDescent="0.25">
      <c r="E454" s="28" t="s">
        <v>59</v>
      </c>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row>
    <row r="455" spans="5:40" customFormat="1" x14ac:dyDescent="0.25">
      <c r="E455" s="28" t="s">
        <v>20</v>
      </c>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row>
    <row r="456" spans="5:40" customFormat="1" x14ac:dyDescent="0.25">
      <c r="E456" s="28" t="s">
        <v>31</v>
      </c>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row>
    <row r="457" spans="5:40" customFormat="1" x14ac:dyDescent="0.25">
      <c r="E457" s="28" t="s">
        <v>6712</v>
      </c>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row>
    <row r="458" spans="5:40" customFormat="1" x14ac:dyDescent="0.25">
      <c r="E458" s="28" t="s">
        <v>6713</v>
      </c>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row>
    <row r="459" spans="5:40" customFormat="1" x14ac:dyDescent="0.25">
      <c r="E459" s="28" t="s">
        <v>30</v>
      </c>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row>
    <row r="460" spans="5:40" customFormat="1" x14ac:dyDescent="0.25">
      <c r="E460" s="28" t="s">
        <v>61</v>
      </c>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row>
    <row r="461" spans="5:40" customFormat="1" x14ac:dyDescent="0.25">
      <c r="E461" s="28" t="s">
        <v>6714</v>
      </c>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row>
    <row r="462" spans="5:40" customFormat="1" x14ac:dyDescent="0.25">
      <c r="E462" s="28" t="s">
        <v>30</v>
      </c>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row>
    <row r="463" spans="5:40" customFormat="1" x14ac:dyDescent="0.25">
      <c r="E463" s="28" t="s">
        <v>6715</v>
      </c>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row>
    <row r="464" spans="5:40" customFormat="1" x14ac:dyDescent="0.25">
      <c r="E464" s="28" t="s">
        <v>6716</v>
      </c>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row>
    <row r="465" spans="5:40" customFormat="1" x14ac:dyDescent="0.25">
      <c r="E465" s="28" t="s">
        <v>30</v>
      </c>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row>
    <row r="466" spans="5:40" customFormat="1" x14ac:dyDescent="0.25">
      <c r="E466" s="28" t="s">
        <v>6717</v>
      </c>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row>
    <row r="467" spans="5:40" customFormat="1" x14ac:dyDescent="0.25">
      <c r="E467" s="28" t="s">
        <v>6718</v>
      </c>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row>
    <row r="468" spans="5:40" customFormat="1" x14ac:dyDescent="0.25">
      <c r="E468" s="28" t="s">
        <v>30</v>
      </c>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row>
    <row r="469" spans="5:40" customFormat="1" x14ac:dyDescent="0.25">
      <c r="E469" s="28" t="s">
        <v>100</v>
      </c>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row>
    <row r="470" spans="5:40" customFormat="1" x14ac:dyDescent="0.25">
      <c r="E470" s="28" t="s">
        <v>6719</v>
      </c>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row>
    <row r="471" spans="5:40" customFormat="1" x14ac:dyDescent="0.25">
      <c r="E471" s="28" t="s">
        <v>6720</v>
      </c>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row>
    <row r="472" spans="5:40" customFormat="1" x14ac:dyDescent="0.25">
      <c r="E472" s="28"/>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row>
    <row r="473" spans="5:40" customFormat="1" x14ac:dyDescent="0.25">
      <c r="E473" s="28" t="s">
        <v>59</v>
      </c>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row>
    <row r="474" spans="5:40" customFormat="1" x14ac:dyDescent="0.25">
      <c r="E474" s="28" t="s">
        <v>20</v>
      </c>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row>
    <row r="475" spans="5:40" customFormat="1" x14ac:dyDescent="0.25">
      <c r="E475" s="28" t="s">
        <v>31</v>
      </c>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row>
    <row r="476" spans="5:40" customFormat="1" x14ac:dyDescent="0.25">
      <c r="E476" s="28" t="s">
        <v>6721</v>
      </c>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row>
    <row r="477" spans="5:40" customFormat="1" x14ac:dyDescent="0.25">
      <c r="E477" s="28" t="s">
        <v>6722</v>
      </c>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row>
    <row r="478" spans="5:40" customFormat="1" x14ac:dyDescent="0.25">
      <c r="E478" s="28" t="s">
        <v>6723</v>
      </c>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row>
    <row r="479" spans="5:40" customFormat="1" x14ac:dyDescent="0.25">
      <c r="E479" s="28" t="s">
        <v>30</v>
      </c>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row>
    <row r="480" spans="5:40" customFormat="1" x14ac:dyDescent="0.25">
      <c r="E480" s="28" t="s">
        <v>61</v>
      </c>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row>
    <row r="481" spans="5:40" customFormat="1" x14ac:dyDescent="0.25">
      <c r="E481" s="28" t="s">
        <v>6724</v>
      </c>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row>
    <row r="482" spans="5:40" customFormat="1" x14ac:dyDescent="0.25">
      <c r="E482" s="28" t="s">
        <v>30</v>
      </c>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row>
    <row r="483" spans="5:40" customFormat="1" x14ac:dyDescent="0.25">
      <c r="E483" s="28" t="s">
        <v>6725</v>
      </c>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row>
    <row r="484" spans="5:40" customFormat="1" x14ac:dyDescent="0.25">
      <c r="E484" s="28" t="s">
        <v>6726</v>
      </c>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row>
    <row r="485" spans="5:40" customFormat="1" x14ac:dyDescent="0.25">
      <c r="E485" s="28" t="s">
        <v>30</v>
      </c>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row>
    <row r="486" spans="5:40" customFormat="1" x14ac:dyDescent="0.25">
      <c r="E486" s="28" t="s">
        <v>100</v>
      </c>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row>
    <row r="487" spans="5:40" customFormat="1" x14ac:dyDescent="0.25">
      <c r="E487" s="28" t="s">
        <v>6727</v>
      </c>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row>
    <row r="488" spans="5:40" customFormat="1" x14ac:dyDescent="0.25">
      <c r="E488" s="28" t="s">
        <v>6728</v>
      </c>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row>
    <row r="489" spans="5:40" customFormat="1" x14ac:dyDescent="0.25">
      <c r="E489" s="28" t="s">
        <v>6729</v>
      </c>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row>
    <row r="490" spans="5:40" customFormat="1" x14ac:dyDescent="0.25">
      <c r="E490" s="28"/>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row>
    <row r="491" spans="5:40" customFormat="1" x14ac:dyDescent="0.25">
      <c r="E491" s="28" t="s">
        <v>59</v>
      </c>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row>
    <row r="492" spans="5:40" customFormat="1" x14ac:dyDescent="0.25">
      <c r="E492" s="28" t="s">
        <v>20</v>
      </c>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row>
    <row r="493" spans="5:40" customFormat="1" x14ac:dyDescent="0.25">
      <c r="E493" s="28" t="s">
        <v>31</v>
      </c>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row>
    <row r="494" spans="5:40" customFormat="1" x14ac:dyDescent="0.25">
      <c r="E494" s="28" t="s">
        <v>6730</v>
      </c>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row>
    <row r="495" spans="5:40" customFormat="1" x14ac:dyDescent="0.25">
      <c r="E495" s="28" t="s">
        <v>30</v>
      </c>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row>
    <row r="496" spans="5:40" customFormat="1" x14ac:dyDescent="0.25">
      <c r="E496" s="28" t="s">
        <v>61</v>
      </c>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row>
    <row r="497" spans="5:40" customFormat="1" x14ac:dyDescent="0.25">
      <c r="E497" s="28" t="s">
        <v>6731</v>
      </c>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row>
    <row r="498" spans="5:40" customFormat="1" x14ac:dyDescent="0.25">
      <c r="E498" s="28" t="s">
        <v>30</v>
      </c>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row>
    <row r="499" spans="5:40" customFormat="1" x14ac:dyDescent="0.25">
      <c r="E499" s="28" t="s">
        <v>6732</v>
      </c>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row>
    <row r="500" spans="5:40" customFormat="1" x14ac:dyDescent="0.25">
      <c r="E500" s="28" t="s">
        <v>6733</v>
      </c>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row>
    <row r="501" spans="5:40" customFormat="1" x14ac:dyDescent="0.25">
      <c r="E501" s="28" t="s">
        <v>30</v>
      </c>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row>
    <row r="502" spans="5:40" customFormat="1" x14ac:dyDescent="0.25">
      <c r="E502" s="28" t="s">
        <v>6734</v>
      </c>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row>
    <row r="503" spans="5:40" customFormat="1" x14ac:dyDescent="0.25">
      <c r="E503" s="28" t="s">
        <v>6735</v>
      </c>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row>
    <row r="504" spans="5:40" customFormat="1" x14ac:dyDescent="0.25">
      <c r="E504" s="28" t="s">
        <v>30</v>
      </c>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row>
    <row r="505" spans="5:40" customFormat="1" x14ac:dyDescent="0.25">
      <c r="E505" s="28" t="s">
        <v>100</v>
      </c>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row>
    <row r="506" spans="5:40" customFormat="1" x14ac:dyDescent="0.25">
      <c r="E506" s="28" t="s">
        <v>6736</v>
      </c>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row>
    <row r="507" spans="5:40" customFormat="1" x14ac:dyDescent="0.25">
      <c r="E507" s="28" t="s">
        <v>6737</v>
      </c>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row>
    <row r="508" spans="5:40" customFormat="1" x14ac:dyDescent="0.25">
      <c r="E508" s="28" t="s">
        <v>6738</v>
      </c>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row>
    <row r="509" spans="5:40" customFormat="1" x14ac:dyDescent="0.25">
      <c r="E509" s="28"/>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row>
    <row r="510" spans="5:40" customFormat="1" x14ac:dyDescent="0.25">
      <c r="E510" s="28" t="s">
        <v>6739</v>
      </c>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row>
    <row r="511" spans="5:40" customFormat="1" x14ac:dyDescent="0.25">
      <c r="E511" s="28" t="s">
        <v>6740</v>
      </c>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row>
    <row r="512" spans="5:40" customFormat="1" x14ac:dyDescent="0.25">
      <c r="E512" s="28"/>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row>
    <row r="513" spans="5:40" customFormat="1" x14ac:dyDescent="0.25">
      <c r="E513" s="28" t="s">
        <v>6741</v>
      </c>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row>
    <row r="514" spans="5:40" customFormat="1" x14ac:dyDescent="0.25">
      <c r="E514" s="28" t="s">
        <v>6742</v>
      </c>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row>
    <row r="515" spans="5:40" customFormat="1" x14ac:dyDescent="0.25">
      <c r="E515" s="28"/>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row>
    <row r="516" spans="5:40" customFormat="1" x14ac:dyDescent="0.25">
      <c r="E516" s="28" t="s">
        <v>6743</v>
      </c>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row>
    <row r="517" spans="5:40" customFormat="1" x14ac:dyDescent="0.25">
      <c r="E517" s="28" t="s">
        <v>6744</v>
      </c>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row>
    <row r="518" spans="5:40" customFormat="1" x14ac:dyDescent="0.25">
      <c r="E518" s="28"/>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row>
    <row r="519" spans="5:40" customFormat="1" x14ac:dyDescent="0.25">
      <c r="E519" s="34" t="s">
        <v>6745</v>
      </c>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row>
    <row r="520" spans="5:40" customFormat="1" x14ac:dyDescent="0.25">
      <c r="E520" s="34" t="s">
        <v>20</v>
      </c>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row>
    <row r="521" spans="5:40" customFormat="1" x14ac:dyDescent="0.25">
      <c r="E521" s="34" t="s">
        <v>6746</v>
      </c>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row>
    <row r="522" spans="5:40" customFormat="1" x14ac:dyDescent="0.25">
      <c r="E522" s="34" t="s">
        <v>6673</v>
      </c>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row>
    <row r="523" spans="5:40" customFormat="1" x14ac:dyDescent="0.25">
      <c r="E523" s="34" t="s">
        <v>6750</v>
      </c>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row>
    <row r="524" spans="5:40" customFormat="1" x14ac:dyDescent="0.25">
      <c r="E524" s="34" t="s">
        <v>6747</v>
      </c>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row>
    <row r="525" spans="5:40" customFormat="1" x14ac:dyDescent="0.25">
      <c r="E525" s="34" t="s">
        <v>6748</v>
      </c>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row>
    <row r="526" spans="5:40" customFormat="1" x14ac:dyDescent="0.25">
      <c r="E526" s="34" t="s">
        <v>6749</v>
      </c>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row>
    <row r="527" spans="5:40" customFormat="1" x14ac:dyDescent="0.25"/>
    <row r="528" spans="5:40"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spans="3:5" customFormat="1" x14ac:dyDescent="0.25"/>
    <row r="546" spans="3:5" customFormat="1" x14ac:dyDescent="0.25"/>
    <row r="547" spans="3:5" customFormat="1" x14ac:dyDescent="0.25">
      <c r="C547" s="21">
        <v>0</v>
      </c>
      <c r="E547" s="1" t="s">
        <v>6528</v>
      </c>
    </row>
    <row r="548" spans="3:5" customFormat="1" x14ac:dyDescent="0.25">
      <c r="E548" t="s">
        <v>6546</v>
      </c>
    </row>
    <row r="549" spans="3:5" customFormat="1" x14ac:dyDescent="0.25"/>
    <row r="550" spans="3:5" customFormat="1" x14ac:dyDescent="0.25">
      <c r="E550" s="22" t="s">
        <v>6547</v>
      </c>
    </row>
    <row r="551" spans="3:5" customFormat="1" x14ac:dyDescent="0.25">
      <c r="E551" t="s">
        <v>6548</v>
      </c>
    </row>
    <row r="552" spans="3:5" customFormat="1" x14ac:dyDescent="0.25"/>
    <row r="553" spans="3:5" customFormat="1" x14ac:dyDescent="0.25"/>
    <row r="554" spans="3:5" customFormat="1" x14ac:dyDescent="0.25"/>
    <row r="555" spans="3:5" customFormat="1" x14ac:dyDescent="0.25"/>
    <row r="556" spans="3:5" customFormat="1" x14ac:dyDescent="0.25"/>
    <row r="557" spans="3:5" customFormat="1" x14ac:dyDescent="0.25"/>
    <row r="558" spans="3:5" customFormat="1" x14ac:dyDescent="0.25"/>
    <row r="559" spans="3:5" customFormat="1" x14ac:dyDescent="0.25"/>
    <row r="560" spans="3:5"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row r="579" spans="5:5" customFormat="1" x14ac:dyDescent="0.25"/>
    <row r="580" spans="5:5" customFormat="1" x14ac:dyDescent="0.25"/>
    <row r="581" spans="5:5" customFormat="1" x14ac:dyDescent="0.25"/>
    <row r="582" spans="5:5" customFormat="1" x14ac:dyDescent="0.25"/>
    <row r="583" spans="5:5" customFormat="1" x14ac:dyDescent="0.25"/>
    <row r="584" spans="5:5" customFormat="1" x14ac:dyDescent="0.25"/>
    <row r="585" spans="5:5" customFormat="1" x14ac:dyDescent="0.25"/>
    <row r="586" spans="5:5" customFormat="1" x14ac:dyDescent="0.25"/>
    <row r="587" spans="5:5" customFormat="1" x14ac:dyDescent="0.25"/>
    <row r="588" spans="5:5" customFormat="1" x14ac:dyDescent="0.25"/>
    <row r="589" spans="5:5" customFormat="1" x14ac:dyDescent="0.25">
      <c r="E589" s="22" t="s">
        <v>6549</v>
      </c>
    </row>
    <row r="590" spans="5:5" customFormat="1" x14ac:dyDescent="0.25">
      <c r="E590" t="s">
        <v>6550</v>
      </c>
    </row>
    <row r="591" spans="5:5" customFormat="1" x14ac:dyDescent="0.25"/>
    <row r="592" spans="5:5" customFormat="1" x14ac:dyDescent="0.25"/>
    <row r="593" spans="5:5" customFormat="1" x14ac:dyDescent="0.25"/>
    <row r="594" spans="5:5" customFormat="1" x14ac:dyDescent="0.25"/>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c r="E602" s="2" t="s">
        <v>6552</v>
      </c>
    </row>
    <row r="603" spans="5:5" customFormat="1" x14ac:dyDescent="0.25">
      <c r="E603" t="s">
        <v>129</v>
      </c>
    </row>
    <row r="604" spans="5:5" customFormat="1" x14ac:dyDescent="0.25">
      <c r="E604" t="s">
        <v>130</v>
      </c>
    </row>
    <row r="605" spans="5:5" customFormat="1" x14ac:dyDescent="0.25"/>
    <row r="606" spans="5:5" customFormat="1" x14ac:dyDescent="0.25">
      <c r="E606" s="41" t="s">
        <v>122</v>
      </c>
    </row>
    <row r="607" spans="5:5" customFormat="1" x14ac:dyDescent="0.25">
      <c r="E607" t="s">
        <v>6553</v>
      </c>
    </row>
    <row r="608" spans="5:5" customFormat="1" x14ac:dyDescent="0.25"/>
    <row r="609" spans="5:40" customFormat="1" x14ac:dyDescent="0.25">
      <c r="E609" s="41" t="s">
        <v>123</v>
      </c>
    </row>
    <row r="610" spans="5:40" customFormat="1" x14ac:dyDescent="0.25">
      <c r="E610" t="s">
        <v>6554</v>
      </c>
    </row>
    <row r="611" spans="5:40" customFormat="1" x14ac:dyDescent="0.25"/>
    <row r="612" spans="5:40" customFormat="1" x14ac:dyDescent="0.25">
      <c r="E612" s="41" t="s">
        <v>127</v>
      </c>
    </row>
    <row r="613" spans="5:40" customFormat="1" x14ac:dyDescent="0.25">
      <c r="E613" t="s">
        <v>6555</v>
      </c>
    </row>
    <row r="614" spans="5:40" customFormat="1" x14ac:dyDescent="0.25">
      <c r="E614" t="s">
        <v>6556</v>
      </c>
    </row>
    <row r="615" spans="5:40" customFormat="1" x14ac:dyDescent="0.25">
      <c r="E615" t="s">
        <v>6557</v>
      </c>
    </row>
    <row r="616" spans="5:40" customFormat="1" x14ac:dyDescent="0.25"/>
    <row r="617" spans="5:40" customFormat="1" x14ac:dyDescent="0.25">
      <c r="E617" s="41" t="s">
        <v>124</v>
      </c>
    </row>
    <row r="618" spans="5:40" customFormat="1" x14ac:dyDescent="0.25">
      <c r="E618" t="s">
        <v>6558</v>
      </c>
    </row>
    <row r="619" spans="5:40" customFormat="1" x14ac:dyDescent="0.25">
      <c r="E619" t="s">
        <v>6559</v>
      </c>
    </row>
    <row r="620" spans="5:40" customFormat="1" x14ac:dyDescent="0.25">
      <c r="E620" t="s">
        <v>6560</v>
      </c>
    </row>
    <row r="621" spans="5:40" customFormat="1" x14ac:dyDescent="0.25"/>
    <row r="622" spans="5:40" customFormat="1" x14ac:dyDescent="0.25">
      <c r="E622" s="28" t="s">
        <v>2</v>
      </c>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row>
    <row r="623" spans="5:40" customFormat="1" x14ac:dyDescent="0.25">
      <c r="E623" s="28" t="s">
        <v>6611</v>
      </c>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row>
    <row r="624" spans="5:40" customFormat="1" x14ac:dyDescent="0.25">
      <c r="E624" s="28" t="s">
        <v>6612</v>
      </c>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row>
    <row r="625" spans="5:40" customFormat="1" x14ac:dyDescent="0.25">
      <c r="E625" s="28" t="s">
        <v>6613</v>
      </c>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row>
    <row r="626" spans="5:40" customFormat="1" x14ac:dyDescent="0.25">
      <c r="E626" s="28" t="s">
        <v>6614</v>
      </c>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row>
    <row r="627" spans="5:40" customFormat="1" x14ac:dyDescent="0.25">
      <c r="E627" s="28"/>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row>
    <row r="628" spans="5:40" customFormat="1" x14ac:dyDescent="0.25">
      <c r="E628" s="28" t="s">
        <v>6615</v>
      </c>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row>
    <row r="629" spans="5:40" customFormat="1" x14ac:dyDescent="0.25">
      <c r="E629" s="28" t="s">
        <v>6616</v>
      </c>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row>
    <row r="630" spans="5:40" customFormat="1" x14ac:dyDescent="0.25">
      <c r="E630" s="28" t="s">
        <v>6617</v>
      </c>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row>
    <row r="631" spans="5:40" customFormat="1" x14ac:dyDescent="0.25">
      <c r="E631" s="28"/>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row>
    <row r="632" spans="5:40" customFormat="1" x14ac:dyDescent="0.25">
      <c r="E632" s="28" t="s">
        <v>6618</v>
      </c>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row>
    <row r="633" spans="5:40" customFormat="1" x14ac:dyDescent="0.25">
      <c r="E633" s="28" t="s">
        <v>6619</v>
      </c>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row>
    <row r="634" spans="5:40" customFormat="1" x14ac:dyDescent="0.25"/>
    <row r="635" spans="5:40" customFormat="1" x14ac:dyDescent="0.25">
      <c r="E635" s="22" t="s">
        <v>6631</v>
      </c>
    </row>
    <row r="636" spans="5:40" customFormat="1" x14ac:dyDescent="0.25">
      <c r="E636" t="s">
        <v>6632</v>
      </c>
    </row>
    <row r="637" spans="5:40" customFormat="1" x14ac:dyDescent="0.25"/>
    <row r="638" spans="5:40" customFormat="1" x14ac:dyDescent="0.25"/>
    <row r="639" spans="5:40" customFormat="1" x14ac:dyDescent="0.25"/>
    <row r="640" spans="5: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3:5" customFormat="1" x14ac:dyDescent="0.25"/>
    <row r="658" spans="3:5" customFormat="1" x14ac:dyDescent="0.25"/>
    <row r="659" spans="3:5" customFormat="1" x14ac:dyDescent="0.25"/>
    <row r="660" spans="3:5" customFormat="1" x14ac:dyDescent="0.25"/>
    <row r="661" spans="3:5" customFormat="1" x14ac:dyDescent="0.25"/>
    <row r="662" spans="3:5" customFormat="1" x14ac:dyDescent="0.25"/>
    <row r="663" spans="3:5" customFormat="1" x14ac:dyDescent="0.25"/>
    <row r="664" spans="3:5" customFormat="1" x14ac:dyDescent="0.25"/>
    <row r="665" spans="3:5" customFormat="1" x14ac:dyDescent="0.25"/>
    <row r="666" spans="3:5" customFormat="1" x14ac:dyDescent="0.25">
      <c r="C666" s="21">
        <v>0</v>
      </c>
      <c r="E666" s="1" t="s">
        <v>6594</v>
      </c>
    </row>
    <row r="667" spans="3:5" customFormat="1" x14ac:dyDescent="0.25">
      <c r="E667" t="s">
        <v>6633</v>
      </c>
    </row>
    <row r="668" spans="3:5" customFormat="1" x14ac:dyDescent="0.25">
      <c r="E668" s="2" t="s">
        <v>6634</v>
      </c>
    </row>
    <row r="669" spans="3:5" customFormat="1" x14ac:dyDescent="0.25">
      <c r="E669" t="s">
        <v>6635</v>
      </c>
    </row>
    <row r="670" spans="3:5" customFormat="1" x14ac:dyDescent="0.25">
      <c r="E670" t="s">
        <v>6757</v>
      </c>
    </row>
    <row r="671" spans="3:5" customFormat="1" x14ac:dyDescent="0.25"/>
    <row r="672" spans="3:5" customFormat="1" x14ac:dyDescent="0.25">
      <c r="E672" s="41" t="s">
        <v>336</v>
      </c>
    </row>
    <row r="673" spans="5:5" customFormat="1" x14ac:dyDescent="0.25">
      <c r="E673" t="s">
        <v>6128</v>
      </c>
    </row>
    <row r="674" spans="5:5" customFormat="1" x14ac:dyDescent="0.25"/>
    <row r="675" spans="5:5" customFormat="1" x14ac:dyDescent="0.25">
      <c r="E675" s="41" t="s">
        <v>6132</v>
      </c>
    </row>
    <row r="676" spans="5:5" customFormat="1" x14ac:dyDescent="0.25">
      <c r="E676" t="s">
        <v>6636</v>
      </c>
    </row>
    <row r="677" spans="5:5" customFormat="1" x14ac:dyDescent="0.25"/>
    <row r="678" spans="5:5" customFormat="1" x14ac:dyDescent="0.25">
      <c r="E678" s="41" t="s">
        <v>6133</v>
      </c>
    </row>
    <row r="679" spans="5:5" customFormat="1" x14ac:dyDescent="0.25">
      <c r="E679" t="s">
        <v>6637</v>
      </c>
    </row>
    <row r="680" spans="5:5" customFormat="1" x14ac:dyDescent="0.25"/>
    <row r="681" spans="5:5" customFormat="1" x14ac:dyDescent="0.25">
      <c r="E681" s="41" t="s">
        <v>122</v>
      </c>
    </row>
    <row r="682" spans="5:5" customFormat="1" x14ac:dyDescent="0.25">
      <c r="E682" t="s">
        <v>6638</v>
      </c>
    </row>
    <row r="683" spans="5:5" customFormat="1" x14ac:dyDescent="0.25">
      <c r="E683" t="s">
        <v>6639</v>
      </c>
    </row>
    <row r="684" spans="5:5" customFormat="1" x14ac:dyDescent="0.25"/>
    <row r="685" spans="5:5" customFormat="1" x14ac:dyDescent="0.25">
      <c r="E685" s="41" t="s">
        <v>123</v>
      </c>
    </row>
    <row r="686" spans="5:5" customFormat="1" x14ac:dyDescent="0.25">
      <c r="E686" t="s">
        <v>6640</v>
      </c>
    </row>
    <row r="687" spans="5:5" customFormat="1" x14ac:dyDescent="0.25">
      <c r="E687" t="s">
        <v>6641</v>
      </c>
    </row>
    <row r="688" spans="5:5" customFormat="1" x14ac:dyDescent="0.25">
      <c r="E688" t="s">
        <v>6642</v>
      </c>
    </row>
    <row r="689" spans="5:5" customFormat="1" x14ac:dyDescent="0.25"/>
    <row r="690" spans="5:5" customFormat="1" x14ac:dyDescent="0.25">
      <c r="E690" t="s">
        <v>6643</v>
      </c>
    </row>
    <row r="691" spans="5:5" customFormat="1" x14ac:dyDescent="0.25">
      <c r="E691" t="s">
        <v>6644</v>
      </c>
    </row>
    <row r="692" spans="5:5" customFormat="1" x14ac:dyDescent="0.25"/>
    <row r="693" spans="5:5" customFormat="1" x14ac:dyDescent="0.25">
      <c r="E693" s="41" t="s">
        <v>127</v>
      </c>
    </row>
    <row r="694" spans="5:5" customFormat="1" x14ac:dyDescent="0.25">
      <c r="E694" t="s">
        <v>6645</v>
      </c>
    </row>
    <row r="695" spans="5:5" customFormat="1" x14ac:dyDescent="0.25"/>
    <row r="696" spans="5:5" customFormat="1" x14ac:dyDescent="0.25">
      <c r="E696" s="41" t="s">
        <v>124</v>
      </c>
    </row>
    <row r="697" spans="5:5" customFormat="1" x14ac:dyDescent="0.25">
      <c r="E697" t="s">
        <v>6646</v>
      </c>
    </row>
    <row r="698" spans="5:5" customFormat="1" x14ac:dyDescent="0.25"/>
    <row r="699" spans="5:5" customFormat="1" x14ac:dyDescent="0.25">
      <c r="E699" s="22" t="s">
        <v>6647</v>
      </c>
    </row>
    <row r="700" spans="5:5" customFormat="1" x14ac:dyDescent="0.25">
      <c r="E700" t="s">
        <v>6648</v>
      </c>
    </row>
    <row r="701" spans="5:5" customFormat="1" x14ac:dyDescent="0.25"/>
    <row r="702" spans="5:5" customFormat="1" x14ac:dyDescent="0.25"/>
    <row r="703" spans="5:5" customFormat="1" x14ac:dyDescent="0.25"/>
    <row r="704" spans="5:5"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c r="E779" s="1" t="s">
        <v>6755</v>
      </c>
    </row>
    <row r="780" spans="5:5" customFormat="1" x14ac:dyDescent="0.25"/>
    <row r="781" spans="5:5" customFormat="1" x14ac:dyDescent="0.25">
      <c r="E781" s="22" t="s">
        <v>6779</v>
      </c>
    </row>
    <row r="782" spans="5:5" customFormat="1" x14ac:dyDescent="0.25">
      <c r="E782" t="s">
        <v>6780</v>
      </c>
    </row>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48" customFormat="1" x14ac:dyDescent="0.25">
      <c r="E881" s="22" t="s">
        <v>6784</v>
      </c>
    </row>
    <row r="882" spans="5:48" customFormat="1" x14ac:dyDescent="0.25">
      <c r="E882" t="s">
        <v>6785</v>
      </c>
    </row>
    <row r="883" spans="5:48" customFormat="1" x14ac:dyDescent="0.25"/>
    <row r="884" spans="5:48" customFormat="1" x14ac:dyDescent="0.25"/>
    <row r="885" spans="5:48" customFormat="1" x14ac:dyDescent="0.25"/>
    <row r="886" spans="5:48" customFormat="1" x14ac:dyDescent="0.25"/>
    <row r="887" spans="5:48" customFormat="1" x14ac:dyDescent="0.25"/>
    <row r="888" spans="5:48" customFormat="1" x14ac:dyDescent="0.25"/>
    <row r="889" spans="5:48" customFormat="1" x14ac:dyDescent="0.25">
      <c r="AV889" t="s">
        <v>6786</v>
      </c>
    </row>
    <row r="890" spans="5:48" customFormat="1" x14ac:dyDescent="0.25">
      <c r="AV890" s="2" t="s">
        <v>6787</v>
      </c>
    </row>
    <row r="891" spans="5:48" customFormat="1" x14ac:dyDescent="0.25"/>
    <row r="892" spans="5:48" customFormat="1" x14ac:dyDescent="0.25"/>
    <row r="893" spans="5:48" customFormat="1" x14ac:dyDescent="0.25"/>
    <row r="894" spans="5:48" customFormat="1" x14ac:dyDescent="0.25"/>
    <row r="895" spans="5:48" customFormat="1" x14ac:dyDescent="0.25"/>
    <row r="896" spans="5:48"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5" customFormat="1" x14ac:dyDescent="0.25">
      <c r="E929" s="22" t="s">
        <v>7874</v>
      </c>
    </row>
    <row r="930" spans="5:5" customFormat="1" x14ac:dyDescent="0.25">
      <c r="E930" t="s">
        <v>7875</v>
      </c>
    </row>
    <row r="931" spans="5:5" customFormat="1" x14ac:dyDescent="0.25"/>
    <row r="932" spans="5:5" customFormat="1" x14ac:dyDescent="0.25"/>
    <row r="933" spans="5:5" customFormat="1" x14ac:dyDescent="0.25"/>
    <row r="934" spans="5:5" customFormat="1" x14ac:dyDescent="0.25"/>
    <row r="935" spans="5:5" customFormat="1" x14ac:dyDescent="0.25"/>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spans="5:50" x14ac:dyDescent="0.25">
      <c r="E945" s="1" t="s">
        <v>8430</v>
      </c>
    </row>
    <row r="947" spans="5:50" x14ac:dyDescent="0.25">
      <c r="E947" s="22" t="s">
        <v>8428</v>
      </c>
    </row>
    <row r="948" spans="5:50" x14ac:dyDescent="0.25">
      <c r="E948" t="s">
        <v>8429</v>
      </c>
    </row>
    <row r="949" spans="5:50" x14ac:dyDescent="0.25">
      <c r="E949"/>
    </row>
    <row r="950" spans="5:50" x14ac:dyDescent="0.25">
      <c r="AX950"/>
    </row>
    <row r="975" customFormat="1" x14ac:dyDescent="0.25"/>
    <row r="976" customFormat="1" x14ac:dyDescent="0.25"/>
    <row r="977" spans="3:5" customFormat="1" x14ac:dyDescent="0.25"/>
    <row r="978" spans="3:5" customFormat="1" x14ac:dyDescent="0.25"/>
    <row r="979" spans="3:5" customFormat="1" x14ac:dyDescent="0.25"/>
    <row r="980" spans="3:5" customFormat="1" x14ac:dyDescent="0.25"/>
    <row r="981" spans="3:5" customFormat="1" x14ac:dyDescent="0.25"/>
    <row r="982" spans="3:5" customFormat="1" x14ac:dyDescent="0.25"/>
    <row r="983" spans="3:5" customFormat="1" x14ac:dyDescent="0.25"/>
    <row r="984" spans="3:5" customFormat="1" x14ac:dyDescent="0.25">
      <c r="C984" s="21">
        <v>0</v>
      </c>
      <c r="E984" s="1" t="s">
        <v>6756</v>
      </c>
    </row>
    <row r="985" spans="3:5" customFormat="1" x14ac:dyDescent="0.25">
      <c r="E985" t="s">
        <v>6759</v>
      </c>
    </row>
    <row r="986" spans="3:5" customFormat="1" x14ac:dyDescent="0.25">
      <c r="E986" s="2" t="s">
        <v>6758</v>
      </c>
    </row>
    <row r="987" spans="3:5" customFormat="1" x14ac:dyDescent="0.25">
      <c r="E987" t="s">
        <v>404</v>
      </c>
    </row>
    <row r="988" spans="3:5" customFormat="1" x14ac:dyDescent="0.25">
      <c r="E988" t="s">
        <v>403</v>
      </c>
    </row>
    <row r="989" spans="3:5" customFormat="1" x14ac:dyDescent="0.25"/>
    <row r="990" spans="3:5" customFormat="1" x14ac:dyDescent="0.25">
      <c r="E990" s="22" t="s">
        <v>6760</v>
      </c>
    </row>
    <row r="991" spans="3:5" customFormat="1" x14ac:dyDescent="0.25">
      <c r="E991" t="s">
        <v>6761</v>
      </c>
    </row>
    <row r="992" spans="3:5" customFormat="1" x14ac:dyDescent="0.25"/>
    <row r="993" spans="5:5" customFormat="1" x14ac:dyDescent="0.25"/>
    <row r="994" spans="5:5" customFormat="1" x14ac:dyDescent="0.25"/>
    <row r="995" spans="5:5" customFormat="1" x14ac:dyDescent="0.25"/>
    <row r="996" spans="5:5" customFormat="1" x14ac:dyDescent="0.25"/>
    <row r="997" spans="5:5" customFormat="1" x14ac:dyDescent="0.25"/>
    <row r="998" spans="5:5" customFormat="1" x14ac:dyDescent="0.25"/>
    <row r="999" spans="5:5" customFormat="1" x14ac:dyDescent="0.25"/>
    <row r="1000" spans="5:5" customFormat="1" x14ac:dyDescent="0.25"/>
    <row r="1001" spans="5:5" customFormat="1" x14ac:dyDescent="0.25"/>
    <row r="1002" spans="5:5" customFormat="1" x14ac:dyDescent="0.25"/>
    <row r="1003" spans="5:5" customFormat="1" x14ac:dyDescent="0.25"/>
    <row r="1004" spans="5:5" customFormat="1" x14ac:dyDescent="0.25">
      <c r="E1004" s="41" t="s">
        <v>336</v>
      </c>
    </row>
    <row r="1005" spans="5:5" customFormat="1" x14ac:dyDescent="0.25">
      <c r="E1005" t="s">
        <v>6128</v>
      </c>
    </row>
    <row r="1006" spans="5:5" customFormat="1" x14ac:dyDescent="0.25"/>
    <row r="1007" spans="5:5" customFormat="1" x14ac:dyDescent="0.25">
      <c r="E1007" s="41" t="s">
        <v>6132</v>
      </c>
    </row>
    <row r="1008" spans="5:5" customFormat="1" x14ac:dyDescent="0.25">
      <c r="E1008" t="s">
        <v>6129</v>
      </c>
    </row>
    <row r="1009" spans="5:64" customFormat="1" x14ac:dyDescent="0.25"/>
    <row r="1010" spans="5:64" customFormat="1" x14ac:dyDescent="0.25">
      <c r="E1010" s="41" t="s">
        <v>6133</v>
      </c>
    </row>
    <row r="1011" spans="5:64" customFormat="1" x14ac:dyDescent="0.25">
      <c r="E1011" t="s">
        <v>6130</v>
      </c>
    </row>
    <row r="1012" spans="5:64" customFormat="1" x14ac:dyDescent="0.25"/>
    <row r="1013" spans="5:64" customFormat="1" x14ac:dyDescent="0.25">
      <c r="E1013" s="41" t="s">
        <v>122</v>
      </c>
    </row>
    <row r="1014" spans="5:64" customFormat="1" x14ac:dyDescent="0.25">
      <c r="E1014" t="s">
        <v>6762</v>
      </c>
      <c r="BL1014" s="2" t="s">
        <v>6763</v>
      </c>
    </row>
    <row r="1015" spans="5:64" customFormat="1" x14ac:dyDescent="0.25"/>
    <row r="1016" spans="5:64" customFormat="1" x14ac:dyDescent="0.25">
      <c r="E1016" s="41" t="s">
        <v>123</v>
      </c>
    </row>
    <row r="1017" spans="5:64" customFormat="1" x14ac:dyDescent="0.25">
      <c r="E1017" t="s">
        <v>6764</v>
      </c>
      <c r="BL1017" s="2" t="s">
        <v>6763</v>
      </c>
    </row>
    <row r="1018" spans="5:64" customFormat="1" x14ac:dyDescent="0.25"/>
    <row r="1019" spans="5:64" customFormat="1" x14ac:dyDescent="0.25">
      <c r="E1019" s="41" t="s">
        <v>127</v>
      </c>
    </row>
    <row r="1020" spans="5:64" customFormat="1" x14ac:dyDescent="0.25">
      <c r="E1020" t="s">
        <v>6765</v>
      </c>
      <c r="AH1020" s="2" t="s">
        <v>3970</v>
      </c>
    </row>
    <row r="1021" spans="5:64" customFormat="1" x14ac:dyDescent="0.25"/>
    <row r="1022" spans="5:64" customFormat="1" x14ac:dyDescent="0.25">
      <c r="E1022" s="41" t="s">
        <v>124</v>
      </c>
    </row>
    <row r="1023" spans="5:64" customFormat="1" x14ac:dyDescent="0.25">
      <c r="E1023" t="s">
        <v>6766</v>
      </c>
      <c r="AH1023" s="2" t="s">
        <v>3970</v>
      </c>
    </row>
    <row r="1024" spans="5:64" customFormat="1" x14ac:dyDescent="0.25"/>
    <row r="1025" spans="5:25" customFormat="1" x14ac:dyDescent="0.25">
      <c r="E1025" t="s">
        <v>44</v>
      </c>
      <c r="M1025" t="s">
        <v>47</v>
      </c>
    </row>
    <row r="1026" spans="5:25" customFormat="1" x14ac:dyDescent="0.25">
      <c r="E1026" s="2" t="s">
        <v>3970</v>
      </c>
      <c r="M1026" s="2" t="s">
        <v>6763</v>
      </c>
    </row>
    <row r="1027" spans="5:25" customFormat="1" x14ac:dyDescent="0.25"/>
    <row r="1028" spans="5:25" customFormat="1" x14ac:dyDescent="0.25">
      <c r="E1028" s="14" t="s">
        <v>2</v>
      </c>
      <c r="F1028" s="15"/>
      <c r="G1028" s="15"/>
      <c r="H1028" s="15"/>
      <c r="I1028" s="15"/>
      <c r="J1028" s="15"/>
      <c r="K1028" s="15"/>
      <c r="L1028" s="15"/>
      <c r="M1028" s="15"/>
      <c r="N1028" s="15"/>
      <c r="O1028" s="15"/>
      <c r="P1028" s="15"/>
      <c r="Q1028" s="15"/>
      <c r="R1028" s="15"/>
      <c r="S1028" s="15"/>
      <c r="T1028" s="15"/>
      <c r="U1028" s="15"/>
      <c r="V1028" s="15"/>
      <c r="W1028" s="15"/>
      <c r="X1028" s="15"/>
      <c r="Y1028" s="15"/>
    </row>
    <row r="1029" spans="5:25" customFormat="1" x14ac:dyDescent="0.25">
      <c r="E1029" s="14" t="s">
        <v>135</v>
      </c>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5:25" customFormat="1" x14ac:dyDescent="0.25">
      <c r="E1030" s="14" t="s">
        <v>136</v>
      </c>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5:25" customFormat="1" x14ac:dyDescent="0.25">
      <c r="E1031" s="14" t="s">
        <v>137</v>
      </c>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5:25" customFormat="1" x14ac:dyDescent="0.25">
      <c r="E1032" s="14" t="s">
        <v>26</v>
      </c>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5:25" customFormat="1" x14ac:dyDescent="0.25">
      <c r="E1033" s="14" t="s">
        <v>138</v>
      </c>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5:25" customFormat="1" x14ac:dyDescent="0.25">
      <c r="E1034" s="14" t="s">
        <v>29</v>
      </c>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5:25" customFormat="1" x14ac:dyDescent="0.25">
      <c r="E1035" s="18" t="s">
        <v>139</v>
      </c>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5:25" customFormat="1" x14ac:dyDescent="0.25">
      <c r="E1036" s="18" t="str">
        <f>"replace('" &amp; TRIM(E1026) &amp; "', '/', '.'),"</f>
        <v>replace('0000781/4/10/09/2023', '/', '.'),</v>
      </c>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5:25" customFormat="1" x14ac:dyDescent="0.25">
      <c r="E1037" s="18" t="s">
        <v>3</v>
      </c>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5:25" customFormat="1" x14ac:dyDescent="0.25">
      <c r="E1038" s="18" t="s">
        <v>252</v>
      </c>
      <c r="F1038" s="15"/>
      <c r="G1038" s="15"/>
      <c r="H1038" s="15"/>
      <c r="I1038" s="15"/>
      <c r="J1038" s="15"/>
      <c r="K1038" s="15"/>
      <c r="L1038" s="15"/>
      <c r="M1038" s="15"/>
      <c r="N1038" s="15"/>
      <c r="O1038" s="15"/>
      <c r="P1038" s="15"/>
      <c r="Q1038" s="15"/>
      <c r="R1038" s="15"/>
      <c r="S1038" s="15"/>
      <c r="T1038" s="15"/>
      <c r="U1038" s="15"/>
      <c r="V1038" s="15"/>
      <c r="W1038" s="15"/>
      <c r="X1038" s="15"/>
      <c r="Y1038" s="15"/>
    </row>
    <row r="1039" spans="5:25" customFormat="1" x14ac:dyDescent="0.25">
      <c r="E1039" s="18" t="str">
        <f>"replace('" &amp; TRIM(M1026) &amp; "', '/', '.'),"</f>
        <v>replace('02961/INV/2010/12/2023', '/', '.'),</v>
      </c>
      <c r="F1039" s="15"/>
      <c r="G1039" s="15"/>
      <c r="H1039" s="15"/>
      <c r="I1039" s="15"/>
      <c r="J1039" s="15"/>
      <c r="K1039" s="15"/>
      <c r="L1039" s="15"/>
      <c r="M1039" s="15"/>
      <c r="N1039" s="15"/>
      <c r="O1039" s="15"/>
      <c r="P1039" s="15"/>
      <c r="Q1039" s="15"/>
      <c r="R1039" s="15"/>
      <c r="S1039" s="15"/>
      <c r="T1039" s="15"/>
      <c r="U1039" s="15"/>
      <c r="V1039" s="15"/>
      <c r="W1039" s="15"/>
      <c r="X1039" s="15"/>
      <c r="Y1039" s="15"/>
    </row>
    <row r="1040" spans="5:25" customFormat="1" x14ac:dyDescent="0.25">
      <c r="E1040" s="18" t="s">
        <v>3</v>
      </c>
      <c r="F1040" s="15"/>
      <c r="G1040" s="15"/>
      <c r="H1040" s="15"/>
      <c r="I1040" s="15"/>
      <c r="J1040" s="15"/>
      <c r="K1040" s="15"/>
      <c r="L1040" s="15"/>
      <c r="M1040" s="15"/>
      <c r="N1040" s="15"/>
      <c r="O1040" s="15"/>
      <c r="P1040" s="15"/>
      <c r="Q1040" s="15"/>
      <c r="R1040" s="15"/>
      <c r="S1040" s="15"/>
      <c r="T1040" s="15"/>
      <c r="U1040" s="15"/>
      <c r="V1040" s="15"/>
      <c r="W1040" s="15"/>
      <c r="X1040" s="15"/>
      <c r="Y1040" s="15"/>
    </row>
    <row r="1041" spans="5:81" customFormat="1" x14ac:dyDescent="0.25">
      <c r="E1041" s="14" t="s">
        <v>140</v>
      </c>
      <c r="F1041" s="15"/>
      <c r="G1041" s="15"/>
      <c r="H1041" s="15"/>
      <c r="I1041" s="15"/>
      <c r="J1041" s="15"/>
      <c r="K1041" s="15"/>
      <c r="L1041" s="15"/>
      <c r="M1041" s="15"/>
      <c r="N1041" s="15"/>
      <c r="O1041" s="15"/>
      <c r="P1041" s="15"/>
      <c r="Q1041" s="15"/>
      <c r="R1041" s="15"/>
      <c r="S1041" s="15"/>
      <c r="T1041" s="15"/>
      <c r="U1041" s="15"/>
      <c r="V1041" s="15"/>
      <c r="W1041" s="15"/>
      <c r="X1041" s="15"/>
      <c r="Y1041" s="15"/>
    </row>
    <row r="1042" spans="5:81" customFormat="1" x14ac:dyDescent="0.25">
      <c r="E1042" s="14" t="s">
        <v>46</v>
      </c>
      <c r="F1042" s="15"/>
      <c r="G1042" s="15"/>
      <c r="H1042" s="15"/>
      <c r="I1042" s="15"/>
      <c r="J1042" s="15"/>
      <c r="K1042" s="15"/>
      <c r="L1042" s="15"/>
      <c r="M1042" s="15"/>
      <c r="N1042" s="15"/>
      <c r="O1042" s="15"/>
      <c r="P1042" s="15"/>
      <c r="Q1042" s="15"/>
      <c r="R1042" s="15"/>
      <c r="S1042" s="15"/>
      <c r="T1042" s="15"/>
      <c r="U1042" s="15"/>
      <c r="V1042" s="15"/>
      <c r="W1042" s="15"/>
      <c r="X1042" s="15"/>
      <c r="Y1042" s="15"/>
    </row>
    <row r="1043" spans="5:81" customFormat="1" x14ac:dyDescent="0.25">
      <c r="E1043" s="3"/>
      <c r="F1043" s="3"/>
      <c r="G1043" s="3"/>
      <c r="H1043" s="3"/>
      <c r="I1043" s="3"/>
      <c r="J1043" s="3"/>
      <c r="K1043" s="3"/>
      <c r="L1043" s="3"/>
      <c r="M1043" s="3"/>
      <c r="N1043" s="3"/>
      <c r="O1043" s="3"/>
      <c r="P1043" s="3"/>
      <c r="Q1043" s="3"/>
      <c r="R1043" s="3"/>
      <c r="S1043" s="3"/>
      <c r="T1043" s="3"/>
      <c r="U1043" s="3"/>
      <c r="V1043" s="3"/>
      <c r="W1043" s="3"/>
      <c r="X1043" s="3"/>
      <c r="Y1043" s="3"/>
    </row>
    <row r="1044" spans="5:81" customFormat="1" x14ac:dyDescent="0.25">
      <c r="E1044" s="14" t="s">
        <v>2</v>
      </c>
      <c r="F1044" s="15"/>
      <c r="G1044" s="15"/>
      <c r="H1044" s="15"/>
      <c r="I1044" s="15"/>
      <c r="J1044" s="15"/>
      <c r="K1044" s="15"/>
      <c r="L1044" s="15"/>
      <c r="M1044" s="15"/>
      <c r="N1044" s="15"/>
      <c r="O1044" s="15"/>
      <c r="P1044" s="15"/>
      <c r="Q1044" s="15"/>
      <c r="R1044" s="15"/>
      <c r="S1044" s="15"/>
      <c r="T1044" s="15"/>
      <c r="U1044" s="15"/>
      <c r="V1044" s="15"/>
      <c r="W1044" s="15"/>
      <c r="X1044" s="3"/>
      <c r="Y1044" s="3"/>
    </row>
    <row r="1045" spans="5:81" customFormat="1" x14ac:dyDescent="0.25">
      <c r="E1045" s="14" t="s">
        <v>141</v>
      </c>
      <c r="F1045" s="15"/>
      <c r="G1045" s="15"/>
      <c r="H1045" s="15"/>
      <c r="I1045" s="15"/>
      <c r="J1045" s="15"/>
      <c r="K1045" s="15"/>
      <c r="L1045" s="15"/>
      <c r="M1045" s="15"/>
      <c r="N1045" s="15"/>
      <c r="O1045" s="15"/>
      <c r="P1045" s="15"/>
      <c r="Q1045" s="15"/>
      <c r="R1045" s="15"/>
      <c r="S1045" s="15"/>
      <c r="T1045" s="15"/>
      <c r="U1045" s="15"/>
      <c r="V1045" s="15"/>
      <c r="W1045" s="15"/>
      <c r="X1045" s="3"/>
      <c r="Y1045" s="3"/>
    </row>
    <row r="1046" spans="5:81" customFormat="1" x14ac:dyDescent="0.25">
      <c r="E1046" s="14" t="s">
        <v>142</v>
      </c>
      <c r="F1046" s="15"/>
      <c r="G1046" s="15"/>
      <c r="H1046" s="15"/>
      <c r="I1046" s="15"/>
      <c r="J1046" s="15"/>
      <c r="K1046" s="15"/>
      <c r="L1046" s="15"/>
      <c r="M1046" s="15"/>
      <c r="N1046" s="15"/>
      <c r="O1046" s="15"/>
      <c r="P1046" s="15"/>
      <c r="Q1046" s="15"/>
      <c r="R1046" s="15"/>
      <c r="S1046" s="15"/>
      <c r="T1046" s="15"/>
      <c r="U1046" s="15"/>
      <c r="V1046" s="15"/>
      <c r="W1046" s="15"/>
      <c r="X1046" s="3"/>
      <c r="Y1046" s="3"/>
    </row>
    <row r="1047" spans="5:81" customFormat="1" x14ac:dyDescent="0.25">
      <c r="E1047" s="14" t="s">
        <v>143</v>
      </c>
      <c r="F1047" s="15"/>
      <c r="G1047" s="15"/>
      <c r="H1047" s="15"/>
      <c r="I1047" s="15"/>
      <c r="J1047" s="15"/>
      <c r="K1047" s="15"/>
      <c r="L1047" s="15"/>
      <c r="M1047" s="15"/>
      <c r="N1047" s="15"/>
      <c r="O1047" s="15"/>
      <c r="P1047" s="15"/>
      <c r="Q1047" s="15"/>
      <c r="R1047" s="15"/>
      <c r="S1047" s="15"/>
      <c r="T1047" s="15"/>
      <c r="U1047" s="15"/>
      <c r="V1047" s="15"/>
      <c r="W1047" s="15"/>
      <c r="X1047" s="3"/>
      <c r="Y1047" s="1" t="s">
        <v>91</v>
      </c>
      <c r="AH1047" s="2" t="s">
        <v>92</v>
      </c>
      <c r="AQ1047" s="2" t="s">
        <v>47</v>
      </c>
      <c r="AY1047" s="2" t="s">
        <v>146</v>
      </c>
      <c r="BH1047" s="2" t="s">
        <v>147</v>
      </c>
    </row>
    <row r="1048" spans="5:81" customFormat="1" x14ac:dyDescent="0.25">
      <c r="E1048" s="14" t="s">
        <v>144</v>
      </c>
      <c r="F1048" s="15"/>
      <c r="G1048" s="15"/>
      <c r="H1048" s="15"/>
      <c r="I1048" s="15"/>
      <c r="J1048" s="15"/>
      <c r="K1048" s="15"/>
      <c r="L1048" s="15"/>
      <c r="M1048" s="15"/>
      <c r="N1048" s="15"/>
      <c r="O1048" s="15"/>
      <c r="P1048" s="15"/>
      <c r="Q1048" s="15"/>
      <c r="R1048" s="15"/>
      <c r="S1048" s="15"/>
      <c r="T1048" s="15"/>
      <c r="U1048" s="15"/>
      <c r="V1048" s="15"/>
      <c r="W1048" s="15"/>
      <c r="X1048" s="3"/>
      <c r="Y1048">
        <v>1</v>
      </c>
      <c r="AH1048">
        <v>1</v>
      </c>
      <c r="AQ1048" t="s">
        <v>6767</v>
      </c>
      <c r="AY1048" t="s">
        <v>6763</v>
      </c>
      <c r="BH1048" t="str">
        <f>"exec IFINOPL.dbo.XSP_MTN_INVOICE_PPH @p_invoice_no = N'" &amp; TRIM(AY1048) &amp; "', @p_is_invoice_deduct_pph = N'" &amp; IF(Y1048 = 1, 0, 1) &amp; "', @p_mtn_remark = N'MyForms 456786', @p_mtn_cre_by = N'Aryo Budi D.P.';"</f>
        <v>exec IFINOPL.dbo.XSP_MTN_INVOICE_PPH @p_invoice_no = N'02961/INV/2010/12/2023', @p_is_invoice_deduct_pph = N'0', @p_mtn_remark = N'MyForms 456786', @p_mtn_cre_by = N'Aryo Budi D.P.';</v>
      </c>
    </row>
    <row r="1049" spans="5:81" customFormat="1" x14ac:dyDescent="0.25">
      <c r="E1049" s="14" t="s">
        <v>145</v>
      </c>
      <c r="F1049" s="15"/>
      <c r="G1049" s="15"/>
      <c r="H1049" s="15"/>
      <c r="I1049" s="15"/>
      <c r="J1049" s="15"/>
      <c r="K1049" s="15"/>
      <c r="L1049" s="15"/>
      <c r="M1049" s="15"/>
      <c r="N1049" s="15"/>
      <c r="O1049" s="15"/>
      <c r="P1049" s="15"/>
      <c r="Q1049" s="15"/>
      <c r="R1049" s="15"/>
      <c r="S1049" s="15"/>
      <c r="T1049" s="15"/>
      <c r="U1049" s="15"/>
      <c r="V1049" s="15"/>
      <c r="W1049" s="15"/>
    </row>
    <row r="1050" spans="5:81" customFormat="1" x14ac:dyDescent="0.25">
      <c r="E1050" s="14" t="s">
        <v>26</v>
      </c>
      <c r="F1050" s="15"/>
      <c r="G1050" s="15"/>
      <c r="H1050" s="15"/>
      <c r="I1050" s="15"/>
      <c r="J1050" s="15"/>
      <c r="K1050" s="15"/>
      <c r="L1050" s="15"/>
      <c r="M1050" s="15"/>
      <c r="N1050" s="15"/>
      <c r="O1050" s="15"/>
      <c r="P1050" s="15"/>
      <c r="Q1050" s="15"/>
      <c r="R1050" s="15"/>
      <c r="S1050" s="15"/>
      <c r="T1050" s="15"/>
      <c r="U1050" s="15"/>
      <c r="V1050" s="15"/>
      <c r="W1050" s="15"/>
    </row>
    <row r="1051" spans="5:81" customFormat="1" x14ac:dyDescent="0.25">
      <c r="E1051" s="14" t="s">
        <v>148</v>
      </c>
      <c r="F1051" s="15"/>
      <c r="G1051" s="15"/>
      <c r="H1051" s="15"/>
      <c r="I1051" s="15"/>
      <c r="J1051" s="15"/>
      <c r="K1051" s="15"/>
      <c r="L1051" s="15"/>
      <c r="M1051" s="15"/>
      <c r="N1051" s="15"/>
      <c r="O1051" s="15"/>
      <c r="P1051" s="15"/>
      <c r="Q1051" s="15"/>
      <c r="R1051" s="15"/>
      <c r="S1051" s="15"/>
      <c r="T1051" s="15"/>
      <c r="U1051" s="15"/>
      <c r="V1051" s="15"/>
      <c r="W1051" s="15"/>
      <c r="X1051" s="3"/>
    </row>
    <row r="1052" spans="5:81" customFormat="1" x14ac:dyDescent="0.25">
      <c r="E1052" s="14" t="s">
        <v>149</v>
      </c>
      <c r="F1052" s="15"/>
      <c r="G1052" s="15"/>
      <c r="H1052" s="15"/>
      <c r="I1052" s="15"/>
      <c r="J1052" s="15"/>
      <c r="K1052" s="15"/>
      <c r="L1052" s="15"/>
      <c r="M1052" s="15"/>
      <c r="N1052" s="15"/>
      <c r="O1052" s="15"/>
      <c r="P1052" s="15"/>
      <c r="Q1052" s="15"/>
      <c r="R1052" s="15"/>
      <c r="S1052" s="15"/>
      <c r="T1052" s="15"/>
      <c r="U1052" s="15"/>
      <c r="V1052" s="15"/>
      <c r="W1052" s="15"/>
      <c r="X1052" s="3"/>
    </row>
    <row r="1053" spans="5:81" customFormat="1" x14ac:dyDescent="0.25">
      <c r="E1053" s="14" t="str">
        <f>"replace('" &amp; TRIM(M1026) &amp; "', '/', '.'),"</f>
        <v>replace('02961/INV/2010/12/2023', '/', '.'),</v>
      </c>
      <c r="F1053" s="15"/>
      <c r="G1053" s="15"/>
      <c r="H1053" s="15"/>
      <c r="I1053" s="15"/>
      <c r="J1053" s="15"/>
      <c r="K1053" s="15"/>
      <c r="L1053" s="15"/>
      <c r="M1053" s="15"/>
      <c r="N1053" s="15"/>
      <c r="O1053" s="15"/>
      <c r="P1053" s="15"/>
      <c r="Q1053" s="15"/>
      <c r="R1053" s="15"/>
      <c r="S1053" s="15"/>
      <c r="T1053" s="15"/>
      <c r="U1053" s="15"/>
      <c r="V1053" s="15"/>
      <c r="W1053" s="15"/>
      <c r="X1053" s="3"/>
    </row>
    <row r="1054" spans="5:81" customFormat="1" x14ac:dyDescent="0.25">
      <c r="E1054" s="14" t="s">
        <v>21</v>
      </c>
      <c r="F1054" s="15"/>
      <c r="G1054" s="15"/>
      <c r="H1054" s="15"/>
      <c r="I1054" s="15"/>
      <c r="J1054" s="15"/>
      <c r="K1054" s="15"/>
      <c r="L1054" s="15"/>
      <c r="M1054" s="15"/>
      <c r="N1054" s="15"/>
      <c r="O1054" s="15"/>
      <c r="P1054" s="15"/>
      <c r="Q1054" s="15"/>
      <c r="R1054" s="15"/>
      <c r="S1054" s="15"/>
      <c r="T1054" s="15"/>
      <c r="U1054" s="15"/>
      <c r="V1054" s="15"/>
      <c r="W1054" s="15"/>
      <c r="X1054" s="3"/>
    </row>
    <row r="1055" spans="5:81" customFormat="1" x14ac:dyDescent="0.25"/>
    <row r="1056" spans="5:81" customFormat="1" x14ac:dyDescent="0.25">
      <c r="E1056" s="16" t="s">
        <v>41</v>
      </c>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c r="CB1056" s="3"/>
      <c r="CC1056" s="3"/>
    </row>
    <row r="1057" spans="5:177" customFormat="1" x14ac:dyDescent="0.25">
      <c r="E1057" s="16"/>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c r="CB1057" s="3"/>
      <c r="CC1057" s="3"/>
      <c r="CD1057" s="3"/>
      <c r="CE1057" s="3"/>
      <c r="CF1057" s="3"/>
      <c r="CG1057" s="3"/>
      <c r="CH1057" s="3"/>
      <c r="CI1057" s="3"/>
      <c r="CJ1057" s="3"/>
      <c r="CK1057" s="3"/>
    </row>
    <row r="1058" spans="5:177" customFormat="1" x14ac:dyDescent="0.25">
      <c r="E1058" s="16" t="str">
        <f>BH1048</f>
        <v>exec IFINOPL.dbo.XSP_MTN_INVOICE_PPH @p_invoice_no = N'02961/INV/2010/12/2023', @p_is_invoice_deduct_pph = N'0', @p_mtn_remark = N'MyForms 456786', @p_mtn_cre_by = N'Aryo Budi D.P.';</v>
      </c>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row>
    <row r="1059" spans="5:177" customFormat="1" x14ac:dyDescent="0.25">
      <c r="E1059" s="16"/>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row>
    <row r="1060" spans="5:177" customFormat="1" x14ac:dyDescent="0.25">
      <c r="E1060" s="16" t="s">
        <v>116</v>
      </c>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row>
    <row r="1061" spans="5:177" customFormat="1" x14ac:dyDescent="0.25">
      <c r="E1061" s="19" t="s">
        <v>253</v>
      </c>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row>
    <row r="1062" spans="5:177" customFormat="1" x14ac:dyDescent="0.25"/>
    <row r="1063" spans="5:177" customFormat="1" x14ac:dyDescent="0.25">
      <c r="E1063" s="2" t="s">
        <v>4</v>
      </c>
      <c r="CJ1063" s="2" t="s">
        <v>5</v>
      </c>
    </row>
    <row r="1064" spans="5:177" customFormat="1" x14ac:dyDescent="0.25"/>
    <row r="1065" spans="5:177" customFormat="1" x14ac:dyDescent="0.25"/>
    <row r="1066" spans="5:177" customFormat="1" x14ac:dyDescent="0.25"/>
    <row r="1067" spans="5:177" customFormat="1" x14ac:dyDescent="0.25"/>
    <row r="1068" spans="5:177" customFormat="1" x14ac:dyDescent="0.25"/>
    <row r="1069" spans="5:177" customFormat="1" x14ac:dyDescent="0.25"/>
    <row r="1070" spans="5:177" customFormat="1" x14ac:dyDescent="0.25"/>
    <row r="1071" spans="5:177" customFormat="1" x14ac:dyDescent="0.25"/>
    <row r="1072" spans="5:177"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spans="5:5" customFormat="1" x14ac:dyDescent="0.25"/>
    <row r="1090" spans="5:5" customFormat="1" x14ac:dyDescent="0.25"/>
    <row r="1091" spans="5:5" customFormat="1" x14ac:dyDescent="0.25"/>
    <row r="1092" spans="5:5" customFormat="1" x14ac:dyDescent="0.25"/>
    <row r="1093" spans="5:5" customFormat="1" x14ac:dyDescent="0.25"/>
    <row r="1094" spans="5:5" customFormat="1" x14ac:dyDescent="0.25"/>
    <row r="1095" spans="5:5" customFormat="1" x14ac:dyDescent="0.25">
      <c r="E1095" s="22" t="s">
        <v>6768</v>
      </c>
    </row>
    <row r="1096" spans="5:5" customFormat="1" x14ac:dyDescent="0.25">
      <c r="E1096" t="s">
        <v>6769</v>
      </c>
    </row>
    <row r="1097" spans="5:5" customFormat="1" x14ac:dyDescent="0.25"/>
    <row r="1098" spans="5:5" customFormat="1" x14ac:dyDescent="0.25"/>
    <row r="1099" spans="5:5" customFormat="1" x14ac:dyDescent="0.25"/>
    <row r="1100" spans="5:5" customFormat="1" x14ac:dyDescent="0.25"/>
    <row r="1101" spans="5:5" customFormat="1" x14ac:dyDescent="0.25"/>
    <row r="1102" spans="5:5" customFormat="1" x14ac:dyDescent="0.25"/>
    <row r="1103" spans="5:5" customFormat="1" x14ac:dyDescent="0.25"/>
    <row r="1104" spans="5:5" customFormat="1" x14ac:dyDescent="0.25"/>
    <row r="1105" spans="3:5" customFormat="1" x14ac:dyDescent="0.25"/>
    <row r="1106" spans="3:5" customFormat="1" x14ac:dyDescent="0.25"/>
    <row r="1107" spans="3:5" customFormat="1" x14ac:dyDescent="0.25"/>
    <row r="1108" spans="3:5" customFormat="1" x14ac:dyDescent="0.25"/>
    <row r="1109" spans="3:5" customFormat="1" x14ac:dyDescent="0.25"/>
    <row r="1110" spans="3:5" customFormat="1" x14ac:dyDescent="0.25"/>
    <row r="1111" spans="3:5" customFormat="1" x14ac:dyDescent="0.25"/>
    <row r="1112" spans="3:5" customFormat="1" x14ac:dyDescent="0.25"/>
    <row r="1113" spans="3:5" customFormat="1" x14ac:dyDescent="0.25"/>
    <row r="1114" spans="3:5" customFormat="1" x14ac:dyDescent="0.25"/>
    <row r="1115" spans="3:5" customFormat="1" x14ac:dyDescent="0.25"/>
    <row r="1116" spans="3:5" customFormat="1" x14ac:dyDescent="0.25"/>
    <row r="1117" spans="3:5" customFormat="1" x14ac:dyDescent="0.25"/>
    <row r="1118" spans="3:5" customFormat="1" x14ac:dyDescent="0.25"/>
    <row r="1119" spans="3:5" customFormat="1" x14ac:dyDescent="0.25"/>
    <row r="1120" spans="3:5" customFormat="1" x14ac:dyDescent="0.25">
      <c r="C1120" s="21">
        <v>0</v>
      </c>
      <c r="E1120" s="1" t="s">
        <v>6774</v>
      </c>
    </row>
    <row r="1121" spans="5:5" customFormat="1" x14ac:dyDescent="0.25">
      <c r="E1121" t="s">
        <v>6788</v>
      </c>
    </row>
    <row r="1122" spans="5:5" customFormat="1" x14ac:dyDescent="0.25">
      <c r="E1122" s="2" t="s">
        <v>8422</v>
      </c>
    </row>
    <row r="1123" spans="5:5" customFormat="1" x14ac:dyDescent="0.25">
      <c r="E1123" t="s">
        <v>119</v>
      </c>
    </row>
    <row r="1124" spans="5:5" customFormat="1" x14ac:dyDescent="0.25">
      <c r="E1124" t="s">
        <v>120</v>
      </c>
    </row>
    <row r="1125" spans="5:5" customFormat="1" x14ac:dyDescent="0.25"/>
    <row r="1126" spans="5:5" customFormat="1" x14ac:dyDescent="0.25">
      <c r="E1126" s="22" t="s">
        <v>6789</v>
      </c>
    </row>
    <row r="1127" spans="5:5" customFormat="1" x14ac:dyDescent="0.25">
      <c r="E1127" t="s">
        <v>6790</v>
      </c>
    </row>
    <row r="1128" spans="5:5" customFormat="1" x14ac:dyDescent="0.25"/>
    <row r="1129" spans="5:5" customFormat="1" x14ac:dyDescent="0.25"/>
    <row r="1130" spans="5:5" customFormat="1" x14ac:dyDescent="0.25"/>
    <row r="1131" spans="5:5" customFormat="1" x14ac:dyDescent="0.25"/>
    <row r="1132" spans="5:5" customFormat="1" x14ac:dyDescent="0.25"/>
    <row r="1133" spans="5:5" customFormat="1" x14ac:dyDescent="0.25"/>
    <row r="1134" spans="5:5" customFormat="1" x14ac:dyDescent="0.25"/>
    <row r="1135" spans="5:5" customFormat="1" x14ac:dyDescent="0.25"/>
    <row r="1136" spans="5:5"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spans="5:97" customFormat="1" x14ac:dyDescent="0.25"/>
    <row r="1154" spans="5:97" customFormat="1" x14ac:dyDescent="0.25"/>
    <row r="1155" spans="5:97" customFormat="1" x14ac:dyDescent="0.25"/>
    <row r="1156" spans="5:97" customFormat="1" x14ac:dyDescent="0.25"/>
    <row r="1157" spans="5:97" customFormat="1" x14ac:dyDescent="0.25"/>
    <row r="1158" spans="5:97" customFormat="1" x14ac:dyDescent="0.25"/>
    <row r="1159" spans="5:97" customFormat="1" x14ac:dyDescent="0.25"/>
    <row r="1160" spans="5:97" customFormat="1" x14ac:dyDescent="0.25"/>
    <row r="1161" spans="5:97" customFormat="1" x14ac:dyDescent="0.25"/>
    <row r="1162" spans="5:97" customFormat="1" x14ac:dyDescent="0.25">
      <c r="E1162" s="22" t="s">
        <v>7873</v>
      </c>
    </row>
    <row r="1163" spans="5:97" customFormat="1" x14ac:dyDescent="0.25"/>
    <row r="1164" spans="5:97" customFormat="1" x14ac:dyDescent="0.25">
      <c r="E1164" s="2" t="s">
        <v>7338</v>
      </c>
      <c r="J1164" s="2" t="s">
        <v>7339</v>
      </c>
      <c r="R1164" s="2" t="s">
        <v>6791</v>
      </c>
      <c r="W1164" s="2" t="s">
        <v>6792</v>
      </c>
      <c r="AS1164" s="2" t="s">
        <v>6793</v>
      </c>
      <c r="AY1164" s="2" t="s">
        <v>6794</v>
      </c>
      <c r="BE1164" s="2" t="s">
        <v>6795</v>
      </c>
      <c r="BV1164" s="2" t="s">
        <v>6796</v>
      </c>
      <c r="BZ1164" s="2" t="s">
        <v>6934</v>
      </c>
      <c r="CH1164" s="2" t="s">
        <v>6797</v>
      </c>
    </row>
    <row r="1165" spans="5:97" customFormat="1" x14ac:dyDescent="0.25">
      <c r="E1165" t="s">
        <v>7340</v>
      </c>
      <c r="J1165" t="s">
        <v>7341</v>
      </c>
      <c r="R1165" t="s">
        <v>6798</v>
      </c>
      <c r="W1165" t="s">
        <v>6799</v>
      </c>
      <c r="AS1165" t="s">
        <v>6800</v>
      </c>
      <c r="AY1165" t="s">
        <v>6801</v>
      </c>
      <c r="BE1165" t="s">
        <v>6802</v>
      </c>
      <c r="BV1165" t="s">
        <v>522</v>
      </c>
      <c r="BZ1165" t="s">
        <v>6803</v>
      </c>
      <c r="CH1165" t="s">
        <v>6804</v>
      </c>
      <c r="CS1165" t="str">
        <f t="shared" ref="CS1165:CS1228" si="0">"select '" &amp; TRIM(E1165) &amp; "' PLAT_NO, " &amp; IF(LEN(CH1165) &gt; 0, "'" &amp; TRIM(CH1165) &amp; "'", "null") &amp; " PARKING_LOCATION union all"</f>
        <v>select 'B9148UDH' PLAT_NO, 'KARYA MAJU SEMPURNA BEKASI' PARKING_LOCATION union all</v>
      </c>
    </row>
    <row r="1166" spans="5:97" customFormat="1" x14ac:dyDescent="0.25">
      <c r="E1166" t="s">
        <v>7342</v>
      </c>
      <c r="J1166" t="s">
        <v>7343</v>
      </c>
      <c r="R1166" t="s">
        <v>6805</v>
      </c>
      <c r="W1166" t="s">
        <v>6806</v>
      </c>
      <c r="AS1166" t="s">
        <v>6807</v>
      </c>
      <c r="AY1166" t="s">
        <v>6808</v>
      </c>
      <c r="BE1166" t="s">
        <v>6802</v>
      </c>
      <c r="BV1166" t="s">
        <v>522</v>
      </c>
      <c r="BZ1166" t="s">
        <v>6803</v>
      </c>
      <c r="CH1166" t="s">
        <v>6809</v>
      </c>
      <c r="CS1166" t="str">
        <f t="shared" si="0"/>
        <v>select 'B9163UDH' PLAT_NO, 'PERMATA HIJAU' PARKING_LOCATION union all</v>
      </c>
    </row>
    <row r="1167" spans="5:97" customFormat="1" x14ac:dyDescent="0.25">
      <c r="E1167" t="s">
        <v>7344</v>
      </c>
      <c r="J1167" t="s">
        <v>7345</v>
      </c>
      <c r="R1167" t="s">
        <v>6810</v>
      </c>
      <c r="W1167" t="s">
        <v>6811</v>
      </c>
      <c r="AS1167" t="s">
        <v>6807</v>
      </c>
      <c r="AY1167" t="s">
        <v>6808</v>
      </c>
      <c r="BE1167" t="s">
        <v>6802</v>
      </c>
      <c r="BV1167" t="s">
        <v>522</v>
      </c>
      <c r="BZ1167" t="s">
        <v>6803</v>
      </c>
      <c r="CH1167" t="s">
        <v>6809</v>
      </c>
      <c r="CS1167" t="str">
        <f t="shared" si="0"/>
        <v>select 'B9171UDH' PLAT_NO, 'PERMATA HIJAU' PARKING_LOCATION union all</v>
      </c>
    </row>
    <row r="1168" spans="5:97" customFormat="1" x14ac:dyDescent="0.25">
      <c r="E1168" t="s">
        <v>7346</v>
      </c>
      <c r="J1168" t="s">
        <v>7347</v>
      </c>
      <c r="R1168" t="s">
        <v>6812</v>
      </c>
      <c r="W1168" t="s">
        <v>6813</v>
      </c>
      <c r="AS1168" t="s">
        <v>6807</v>
      </c>
      <c r="AY1168" t="s">
        <v>6814</v>
      </c>
      <c r="BE1168" t="s">
        <v>6802</v>
      </c>
      <c r="BV1168" t="s">
        <v>522</v>
      </c>
      <c r="BZ1168" t="s">
        <v>6803</v>
      </c>
      <c r="CH1168" t="s">
        <v>6815</v>
      </c>
      <c r="CS1168" t="str">
        <f t="shared" si="0"/>
        <v>select 'B9245UDH' PLAT_NO, 'X2 PAINT' PARKING_LOCATION union all</v>
      </c>
    </row>
    <row r="1169" spans="5:97" customFormat="1" x14ac:dyDescent="0.25">
      <c r="E1169" t="s">
        <v>7348</v>
      </c>
      <c r="J1169" t="s">
        <v>7349</v>
      </c>
      <c r="R1169" t="s">
        <v>6816</v>
      </c>
      <c r="W1169" t="s">
        <v>6817</v>
      </c>
      <c r="AS1169" t="s">
        <v>521</v>
      </c>
      <c r="AY1169" t="s">
        <v>6818</v>
      </c>
      <c r="BE1169" t="s">
        <v>6819</v>
      </c>
      <c r="BV1169" t="s">
        <v>522</v>
      </c>
      <c r="BZ1169" t="s">
        <v>6820</v>
      </c>
      <c r="CH1169" t="s">
        <v>6821</v>
      </c>
      <c r="CS1169" t="str">
        <f t="shared" si="0"/>
        <v>select 'B2991SRM' PLAT_NO, 'HANGGAR' PARKING_LOCATION union all</v>
      </c>
    </row>
    <row r="1170" spans="5:97" customFormat="1" x14ac:dyDescent="0.25">
      <c r="E1170" t="s">
        <v>7350</v>
      </c>
      <c r="J1170" t="s">
        <v>7351</v>
      </c>
      <c r="R1170" t="s">
        <v>6822</v>
      </c>
      <c r="W1170" t="s">
        <v>6823</v>
      </c>
      <c r="AS1170" t="s">
        <v>521</v>
      </c>
      <c r="AY1170" t="s">
        <v>6824</v>
      </c>
      <c r="BE1170" t="s">
        <v>6819</v>
      </c>
      <c r="BV1170" t="s">
        <v>522</v>
      </c>
      <c r="BZ1170" t="s">
        <v>6825</v>
      </c>
      <c r="CH1170" t="s">
        <v>6826</v>
      </c>
      <c r="CS1170" t="str">
        <f t="shared" si="0"/>
        <v>select 'B2865SID' PLAT_NO, 'SINAR BORNEO SAMARINDA' PARKING_LOCATION union all</v>
      </c>
    </row>
    <row r="1171" spans="5:97" customFormat="1" x14ac:dyDescent="0.25">
      <c r="E1171" t="s">
        <v>7352</v>
      </c>
      <c r="J1171" t="s">
        <v>7353</v>
      </c>
      <c r="R1171" t="s">
        <v>6827</v>
      </c>
      <c r="W1171" t="s">
        <v>6828</v>
      </c>
      <c r="AS1171" t="s">
        <v>6807</v>
      </c>
      <c r="AY1171" t="s">
        <v>6829</v>
      </c>
      <c r="BE1171" t="s">
        <v>6802</v>
      </c>
      <c r="BV1171" t="s">
        <v>522</v>
      </c>
      <c r="BZ1171" t="s">
        <v>6820</v>
      </c>
      <c r="CH1171" t="s">
        <v>6809</v>
      </c>
      <c r="CS1171" t="str">
        <f t="shared" si="0"/>
        <v>select 'B9050UXC' PLAT_NO, 'PERMATA HIJAU' PARKING_LOCATION union all</v>
      </c>
    </row>
    <row r="1172" spans="5:97" customFormat="1" x14ac:dyDescent="0.25">
      <c r="E1172" t="s">
        <v>7354</v>
      </c>
      <c r="J1172" t="s">
        <v>7355</v>
      </c>
      <c r="R1172" t="s">
        <v>6830</v>
      </c>
      <c r="W1172" t="s">
        <v>6831</v>
      </c>
      <c r="AS1172" t="s">
        <v>521</v>
      </c>
      <c r="AY1172" t="s">
        <v>6832</v>
      </c>
      <c r="BE1172" t="s">
        <v>6833</v>
      </c>
      <c r="BV1172" t="s">
        <v>522</v>
      </c>
      <c r="BZ1172" t="s">
        <v>6825</v>
      </c>
      <c r="CH1172" t="s">
        <v>879</v>
      </c>
      <c r="CS1172" t="str">
        <f t="shared" si="0"/>
        <v>select 'B2331PZA' PLAT_NO, 'SEMARANG' PARKING_LOCATION union all</v>
      </c>
    </row>
    <row r="1173" spans="5:97" customFormat="1" x14ac:dyDescent="0.25">
      <c r="E1173" t="s">
        <v>7356</v>
      </c>
      <c r="J1173" t="s">
        <v>7357</v>
      </c>
      <c r="R1173" t="s">
        <v>6834</v>
      </c>
      <c r="W1173" t="s">
        <v>6811</v>
      </c>
      <c r="AS1173" t="s">
        <v>6807</v>
      </c>
      <c r="AY1173" t="s">
        <v>6835</v>
      </c>
      <c r="BE1173" t="s">
        <v>6802</v>
      </c>
      <c r="BV1173" t="s">
        <v>522</v>
      </c>
      <c r="BZ1173" t="s">
        <v>6803</v>
      </c>
      <c r="CH1173" t="s">
        <v>6821</v>
      </c>
      <c r="CS1173" t="str">
        <f t="shared" si="0"/>
        <v>select 'B9177UDH' PLAT_NO, 'HANGGAR' PARKING_LOCATION union all</v>
      </c>
    </row>
    <row r="1174" spans="5:97" customFormat="1" x14ac:dyDescent="0.25">
      <c r="E1174" t="s">
        <v>7358</v>
      </c>
      <c r="J1174" t="s">
        <v>7359</v>
      </c>
      <c r="R1174" t="s">
        <v>6836</v>
      </c>
      <c r="W1174" t="s">
        <v>6837</v>
      </c>
      <c r="AS1174" t="s">
        <v>6807</v>
      </c>
      <c r="AY1174" t="s">
        <v>6801</v>
      </c>
      <c r="BE1174" t="s">
        <v>6833</v>
      </c>
      <c r="BV1174" t="s">
        <v>522</v>
      </c>
      <c r="BZ1174" t="s">
        <v>6838</v>
      </c>
      <c r="CH1174" t="s">
        <v>6815</v>
      </c>
      <c r="CS1174" t="str">
        <f t="shared" si="0"/>
        <v>select 'B9397BXT' PLAT_NO, 'X2 PAINT' PARKING_LOCATION union all</v>
      </c>
    </row>
    <row r="1175" spans="5:97" customFormat="1" x14ac:dyDescent="0.25">
      <c r="E1175" t="s">
        <v>7360</v>
      </c>
      <c r="J1175" t="s">
        <v>7361</v>
      </c>
      <c r="R1175" t="s">
        <v>6839</v>
      </c>
      <c r="W1175" t="s">
        <v>6840</v>
      </c>
      <c r="AS1175" t="s">
        <v>521</v>
      </c>
      <c r="AY1175" t="s">
        <v>6841</v>
      </c>
      <c r="BE1175" t="s">
        <v>6802</v>
      </c>
      <c r="BV1175" t="s">
        <v>522</v>
      </c>
      <c r="BZ1175" t="s">
        <v>6820</v>
      </c>
      <c r="CH1175" t="s">
        <v>6842</v>
      </c>
      <c r="CS1175" t="str">
        <f t="shared" si="0"/>
        <v>select 'B2740UKY' PLAT_NO, 'CAREADY' PARKING_LOCATION union all</v>
      </c>
    </row>
    <row r="1176" spans="5:97" customFormat="1" x14ac:dyDescent="0.25">
      <c r="E1176" t="s">
        <v>7362</v>
      </c>
      <c r="J1176" t="s">
        <v>7363</v>
      </c>
      <c r="R1176" t="s">
        <v>6843</v>
      </c>
      <c r="W1176" t="s">
        <v>6844</v>
      </c>
      <c r="AS1176" t="s">
        <v>521</v>
      </c>
      <c r="AY1176" t="s">
        <v>6845</v>
      </c>
      <c r="BE1176" t="s">
        <v>6819</v>
      </c>
      <c r="BV1176" t="s">
        <v>522</v>
      </c>
      <c r="BZ1176" t="s">
        <v>6820</v>
      </c>
      <c r="CH1176" t="s">
        <v>6846</v>
      </c>
      <c r="CS1176" t="str">
        <f t="shared" si="0"/>
        <v>select 'B2090POV' PLAT_NO, 'SENTRAL SENAYAN' PARKING_LOCATION union all</v>
      </c>
    </row>
    <row r="1177" spans="5:97" customFormat="1" x14ac:dyDescent="0.25">
      <c r="E1177" t="s">
        <v>7364</v>
      </c>
      <c r="J1177" t="s">
        <v>7365</v>
      </c>
      <c r="R1177" t="s">
        <v>6847</v>
      </c>
      <c r="W1177" t="s">
        <v>6848</v>
      </c>
      <c r="AS1177" t="s">
        <v>521</v>
      </c>
      <c r="AY1177" t="s">
        <v>6849</v>
      </c>
      <c r="BE1177" t="s">
        <v>6819</v>
      </c>
      <c r="BV1177" t="s">
        <v>522</v>
      </c>
      <c r="BZ1177" t="s">
        <v>6820</v>
      </c>
      <c r="CH1177" t="s">
        <v>6846</v>
      </c>
      <c r="CS1177" t="str">
        <f t="shared" si="0"/>
        <v>select 'B2583POG' PLAT_NO, 'SENTRAL SENAYAN' PARKING_LOCATION union all</v>
      </c>
    </row>
    <row r="1178" spans="5:97" customFormat="1" x14ac:dyDescent="0.25">
      <c r="E1178" t="s">
        <v>7366</v>
      </c>
      <c r="J1178" t="s">
        <v>7367</v>
      </c>
      <c r="R1178" t="s">
        <v>6850</v>
      </c>
      <c r="W1178" t="s">
        <v>6851</v>
      </c>
      <c r="AS1178" t="s">
        <v>6807</v>
      </c>
      <c r="AY1178" t="s">
        <v>6852</v>
      </c>
      <c r="BE1178" t="s">
        <v>6802</v>
      </c>
      <c r="BV1178" t="s">
        <v>522</v>
      </c>
      <c r="BZ1178" t="s">
        <v>6820</v>
      </c>
      <c r="CH1178" t="s">
        <v>6815</v>
      </c>
      <c r="CS1178" t="str">
        <f t="shared" si="0"/>
        <v>select 'B9668PCQ' PLAT_NO, 'X2 PAINT' PARKING_LOCATION union all</v>
      </c>
    </row>
    <row r="1179" spans="5:97" customFormat="1" x14ac:dyDescent="0.25">
      <c r="E1179" t="s">
        <v>7368</v>
      </c>
      <c r="J1179" t="s">
        <v>7369</v>
      </c>
      <c r="R1179" t="s">
        <v>6853</v>
      </c>
      <c r="W1179" t="s">
        <v>6851</v>
      </c>
      <c r="AS1179" t="s">
        <v>6807</v>
      </c>
      <c r="AY1179" t="s">
        <v>6854</v>
      </c>
      <c r="BE1179" t="s">
        <v>6802</v>
      </c>
      <c r="BV1179" t="s">
        <v>522</v>
      </c>
      <c r="BZ1179" t="s">
        <v>6820</v>
      </c>
      <c r="CH1179" t="s">
        <v>6855</v>
      </c>
      <c r="CS1179" t="str">
        <f t="shared" si="0"/>
        <v>select 'B9673PCQ' PLAT_NO, 'ALAM SURYA PUTRA' PARKING_LOCATION union all</v>
      </c>
    </row>
    <row r="1180" spans="5:97" customFormat="1" x14ac:dyDescent="0.25">
      <c r="E1180" t="s">
        <v>7370</v>
      </c>
      <c r="J1180" t="s">
        <v>7371</v>
      </c>
      <c r="R1180" t="s">
        <v>6856</v>
      </c>
      <c r="W1180" t="s">
        <v>6851</v>
      </c>
      <c r="AS1180" t="s">
        <v>6807</v>
      </c>
      <c r="AY1180" t="s">
        <v>6857</v>
      </c>
      <c r="BE1180" t="s">
        <v>6802</v>
      </c>
      <c r="BV1180" t="s">
        <v>522</v>
      </c>
      <c r="BZ1180" t="s">
        <v>6820</v>
      </c>
      <c r="CH1180" t="s">
        <v>6842</v>
      </c>
      <c r="CS1180" t="str">
        <f t="shared" si="0"/>
        <v>select 'B9260PCR' PLAT_NO, 'CAREADY' PARKING_LOCATION union all</v>
      </c>
    </row>
    <row r="1181" spans="5:97" customFormat="1" x14ac:dyDescent="0.25">
      <c r="E1181" t="s">
        <v>7372</v>
      </c>
      <c r="J1181" t="s">
        <v>7373</v>
      </c>
      <c r="R1181" t="s">
        <v>6858</v>
      </c>
      <c r="W1181" t="s">
        <v>6859</v>
      </c>
      <c r="AS1181" t="s">
        <v>6800</v>
      </c>
      <c r="AY1181" t="s">
        <v>6860</v>
      </c>
      <c r="BE1181" t="s">
        <v>6802</v>
      </c>
      <c r="BV1181" t="s">
        <v>522</v>
      </c>
      <c r="BZ1181" t="s">
        <v>6820</v>
      </c>
      <c r="CH1181" t="s">
        <v>6861</v>
      </c>
      <c r="CS1181" t="str">
        <f t="shared" si="0"/>
        <v>select 'B9619PCQ' PLAT_NO, 'DSF SURABAYA' PARKING_LOCATION union all</v>
      </c>
    </row>
    <row r="1182" spans="5:97" customFormat="1" x14ac:dyDescent="0.25">
      <c r="E1182" t="s">
        <v>7374</v>
      </c>
      <c r="J1182" t="s">
        <v>7375</v>
      </c>
      <c r="R1182" t="s">
        <v>6862</v>
      </c>
      <c r="W1182" t="s">
        <v>6851</v>
      </c>
      <c r="AS1182" t="s">
        <v>6807</v>
      </c>
      <c r="AY1182" t="s">
        <v>6863</v>
      </c>
      <c r="BE1182" t="s">
        <v>6802</v>
      </c>
      <c r="BV1182" t="s">
        <v>522</v>
      </c>
      <c r="BZ1182" t="s">
        <v>6825</v>
      </c>
      <c r="CH1182" t="s">
        <v>6842</v>
      </c>
      <c r="CS1182" t="str">
        <f t="shared" si="0"/>
        <v>select 'L8198C' PLAT_NO, 'CAREADY' PARKING_LOCATION union all</v>
      </c>
    </row>
    <row r="1183" spans="5:97" customFormat="1" x14ac:dyDescent="0.25">
      <c r="E1183" t="s">
        <v>7376</v>
      </c>
      <c r="J1183" t="s">
        <v>7377</v>
      </c>
      <c r="R1183" t="s">
        <v>6864</v>
      </c>
      <c r="W1183" t="s">
        <v>6865</v>
      </c>
      <c r="AS1183" t="s">
        <v>6800</v>
      </c>
      <c r="AY1183" t="s">
        <v>6866</v>
      </c>
      <c r="BE1183" t="s">
        <v>6802</v>
      </c>
      <c r="BV1183" t="s">
        <v>522</v>
      </c>
      <c r="BZ1183" t="s">
        <v>6825</v>
      </c>
      <c r="CH1183" t="s">
        <v>6842</v>
      </c>
      <c r="CS1183" t="str">
        <f t="shared" si="0"/>
        <v>select 'L8169C' PLAT_NO, 'CAREADY' PARKING_LOCATION union all</v>
      </c>
    </row>
    <row r="1184" spans="5:97" customFormat="1" x14ac:dyDescent="0.25">
      <c r="E1184" t="s">
        <v>7378</v>
      </c>
      <c r="J1184" t="s">
        <v>7379</v>
      </c>
      <c r="R1184" t="s">
        <v>6867</v>
      </c>
      <c r="W1184" t="s">
        <v>6868</v>
      </c>
      <c r="AS1184" t="s">
        <v>6807</v>
      </c>
      <c r="AY1184" t="s">
        <v>6869</v>
      </c>
      <c r="BE1184" t="s">
        <v>6802</v>
      </c>
      <c r="BV1184" t="s">
        <v>522</v>
      </c>
      <c r="BZ1184" t="s">
        <v>6820</v>
      </c>
      <c r="CH1184" t="s">
        <v>6855</v>
      </c>
      <c r="CS1184" t="str">
        <f t="shared" si="0"/>
        <v>select 'B9891UXB' PLAT_NO, 'ALAM SURYA PUTRA' PARKING_LOCATION union all</v>
      </c>
    </row>
    <row r="1185" spans="5:97" customFormat="1" x14ac:dyDescent="0.25">
      <c r="E1185" t="s">
        <v>6255</v>
      </c>
      <c r="J1185" t="s">
        <v>7380</v>
      </c>
      <c r="R1185" t="s">
        <v>6870</v>
      </c>
      <c r="W1185" t="s">
        <v>6871</v>
      </c>
      <c r="AS1185" t="s">
        <v>6800</v>
      </c>
      <c r="AY1185" t="s">
        <v>6872</v>
      </c>
      <c r="BE1185" t="s">
        <v>6873</v>
      </c>
      <c r="BV1185" t="s">
        <v>522</v>
      </c>
      <c r="BZ1185" t="s">
        <v>6874</v>
      </c>
      <c r="CH1185" t="s">
        <v>6875</v>
      </c>
      <c r="CS1185" t="str">
        <f t="shared" si="0"/>
        <v>select 'B9656PCS' PLAT_NO, 'AUTOCLICK' PARKING_LOCATION union all</v>
      </c>
    </row>
    <row r="1186" spans="5:97" customFormat="1" x14ac:dyDescent="0.25">
      <c r="E1186" t="s">
        <v>7381</v>
      </c>
      <c r="J1186" t="s">
        <v>7382</v>
      </c>
      <c r="R1186" t="s">
        <v>6876</v>
      </c>
      <c r="W1186" t="s">
        <v>6877</v>
      </c>
      <c r="AS1186" t="s">
        <v>521</v>
      </c>
      <c r="AY1186" t="s">
        <v>6878</v>
      </c>
      <c r="BE1186" t="s">
        <v>6802</v>
      </c>
      <c r="BV1186" t="s">
        <v>522</v>
      </c>
      <c r="BZ1186" t="s">
        <v>6825</v>
      </c>
      <c r="CH1186" t="s">
        <v>6809</v>
      </c>
      <c r="CS1186" t="str">
        <f t="shared" si="0"/>
        <v>select 'B1589DFS' PLAT_NO, 'PERMATA HIJAU' PARKING_LOCATION union all</v>
      </c>
    </row>
    <row r="1187" spans="5:97" customFormat="1" x14ac:dyDescent="0.25">
      <c r="E1187" t="s">
        <v>7383</v>
      </c>
      <c r="J1187" t="s">
        <v>7384</v>
      </c>
      <c r="R1187" t="s">
        <v>6879</v>
      </c>
      <c r="W1187" t="s">
        <v>6851</v>
      </c>
      <c r="AS1187" t="s">
        <v>6807</v>
      </c>
      <c r="AY1187" t="s">
        <v>6863</v>
      </c>
      <c r="BE1187" t="s">
        <v>6802</v>
      </c>
      <c r="BV1187" t="s">
        <v>522</v>
      </c>
      <c r="BZ1187" t="s">
        <v>6825</v>
      </c>
      <c r="CH1187" t="s">
        <v>6842</v>
      </c>
      <c r="CS1187" t="str">
        <f t="shared" si="0"/>
        <v>select 'L8205C' PLAT_NO, 'CAREADY' PARKING_LOCATION union all</v>
      </c>
    </row>
    <row r="1188" spans="5:97" customFormat="1" x14ac:dyDescent="0.25">
      <c r="E1188" t="s">
        <v>7385</v>
      </c>
      <c r="J1188" t="s">
        <v>7386</v>
      </c>
      <c r="R1188" t="s">
        <v>6880</v>
      </c>
      <c r="W1188" t="s">
        <v>6881</v>
      </c>
      <c r="AS1188" t="s">
        <v>521</v>
      </c>
      <c r="AY1188" t="s">
        <v>6882</v>
      </c>
      <c r="BE1188" t="s">
        <v>6802</v>
      </c>
      <c r="BV1188" t="s">
        <v>522</v>
      </c>
      <c r="BZ1188" t="s">
        <v>6820</v>
      </c>
      <c r="CH1188" t="s">
        <v>6842</v>
      </c>
      <c r="CS1188" t="str">
        <f t="shared" si="0"/>
        <v>select 'B2901SRN' PLAT_NO, 'CAREADY' PARKING_LOCATION union all</v>
      </c>
    </row>
    <row r="1189" spans="5:97" customFormat="1" x14ac:dyDescent="0.25">
      <c r="E1189" t="s">
        <v>7387</v>
      </c>
      <c r="J1189" t="s">
        <v>7388</v>
      </c>
      <c r="R1189" t="s">
        <v>6883</v>
      </c>
      <c r="W1189" t="s">
        <v>6884</v>
      </c>
      <c r="AS1189" t="s">
        <v>521</v>
      </c>
      <c r="AY1189" t="s">
        <v>6885</v>
      </c>
      <c r="BE1189" t="s">
        <v>6802</v>
      </c>
      <c r="BV1189" t="s">
        <v>522</v>
      </c>
      <c r="BZ1189" t="s">
        <v>6820</v>
      </c>
      <c r="CH1189" t="s">
        <v>6809</v>
      </c>
      <c r="CS1189" t="str">
        <f t="shared" si="0"/>
        <v>select 'B2967PON' PLAT_NO, 'PERMATA HIJAU' PARKING_LOCATION union all</v>
      </c>
    </row>
    <row r="1190" spans="5:97" customFormat="1" x14ac:dyDescent="0.25">
      <c r="E1190" t="s">
        <v>7389</v>
      </c>
      <c r="J1190" t="s">
        <v>7390</v>
      </c>
      <c r="R1190" t="s">
        <v>6886</v>
      </c>
      <c r="W1190" t="s">
        <v>6887</v>
      </c>
      <c r="AS1190" t="s">
        <v>521</v>
      </c>
      <c r="AY1190" t="s">
        <v>6888</v>
      </c>
      <c r="BE1190" t="s">
        <v>6889</v>
      </c>
      <c r="BV1190" t="s">
        <v>522</v>
      </c>
      <c r="BZ1190" t="s">
        <v>6825</v>
      </c>
      <c r="CH1190" t="s">
        <v>6809</v>
      </c>
      <c r="CS1190" t="str">
        <f t="shared" si="0"/>
        <v>select 'B2998PZW' PLAT_NO, 'PERMATA HIJAU' PARKING_LOCATION union all</v>
      </c>
    </row>
    <row r="1191" spans="5:97" customFormat="1" x14ac:dyDescent="0.25">
      <c r="E1191" t="s">
        <v>7391</v>
      </c>
      <c r="J1191" t="s">
        <v>7392</v>
      </c>
      <c r="R1191" t="s">
        <v>6890</v>
      </c>
      <c r="W1191" t="s">
        <v>6837</v>
      </c>
      <c r="AS1191" t="s">
        <v>6807</v>
      </c>
      <c r="AY1191" t="s">
        <v>6801</v>
      </c>
      <c r="BE1191" t="s">
        <v>6891</v>
      </c>
      <c r="BV1191" t="s">
        <v>522</v>
      </c>
      <c r="BZ1191" t="s">
        <v>6803</v>
      </c>
      <c r="CH1191" t="s">
        <v>6815</v>
      </c>
      <c r="CS1191" t="str">
        <f t="shared" si="0"/>
        <v>select 'B9389BXT' PLAT_NO, 'X2 PAINT' PARKING_LOCATION union all</v>
      </c>
    </row>
    <row r="1192" spans="5:97" customFormat="1" x14ac:dyDescent="0.25">
      <c r="E1192" t="s">
        <v>7393</v>
      </c>
      <c r="J1192" t="s">
        <v>7394</v>
      </c>
      <c r="R1192" t="s">
        <v>6892</v>
      </c>
      <c r="W1192" t="s">
        <v>6806</v>
      </c>
      <c r="AS1192" t="s">
        <v>6807</v>
      </c>
      <c r="AY1192" t="s">
        <v>6808</v>
      </c>
      <c r="BE1192" t="s">
        <v>6802</v>
      </c>
      <c r="BV1192" t="s">
        <v>522</v>
      </c>
      <c r="BZ1192" t="s">
        <v>6803</v>
      </c>
      <c r="CH1192" t="s">
        <v>6893</v>
      </c>
      <c r="CS1192" t="str">
        <f t="shared" si="0"/>
        <v>select 'B9140UDH' PLAT_NO, 'KARYA MAJU SAMPURNA' PARKING_LOCATION union all</v>
      </c>
    </row>
    <row r="1193" spans="5:97" customFormat="1" x14ac:dyDescent="0.25">
      <c r="E1193" t="s">
        <v>7395</v>
      </c>
      <c r="J1193" t="s">
        <v>7396</v>
      </c>
      <c r="R1193" t="s">
        <v>6894</v>
      </c>
      <c r="W1193" t="s">
        <v>6895</v>
      </c>
      <c r="AS1193" t="s">
        <v>6800</v>
      </c>
      <c r="AY1193" t="s">
        <v>6896</v>
      </c>
      <c r="BE1193" t="s">
        <v>6802</v>
      </c>
      <c r="BV1193" t="s">
        <v>522</v>
      </c>
      <c r="BZ1193" t="s">
        <v>6825</v>
      </c>
      <c r="CH1193" t="s">
        <v>6809</v>
      </c>
      <c r="CS1193" t="str">
        <f t="shared" si="0"/>
        <v>select 'E8879CA' PLAT_NO, 'PERMATA HIJAU' PARKING_LOCATION union all</v>
      </c>
    </row>
    <row r="1194" spans="5:97" customFormat="1" x14ac:dyDescent="0.25">
      <c r="E1194" t="s">
        <v>7397</v>
      </c>
      <c r="J1194" t="s">
        <v>7398</v>
      </c>
      <c r="R1194" t="s">
        <v>6897</v>
      </c>
      <c r="W1194" t="s">
        <v>6898</v>
      </c>
      <c r="AS1194" t="s">
        <v>6807</v>
      </c>
      <c r="AY1194" t="s">
        <v>6899</v>
      </c>
      <c r="BE1194" t="s">
        <v>6819</v>
      </c>
      <c r="BV1194" t="s">
        <v>522</v>
      </c>
      <c r="BZ1194" t="s">
        <v>6900</v>
      </c>
      <c r="CH1194" t="s">
        <v>6809</v>
      </c>
      <c r="CS1194" t="str">
        <f t="shared" si="0"/>
        <v>select 'B9627PRU' PLAT_NO, 'PERMATA HIJAU' PARKING_LOCATION union all</v>
      </c>
    </row>
    <row r="1195" spans="5:97" customFormat="1" x14ac:dyDescent="0.25">
      <c r="E1195" t="s">
        <v>7399</v>
      </c>
      <c r="J1195" t="s">
        <v>7400</v>
      </c>
      <c r="R1195" t="s">
        <v>6901</v>
      </c>
      <c r="W1195" t="s">
        <v>6902</v>
      </c>
      <c r="AS1195" t="s">
        <v>521</v>
      </c>
      <c r="AY1195" t="s">
        <v>6903</v>
      </c>
      <c r="BE1195" t="s">
        <v>6833</v>
      </c>
      <c r="BV1195" t="s">
        <v>522</v>
      </c>
      <c r="BZ1195" t="s">
        <v>6820</v>
      </c>
      <c r="CH1195" t="s">
        <v>6809</v>
      </c>
      <c r="CS1195" t="str">
        <f t="shared" si="0"/>
        <v>select 'B1289TJK' PLAT_NO, 'PERMATA HIJAU' PARKING_LOCATION union all</v>
      </c>
    </row>
    <row r="1196" spans="5:97" customFormat="1" x14ac:dyDescent="0.25">
      <c r="E1196" t="s">
        <v>7401</v>
      </c>
      <c r="J1196" t="s">
        <v>7402</v>
      </c>
      <c r="R1196" t="s">
        <v>6904</v>
      </c>
      <c r="W1196" t="s">
        <v>6905</v>
      </c>
      <c r="AS1196" t="s">
        <v>521</v>
      </c>
      <c r="AY1196" t="s">
        <v>6835</v>
      </c>
      <c r="BE1196" t="s">
        <v>6833</v>
      </c>
      <c r="BV1196" t="s">
        <v>522</v>
      </c>
      <c r="BZ1196" t="s">
        <v>6820</v>
      </c>
      <c r="CH1196" t="s">
        <v>6809</v>
      </c>
      <c r="CS1196" t="str">
        <f t="shared" si="0"/>
        <v>select 'B1868PJJ' PLAT_NO, 'PERMATA HIJAU' PARKING_LOCATION union all</v>
      </c>
    </row>
    <row r="1197" spans="5:97" customFormat="1" x14ac:dyDescent="0.25">
      <c r="E1197" t="s">
        <v>7403</v>
      </c>
      <c r="J1197" t="s">
        <v>7404</v>
      </c>
      <c r="R1197" t="s">
        <v>6906</v>
      </c>
      <c r="W1197" t="s">
        <v>6907</v>
      </c>
      <c r="AS1197" t="s">
        <v>521</v>
      </c>
      <c r="AY1197" t="s">
        <v>6908</v>
      </c>
      <c r="BE1197" t="s">
        <v>6833</v>
      </c>
      <c r="BV1197" t="s">
        <v>522</v>
      </c>
      <c r="BZ1197" t="s">
        <v>6820</v>
      </c>
      <c r="CH1197" t="s">
        <v>6909</v>
      </c>
      <c r="CS1197" t="str">
        <f t="shared" si="0"/>
        <v>select 'B2641UIH' PLAT_NO, 'BOS CIBINONG' PARKING_LOCATION union all</v>
      </c>
    </row>
    <row r="1198" spans="5:97" customFormat="1" x14ac:dyDescent="0.25">
      <c r="E1198" t="s">
        <v>7405</v>
      </c>
      <c r="J1198" t="s">
        <v>7406</v>
      </c>
      <c r="R1198" t="s">
        <v>6910</v>
      </c>
      <c r="W1198" t="s">
        <v>6911</v>
      </c>
      <c r="AS1198" t="s">
        <v>6800</v>
      </c>
      <c r="AY1198" t="s">
        <v>6912</v>
      </c>
      <c r="BE1198" t="s">
        <v>6833</v>
      </c>
      <c r="BV1198" t="s">
        <v>522</v>
      </c>
      <c r="BZ1198" t="s">
        <v>6874</v>
      </c>
      <c r="CH1198" t="s">
        <v>6913</v>
      </c>
      <c r="CS1198" t="str">
        <f t="shared" si="0"/>
        <v>select 'B9435UAR' PLAT_NO, 'HANGGAR AUTOWORKS' PARKING_LOCATION union all</v>
      </c>
    </row>
    <row r="1199" spans="5:97" customFormat="1" x14ac:dyDescent="0.25">
      <c r="E1199" t="s">
        <v>7407</v>
      </c>
      <c r="J1199" t="s">
        <v>7408</v>
      </c>
      <c r="R1199" t="s">
        <v>6914</v>
      </c>
      <c r="W1199" t="s">
        <v>6915</v>
      </c>
      <c r="AS1199" t="s">
        <v>521</v>
      </c>
      <c r="AY1199" t="s">
        <v>6916</v>
      </c>
      <c r="BE1199" t="s">
        <v>6917</v>
      </c>
      <c r="BV1199" t="s">
        <v>522</v>
      </c>
      <c r="BZ1199" t="s">
        <v>6874</v>
      </c>
      <c r="CH1199" t="s">
        <v>6918</v>
      </c>
      <c r="CS1199" t="str">
        <f t="shared" si="0"/>
        <v>select 'E1824DE' PLAT_NO, 'KARYA MAJU SAMPURNA JAKSEL' PARKING_LOCATION union all</v>
      </c>
    </row>
    <row r="1200" spans="5:97" customFormat="1" x14ac:dyDescent="0.25">
      <c r="E1200" t="s">
        <v>7409</v>
      </c>
      <c r="J1200" t="s">
        <v>7410</v>
      </c>
      <c r="R1200" t="s">
        <v>6919</v>
      </c>
      <c r="W1200" t="s">
        <v>6920</v>
      </c>
      <c r="AS1200" t="s">
        <v>6800</v>
      </c>
      <c r="AY1200" t="s">
        <v>6921</v>
      </c>
      <c r="BE1200" t="s">
        <v>6833</v>
      </c>
      <c r="BV1200" t="s">
        <v>522</v>
      </c>
      <c r="BZ1200" t="s">
        <v>6825</v>
      </c>
      <c r="CH1200" t="s">
        <v>6842</v>
      </c>
      <c r="CS1200" t="str">
        <f t="shared" si="0"/>
        <v>select 'B9395UXC' PLAT_NO, 'CAREADY' PARKING_LOCATION union all</v>
      </c>
    </row>
    <row r="1201" spans="5:97" customFormat="1" x14ac:dyDescent="0.25">
      <c r="E1201" t="s">
        <v>7411</v>
      </c>
      <c r="J1201" t="s">
        <v>7412</v>
      </c>
      <c r="R1201" t="s">
        <v>6922</v>
      </c>
      <c r="W1201" t="s">
        <v>6920</v>
      </c>
      <c r="AS1201" t="s">
        <v>6800</v>
      </c>
      <c r="AY1201" t="s">
        <v>6921</v>
      </c>
      <c r="BE1201" t="s">
        <v>6833</v>
      </c>
      <c r="BV1201" t="s">
        <v>522</v>
      </c>
      <c r="BZ1201" t="s">
        <v>6825</v>
      </c>
      <c r="CH1201" t="s">
        <v>6842</v>
      </c>
      <c r="CS1201" t="str">
        <f t="shared" si="0"/>
        <v>select 'B9397UXC' PLAT_NO, 'CAREADY' PARKING_LOCATION union all</v>
      </c>
    </row>
    <row r="1202" spans="5:97" customFormat="1" x14ac:dyDescent="0.25">
      <c r="E1202" t="s">
        <v>7413</v>
      </c>
      <c r="J1202" t="s">
        <v>7414</v>
      </c>
      <c r="R1202" t="s">
        <v>6923</v>
      </c>
      <c r="W1202" t="s">
        <v>6831</v>
      </c>
      <c r="AS1202" t="s">
        <v>521</v>
      </c>
      <c r="AY1202" t="s">
        <v>6872</v>
      </c>
      <c r="BE1202" t="s">
        <v>6802</v>
      </c>
      <c r="BV1202" t="s">
        <v>522</v>
      </c>
      <c r="BZ1202" t="s">
        <v>6900</v>
      </c>
      <c r="CH1202" t="s">
        <v>6924</v>
      </c>
      <c r="CS1202" t="str">
        <f t="shared" si="0"/>
        <v>select 'B2065PZA' PLAT_NO, 'RAJAWARNA' PARKING_LOCATION union all</v>
      </c>
    </row>
    <row r="1203" spans="5:97" customFormat="1" x14ac:dyDescent="0.25">
      <c r="E1203" t="s">
        <v>7415</v>
      </c>
      <c r="J1203" t="s">
        <v>7416</v>
      </c>
      <c r="R1203" t="s">
        <v>6925</v>
      </c>
      <c r="W1203" t="s">
        <v>6840</v>
      </c>
      <c r="AS1203" t="s">
        <v>521</v>
      </c>
      <c r="AY1203" t="s">
        <v>6926</v>
      </c>
      <c r="BE1203" t="s">
        <v>6873</v>
      </c>
      <c r="BV1203" t="s">
        <v>522</v>
      </c>
      <c r="BZ1203" t="s">
        <v>6820</v>
      </c>
      <c r="CH1203" t="s">
        <v>6809</v>
      </c>
      <c r="CS1203" t="str">
        <f t="shared" si="0"/>
        <v>select 'B2026UKZ' PLAT_NO, 'PERMATA HIJAU' PARKING_LOCATION union all</v>
      </c>
    </row>
    <row r="1204" spans="5:97" customFormat="1" x14ac:dyDescent="0.25">
      <c r="E1204" t="s">
        <v>7417</v>
      </c>
      <c r="J1204" t="s">
        <v>7418</v>
      </c>
      <c r="R1204" t="s">
        <v>6927</v>
      </c>
      <c r="W1204" t="s">
        <v>6871</v>
      </c>
      <c r="AS1204" t="s">
        <v>6800</v>
      </c>
      <c r="AY1204" t="s">
        <v>6926</v>
      </c>
      <c r="BE1204" t="s">
        <v>6917</v>
      </c>
      <c r="BV1204" t="s">
        <v>522</v>
      </c>
      <c r="BZ1204" t="s">
        <v>6825</v>
      </c>
      <c r="CH1204" t="s">
        <v>6809</v>
      </c>
      <c r="CS1204" t="str">
        <f t="shared" si="0"/>
        <v>select 'B9086PCU' PLAT_NO, 'PERMATA HIJAU' PARKING_LOCATION union all</v>
      </c>
    </row>
    <row r="1205" spans="5:97" customFormat="1" x14ac:dyDescent="0.25">
      <c r="E1205" t="s">
        <v>7419</v>
      </c>
      <c r="J1205" t="s">
        <v>7420</v>
      </c>
      <c r="R1205" t="s">
        <v>6928</v>
      </c>
      <c r="W1205" t="s">
        <v>6929</v>
      </c>
      <c r="AS1205" t="s">
        <v>521</v>
      </c>
      <c r="AY1205" t="s">
        <v>6930</v>
      </c>
      <c r="BE1205" t="s">
        <v>6819</v>
      </c>
      <c r="BV1205" t="s">
        <v>6931</v>
      </c>
      <c r="BZ1205" t="s">
        <v>6820</v>
      </c>
      <c r="CH1205" t="s">
        <v>6932</v>
      </c>
      <c r="CS1205" t="str">
        <f t="shared" si="0"/>
        <v>select 'B1390PJT' PLAT_NO, 'JAKARTA' PARKING_LOCATION union all</v>
      </c>
    </row>
    <row r="1206" spans="5:97" customFormat="1" x14ac:dyDescent="0.25">
      <c r="E1206" t="s">
        <v>7421</v>
      </c>
      <c r="J1206" t="s">
        <v>7422</v>
      </c>
      <c r="R1206" t="s">
        <v>6933</v>
      </c>
      <c r="W1206" t="s">
        <v>6851</v>
      </c>
      <c r="AS1206" t="s">
        <v>6807</v>
      </c>
      <c r="AY1206" t="s">
        <v>6930</v>
      </c>
      <c r="BE1206" t="s">
        <v>6819</v>
      </c>
      <c r="BV1206" t="s">
        <v>522</v>
      </c>
      <c r="BZ1206" t="s">
        <v>6934</v>
      </c>
      <c r="CH1206" t="s">
        <v>6935</v>
      </c>
      <c r="CS1206" t="str">
        <f t="shared" si="0"/>
        <v>select 'B9196PCL' PLAT_NO, 'BENGKEL SANTOSO' PARKING_LOCATION union all</v>
      </c>
    </row>
    <row r="1207" spans="5:97" customFormat="1" x14ac:dyDescent="0.25">
      <c r="E1207" t="s">
        <v>7423</v>
      </c>
      <c r="J1207" t="s">
        <v>7424</v>
      </c>
      <c r="R1207" t="s">
        <v>6936</v>
      </c>
      <c r="W1207" t="s">
        <v>6871</v>
      </c>
      <c r="AS1207" t="s">
        <v>6800</v>
      </c>
      <c r="AY1207" t="s">
        <v>6849</v>
      </c>
      <c r="BE1207" t="s">
        <v>6819</v>
      </c>
      <c r="BV1207" t="s">
        <v>522</v>
      </c>
      <c r="BZ1207" t="s">
        <v>6874</v>
      </c>
      <c r="CH1207" t="s">
        <v>6913</v>
      </c>
      <c r="CS1207" t="str">
        <f t="shared" si="0"/>
        <v>select 'B9759PCS' PLAT_NO, 'HANGGAR AUTOWORKS' PARKING_LOCATION union all</v>
      </c>
    </row>
    <row r="1208" spans="5:97" customFormat="1" x14ac:dyDescent="0.25">
      <c r="E1208" t="s">
        <v>7425</v>
      </c>
      <c r="J1208" t="s">
        <v>7426</v>
      </c>
      <c r="R1208" t="s">
        <v>6937</v>
      </c>
      <c r="W1208" t="s">
        <v>6938</v>
      </c>
      <c r="AS1208" t="s">
        <v>6807</v>
      </c>
      <c r="AY1208" t="s">
        <v>6939</v>
      </c>
      <c r="BE1208" t="s">
        <v>6873</v>
      </c>
      <c r="BV1208" t="s">
        <v>522</v>
      </c>
      <c r="BZ1208" t="s">
        <v>6825</v>
      </c>
      <c r="CH1208" t="s">
        <v>6815</v>
      </c>
      <c r="CS1208" t="str">
        <f t="shared" si="0"/>
        <v>select 'B9670PCQ' PLAT_NO, 'X2 PAINT' PARKING_LOCATION union all</v>
      </c>
    </row>
    <row r="1209" spans="5:97" customFormat="1" x14ac:dyDescent="0.25">
      <c r="E1209" t="s">
        <v>7427</v>
      </c>
      <c r="J1209" t="s">
        <v>7428</v>
      </c>
      <c r="R1209" t="s">
        <v>6940</v>
      </c>
      <c r="W1209" t="s">
        <v>6941</v>
      </c>
      <c r="AS1209" t="s">
        <v>521</v>
      </c>
      <c r="AY1209" t="s">
        <v>6942</v>
      </c>
      <c r="BE1209" t="s">
        <v>6873</v>
      </c>
      <c r="BV1209" t="s">
        <v>522</v>
      </c>
      <c r="BZ1209" t="s">
        <v>6874</v>
      </c>
      <c r="CH1209" t="s">
        <v>6943</v>
      </c>
      <c r="CS1209" t="str">
        <f t="shared" si="0"/>
        <v>select 'B2696PVB' PLAT_NO, 'USAHA BERSAMA' PARKING_LOCATION union all</v>
      </c>
    </row>
    <row r="1210" spans="5:97" customFormat="1" x14ac:dyDescent="0.25">
      <c r="E1210" t="s">
        <v>7429</v>
      </c>
      <c r="J1210" t="s">
        <v>7430</v>
      </c>
      <c r="R1210" t="s">
        <v>6944</v>
      </c>
      <c r="W1210" t="s">
        <v>6911</v>
      </c>
      <c r="AS1210" t="s">
        <v>6800</v>
      </c>
      <c r="AY1210" t="s">
        <v>6912</v>
      </c>
      <c r="BE1210" t="s">
        <v>6917</v>
      </c>
      <c r="BV1210" t="s">
        <v>522</v>
      </c>
      <c r="BZ1210" t="s">
        <v>6945</v>
      </c>
      <c r="CH1210" t="s">
        <v>6946</v>
      </c>
      <c r="CS1210" t="str">
        <f t="shared" si="0"/>
        <v>select 'B9465UAR' PLAT_NO, 'MAJU MOTOR' PARKING_LOCATION union all</v>
      </c>
    </row>
    <row r="1211" spans="5:97" customFormat="1" x14ac:dyDescent="0.25">
      <c r="E1211" t="s">
        <v>7431</v>
      </c>
      <c r="J1211" t="s">
        <v>7432</v>
      </c>
      <c r="R1211" t="s">
        <v>6947</v>
      </c>
      <c r="W1211" t="s">
        <v>6911</v>
      </c>
      <c r="AS1211" t="s">
        <v>6800</v>
      </c>
      <c r="AY1211" t="s">
        <v>6912</v>
      </c>
      <c r="BE1211" t="s">
        <v>6833</v>
      </c>
      <c r="BV1211" t="s">
        <v>522</v>
      </c>
      <c r="BZ1211" t="s">
        <v>6825</v>
      </c>
      <c r="CH1211" t="s">
        <v>6809</v>
      </c>
      <c r="CS1211" t="str">
        <f t="shared" si="0"/>
        <v>select 'B9446UAR' PLAT_NO, 'PERMATA HIJAU' PARKING_LOCATION union all</v>
      </c>
    </row>
    <row r="1212" spans="5:97" customFormat="1" x14ac:dyDescent="0.25">
      <c r="E1212" t="s">
        <v>7433</v>
      </c>
      <c r="J1212" t="s">
        <v>7434</v>
      </c>
      <c r="R1212" t="s">
        <v>6948</v>
      </c>
      <c r="W1212" t="s">
        <v>6949</v>
      </c>
      <c r="AS1212" t="s">
        <v>521</v>
      </c>
      <c r="AY1212" t="s">
        <v>6950</v>
      </c>
      <c r="BE1212" t="s">
        <v>6802</v>
      </c>
      <c r="BV1212" t="s">
        <v>522</v>
      </c>
      <c r="BZ1212" t="s">
        <v>6820</v>
      </c>
      <c r="CH1212" t="s">
        <v>6842</v>
      </c>
      <c r="CS1212" t="str">
        <f t="shared" si="0"/>
        <v>select 'B2199SIE' PLAT_NO, 'CAREADY' PARKING_LOCATION union all</v>
      </c>
    </row>
    <row r="1213" spans="5:97" customFormat="1" x14ac:dyDescent="0.25">
      <c r="E1213" t="s">
        <v>7435</v>
      </c>
      <c r="J1213" t="s">
        <v>7436</v>
      </c>
      <c r="R1213" t="s">
        <v>6951</v>
      </c>
      <c r="W1213" t="s">
        <v>6881</v>
      </c>
      <c r="AS1213" t="s">
        <v>521</v>
      </c>
      <c r="AY1213" t="s">
        <v>6845</v>
      </c>
      <c r="BE1213" t="s">
        <v>6802</v>
      </c>
      <c r="BV1213" t="s">
        <v>522</v>
      </c>
      <c r="BZ1213" t="s">
        <v>6825</v>
      </c>
      <c r="CH1213" t="s">
        <v>6861</v>
      </c>
      <c r="CS1213" t="str">
        <f t="shared" si="0"/>
        <v>select 'B2870SRM' PLAT_NO, 'DSF SURABAYA' PARKING_LOCATION union all</v>
      </c>
    </row>
    <row r="1214" spans="5:97" customFormat="1" x14ac:dyDescent="0.25">
      <c r="E1214" t="s">
        <v>7437</v>
      </c>
      <c r="J1214" t="s">
        <v>7438</v>
      </c>
      <c r="R1214" t="s">
        <v>6952</v>
      </c>
      <c r="W1214" t="s">
        <v>6868</v>
      </c>
      <c r="AS1214" t="s">
        <v>6807</v>
      </c>
      <c r="AY1214" t="s">
        <v>6845</v>
      </c>
      <c r="BE1214" t="s">
        <v>6802</v>
      </c>
      <c r="BV1214" t="s">
        <v>522</v>
      </c>
      <c r="BZ1214" t="s">
        <v>6874</v>
      </c>
      <c r="CH1214" t="s">
        <v>6815</v>
      </c>
      <c r="CS1214" t="str">
        <f t="shared" si="0"/>
        <v>select 'B9308UDH' PLAT_NO, 'X2 PAINT' PARKING_LOCATION union all</v>
      </c>
    </row>
    <row r="1215" spans="5:97" customFormat="1" x14ac:dyDescent="0.25">
      <c r="E1215" t="s">
        <v>7439</v>
      </c>
      <c r="J1215" t="s">
        <v>7440</v>
      </c>
      <c r="R1215" t="s">
        <v>6953</v>
      </c>
      <c r="W1215" t="s">
        <v>6868</v>
      </c>
      <c r="AS1215" t="s">
        <v>6807</v>
      </c>
      <c r="AY1215" t="s">
        <v>6845</v>
      </c>
      <c r="BE1215" t="s">
        <v>6802</v>
      </c>
      <c r="BV1215" t="s">
        <v>522</v>
      </c>
      <c r="BZ1215" t="s">
        <v>6803</v>
      </c>
      <c r="CH1215" t="s">
        <v>6804</v>
      </c>
      <c r="CS1215" t="str">
        <f t="shared" si="0"/>
        <v>select 'B9313UDH' PLAT_NO, 'KARYA MAJU SEMPURNA BEKASI' PARKING_LOCATION union all</v>
      </c>
    </row>
    <row r="1216" spans="5:97" customFormat="1" x14ac:dyDescent="0.25">
      <c r="E1216" t="s">
        <v>7441</v>
      </c>
      <c r="J1216" t="s">
        <v>7442</v>
      </c>
      <c r="R1216" t="s">
        <v>6954</v>
      </c>
      <c r="W1216" t="s">
        <v>6868</v>
      </c>
      <c r="AS1216" t="s">
        <v>6807</v>
      </c>
      <c r="AY1216" t="s">
        <v>6845</v>
      </c>
      <c r="BE1216" t="s">
        <v>6802</v>
      </c>
      <c r="BV1216" t="s">
        <v>522</v>
      </c>
      <c r="BZ1216" t="s">
        <v>6803</v>
      </c>
      <c r="CH1216" t="s">
        <v>6804</v>
      </c>
      <c r="CS1216" t="str">
        <f t="shared" si="0"/>
        <v>select 'B9315UDH' PLAT_NO, 'KARYA MAJU SEMPURNA BEKASI' PARKING_LOCATION union all</v>
      </c>
    </row>
    <row r="1217" spans="5:97" customFormat="1" x14ac:dyDescent="0.25">
      <c r="E1217" t="s">
        <v>7443</v>
      </c>
      <c r="J1217" t="s">
        <v>7444</v>
      </c>
      <c r="R1217" t="s">
        <v>6955</v>
      </c>
      <c r="W1217" t="s">
        <v>6881</v>
      </c>
      <c r="AS1217" t="s">
        <v>521</v>
      </c>
      <c r="AY1217" t="s">
        <v>6956</v>
      </c>
      <c r="BE1217" t="s">
        <v>6802</v>
      </c>
      <c r="BV1217" t="s">
        <v>522</v>
      </c>
      <c r="BZ1217" t="s">
        <v>6945</v>
      </c>
      <c r="CH1217" t="s">
        <v>6957</v>
      </c>
      <c r="CS1217" t="str">
        <f t="shared" si="0"/>
        <v>select 'B2893SRN' PLAT_NO, 'AUTO2000 ARLIANSYAH' PARKING_LOCATION union all</v>
      </c>
    </row>
    <row r="1218" spans="5:97" customFormat="1" x14ac:dyDescent="0.25">
      <c r="E1218" t="s">
        <v>7445</v>
      </c>
      <c r="J1218" t="s">
        <v>7446</v>
      </c>
      <c r="R1218" t="s">
        <v>6958</v>
      </c>
      <c r="W1218" t="s">
        <v>6881</v>
      </c>
      <c r="AS1218" t="s">
        <v>521</v>
      </c>
      <c r="AY1218" t="s">
        <v>6956</v>
      </c>
      <c r="BE1218" t="s">
        <v>6802</v>
      </c>
      <c r="BV1218" t="s">
        <v>522</v>
      </c>
      <c r="BZ1218" t="s">
        <v>6825</v>
      </c>
      <c r="CH1218" t="s">
        <v>6959</v>
      </c>
      <c r="CS1218" t="str">
        <f t="shared" si="0"/>
        <v>select 'B2866SRM' PLAT_NO, 'BATAM' PARKING_LOCATION union all</v>
      </c>
    </row>
    <row r="1219" spans="5:97" customFormat="1" x14ac:dyDescent="0.25">
      <c r="E1219" t="s">
        <v>7447</v>
      </c>
      <c r="J1219" t="s">
        <v>7448</v>
      </c>
      <c r="R1219" t="s">
        <v>6960</v>
      </c>
      <c r="W1219" t="s">
        <v>6881</v>
      </c>
      <c r="AS1219" t="s">
        <v>521</v>
      </c>
      <c r="AY1219" t="s">
        <v>6956</v>
      </c>
      <c r="BE1219" t="s">
        <v>6802</v>
      </c>
      <c r="BV1219" t="s">
        <v>522</v>
      </c>
      <c r="BZ1219" t="s">
        <v>6825</v>
      </c>
      <c r="CH1219" t="s">
        <v>6809</v>
      </c>
      <c r="CS1219" t="str">
        <f t="shared" si="0"/>
        <v>select 'B1453DFN' PLAT_NO, 'PERMATA HIJAU' PARKING_LOCATION union all</v>
      </c>
    </row>
    <row r="1220" spans="5:97" customFormat="1" x14ac:dyDescent="0.25">
      <c r="E1220" t="s">
        <v>7449</v>
      </c>
      <c r="J1220" t="s">
        <v>7450</v>
      </c>
      <c r="R1220" t="s">
        <v>6961</v>
      </c>
      <c r="W1220" t="s">
        <v>6865</v>
      </c>
      <c r="AS1220" t="s">
        <v>6800</v>
      </c>
      <c r="AY1220" t="s">
        <v>6857</v>
      </c>
      <c r="BE1220" t="s">
        <v>6802</v>
      </c>
      <c r="BV1220" t="s">
        <v>6931</v>
      </c>
      <c r="BZ1220" t="s">
        <v>6820</v>
      </c>
      <c r="CH1220" t="s">
        <v>6842</v>
      </c>
      <c r="CS1220" t="str">
        <f t="shared" si="0"/>
        <v>select 'L8178C' PLAT_NO, 'CAREADY' PARKING_LOCATION union all</v>
      </c>
    </row>
    <row r="1221" spans="5:97" customFormat="1" x14ac:dyDescent="0.25">
      <c r="E1221" t="s">
        <v>7451</v>
      </c>
      <c r="J1221" t="s">
        <v>7452</v>
      </c>
      <c r="R1221" t="s">
        <v>6962</v>
      </c>
      <c r="W1221" t="s">
        <v>6963</v>
      </c>
      <c r="AS1221" t="s">
        <v>521</v>
      </c>
      <c r="AY1221" t="s">
        <v>6964</v>
      </c>
      <c r="BE1221" t="s">
        <v>6819</v>
      </c>
      <c r="BV1221" t="s">
        <v>522</v>
      </c>
      <c r="BZ1221" t="s">
        <v>6874</v>
      </c>
      <c r="CH1221" t="s">
        <v>6965</v>
      </c>
      <c r="CS1221" t="str">
        <f t="shared" si="0"/>
        <v>select 'B2602PKR' PLAT_NO, 'FIX A CAR' PARKING_LOCATION union all</v>
      </c>
    </row>
    <row r="1222" spans="5:97" customFormat="1" x14ac:dyDescent="0.25">
      <c r="E1222" t="s">
        <v>7453</v>
      </c>
      <c r="J1222" t="s">
        <v>7454</v>
      </c>
      <c r="R1222" t="s">
        <v>6966</v>
      </c>
      <c r="W1222" t="s">
        <v>6859</v>
      </c>
      <c r="AS1222" t="s">
        <v>6800</v>
      </c>
      <c r="AY1222" t="s">
        <v>6878</v>
      </c>
      <c r="BE1222" t="s">
        <v>6873</v>
      </c>
      <c r="BV1222" t="s">
        <v>522</v>
      </c>
      <c r="BZ1222" t="s">
        <v>6838</v>
      </c>
      <c r="CH1222" t="s">
        <v>6809</v>
      </c>
      <c r="CS1222" t="str">
        <f t="shared" si="0"/>
        <v>select 'B9917PCS' PLAT_NO, 'PERMATA HIJAU' PARKING_LOCATION union all</v>
      </c>
    </row>
    <row r="1223" spans="5:97" customFormat="1" x14ac:dyDescent="0.25">
      <c r="E1223" t="s">
        <v>7455</v>
      </c>
      <c r="J1223" t="s">
        <v>7456</v>
      </c>
      <c r="R1223" t="s">
        <v>6967</v>
      </c>
      <c r="W1223" t="s">
        <v>6968</v>
      </c>
      <c r="AS1223" t="s">
        <v>6807</v>
      </c>
      <c r="AY1223" t="s">
        <v>6912</v>
      </c>
      <c r="BE1223" t="s">
        <v>6802</v>
      </c>
      <c r="BV1223" t="s">
        <v>522</v>
      </c>
      <c r="BZ1223" t="s">
        <v>6874</v>
      </c>
      <c r="CH1223" t="s">
        <v>6969</v>
      </c>
      <c r="CS1223" t="str">
        <f t="shared" si="0"/>
        <v>select 'B9637PCS' PLAT_NO, 'PRISMA OTTO' PARKING_LOCATION union all</v>
      </c>
    </row>
    <row r="1224" spans="5:97" customFormat="1" x14ac:dyDescent="0.25">
      <c r="E1224" t="s">
        <v>7457</v>
      </c>
      <c r="J1224" t="s">
        <v>7458</v>
      </c>
      <c r="R1224" t="s">
        <v>6970</v>
      </c>
      <c r="W1224" t="s">
        <v>6971</v>
      </c>
      <c r="AS1224" t="s">
        <v>6807</v>
      </c>
      <c r="AY1224" t="s">
        <v>6972</v>
      </c>
      <c r="BE1224" t="s">
        <v>6819</v>
      </c>
      <c r="BV1224" t="s">
        <v>522</v>
      </c>
      <c r="BZ1224" t="s">
        <v>6874</v>
      </c>
      <c r="CH1224" t="s">
        <v>6969</v>
      </c>
      <c r="CS1224" t="str">
        <f t="shared" si="0"/>
        <v>select 'B9587PCR' PLAT_NO, 'PRISMA OTTO' PARKING_LOCATION union all</v>
      </c>
    </row>
    <row r="1225" spans="5:97" customFormat="1" x14ac:dyDescent="0.25">
      <c r="E1225" t="s">
        <v>7459</v>
      </c>
      <c r="J1225" t="s">
        <v>7460</v>
      </c>
      <c r="R1225" t="s">
        <v>6973</v>
      </c>
      <c r="W1225" t="s">
        <v>6871</v>
      </c>
      <c r="AS1225" t="s">
        <v>6800</v>
      </c>
      <c r="AY1225" t="s">
        <v>6872</v>
      </c>
      <c r="BE1225" t="s">
        <v>6833</v>
      </c>
      <c r="BV1225" t="s">
        <v>6931</v>
      </c>
      <c r="BZ1225" t="s">
        <v>6825</v>
      </c>
      <c r="CH1225" t="s">
        <v>6809</v>
      </c>
      <c r="CS1225" t="str">
        <f t="shared" si="0"/>
        <v>select 'B9780PCT' PLAT_NO, 'PERMATA HIJAU' PARKING_LOCATION union all</v>
      </c>
    </row>
    <row r="1226" spans="5:97" customFormat="1" x14ac:dyDescent="0.25">
      <c r="E1226" t="s">
        <v>7461</v>
      </c>
      <c r="J1226" t="s">
        <v>7462</v>
      </c>
      <c r="R1226" t="s">
        <v>6974</v>
      </c>
      <c r="W1226" t="s">
        <v>6871</v>
      </c>
      <c r="AS1226" t="s">
        <v>6800</v>
      </c>
      <c r="AY1226" t="s">
        <v>6975</v>
      </c>
      <c r="BE1226" t="s">
        <v>6873</v>
      </c>
      <c r="BV1226" t="s">
        <v>522</v>
      </c>
      <c r="BZ1226" t="s">
        <v>6945</v>
      </c>
      <c r="CH1226" t="s">
        <v>6976</v>
      </c>
      <c r="CS1226" t="str">
        <f t="shared" si="0"/>
        <v>select 'B9200SCL' PLAT_NO, 'BUNG MEKANIK' PARKING_LOCATION union all</v>
      </c>
    </row>
    <row r="1227" spans="5:97" customFormat="1" x14ac:dyDescent="0.25">
      <c r="E1227" t="s">
        <v>7463</v>
      </c>
      <c r="J1227" t="s">
        <v>7464</v>
      </c>
      <c r="R1227" t="s">
        <v>6977</v>
      </c>
      <c r="W1227" t="s">
        <v>6978</v>
      </c>
      <c r="AS1227" t="s">
        <v>521</v>
      </c>
      <c r="AY1227" t="s">
        <v>6975</v>
      </c>
      <c r="BE1227" t="s">
        <v>6819</v>
      </c>
      <c r="BV1227" t="s">
        <v>522</v>
      </c>
      <c r="BZ1227" t="s">
        <v>6979</v>
      </c>
      <c r="CH1227" t="s">
        <v>6809</v>
      </c>
      <c r="CS1227" t="str">
        <f t="shared" si="0"/>
        <v>select 'L1288VX' PLAT_NO, 'PERMATA HIJAU' PARKING_LOCATION union all</v>
      </c>
    </row>
    <row r="1228" spans="5:97" customFormat="1" x14ac:dyDescent="0.25">
      <c r="E1228" t="s">
        <v>7465</v>
      </c>
      <c r="J1228" t="s">
        <v>7466</v>
      </c>
      <c r="R1228" t="s">
        <v>6980</v>
      </c>
      <c r="W1228" t="s">
        <v>6871</v>
      </c>
      <c r="AS1228" t="s">
        <v>6800</v>
      </c>
      <c r="AY1228" t="s">
        <v>6872</v>
      </c>
      <c r="BE1228" t="s">
        <v>6833</v>
      </c>
      <c r="BV1228" t="s">
        <v>522</v>
      </c>
      <c r="BZ1228" t="s">
        <v>6820</v>
      </c>
      <c r="CH1228" t="s">
        <v>6809</v>
      </c>
      <c r="CS1228" t="str">
        <f t="shared" si="0"/>
        <v>select 'B9901PCT' PLAT_NO, 'PERMATA HIJAU' PARKING_LOCATION union all</v>
      </c>
    </row>
    <row r="1229" spans="5:97" customFormat="1" x14ac:dyDescent="0.25">
      <c r="E1229" t="s">
        <v>7467</v>
      </c>
      <c r="J1229" t="s">
        <v>7468</v>
      </c>
      <c r="R1229" t="s">
        <v>6981</v>
      </c>
      <c r="W1229" t="s">
        <v>6982</v>
      </c>
      <c r="AS1229" t="s">
        <v>521</v>
      </c>
      <c r="AY1229" t="s">
        <v>6975</v>
      </c>
      <c r="BE1229" t="s">
        <v>6873</v>
      </c>
      <c r="BV1229" t="s">
        <v>522</v>
      </c>
      <c r="BZ1229" t="s">
        <v>6934</v>
      </c>
      <c r="CH1229" t="s">
        <v>6809</v>
      </c>
      <c r="CS1229" t="str">
        <f t="shared" ref="CS1229:CS1292" si="1">"select '" &amp; TRIM(E1229) &amp; "' PLAT_NO, " &amp; IF(LEN(CH1229) &gt; 0, "'" &amp; TRIM(CH1229) &amp; "'", "null") &amp; " PARKING_LOCATION union all"</f>
        <v>select 'B1151QK' PLAT_NO, 'PERMATA HIJAU' PARKING_LOCATION union all</v>
      </c>
    </row>
    <row r="1230" spans="5:97" customFormat="1" x14ac:dyDescent="0.25">
      <c r="E1230" t="s">
        <v>7469</v>
      </c>
      <c r="J1230" t="s">
        <v>7470</v>
      </c>
      <c r="R1230" t="s">
        <v>6983</v>
      </c>
      <c r="W1230" t="s">
        <v>6837</v>
      </c>
      <c r="AS1230" t="s">
        <v>6807</v>
      </c>
      <c r="AY1230" t="s">
        <v>6975</v>
      </c>
      <c r="BE1230" t="s">
        <v>6802</v>
      </c>
      <c r="BV1230" t="s">
        <v>522</v>
      </c>
      <c r="BZ1230" t="s">
        <v>6874</v>
      </c>
      <c r="CH1230" t="s">
        <v>6984</v>
      </c>
      <c r="CS1230" t="str">
        <f t="shared" si="1"/>
        <v>select 'B9426BXT' PLAT_NO, 'ON COP PROCESS' PARKING_LOCATION union all</v>
      </c>
    </row>
    <row r="1231" spans="5:97" customFormat="1" x14ac:dyDescent="0.25">
      <c r="E1231" t="s">
        <v>7471</v>
      </c>
      <c r="J1231" t="s">
        <v>7472</v>
      </c>
      <c r="R1231" t="s">
        <v>6985</v>
      </c>
      <c r="W1231" t="s">
        <v>6837</v>
      </c>
      <c r="AS1231" t="s">
        <v>6807</v>
      </c>
      <c r="AY1231" t="s">
        <v>6975</v>
      </c>
      <c r="BE1231" t="s">
        <v>6802</v>
      </c>
      <c r="BV1231" t="s">
        <v>522</v>
      </c>
      <c r="BZ1231" t="s">
        <v>6874</v>
      </c>
      <c r="CH1231" t="s">
        <v>6984</v>
      </c>
      <c r="CS1231" t="str">
        <f t="shared" si="1"/>
        <v>select 'B9428BXT' PLAT_NO, 'ON COP PROCESS' PARKING_LOCATION union all</v>
      </c>
    </row>
    <row r="1232" spans="5:97" customFormat="1" x14ac:dyDescent="0.25">
      <c r="E1232" t="s">
        <v>7473</v>
      </c>
      <c r="J1232" t="s">
        <v>7474</v>
      </c>
      <c r="R1232" t="s">
        <v>6986</v>
      </c>
      <c r="W1232" t="s">
        <v>6987</v>
      </c>
      <c r="AS1232" t="s">
        <v>521</v>
      </c>
      <c r="AY1232" t="s">
        <v>6926</v>
      </c>
      <c r="BE1232" t="s">
        <v>6873</v>
      </c>
      <c r="BV1232" t="s">
        <v>522</v>
      </c>
      <c r="BZ1232" t="s">
        <v>6945</v>
      </c>
      <c r="CH1232" t="s">
        <v>6842</v>
      </c>
      <c r="CS1232" t="str">
        <f t="shared" si="1"/>
        <v>select 'B2415PKC' PLAT_NO, 'CAREADY' PARKING_LOCATION union all</v>
      </c>
    </row>
    <row r="1233" spans="5:97" customFormat="1" x14ac:dyDescent="0.25">
      <c r="E1233" t="s">
        <v>7475</v>
      </c>
      <c r="J1233" t="s">
        <v>7476</v>
      </c>
      <c r="R1233" t="s">
        <v>6988</v>
      </c>
      <c r="W1233" t="s">
        <v>6989</v>
      </c>
      <c r="AS1233" t="s">
        <v>521</v>
      </c>
      <c r="AY1233" t="s">
        <v>6926</v>
      </c>
      <c r="BE1233" t="s">
        <v>6873</v>
      </c>
      <c r="BV1233" t="s">
        <v>522</v>
      </c>
      <c r="BZ1233" t="s">
        <v>6945</v>
      </c>
      <c r="CH1233" t="s">
        <v>6842</v>
      </c>
      <c r="CS1233" t="str">
        <f t="shared" si="1"/>
        <v>select 'B2657UOU' PLAT_NO, 'CAREADY' PARKING_LOCATION union all</v>
      </c>
    </row>
    <row r="1234" spans="5:97" customFormat="1" x14ac:dyDescent="0.25">
      <c r="E1234" t="s">
        <v>7477</v>
      </c>
      <c r="J1234" t="s">
        <v>7478</v>
      </c>
      <c r="R1234" t="s">
        <v>6990</v>
      </c>
      <c r="W1234" t="s">
        <v>6978</v>
      </c>
      <c r="AS1234" t="s">
        <v>521</v>
      </c>
      <c r="AY1234" t="s">
        <v>6926</v>
      </c>
      <c r="BE1234" t="s">
        <v>6873</v>
      </c>
      <c r="BV1234" t="s">
        <v>522</v>
      </c>
      <c r="BZ1234" t="s">
        <v>6945</v>
      </c>
      <c r="CH1234" t="s">
        <v>6842</v>
      </c>
      <c r="CS1234" t="str">
        <f t="shared" si="1"/>
        <v>select 'B2778PKM' PLAT_NO, 'CAREADY' PARKING_LOCATION union all</v>
      </c>
    </row>
    <row r="1235" spans="5:97" customFormat="1" x14ac:dyDescent="0.25">
      <c r="E1235" t="s">
        <v>7479</v>
      </c>
      <c r="J1235" t="s">
        <v>7480</v>
      </c>
      <c r="R1235" t="s">
        <v>6991</v>
      </c>
      <c r="W1235" t="s">
        <v>6992</v>
      </c>
      <c r="AS1235" t="s">
        <v>521</v>
      </c>
      <c r="AY1235" t="s">
        <v>6926</v>
      </c>
      <c r="BE1235" t="s">
        <v>6891</v>
      </c>
      <c r="BV1235" t="s">
        <v>522</v>
      </c>
      <c r="BZ1235" t="s">
        <v>6825</v>
      </c>
      <c r="CH1235" t="s">
        <v>849</v>
      </c>
      <c r="CS1235" t="str">
        <f t="shared" si="1"/>
        <v>select 'L1671JF' PLAT_NO, 'PEKANBARU' PARKING_LOCATION union all</v>
      </c>
    </row>
    <row r="1236" spans="5:97" customFormat="1" x14ac:dyDescent="0.25">
      <c r="E1236" t="s">
        <v>7481</v>
      </c>
      <c r="J1236" t="s">
        <v>7482</v>
      </c>
      <c r="R1236" t="s">
        <v>6993</v>
      </c>
      <c r="W1236" t="s">
        <v>6840</v>
      </c>
      <c r="AS1236" t="s">
        <v>521</v>
      </c>
      <c r="AY1236" t="s">
        <v>6994</v>
      </c>
      <c r="BE1236" t="s">
        <v>6802</v>
      </c>
      <c r="BV1236" t="s">
        <v>522</v>
      </c>
      <c r="BZ1236" t="s">
        <v>6825</v>
      </c>
      <c r="CH1236" t="s">
        <v>6809</v>
      </c>
      <c r="CS1236" t="str">
        <f t="shared" si="1"/>
        <v>select 'B2432PKM' PLAT_NO, 'PERMATA HIJAU' PARKING_LOCATION union all</v>
      </c>
    </row>
    <row r="1237" spans="5:97" customFormat="1" x14ac:dyDescent="0.25">
      <c r="E1237" t="s">
        <v>7483</v>
      </c>
      <c r="J1237" t="s">
        <v>7484</v>
      </c>
      <c r="R1237" t="s">
        <v>6995</v>
      </c>
      <c r="W1237" t="s">
        <v>6996</v>
      </c>
      <c r="AS1237" t="s">
        <v>6800</v>
      </c>
      <c r="AY1237" t="s">
        <v>6997</v>
      </c>
      <c r="BE1237" t="s">
        <v>6802</v>
      </c>
      <c r="BV1237" t="s">
        <v>522</v>
      </c>
      <c r="BZ1237" t="s">
        <v>6874</v>
      </c>
      <c r="CH1237" t="s">
        <v>6943</v>
      </c>
      <c r="CS1237" t="str">
        <f t="shared" si="1"/>
        <v>select 'B9967PCO' PLAT_NO, 'USAHA BERSAMA' PARKING_LOCATION union all</v>
      </c>
    </row>
    <row r="1238" spans="5:97" customFormat="1" x14ac:dyDescent="0.25">
      <c r="E1238" t="s">
        <v>7485</v>
      </c>
      <c r="J1238" t="s">
        <v>7486</v>
      </c>
      <c r="R1238" t="s">
        <v>6998</v>
      </c>
      <c r="W1238" t="s">
        <v>6799</v>
      </c>
      <c r="AS1238" t="s">
        <v>6800</v>
      </c>
      <c r="AY1238" t="s">
        <v>6999</v>
      </c>
      <c r="BE1238" t="s">
        <v>6819</v>
      </c>
      <c r="BV1238" t="s">
        <v>522</v>
      </c>
      <c r="BZ1238" t="s">
        <v>6825</v>
      </c>
      <c r="CH1238" t="s">
        <v>6809</v>
      </c>
      <c r="CS1238" t="str">
        <f t="shared" si="1"/>
        <v>select 'B9476UXB' PLAT_NO, 'PERMATA HIJAU' PARKING_LOCATION union all</v>
      </c>
    </row>
    <row r="1239" spans="5:97" customFormat="1" x14ac:dyDescent="0.25">
      <c r="E1239" t="s">
        <v>7487</v>
      </c>
      <c r="J1239" t="s">
        <v>7488</v>
      </c>
      <c r="R1239" t="s">
        <v>7000</v>
      </c>
      <c r="W1239" t="s">
        <v>6840</v>
      </c>
      <c r="AS1239" t="s">
        <v>521</v>
      </c>
      <c r="BV1239" t="s">
        <v>522</v>
      </c>
      <c r="BZ1239" t="s">
        <v>6874</v>
      </c>
      <c r="CH1239" t="s">
        <v>7001</v>
      </c>
      <c r="CS1239" t="str">
        <f t="shared" si="1"/>
        <v>select 'B2395UKY' PLAT_NO, 'METRO 55' PARKING_LOCATION union all</v>
      </c>
    </row>
    <row r="1240" spans="5:97" customFormat="1" x14ac:dyDescent="0.25">
      <c r="E1240" t="s">
        <v>7489</v>
      </c>
      <c r="J1240" t="s">
        <v>7490</v>
      </c>
      <c r="R1240" t="s">
        <v>7002</v>
      </c>
      <c r="W1240" t="s">
        <v>6871</v>
      </c>
      <c r="AS1240" t="s">
        <v>6800</v>
      </c>
      <c r="BV1240" t="s">
        <v>522</v>
      </c>
      <c r="BZ1240" t="s">
        <v>6820</v>
      </c>
      <c r="CH1240" t="s">
        <v>6935</v>
      </c>
      <c r="CS1240" t="str">
        <f t="shared" si="1"/>
        <v>select 'B9283PCP' PLAT_NO, 'BENGKEL SANTOSO' PARKING_LOCATION union all</v>
      </c>
    </row>
    <row r="1241" spans="5:97" customFormat="1" x14ac:dyDescent="0.25">
      <c r="E1241" t="s">
        <v>7491</v>
      </c>
      <c r="J1241" t="s">
        <v>7492</v>
      </c>
      <c r="R1241" t="s">
        <v>7003</v>
      </c>
      <c r="W1241" t="s">
        <v>6844</v>
      </c>
      <c r="AS1241" t="s">
        <v>521</v>
      </c>
      <c r="BV1241" t="s">
        <v>522</v>
      </c>
      <c r="BZ1241" t="s">
        <v>6825</v>
      </c>
      <c r="CH1241" t="s">
        <v>6809</v>
      </c>
      <c r="CS1241" t="str">
        <f t="shared" si="1"/>
        <v>select 'B2342SRL' PLAT_NO, 'PERMATA HIJAU' PARKING_LOCATION union all</v>
      </c>
    </row>
    <row r="1242" spans="5:97" customFormat="1" x14ac:dyDescent="0.25">
      <c r="E1242" t="s">
        <v>7493</v>
      </c>
      <c r="J1242" t="s">
        <v>7494</v>
      </c>
      <c r="R1242" t="s">
        <v>7004</v>
      </c>
      <c r="W1242" t="s">
        <v>6840</v>
      </c>
      <c r="AS1242" t="s">
        <v>521</v>
      </c>
      <c r="BE1242" t="s">
        <v>6819</v>
      </c>
      <c r="BV1242" t="s">
        <v>522</v>
      </c>
      <c r="BZ1242" t="s">
        <v>6825</v>
      </c>
      <c r="CH1242" t="s">
        <v>6809</v>
      </c>
      <c r="CS1242" t="str">
        <f t="shared" si="1"/>
        <v>select 'B2159UOA' PLAT_NO, 'PERMATA HIJAU' PARKING_LOCATION union all</v>
      </c>
    </row>
    <row r="1243" spans="5:97" customFormat="1" x14ac:dyDescent="0.25">
      <c r="E1243" t="s">
        <v>7495</v>
      </c>
      <c r="J1243" t="s">
        <v>7496</v>
      </c>
      <c r="R1243" t="s">
        <v>7005</v>
      </c>
      <c r="W1243" t="s">
        <v>7006</v>
      </c>
      <c r="AS1243" t="s">
        <v>521</v>
      </c>
      <c r="AY1243" t="s">
        <v>7007</v>
      </c>
      <c r="BV1243" t="s">
        <v>522</v>
      </c>
      <c r="BZ1243" t="s">
        <v>7008</v>
      </c>
      <c r="CH1243" t="s">
        <v>7009</v>
      </c>
      <c r="CS1243" t="str">
        <f t="shared" si="1"/>
        <v>select 'B2179RR' PLAT_NO, 'DSSM HO' PARKING_LOCATION union all</v>
      </c>
    </row>
    <row r="1244" spans="5:97" customFormat="1" x14ac:dyDescent="0.25">
      <c r="E1244" t="s">
        <v>7497</v>
      </c>
      <c r="J1244" t="s">
        <v>7498</v>
      </c>
      <c r="R1244" t="s">
        <v>7010</v>
      </c>
      <c r="W1244" t="s">
        <v>6982</v>
      </c>
      <c r="AS1244" t="s">
        <v>521</v>
      </c>
      <c r="BV1244" t="s">
        <v>522</v>
      </c>
      <c r="BZ1244" t="s">
        <v>6934</v>
      </c>
      <c r="CS1244" t="str">
        <f t="shared" si="1"/>
        <v>select 'B2099UKX' PLAT_NO, null PARKING_LOCATION union all</v>
      </c>
    </row>
    <row r="1245" spans="5:97" customFormat="1" x14ac:dyDescent="0.25">
      <c r="E1245" t="s">
        <v>7499</v>
      </c>
      <c r="J1245" t="s">
        <v>7500</v>
      </c>
      <c r="R1245" t="s">
        <v>7011</v>
      </c>
      <c r="W1245" t="s">
        <v>6871</v>
      </c>
      <c r="AS1245" t="s">
        <v>6800</v>
      </c>
      <c r="BE1245" t="s">
        <v>6917</v>
      </c>
      <c r="BV1245" t="s">
        <v>522</v>
      </c>
      <c r="BZ1245" t="s">
        <v>6934</v>
      </c>
      <c r="CH1245" t="s">
        <v>6809</v>
      </c>
      <c r="CS1245" t="str">
        <f t="shared" si="1"/>
        <v>select 'B9114PCU' PLAT_NO, 'PERMATA HIJAU' PARKING_LOCATION union all</v>
      </c>
    </row>
    <row r="1246" spans="5:97" customFormat="1" x14ac:dyDescent="0.25">
      <c r="E1246" t="s">
        <v>7501</v>
      </c>
      <c r="J1246" t="s">
        <v>7502</v>
      </c>
      <c r="R1246" t="s">
        <v>7012</v>
      </c>
      <c r="W1246" t="s">
        <v>6868</v>
      </c>
      <c r="AS1246" t="s">
        <v>6807</v>
      </c>
      <c r="BE1246" t="s">
        <v>7013</v>
      </c>
      <c r="BV1246" t="s">
        <v>522</v>
      </c>
      <c r="BZ1246" t="s">
        <v>6825</v>
      </c>
      <c r="CH1246" t="s">
        <v>6809</v>
      </c>
      <c r="CS1246" t="str">
        <f t="shared" si="1"/>
        <v>select 'B9125UXC' PLAT_NO, 'PERMATA HIJAU' PARKING_LOCATION union all</v>
      </c>
    </row>
    <row r="1247" spans="5:97" customFormat="1" x14ac:dyDescent="0.25">
      <c r="E1247" t="s">
        <v>7503</v>
      </c>
      <c r="J1247" t="s">
        <v>7504</v>
      </c>
      <c r="R1247" t="s">
        <v>7014</v>
      </c>
      <c r="W1247" t="s">
        <v>6840</v>
      </c>
      <c r="AS1247" t="s">
        <v>521</v>
      </c>
      <c r="BV1247" t="s">
        <v>522</v>
      </c>
      <c r="BZ1247" t="s">
        <v>6820</v>
      </c>
      <c r="CH1247" t="s">
        <v>6809</v>
      </c>
      <c r="CS1247" t="str">
        <f t="shared" si="1"/>
        <v>select 'B2074PKM' PLAT_NO, 'PERMATA HIJAU' PARKING_LOCATION union all</v>
      </c>
    </row>
    <row r="1248" spans="5:97" customFormat="1" x14ac:dyDescent="0.25">
      <c r="E1248" t="s">
        <v>7505</v>
      </c>
      <c r="J1248" t="s">
        <v>7506</v>
      </c>
      <c r="R1248" t="s">
        <v>7015</v>
      </c>
      <c r="W1248" t="s">
        <v>6989</v>
      </c>
      <c r="AS1248" t="s">
        <v>521</v>
      </c>
      <c r="BV1248" t="s">
        <v>522</v>
      </c>
      <c r="BZ1248" t="s">
        <v>6825</v>
      </c>
      <c r="CH1248" t="s">
        <v>6842</v>
      </c>
      <c r="CS1248" t="str">
        <f t="shared" si="1"/>
        <v>select 'B2511UOU' PLAT_NO, 'CAREADY' PARKING_LOCATION union all</v>
      </c>
    </row>
    <row r="1249" spans="5:97" customFormat="1" x14ac:dyDescent="0.25">
      <c r="E1249" t="s">
        <v>7507</v>
      </c>
      <c r="J1249" t="s">
        <v>7508</v>
      </c>
      <c r="R1249" t="s">
        <v>7016</v>
      </c>
      <c r="W1249" t="s">
        <v>7017</v>
      </c>
      <c r="AS1249" t="s">
        <v>521</v>
      </c>
      <c r="BV1249" t="s">
        <v>522</v>
      </c>
      <c r="BZ1249" t="s">
        <v>6803</v>
      </c>
      <c r="CH1249" t="s">
        <v>6809</v>
      </c>
      <c r="CS1249" t="str">
        <f t="shared" si="1"/>
        <v>select 'B1131UJU' PLAT_NO, 'PERMATA HIJAU' PARKING_LOCATION union all</v>
      </c>
    </row>
    <row r="1250" spans="5:97" customFormat="1" x14ac:dyDescent="0.25">
      <c r="E1250" t="s">
        <v>7509</v>
      </c>
      <c r="J1250" t="s">
        <v>7510</v>
      </c>
      <c r="R1250" t="s">
        <v>7018</v>
      </c>
      <c r="W1250" t="s">
        <v>6982</v>
      </c>
      <c r="AS1250" t="s">
        <v>521</v>
      </c>
      <c r="BE1250" t="s">
        <v>6819</v>
      </c>
      <c r="BV1250" t="s">
        <v>522</v>
      </c>
      <c r="BZ1250" t="s">
        <v>6934</v>
      </c>
      <c r="CH1250" t="s">
        <v>6809</v>
      </c>
      <c r="CS1250" t="str">
        <f t="shared" si="1"/>
        <v>select 'B1952IS' PLAT_NO, 'PERMATA HIJAU' PARKING_LOCATION union all</v>
      </c>
    </row>
    <row r="1251" spans="5:97" customFormat="1" x14ac:dyDescent="0.25">
      <c r="E1251" t="s">
        <v>7511</v>
      </c>
      <c r="J1251" t="s">
        <v>7512</v>
      </c>
      <c r="R1251" t="s">
        <v>7019</v>
      </c>
      <c r="W1251" t="s">
        <v>7019</v>
      </c>
      <c r="AS1251" t="s">
        <v>6800</v>
      </c>
      <c r="BE1251" t="s">
        <v>6819</v>
      </c>
      <c r="BV1251" t="s">
        <v>522</v>
      </c>
      <c r="BZ1251" t="s">
        <v>6945</v>
      </c>
      <c r="CH1251" t="s">
        <v>6946</v>
      </c>
      <c r="CS1251" t="str">
        <f t="shared" si="1"/>
        <v>select 'B9208SCL' PLAT_NO, 'MAJU MOTOR' PARKING_LOCATION union all</v>
      </c>
    </row>
    <row r="1252" spans="5:97" customFormat="1" x14ac:dyDescent="0.25">
      <c r="E1252" t="s">
        <v>7513</v>
      </c>
      <c r="J1252" t="s">
        <v>7514</v>
      </c>
      <c r="R1252" t="s">
        <v>7020</v>
      </c>
      <c r="W1252" t="s">
        <v>6837</v>
      </c>
      <c r="AS1252" t="s">
        <v>6807</v>
      </c>
      <c r="BV1252" t="s">
        <v>522</v>
      </c>
      <c r="BZ1252" t="s">
        <v>6838</v>
      </c>
      <c r="CH1252" t="s">
        <v>6842</v>
      </c>
      <c r="CS1252" t="str">
        <f t="shared" si="1"/>
        <v>select 'H8093CA' PLAT_NO, 'CAREADY' PARKING_LOCATION union all</v>
      </c>
    </row>
    <row r="1253" spans="5:97" customFormat="1" x14ac:dyDescent="0.25">
      <c r="E1253" t="s">
        <v>7515</v>
      </c>
      <c r="J1253" t="s">
        <v>7516</v>
      </c>
      <c r="R1253" t="s">
        <v>7021</v>
      </c>
      <c r="W1253" t="s">
        <v>7022</v>
      </c>
      <c r="AS1253" t="s">
        <v>521</v>
      </c>
      <c r="BV1253" t="s">
        <v>522</v>
      </c>
      <c r="BZ1253" t="s">
        <v>6934</v>
      </c>
      <c r="CH1253" t="s">
        <v>6809</v>
      </c>
      <c r="CS1253" t="str">
        <f t="shared" si="1"/>
        <v>select 'B1834UJU' PLAT_NO, 'PERMATA HIJAU' PARKING_LOCATION union all</v>
      </c>
    </row>
    <row r="1254" spans="5:97" customFormat="1" x14ac:dyDescent="0.25">
      <c r="E1254" t="s">
        <v>7517</v>
      </c>
      <c r="J1254" t="s">
        <v>7518</v>
      </c>
      <c r="R1254" t="s">
        <v>7023</v>
      </c>
      <c r="W1254" t="s">
        <v>7024</v>
      </c>
      <c r="AS1254" t="s">
        <v>6807</v>
      </c>
      <c r="BV1254" t="s">
        <v>522</v>
      </c>
      <c r="BZ1254" t="s">
        <v>6825</v>
      </c>
      <c r="CH1254" t="s">
        <v>6809</v>
      </c>
      <c r="CS1254" t="str">
        <f t="shared" si="1"/>
        <v>select 'B9644PCR' PLAT_NO, 'PERMATA HIJAU' PARKING_LOCATION union all</v>
      </c>
    </row>
    <row r="1255" spans="5:97" customFormat="1" x14ac:dyDescent="0.25">
      <c r="E1255" t="s">
        <v>7519</v>
      </c>
      <c r="J1255" t="s">
        <v>7520</v>
      </c>
      <c r="R1255" t="s">
        <v>7025</v>
      </c>
      <c r="W1255" t="s">
        <v>6871</v>
      </c>
      <c r="AS1255" t="s">
        <v>6800</v>
      </c>
      <c r="BE1255" t="s">
        <v>6873</v>
      </c>
      <c r="BV1255" t="s">
        <v>522</v>
      </c>
      <c r="BZ1255" t="s">
        <v>6838</v>
      </c>
      <c r="CH1255" t="s">
        <v>6809</v>
      </c>
      <c r="CS1255" t="str">
        <f t="shared" si="1"/>
        <v>select 'B9749PCS' PLAT_NO, 'PERMATA HIJAU' PARKING_LOCATION union all</v>
      </c>
    </row>
    <row r="1256" spans="5:97" customFormat="1" x14ac:dyDescent="0.25">
      <c r="E1256" t="s">
        <v>7521</v>
      </c>
      <c r="J1256" t="s">
        <v>7522</v>
      </c>
      <c r="R1256" t="s">
        <v>7026</v>
      </c>
      <c r="W1256" t="s">
        <v>7027</v>
      </c>
      <c r="AS1256" t="s">
        <v>521</v>
      </c>
      <c r="BV1256" t="s">
        <v>522</v>
      </c>
      <c r="BZ1256" t="s">
        <v>6825</v>
      </c>
      <c r="CH1256" t="s">
        <v>6842</v>
      </c>
      <c r="CS1256" t="str">
        <f t="shared" si="1"/>
        <v>select 'B2887PKK' PLAT_NO, 'CAREADY' PARKING_LOCATION union all</v>
      </c>
    </row>
    <row r="1257" spans="5:97" customFormat="1" x14ac:dyDescent="0.25">
      <c r="E1257" t="s">
        <v>7523</v>
      </c>
      <c r="J1257" t="s">
        <v>7524</v>
      </c>
      <c r="R1257" t="s">
        <v>7028</v>
      </c>
      <c r="W1257" t="s">
        <v>6817</v>
      </c>
      <c r="AS1257" t="s">
        <v>521</v>
      </c>
      <c r="BE1257" t="s">
        <v>6873</v>
      </c>
      <c r="BV1257" t="s">
        <v>522</v>
      </c>
      <c r="BZ1257" t="s">
        <v>6825</v>
      </c>
      <c r="CH1257" t="s">
        <v>6809</v>
      </c>
      <c r="CS1257" t="str">
        <f t="shared" si="1"/>
        <v>select 'B2967SRM' PLAT_NO, 'PERMATA HIJAU' PARKING_LOCATION union all</v>
      </c>
    </row>
    <row r="1258" spans="5:97" customFormat="1" x14ac:dyDescent="0.25">
      <c r="E1258" t="s">
        <v>7525</v>
      </c>
      <c r="J1258" t="s">
        <v>7526</v>
      </c>
      <c r="R1258" t="s">
        <v>7029</v>
      </c>
      <c r="W1258" t="s">
        <v>7030</v>
      </c>
      <c r="AS1258" t="s">
        <v>521</v>
      </c>
      <c r="BV1258" t="s">
        <v>6931</v>
      </c>
      <c r="BZ1258" t="s">
        <v>6874</v>
      </c>
      <c r="CH1258" t="s">
        <v>6913</v>
      </c>
      <c r="CS1258" t="str">
        <f t="shared" si="1"/>
        <v>select 'B1300DO' PLAT_NO, 'HANGGAR AUTOWORKS' PARKING_LOCATION union all</v>
      </c>
    </row>
    <row r="1259" spans="5:97" customFormat="1" x14ac:dyDescent="0.25">
      <c r="E1259" t="s">
        <v>7527</v>
      </c>
      <c r="J1259" t="s">
        <v>7528</v>
      </c>
      <c r="R1259" t="s">
        <v>7031</v>
      </c>
      <c r="W1259" t="s">
        <v>6941</v>
      </c>
      <c r="AS1259" t="s">
        <v>521</v>
      </c>
      <c r="AY1259" t="s">
        <v>7032</v>
      </c>
      <c r="BV1259" t="s">
        <v>522</v>
      </c>
      <c r="BZ1259" t="s">
        <v>7008</v>
      </c>
      <c r="CS1259" t="str">
        <f t="shared" si="1"/>
        <v>select 'B2582PFV' PLAT_NO, null PARKING_LOCATION union all</v>
      </c>
    </row>
    <row r="1260" spans="5:97" customFormat="1" x14ac:dyDescent="0.25">
      <c r="E1260" t="s">
        <v>7529</v>
      </c>
      <c r="J1260" t="s">
        <v>7530</v>
      </c>
      <c r="R1260" t="s">
        <v>7033</v>
      </c>
      <c r="W1260" t="s">
        <v>7034</v>
      </c>
      <c r="AS1260" t="s">
        <v>6807</v>
      </c>
      <c r="AY1260" t="s">
        <v>7035</v>
      </c>
      <c r="BV1260" t="s">
        <v>6931</v>
      </c>
      <c r="BZ1260" t="s">
        <v>6825</v>
      </c>
      <c r="CH1260" t="s">
        <v>7036</v>
      </c>
      <c r="CS1260" t="str">
        <f t="shared" si="1"/>
        <v>select 'B9180PCS' PLAT_NO, 'BORWITA CITRA PRIMA' PARKING_LOCATION union all</v>
      </c>
    </row>
    <row r="1261" spans="5:97" customFormat="1" x14ac:dyDescent="0.25">
      <c r="E1261" t="s">
        <v>7531</v>
      </c>
      <c r="J1261" t="s">
        <v>7532</v>
      </c>
      <c r="R1261" t="s">
        <v>7037</v>
      </c>
      <c r="W1261" t="s">
        <v>6851</v>
      </c>
      <c r="AS1261" t="s">
        <v>6807</v>
      </c>
      <c r="AY1261" t="s">
        <v>7038</v>
      </c>
      <c r="BV1261" t="s">
        <v>6931</v>
      </c>
      <c r="BZ1261" t="s">
        <v>6820</v>
      </c>
      <c r="CH1261" t="s">
        <v>7039</v>
      </c>
      <c r="CS1261" t="str">
        <f t="shared" si="1"/>
        <v>select 'B9852PCQ' PLAT_NO, 'BENGKEL SANTOSO SEMARANG' PARKING_LOCATION union all</v>
      </c>
    </row>
    <row r="1262" spans="5:97" customFormat="1" x14ac:dyDescent="0.25">
      <c r="E1262" t="s">
        <v>7533</v>
      </c>
      <c r="J1262" t="s">
        <v>7534</v>
      </c>
      <c r="R1262" t="s">
        <v>7040</v>
      </c>
      <c r="W1262" t="s">
        <v>6851</v>
      </c>
      <c r="AS1262" t="s">
        <v>6807</v>
      </c>
      <c r="AY1262" t="s">
        <v>7041</v>
      </c>
      <c r="BV1262" t="s">
        <v>6931</v>
      </c>
      <c r="BZ1262" t="s">
        <v>6820</v>
      </c>
      <c r="CH1262" t="s">
        <v>7036</v>
      </c>
      <c r="CS1262" t="str">
        <f t="shared" si="1"/>
        <v>select 'B9838PCR' PLAT_NO, 'BORWITA CITRA PRIMA' PARKING_LOCATION union all</v>
      </c>
    </row>
    <row r="1263" spans="5:97" customFormat="1" x14ac:dyDescent="0.25">
      <c r="E1263" t="s">
        <v>7535</v>
      </c>
      <c r="J1263" t="s">
        <v>7536</v>
      </c>
      <c r="R1263" t="s">
        <v>7042</v>
      </c>
      <c r="W1263" t="s">
        <v>7043</v>
      </c>
      <c r="AS1263" t="s">
        <v>521</v>
      </c>
      <c r="AY1263" t="s">
        <v>6903</v>
      </c>
      <c r="BV1263" t="s">
        <v>6931</v>
      </c>
      <c r="BZ1263" t="s">
        <v>6825</v>
      </c>
      <c r="CH1263" t="s">
        <v>7044</v>
      </c>
      <c r="CS1263" t="str">
        <f t="shared" si="1"/>
        <v>select 'B2255UOR' PLAT_NO, 'MITSUBISHI BARITO BANJARMASIN' PARKING_LOCATION union all</v>
      </c>
    </row>
    <row r="1264" spans="5:97" customFormat="1" x14ac:dyDescent="0.25">
      <c r="E1264" t="s">
        <v>7537</v>
      </c>
      <c r="J1264" t="s">
        <v>7538</v>
      </c>
      <c r="R1264" t="s">
        <v>7045</v>
      </c>
      <c r="W1264" t="s">
        <v>7046</v>
      </c>
      <c r="AS1264" t="s">
        <v>6800</v>
      </c>
      <c r="AY1264" t="s">
        <v>7047</v>
      </c>
      <c r="BV1264" t="s">
        <v>6931</v>
      </c>
      <c r="BZ1264" t="s">
        <v>6945</v>
      </c>
      <c r="CH1264" t="s">
        <v>7048</v>
      </c>
      <c r="CS1264" t="str">
        <f t="shared" si="1"/>
        <v>select 'KT8323YN' PLAT_NO, 'AMS SAMARINDA' PARKING_LOCATION union all</v>
      </c>
    </row>
    <row r="1265" spans="5:97" customFormat="1" x14ac:dyDescent="0.25">
      <c r="E1265" t="s">
        <v>7539</v>
      </c>
      <c r="J1265" t="s">
        <v>7540</v>
      </c>
      <c r="R1265" t="s">
        <v>7049</v>
      </c>
      <c r="W1265" t="s">
        <v>7030</v>
      </c>
      <c r="AS1265" t="s">
        <v>521</v>
      </c>
      <c r="AY1265" t="s">
        <v>6849</v>
      </c>
      <c r="BV1265" t="s">
        <v>6931</v>
      </c>
      <c r="BZ1265" t="s">
        <v>6820</v>
      </c>
      <c r="CH1265" t="s">
        <v>6809</v>
      </c>
      <c r="CS1265" t="str">
        <f t="shared" si="1"/>
        <v>select 'B1077BW' PLAT_NO, 'PERMATA HIJAU' PARKING_LOCATION union all</v>
      </c>
    </row>
    <row r="1266" spans="5:97" customFormat="1" x14ac:dyDescent="0.25">
      <c r="E1266" t="s">
        <v>766</v>
      </c>
      <c r="J1266" t="s">
        <v>7541</v>
      </c>
      <c r="R1266" t="s">
        <v>7050</v>
      </c>
      <c r="W1266" t="s">
        <v>6871</v>
      </c>
      <c r="AS1266" t="s">
        <v>6800</v>
      </c>
      <c r="AY1266" t="s">
        <v>6908</v>
      </c>
      <c r="BV1266" t="s">
        <v>6931</v>
      </c>
      <c r="BZ1266" t="s">
        <v>6820</v>
      </c>
      <c r="CH1266" t="s">
        <v>7051</v>
      </c>
      <c r="CS1266" t="str">
        <f t="shared" si="1"/>
        <v>select 'B9863PCT' PLAT_NO, 'POOL PERMATA HIJAU' PARKING_LOCATION union all</v>
      </c>
    </row>
    <row r="1267" spans="5:97" customFormat="1" x14ac:dyDescent="0.25">
      <c r="E1267" t="s">
        <v>7542</v>
      </c>
      <c r="J1267" t="s">
        <v>7543</v>
      </c>
      <c r="R1267" t="s">
        <v>7052</v>
      </c>
      <c r="W1267" t="s">
        <v>6859</v>
      </c>
      <c r="AS1267" t="s">
        <v>6800</v>
      </c>
      <c r="AY1267" t="s">
        <v>7053</v>
      </c>
      <c r="BV1267" t="s">
        <v>6931</v>
      </c>
      <c r="BZ1267" t="s">
        <v>6825</v>
      </c>
      <c r="CH1267" t="s">
        <v>7051</v>
      </c>
      <c r="CS1267" t="str">
        <f t="shared" si="1"/>
        <v>select 'B9306PCR' PLAT_NO, 'POOL PERMATA HIJAU' PARKING_LOCATION union all</v>
      </c>
    </row>
    <row r="1268" spans="5:97" customFormat="1" x14ac:dyDescent="0.25">
      <c r="E1268" t="s">
        <v>7544</v>
      </c>
      <c r="J1268" t="s">
        <v>7545</v>
      </c>
      <c r="R1268" t="s">
        <v>7054</v>
      </c>
      <c r="W1268" t="s">
        <v>7055</v>
      </c>
      <c r="AS1268" t="s">
        <v>6800</v>
      </c>
      <c r="AY1268" t="s">
        <v>7056</v>
      </c>
      <c r="BV1268" t="s">
        <v>6931</v>
      </c>
      <c r="BZ1268" t="s">
        <v>6874</v>
      </c>
      <c r="CH1268" t="s">
        <v>7057</v>
      </c>
      <c r="CS1268" t="str">
        <f t="shared" si="1"/>
        <v>select 'B9408PBE' PLAT_NO, 'BENGKEL SEBULU' PARKING_LOCATION union all</v>
      </c>
    </row>
    <row r="1269" spans="5:97" customFormat="1" x14ac:dyDescent="0.25">
      <c r="E1269" t="s">
        <v>7546</v>
      </c>
      <c r="J1269" t="s">
        <v>7547</v>
      </c>
      <c r="R1269" t="s">
        <v>7058</v>
      </c>
      <c r="W1269" t="s">
        <v>7059</v>
      </c>
      <c r="AS1269" t="s">
        <v>6807</v>
      </c>
      <c r="AY1269" t="s">
        <v>7060</v>
      </c>
      <c r="BV1269" t="s">
        <v>6931</v>
      </c>
      <c r="BZ1269" t="s">
        <v>6820</v>
      </c>
      <c r="CH1269" t="s">
        <v>7051</v>
      </c>
      <c r="CS1269" t="str">
        <f t="shared" si="1"/>
        <v>select 'B9828UXB' PLAT_NO, 'POOL PERMATA HIJAU' PARKING_LOCATION union all</v>
      </c>
    </row>
    <row r="1270" spans="5:97" customFormat="1" x14ac:dyDescent="0.25">
      <c r="E1270" t="s">
        <v>7548</v>
      </c>
      <c r="J1270" t="s">
        <v>7549</v>
      </c>
      <c r="R1270" t="s">
        <v>7061</v>
      </c>
      <c r="W1270" t="s">
        <v>7062</v>
      </c>
      <c r="AS1270" t="s">
        <v>6800</v>
      </c>
      <c r="AY1270" t="s">
        <v>6942</v>
      </c>
      <c r="BV1270" t="s">
        <v>6931</v>
      </c>
      <c r="BZ1270" t="s">
        <v>6825</v>
      </c>
      <c r="CH1270" t="s">
        <v>7063</v>
      </c>
      <c r="CS1270" t="str">
        <f t="shared" si="1"/>
        <v>select 'B9074PBF' PLAT_NO, 'MITSUBISHI DIPO BALIKPAPAN' PARKING_LOCATION union all</v>
      </c>
    </row>
    <row r="1271" spans="5:97" customFormat="1" x14ac:dyDescent="0.25">
      <c r="E1271" t="s">
        <v>7550</v>
      </c>
      <c r="J1271" t="s">
        <v>7551</v>
      </c>
      <c r="R1271" t="s">
        <v>7064</v>
      </c>
      <c r="W1271" t="s">
        <v>7065</v>
      </c>
      <c r="AS1271" t="s">
        <v>6800</v>
      </c>
      <c r="AY1271" t="s">
        <v>6972</v>
      </c>
      <c r="BV1271" t="s">
        <v>6931</v>
      </c>
      <c r="BZ1271" t="s">
        <v>6825</v>
      </c>
      <c r="CH1271" t="s">
        <v>7066</v>
      </c>
      <c r="CS1271" t="str">
        <f t="shared" si="1"/>
        <v>select 'B9070UBC' PLAT_NO, 'BETA BERLIAN KENDARI' PARKING_LOCATION union all</v>
      </c>
    </row>
    <row r="1272" spans="5:97" customFormat="1" x14ac:dyDescent="0.25">
      <c r="E1272" t="s">
        <v>7552</v>
      </c>
      <c r="J1272" t="s">
        <v>7553</v>
      </c>
      <c r="R1272" t="s">
        <v>7067</v>
      </c>
      <c r="W1272" t="s">
        <v>7062</v>
      </c>
      <c r="AS1272" t="s">
        <v>521</v>
      </c>
      <c r="AY1272" t="s">
        <v>6972</v>
      </c>
      <c r="BV1272" t="s">
        <v>6931</v>
      </c>
      <c r="BZ1272" t="s">
        <v>6820</v>
      </c>
      <c r="CH1272" t="s">
        <v>7068</v>
      </c>
      <c r="CS1272" t="str">
        <f t="shared" si="1"/>
        <v>select 'BM9908TX' PLAT_NO, 'Jl Mawar' PARKING_LOCATION union all</v>
      </c>
    </row>
    <row r="1273" spans="5:97" customFormat="1" x14ac:dyDescent="0.25">
      <c r="E1273" t="s">
        <v>7554</v>
      </c>
      <c r="J1273" t="s">
        <v>7555</v>
      </c>
      <c r="R1273" t="s">
        <v>7069</v>
      </c>
      <c r="W1273" t="s">
        <v>7070</v>
      </c>
      <c r="AS1273" t="s">
        <v>521</v>
      </c>
      <c r="AY1273" t="s">
        <v>6872</v>
      </c>
      <c r="BV1273" t="s">
        <v>6931</v>
      </c>
      <c r="BZ1273" t="s">
        <v>6825</v>
      </c>
      <c r="CH1273" t="s">
        <v>7071</v>
      </c>
      <c r="CS1273" t="str">
        <f t="shared" si="1"/>
        <v>select 'BM1618VG' PLAT_NO, 'SURYA JAYA MOTOR' PARKING_LOCATION union all</v>
      </c>
    </row>
    <row r="1274" spans="5:97" customFormat="1" x14ac:dyDescent="0.25">
      <c r="E1274" t="s">
        <v>7556</v>
      </c>
      <c r="J1274" t="s">
        <v>7557</v>
      </c>
      <c r="R1274" t="s">
        <v>7072</v>
      </c>
      <c r="W1274" t="s">
        <v>7073</v>
      </c>
      <c r="AS1274" t="s">
        <v>6800</v>
      </c>
      <c r="AY1274" t="s">
        <v>7074</v>
      </c>
      <c r="BV1274" t="s">
        <v>6931</v>
      </c>
      <c r="BZ1274" t="s">
        <v>6820</v>
      </c>
      <c r="CH1274" t="s">
        <v>7051</v>
      </c>
      <c r="CS1274" t="str">
        <f t="shared" si="1"/>
        <v>select 'B9677PAK' PLAT_NO, 'POOL PERMATA HIJAU' PARKING_LOCATION union all</v>
      </c>
    </row>
    <row r="1275" spans="5:97" customFormat="1" x14ac:dyDescent="0.25">
      <c r="E1275" t="s">
        <v>7558</v>
      </c>
      <c r="J1275" t="s">
        <v>7559</v>
      </c>
      <c r="R1275" t="s">
        <v>7075</v>
      </c>
      <c r="W1275" t="s">
        <v>6871</v>
      </c>
      <c r="AS1275" t="s">
        <v>6800</v>
      </c>
      <c r="AY1275" t="s">
        <v>7076</v>
      </c>
      <c r="BV1275" t="s">
        <v>6931</v>
      </c>
      <c r="BZ1275" t="s">
        <v>6820</v>
      </c>
      <c r="CH1275" t="s">
        <v>7051</v>
      </c>
      <c r="CS1275" t="str">
        <f t="shared" si="1"/>
        <v>select 'B9935PCT' PLAT_NO, 'POOL PERMATA HIJAU' PARKING_LOCATION union all</v>
      </c>
    </row>
    <row r="1276" spans="5:97" customFormat="1" x14ac:dyDescent="0.25">
      <c r="E1276" t="s">
        <v>7560</v>
      </c>
      <c r="J1276" t="s">
        <v>7561</v>
      </c>
      <c r="R1276" t="s">
        <v>7077</v>
      </c>
      <c r="W1276" t="s">
        <v>6831</v>
      </c>
      <c r="AS1276" t="s">
        <v>521</v>
      </c>
      <c r="AY1276" t="s">
        <v>7078</v>
      </c>
      <c r="BV1276" t="s">
        <v>6931</v>
      </c>
      <c r="BZ1276" t="s">
        <v>6874</v>
      </c>
      <c r="CH1276" t="s">
        <v>6821</v>
      </c>
      <c r="CS1276" t="str">
        <f t="shared" si="1"/>
        <v>select 'B2793POQ' PLAT_NO, 'HANGGAR' PARKING_LOCATION union all</v>
      </c>
    </row>
    <row r="1277" spans="5:97" customFormat="1" x14ac:dyDescent="0.25">
      <c r="E1277" t="s">
        <v>7562</v>
      </c>
      <c r="J1277" t="s">
        <v>7563</v>
      </c>
      <c r="R1277" t="s">
        <v>7079</v>
      </c>
      <c r="W1277" t="s">
        <v>6941</v>
      </c>
      <c r="AS1277" t="s">
        <v>521</v>
      </c>
      <c r="AY1277" t="s">
        <v>6975</v>
      </c>
      <c r="BE1277" t="s">
        <v>6917</v>
      </c>
      <c r="BV1277" t="s">
        <v>6931</v>
      </c>
      <c r="BZ1277" t="s">
        <v>6838</v>
      </c>
      <c r="CH1277" t="s">
        <v>6809</v>
      </c>
      <c r="CS1277" t="str">
        <f t="shared" si="1"/>
        <v>select 'B2881PFH' PLAT_NO, 'PERMATA HIJAU' PARKING_LOCATION union all</v>
      </c>
    </row>
    <row r="1278" spans="5:97" customFormat="1" x14ac:dyDescent="0.25">
      <c r="E1278" t="s">
        <v>7564</v>
      </c>
      <c r="J1278" t="s">
        <v>7565</v>
      </c>
      <c r="R1278" t="s">
        <v>7080</v>
      </c>
      <c r="W1278" t="s">
        <v>6963</v>
      </c>
      <c r="AS1278" t="s">
        <v>521</v>
      </c>
      <c r="AY1278" t="s">
        <v>7081</v>
      </c>
      <c r="BV1278" t="s">
        <v>6931</v>
      </c>
      <c r="BZ1278" t="s">
        <v>6945</v>
      </c>
      <c r="CS1278" t="str">
        <f t="shared" si="1"/>
        <v>select 'B2167SIF' PLAT_NO, null PARKING_LOCATION union all</v>
      </c>
    </row>
    <row r="1279" spans="5:97" customFormat="1" x14ac:dyDescent="0.25">
      <c r="E1279" t="s">
        <v>7566</v>
      </c>
      <c r="J1279" t="s">
        <v>7567</v>
      </c>
      <c r="R1279" t="s">
        <v>7082</v>
      </c>
      <c r="W1279" t="s">
        <v>7083</v>
      </c>
      <c r="AS1279" t="s">
        <v>521</v>
      </c>
      <c r="AY1279" t="s">
        <v>7081</v>
      </c>
      <c r="BV1279" t="s">
        <v>6931</v>
      </c>
      <c r="BZ1279" t="s">
        <v>6945</v>
      </c>
      <c r="CS1279" t="str">
        <f t="shared" si="1"/>
        <v>select 'B2099SID' PLAT_NO, null PARKING_LOCATION union all</v>
      </c>
    </row>
    <row r="1280" spans="5:97" customFormat="1" x14ac:dyDescent="0.25">
      <c r="E1280" t="s">
        <v>7568</v>
      </c>
      <c r="J1280" t="s">
        <v>7569</v>
      </c>
      <c r="R1280" t="s">
        <v>7084</v>
      </c>
      <c r="W1280" t="s">
        <v>6871</v>
      </c>
      <c r="AS1280" t="s">
        <v>6800</v>
      </c>
      <c r="AY1280" t="s">
        <v>7085</v>
      </c>
      <c r="BV1280" t="s">
        <v>6931</v>
      </c>
      <c r="BZ1280" t="s">
        <v>6945</v>
      </c>
      <c r="CH1280" t="s">
        <v>7086</v>
      </c>
      <c r="CS1280" t="str">
        <f t="shared" si="1"/>
        <v>select 'B9748PCS' PLAT_NO, 'AUTOBLITZ' PARKING_LOCATION union all</v>
      </c>
    </row>
    <row r="1281" spans="5:97" customFormat="1" x14ac:dyDescent="0.25">
      <c r="E1281" t="s">
        <v>343</v>
      </c>
      <c r="J1281" t="s">
        <v>7570</v>
      </c>
      <c r="R1281" t="s">
        <v>7087</v>
      </c>
      <c r="W1281" t="s">
        <v>7024</v>
      </c>
      <c r="AS1281" t="s">
        <v>6807</v>
      </c>
      <c r="AY1281" t="s">
        <v>6999</v>
      </c>
      <c r="BV1281" t="s">
        <v>6931</v>
      </c>
      <c r="BZ1281" t="s">
        <v>6874</v>
      </c>
      <c r="CH1281" t="s">
        <v>7071</v>
      </c>
      <c r="CS1281" t="str">
        <f t="shared" si="1"/>
        <v>select 'B9506PCS' PLAT_NO, 'SURYA JAYA MOTOR' PARKING_LOCATION union all</v>
      </c>
    </row>
    <row r="1282" spans="5:97" customFormat="1" x14ac:dyDescent="0.25">
      <c r="E1282" t="s">
        <v>7571</v>
      </c>
      <c r="J1282" t="s">
        <v>7572</v>
      </c>
      <c r="R1282" t="s">
        <v>7088</v>
      </c>
      <c r="W1282" t="s">
        <v>7089</v>
      </c>
      <c r="AS1282" t="s">
        <v>521</v>
      </c>
      <c r="AY1282" t="s">
        <v>6999</v>
      </c>
      <c r="BV1282" t="s">
        <v>6931</v>
      </c>
      <c r="BZ1282" t="s">
        <v>6825</v>
      </c>
      <c r="CH1282" t="s">
        <v>6809</v>
      </c>
      <c r="CS1282" t="str">
        <f t="shared" si="1"/>
        <v>select 'B2269UOS' PLAT_NO, 'PERMATA HIJAU' PARKING_LOCATION union all</v>
      </c>
    </row>
    <row r="1283" spans="5:97" customFormat="1" x14ac:dyDescent="0.25">
      <c r="E1283" t="s">
        <v>7573</v>
      </c>
      <c r="J1283" t="s">
        <v>7574</v>
      </c>
      <c r="R1283" t="s">
        <v>7090</v>
      </c>
      <c r="W1283" t="s">
        <v>7091</v>
      </c>
      <c r="AS1283" t="s">
        <v>521</v>
      </c>
      <c r="AY1283" t="s">
        <v>7092</v>
      </c>
      <c r="BV1283" t="s">
        <v>6931</v>
      </c>
      <c r="BZ1283" t="s">
        <v>6820</v>
      </c>
      <c r="CH1283" t="s">
        <v>7093</v>
      </c>
      <c r="CS1283" t="str">
        <f t="shared" si="1"/>
        <v>select 'B2962SIK' PLAT_NO, 'BENGKEL FIX A CAR' PARKING_LOCATION union all</v>
      </c>
    </row>
    <row r="1284" spans="5:97" customFormat="1" x14ac:dyDescent="0.25">
      <c r="E1284" t="s">
        <v>7575</v>
      </c>
      <c r="J1284" t="s">
        <v>7576</v>
      </c>
      <c r="R1284" t="s">
        <v>7094</v>
      </c>
      <c r="W1284" t="s">
        <v>6871</v>
      </c>
      <c r="AS1284" t="s">
        <v>6800</v>
      </c>
      <c r="AY1284" t="s">
        <v>6956</v>
      </c>
      <c r="BV1284" t="s">
        <v>6931</v>
      </c>
      <c r="BZ1284" t="s">
        <v>6874</v>
      </c>
      <c r="CH1284" t="s">
        <v>7095</v>
      </c>
      <c r="CS1284" t="str">
        <f t="shared" si="1"/>
        <v>select 'B9849PCS' PLAT_NO, 'M21 LAMPUNG' PARKING_LOCATION union all</v>
      </c>
    </row>
    <row r="1285" spans="5:97" customFormat="1" x14ac:dyDescent="0.25">
      <c r="E1285" t="s">
        <v>7577</v>
      </c>
      <c r="J1285" t="s">
        <v>7578</v>
      </c>
      <c r="R1285" t="s">
        <v>7096</v>
      </c>
      <c r="W1285" t="s">
        <v>7097</v>
      </c>
      <c r="AS1285" t="s">
        <v>6800</v>
      </c>
      <c r="AY1285" t="s">
        <v>7098</v>
      </c>
      <c r="BV1285" t="s">
        <v>6931</v>
      </c>
      <c r="BZ1285" t="s">
        <v>6945</v>
      </c>
      <c r="CH1285" t="s">
        <v>7099</v>
      </c>
      <c r="CS1285" t="str">
        <f t="shared" si="1"/>
        <v>select 'KT8518NH' PLAT_NO, 'MITSUBISHI BERAU' PARKING_LOCATION union all</v>
      </c>
    </row>
    <row r="1286" spans="5:97" customFormat="1" x14ac:dyDescent="0.25">
      <c r="E1286" t="s">
        <v>7579</v>
      </c>
      <c r="J1286" t="s">
        <v>7580</v>
      </c>
      <c r="R1286" t="s">
        <v>7100</v>
      </c>
      <c r="W1286" t="s">
        <v>7101</v>
      </c>
      <c r="AS1286" t="s">
        <v>6807</v>
      </c>
      <c r="AY1286" t="s">
        <v>6829</v>
      </c>
      <c r="BV1286" t="s">
        <v>6931</v>
      </c>
      <c r="BZ1286" t="s">
        <v>6820</v>
      </c>
      <c r="CH1286" t="s">
        <v>6821</v>
      </c>
      <c r="CS1286" t="str">
        <f t="shared" si="1"/>
        <v>select 'B9385UXD' PLAT_NO, 'HANGGAR' PARKING_LOCATION union all</v>
      </c>
    </row>
    <row r="1287" spans="5:97" customFormat="1" x14ac:dyDescent="0.25">
      <c r="E1287" t="s">
        <v>7581</v>
      </c>
      <c r="J1287" t="s">
        <v>7582</v>
      </c>
      <c r="R1287" t="s">
        <v>7102</v>
      </c>
      <c r="W1287" t="s">
        <v>6871</v>
      </c>
      <c r="AS1287" t="s">
        <v>6800</v>
      </c>
      <c r="AY1287" t="s">
        <v>6921</v>
      </c>
      <c r="BV1287" t="s">
        <v>6931</v>
      </c>
      <c r="BZ1287" t="s">
        <v>6820</v>
      </c>
      <c r="CH1287" t="s">
        <v>7103</v>
      </c>
      <c r="CS1287" t="str">
        <f t="shared" si="1"/>
        <v>select 'B9746PCS' PLAT_NO, 'AUTO KOOL' PARKING_LOCATION union all</v>
      </c>
    </row>
    <row r="1288" spans="5:97" customFormat="1" x14ac:dyDescent="0.25">
      <c r="E1288" t="s">
        <v>7583</v>
      </c>
      <c r="J1288" t="s">
        <v>7584</v>
      </c>
      <c r="R1288" t="s">
        <v>7104</v>
      </c>
      <c r="W1288" t="s">
        <v>6823</v>
      </c>
      <c r="AS1288" t="s">
        <v>521</v>
      </c>
      <c r="AY1288" t="s">
        <v>6921</v>
      </c>
      <c r="BV1288" t="s">
        <v>6931</v>
      </c>
      <c r="BZ1288" t="s">
        <v>6825</v>
      </c>
      <c r="CH1288" t="s">
        <v>6809</v>
      </c>
      <c r="CS1288" t="str">
        <f t="shared" si="1"/>
        <v>select 'B2476SID' PLAT_NO, 'PERMATA HIJAU' PARKING_LOCATION union all</v>
      </c>
    </row>
    <row r="1289" spans="5:97" customFormat="1" x14ac:dyDescent="0.25">
      <c r="E1289" t="s">
        <v>7585</v>
      </c>
      <c r="J1289" t="s">
        <v>7586</v>
      </c>
      <c r="R1289" t="s">
        <v>7105</v>
      </c>
      <c r="W1289" t="s">
        <v>6865</v>
      </c>
      <c r="AS1289" t="s">
        <v>6800</v>
      </c>
      <c r="AY1289" t="s">
        <v>6888</v>
      </c>
      <c r="BV1289" t="s">
        <v>6931</v>
      </c>
      <c r="BZ1289" t="s">
        <v>6874</v>
      </c>
      <c r="CH1289" t="s">
        <v>7106</v>
      </c>
      <c r="CS1289" t="str">
        <f t="shared" si="1"/>
        <v>select 'B9641PCS' PLAT_NO, 'MARINA MOTOR' PARKING_LOCATION union all</v>
      </c>
    </row>
    <row r="1290" spans="5:97" customFormat="1" x14ac:dyDescent="0.25">
      <c r="E1290" t="s">
        <v>7587</v>
      </c>
      <c r="J1290" t="s">
        <v>7588</v>
      </c>
      <c r="R1290" t="s">
        <v>7107</v>
      </c>
      <c r="W1290" t="s">
        <v>6844</v>
      </c>
      <c r="AS1290" t="s">
        <v>521</v>
      </c>
      <c r="BV1290" t="s">
        <v>6931</v>
      </c>
      <c r="BZ1290" t="s">
        <v>6825</v>
      </c>
      <c r="CH1290" t="s">
        <v>6842</v>
      </c>
      <c r="CS1290" t="str">
        <f t="shared" si="1"/>
        <v>select 'L1108VX' PLAT_NO, 'CAREADY' PARKING_LOCATION union all</v>
      </c>
    </row>
    <row r="1291" spans="5:97" customFormat="1" x14ac:dyDescent="0.25">
      <c r="E1291" t="s">
        <v>7589</v>
      </c>
      <c r="J1291" t="s">
        <v>7590</v>
      </c>
      <c r="R1291" t="s">
        <v>7108</v>
      </c>
      <c r="W1291" t="s">
        <v>7109</v>
      </c>
      <c r="AS1291" t="s">
        <v>521</v>
      </c>
      <c r="BV1291" t="s">
        <v>6931</v>
      </c>
      <c r="BZ1291" t="s">
        <v>6820</v>
      </c>
      <c r="CH1291" t="s">
        <v>6809</v>
      </c>
      <c r="CS1291" t="str">
        <f t="shared" si="1"/>
        <v>select 'B1415DKT' PLAT_NO, 'PERMATA HIJAU' PARKING_LOCATION union all</v>
      </c>
    </row>
    <row r="1292" spans="5:97" customFormat="1" x14ac:dyDescent="0.25">
      <c r="E1292" t="s">
        <v>7591</v>
      </c>
      <c r="J1292" t="s">
        <v>7592</v>
      </c>
      <c r="R1292" t="s">
        <v>7110</v>
      </c>
      <c r="W1292" t="s">
        <v>7109</v>
      </c>
      <c r="AS1292" t="s">
        <v>521</v>
      </c>
      <c r="BV1292" t="s">
        <v>6931</v>
      </c>
      <c r="BZ1292" t="s">
        <v>6825</v>
      </c>
      <c r="CH1292" t="s">
        <v>7111</v>
      </c>
      <c r="CS1292" t="str">
        <f t="shared" si="1"/>
        <v>select 'AB1801QM' PLAT_NO, 'MAESTRO' PARKING_LOCATION union all</v>
      </c>
    </row>
    <row r="1293" spans="5:97" customFormat="1" x14ac:dyDescent="0.25">
      <c r="E1293" t="s">
        <v>7593</v>
      </c>
      <c r="J1293" t="s">
        <v>7594</v>
      </c>
      <c r="R1293" t="s">
        <v>7112</v>
      </c>
      <c r="W1293" t="s">
        <v>7113</v>
      </c>
      <c r="AS1293" t="s">
        <v>521</v>
      </c>
      <c r="BE1293" t="s">
        <v>6819</v>
      </c>
      <c r="BV1293" t="s">
        <v>6931</v>
      </c>
      <c r="BZ1293" t="s">
        <v>6979</v>
      </c>
      <c r="CH1293" t="s">
        <v>6809</v>
      </c>
      <c r="CS1293" t="str">
        <f t="shared" ref="CS1293:CS1356" si="2">"select '" &amp; TRIM(E1293) &amp; "' PLAT_NO, " &amp; IF(LEN(CH1293) &gt; 0, "'" &amp; TRIM(CH1293) &amp; "'", "null") &amp; " PARKING_LOCATION union all"</f>
        <v>select 'B1259UJV' PLAT_NO, 'PERMATA HIJAU' PARKING_LOCATION union all</v>
      </c>
    </row>
    <row r="1294" spans="5:97" customFormat="1" x14ac:dyDescent="0.25">
      <c r="E1294" t="s">
        <v>7595</v>
      </c>
      <c r="J1294" t="s">
        <v>7596</v>
      </c>
      <c r="R1294" t="s">
        <v>7114</v>
      </c>
      <c r="W1294" t="s">
        <v>7115</v>
      </c>
      <c r="AS1294" t="s">
        <v>521</v>
      </c>
      <c r="BE1294" t="s">
        <v>6819</v>
      </c>
      <c r="BV1294" t="s">
        <v>6931</v>
      </c>
      <c r="BZ1294" t="s">
        <v>6838</v>
      </c>
      <c r="CH1294" t="s">
        <v>6809</v>
      </c>
      <c r="CS1294" t="str">
        <f t="shared" si="2"/>
        <v>select 'F1619AAQ' PLAT_NO, 'PERMATA HIJAU' PARKING_LOCATION union all</v>
      </c>
    </row>
    <row r="1295" spans="5:97" customFormat="1" x14ac:dyDescent="0.25">
      <c r="E1295" t="s">
        <v>7597</v>
      </c>
      <c r="J1295" t="s">
        <v>7598</v>
      </c>
      <c r="R1295" t="s">
        <v>7116</v>
      </c>
      <c r="W1295" t="s">
        <v>7117</v>
      </c>
      <c r="AS1295" t="s">
        <v>521</v>
      </c>
      <c r="AY1295" t="s">
        <v>7118</v>
      </c>
      <c r="BE1295" t="s">
        <v>6917</v>
      </c>
      <c r="BV1295" t="s">
        <v>6931</v>
      </c>
      <c r="BZ1295" t="s">
        <v>6934</v>
      </c>
      <c r="CH1295" t="s">
        <v>6809</v>
      </c>
      <c r="CS1295" t="str">
        <f t="shared" si="2"/>
        <v>select 'B1066RZ' PLAT_NO, 'PERMATA HIJAU' PARKING_LOCATION union all</v>
      </c>
    </row>
    <row r="1296" spans="5:97" customFormat="1" x14ac:dyDescent="0.25">
      <c r="E1296" t="s">
        <v>7599</v>
      </c>
      <c r="J1296" t="s">
        <v>7600</v>
      </c>
      <c r="R1296" t="s">
        <v>7119</v>
      </c>
      <c r="W1296" t="s">
        <v>7120</v>
      </c>
      <c r="AS1296" t="s">
        <v>521</v>
      </c>
      <c r="AY1296" t="s">
        <v>7118</v>
      </c>
      <c r="BE1296" t="s">
        <v>6833</v>
      </c>
      <c r="BV1296" t="s">
        <v>522</v>
      </c>
      <c r="BZ1296" t="s">
        <v>6820</v>
      </c>
      <c r="CH1296" t="s">
        <v>6809</v>
      </c>
      <c r="CS1296" t="str">
        <f t="shared" si="2"/>
        <v>select 'B1274PJV' PLAT_NO, 'PERMATA HIJAU' PARKING_LOCATION union all</v>
      </c>
    </row>
    <row r="1297" spans="5:97" customFormat="1" x14ac:dyDescent="0.25">
      <c r="E1297" t="s">
        <v>7601</v>
      </c>
      <c r="J1297" t="s">
        <v>7602</v>
      </c>
      <c r="R1297" t="s">
        <v>7121</v>
      </c>
      <c r="W1297" t="s">
        <v>7122</v>
      </c>
      <c r="AS1297" t="s">
        <v>521</v>
      </c>
      <c r="BV1297" t="s">
        <v>6931</v>
      </c>
      <c r="BZ1297" t="s">
        <v>6825</v>
      </c>
      <c r="CH1297" t="s">
        <v>6842</v>
      </c>
      <c r="CS1297" t="str">
        <f t="shared" si="2"/>
        <v>select 'B1981SJR' PLAT_NO, 'CAREADY' PARKING_LOCATION union all</v>
      </c>
    </row>
    <row r="1298" spans="5:97" customFormat="1" x14ac:dyDescent="0.25">
      <c r="E1298" t="s">
        <v>7603</v>
      </c>
      <c r="J1298" t="s">
        <v>7604</v>
      </c>
      <c r="R1298" t="s">
        <v>7123</v>
      </c>
      <c r="W1298" t="s">
        <v>7124</v>
      </c>
      <c r="AS1298" t="s">
        <v>6807</v>
      </c>
      <c r="AY1298" t="s">
        <v>7125</v>
      </c>
      <c r="BV1298" t="s">
        <v>522</v>
      </c>
      <c r="BZ1298" t="s">
        <v>6803</v>
      </c>
      <c r="CH1298" t="s">
        <v>7126</v>
      </c>
      <c r="CS1298" t="str">
        <f t="shared" si="2"/>
        <v>select 'B9183UDH' PLAT_NO, 'BENGKEL BODY REPAIR' PARKING_LOCATION union all</v>
      </c>
    </row>
    <row r="1299" spans="5:97" customFormat="1" x14ac:dyDescent="0.25">
      <c r="E1299" t="s">
        <v>7605</v>
      </c>
      <c r="J1299" t="s">
        <v>7606</v>
      </c>
      <c r="R1299" t="s">
        <v>7127</v>
      </c>
      <c r="W1299" t="s">
        <v>6871</v>
      </c>
      <c r="AS1299" t="s">
        <v>6800</v>
      </c>
      <c r="AY1299" t="s">
        <v>7128</v>
      </c>
      <c r="BV1299" t="s">
        <v>522</v>
      </c>
      <c r="BZ1299" t="s">
        <v>7129</v>
      </c>
      <c r="CH1299" t="s">
        <v>6842</v>
      </c>
      <c r="CS1299" t="str">
        <f t="shared" si="2"/>
        <v>select 'B9201PCL' PLAT_NO, 'CAREADY' PARKING_LOCATION union all</v>
      </c>
    </row>
    <row r="1300" spans="5:97" customFormat="1" x14ac:dyDescent="0.25">
      <c r="E1300" t="s">
        <v>7607</v>
      </c>
      <c r="J1300" t="s">
        <v>7608</v>
      </c>
      <c r="R1300" t="s">
        <v>7130</v>
      </c>
      <c r="W1300" t="s">
        <v>6938</v>
      </c>
      <c r="AS1300" t="s">
        <v>6807</v>
      </c>
      <c r="AY1300" t="s">
        <v>7131</v>
      </c>
      <c r="BV1300" t="s">
        <v>522</v>
      </c>
      <c r="BZ1300" t="s">
        <v>7008</v>
      </c>
      <c r="CH1300" t="s">
        <v>7132</v>
      </c>
      <c r="CS1300" t="str">
        <f t="shared" si="2"/>
        <v>select 'B9183PCL' PLAT_NO, 'DSSM' PARKING_LOCATION union all</v>
      </c>
    </row>
    <row r="1301" spans="5:97" customFormat="1" x14ac:dyDescent="0.25">
      <c r="E1301" t="s">
        <v>7609</v>
      </c>
      <c r="J1301" t="s">
        <v>7610</v>
      </c>
      <c r="R1301" t="s">
        <v>7133</v>
      </c>
      <c r="W1301" t="s">
        <v>6938</v>
      </c>
      <c r="AS1301" t="s">
        <v>6807</v>
      </c>
      <c r="AY1301" t="s">
        <v>7134</v>
      </c>
      <c r="BV1301" t="s">
        <v>522</v>
      </c>
      <c r="BZ1301" t="s">
        <v>7008</v>
      </c>
      <c r="CH1301" t="s">
        <v>7132</v>
      </c>
      <c r="CS1301" t="str">
        <f t="shared" si="2"/>
        <v>select 'B9176PCL' PLAT_NO, 'DSSM' PARKING_LOCATION union all</v>
      </c>
    </row>
    <row r="1302" spans="5:97" customFormat="1" x14ac:dyDescent="0.25">
      <c r="E1302" t="s">
        <v>7611</v>
      </c>
      <c r="J1302" t="s">
        <v>7612</v>
      </c>
      <c r="R1302" t="s">
        <v>7135</v>
      </c>
      <c r="W1302" t="s">
        <v>6938</v>
      </c>
      <c r="AS1302" t="s">
        <v>6807</v>
      </c>
      <c r="AY1302" t="s">
        <v>7134</v>
      </c>
      <c r="BV1302" t="s">
        <v>522</v>
      </c>
      <c r="BZ1302" t="s">
        <v>6803</v>
      </c>
      <c r="CH1302" t="s">
        <v>6855</v>
      </c>
      <c r="CS1302" t="str">
        <f t="shared" si="2"/>
        <v>select 'B9181PCL' PLAT_NO, 'ALAM SURYA PUTRA' PARKING_LOCATION union all</v>
      </c>
    </row>
    <row r="1303" spans="5:97" customFormat="1" x14ac:dyDescent="0.25">
      <c r="E1303" t="s">
        <v>7613</v>
      </c>
      <c r="J1303" t="s">
        <v>7614</v>
      </c>
      <c r="R1303" t="s">
        <v>7136</v>
      </c>
      <c r="W1303" t="s">
        <v>7137</v>
      </c>
      <c r="AS1303" t="s">
        <v>521</v>
      </c>
      <c r="AY1303" t="s">
        <v>7138</v>
      </c>
      <c r="BV1303" t="s">
        <v>522</v>
      </c>
      <c r="BZ1303" t="s">
        <v>7008</v>
      </c>
      <c r="CH1303" t="s">
        <v>7139</v>
      </c>
      <c r="CS1303" t="str">
        <f t="shared" si="2"/>
        <v>select 'B1694PRY' PLAT_NO, 'DSSM SURABAYA' PARKING_LOCATION union all</v>
      </c>
    </row>
    <row r="1304" spans="5:97" customFormat="1" x14ac:dyDescent="0.25">
      <c r="E1304" t="s">
        <v>7615</v>
      </c>
      <c r="J1304" t="s">
        <v>7616</v>
      </c>
      <c r="R1304" t="s">
        <v>7140</v>
      </c>
      <c r="W1304" t="s">
        <v>7122</v>
      </c>
      <c r="AS1304" t="s">
        <v>521</v>
      </c>
      <c r="AY1304" t="s">
        <v>7141</v>
      </c>
      <c r="BV1304" t="s">
        <v>522</v>
      </c>
      <c r="BZ1304" t="s">
        <v>7008</v>
      </c>
      <c r="CH1304" t="s">
        <v>7132</v>
      </c>
      <c r="CS1304" t="str">
        <f t="shared" si="2"/>
        <v>select 'B1902SJR' PLAT_NO, 'DSSM' PARKING_LOCATION union all</v>
      </c>
    </row>
    <row r="1305" spans="5:97" customFormat="1" x14ac:dyDescent="0.25">
      <c r="E1305" t="s">
        <v>7617</v>
      </c>
      <c r="J1305" t="s">
        <v>7618</v>
      </c>
      <c r="R1305" t="s">
        <v>7142</v>
      </c>
      <c r="W1305" t="s">
        <v>7143</v>
      </c>
      <c r="AS1305" t="s">
        <v>6807</v>
      </c>
      <c r="AY1305" t="s">
        <v>7144</v>
      </c>
      <c r="BV1305" t="s">
        <v>522</v>
      </c>
      <c r="BZ1305" t="s">
        <v>6803</v>
      </c>
      <c r="CH1305" t="s">
        <v>6815</v>
      </c>
      <c r="CS1305" t="str">
        <f t="shared" si="2"/>
        <v>select 'B9545BIS' PLAT_NO, 'X2 PAINT' PARKING_LOCATION union all</v>
      </c>
    </row>
    <row r="1306" spans="5:97" customFormat="1" x14ac:dyDescent="0.25">
      <c r="E1306" t="s">
        <v>7619</v>
      </c>
      <c r="J1306" t="s">
        <v>7620</v>
      </c>
      <c r="R1306" t="s">
        <v>7145</v>
      </c>
      <c r="W1306" t="s">
        <v>7143</v>
      </c>
      <c r="AS1306" t="s">
        <v>6807</v>
      </c>
      <c r="AY1306" t="s">
        <v>7144</v>
      </c>
      <c r="BV1306" t="s">
        <v>522</v>
      </c>
      <c r="BZ1306" t="s">
        <v>6803</v>
      </c>
      <c r="CH1306" t="s">
        <v>6893</v>
      </c>
      <c r="CS1306" t="str">
        <f t="shared" si="2"/>
        <v>select 'B9556BIS' PLAT_NO, 'KARYA MAJU SAMPURNA' PARKING_LOCATION union all</v>
      </c>
    </row>
    <row r="1307" spans="5:97" customFormat="1" x14ac:dyDescent="0.25">
      <c r="E1307" t="s">
        <v>7621</v>
      </c>
      <c r="J1307" t="s">
        <v>7622</v>
      </c>
      <c r="R1307" t="s">
        <v>7146</v>
      </c>
      <c r="W1307" t="s">
        <v>7143</v>
      </c>
      <c r="AS1307" t="s">
        <v>6807</v>
      </c>
      <c r="AY1307" t="s">
        <v>7144</v>
      </c>
      <c r="BV1307" t="s">
        <v>522</v>
      </c>
      <c r="BZ1307" t="s">
        <v>6803</v>
      </c>
      <c r="CH1307" t="s">
        <v>6893</v>
      </c>
      <c r="CS1307" t="str">
        <f t="shared" si="2"/>
        <v>select 'B9554BIS' PLAT_NO, 'KARYA MAJU SAMPURNA' PARKING_LOCATION union all</v>
      </c>
    </row>
    <row r="1308" spans="5:97" customFormat="1" x14ac:dyDescent="0.25">
      <c r="E1308" t="s">
        <v>7623</v>
      </c>
      <c r="J1308" t="s">
        <v>7624</v>
      </c>
      <c r="R1308" t="s">
        <v>7147</v>
      </c>
      <c r="W1308" t="s">
        <v>7143</v>
      </c>
      <c r="AS1308" t="s">
        <v>6807</v>
      </c>
      <c r="AY1308" t="s">
        <v>7144</v>
      </c>
      <c r="BV1308" t="s">
        <v>522</v>
      </c>
      <c r="BZ1308" t="s">
        <v>6803</v>
      </c>
      <c r="CH1308" t="s">
        <v>6815</v>
      </c>
      <c r="CS1308" t="str">
        <f t="shared" si="2"/>
        <v>select 'B9560BIS' PLAT_NO, 'X2 PAINT' PARKING_LOCATION union all</v>
      </c>
    </row>
    <row r="1309" spans="5:97" customFormat="1" x14ac:dyDescent="0.25">
      <c r="E1309" t="s">
        <v>7625</v>
      </c>
      <c r="J1309" t="s">
        <v>7626</v>
      </c>
      <c r="R1309" t="s">
        <v>7148</v>
      </c>
      <c r="W1309" t="s">
        <v>7143</v>
      </c>
      <c r="AS1309" t="s">
        <v>6807</v>
      </c>
      <c r="AY1309" t="s">
        <v>7144</v>
      </c>
      <c r="BV1309" t="s">
        <v>522</v>
      </c>
      <c r="BZ1309" t="s">
        <v>6803</v>
      </c>
      <c r="CH1309" t="s">
        <v>6815</v>
      </c>
      <c r="CS1309" t="str">
        <f t="shared" si="2"/>
        <v>select 'B9543BIS' PLAT_NO, 'X2 PAINT' PARKING_LOCATION union all</v>
      </c>
    </row>
    <row r="1310" spans="5:97" customFormat="1" x14ac:dyDescent="0.25">
      <c r="E1310" t="s">
        <v>7627</v>
      </c>
      <c r="J1310" t="s">
        <v>7628</v>
      </c>
      <c r="R1310" t="s">
        <v>7149</v>
      </c>
      <c r="W1310" t="s">
        <v>7143</v>
      </c>
      <c r="AS1310" t="s">
        <v>6807</v>
      </c>
      <c r="AY1310" t="s">
        <v>7144</v>
      </c>
      <c r="BV1310" t="s">
        <v>522</v>
      </c>
      <c r="BZ1310" t="s">
        <v>6803</v>
      </c>
      <c r="CH1310" t="s">
        <v>6815</v>
      </c>
      <c r="CS1310" t="str">
        <f t="shared" si="2"/>
        <v>select 'B9558BIS' PLAT_NO, 'X2 PAINT' PARKING_LOCATION union all</v>
      </c>
    </row>
    <row r="1311" spans="5:97" customFormat="1" x14ac:dyDescent="0.25">
      <c r="E1311" t="s">
        <v>7629</v>
      </c>
      <c r="J1311" t="s">
        <v>7630</v>
      </c>
      <c r="R1311" t="s">
        <v>7150</v>
      </c>
      <c r="W1311" t="s">
        <v>7143</v>
      </c>
      <c r="AS1311" t="s">
        <v>6807</v>
      </c>
      <c r="AY1311" t="s">
        <v>7144</v>
      </c>
      <c r="BV1311" t="s">
        <v>522</v>
      </c>
      <c r="BZ1311" t="s">
        <v>6803</v>
      </c>
      <c r="CH1311" t="s">
        <v>6893</v>
      </c>
      <c r="CS1311" t="str">
        <f t="shared" si="2"/>
        <v>select 'B9541BIS' PLAT_NO, 'KARYA MAJU SAMPURNA' PARKING_LOCATION union all</v>
      </c>
    </row>
    <row r="1312" spans="5:97" customFormat="1" x14ac:dyDescent="0.25">
      <c r="E1312" t="s">
        <v>7631</v>
      </c>
      <c r="J1312" t="s">
        <v>7632</v>
      </c>
      <c r="R1312" t="s">
        <v>7151</v>
      </c>
      <c r="W1312" t="s">
        <v>7143</v>
      </c>
      <c r="AS1312" t="s">
        <v>6807</v>
      </c>
      <c r="AY1312" t="s">
        <v>7144</v>
      </c>
      <c r="BV1312" t="s">
        <v>522</v>
      </c>
      <c r="BZ1312" t="s">
        <v>6803</v>
      </c>
      <c r="CH1312" t="s">
        <v>7152</v>
      </c>
      <c r="CS1312" t="str">
        <f t="shared" si="2"/>
        <v>select 'B9550BIS' PLAT_NO, 'KARYA MAJU SAMPURNA BEKASI' PARKING_LOCATION union all</v>
      </c>
    </row>
    <row r="1313" spans="5:97" customFormat="1" x14ac:dyDescent="0.25">
      <c r="E1313" t="s">
        <v>7633</v>
      </c>
      <c r="J1313" t="s">
        <v>7634</v>
      </c>
      <c r="R1313" t="s">
        <v>7153</v>
      </c>
      <c r="W1313" t="s">
        <v>6837</v>
      </c>
      <c r="AS1313" t="s">
        <v>6807</v>
      </c>
      <c r="AY1313" t="s">
        <v>6869</v>
      </c>
      <c r="BV1313" t="s">
        <v>522</v>
      </c>
      <c r="BZ1313" t="s">
        <v>7129</v>
      </c>
      <c r="CH1313" t="s">
        <v>7154</v>
      </c>
      <c r="CS1313" t="str">
        <f t="shared" si="2"/>
        <v>select 'B9395BXT' PLAT_NO, 'JBA TIPAR' PARKING_LOCATION union all</v>
      </c>
    </row>
    <row r="1314" spans="5:97" customFormat="1" x14ac:dyDescent="0.25">
      <c r="E1314" t="s">
        <v>7635</v>
      </c>
      <c r="J1314" t="s">
        <v>7636</v>
      </c>
      <c r="R1314" t="s">
        <v>7155</v>
      </c>
      <c r="W1314" t="s">
        <v>6806</v>
      </c>
      <c r="AS1314" t="s">
        <v>6807</v>
      </c>
      <c r="AY1314" t="s">
        <v>6869</v>
      </c>
      <c r="BV1314" t="s">
        <v>522</v>
      </c>
      <c r="BZ1314" t="s">
        <v>6803</v>
      </c>
      <c r="CH1314" t="s">
        <v>6855</v>
      </c>
      <c r="CS1314" t="str">
        <f t="shared" si="2"/>
        <v>select 'B9153UDH' PLAT_NO, 'ALAM SURYA PUTRA' PARKING_LOCATION union all</v>
      </c>
    </row>
    <row r="1315" spans="5:97" customFormat="1" x14ac:dyDescent="0.25">
      <c r="E1315" t="s">
        <v>7637</v>
      </c>
      <c r="J1315" t="s">
        <v>7638</v>
      </c>
      <c r="R1315" t="s">
        <v>7156</v>
      </c>
      <c r="W1315" t="s">
        <v>6811</v>
      </c>
      <c r="AS1315" t="s">
        <v>6807</v>
      </c>
      <c r="AY1315" t="s">
        <v>6869</v>
      </c>
      <c r="BV1315" t="s">
        <v>522</v>
      </c>
      <c r="BZ1315" t="s">
        <v>6803</v>
      </c>
      <c r="CH1315" t="s">
        <v>6855</v>
      </c>
      <c r="CS1315" t="str">
        <f t="shared" si="2"/>
        <v>select 'B9173UDH' PLAT_NO, 'ALAM SURYA PUTRA' PARKING_LOCATION union all</v>
      </c>
    </row>
    <row r="1316" spans="5:97" customFormat="1" x14ac:dyDescent="0.25">
      <c r="E1316" t="s">
        <v>7639</v>
      </c>
      <c r="J1316" t="s">
        <v>7640</v>
      </c>
      <c r="R1316" t="s">
        <v>7157</v>
      </c>
      <c r="W1316" t="s">
        <v>6811</v>
      </c>
      <c r="AS1316" t="s">
        <v>6807</v>
      </c>
      <c r="AY1316" t="s">
        <v>6869</v>
      </c>
      <c r="BV1316" t="s">
        <v>522</v>
      </c>
      <c r="BZ1316" t="s">
        <v>6803</v>
      </c>
      <c r="CH1316" t="s">
        <v>6855</v>
      </c>
      <c r="CS1316" t="str">
        <f t="shared" si="2"/>
        <v>select 'B9167UDH' PLAT_NO, 'ALAM SURYA PUTRA' PARKING_LOCATION union all</v>
      </c>
    </row>
    <row r="1317" spans="5:97" customFormat="1" x14ac:dyDescent="0.25">
      <c r="E1317" t="s">
        <v>7641</v>
      </c>
      <c r="J1317" t="s">
        <v>7642</v>
      </c>
      <c r="R1317" t="s">
        <v>7158</v>
      </c>
      <c r="W1317" t="s">
        <v>7143</v>
      </c>
      <c r="AS1317" t="s">
        <v>6807</v>
      </c>
      <c r="AY1317" t="s">
        <v>7159</v>
      </c>
      <c r="BV1317" t="s">
        <v>522</v>
      </c>
      <c r="BZ1317" t="s">
        <v>6803</v>
      </c>
      <c r="CH1317" t="s">
        <v>6821</v>
      </c>
      <c r="CS1317" t="str">
        <f t="shared" si="2"/>
        <v>select 'B9548BIS' PLAT_NO, 'HANGGAR' PARKING_LOCATION union all</v>
      </c>
    </row>
    <row r="1318" spans="5:97" customFormat="1" x14ac:dyDescent="0.25">
      <c r="E1318" t="s">
        <v>7643</v>
      </c>
      <c r="J1318" t="s">
        <v>7644</v>
      </c>
      <c r="R1318" t="s">
        <v>7160</v>
      </c>
      <c r="W1318" t="s">
        <v>7143</v>
      </c>
      <c r="AS1318" t="s">
        <v>6807</v>
      </c>
      <c r="AY1318" t="s">
        <v>7159</v>
      </c>
      <c r="BV1318" t="s">
        <v>522</v>
      </c>
      <c r="BZ1318" t="s">
        <v>6803</v>
      </c>
      <c r="CH1318" t="s">
        <v>6821</v>
      </c>
      <c r="CS1318" t="str">
        <f t="shared" si="2"/>
        <v>select 'B9546BIS' PLAT_NO, 'HANGGAR' PARKING_LOCATION union all</v>
      </c>
    </row>
    <row r="1319" spans="5:97" customFormat="1" x14ac:dyDescent="0.25">
      <c r="E1319" t="s">
        <v>7645</v>
      </c>
      <c r="J1319" t="s">
        <v>7646</v>
      </c>
      <c r="R1319" t="s">
        <v>7161</v>
      </c>
      <c r="W1319" t="s">
        <v>7162</v>
      </c>
      <c r="AS1319" t="s">
        <v>6807</v>
      </c>
      <c r="AY1319" t="s">
        <v>7163</v>
      </c>
      <c r="BV1319" t="s">
        <v>522</v>
      </c>
      <c r="BZ1319" t="s">
        <v>6803</v>
      </c>
      <c r="CH1319" t="s">
        <v>6861</v>
      </c>
      <c r="CS1319" t="str">
        <f t="shared" si="2"/>
        <v>select 'L9989BW' PLAT_NO, 'DSF SURABAYA' PARKING_LOCATION union all</v>
      </c>
    </row>
    <row r="1320" spans="5:97" customFormat="1" x14ac:dyDescent="0.25">
      <c r="E1320" t="s">
        <v>7647</v>
      </c>
      <c r="J1320" t="s">
        <v>7648</v>
      </c>
      <c r="R1320" t="s">
        <v>7164</v>
      </c>
      <c r="W1320" t="s">
        <v>7165</v>
      </c>
      <c r="AS1320" t="s">
        <v>6807</v>
      </c>
      <c r="AY1320" t="s">
        <v>7166</v>
      </c>
      <c r="BV1320" t="s">
        <v>522</v>
      </c>
      <c r="BZ1320" t="s">
        <v>7129</v>
      </c>
      <c r="CH1320" t="s">
        <v>7167</v>
      </c>
      <c r="CS1320" t="str">
        <f t="shared" si="2"/>
        <v>select 'B9513BIS' PLAT_NO, 'OTOBID' PARKING_LOCATION union all</v>
      </c>
    </row>
    <row r="1321" spans="5:97" customFormat="1" x14ac:dyDescent="0.25">
      <c r="E1321" t="s">
        <v>7649</v>
      </c>
      <c r="J1321" t="s">
        <v>7650</v>
      </c>
      <c r="R1321" t="s">
        <v>7168</v>
      </c>
      <c r="W1321" t="s">
        <v>7165</v>
      </c>
      <c r="AS1321" t="s">
        <v>6807</v>
      </c>
      <c r="AY1321" t="s">
        <v>7166</v>
      </c>
      <c r="BV1321" t="s">
        <v>522</v>
      </c>
      <c r="BZ1321" t="s">
        <v>6803</v>
      </c>
      <c r="CS1321" t="str">
        <f t="shared" si="2"/>
        <v>select 'B9509BIS' PLAT_NO, null PARKING_LOCATION union all</v>
      </c>
    </row>
    <row r="1322" spans="5:97" customFormat="1" x14ac:dyDescent="0.25">
      <c r="E1322" t="s">
        <v>7651</v>
      </c>
      <c r="J1322" t="s">
        <v>7652</v>
      </c>
      <c r="R1322" t="s">
        <v>7169</v>
      </c>
      <c r="W1322" t="s">
        <v>7165</v>
      </c>
      <c r="AS1322" t="s">
        <v>6807</v>
      </c>
      <c r="AY1322" t="s">
        <v>7166</v>
      </c>
      <c r="BV1322" t="s">
        <v>522</v>
      </c>
      <c r="BZ1322" t="s">
        <v>7129</v>
      </c>
      <c r="CH1322" t="s">
        <v>7167</v>
      </c>
      <c r="CS1322" t="str">
        <f t="shared" si="2"/>
        <v>select 'B9507BIS' PLAT_NO, 'OTOBID' PARKING_LOCATION union all</v>
      </c>
    </row>
    <row r="1323" spans="5:97" customFormat="1" x14ac:dyDescent="0.25">
      <c r="E1323" t="s">
        <v>7653</v>
      </c>
      <c r="J1323" t="s">
        <v>7654</v>
      </c>
      <c r="R1323" t="s">
        <v>7170</v>
      </c>
      <c r="W1323" t="s">
        <v>7165</v>
      </c>
      <c r="AS1323" t="s">
        <v>6807</v>
      </c>
      <c r="AY1323" t="s">
        <v>7166</v>
      </c>
      <c r="BV1323" t="s">
        <v>522</v>
      </c>
      <c r="BZ1323" t="s">
        <v>7008</v>
      </c>
      <c r="CH1323" t="s">
        <v>7167</v>
      </c>
      <c r="CS1323" t="str">
        <f t="shared" si="2"/>
        <v>select 'B9522BIS' PLAT_NO, 'OTOBID' PARKING_LOCATION union all</v>
      </c>
    </row>
    <row r="1324" spans="5:97" customFormat="1" x14ac:dyDescent="0.25">
      <c r="E1324" t="s">
        <v>7655</v>
      </c>
      <c r="J1324" t="s">
        <v>7656</v>
      </c>
      <c r="R1324" t="s">
        <v>7171</v>
      </c>
      <c r="W1324" t="s">
        <v>7165</v>
      </c>
      <c r="AS1324" t="s">
        <v>6807</v>
      </c>
      <c r="AY1324" t="s">
        <v>7166</v>
      </c>
      <c r="BV1324" t="s">
        <v>522</v>
      </c>
      <c r="BZ1324" t="s">
        <v>6803</v>
      </c>
      <c r="CH1324" t="s">
        <v>6821</v>
      </c>
      <c r="CS1324" t="str">
        <f t="shared" si="2"/>
        <v>select 'B9511BIS' PLAT_NO, 'HANGGAR' PARKING_LOCATION union all</v>
      </c>
    </row>
    <row r="1325" spans="5:97" customFormat="1" x14ac:dyDescent="0.25">
      <c r="E1325" t="s">
        <v>7657</v>
      </c>
      <c r="J1325" t="s">
        <v>7658</v>
      </c>
      <c r="R1325" t="s">
        <v>7172</v>
      </c>
      <c r="W1325" t="s">
        <v>7162</v>
      </c>
      <c r="AS1325" t="s">
        <v>6807</v>
      </c>
      <c r="AY1325" t="s">
        <v>7173</v>
      </c>
      <c r="BV1325" t="s">
        <v>522</v>
      </c>
      <c r="BZ1325" t="s">
        <v>7129</v>
      </c>
      <c r="CH1325" t="s">
        <v>6842</v>
      </c>
      <c r="CS1325" t="str">
        <f t="shared" si="2"/>
        <v>select 'DD8946XA' PLAT_NO, 'CAREADY' PARKING_LOCATION union all</v>
      </c>
    </row>
    <row r="1326" spans="5:97" customFormat="1" x14ac:dyDescent="0.25">
      <c r="E1326" t="s">
        <v>7659</v>
      </c>
      <c r="J1326" t="s">
        <v>7660</v>
      </c>
      <c r="R1326" t="s">
        <v>7174</v>
      </c>
      <c r="W1326" t="s">
        <v>6811</v>
      </c>
      <c r="AS1326" t="s">
        <v>6807</v>
      </c>
      <c r="AY1326" t="s">
        <v>7173</v>
      </c>
      <c r="BV1326" t="s">
        <v>522</v>
      </c>
      <c r="BZ1326" t="s">
        <v>6803</v>
      </c>
      <c r="CH1326" t="s">
        <v>6815</v>
      </c>
      <c r="CS1326" t="str">
        <f t="shared" si="2"/>
        <v>select 'B9179UDH' PLAT_NO, 'X2 PAINT' PARKING_LOCATION union all</v>
      </c>
    </row>
    <row r="1327" spans="5:97" customFormat="1" x14ac:dyDescent="0.25">
      <c r="E1327" t="s">
        <v>7661</v>
      </c>
      <c r="J1327" t="s">
        <v>7662</v>
      </c>
      <c r="R1327" t="s">
        <v>7175</v>
      </c>
      <c r="W1327" t="s">
        <v>7176</v>
      </c>
      <c r="AS1327" t="s">
        <v>6807</v>
      </c>
      <c r="AY1327" t="s">
        <v>7177</v>
      </c>
      <c r="BV1327" t="s">
        <v>522</v>
      </c>
      <c r="BZ1327" t="s">
        <v>6803</v>
      </c>
      <c r="CH1327" t="s">
        <v>6893</v>
      </c>
      <c r="CS1327" t="str">
        <f t="shared" si="2"/>
        <v>select 'B9762PCI' PLAT_NO, 'KARYA MAJU SAMPURNA' PARKING_LOCATION union all</v>
      </c>
    </row>
    <row r="1328" spans="5:97" customFormat="1" x14ac:dyDescent="0.25">
      <c r="E1328" t="s">
        <v>7663</v>
      </c>
      <c r="J1328" t="s">
        <v>7664</v>
      </c>
      <c r="R1328" t="s">
        <v>7178</v>
      </c>
      <c r="W1328" t="s">
        <v>6817</v>
      </c>
      <c r="AS1328" t="s">
        <v>521</v>
      </c>
      <c r="AY1328" t="s">
        <v>6903</v>
      </c>
      <c r="BV1328" t="s">
        <v>522</v>
      </c>
      <c r="BZ1328" t="s">
        <v>6803</v>
      </c>
      <c r="CH1328" t="s">
        <v>6809</v>
      </c>
      <c r="CS1328" t="str">
        <f t="shared" si="2"/>
        <v>select 'B2909SRM' PLAT_NO, 'PERMATA HIJAU' PARKING_LOCATION union all</v>
      </c>
    </row>
    <row r="1329" spans="5:97" customFormat="1" x14ac:dyDescent="0.25">
      <c r="E1329" t="s">
        <v>7665</v>
      </c>
      <c r="J1329" t="s">
        <v>7666</v>
      </c>
      <c r="R1329" t="s">
        <v>7179</v>
      </c>
      <c r="W1329" t="s">
        <v>7180</v>
      </c>
      <c r="AS1329" t="s">
        <v>6807</v>
      </c>
      <c r="AY1329" t="s">
        <v>7181</v>
      </c>
      <c r="BV1329" t="s">
        <v>522</v>
      </c>
      <c r="BZ1329" t="s">
        <v>6803</v>
      </c>
      <c r="CH1329" t="s">
        <v>6893</v>
      </c>
      <c r="CS1329" t="str">
        <f t="shared" si="2"/>
        <v>select 'B9220BIS' PLAT_NO, 'KARYA MAJU SAMPURNA' PARKING_LOCATION union all</v>
      </c>
    </row>
    <row r="1330" spans="5:97" customFormat="1" x14ac:dyDescent="0.25">
      <c r="E1330" t="s">
        <v>7667</v>
      </c>
      <c r="J1330" t="s">
        <v>7668</v>
      </c>
      <c r="R1330" t="s">
        <v>7182</v>
      </c>
      <c r="W1330" t="s">
        <v>7183</v>
      </c>
      <c r="AS1330" t="s">
        <v>6807</v>
      </c>
      <c r="AY1330" t="s">
        <v>7181</v>
      </c>
      <c r="BV1330" t="s">
        <v>522</v>
      </c>
      <c r="BZ1330" t="s">
        <v>6803</v>
      </c>
      <c r="CH1330" t="s">
        <v>6893</v>
      </c>
      <c r="CS1330" t="str">
        <f t="shared" si="2"/>
        <v>select 'B9463BIS' PLAT_NO, 'KARYA MAJU SAMPURNA' PARKING_LOCATION union all</v>
      </c>
    </row>
    <row r="1331" spans="5:97" customFormat="1" x14ac:dyDescent="0.25">
      <c r="E1331" t="s">
        <v>7669</v>
      </c>
      <c r="J1331" t="s">
        <v>7670</v>
      </c>
      <c r="R1331" t="s">
        <v>7184</v>
      </c>
      <c r="W1331" t="s">
        <v>7180</v>
      </c>
      <c r="AS1331" t="s">
        <v>6807</v>
      </c>
      <c r="AY1331" t="s">
        <v>7181</v>
      </c>
      <c r="BV1331" t="s">
        <v>522</v>
      </c>
      <c r="BZ1331" t="s">
        <v>6803</v>
      </c>
      <c r="CH1331" t="s">
        <v>6821</v>
      </c>
      <c r="CS1331" t="str">
        <f t="shared" si="2"/>
        <v>select 'B9221BIS' PLAT_NO, 'HANGGAR' PARKING_LOCATION union all</v>
      </c>
    </row>
    <row r="1332" spans="5:97" customFormat="1" x14ac:dyDescent="0.25">
      <c r="E1332" t="s">
        <v>7671</v>
      </c>
      <c r="J1332" t="s">
        <v>7672</v>
      </c>
      <c r="R1332" t="s">
        <v>7185</v>
      </c>
      <c r="W1332" t="s">
        <v>7183</v>
      </c>
      <c r="AS1332" t="s">
        <v>6807</v>
      </c>
      <c r="AY1332" t="s">
        <v>7181</v>
      </c>
      <c r="BV1332" t="s">
        <v>522</v>
      </c>
      <c r="BZ1332" t="s">
        <v>6803</v>
      </c>
      <c r="CH1332" t="s">
        <v>6815</v>
      </c>
      <c r="CS1332" t="str">
        <f t="shared" si="2"/>
        <v>select 'B9465BIS' PLAT_NO, 'X2 PAINT' PARKING_LOCATION union all</v>
      </c>
    </row>
    <row r="1333" spans="5:97" customFormat="1" x14ac:dyDescent="0.25">
      <c r="E1333" t="s">
        <v>7673</v>
      </c>
      <c r="J1333" t="s">
        <v>7674</v>
      </c>
      <c r="R1333" t="s">
        <v>7186</v>
      </c>
      <c r="W1333" t="s">
        <v>7187</v>
      </c>
      <c r="AS1333" t="s">
        <v>6800</v>
      </c>
      <c r="AY1333" t="s">
        <v>6829</v>
      </c>
      <c r="BV1333" t="s">
        <v>522</v>
      </c>
      <c r="BZ1333" t="s">
        <v>7129</v>
      </c>
      <c r="CH1333" t="s">
        <v>7154</v>
      </c>
      <c r="CS1333" t="str">
        <f t="shared" si="2"/>
        <v>select 'B9242PCQ' PLAT_NO, 'JBA TIPAR' PARKING_LOCATION union all</v>
      </c>
    </row>
    <row r="1334" spans="5:97" customFormat="1" x14ac:dyDescent="0.25">
      <c r="E1334" t="s">
        <v>7675</v>
      </c>
      <c r="J1334" t="s">
        <v>7676</v>
      </c>
      <c r="R1334" t="s">
        <v>7188</v>
      </c>
      <c r="W1334" t="s">
        <v>7189</v>
      </c>
      <c r="AS1334" t="s">
        <v>6800</v>
      </c>
      <c r="AY1334" t="s">
        <v>7190</v>
      </c>
      <c r="BV1334" t="s">
        <v>522</v>
      </c>
      <c r="BZ1334" t="s">
        <v>7129</v>
      </c>
      <c r="CH1334" t="s">
        <v>7191</v>
      </c>
      <c r="CS1334" t="str">
        <f t="shared" si="2"/>
        <v>select 'B9690PAK' PLAT_NO, 'JBA MATARAM' PARKING_LOCATION union all</v>
      </c>
    </row>
    <row r="1335" spans="5:97" customFormat="1" x14ac:dyDescent="0.25">
      <c r="E1335" t="s">
        <v>7677</v>
      </c>
      <c r="J1335" t="s">
        <v>7678</v>
      </c>
      <c r="R1335" t="s">
        <v>7192</v>
      </c>
      <c r="W1335" t="s">
        <v>7162</v>
      </c>
      <c r="AS1335" t="s">
        <v>6807</v>
      </c>
      <c r="AY1335" t="s">
        <v>7076</v>
      </c>
      <c r="BV1335" t="s">
        <v>522</v>
      </c>
      <c r="BZ1335" t="s">
        <v>7129</v>
      </c>
      <c r="CH1335" t="s">
        <v>7167</v>
      </c>
      <c r="CS1335" t="str">
        <f t="shared" si="2"/>
        <v>select 'DD8609XN' PLAT_NO, 'OTOBID' PARKING_LOCATION union all</v>
      </c>
    </row>
    <row r="1336" spans="5:97" customFormat="1" x14ac:dyDescent="0.25">
      <c r="E1336" t="s">
        <v>7679</v>
      </c>
      <c r="J1336" t="s">
        <v>7680</v>
      </c>
      <c r="R1336" t="s">
        <v>7193</v>
      </c>
      <c r="W1336" t="s">
        <v>7194</v>
      </c>
      <c r="AS1336" t="s">
        <v>6800</v>
      </c>
      <c r="AY1336" t="s">
        <v>7195</v>
      </c>
      <c r="BV1336" t="s">
        <v>522</v>
      </c>
      <c r="BZ1336" t="s">
        <v>7129</v>
      </c>
      <c r="CH1336" t="s">
        <v>6842</v>
      </c>
      <c r="CS1336" t="str">
        <f t="shared" si="2"/>
        <v>select 'B9588PCR' PLAT_NO, 'CAREADY' PARKING_LOCATION union all</v>
      </c>
    </row>
    <row r="1337" spans="5:97" customFormat="1" x14ac:dyDescent="0.25">
      <c r="E1337" t="s">
        <v>7681</v>
      </c>
      <c r="J1337" t="s">
        <v>7682</v>
      </c>
      <c r="R1337" t="s">
        <v>7196</v>
      </c>
      <c r="W1337" t="s">
        <v>6851</v>
      </c>
      <c r="AS1337" t="s">
        <v>6807</v>
      </c>
      <c r="AY1337" t="s">
        <v>7197</v>
      </c>
      <c r="BE1337" t="s">
        <v>6819</v>
      </c>
      <c r="BV1337" t="s">
        <v>522</v>
      </c>
      <c r="BZ1337" t="s">
        <v>6874</v>
      </c>
      <c r="CH1337" t="s">
        <v>6913</v>
      </c>
      <c r="CS1337" t="str">
        <f t="shared" si="2"/>
        <v>select 'B9380PCU' PLAT_NO, 'HANGGAR AUTOWORKS' PARKING_LOCATION union all</v>
      </c>
    </row>
    <row r="1338" spans="5:97" customFormat="1" x14ac:dyDescent="0.25">
      <c r="E1338" t="s">
        <v>7683</v>
      </c>
      <c r="J1338" t="s">
        <v>7684</v>
      </c>
      <c r="R1338" t="s">
        <v>7198</v>
      </c>
      <c r="W1338" t="s">
        <v>6963</v>
      </c>
      <c r="AS1338" t="s">
        <v>521</v>
      </c>
      <c r="AY1338" t="s">
        <v>7197</v>
      </c>
      <c r="BE1338" t="s">
        <v>6917</v>
      </c>
      <c r="BV1338" t="s">
        <v>522</v>
      </c>
      <c r="BZ1338" t="s">
        <v>6874</v>
      </c>
      <c r="CH1338" t="s">
        <v>6913</v>
      </c>
      <c r="CS1338" t="str">
        <f t="shared" si="2"/>
        <v>select 'B2251PKY' PLAT_NO, 'HANGGAR AUTOWORKS' PARKING_LOCATION union all</v>
      </c>
    </row>
    <row r="1339" spans="5:97" customFormat="1" x14ac:dyDescent="0.25">
      <c r="E1339" t="s">
        <v>7685</v>
      </c>
      <c r="J1339" t="s">
        <v>7686</v>
      </c>
      <c r="R1339" t="s">
        <v>7199</v>
      </c>
      <c r="W1339" t="s">
        <v>7117</v>
      </c>
      <c r="AS1339" t="s">
        <v>521</v>
      </c>
      <c r="AY1339" t="s">
        <v>7200</v>
      </c>
      <c r="BE1339" t="s">
        <v>6873</v>
      </c>
      <c r="BV1339" t="s">
        <v>522</v>
      </c>
      <c r="BZ1339" t="s">
        <v>6820</v>
      </c>
      <c r="CH1339" t="s">
        <v>6809</v>
      </c>
      <c r="CS1339" t="str">
        <f t="shared" si="2"/>
        <v>select 'B2165PKM' PLAT_NO, 'PERMATA HIJAU' PARKING_LOCATION union all</v>
      </c>
    </row>
    <row r="1340" spans="5:97" customFormat="1" x14ac:dyDescent="0.25">
      <c r="E1340" t="s">
        <v>7687</v>
      </c>
      <c r="J1340" t="s">
        <v>7688</v>
      </c>
      <c r="R1340" t="s">
        <v>7201</v>
      </c>
      <c r="W1340" t="s">
        <v>6844</v>
      </c>
      <c r="AS1340" t="s">
        <v>521</v>
      </c>
      <c r="AY1340" t="s">
        <v>7200</v>
      </c>
      <c r="BE1340" t="s">
        <v>6819</v>
      </c>
      <c r="BV1340" t="s">
        <v>522</v>
      </c>
      <c r="BZ1340" t="s">
        <v>6825</v>
      </c>
      <c r="CH1340" t="s">
        <v>6809</v>
      </c>
      <c r="CS1340" t="str">
        <f t="shared" si="2"/>
        <v>select 'B2387SRM' PLAT_NO, 'PERMATA HIJAU' PARKING_LOCATION union all</v>
      </c>
    </row>
    <row r="1341" spans="5:97" customFormat="1" x14ac:dyDescent="0.25">
      <c r="E1341" t="s">
        <v>7689</v>
      </c>
      <c r="J1341" t="s">
        <v>7690</v>
      </c>
      <c r="R1341" t="s">
        <v>7202</v>
      </c>
      <c r="W1341" t="s">
        <v>7203</v>
      </c>
      <c r="AS1341" t="s">
        <v>521</v>
      </c>
      <c r="AY1341" t="s">
        <v>7200</v>
      </c>
      <c r="BE1341" t="s">
        <v>6819</v>
      </c>
      <c r="BV1341" t="s">
        <v>6931</v>
      </c>
      <c r="BZ1341" t="s">
        <v>6874</v>
      </c>
      <c r="CH1341" t="s">
        <v>6913</v>
      </c>
      <c r="CS1341" t="str">
        <f t="shared" si="2"/>
        <v>select 'B1985UJW' PLAT_NO, 'HANGGAR AUTOWORKS' PARKING_LOCATION union all</v>
      </c>
    </row>
    <row r="1342" spans="5:97" customFormat="1" x14ac:dyDescent="0.25">
      <c r="E1342" t="s">
        <v>7691</v>
      </c>
      <c r="J1342" t="s">
        <v>7692</v>
      </c>
      <c r="R1342" t="s">
        <v>7204</v>
      </c>
      <c r="W1342" t="s">
        <v>6941</v>
      </c>
      <c r="AS1342" t="s">
        <v>521</v>
      </c>
      <c r="AY1342" t="s">
        <v>7200</v>
      </c>
      <c r="BE1342" t="s">
        <v>6917</v>
      </c>
      <c r="BV1342" t="s">
        <v>6931</v>
      </c>
      <c r="BZ1342" t="s">
        <v>6979</v>
      </c>
      <c r="CH1342" t="s">
        <v>6809</v>
      </c>
      <c r="CS1342" t="str">
        <f t="shared" si="2"/>
        <v>select 'B2563PKR' PLAT_NO, 'PERMATA HIJAU' PARKING_LOCATION union all</v>
      </c>
    </row>
    <row r="1343" spans="5:97" customFormat="1" x14ac:dyDescent="0.25">
      <c r="E1343" t="s">
        <v>7693</v>
      </c>
      <c r="J1343" t="s">
        <v>7694</v>
      </c>
      <c r="R1343" t="s">
        <v>7205</v>
      </c>
      <c r="W1343" t="s">
        <v>6871</v>
      </c>
      <c r="AS1343" t="s">
        <v>6800</v>
      </c>
      <c r="AY1343" t="s">
        <v>7200</v>
      </c>
      <c r="BE1343" t="s">
        <v>7206</v>
      </c>
      <c r="BV1343" t="s">
        <v>6931</v>
      </c>
      <c r="BZ1343" t="s">
        <v>6820</v>
      </c>
      <c r="CH1343" t="s">
        <v>6809</v>
      </c>
      <c r="CS1343" t="str">
        <f t="shared" si="2"/>
        <v>select 'B9720PCT' PLAT_NO, 'PERMATA HIJAU' PARKING_LOCATION union all</v>
      </c>
    </row>
    <row r="1344" spans="5:97" customFormat="1" x14ac:dyDescent="0.25">
      <c r="E1344" t="s">
        <v>7695</v>
      </c>
      <c r="J1344" t="s">
        <v>7696</v>
      </c>
      <c r="R1344" t="s">
        <v>7207</v>
      </c>
      <c r="W1344" t="s">
        <v>7208</v>
      </c>
      <c r="AS1344" t="s">
        <v>521</v>
      </c>
      <c r="AY1344" t="s">
        <v>7200</v>
      </c>
      <c r="BE1344" t="s">
        <v>7206</v>
      </c>
      <c r="BV1344" t="s">
        <v>522</v>
      </c>
      <c r="BZ1344" t="s">
        <v>6820</v>
      </c>
      <c r="CH1344" t="s">
        <v>6809</v>
      </c>
      <c r="CS1344" t="str">
        <f t="shared" si="2"/>
        <v>select 'B2139UOO' PLAT_NO, 'PERMATA HIJAU' PARKING_LOCATION union all</v>
      </c>
    </row>
    <row r="1345" spans="5:97" customFormat="1" x14ac:dyDescent="0.25">
      <c r="E1345" t="s">
        <v>7697</v>
      </c>
      <c r="J1345" t="s">
        <v>7698</v>
      </c>
      <c r="R1345" t="s">
        <v>7209</v>
      </c>
      <c r="W1345" t="s">
        <v>7059</v>
      </c>
      <c r="AS1345" t="s">
        <v>6807</v>
      </c>
      <c r="AY1345" t="s">
        <v>7200</v>
      </c>
      <c r="BE1345" t="s">
        <v>6819</v>
      </c>
      <c r="BV1345" t="s">
        <v>6931</v>
      </c>
      <c r="BZ1345" t="s">
        <v>6820</v>
      </c>
      <c r="CH1345" t="s">
        <v>6809</v>
      </c>
      <c r="CS1345" t="str">
        <f t="shared" si="2"/>
        <v>select 'B9826UXB' PLAT_NO, 'PERMATA HIJAU' PARKING_LOCATION union all</v>
      </c>
    </row>
    <row r="1346" spans="5:97" customFormat="1" x14ac:dyDescent="0.25">
      <c r="E1346" t="s">
        <v>7699</v>
      </c>
      <c r="J1346" t="s">
        <v>7700</v>
      </c>
      <c r="R1346" t="s">
        <v>7210</v>
      </c>
      <c r="W1346" t="s">
        <v>7211</v>
      </c>
      <c r="AS1346" t="s">
        <v>521</v>
      </c>
      <c r="AY1346" t="s">
        <v>7200</v>
      </c>
      <c r="BE1346" t="s">
        <v>7206</v>
      </c>
      <c r="BV1346" t="s">
        <v>522</v>
      </c>
      <c r="BZ1346" t="s">
        <v>6874</v>
      </c>
      <c r="CH1346" t="s">
        <v>6815</v>
      </c>
      <c r="CS1346" t="str">
        <f t="shared" si="2"/>
        <v>select 'B2137POU' PLAT_NO, 'X2 PAINT' PARKING_LOCATION union all</v>
      </c>
    </row>
    <row r="1347" spans="5:97" customFormat="1" x14ac:dyDescent="0.25">
      <c r="E1347" t="s">
        <v>7701</v>
      </c>
      <c r="J1347" t="s">
        <v>7702</v>
      </c>
      <c r="R1347" t="s">
        <v>7212</v>
      </c>
      <c r="W1347" t="s">
        <v>7213</v>
      </c>
      <c r="AS1347" t="s">
        <v>521</v>
      </c>
      <c r="AY1347" t="s">
        <v>7200</v>
      </c>
      <c r="BE1347" t="s">
        <v>7206</v>
      </c>
      <c r="BV1347" t="s">
        <v>522</v>
      </c>
      <c r="BZ1347" t="s">
        <v>6820</v>
      </c>
      <c r="CH1347" t="s">
        <v>6809</v>
      </c>
      <c r="CS1347" t="str">
        <f t="shared" si="2"/>
        <v>select 'B2077UZD' PLAT_NO, 'PERMATA HIJAU' PARKING_LOCATION union all</v>
      </c>
    </row>
    <row r="1348" spans="5:97" customFormat="1" x14ac:dyDescent="0.25">
      <c r="E1348" t="s">
        <v>7703</v>
      </c>
      <c r="J1348" t="s">
        <v>7704</v>
      </c>
      <c r="R1348" t="s">
        <v>7214</v>
      </c>
      <c r="W1348" t="s">
        <v>7117</v>
      </c>
      <c r="AS1348" t="s">
        <v>521</v>
      </c>
      <c r="AY1348" t="s">
        <v>7200</v>
      </c>
      <c r="BE1348" t="s">
        <v>6917</v>
      </c>
      <c r="BV1348" t="s">
        <v>522</v>
      </c>
      <c r="BZ1348" t="s">
        <v>6934</v>
      </c>
      <c r="CH1348" t="s">
        <v>6809</v>
      </c>
      <c r="CS1348" t="str">
        <f t="shared" si="2"/>
        <v>select 'B1914DFI' PLAT_NO, 'PERMATA HIJAU' PARKING_LOCATION union all</v>
      </c>
    </row>
    <row r="1349" spans="5:97" customFormat="1" x14ac:dyDescent="0.25">
      <c r="E1349" t="s">
        <v>7705</v>
      </c>
      <c r="J1349" t="s">
        <v>7706</v>
      </c>
      <c r="R1349" t="s">
        <v>7215</v>
      </c>
      <c r="W1349" t="s">
        <v>6851</v>
      </c>
      <c r="AS1349" t="s">
        <v>6807</v>
      </c>
      <c r="AY1349" t="s">
        <v>7200</v>
      </c>
      <c r="BE1349" t="s">
        <v>7206</v>
      </c>
      <c r="BV1349" t="s">
        <v>522</v>
      </c>
      <c r="BZ1349" t="s">
        <v>6838</v>
      </c>
      <c r="CH1349" t="s">
        <v>6809</v>
      </c>
      <c r="CS1349" t="str">
        <f t="shared" si="2"/>
        <v>select 'B9606PCQ' PLAT_NO, 'PERMATA HIJAU' PARKING_LOCATION union all</v>
      </c>
    </row>
    <row r="1350" spans="5:97" customFormat="1" x14ac:dyDescent="0.25">
      <c r="E1350" t="s">
        <v>6562</v>
      </c>
      <c r="J1350" t="s">
        <v>7707</v>
      </c>
      <c r="R1350" t="s">
        <v>7216</v>
      </c>
      <c r="W1350" t="s">
        <v>6871</v>
      </c>
      <c r="AS1350" t="s">
        <v>6800</v>
      </c>
      <c r="AY1350" t="s">
        <v>7200</v>
      </c>
      <c r="BE1350" t="s">
        <v>7206</v>
      </c>
      <c r="BV1350" t="s">
        <v>522</v>
      </c>
      <c r="BZ1350" t="s">
        <v>6825</v>
      </c>
      <c r="CH1350" t="s">
        <v>6809</v>
      </c>
      <c r="CS1350" t="str">
        <f t="shared" si="2"/>
        <v>select 'B9747PCS' PLAT_NO, 'PERMATA HIJAU' PARKING_LOCATION union all</v>
      </c>
    </row>
    <row r="1351" spans="5:97" customFormat="1" x14ac:dyDescent="0.25">
      <c r="E1351" t="s">
        <v>7708</v>
      </c>
      <c r="J1351" t="s">
        <v>7709</v>
      </c>
      <c r="R1351" t="s">
        <v>7217</v>
      </c>
      <c r="W1351" t="s">
        <v>6840</v>
      </c>
      <c r="AS1351" t="s">
        <v>521</v>
      </c>
      <c r="AY1351" t="s">
        <v>7200</v>
      </c>
      <c r="BE1351" t="s">
        <v>7206</v>
      </c>
      <c r="BV1351" t="s">
        <v>522</v>
      </c>
      <c r="BZ1351" t="s">
        <v>6825</v>
      </c>
      <c r="CH1351" t="s">
        <v>6809</v>
      </c>
      <c r="CS1351" t="str">
        <f t="shared" si="2"/>
        <v>select 'B2778UKX' PLAT_NO, 'PERMATA HIJAU' PARKING_LOCATION union all</v>
      </c>
    </row>
    <row r="1352" spans="5:97" customFormat="1" x14ac:dyDescent="0.25">
      <c r="E1352" t="s">
        <v>7710</v>
      </c>
      <c r="J1352" t="s">
        <v>7711</v>
      </c>
      <c r="R1352" t="s">
        <v>7218</v>
      </c>
      <c r="W1352" t="s">
        <v>7219</v>
      </c>
      <c r="AS1352" t="s">
        <v>521</v>
      </c>
      <c r="AY1352" t="s">
        <v>7200</v>
      </c>
      <c r="BE1352" t="s">
        <v>6819</v>
      </c>
      <c r="BV1352" t="s">
        <v>6931</v>
      </c>
      <c r="BZ1352" t="s">
        <v>6874</v>
      </c>
      <c r="CH1352" t="s">
        <v>6918</v>
      </c>
      <c r="CS1352" t="str">
        <f t="shared" si="2"/>
        <v>select 'B2281UOR' PLAT_NO, 'KARYA MAJU SAMPURNA JAKSEL' PARKING_LOCATION union all</v>
      </c>
    </row>
    <row r="1353" spans="5:97" customFormat="1" x14ac:dyDescent="0.25">
      <c r="E1353" t="s">
        <v>7712</v>
      </c>
      <c r="J1353" t="s">
        <v>7713</v>
      </c>
      <c r="R1353" t="s">
        <v>7220</v>
      </c>
      <c r="W1353" t="s">
        <v>6859</v>
      </c>
      <c r="AS1353" t="s">
        <v>6800</v>
      </c>
      <c r="AY1353" t="s">
        <v>7200</v>
      </c>
      <c r="BE1353" t="s">
        <v>7206</v>
      </c>
      <c r="BV1353" t="s">
        <v>522</v>
      </c>
      <c r="BZ1353" t="s">
        <v>6934</v>
      </c>
      <c r="CH1353" t="s">
        <v>6809</v>
      </c>
      <c r="CS1353" t="str">
        <f t="shared" si="2"/>
        <v>select 'B9374PCR' PLAT_NO, 'PERMATA HIJAU' PARKING_LOCATION union all</v>
      </c>
    </row>
    <row r="1354" spans="5:97" customFormat="1" x14ac:dyDescent="0.25">
      <c r="E1354" t="s">
        <v>7714</v>
      </c>
      <c r="J1354" t="s">
        <v>7715</v>
      </c>
      <c r="R1354" t="s">
        <v>7221</v>
      </c>
      <c r="W1354" t="s">
        <v>6871</v>
      </c>
      <c r="AS1354" t="s">
        <v>6800</v>
      </c>
      <c r="AY1354" t="s">
        <v>7200</v>
      </c>
      <c r="BE1354" t="s">
        <v>7206</v>
      </c>
      <c r="BV1354" t="s">
        <v>522</v>
      </c>
      <c r="BZ1354" t="s">
        <v>6825</v>
      </c>
      <c r="CH1354" t="s">
        <v>6809</v>
      </c>
      <c r="CS1354" t="str">
        <f t="shared" si="2"/>
        <v>select 'B9722PCT' PLAT_NO, 'PERMATA HIJAU' PARKING_LOCATION union all</v>
      </c>
    </row>
    <row r="1355" spans="5:97" customFormat="1" x14ac:dyDescent="0.25">
      <c r="E1355" t="s">
        <v>7716</v>
      </c>
      <c r="W1355" t="s">
        <v>7122</v>
      </c>
      <c r="AS1355" t="s">
        <v>521</v>
      </c>
      <c r="AY1355" t="s">
        <v>7200</v>
      </c>
      <c r="BE1355" t="s">
        <v>7206</v>
      </c>
      <c r="BV1355" t="s">
        <v>522</v>
      </c>
      <c r="BZ1355" t="s">
        <v>6825</v>
      </c>
      <c r="CH1355" t="s">
        <v>6809</v>
      </c>
      <c r="CS1355" t="str">
        <f t="shared" si="2"/>
        <v>select 'B1928SJR' PLAT_NO, 'PERMATA HIJAU' PARKING_LOCATION union all</v>
      </c>
    </row>
    <row r="1356" spans="5:97" customFormat="1" x14ac:dyDescent="0.25">
      <c r="E1356" t="s">
        <v>7717</v>
      </c>
      <c r="J1356" t="s">
        <v>7718</v>
      </c>
      <c r="R1356" t="s">
        <v>7222</v>
      </c>
      <c r="W1356" t="s">
        <v>6859</v>
      </c>
      <c r="AS1356" t="s">
        <v>6800</v>
      </c>
      <c r="AY1356" t="s">
        <v>7200</v>
      </c>
      <c r="BE1356" t="s">
        <v>7206</v>
      </c>
      <c r="BV1356" t="s">
        <v>522</v>
      </c>
      <c r="BZ1356" t="s">
        <v>6874</v>
      </c>
      <c r="CH1356" t="s">
        <v>6875</v>
      </c>
      <c r="CS1356" t="str">
        <f t="shared" si="2"/>
        <v>select 'B9893PCS' PLAT_NO, 'AUTOCLICK' PARKING_LOCATION union all</v>
      </c>
    </row>
    <row r="1357" spans="5:97" customFormat="1" x14ac:dyDescent="0.25">
      <c r="E1357" t="s">
        <v>7719</v>
      </c>
      <c r="J1357" t="s">
        <v>7720</v>
      </c>
      <c r="R1357" t="s">
        <v>7223</v>
      </c>
      <c r="W1357" t="s">
        <v>7017</v>
      </c>
      <c r="AS1357" t="s">
        <v>521</v>
      </c>
      <c r="AY1357" t="s">
        <v>7200</v>
      </c>
      <c r="BE1357" t="s">
        <v>6819</v>
      </c>
      <c r="BV1357" t="s">
        <v>6931</v>
      </c>
      <c r="BZ1357" t="s">
        <v>6803</v>
      </c>
      <c r="CH1357" t="s">
        <v>6809</v>
      </c>
      <c r="CS1357" t="str">
        <f t="shared" ref="CS1357:CS1420" si="3">"select '" &amp; TRIM(E1357) &amp; "' PLAT_NO, " &amp; IF(LEN(CH1357) &gt; 0, "'" &amp; TRIM(CH1357) &amp; "'", "null") &amp; " PARKING_LOCATION union all"</f>
        <v>select 'B1144UJU' PLAT_NO, 'PERMATA HIJAU' PARKING_LOCATION union all</v>
      </c>
    </row>
    <row r="1358" spans="5:97" customFormat="1" x14ac:dyDescent="0.25">
      <c r="E1358" t="s">
        <v>7721</v>
      </c>
      <c r="J1358" t="s">
        <v>7722</v>
      </c>
      <c r="R1358" t="s">
        <v>7224</v>
      </c>
      <c r="W1358" t="s">
        <v>7225</v>
      </c>
      <c r="AS1358" t="s">
        <v>521</v>
      </c>
      <c r="AY1358" t="s">
        <v>7200</v>
      </c>
      <c r="BE1358" t="s">
        <v>6819</v>
      </c>
      <c r="BV1358" t="s">
        <v>522</v>
      </c>
      <c r="BZ1358" t="s">
        <v>6874</v>
      </c>
      <c r="CH1358" t="s">
        <v>7226</v>
      </c>
      <c r="CS1358" t="str">
        <f t="shared" si="3"/>
        <v>select 'B1397UJU' PLAT_NO, 'GLORIA' PARKING_LOCATION union all</v>
      </c>
    </row>
    <row r="1359" spans="5:97" customFormat="1" x14ac:dyDescent="0.25">
      <c r="E1359" t="s">
        <v>7723</v>
      </c>
      <c r="J1359" t="s">
        <v>7724</v>
      </c>
      <c r="R1359" t="s">
        <v>7227</v>
      </c>
      <c r="W1359" t="s">
        <v>7228</v>
      </c>
      <c r="AS1359" t="s">
        <v>6800</v>
      </c>
      <c r="AY1359" t="s">
        <v>7200</v>
      </c>
      <c r="BE1359" t="s">
        <v>7206</v>
      </c>
      <c r="BV1359" t="s">
        <v>522</v>
      </c>
      <c r="BZ1359" t="s">
        <v>6825</v>
      </c>
      <c r="CH1359" t="s">
        <v>6809</v>
      </c>
      <c r="CS1359" t="str">
        <f t="shared" si="3"/>
        <v>select 'B9414UAR' PLAT_NO, 'PERMATA HIJAU' PARKING_LOCATION union all</v>
      </c>
    </row>
    <row r="1360" spans="5:97" customFormat="1" x14ac:dyDescent="0.25">
      <c r="E1360" t="s">
        <v>7725</v>
      </c>
      <c r="J1360" t="s">
        <v>7726</v>
      </c>
      <c r="R1360" t="s">
        <v>7229</v>
      </c>
      <c r="W1360" t="s">
        <v>6865</v>
      </c>
      <c r="AS1360" t="s">
        <v>6800</v>
      </c>
      <c r="AY1360" t="s">
        <v>7200</v>
      </c>
      <c r="BE1360" t="s">
        <v>6802</v>
      </c>
      <c r="BV1360" t="s">
        <v>522</v>
      </c>
      <c r="BZ1360" t="s">
        <v>6874</v>
      </c>
      <c r="CH1360" t="s">
        <v>6809</v>
      </c>
      <c r="CS1360" t="str">
        <f t="shared" si="3"/>
        <v>select 'L8916AC' PLAT_NO, 'PERMATA HIJAU' PARKING_LOCATION union all</v>
      </c>
    </row>
    <row r="1361" spans="5:97" customFormat="1" x14ac:dyDescent="0.25">
      <c r="E1361" t="s">
        <v>7727</v>
      </c>
      <c r="J1361" t="s">
        <v>7728</v>
      </c>
      <c r="R1361" t="s">
        <v>7230</v>
      </c>
      <c r="W1361" t="s">
        <v>6844</v>
      </c>
      <c r="AS1361" t="s">
        <v>521</v>
      </c>
      <c r="AY1361" t="s">
        <v>7200</v>
      </c>
      <c r="BE1361" t="s">
        <v>7206</v>
      </c>
      <c r="BV1361" t="s">
        <v>522</v>
      </c>
      <c r="BZ1361" t="s">
        <v>6820</v>
      </c>
      <c r="CH1361" t="s">
        <v>6809</v>
      </c>
      <c r="CS1361" t="str">
        <f t="shared" si="3"/>
        <v>select 'B2389SRM' PLAT_NO, 'PERMATA HIJAU' PARKING_LOCATION union all</v>
      </c>
    </row>
    <row r="1362" spans="5:97" customFormat="1" x14ac:dyDescent="0.25">
      <c r="E1362" t="s">
        <v>7729</v>
      </c>
      <c r="J1362" t="s">
        <v>7730</v>
      </c>
      <c r="R1362" t="s">
        <v>7231</v>
      </c>
      <c r="W1362" t="s">
        <v>6817</v>
      </c>
      <c r="AS1362" t="s">
        <v>521</v>
      </c>
      <c r="AY1362" t="s">
        <v>7200</v>
      </c>
      <c r="BE1362" t="s">
        <v>7206</v>
      </c>
      <c r="BV1362" t="s">
        <v>6931</v>
      </c>
      <c r="BZ1362" t="s">
        <v>6825</v>
      </c>
      <c r="CH1362" t="s">
        <v>6809</v>
      </c>
      <c r="CS1362" t="str">
        <f t="shared" si="3"/>
        <v>select 'B2753SRM' PLAT_NO, 'PERMATA HIJAU' PARKING_LOCATION union all</v>
      </c>
    </row>
    <row r="1363" spans="5:97" customFormat="1" x14ac:dyDescent="0.25">
      <c r="E1363" t="s">
        <v>7731</v>
      </c>
      <c r="J1363" t="s">
        <v>7732</v>
      </c>
      <c r="R1363" t="s">
        <v>7232</v>
      </c>
      <c r="W1363" t="s">
        <v>6911</v>
      </c>
      <c r="AS1363" t="s">
        <v>6800</v>
      </c>
      <c r="AY1363" t="s">
        <v>7200</v>
      </c>
      <c r="BE1363" t="s">
        <v>7206</v>
      </c>
      <c r="BV1363" t="s">
        <v>522</v>
      </c>
      <c r="BZ1363" t="s">
        <v>6825</v>
      </c>
      <c r="CH1363" t="s">
        <v>6809</v>
      </c>
      <c r="CS1363" t="str">
        <f t="shared" si="3"/>
        <v>select 'B9454UAR' PLAT_NO, 'PERMATA HIJAU' PARKING_LOCATION union all</v>
      </c>
    </row>
    <row r="1364" spans="5:97" customFormat="1" x14ac:dyDescent="0.25">
      <c r="E1364" t="s">
        <v>7733</v>
      </c>
      <c r="J1364" t="s">
        <v>7734</v>
      </c>
      <c r="R1364" t="s">
        <v>7233</v>
      </c>
      <c r="W1364" t="s">
        <v>6911</v>
      </c>
      <c r="AS1364" t="s">
        <v>6800</v>
      </c>
      <c r="AY1364" t="s">
        <v>7200</v>
      </c>
      <c r="BE1364" t="s">
        <v>7206</v>
      </c>
      <c r="BV1364" t="s">
        <v>522</v>
      </c>
      <c r="BZ1364" t="s">
        <v>6820</v>
      </c>
      <c r="CH1364" t="s">
        <v>6809</v>
      </c>
      <c r="CS1364" t="str">
        <f t="shared" si="3"/>
        <v>select 'B9389UAR' PLAT_NO, 'PERMATA HIJAU' PARKING_LOCATION union all</v>
      </c>
    </row>
    <row r="1365" spans="5:97" customFormat="1" x14ac:dyDescent="0.25">
      <c r="E1365" t="s">
        <v>7735</v>
      </c>
      <c r="J1365" t="s">
        <v>7736</v>
      </c>
      <c r="R1365" t="s">
        <v>7234</v>
      </c>
      <c r="W1365" t="s">
        <v>7235</v>
      </c>
      <c r="AS1365" t="s">
        <v>521</v>
      </c>
      <c r="AY1365" t="s">
        <v>7200</v>
      </c>
      <c r="BE1365" t="s">
        <v>6819</v>
      </c>
      <c r="BV1365" t="s">
        <v>6931</v>
      </c>
      <c r="BZ1365" t="s">
        <v>6820</v>
      </c>
      <c r="CH1365" t="s">
        <v>6846</v>
      </c>
      <c r="CS1365" t="str">
        <f t="shared" si="3"/>
        <v>select 'B2361UOR' PLAT_NO, 'SENTRAL SENAYAN' PARKING_LOCATION union all</v>
      </c>
    </row>
    <row r="1366" spans="5:97" customFormat="1" x14ac:dyDescent="0.25">
      <c r="E1366" t="s">
        <v>7737</v>
      </c>
      <c r="J1366" t="s">
        <v>7738</v>
      </c>
      <c r="R1366" t="s">
        <v>7236</v>
      </c>
      <c r="W1366" t="s">
        <v>7237</v>
      </c>
      <c r="AS1366" t="s">
        <v>521</v>
      </c>
      <c r="AY1366" t="s">
        <v>7238</v>
      </c>
      <c r="BE1366" t="s">
        <v>6819</v>
      </c>
      <c r="BV1366" t="s">
        <v>522</v>
      </c>
      <c r="BZ1366" t="s">
        <v>6825</v>
      </c>
      <c r="CH1366" t="s">
        <v>6809</v>
      </c>
      <c r="CS1366" t="str">
        <f t="shared" si="3"/>
        <v>select 'B2960PFC' PLAT_NO, 'PERMATA HIJAU' PARKING_LOCATION union all</v>
      </c>
    </row>
    <row r="1367" spans="5:97" customFormat="1" x14ac:dyDescent="0.25">
      <c r="E1367" t="s">
        <v>7739</v>
      </c>
      <c r="J1367" t="s">
        <v>7740</v>
      </c>
      <c r="R1367" t="s">
        <v>7239</v>
      </c>
      <c r="W1367" t="s">
        <v>6881</v>
      </c>
      <c r="AS1367" t="s">
        <v>521</v>
      </c>
      <c r="AY1367" t="s">
        <v>7238</v>
      </c>
      <c r="BE1367" t="s">
        <v>7206</v>
      </c>
      <c r="BV1367" t="s">
        <v>522</v>
      </c>
      <c r="BZ1367" t="s">
        <v>6825</v>
      </c>
      <c r="CH1367" t="s">
        <v>6809</v>
      </c>
      <c r="CS1367" t="str">
        <f t="shared" si="3"/>
        <v>select 'B2854SRM' PLAT_NO, 'PERMATA HIJAU' PARKING_LOCATION union all</v>
      </c>
    </row>
    <row r="1368" spans="5:97" customFormat="1" x14ac:dyDescent="0.25">
      <c r="E1368" t="s">
        <v>7741</v>
      </c>
      <c r="J1368" t="s">
        <v>7742</v>
      </c>
      <c r="R1368" t="s">
        <v>7240</v>
      </c>
      <c r="W1368" t="s">
        <v>7241</v>
      </c>
      <c r="AS1368" t="s">
        <v>521</v>
      </c>
      <c r="AY1368" t="s">
        <v>7238</v>
      </c>
      <c r="BE1368" t="s">
        <v>6819</v>
      </c>
      <c r="BV1368" t="s">
        <v>522</v>
      </c>
      <c r="BZ1368" t="s">
        <v>6825</v>
      </c>
      <c r="CH1368" t="s">
        <v>6809</v>
      </c>
      <c r="CS1368" t="str">
        <f t="shared" si="3"/>
        <v>select 'B2392PKC' PLAT_NO, 'PERMATA HIJAU' PARKING_LOCATION union all</v>
      </c>
    </row>
    <row r="1369" spans="5:97" customFormat="1" x14ac:dyDescent="0.25">
      <c r="E1369" t="s">
        <v>7743</v>
      </c>
      <c r="J1369" t="s">
        <v>7744</v>
      </c>
      <c r="R1369" t="s">
        <v>7242</v>
      </c>
      <c r="W1369" t="s">
        <v>6859</v>
      </c>
      <c r="AS1369" t="s">
        <v>6800</v>
      </c>
      <c r="AY1369" t="s">
        <v>7238</v>
      </c>
      <c r="BE1369" t="s">
        <v>6802</v>
      </c>
      <c r="BV1369" t="s">
        <v>522</v>
      </c>
      <c r="BZ1369" t="s">
        <v>6874</v>
      </c>
      <c r="CH1369" t="s">
        <v>6943</v>
      </c>
      <c r="CS1369" t="str">
        <f t="shared" si="3"/>
        <v>select 'B9919PCS' PLAT_NO, 'USAHA BERSAMA' PARKING_LOCATION union all</v>
      </c>
    </row>
    <row r="1370" spans="5:97" customFormat="1" x14ac:dyDescent="0.25">
      <c r="E1370" t="s">
        <v>7745</v>
      </c>
      <c r="J1370" t="s">
        <v>7746</v>
      </c>
      <c r="R1370" t="s">
        <v>7243</v>
      </c>
      <c r="W1370" t="s">
        <v>7228</v>
      </c>
      <c r="AS1370" t="s">
        <v>6800</v>
      </c>
      <c r="AY1370" t="s">
        <v>7238</v>
      </c>
      <c r="BE1370" t="s">
        <v>7206</v>
      </c>
      <c r="BV1370" t="s">
        <v>522</v>
      </c>
      <c r="BZ1370" t="s">
        <v>6874</v>
      </c>
      <c r="CH1370" t="s">
        <v>6815</v>
      </c>
      <c r="CS1370" t="str">
        <f t="shared" si="3"/>
        <v>select 'B9503UAR' PLAT_NO, 'X2 PAINT' PARKING_LOCATION union all</v>
      </c>
    </row>
    <row r="1371" spans="5:97" customFormat="1" x14ac:dyDescent="0.25">
      <c r="E1371" t="s">
        <v>7747</v>
      </c>
      <c r="J1371" t="s">
        <v>7748</v>
      </c>
      <c r="R1371" t="s">
        <v>7244</v>
      </c>
      <c r="W1371" t="s">
        <v>6859</v>
      </c>
      <c r="AS1371" t="s">
        <v>6800</v>
      </c>
      <c r="AY1371" t="s">
        <v>7238</v>
      </c>
      <c r="BE1371" t="s">
        <v>6802</v>
      </c>
      <c r="BV1371" t="s">
        <v>522</v>
      </c>
      <c r="BZ1371" t="s">
        <v>6874</v>
      </c>
      <c r="CH1371" t="s">
        <v>6918</v>
      </c>
      <c r="CS1371" t="str">
        <f t="shared" si="3"/>
        <v>select 'B9927PCS' PLAT_NO, 'KARYA MAJU SAMPURNA JAKSEL' PARKING_LOCATION union all</v>
      </c>
    </row>
    <row r="1372" spans="5:97" customFormat="1" x14ac:dyDescent="0.25">
      <c r="E1372" t="s">
        <v>7749</v>
      </c>
      <c r="J1372" t="s">
        <v>7750</v>
      </c>
      <c r="R1372" t="s">
        <v>7245</v>
      </c>
      <c r="W1372" t="s">
        <v>6871</v>
      </c>
      <c r="AS1372" t="s">
        <v>6800</v>
      </c>
      <c r="AY1372" t="s">
        <v>7238</v>
      </c>
      <c r="BE1372" t="s">
        <v>7206</v>
      </c>
      <c r="BV1372" t="s">
        <v>6931</v>
      </c>
      <c r="BZ1372" t="s">
        <v>6825</v>
      </c>
      <c r="CH1372" t="s">
        <v>6809</v>
      </c>
      <c r="CS1372" t="str">
        <f t="shared" si="3"/>
        <v>select 'B9760PCS' PLAT_NO, 'PERMATA HIJAU' PARKING_LOCATION union all</v>
      </c>
    </row>
    <row r="1373" spans="5:97" customFormat="1" x14ac:dyDescent="0.25">
      <c r="E1373" t="s">
        <v>7751</v>
      </c>
      <c r="J1373" t="s">
        <v>7752</v>
      </c>
      <c r="R1373" t="s">
        <v>7246</v>
      </c>
      <c r="W1373" t="s">
        <v>6884</v>
      </c>
      <c r="AS1373" t="s">
        <v>521</v>
      </c>
      <c r="AY1373" t="s">
        <v>7247</v>
      </c>
      <c r="BE1373" t="s">
        <v>6819</v>
      </c>
      <c r="BV1373" t="s">
        <v>522</v>
      </c>
      <c r="BZ1373" t="s">
        <v>6820</v>
      </c>
      <c r="CH1373" t="s">
        <v>6861</v>
      </c>
      <c r="CS1373" t="str">
        <f t="shared" si="3"/>
        <v>select 'DD1594UU' PLAT_NO, 'DSF SURABAYA' PARKING_LOCATION union all</v>
      </c>
    </row>
    <row r="1374" spans="5:97" customFormat="1" x14ac:dyDescent="0.25">
      <c r="E1374" t="s">
        <v>7753</v>
      </c>
      <c r="J1374" t="s">
        <v>7754</v>
      </c>
      <c r="R1374" t="s">
        <v>7248</v>
      </c>
      <c r="W1374" t="s">
        <v>7208</v>
      </c>
      <c r="AS1374" t="s">
        <v>521</v>
      </c>
      <c r="AY1374" t="s">
        <v>7247</v>
      </c>
      <c r="BE1374" t="s">
        <v>6802</v>
      </c>
      <c r="BV1374" t="s">
        <v>522</v>
      </c>
      <c r="BZ1374" t="s">
        <v>6874</v>
      </c>
      <c r="CH1374" t="s">
        <v>6855</v>
      </c>
      <c r="CS1374" t="str">
        <f t="shared" si="3"/>
        <v>select 'B2464UOM' PLAT_NO, 'ALAM SURYA PUTRA' PARKING_LOCATION union all</v>
      </c>
    </row>
    <row r="1375" spans="5:97" customFormat="1" x14ac:dyDescent="0.25">
      <c r="E1375" t="s">
        <v>7755</v>
      </c>
      <c r="J1375" t="s">
        <v>7756</v>
      </c>
      <c r="R1375" t="s">
        <v>7249</v>
      </c>
      <c r="W1375" t="s">
        <v>7027</v>
      </c>
      <c r="AS1375" t="s">
        <v>521</v>
      </c>
      <c r="AY1375" t="s">
        <v>7247</v>
      </c>
      <c r="BE1375" t="s">
        <v>6873</v>
      </c>
      <c r="BV1375" t="s">
        <v>522</v>
      </c>
      <c r="BZ1375" t="s">
        <v>6820</v>
      </c>
      <c r="CH1375" t="s">
        <v>6809</v>
      </c>
      <c r="CS1375" t="str">
        <f t="shared" si="3"/>
        <v>select 'B2532UON' PLAT_NO, 'PERMATA HIJAU' PARKING_LOCATION union all</v>
      </c>
    </row>
    <row r="1376" spans="5:97" customFormat="1" x14ac:dyDescent="0.25">
      <c r="E1376" t="s">
        <v>7757</v>
      </c>
      <c r="J1376" t="s">
        <v>7758</v>
      </c>
      <c r="R1376" t="s">
        <v>7250</v>
      </c>
      <c r="W1376" t="s">
        <v>7024</v>
      </c>
      <c r="AS1376" t="s">
        <v>6807</v>
      </c>
      <c r="AY1376" t="s">
        <v>7247</v>
      </c>
      <c r="BE1376" t="s">
        <v>6819</v>
      </c>
      <c r="BV1376" t="s">
        <v>522</v>
      </c>
      <c r="BZ1376" t="s">
        <v>6820</v>
      </c>
      <c r="CH1376" t="s">
        <v>6842</v>
      </c>
      <c r="CS1376" t="str">
        <f t="shared" si="3"/>
        <v>select 'L9695BX' PLAT_NO, 'CAREADY' PARKING_LOCATION union all</v>
      </c>
    </row>
    <row r="1377" spans="5:97" customFormat="1" x14ac:dyDescent="0.25">
      <c r="E1377" t="s">
        <v>7759</v>
      </c>
      <c r="J1377" t="s">
        <v>7760</v>
      </c>
      <c r="R1377" t="s">
        <v>7251</v>
      </c>
      <c r="W1377" t="s">
        <v>6859</v>
      </c>
      <c r="AS1377" t="s">
        <v>6800</v>
      </c>
      <c r="AY1377" t="s">
        <v>7247</v>
      </c>
      <c r="BE1377" t="s">
        <v>6819</v>
      </c>
      <c r="BV1377" t="s">
        <v>6931</v>
      </c>
      <c r="BZ1377" t="s">
        <v>6825</v>
      </c>
      <c r="CH1377" t="s">
        <v>6809</v>
      </c>
      <c r="CS1377" t="str">
        <f t="shared" si="3"/>
        <v>select 'B9297PCR' PLAT_NO, 'PERMATA HIJAU' PARKING_LOCATION union all</v>
      </c>
    </row>
    <row r="1378" spans="5:97" customFormat="1" x14ac:dyDescent="0.25">
      <c r="E1378" t="s">
        <v>7761</v>
      </c>
      <c r="J1378" t="s">
        <v>7762</v>
      </c>
      <c r="R1378" t="s">
        <v>7252</v>
      </c>
      <c r="W1378" t="s">
        <v>6851</v>
      </c>
      <c r="AS1378" t="s">
        <v>6807</v>
      </c>
      <c r="AY1378" t="s">
        <v>7247</v>
      </c>
      <c r="BE1378" t="s">
        <v>6819</v>
      </c>
      <c r="BV1378" t="s">
        <v>6931</v>
      </c>
      <c r="BZ1378" t="s">
        <v>6820</v>
      </c>
      <c r="CH1378" t="s">
        <v>6809</v>
      </c>
      <c r="CS1378" t="str">
        <f t="shared" si="3"/>
        <v>select 'B9850PCR' PLAT_NO, 'PERMATA HIJAU' PARKING_LOCATION union all</v>
      </c>
    </row>
    <row r="1379" spans="5:97" customFormat="1" x14ac:dyDescent="0.25">
      <c r="E1379" t="s">
        <v>344</v>
      </c>
      <c r="J1379" t="s">
        <v>7763</v>
      </c>
      <c r="R1379" t="s">
        <v>7253</v>
      </c>
      <c r="W1379" t="s">
        <v>7024</v>
      </c>
      <c r="AS1379" t="s">
        <v>6807</v>
      </c>
      <c r="AY1379" t="s">
        <v>7247</v>
      </c>
      <c r="BE1379" t="s">
        <v>6873</v>
      </c>
      <c r="BV1379" t="s">
        <v>522</v>
      </c>
      <c r="BZ1379" t="s">
        <v>6838</v>
      </c>
      <c r="CH1379" t="s">
        <v>6809</v>
      </c>
      <c r="CS1379" t="str">
        <f t="shared" si="3"/>
        <v>select 'B9480PCR' PLAT_NO, 'PERMATA HIJAU' PARKING_LOCATION union all</v>
      </c>
    </row>
    <row r="1380" spans="5:97" customFormat="1" x14ac:dyDescent="0.25">
      <c r="E1380" t="s">
        <v>7764</v>
      </c>
      <c r="J1380" t="s">
        <v>7765</v>
      </c>
      <c r="R1380" t="s">
        <v>7254</v>
      </c>
      <c r="W1380" t="s">
        <v>7255</v>
      </c>
      <c r="AS1380" t="s">
        <v>521</v>
      </c>
      <c r="AY1380" t="s">
        <v>7247</v>
      </c>
      <c r="BE1380" t="s">
        <v>6802</v>
      </c>
      <c r="BV1380" t="s">
        <v>522</v>
      </c>
      <c r="BZ1380" t="s">
        <v>6803</v>
      </c>
      <c r="CH1380" t="s">
        <v>6809</v>
      </c>
      <c r="CS1380" t="str">
        <f t="shared" si="3"/>
        <v>select 'B1178PIH' PLAT_NO, 'PERMATA HIJAU' PARKING_LOCATION union all</v>
      </c>
    </row>
    <row r="1381" spans="5:97" customFormat="1" x14ac:dyDescent="0.25">
      <c r="E1381" t="s">
        <v>7766</v>
      </c>
      <c r="J1381" t="s">
        <v>7767</v>
      </c>
      <c r="R1381" t="s">
        <v>7256</v>
      </c>
      <c r="W1381" t="s">
        <v>6840</v>
      </c>
      <c r="AS1381" t="s">
        <v>521</v>
      </c>
      <c r="AY1381" t="s">
        <v>7247</v>
      </c>
      <c r="BE1381" t="s">
        <v>7206</v>
      </c>
      <c r="BV1381" t="s">
        <v>522</v>
      </c>
      <c r="BZ1381" t="s">
        <v>6874</v>
      </c>
      <c r="CH1381" t="s">
        <v>6913</v>
      </c>
      <c r="CS1381" t="str">
        <f t="shared" si="3"/>
        <v>select 'B2399UKY' PLAT_NO, 'HANGGAR AUTOWORKS' PARKING_LOCATION union all</v>
      </c>
    </row>
    <row r="1382" spans="5:97" customFormat="1" x14ac:dyDescent="0.25">
      <c r="E1382" t="s">
        <v>7768</v>
      </c>
      <c r="J1382" t="s">
        <v>7769</v>
      </c>
      <c r="R1382" t="s">
        <v>7257</v>
      </c>
      <c r="W1382" t="s">
        <v>7027</v>
      </c>
      <c r="AS1382" t="s">
        <v>521</v>
      </c>
      <c r="AY1382" t="s">
        <v>7247</v>
      </c>
      <c r="BE1382" t="s">
        <v>7206</v>
      </c>
      <c r="BV1382" t="s">
        <v>522</v>
      </c>
      <c r="BZ1382" t="s">
        <v>6820</v>
      </c>
      <c r="CH1382" t="s">
        <v>6809</v>
      </c>
      <c r="CS1382" t="str">
        <f t="shared" si="3"/>
        <v>select 'B2026JE' PLAT_NO, 'PERMATA HIJAU' PARKING_LOCATION union all</v>
      </c>
    </row>
    <row r="1383" spans="5:97" customFormat="1" x14ac:dyDescent="0.25">
      <c r="E1383" t="s">
        <v>7770</v>
      </c>
      <c r="J1383" t="s">
        <v>7771</v>
      </c>
      <c r="R1383" t="s">
        <v>7258</v>
      </c>
      <c r="W1383" t="s">
        <v>7017</v>
      </c>
      <c r="AS1383" t="s">
        <v>521</v>
      </c>
      <c r="AY1383" t="s">
        <v>7247</v>
      </c>
      <c r="BE1383" t="s">
        <v>7206</v>
      </c>
      <c r="BV1383" t="s">
        <v>522</v>
      </c>
      <c r="BZ1383" t="s">
        <v>6803</v>
      </c>
      <c r="CH1383" t="s">
        <v>6821</v>
      </c>
      <c r="CS1383" t="str">
        <f t="shared" si="3"/>
        <v>select 'B1477UJT' PLAT_NO, 'HANGGAR' PARKING_LOCATION union all</v>
      </c>
    </row>
    <row r="1384" spans="5:97" customFormat="1" x14ac:dyDescent="0.25">
      <c r="E1384" t="s">
        <v>7772</v>
      </c>
      <c r="J1384" t="s">
        <v>7773</v>
      </c>
      <c r="R1384" t="s">
        <v>7259</v>
      </c>
      <c r="W1384" t="s">
        <v>7260</v>
      </c>
      <c r="AS1384" t="s">
        <v>521</v>
      </c>
      <c r="AY1384" t="s">
        <v>7247</v>
      </c>
      <c r="BE1384" t="s">
        <v>6819</v>
      </c>
      <c r="BV1384" t="s">
        <v>6931</v>
      </c>
      <c r="BZ1384" t="s">
        <v>6825</v>
      </c>
      <c r="CH1384" t="s">
        <v>6809</v>
      </c>
      <c r="CS1384" t="str">
        <f t="shared" si="3"/>
        <v>select 'B1585UJZ' PLAT_NO, 'PERMATA HIJAU' PARKING_LOCATION union all</v>
      </c>
    </row>
    <row r="1385" spans="5:97" customFormat="1" x14ac:dyDescent="0.25">
      <c r="E1385" t="s">
        <v>7774</v>
      </c>
      <c r="J1385" t="s">
        <v>7775</v>
      </c>
      <c r="R1385" t="s">
        <v>7261</v>
      </c>
      <c r="W1385" t="s">
        <v>7262</v>
      </c>
      <c r="AS1385" t="s">
        <v>521</v>
      </c>
      <c r="AY1385" t="s">
        <v>7263</v>
      </c>
      <c r="BE1385" t="s">
        <v>6819</v>
      </c>
      <c r="BV1385" t="s">
        <v>522</v>
      </c>
      <c r="BZ1385" t="s">
        <v>6825</v>
      </c>
      <c r="CH1385" t="s">
        <v>6932</v>
      </c>
      <c r="CS1385" t="str">
        <f t="shared" si="3"/>
        <v>select 'B1931DOL' PLAT_NO, 'JAKARTA' PARKING_LOCATION union all</v>
      </c>
    </row>
    <row r="1386" spans="5:97" customFormat="1" x14ac:dyDescent="0.25">
      <c r="E1386" t="s">
        <v>7776</v>
      </c>
      <c r="J1386" t="s">
        <v>7777</v>
      </c>
      <c r="R1386" t="s">
        <v>7264</v>
      </c>
      <c r="W1386" t="s">
        <v>7265</v>
      </c>
      <c r="AS1386" t="s">
        <v>521</v>
      </c>
      <c r="AY1386" t="s">
        <v>7263</v>
      </c>
      <c r="BE1386" t="s">
        <v>6889</v>
      </c>
      <c r="BV1386" t="s">
        <v>522</v>
      </c>
      <c r="BZ1386" t="s">
        <v>6825</v>
      </c>
      <c r="CH1386" t="s">
        <v>6809</v>
      </c>
      <c r="CS1386" t="str">
        <f t="shared" si="3"/>
        <v>select 'B2186PZZ' PLAT_NO, 'PERMATA HIJAU' PARKING_LOCATION union all</v>
      </c>
    </row>
    <row r="1387" spans="5:97" customFormat="1" x14ac:dyDescent="0.25">
      <c r="E1387" t="s">
        <v>7778</v>
      </c>
      <c r="J1387" t="s">
        <v>7779</v>
      </c>
      <c r="R1387" t="s">
        <v>7266</v>
      </c>
      <c r="W1387" t="s">
        <v>7228</v>
      </c>
      <c r="AS1387" t="s">
        <v>6800</v>
      </c>
      <c r="AY1387" t="s">
        <v>7267</v>
      </c>
      <c r="BE1387" t="s">
        <v>7206</v>
      </c>
      <c r="BV1387" t="s">
        <v>522</v>
      </c>
      <c r="BZ1387" t="s">
        <v>6820</v>
      </c>
      <c r="CH1387" t="s">
        <v>6809</v>
      </c>
      <c r="CS1387" t="str">
        <f t="shared" si="3"/>
        <v>select 'B9382UAR' PLAT_NO, 'PERMATA HIJAU' PARKING_LOCATION union all</v>
      </c>
    </row>
    <row r="1388" spans="5:97" customFormat="1" x14ac:dyDescent="0.25">
      <c r="E1388" t="s">
        <v>7780</v>
      </c>
      <c r="J1388" t="s">
        <v>7781</v>
      </c>
      <c r="R1388" t="s">
        <v>7268</v>
      </c>
      <c r="W1388" t="s">
        <v>6911</v>
      </c>
      <c r="AS1388" t="s">
        <v>6800</v>
      </c>
      <c r="AY1388" t="s">
        <v>7267</v>
      </c>
      <c r="BE1388" t="s">
        <v>7206</v>
      </c>
      <c r="BV1388" t="s">
        <v>522</v>
      </c>
      <c r="BZ1388" t="s">
        <v>6825</v>
      </c>
      <c r="CH1388" t="s">
        <v>6809</v>
      </c>
      <c r="CS1388" t="str">
        <f t="shared" si="3"/>
        <v>select 'B9487UAR' PLAT_NO, 'PERMATA HIJAU' PARKING_LOCATION union all</v>
      </c>
    </row>
    <row r="1389" spans="5:97" customFormat="1" x14ac:dyDescent="0.25">
      <c r="E1389" t="s">
        <v>7782</v>
      </c>
      <c r="W1389" t="s">
        <v>6844</v>
      </c>
      <c r="AS1389" t="s">
        <v>521</v>
      </c>
      <c r="AY1389" t="s">
        <v>7267</v>
      </c>
      <c r="BE1389" t="s">
        <v>6819</v>
      </c>
      <c r="BV1389" t="s">
        <v>522</v>
      </c>
      <c r="BZ1389" t="s">
        <v>6874</v>
      </c>
      <c r="CH1389" t="s">
        <v>6815</v>
      </c>
      <c r="CS1389" t="str">
        <f t="shared" si="3"/>
        <v>select 'B2326SRL' PLAT_NO, 'X2 PAINT' PARKING_LOCATION union all</v>
      </c>
    </row>
    <row r="1390" spans="5:97" customFormat="1" x14ac:dyDescent="0.25">
      <c r="E1390" t="s">
        <v>7783</v>
      </c>
      <c r="J1390" t="s">
        <v>7784</v>
      </c>
      <c r="R1390" t="s">
        <v>7269</v>
      </c>
      <c r="W1390" t="s">
        <v>7270</v>
      </c>
      <c r="AS1390" t="s">
        <v>521</v>
      </c>
      <c r="AY1390" t="s">
        <v>7267</v>
      </c>
      <c r="BE1390" t="s">
        <v>7206</v>
      </c>
      <c r="BV1390" t="s">
        <v>522</v>
      </c>
      <c r="BZ1390" t="s">
        <v>6825</v>
      </c>
      <c r="CH1390" t="s">
        <v>6809</v>
      </c>
      <c r="CS1390" t="str">
        <f t="shared" si="3"/>
        <v>select 'B2660SRJ' PLAT_NO, 'PERMATA HIJAU' PARKING_LOCATION union all</v>
      </c>
    </row>
    <row r="1391" spans="5:97" customFormat="1" x14ac:dyDescent="0.25">
      <c r="E1391" t="s">
        <v>7785</v>
      </c>
      <c r="J1391" t="s">
        <v>7786</v>
      </c>
      <c r="R1391" t="s">
        <v>7271</v>
      </c>
      <c r="W1391" t="s">
        <v>6871</v>
      </c>
      <c r="AS1391" t="s">
        <v>6800</v>
      </c>
      <c r="AY1391" t="s">
        <v>7267</v>
      </c>
      <c r="BE1391" t="s">
        <v>6819</v>
      </c>
      <c r="BV1391" t="s">
        <v>6931</v>
      </c>
      <c r="BZ1391" t="s">
        <v>6825</v>
      </c>
      <c r="CH1391" t="s">
        <v>6809</v>
      </c>
      <c r="CS1391" t="str">
        <f t="shared" si="3"/>
        <v>select 'B9829PCS' PLAT_NO, 'PERMATA HIJAU' PARKING_LOCATION union all</v>
      </c>
    </row>
    <row r="1392" spans="5:97" customFormat="1" x14ac:dyDescent="0.25">
      <c r="E1392" t="s">
        <v>7787</v>
      </c>
      <c r="J1392" t="s">
        <v>7788</v>
      </c>
      <c r="R1392" t="s">
        <v>7272</v>
      </c>
      <c r="W1392" t="s">
        <v>6881</v>
      </c>
      <c r="AS1392" t="s">
        <v>521</v>
      </c>
      <c r="AY1392" t="s">
        <v>7267</v>
      </c>
      <c r="BE1392" t="s">
        <v>7206</v>
      </c>
      <c r="BV1392" t="s">
        <v>522</v>
      </c>
      <c r="BZ1392" t="s">
        <v>6825</v>
      </c>
      <c r="CH1392" t="s">
        <v>6809</v>
      </c>
      <c r="CS1392" t="str">
        <f t="shared" si="3"/>
        <v>select 'B2284SRP' PLAT_NO, 'PERMATA HIJAU' PARKING_LOCATION union all</v>
      </c>
    </row>
    <row r="1393" spans="5:97" customFormat="1" x14ac:dyDescent="0.25">
      <c r="E1393" t="s">
        <v>7789</v>
      </c>
      <c r="J1393" t="s">
        <v>7790</v>
      </c>
      <c r="R1393" t="s">
        <v>7273</v>
      </c>
      <c r="W1393" t="s">
        <v>6911</v>
      </c>
      <c r="AS1393" t="s">
        <v>6800</v>
      </c>
      <c r="AY1393" t="s">
        <v>7274</v>
      </c>
      <c r="BE1393" t="s">
        <v>7206</v>
      </c>
      <c r="BV1393" t="s">
        <v>522</v>
      </c>
      <c r="BZ1393" t="s">
        <v>6820</v>
      </c>
      <c r="CH1393" t="s">
        <v>6809</v>
      </c>
      <c r="CS1393" t="str">
        <f t="shared" si="3"/>
        <v>select 'B9396UAR' PLAT_NO, 'PERMATA HIJAU' PARKING_LOCATION union all</v>
      </c>
    </row>
    <row r="1394" spans="5:97" customFormat="1" x14ac:dyDescent="0.25">
      <c r="E1394" t="s">
        <v>7791</v>
      </c>
      <c r="J1394" t="s">
        <v>7792</v>
      </c>
      <c r="R1394" t="s">
        <v>7275</v>
      </c>
      <c r="W1394" t="s">
        <v>6911</v>
      </c>
      <c r="AS1394" t="s">
        <v>6800</v>
      </c>
      <c r="AY1394" t="s">
        <v>7274</v>
      </c>
      <c r="BE1394" t="s">
        <v>7206</v>
      </c>
      <c r="BV1394" t="s">
        <v>522</v>
      </c>
      <c r="BZ1394" t="s">
        <v>6820</v>
      </c>
      <c r="CH1394" t="s">
        <v>6809</v>
      </c>
      <c r="CS1394" t="str">
        <f t="shared" si="3"/>
        <v>select 'B9450UAR' PLAT_NO, 'PERMATA HIJAU' PARKING_LOCATION union all</v>
      </c>
    </row>
    <row r="1395" spans="5:97" customFormat="1" x14ac:dyDescent="0.25">
      <c r="E1395" t="s">
        <v>7793</v>
      </c>
      <c r="J1395" t="s">
        <v>7794</v>
      </c>
      <c r="R1395" t="s">
        <v>7276</v>
      </c>
      <c r="W1395" t="s">
        <v>7277</v>
      </c>
      <c r="AS1395" t="s">
        <v>521</v>
      </c>
      <c r="AY1395" t="s">
        <v>7274</v>
      </c>
      <c r="BE1395" t="s">
        <v>7206</v>
      </c>
      <c r="BV1395" t="s">
        <v>6931</v>
      </c>
      <c r="BZ1395" t="s">
        <v>6934</v>
      </c>
      <c r="CH1395" t="s">
        <v>6809</v>
      </c>
      <c r="CS1395" t="str">
        <f t="shared" si="3"/>
        <v>select 'B2350SIP' PLAT_NO, 'PERMATA HIJAU' PARKING_LOCATION union all</v>
      </c>
    </row>
    <row r="1396" spans="5:97" customFormat="1" x14ac:dyDescent="0.25">
      <c r="E1396" t="s">
        <v>7795</v>
      </c>
      <c r="J1396" t="s">
        <v>7796</v>
      </c>
      <c r="R1396" t="s">
        <v>7278</v>
      </c>
      <c r="W1396" t="s">
        <v>7279</v>
      </c>
      <c r="AS1396" t="s">
        <v>521</v>
      </c>
      <c r="AY1396" t="s">
        <v>7274</v>
      </c>
      <c r="BE1396" t="s">
        <v>6819</v>
      </c>
      <c r="BV1396" t="s">
        <v>6931</v>
      </c>
      <c r="BZ1396" t="s">
        <v>6820</v>
      </c>
      <c r="CH1396" t="s">
        <v>6809</v>
      </c>
      <c r="CS1396" t="str">
        <f t="shared" si="3"/>
        <v>select 'B2030UZF' PLAT_NO, 'PERMATA HIJAU' PARKING_LOCATION union all</v>
      </c>
    </row>
    <row r="1397" spans="5:97" customFormat="1" x14ac:dyDescent="0.25">
      <c r="E1397" t="s">
        <v>7797</v>
      </c>
      <c r="J1397" t="s">
        <v>7798</v>
      </c>
      <c r="R1397" t="s">
        <v>7280</v>
      </c>
      <c r="W1397" t="s">
        <v>7281</v>
      </c>
      <c r="AS1397" t="s">
        <v>521</v>
      </c>
      <c r="AY1397" t="s">
        <v>7274</v>
      </c>
      <c r="BE1397" t="s">
        <v>7206</v>
      </c>
      <c r="BV1397" t="s">
        <v>522</v>
      </c>
      <c r="BZ1397" t="s">
        <v>6874</v>
      </c>
      <c r="CH1397" t="s">
        <v>6943</v>
      </c>
      <c r="CS1397" t="str">
        <f t="shared" si="3"/>
        <v>select 'B2532PKW' PLAT_NO, 'USAHA BERSAMA' PARKING_LOCATION union all</v>
      </c>
    </row>
    <row r="1398" spans="5:97" customFormat="1" x14ac:dyDescent="0.25">
      <c r="E1398" t="s">
        <v>7799</v>
      </c>
      <c r="J1398" t="s">
        <v>7800</v>
      </c>
      <c r="R1398" t="s">
        <v>7282</v>
      </c>
      <c r="W1398" t="s">
        <v>6817</v>
      </c>
      <c r="AS1398" t="s">
        <v>521</v>
      </c>
      <c r="AY1398" t="s">
        <v>7274</v>
      </c>
      <c r="BE1398" t="s">
        <v>6802</v>
      </c>
      <c r="BV1398" t="s">
        <v>522</v>
      </c>
      <c r="BZ1398" t="s">
        <v>6825</v>
      </c>
      <c r="CH1398" t="s">
        <v>6809</v>
      </c>
      <c r="CS1398" t="str">
        <f t="shared" si="3"/>
        <v>select 'B2006SRM' PLAT_NO, 'PERMATA HIJAU' PARKING_LOCATION union all</v>
      </c>
    </row>
    <row r="1399" spans="5:97" customFormat="1" x14ac:dyDescent="0.25">
      <c r="E1399" t="s">
        <v>7801</v>
      </c>
      <c r="J1399" t="s">
        <v>7802</v>
      </c>
      <c r="R1399" t="s">
        <v>7283</v>
      </c>
      <c r="W1399" t="s">
        <v>7284</v>
      </c>
      <c r="AS1399" t="s">
        <v>6807</v>
      </c>
      <c r="AY1399" t="s">
        <v>7118</v>
      </c>
      <c r="BV1399" t="s">
        <v>522</v>
      </c>
      <c r="BZ1399" t="s">
        <v>6874</v>
      </c>
      <c r="CH1399" t="s">
        <v>6913</v>
      </c>
      <c r="CS1399" t="str">
        <f t="shared" si="3"/>
        <v>select 'L8341NB' PLAT_NO, 'HANGGAR AUTOWORKS' PARKING_LOCATION union all</v>
      </c>
    </row>
    <row r="1400" spans="5:97" customFormat="1" x14ac:dyDescent="0.25">
      <c r="E1400" t="s">
        <v>7803</v>
      </c>
      <c r="J1400" t="s">
        <v>7804</v>
      </c>
      <c r="R1400" t="s">
        <v>7285</v>
      </c>
      <c r="W1400" t="s">
        <v>7189</v>
      </c>
      <c r="AS1400" t="s">
        <v>6800</v>
      </c>
      <c r="AY1400" t="s">
        <v>7286</v>
      </c>
      <c r="BE1400" t="s">
        <v>6819</v>
      </c>
      <c r="BV1400" t="s">
        <v>522</v>
      </c>
      <c r="BZ1400" t="s">
        <v>7129</v>
      </c>
      <c r="CH1400" t="s">
        <v>7287</v>
      </c>
      <c r="CS1400" t="str">
        <f t="shared" si="3"/>
        <v>select 'KT8892YP' PLAT_NO, 'JBA SAMARINDA' PARKING_LOCATION union all</v>
      </c>
    </row>
    <row r="1401" spans="5:97" customFormat="1" x14ac:dyDescent="0.25">
      <c r="E1401" t="s">
        <v>7805</v>
      </c>
      <c r="J1401" t="s">
        <v>7806</v>
      </c>
      <c r="R1401" t="s">
        <v>7288</v>
      </c>
      <c r="W1401" t="s">
        <v>7062</v>
      </c>
      <c r="AS1401" t="s">
        <v>6800</v>
      </c>
      <c r="AY1401" t="s">
        <v>7286</v>
      </c>
      <c r="BV1401" t="s">
        <v>522</v>
      </c>
      <c r="BZ1401" t="s">
        <v>7129</v>
      </c>
      <c r="CH1401" t="s">
        <v>7126</v>
      </c>
      <c r="CS1401" t="str">
        <f t="shared" si="3"/>
        <v>select 'KT8665YP' PLAT_NO, 'BENGKEL BODY REPAIR' PARKING_LOCATION union all</v>
      </c>
    </row>
    <row r="1402" spans="5:97" customFormat="1" x14ac:dyDescent="0.25">
      <c r="E1402" t="s">
        <v>7807</v>
      </c>
      <c r="J1402" t="s">
        <v>7808</v>
      </c>
      <c r="R1402" t="s">
        <v>7289</v>
      </c>
      <c r="W1402" t="s">
        <v>7062</v>
      </c>
      <c r="AS1402" t="s">
        <v>6800</v>
      </c>
      <c r="AY1402" t="s">
        <v>7286</v>
      </c>
      <c r="BE1402" t="s">
        <v>6802</v>
      </c>
      <c r="BV1402" t="s">
        <v>522</v>
      </c>
      <c r="BZ1402" t="s">
        <v>7129</v>
      </c>
      <c r="CH1402" t="s">
        <v>7290</v>
      </c>
      <c r="CS1402" t="str">
        <f t="shared" si="3"/>
        <v>select 'KT8186YQ' PLAT_NO, 'JBA SEBERANG' PARKING_LOCATION union all</v>
      </c>
    </row>
    <row r="1403" spans="5:97" customFormat="1" x14ac:dyDescent="0.25">
      <c r="E1403" t="s">
        <v>7809</v>
      </c>
      <c r="J1403" t="s">
        <v>7810</v>
      </c>
      <c r="R1403" t="s">
        <v>7291</v>
      </c>
      <c r="W1403" t="s">
        <v>7162</v>
      </c>
      <c r="AS1403" t="s">
        <v>6807</v>
      </c>
      <c r="AY1403" t="s">
        <v>7286</v>
      </c>
      <c r="BE1403" t="s">
        <v>6802</v>
      </c>
      <c r="BV1403" t="s">
        <v>522</v>
      </c>
      <c r="BZ1403" t="s">
        <v>7129</v>
      </c>
      <c r="CH1403" t="s">
        <v>7292</v>
      </c>
      <c r="CS1403" t="str">
        <f t="shared" si="3"/>
        <v>select 'DD8589MO' PLAT_NO, 'JBA' PARKING_LOCATION union all</v>
      </c>
    </row>
    <row r="1404" spans="5:97" customFormat="1" x14ac:dyDescent="0.25">
      <c r="E1404" t="s">
        <v>7811</v>
      </c>
      <c r="J1404" t="s">
        <v>7812</v>
      </c>
      <c r="R1404" t="s">
        <v>7293</v>
      </c>
      <c r="W1404" t="s">
        <v>6817</v>
      </c>
      <c r="AS1404" t="s">
        <v>521</v>
      </c>
      <c r="AY1404" t="s">
        <v>7294</v>
      </c>
      <c r="BE1404" t="s">
        <v>6833</v>
      </c>
      <c r="BV1404" t="s">
        <v>522</v>
      </c>
      <c r="BZ1404" t="s">
        <v>6979</v>
      </c>
      <c r="CH1404" t="s">
        <v>6809</v>
      </c>
      <c r="CS1404" t="str">
        <f t="shared" si="3"/>
        <v>select 'B2973SRM' PLAT_NO, 'PERMATA HIJAU' PARKING_LOCATION union all</v>
      </c>
    </row>
    <row r="1405" spans="5:97" customFormat="1" x14ac:dyDescent="0.25">
      <c r="E1405" t="s">
        <v>7813</v>
      </c>
      <c r="J1405" t="s">
        <v>7814</v>
      </c>
      <c r="R1405" t="s">
        <v>7295</v>
      </c>
      <c r="W1405" t="s">
        <v>7089</v>
      </c>
      <c r="AS1405" t="s">
        <v>521</v>
      </c>
      <c r="AY1405" t="s">
        <v>7294</v>
      </c>
      <c r="BE1405" t="s">
        <v>6802</v>
      </c>
      <c r="BV1405" t="s">
        <v>522</v>
      </c>
      <c r="BZ1405" t="s">
        <v>6874</v>
      </c>
      <c r="CH1405" t="s">
        <v>6918</v>
      </c>
      <c r="CS1405" t="str">
        <f t="shared" si="3"/>
        <v>select 'B2205UOV' PLAT_NO, 'KARYA MAJU SAMPURNA JAKSEL' PARKING_LOCATION union all</v>
      </c>
    </row>
    <row r="1406" spans="5:97" customFormat="1" x14ac:dyDescent="0.25">
      <c r="E1406" t="s">
        <v>7815</v>
      </c>
      <c r="J1406" t="s">
        <v>7816</v>
      </c>
      <c r="R1406" t="s">
        <v>7296</v>
      </c>
      <c r="W1406" t="s">
        <v>7297</v>
      </c>
      <c r="AS1406" t="s">
        <v>521</v>
      </c>
      <c r="AY1406" t="s">
        <v>7298</v>
      </c>
      <c r="BE1406" t="s">
        <v>6819</v>
      </c>
      <c r="BV1406" t="s">
        <v>6931</v>
      </c>
      <c r="BZ1406" t="s">
        <v>6825</v>
      </c>
      <c r="CH1406" t="s">
        <v>6809</v>
      </c>
      <c r="CS1406" t="str">
        <f t="shared" si="3"/>
        <v>select 'B1687SAQ' PLAT_NO, 'PERMATA HIJAU' PARKING_LOCATION union all</v>
      </c>
    </row>
    <row r="1407" spans="5:97" customFormat="1" x14ac:dyDescent="0.25">
      <c r="E1407" t="s">
        <v>7817</v>
      </c>
      <c r="J1407" t="s">
        <v>7818</v>
      </c>
      <c r="R1407" t="s">
        <v>7299</v>
      </c>
      <c r="W1407" t="s">
        <v>7162</v>
      </c>
      <c r="AS1407" t="s">
        <v>6807</v>
      </c>
      <c r="AY1407" t="s">
        <v>7298</v>
      </c>
      <c r="BE1407" t="s">
        <v>6802</v>
      </c>
      <c r="BV1407" t="s">
        <v>522</v>
      </c>
      <c r="BZ1407" t="s">
        <v>7129</v>
      </c>
      <c r="CH1407" t="s">
        <v>7300</v>
      </c>
      <c r="CS1407" t="str">
        <f t="shared" si="3"/>
        <v>select 'DD8639XN' PLAT_NO, 'OTOBID PEKANBARU' PARKING_LOCATION union all</v>
      </c>
    </row>
    <row r="1408" spans="5:97" customFormat="1" x14ac:dyDescent="0.25">
      <c r="E1408" t="s">
        <v>7819</v>
      </c>
      <c r="J1408" t="s">
        <v>7820</v>
      </c>
      <c r="R1408" t="s">
        <v>7301</v>
      </c>
      <c r="W1408" t="s">
        <v>7302</v>
      </c>
      <c r="AS1408" t="s">
        <v>521</v>
      </c>
      <c r="AY1408" t="s">
        <v>7298</v>
      </c>
      <c r="BE1408" t="s">
        <v>6889</v>
      </c>
      <c r="BV1408" t="s">
        <v>522</v>
      </c>
      <c r="BZ1408" t="s">
        <v>6825</v>
      </c>
      <c r="CH1408" t="s">
        <v>6809</v>
      </c>
      <c r="CS1408" t="str">
        <f t="shared" si="3"/>
        <v>select 'B2983PIA' PLAT_NO, 'PERMATA HIJAU' PARKING_LOCATION union all</v>
      </c>
    </row>
    <row r="1409" spans="5:97" customFormat="1" x14ac:dyDescent="0.25">
      <c r="E1409" t="s">
        <v>7821</v>
      </c>
      <c r="J1409" t="s">
        <v>7822</v>
      </c>
      <c r="R1409" t="s">
        <v>7303</v>
      </c>
      <c r="W1409" t="s">
        <v>7302</v>
      </c>
      <c r="AS1409" t="s">
        <v>521</v>
      </c>
      <c r="AY1409" t="s">
        <v>7298</v>
      </c>
      <c r="BE1409" t="s">
        <v>6889</v>
      </c>
      <c r="BV1409" t="s">
        <v>522</v>
      </c>
      <c r="BZ1409" t="s">
        <v>6825</v>
      </c>
      <c r="CH1409" t="s">
        <v>6809</v>
      </c>
      <c r="CS1409" t="str">
        <f t="shared" si="3"/>
        <v>select 'B2912PZX' PLAT_NO, 'PERMATA HIJAU' PARKING_LOCATION union all</v>
      </c>
    </row>
    <row r="1410" spans="5:97" customFormat="1" x14ac:dyDescent="0.25">
      <c r="E1410" t="s">
        <v>7823</v>
      </c>
      <c r="J1410" t="s">
        <v>7824</v>
      </c>
      <c r="R1410" t="s">
        <v>7304</v>
      </c>
      <c r="W1410" t="s">
        <v>7302</v>
      </c>
      <c r="AS1410" t="s">
        <v>521</v>
      </c>
      <c r="AY1410" t="s">
        <v>7298</v>
      </c>
      <c r="BE1410" t="s">
        <v>6889</v>
      </c>
      <c r="BV1410" t="s">
        <v>522</v>
      </c>
      <c r="BZ1410" t="s">
        <v>6825</v>
      </c>
      <c r="CH1410" t="s">
        <v>6809</v>
      </c>
      <c r="CS1410" t="str">
        <f t="shared" si="3"/>
        <v>select 'B2920PZX' PLAT_NO, 'PERMATA HIJAU' PARKING_LOCATION union all</v>
      </c>
    </row>
    <row r="1411" spans="5:97" customFormat="1" x14ac:dyDescent="0.25">
      <c r="E1411" t="s">
        <v>7825</v>
      </c>
      <c r="J1411" t="s">
        <v>7826</v>
      </c>
      <c r="R1411" t="s">
        <v>7305</v>
      </c>
      <c r="W1411" t="s">
        <v>7306</v>
      </c>
      <c r="AS1411" t="s">
        <v>6800</v>
      </c>
      <c r="AY1411" t="s">
        <v>7298</v>
      </c>
      <c r="BE1411" t="s">
        <v>6889</v>
      </c>
      <c r="BV1411" t="s">
        <v>522</v>
      </c>
      <c r="BZ1411" t="s">
        <v>6825</v>
      </c>
      <c r="CH1411" t="s">
        <v>6809</v>
      </c>
      <c r="CS1411" t="str">
        <f t="shared" si="3"/>
        <v>select 'B9965PCX' PLAT_NO, 'PERMATA HIJAU' PARKING_LOCATION union all</v>
      </c>
    </row>
    <row r="1412" spans="5:97" customFormat="1" x14ac:dyDescent="0.25">
      <c r="E1412" t="s">
        <v>7827</v>
      </c>
      <c r="J1412" t="s">
        <v>7828</v>
      </c>
      <c r="R1412" t="s">
        <v>7307</v>
      </c>
      <c r="W1412" t="s">
        <v>7306</v>
      </c>
      <c r="AS1412" t="s">
        <v>6800</v>
      </c>
      <c r="AY1412" t="s">
        <v>7298</v>
      </c>
      <c r="BE1412" t="s">
        <v>6889</v>
      </c>
      <c r="BV1412" t="s">
        <v>522</v>
      </c>
      <c r="BZ1412" t="s">
        <v>6825</v>
      </c>
      <c r="CH1412" t="s">
        <v>6809</v>
      </c>
      <c r="CS1412" t="str">
        <f t="shared" si="3"/>
        <v>select 'B9928PCX' PLAT_NO, 'PERMATA HIJAU' PARKING_LOCATION union all</v>
      </c>
    </row>
    <row r="1413" spans="5:97" customFormat="1" x14ac:dyDescent="0.25">
      <c r="E1413" t="s">
        <v>7829</v>
      </c>
      <c r="J1413" t="s">
        <v>7830</v>
      </c>
      <c r="R1413" t="s">
        <v>7308</v>
      </c>
      <c r="W1413" t="s">
        <v>7302</v>
      </c>
      <c r="AS1413" t="s">
        <v>521</v>
      </c>
      <c r="AY1413" t="s">
        <v>7309</v>
      </c>
      <c r="BE1413" t="s">
        <v>6889</v>
      </c>
      <c r="BV1413" t="s">
        <v>522</v>
      </c>
      <c r="BZ1413" t="s">
        <v>6825</v>
      </c>
      <c r="CH1413" t="s">
        <v>6809</v>
      </c>
      <c r="CS1413" t="str">
        <f t="shared" si="3"/>
        <v>select 'B2981PIA' PLAT_NO, 'PERMATA HIJAU' PARKING_LOCATION union all</v>
      </c>
    </row>
    <row r="1414" spans="5:97" customFormat="1" x14ac:dyDescent="0.25">
      <c r="E1414" t="s">
        <v>7831</v>
      </c>
      <c r="J1414" t="s">
        <v>7832</v>
      </c>
      <c r="R1414" t="s">
        <v>7310</v>
      </c>
      <c r="W1414" t="s">
        <v>7311</v>
      </c>
      <c r="AS1414" t="s">
        <v>6807</v>
      </c>
      <c r="AY1414" t="s">
        <v>7309</v>
      </c>
      <c r="BE1414" t="s">
        <v>6802</v>
      </c>
      <c r="BV1414" t="s">
        <v>522</v>
      </c>
      <c r="BZ1414" t="s">
        <v>6803</v>
      </c>
      <c r="CH1414" t="s">
        <v>7152</v>
      </c>
      <c r="CS1414" t="str">
        <f t="shared" si="3"/>
        <v>select 'B9241UDH' PLAT_NO, 'KARYA MAJU SAMPURNA BEKASI' PARKING_LOCATION union all</v>
      </c>
    </row>
    <row r="1415" spans="5:97" customFormat="1" x14ac:dyDescent="0.25">
      <c r="E1415" t="s">
        <v>7833</v>
      </c>
      <c r="J1415" t="s">
        <v>7834</v>
      </c>
      <c r="R1415" t="s">
        <v>7312</v>
      </c>
      <c r="W1415" t="s">
        <v>7313</v>
      </c>
      <c r="AS1415" t="s">
        <v>521</v>
      </c>
      <c r="AY1415" t="s">
        <v>7309</v>
      </c>
      <c r="BE1415" t="s">
        <v>6873</v>
      </c>
      <c r="BV1415" t="s">
        <v>522</v>
      </c>
      <c r="BZ1415" t="s">
        <v>6838</v>
      </c>
      <c r="CH1415" t="s">
        <v>6809</v>
      </c>
      <c r="CS1415" t="str">
        <f t="shared" si="3"/>
        <v>select 'B2350UOQ' PLAT_NO, 'PERMATA HIJAU' PARKING_LOCATION union all</v>
      </c>
    </row>
    <row r="1416" spans="5:97" customFormat="1" x14ac:dyDescent="0.25">
      <c r="E1416" t="s">
        <v>7835</v>
      </c>
      <c r="J1416" t="s">
        <v>7836</v>
      </c>
      <c r="R1416" t="s">
        <v>7314</v>
      </c>
      <c r="W1416" t="s">
        <v>6806</v>
      </c>
      <c r="AS1416" t="s">
        <v>6807</v>
      </c>
      <c r="AY1416" t="s">
        <v>7309</v>
      </c>
      <c r="BE1416" t="s">
        <v>6802</v>
      </c>
      <c r="BV1416" t="s">
        <v>522</v>
      </c>
      <c r="BZ1416" t="s">
        <v>6803</v>
      </c>
      <c r="CH1416" t="s">
        <v>7152</v>
      </c>
      <c r="CS1416" t="str">
        <f t="shared" si="3"/>
        <v>select 'B9149UDH' PLAT_NO, 'KARYA MAJU SAMPURNA BEKASI' PARKING_LOCATION union all</v>
      </c>
    </row>
    <row r="1417" spans="5:97" customFormat="1" x14ac:dyDescent="0.25">
      <c r="E1417" t="s">
        <v>7837</v>
      </c>
      <c r="J1417" t="s">
        <v>7838</v>
      </c>
      <c r="R1417" t="s">
        <v>7315</v>
      </c>
      <c r="W1417" t="s">
        <v>7316</v>
      </c>
      <c r="AS1417" t="s">
        <v>521</v>
      </c>
      <c r="AY1417" t="s">
        <v>7309</v>
      </c>
      <c r="BE1417" t="s">
        <v>6833</v>
      </c>
      <c r="BV1417" t="s">
        <v>522</v>
      </c>
      <c r="BZ1417" t="s">
        <v>6825</v>
      </c>
      <c r="CH1417" t="s">
        <v>6809</v>
      </c>
      <c r="CS1417" t="str">
        <f t="shared" si="3"/>
        <v>select 'BK1372ADF' PLAT_NO, 'PERMATA HIJAU' PARKING_LOCATION union all</v>
      </c>
    </row>
    <row r="1418" spans="5:97" customFormat="1" x14ac:dyDescent="0.25">
      <c r="E1418" t="s">
        <v>7839</v>
      </c>
      <c r="J1418" t="s">
        <v>7840</v>
      </c>
      <c r="R1418" t="s">
        <v>7317</v>
      </c>
      <c r="W1418" t="s">
        <v>6844</v>
      </c>
      <c r="AS1418" t="s">
        <v>521</v>
      </c>
      <c r="AY1418" t="s">
        <v>7309</v>
      </c>
      <c r="BE1418" t="s">
        <v>6819</v>
      </c>
      <c r="BV1418" t="s">
        <v>522</v>
      </c>
      <c r="BZ1418" t="s">
        <v>6825</v>
      </c>
      <c r="CH1418" t="s">
        <v>6809</v>
      </c>
      <c r="CS1418" t="str">
        <f t="shared" si="3"/>
        <v>select 'B2021POR' PLAT_NO, 'PERMATA HIJAU' PARKING_LOCATION union all</v>
      </c>
    </row>
    <row r="1419" spans="5:97" customFormat="1" x14ac:dyDescent="0.25">
      <c r="E1419" t="s">
        <v>7841</v>
      </c>
      <c r="J1419" t="s">
        <v>7842</v>
      </c>
      <c r="R1419" t="s">
        <v>7318</v>
      </c>
      <c r="W1419" t="s">
        <v>6823</v>
      </c>
      <c r="AS1419" t="s">
        <v>521</v>
      </c>
      <c r="AY1419" t="s">
        <v>7319</v>
      </c>
      <c r="BE1419" t="s">
        <v>6802</v>
      </c>
      <c r="BV1419" t="s">
        <v>522</v>
      </c>
      <c r="BZ1419" t="s">
        <v>6934</v>
      </c>
      <c r="CH1419" t="s">
        <v>6809</v>
      </c>
      <c r="CS1419" t="str">
        <f t="shared" si="3"/>
        <v>select 'B2949SIW' PLAT_NO, 'PERMATA HIJAU' PARKING_LOCATION union all</v>
      </c>
    </row>
    <row r="1420" spans="5:97" customFormat="1" x14ac:dyDescent="0.25">
      <c r="E1420" t="s">
        <v>7843</v>
      </c>
      <c r="J1420" t="s">
        <v>7844</v>
      </c>
      <c r="R1420" t="s">
        <v>7320</v>
      </c>
      <c r="W1420" t="s">
        <v>6982</v>
      </c>
      <c r="AS1420" t="s">
        <v>521</v>
      </c>
      <c r="AY1420" t="s">
        <v>7321</v>
      </c>
      <c r="BE1420" t="s">
        <v>6873</v>
      </c>
      <c r="BV1420" t="s">
        <v>522</v>
      </c>
      <c r="BZ1420" t="s">
        <v>6979</v>
      </c>
      <c r="CH1420" t="s">
        <v>6809</v>
      </c>
      <c r="CS1420" t="str">
        <f t="shared" si="3"/>
        <v>select 'B1090IP' PLAT_NO, 'PERMATA HIJAU' PARKING_LOCATION union all</v>
      </c>
    </row>
    <row r="1421" spans="5:97" customFormat="1" x14ac:dyDescent="0.25">
      <c r="E1421" t="s">
        <v>7845</v>
      </c>
      <c r="J1421" t="s">
        <v>7846</v>
      </c>
      <c r="R1421" t="s">
        <v>7322</v>
      </c>
      <c r="W1421" t="s">
        <v>6941</v>
      </c>
      <c r="AS1421" t="s">
        <v>521</v>
      </c>
      <c r="AY1421" t="s">
        <v>7321</v>
      </c>
      <c r="BE1421" t="s">
        <v>6873</v>
      </c>
      <c r="BV1421" t="s">
        <v>522</v>
      </c>
      <c r="BZ1421" t="s">
        <v>6934</v>
      </c>
      <c r="CH1421" t="s">
        <v>6809</v>
      </c>
      <c r="CS1421" t="str">
        <f t="shared" ref="CS1421:CS1434" si="4">"select '" &amp; TRIM(E1421) &amp; "' PLAT_NO, " &amp; IF(LEN(CH1421) &gt; 0, "'" &amp; TRIM(CH1421) &amp; "'", "null") &amp; " PARKING_LOCATION union all"</f>
        <v>select 'B2635PKR' PLAT_NO, 'PERMATA HIJAU' PARKING_LOCATION union all</v>
      </c>
    </row>
    <row r="1422" spans="5:97" customFormat="1" x14ac:dyDescent="0.25">
      <c r="E1422" t="s">
        <v>7847</v>
      </c>
      <c r="J1422" t="s">
        <v>7848</v>
      </c>
      <c r="R1422" t="s">
        <v>7323</v>
      </c>
      <c r="W1422" t="s">
        <v>7228</v>
      </c>
      <c r="AS1422" t="s">
        <v>6800</v>
      </c>
      <c r="AY1422" t="s">
        <v>7321</v>
      </c>
      <c r="BE1422" t="s">
        <v>6802</v>
      </c>
      <c r="BV1422" t="s">
        <v>522</v>
      </c>
      <c r="BZ1422" t="s">
        <v>6945</v>
      </c>
      <c r="CH1422" t="s">
        <v>6946</v>
      </c>
      <c r="CS1422" t="str">
        <f t="shared" si="4"/>
        <v>select 'B9448UAR' PLAT_NO, 'MAJU MOTOR' PARKING_LOCATION union all</v>
      </c>
    </row>
    <row r="1423" spans="5:97" customFormat="1" x14ac:dyDescent="0.25">
      <c r="E1423" t="s">
        <v>7849</v>
      </c>
      <c r="J1423" t="s">
        <v>7850</v>
      </c>
      <c r="R1423" t="s">
        <v>7324</v>
      </c>
      <c r="W1423" t="s">
        <v>6831</v>
      </c>
      <c r="AS1423" t="s">
        <v>521</v>
      </c>
      <c r="AY1423" t="s">
        <v>7321</v>
      </c>
      <c r="BE1423" t="s">
        <v>6873</v>
      </c>
      <c r="BV1423" t="s">
        <v>522</v>
      </c>
      <c r="BZ1423" t="s">
        <v>6825</v>
      </c>
      <c r="CH1423" t="s">
        <v>6809</v>
      </c>
      <c r="CS1423" t="str">
        <f t="shared" si="4"/>
        <v>select 'B2048POP' PLAT_NO, 'PERMATA HIJAU' PARKING_LOCATION union all</v>
      </c>
    </row>
    <row r="1424" spans="5:97" customFormat="1" x14ac:dyDescent="0.25">
      <c r="E1424" t="s">
        <v>7851</v>
      </c>
      <c r="J1424" t="s">
        <v>7852</v>
      </c>
      <c r="R1424" t="s">
        <v>7325</v>
      </c>
      <c r="W1424" t="s">
        <v>6840</v>
      </c>
      <c r="AS1424" t="s">
        <v>521</v>
      </c>
      <c r="AY1424" t="s">
        <v>7321</v>
      </c>
      <c r="BE1424" t="s">
        <v>6802</v>
      </c>
      <c r="BV1424" t="s">
        <v>522</v>
      </c>
      <c r="BZ1424" t="s">
        <v>6934</v>
      </c>
      <c r="CH1424" t="s">
        <v>6809</v>
      </c>
      <c r="CS1424" t="str">
        <f t="shared" si="4"/>
        <v>select 'B2398UKZ' PLAT_NO, 'PERMATA HIJAU' PARKING_LOCATION union all</v>
      </c>
    </row>
    <row r="1425" spans="5:97" customFormat="1" x14ac:dyDescent="0.25">
      <c r="E1425" t="s">
        <v>7853</v>
      </c>
      <c r="J1425" t="s">
        <v>7854</v>
      </c>
      <c r="R1425" t="s">
        <v>7326</v>
      </c>
      <c r="W1425" t="s">
        <v>7228</v>
      </c>
      <c r="AS1425" t="s">
        <v>6800</v>
      </c>
      <c r="AY1425" t="s">
        <v>7321</v>
      </c>
      <c r="BE1425" t="s">
        <v>6833</v>
      </c>
      <c r="BV1425" t="s">
        <v>522</v>
      </c>
      <c r="BZ1425" t="s">
        <v>6979</v>
      </c>
      <c r="CH1425" t="s">
        <v>6809</v>
      </c>
      <c r="CS1425" t="str">
        <f t="shared" si="4"/>
        <v>select 'B9388UAR' PLAT_NO, 'PERMATA HIJAU' PARKING_LOCATION union all</v>
      </c>
    </row>
    <row r="1426" spans="5:97" customFormat="1" x14ac:dyDescent="0.25">
      <c r="E1426" t="s">
        <v>7855</v>
      </c>
      <c r="J1426" t="s">
        <v>7856</v>
      </c>
      <c r="R1426" t="s">
        <v>7327</v>
      </c>
      <c r="W1426" t="s">
        <v>7328</v>
      </c>
      <c r="AS1426" t="s">
        <v>6807</v>
      </c>
      <c r="AY1426" t="s">
        <v>7329</v>
      </c>
      <c r="BE1426" t="s">
        <v>6802</v>
      </c>
      <c r="BV1426" t="s">
        <v>522</v>
      </c>
      <c r="BZ1426" t="s">
        <v>6979</v>
      </c>
      <c r="CH1426" t="s">
        <v>6913</v>
      </c>
      <c r="CS1426" t="str">
        <f t="shared" si="4"/>
        <v>select 'B9508PFA' PLAT_NO, 'HANGGAR AUTOWORKS' PARKING_LOCATION union all</v>
      </c>
    </row>
    <row r="1427" spans="5:97" customFormat="1" x14ac:dyDescent="0.25">
      <c r="E1427" t="s">
        <v>7857</v>
      </c>
      <c r="J1427" t="s">
        <v>7858</v>
      </c>
      <c r="R1427" t="s">
        <v>7330</v>
      </c>
      <c r="W1427" t="s">
        <v>7328</v>
      </c>
      <c r="AS1427" t="s">
        <v>6807</v>
      </c>
      <c r="AY1427" t="s">
        <v>7329</v>
      </c>
      <c r="BE1427" t="s">
        <v>6802</v>
      </c>
      <c r="BV1427" t="s">
        <v>522</v>
      </c>
      <c r="BZ1427" t="s">
        <v>6979</v>
      </c>
      <c r="CH1427" t="s">
        <v>6913</v>
      </c>
      <c r="CS1427" t="str">
        <f t="shared" si="4"/>
        <v>select 'B9509PFA' PLAT_NO, 'HANGGAR AUTOWORKS' PARKING_LOCATION union all</v>
      </c>
    </row>
    <row r="1428" spans="5:97" customFormat="1" x14ac:dyDescent="0.25">
      <c r="E1428" t="s">
        <v>7859</v>
      </c>
      <c r="J1428" t="s">
        <v>7860</v>
      </c>
      <c r="R1428" t="s">
        <v>7331</v>
      </c>
      <c r="W1428" t="s">
        <v>7328</v>
      </c>
      <c r="AS1428" t="s">
        <v>6807</v>
      </c>
      <c r="AY1428" t="s">
        <v>7329</v>
      </c>
      <c r="BE1428" t="s">
        <v>6802</v>
      </c>
      <c r="BV1428" t="s">
        <v>522</v>
      </c>
      <c r="BZ1428" t="s">
        <v>6979</v>
      </c>
      <c r="CH1428" t="s">
        <v>6913</v>
      </c>
      <c r="CS1428" t="str">
        <f t="shared" si="4"/>
        <v>select 'B9511PFA' PLAT_NO, 'HANGGAR AUTOWORKS' PARKING_LOCATION union all</v>
      </c>
    </row>
    <row r="1429" spans="5:97" customFormat="1" x14ac:dyDescent="0.25">
      <c r="E1429" t="s">
        <v>7861</v>
      </c>
      <c r="J1429" t="s">
        <v>7862</v>
      </c>
      <c r="R1429" t="s">
        <v>7332</v>
      </c>
      <c r="W1429" t="s">
        <v>6840</v>
      </c>
      <c r="AS1429" t="s">
        <v>521</v>
      </c>
      <c r="AY1429" t="s">
        <v>7329</v>
      </c>
      <c r="BE1429" t="s">
        <v>6802</v>
      </c>
      <c r="BV1429" t="s">
        <v>522</v>
      </c>
      <c r="BZ1429" t="s">
        <v>6979</v>
      </c>
      <c r="CH1429" t="s">
        <v>6809</v>
      </c>
      <c r="CS1429" t="str">
        <f t="shared" si="4"/>
        <v>select 'B2276UOA' PLAT_NO, 'PERMATA HIJAU' PARKING_LOCATION union all</v>
      </c>
    </row>
    <row r="1430" spans="5:97" customFormat="1" x14ac:dyDescent="0.25">
      <c r="E1430" t="s">
        <v>7863</v>
      </c>
      <c r="J1430" t="s">
        <v>7864</v>
      </c>
      <c r="R1430" t="s">
        <v>7333</v>
      </c>
      <c r="W1430" t="s">
        <v>7027</v>
      </c>
      <c r="AS1430" t="s">
        <v>521</v>
      </c>
      <c r="AY1430" t="s">
        <v>7329</v>
      </c>
      <c r="BE1430" t="s">
        <v>6873</v>
      </c>
      <c r="BV1430" t="s">
        <v>522</v>
      </c>
      <c r="BZ1430" t="s">
        <v>6979</v>
      </c>
      <c r="CH1430" t="s">
        <v>6809</v>
      </c>
      <c r="CS1430" t="str">
        <f t="shared" si="4"/>
        <v>select 'B2890UOR' PLAT_NO, 'PERMATA HIJAU' PARKING_LOCATION union all</v>
      </c>
    </row>
    <row r="1431" spans="5:97" customFormat="1" x14ac:dyDescent="0.25">
      <c r="E1431" t="s">
        <v>7865</v>
      </c>
      <c r="J1431" t="s">
        <v>7866</v>
      </c>
      <c r="R1431" t="s">
        <v>7334</v>
      </c>
      <c r="W1431" t="s">
        <v>6844</v>
      </c>
      <c r="AS1431" t="s">
        <v>521</v>
      </c>
      <c r="AY1431" t="s">
        <v>7329</v>
      </c>
      <c r="BE1431" t="s">
        <v>6802</v>
      </c>
      <c r="BV1431" t="s">
        <v>522</v>
      </c>
      <c r="BZ1431" t="s">
        <v>6979</v>
      </c>
      <c r="CH1431" t="s">
        <v>6809</v>
      </c>
      <c r="CS1431" t="str">
        <f t="shared" si="4"/>
        <v>select 'B2544POC' PLAT_NO, 'PERMATA HIJAU' PARKING_LOCATION union all</v>
      </c>
    </row>
    <row r="1432" spans="5:97" customFormat="1" x14ac:dyDescent="0.25">
      <c r="E1432" t="s">
        <v>7867</v>
      </c>
      <c r="J1432" t="s">
        <v>7868</v>
      </c>
      <c r="R1432" t="s">
        <v>7335</v>
      </c>
      <c r="W1432" t="s">
        <v>6817</v>
      </c>
      <c r="AS1432" t="s">
        <v>521</v>
      </c>
      <c r="AY1432" t="s">
        <v>7329</v>
      </c>
      <c r="BE1432" t="s">
        <v>6802</v>
      </c>
      <c r="BV1432" t="s">
        <v>522</v>
      </c>
      <c r="BZ1432" t="s">
        <v>6979</v>
      </c>
      <c r="CH1432" t="s">
        <v>6809</v>
      </c>
      <c r="CS1432" t="str">
        <f t="shared" si="4"/>
        <v>select 'B2948SRL' PLAT_NO, 'PERMATA HIJAU' PARKING_LOCATION union all</v>
      </c>
    </row>
    <row r="1433" spans="5:97" customFormat="1" x14ac:dyDescent="0.25">
      <c r="E1433" t="s">
        <v>7869</v>
      </c>
      <c r="J1433" t="s">
        <v>7870</v>
      </c>
      <c r="R1433" t="s">
        <v>7336</v>
      </c>
      <c r="W1433" t="s">
        <v>6817</v>
      </c>
      <c r="AS1433" t="s">
        <v>521</v>
      </c>
      <c r="AY1433" t="s">
        <v>7329</v>
      </c>
      <c r="BE1433" t="s">
        <v>6802</v>
      </c>
      <c r="BV1433" t="s">
        <v>522</v>
      </c>
      <c r="BZ1433" t="s">
        <v>6979</v>
      </c>
      <c r="CH1433" t="s">
        <v>6809</v>
      </c>
      <c r="CS1433" t="str">
        <f t="shared" si="4"/>
        <v>select 'B2763SRM' PLAT_NO, 'PERMATA HIJAU' PARKING_LOCATION union all</v>
      </c>
    </row>
    <row r="1434" spans="5:97" customFormat="1" x14ac:dyDescent="0.25">
      <c r="E1434" t="s">
        <v>7871</v>
      </c>
      <c r="J1434" t="s">
        <v>7872</v>
      </c>
      <c r="R1434" t="s">
        <v>7337</v>
      </c>
      <c r="W1434" t="s">
        <v>7211</v>
      </c>
      <c r="AS1434" t="s">
        <v>521</v>
      </c>
      <c r="AY1434" t="s">
        <v>7329</v>
      </c>
      <c r="BE1434" t="s">
        <v>6802</v>
      </c>
      <c r="BV1434" t="s">
        <v>522</v>
      </c>
      <c r="BZ1434" t="s">
        <v>6979</v>
      </c>
      <c r="CH1434" t="s">
        <v>6861</v>
      </c>
      <c r="CS1434" t="str">
        <f t="shared" si="4"/>
        <v>select 'DR1806BU' PLAT_NO, 'DSF SURABAYA' PARKING_LOCATION union all</v>
      </c>
    </row>
    <row r="1435" spans="5:97" customFormat="1" x14ac:dyDescent="0.25"/>
    <row r="1436" spans="5:97" customFormat="1" x14ac:dyDescent="0.25">
      <c r="E1436" s="28" t="s">
        <v>8409</v>
      </c>
      <c r="F1436" s="29"/>
      <c r="G1436" s="29"/>
      <c r="H1436" s="29"/>
      <c r="I1436" s="29"/>
      <c r="J1436" s="29"/>
      <c r="K1436" s="29"/>
      <c r="L1436" s="29"/>
      <c r="M1436" s="29"/>
      <c r="N1436" s="29"/>
      <c r="O1436" s="29"/>
      <c r="P1436" s="29"/>
      <c r="Q1436" s="29"/>
      <c r="R1436" s="29"/>
      <c r="S1436" s="29"/>
      <c r="T1436" s="29"/>
      <c r="U1436" s="29"/>
      <c r="V1436" s="29"/>
      <c r="W1436" s="29"/>
    </row>
    <row r="1437" spans="5:97" customFormat="1" x14ac:dyDescent="0.25">
      <c r="E1437" s="28"/>
      <c r="F1437" s="29"/>
      <c r="G1437" s="29"/>
      <c r="H1437" s="29"/>
      <c r="I1437" s="29"/>
      <c r="J1437" s="29"/>
      <c r="K1437" s="29"/>
      <c r="L1437" s="29"/>
      <c r="M1437" s="29"/>
      <c r="N1437" s="29"/>
      <c r="O1437" s="29"/>
      <c r="P1437" s="29"/>
      <c r="Q1437" s="29"/>
      <c r="R1437" s="29"/>
      <c r="S1437" s="29"/>
      <c r="T1437" s="29"/>
      <c r="U1437" s="29"/>
      <c r="V1437" s="29"/>
      <c r="W1437" s="29"/>
    </row>
    <row r="1438" spans="5:97" customFormat="1" x14ac:dyDescent="0.25">
      <c r="E1438" s="28" t="s">
        <v>28</v>
      </c>
      <c r="F1438" s="29"/>
      <c r="G1438" s="29"/>
      <c r="H1438" s="29"/>
      <c r="I1438" s="29"/>
      <c r="J1438" s="29"/>
      <c r="K1438" s="29"/>
      <c r="L1438" s="29"/>
      <c r="M1438" s="29"/>
      <c r="N1438" s="29"/>
      <c r="O1438" s="29"/>
      <c r="P1438" s="29"/>
      <c r="Q1438" s="29"/>
      <c r="R1438" s="29"/>
      <c r="S1438" s="29"/>
      <c r="T1438" s="29"/>
      <c r="U1438" s="29"/>
      <c r="V1438" s="29"/>
      <c r="W1438" s="29"/>
    </row>
    <row r="1439" spans="5:97" customFormat="1" x14ac:dyDescent="0.25">
      <c r="E1439" s="28" t="s">
        <v>20</v>
      </c>
      <c r="F1439" s="29"/>
      <c r="G1439" s="29"/>
      <c r="H1439" s="29"/>
      <c r="I1439" s="29"/>
      <c r="J1439" s="29"/>
      <c r="K1439" s="29"/>
      <c r="L1439" s="29"/>
      <c r="M1439" s="29"/>
      <c r="N1439" s="29"/>
      <c r="O1439" s="29"/>
      <c r="P1439" s="29"/>
      <c r="Q1439" s="29"/>
      <c r="R1439" s="29"/>
      <c r="S1439" s="29"/>
      <c r="T1439" s="29"/>
      <c r="U1439" s="29"/>
      <c r="V1439" s="29"/>
      <c r="W1439" s="29"/>
    </row>
    <row r="1440" spans="5:97" customFormat="1" x14ac:dyDescent="0.25">
      <c r="E1440" s="34" t="s">
        <v>8416</v>
      </c>
      <c r="F1440" s="35"/>
      <c r="G1440" s="35"/>
      <c r="H1440" s="35"/>
      <c r="I1440" s="35"/>
      <c r="J1440" s="35"/>
      <c r="K1440" s="35"/>
      <c r="L1440" s="35"/>
      <c r="M1440" s="35"/>
      <c r="N1440" s="35"/>
      <c r="O1440" s="35"/>
      <c r="P1440" s="35"/>
      <c r="Q1440" s="35"/>
      <c r="R1440" s="35"/>
      <c r="S1440" s="35"/>
      <c r="T1440" s="35"/>
      <c r="U1440" s="35"/>
      <c r="V1440" s="35"/>
      <c r="W1440" s="35"/>
    </row>
    <row r="1441" spans="5:23" customFormat="1" x14ac:dyDescent="0.25">
      <c r="E1441" s="28" t="s">
        <v>8410</v>
      </c>
      <c r="F1441" s="29"/>
      <c r="G1441" s="29"/>
      <c r="H1441" s="29"/>
      <c r="I1441" s="29"/>
      <c r="J1441" s="29"/>
      <c r="K1441" s="29"/>
      <c r="L1441" s="29"/>
      <c r="M1441" s="29"/>
      <c r="N1441" s="29"/>
      <c r="O1441" s="29"/>
      <c r="P1441" s="29"/>
      <c r="Q1441" s="29"/>
      <c r="R1441" s="29"/>
      <c r="S1441" s="29"/>
      <c r="T1441" s="29"/>
      <c r="U1441" s="29"/>
      <c r="V1441" s="29"/>
      <c r="W1441" s="29"/>
    </row>
    <row r="1442" spans="5:23" customFormat="1" x14ac:dyDescent="0.25">
      <c r="E1442" s="28"/>
      <c r="F1442" s="29"/>
      <c r="G1442" s="29"/>
      <c r="H1442" s="29"/>
      <c r="I1442" s="29"/>
      <c r="J1442" s="29"/>
      <c r="K1442" s="29"/>
      <c r="L1442" s="29"/>
      <c r="M1442" s="29"/>
      <c r="N1442" s="29"/>
      <c r="O1442" s="29"/>
      <c r="P1442" s="29"/>
      <c r="Q1442" s="29"/>
      <c r="R1442" s="29"/>
      <c r="S1442" s="29"/>
      <c r="T1442" s="29"/>
      <c r="U1442" s="29"/>
      <c r="V1442" s="29"/>
      <c r="W1442" s="29"/>
    </row>
    <row r="1443" spans="5:23" customFormat="1" x14ac:dyDescent="0.25">
      <c r="E1443" s="28" t="s">
        <v>6745</v>
      </c>
      <c r="F1443" s="29"/>
      <c r="G1443" s="29"/>
      <c r="H1443" s="29"/>
      <c r="I1443" s="29"/>
      <c r="J1443" s="29"/>
      <c r="K1443" s="29"/>
      <c r="L1443" s="29"/>
      <c r="M1443" s="29"/>
      <c r="N1443" s="29"/>
      <c r="O1443" s="29"/>
      <c r="P1443" s="29"/>
      <c r="Q1443" s="29"/>
      <c r="R1443" s="29"/>
      <c r="S1443" s="29"/>
      <c r="T1443" s="29"/>
      <c r="U1443" s="29"/>
      <c r="V1443" s="29"/>
      <c r="W1443" s="29"/>
    </row>
    <row r="1444" spans="5:23" customFormat="1" x14ac:dyDescent="0.25">
      <c r="E1444" s="28" t="s">
        <v>20</v>
      </c>
      <c r="F1444" s="29"/>
      <c r="G1444" s="29"/>
      <c r="H1444" s="29"/>
      <c r="I1444" s="29"/>
      <c r="J1444" s="29"/>
      <c r="K1444" s="29"/>
      <c r="L1444" s="29"/>
      <c r="M1444" s="29"/>
      <c r="N1444" s="29"/>
      <c r="O1444" s="29"/>
      <c r="P1444" s="29"/>
      <c r="Q1444" s="29"/>
      <c r="R1444" s="29"/>
      <c r="S1444" s="29"/>
      <c r="T1444" s="29"/>
      <c r="U1444" s="29"/>
      <c r="V1444" s="29"/>
      <c r="W1444" s="29"/>
    </row>
    <row r="1445" spans="5:23" customFormat="1" x14ac:dyDescent="0.25">
      <c r="E1445" s="28" t="s">
        <v>2</v>
      </c>
      <c r="F1445" s="29"/>
      <c r="G1445" s="29"/>
      <c r="H1445" s="29"/>
      <c r="I1445" s="29"/>
      <c r="J1445" s="29"/>
      <c r="K1445" s="29"/>
      <c r="L1445" s="29"/>
      <c r="M1445" s="29"/>
      <c r="N1445" s="29"/>
      <c r="O1445" s="29"/>
      <c r="P1445" s="29"/>
      <c r="Q1445" s="29"/>
      <c r="R1445" s="29"/>
      <c r="S1445" s="29"/>
      <c r="T1445" s="29"/>
      <c r="U1445" s="29"/>
      <c r="V1445" s="29"/>
      <c r="W1445" s="29"/>
    </row>
    <row r="1446" spans="5:23" customFormat="1" x14ac:dyDescent="0.25">
      <c r="E1446" s="28" t="s">
        <v>8411</v>
      </c>
      <c r="F1446" s="29"/>
      <c r="G1446" s="29"/>
      <c r="H1446" s="29"/>
      <c r="I1446" s="29"/>
      <c r="J1446" s="29"/>
      <c r="K1446" s="29"/>
      <c r="L1446" s="29"/>
      <c r="M1446" s="29"/>
      <c r="N1446" s="29"/>
      <c r="O1446" s="29"/>
      <c r="P1446" s="29"/>
      <c r="Q1446" s="29"/>
      <c r="R1446" s="29"/>
      <c r="S1446" s="29"/>
      <c r="T1446" s="29"/>
      <c r="U1446" s="29"/>
      <c r="V1446" s="29"/>
      <c r="W1446" s="29"/>
    </row>
    <row r="1447" spans="5:23" customFormat="1" x14ac:dyDescent="0.25">
      <c r="E1447" s="28" t="s">
        <v>409</v>
      </c>
      <c r="F1447" s="29"/>
      <c r="G1447" s="29"/>
      <c r="H1447" s="29"/>
      <c r="I1447" s="29"/>
      <c r="J1447" s="29"/>
      <c r="K1447" s="29"/>
      <c r="L1447" s="29"/>
      <c r="M1447" s="29"/>
      <c r="N1447" s="29"/>
      <c r="O1447" s="29"/>
      <c r="P1447" s="29"/>
      <c r="Q1447" s="29"/>
      <c r="R1447" s="29"/>
      <c r="S1447" s="29"/>
      <c r="T1447" s="29"/>
      <c r="U1447" s="29"/>
      <c r="V1447" s="29"/>
      <c r="W1447" s="29"/>
    </row>
    <row r="1448" spans="5:23" customFormat="1" x14ac:dyDescent="0.25">
      <c r="E1448" s="28" t="s">
        <v>8412</v>
      </c>
      <c r="F1448" s="29"/>
      <c r="G1448" s="29"/>
      <c r="H1448" s="29"/>
      <c r="I1448" s="29"/>
      <c r="J1448" s="29"/>
      <c r="K1448" s="29"/>
      <c r="L1448" s="29"/>
      <c r="M1448" s="29"/>
      <c r="N1448" s="29"/>
      <c r="O1448" s="29"/>
      <c r="P1448" s="29"/>
      <c r="Q1448" s="29"/>
      <c r="R1448" s="29"/>
      <c r="S1448" s="29"/>
      <c r="T1448" s="29"/>
      <c r="U1448" s="29"/>
      <c r="V1448" s="29"/>
      <c r="W1448" s="29"/>
    </row>
    <row r="1449" spans="5:23" customFormat="1" x14ac:dyDescent="0.25">
      <c r="E1449" s="28" t="s">
        <v>74</v>
      </c>
      <c r="F1449" s="29"/>
      <c r="G1449" s="29"/>
      <c r="H1449" s="29"/>
      <c r="I1449" s="29"/>
      <c r="J1449" s="29"/>
      <c r="K1449" s="29"/>
      <c r="L1449" s="29"/>
      <c r="M1449" s="29"/>
      <c r="N1449" s="29"/>
      <c r="O1449" s="29"/>
      <c r="P1449" s="29"/>
      <c r="Q1449" s="29"/>
      <c r="R1449" s="29"/>
      <c r="S1449" s="29"/>
      <c r="T1449" s="29"/>
      <c r="U1449" s="29"/>
      <c r="V1449" s="29"/>
      <c r="W1449" s="29"/>
    </row>
    <row r="1450" spans="5:23" customFormat="1" x14ac:dyDescent="0.25">
      <c r="E1450" s="28" t="s">
        <v>8413</v>
      </c>
      <c r="F1450" s="29"/>
      <c r="G1450" s="29"/>
      <c r="H1450" s="29"/>
      <c r="I1450" s="29"/>
      <c r="J1450" s="29"/>
      <c r="K1450" s="29"/>
      <c r="L1450" s="29"/>
      <c r="M1450" s="29"/>
      <c r="N1450" s="29"/>
      <c r="O1450" s="29"/>
      <c r="P1450" s="29"/>
      <c r="Q1450" s="29"/>
      <c r="R1450" s="29"/>
      <c r="S1450" s="29"/>
      <c r="T1450" s="29"/>
      <c r="U1450" s="29"/>
      <c r="V1450" s="29"/>
      <c r="W1450" s="29"/>
    </row>
    <row r="1451" spans="5:23" customFormat="1" x14ac:dyDescent="0.25">
      <c r="E1451" s="28" t="s">
        <v>37</v>
      </c>
      <c r="F1451" s="29"/>
      <c r="G1451" s="29"/>
      <c r="H1451" s="29"/>
      <c r="I1451" s="29"/>
      <c r="J1451" s="29"/>
      <c r="K1451" s="29"/>
      <c r="L1451" s="29"/>
      <c r="M1451" s="29"/>
      <c r="N1451" s="29"/>
      <c r="O1451" s="29"/>
      <c r="P1451" s="29"/>
      <c r="Q1451" s="29"/>
      <c r="R1451" s="29"/>
      <c r="S1451" s="29"/>
      <c r="T1451" s="29"/>
      <c r="U1451" s="29"/>
      <c r="V1451" s="29"/>
      <c r="W1451" s="29"/>
    </row>
    <row r="1452" spans="5:23" customFormat="1" x14ac:dyDescent="0.25">
      <c r="E1452" s="28" t="s">
        <v>258</v>
      </c>
      <c r="F1452" s="29"/>
      <c r="G1452" s="29"/>
      <c r="H1452" s="29"/>
      <c r="I1452" s="29"/>
      <c r="J1452" s="29"/>
      <c r="K1452" s="29"/>
      <c r="L1452" s="29"/>
      <c r="M1452" s="29"/>
      <c r="N1452" s="29"/>
      <c r="O1452" s="29"/>
      <c r="P1452" s="29"/>
      <c r="Q1452" s="29"/>
      <c r="R1452" s="29"/>
      <c r="S1452" s="29"/>
      <c r="T1452" s="29"/>
      <c r="U1452" s="29"/>
      <c r="V1452" s="29"/>
      <c r="W1452" s="29"/>
    </row>
    <row r="1453" spans="5:23" customFormat="1" x14ac:dyDescent="0.25">
      <c r="E1453" s="28"/>
      <c r="F1453" s="29"/>
      <c r="G1453" s="29"/>
      <c r="H1453" s="29"/>
      <c r="I1453" s="29"/>
      <c r="J1453" s="29"/>
      <c r="K1453" s="29"/>
      <c r="L1453" s="29"/>
      <c r="M1453" s="29"/>
      <c r="N1453" s="29"/>
      <c r="O1453" s="29"/>
      <c r="P1453" s="29"/>
      <c r="Q1453" s="29"/>
      <c r="R1453" s="29"/>
      <c r="S1453" s="29"/>
      <c r="T1453" s="29"/>
      <c r="U1453" s="29"/>
      <c r="V1453" s="29"/>
      <c r="W1453" s="29"/>
    </row>
    <row r="1454" spans="5:23" customFormat="1" x14ac:dyDescent="0.25">
      <c r="E1454" s="28" t="s">
        <v>624</v>
      </c>
      <c r="F1454" s="29"/>
      <c r="G1454" s="29"/>
      <c r="H1454" s="29"/>
      <c r="I1454" s="29"/>
      <c r="J1454" s="29"/>
      <c r="K1454" s="29"/>
      <c r="L1454" s="29"/>
      <c r="M1454" s="29"/>
      <c r="N1454" s="29"/>
      <c r="O1454" s="29"/>
      <c r="P1454" s="29"/>
      <c r="Q1454" s="29"/>
      <c r="R1454" s="29"/>
      <c r="S1454" s="29"/>
      <c r="T1454" s="29"/>
      <c r="U1454" s="29"/>
      <c r="V1454" s="29"/>
      <c r="W1454" s="29"/>
    </row>
    <row r="1455" spans="5:23" customFormat="1" x14ac:dyDescent="0.25">
      <c r="E1455" s="28" t="s">
        <v>625</v>
      </c>
      <c r="F1455" s="29"/>
      <c r="G1455" s="29"/>
      <c r="H1455" s="29"/>
      <c r="I1455" s="29"/>
      <c r="J1455" s="29"/>
      <c r="K1455" s="29"/>
      <c r="L1455" s="29"/>
      <c r="M1455" s="29"/>
      <c r="N1455" s="29"/>
      <c r="O1455" s="29"/>
      <c r="P1455" s="29"/>
      <c r="Q1455" s="29"/>
      <c r="R1455" s="29"/>
      <c r="S1455" s="29"/>
      <c r="T1455" s="29"/>
      <c r="U1455" s="29"/>
      <c r="V1455" s="29"/>
      <c r="W1455" s="29"/>
    </row>
    <row r="1456" spans="5:23" customFormat="1" x14ac:dyDescent="0.25">
      <c r="E1456" s="28" t="s">
        <v>39</v>
      </c>
      <c r="F1456" s="29"/>
      <c r="G1456" s="29"/>
      <c r="H1456" s="29"/>
      <c r="I1456" s="29"/>
      <c r="J1456" s="29"/>
      <c r="K1456" s="29"/>
      <c r="L1456" s="29"/>
      <c r="M1456" s="29"/>
      <c r="N1456" s="29"/>
      <c r="O1456" s="29"/>
      <c r="P1456" s="29"/>
      <c r="Q1456" s="29"/>
      <c r="R1456" s="29"/>
      <c r="S1456" s="29"/>
      <c r="T1456" s="29"/>
      <c r="U1456" s="29"/>
      <c r="V1456" s="29"/>
      <c r="W1456" s="29"/>
    </row>
    <row r="1457" spans="5:99" customFormat="1" x14ac:dyDescent="0.25">
      <c r="E1457" s="28" t="s">
        <v>8414</v>
      </c>
      <c r="F1457" s="29"/>
      <c r="G1457" s="29"/>
      <c r="H1457" s="29"/>
      <c r="I1457" s="29"/>
      <c r="J1457" s="29"/>
      <c r="K1457" s="29"/>
      <c r="L1457" s="29"/>
      <c r="M1457" s="29"/>
      <c r="N1457" s="29"/>
      <c r="O1457" s="29"/>
      <c r="P1457" s="29"/>
      <c r="Q1457" s="29"/>
      <c r="R1457" s="29"/>
      <c r="S1457" s="29"/>
      <c r="T1457" s="29"/>
      <c r="U1457" s="29"/>
      <c r="V1457" s="29"/>
      <c r="W1457" s="29"/>
    </row>
    <row r="1458" spans="5:99" customFormat="1" x14ac:dyDescent="0.25">
      <c r="E1458" s="28" t="s">
        <v>8415</v>
      </c>
      <c r="F1458" s="29"/>
      <c r="G1458" s="29"/>
      <c r="H1458" s="29"/>
      <c r="I1458" s="29"/>
      <c r="J1458" s="29"/>
      <c r="K1458" s="29"/>
      <c r="L1458" s="29"/>
      <c r="M1458" s="29"/>
      <c r="N1458" s="29"/>
      <c r="O1458" s="29"/>
      <c r="P1458" s="29"/>
      <c r="Q1458" s="29"/>
      <c r="R1458" s="29"/>
      <c r="S1458" s="29"/>
      <c r="T1458" s="29"/>
      <c r="U1458" s="29"/>
      <c r="V1458" s="29"/>
      <c r="W1458" s="29"/>
    </row>
    <row r="1459" spans="5:99" customFormat="1" x14ac:dyDescent="0.25"/>
    <row r="1460" spans="5:99" customFormat="1" x14ac:dyDescent="0.25">
      <c r="E1460" s="2" t="s">
        <v>4</v>
      </c>
    </row>
    <row r="1461" spans="5:99" customFormat="1" x14ac:dyDescent="0.25"/>
    <row r="1462" spans="5:99" customFormat="1" x14ac:dyDescent="0.25">
      <c r="E1462" s="2" t="s">
        <v>42</v>
      </c>
      <c r="I1462" s="2" t="s">
        <v>7876</v>
      </c>
      <c r="U1462" s="2" t="s">
        <v>75</v>
      </c>
      <c r="AC1462" s="2" t="s">
        <v>42</v>
      </c>
      <c r="AG1462" s="2" t="s">
        <v>7876</v>
      </c>
      <c r="AN1462" s="2" t="s">
        <v>7877</v>
      </c>
      <c r="AV1462" s="2" t="s">
        <v>7878</v>
      </c>
      <c r="BB1462" s="2" t="s">
        <v>7879</v>
      </c>
      <c r="BX1462" s="2" t="s">
        <v>7880</v>
      </c>
      <c r="CC1462" s="2" t="s">
        <v>514</v>
      </c>
      <c r="CG1462" s="2" t="s">
        <v>515</v>
      </c>
      <c r="CN1462" s="2" t="s">
        <v>516</v>
      </c>
    </row>
    <row r="1463" spans="5:99" customFormat="1" x14ac:dyDescent="0.25">
      <c r="E1463" t="s">
        <v>7599</v>
      </c>
      <c r="I1463" t="s">
        <v>6809</v>
      </c>
      <c r="U1463" t="s">
        <v>7998</v>
      </c>
      <c r="AC1463" t="s">
        <v>7599</v>
      </c>
      <c r="AG1463" t="s">
        <v>474</v>
      </c>
      <c r="AN1463" t="s">
        <v>7600</v>
      </c>
      <c r="AV1463" t="s">
        <v>7119</v>
      </c>
      <c r="BB1463" t="s">
        <v>474</v>
      </c>
      <c r="BX1463" t="s">
        <v>7881</v>
      </c>
      <c r="CC1463" t="s">
        <v>7882</v>
      </c>
      <c r="CG1463" s="44" t="s">
        <v>8267</v>
      </c>
      <c r="CN1463" t="s">
        <v>7883</v>
      </c>
      <c r="CU1463" t="str">
        <f t="shared" ref="CU1463:CU1526" si="5">"update IFINAMS.dbo.ASSET set PARKING_LOCATION = '" &amp; TRIM(I1463) &amp; "', MOD_BY = 'Aryo Budi', MOD_DATE = getdate(), MOD_IP_ADDRESS = 'F-456963' WHERE CODE = '" &amp; TRIM(SUBSTITUTE(U1463, "|", "")) &amp; "';"</f>
        <v>update IFINAMS.dbo.ASSET set PARKING_LOCATION = 'PERMATA HIJAU', MOD_BY = 'Aryo Budi', MOD_DATE = getdate(), MOD_IP_ADDRESS = 'F-456963' WHERE CODE = '2001.AST.2312.00035';</v>
      </c>
    </row>
    <row r="1464" spans="5:99" customFormat="1" x14ac:dyDescent="0.25">
      <c r="E1464" t="s">
        <v>7774</v>
      </c>
      <c r="I1464" t="s">
        <v>6932</v>
      </c>
      <c r="U1464" t="s">
        <v>7999</v>
      </c>
      <c r="AC1464" t="s">
        <v>7774</v>
      </c>
      <c r="AG1464" t="s">
        <v>474</v>
      </c>
      <c r="AN1464" t="s">
        <v>7775</v>
      </c>
      <c r="AV1464" t="s">
        <v>7261</v>
      </c>
      <c r="BB1464" t="s">
        <v>474</v>
      </c>
      <c r="BX1464" t="s">
        <v>7881</v>
      </c>
      <c r="CC1464" t="s">
        <v>7884</v>
      </c>
      <c r="CG1464" s="44" t="s">
        <v>8268</v>
      </c>
      <c r="CN1464" t="s">
        <v>6537</v>
      </c>
      <c r="CU1464" t="str">
        <f t="shared" si="5"/>
        <v>update IFINAMS.dbo.ASSET set PARKING_LOCATION = 'JAKARTA', MOD_BY = 'Aryo Budi', MOD_DATE = getdate(), MOD_IP_ADDRESS = 'F-456963' WHERE CODE = '2001.AST.2312.00057';</v>
      </c>
    </row>
    <row r="1465" spans="5:99" customFormat="1" x14ac:dyDescent="0.25">
      <c r="E1465" t="s">
        <v>7579</v>
      </c>
      <c r="I1465" t="s">
        <v>6821</v>
      </c>
      <c r="U1465" t="s">
        <v>8000</v>
      </c>
      <c r="AC1465" t="s">
        <v>7579</v>
      </c>
      <c r="AG1465" t="s">
        <v>474</v>
      </c>
      <c r="AN1465" t="s">
        <v>7580</v>
      </c>
      <c r="AV1465" t="s">
        <v>7100</v>
      </c>
      <c r="BB1465" t="s">
        <v>474</v>
      </c>
      <c r="BX1465" t="s">
        <v>7881</v>
      </c>
      <c r="CC1465" t="s">
        <v>7882</v>
      </c>
      <c r="CG1465" s="44" t="s">
        <v>8267</v>
      </c>
      <c r="CN1465" t="s">
        <v>7883</v>
      </c>
      <c r="CU1465" t="str">
        <f t="shared" si="5"/>
        <v>update IFINAMS.dbo.ASSET set PARKING_LOCATION = 'HANGGAR', MOD_BY = 'Aryo Budi', MOD_DATE = getdate(), MOD_IP_ADDRESS = 'F-456963' WHERE CODE = '2001.AST.2402.00004';</v>
      </c>
    </row>
    <row r="1466" spans="5:99" customFormat="1" x14ac:dyDescent="0.25">
      <c r="E1466" t="s">
        <v>7825</v>
      </c>
      <c r="I1466" t="s">
        <v>6809</v>
      </c>
      <c r="U1466" t="s">
        <v>8001</v>
      </c>
      <c r="AC1466" t="s">
        <v>7825</v>
      </c>
      <c r="AG1466" t="s">
        <v>474</v>
      </c>
      <c r="AN1466" t="s">
        <v>7826</v>
      </c>
      <c r="AV1466" t="s">
        <v>7305</v>
      </c>
      <c r="BB1466" t="s">
        <v>474</v>
      </c>
      <c r="BX1466" t="s">
        <v>7885</v>
      </c>
      <c r="CC1466" t="s">
        <v>7886</v>
      </c>
      <c r="CG1466" s="44" t="s">
        <v>8269</v>
      </c>
      <c r="CN1466" t="s">
        <v>7887</v>
      </c>
      <c r="CU1466" t="str">
        <f t="shared" si="5"/>
        <v>update IFINAMS.dbo.ASSET set PARKING_LOCATION = 'PERMATA HIJAU', MOD_BY = 'Aryo Budi', MOD_DATE = getdate(), MOD_IP_ADDRESS = 'F-456963' WHERE CODE = '2001.AST.2407.00001';</v>
      </c>
    </row>
    <row r="1467" spans="5:99" customFormat="1" x14ac:dyDescent="0.25">
      <c r="E1467" t="s">
        <v>7827</v>
      </c>
      <c r="I1467" t="s">
        <v>6809</v>
      </c>
      <c r="U1467" t="s">
        <v>8002</v>
      </c>
      <c r="AC1467" t="s">
        <v>7827</v>
      </c>
      <c r="AG1467" t="s">
        <v>474</v>
      </c>
      <c r="AN1467" t="s">
        <v>7828</v>
      </c>
      <c r="AV1467" t="s">
        <v>7307</v>
      </c>
      <c r="BB1467" t="s">
        <v>474</v>
      </c>
      <c r="BX1467" t="s">
        <v>7885</v>
      </c>
      <c r="CC1467" t="s">
        <v>7886</v>
      </c>
      <c r="CG1467" s="44" t="s">
        <v>8270</v>
      </c>
      <c r="CN1467" t="s">
        <v>7888</v>
      </c>
      <c r="CU1467" t="str">
        <f t="shared" si="5"/>
        <v>update IFINAMS.dbo.ASSET set PARKING_LOCATION = 'PERMATA HIJAU', MOD_BY = 'Aryo Budi', MOD_DATE = getdate(), MOD_IP_ADDRESS = 'F-456963' WHERE CODE = '2001.AST.2407.00002';</v>
      </c>
    </row>
    <row r="1468" spans="5:99" customFormat="1" x14ac:dyDescent="0.25">
      <c r="E1468" t="s">
        <v>7889</v>
      </c>
      <c r="I1468" t="s">
        <v>6913</v>
      </c>
      <c r="U1468" t="s">
        <v>8003</v>
      </c>
      <c r="AC1468" t="s">
        <v>7801</v>
      </c>
      <c r="AG1468" t="s">
        <v>474</v>
      </c>
      <c r="AN1468" t="s">
        <v>7802</v>
      </c>
      <c r="AV1468" t="s">
        <v>7283</v>
      </c>
      <c r="BB1468" t="s">
        <v>474</v>
      </c>
      <c r="BX1468" t="s">
        <v>7885</v>
      </c>
      <c r="CC1468" t="s">
        <v>7884</v>
      </c>
      <c r="CG1468" s="44" t="s">
        <v>8271</v>
      </c>
      <c r="CN1468" t="s">
        <v>7890</v>
      </c>
      <c r="CU1468" t="str">
        <f t="shared" si="5"/>
        <v>update IFINAMS.dbo.ASSET set PARKING_LOCATION = 'HANGGAR AUTOWORKS', MOD_BY = 'Aryo Budi', MOD_DATE = getdate(), MOD_IP_ADDRESS = 'F-456963' WHERE CODE = '2008.AST.2312.00096';</v>
      </c>
    </row>
    <row r="1469" spans="5:99" customFormat="1" x14ac:dyDescent="0.25">
      <c r="E1469" t="s">
        <v>7389</v>
      </c>
      <c r="I1469" t="s">
        <v>6809</v>
      </c>
      <c r="U1469" t="s">
        <v>8004</v>
      </c>
      <c r="AC1469" t="s">
        <v>7389</v>
      </c>
      <c r="AG1469" t="s">
        <v>474</v>
      </c>
      <c r="AN1469" t="s">
        <v>7390</v>
      </c>
      <c r="AV1469" t="s">
        <v>6886</v>
      </c>
      <c r="BB1469" t="s">
        <v>474</v>
      </c>
      <c r="BX1469" t="s">
        <v>7885</v>
      </c>
      <c r="CC1469" t="s">
        <v>7882</v>
      </c>
      <c r="CG1469" s="44" t="s">
        <v>8267</v>
      </c>
      <c r="CN1469" t="s">
        <v>7883</v>
      </c>
      <c r="CU1469" t="str">
        <f t="shared" si="5"/>
        <v>update IFINAMS.dbo.ASSET set PARKING_LOCATION = 'PERMATA HIJAU', MOD_BY = 'Aryo Budi', MOD_DATE = getdate(), MOD_IP_ADDRESS = 'F-456963' WHERE CODE = '2008.AST.2404.00023';</v>
      </c>
    </row>
    <row r="1470" spans="5:99" customFormat="1" x14ac:dyDescent="0.25">
      <c r="E1470" t="s">
        <v>7776</v>
      </c>
      <c r="I1470" t="s">
        <v>6809</v>
      </c>
      <c r="U1470" t="s">
        <v>8005</v>
      </c>
      <c r="AC1470" t="s">
        <v>7776</v>
      </c>
      <c r="AG1470" t="s">
        <v>474</v>
      </c>
      <c r="AN1470" t="s">
        <v>7777</v>
      </c>
      <c r="AV1470" t="s">
        <v>7264</v>
      </c>
      <c r="BB1470" t="s">
        <v>474</v>
      </c>
      <c r="BX1470" t="s">
        <v>7885</v>
      </c>
      <c r="CC1470" t="s">
        <v>7891</v>
      </c>
      <c r="CG1470" s="44" t="s">
        <v>8272</v>
      </c>
      <c r="CN1470" t="s">
        <v>7892</v>
      </c>
      <c r="CU1470" t="str">
        <f t="shared" si="5"/>
        <v>update IFINAMS.dbo.ASSET set PARKING_LOCATION = 'PERMATA HIJAU', MOD_BY = 'Aryo Budi', MOD_DATE = getdate(), MOD_IP_ADDRESS = 'F-456963' WHERE CODE = '2008.AST.2407.00027';</v>
      </c>
    </row>
    <row r="1471" spans="5:99" customFormat="1" x14ac:dyDescent="0.25">
      <c r="E1471" t="s">
        <v>7857</v>
      </c>
      <c r="I1471" t="s">
        <v>6913</v>
      </c>
      <c r="U1471" t="s">
        <v>8006</v>
      </c>
      <c r="AC1471" t="s">
        <v>7857</v>
      </c>
      <c r="AG1471" t="s">
        <v>474</v>
      </c>
      <c r="AN1471" t="s">
        <v>7858</v>
      </c>
      <c r="AV1471" t="s">
        <v>7330</v>
      </c>
      <c r="BB1471" t="s">
        <v>474</v>
      </c>
      <c r="BX1471" t="s">
        <v>7885</v>
      </c>
      <c r="CC1471" t="s">
        <v>7882</v>
      </c>
      <c r="CG1471" s="44" t="s">
        <v>8267</v>
      </c>
      <c r="CN1471" t="s">
        <v>7883</v>
      </c>
      <c r="CU1471" t="str">
        <f t="shared" si="5"/>
        <v>update IFINAMS.dbo.ASSET set PARKING_LOCATION = 'HANGGAR AUTOWORKS', MOD_BY = 'Aryo Budi', MOD_DATE = getdate(), MOD_IP_ADDRESS = 'F-456963' WHERE CODE = '2010.AST.2401.00030';</v>
      </c>
    </row>
    <row r="1472" spans="5:99" customFormat="1" x14ac:dyDescent="0.25">
      <c r="E1472" t="s">
        <v>7859</v>
      </c>
      <c r="I1472" t="s">
        <v>6913</v>
      </c>
      <c r="U1472" t="s">
        <v>8007</v>
      </c>
      <c r="AC1472" t="s">
        <v>7893</v>
      </c>
      <c r="AG1472" t="s">
        <v>474</v>
      </c>
      <c r="AN1472" t="s">
        <v>7860</v>
      </c>
      <c r="AV1472" t="s">
        <v>7331</v>
      </c>
      <c r="BB1472" t="s">
        <v>474</v>
      </c>
      <c r="BX1472" t="s">
        <v>7885</v>
      </c>
      <c r="CC1472" t="s">
        <v>7882</v>
      </c>
      <c r="CG1472" s="44" t="s">
        <v>8267</v>
      </c>
      <c r="CN1472" t="s">
        <v>7883</v>
      </c>
      <c r="CU1472" t="str">
        <f t="shared" si="5"/>
        <v>update IFINAMS.dbo.ASSET set PARKING_LOCATION = 'HANGGAR AUTOWORKS', MOD_BY = 'Aryo Budi', MOD_DATE = getdate(), MOD_IP_ADDRESS = 'F-456963' WHERE CODE = '2010.AST.2401.00031';</v>
      </c>
    </row>
    <row r="1473" spans="5:99" customFormat="1" x14ac:dyDescent="0.25">
      <c r="E1473" t="s">
        <v>7855</v>
      </c>
      <c r="I1473" t="s">
        <v>6913</v>
      </c>
      <c r="U1473" t="s">
        <v>8008</v>
      </c>
      <c r="AC1473" t="s">
        <v>7855</v>
      </c>
      <c r="AG1473" t="s">
        <v>474</v>
      </c>
      <c r="AN1473" t="s">
        <v>7856</v>
      </c>
      <c r="AV1473" t="s">
        <v>7327</v>
      </c>
      <c r="BB1473" t="s">
        <v>474</v>
      </c>
      <c r="BX1473" t="s">
        <v>7885</v>
      </c>
      <c r="CC1473" t="s">
        <v>7882</v>
      </c>
      <c r="CG1473" s="44" t="s">
        <v>8267</v>
      </c>
      <c r="CN1473" t="s">
        <v>7883</v>
      </c>
      <c r="CU1473" t="str">
        <f t="shared" si="5"/>
        <v>update IFINAMS.dbo.ASSET set PARKING_LOCATION = 'HANGGAR AUTOWORKS', MOD_BY = 'Aryo Budi', MOD_DATE = getdate(), MOD_IP_ADDRESS = 'F-456963' WHERE CODE = '2010.AST.2401.00032';</v>
      </c>
    </row>
    <row r="1474" spans="5:99" customFormat="1" x14ac:dyDescent="0.25">
      <c r="E1474" t="s">
        <v>7823</v>
      </c>
      <c r="I1474" t="s">
        <v>6809</v>
      </c>
      <c r="U1474" t="s">
        <v>8009</v>
      </c>
      <c r="AC1474" t="s">
        <v>7823</v>
      </c>
      <c r="AG1474" t="s">
        <v>474</v>
      </c>
      <c r="AN1474" t="s">
        <v>7824</v>
      </c>
      <c r="AV1474" t="s">
        <v>7304</v>
      </c>
      <c r="BB1474" t="s">
        <v>474</v>
      </c>
      <c r="BX1474" t="s">
        <v>7885</v>
      </c>
      <c r="CC1474" t="s">
        <v>7882</v>
      </c>
      <c r="CG1474" s="44" t="s">
        <v>8267</v>
      </c>
      <c r="CN1474" t="s">
        <v>7883</v>
      </c>
      <c r="CU1474" t="str">
        <f t="shared" si="5"/>
        <v>update IFINAMS.dbo.ASSET set PARKING_LOCATION = 'PERMATA HIJAU', MOD_BY = 'Aryo Budi', MOD_DATE = getdate(), MOD_IP_ADDRESS = 'F-456963' WHERE CODE = '2038.AST.2405.00043';</v>
      </c>
    </row>
    <row r="1475" spans="5:99" customFormat="1" x14ac:dyDescent="0.25">
      <c r="E1475" t="s">
        <v>7829</v>
      </c>
      <c r="I1475" t="s">
        <v>6809</v>
      </c>
      <c r="U1475" t="s">
        <v>8010</v>
      </c>
      <c r="AC1475" t="s">
        <v>7829</v>
      </c>
      <c r="AG1475" t="s">
        <v>474</v>
      </c>
      <c r="AN1475" t="s">
        <v>7830</v>
      </c>
      <c r="AV1475" t="s">
        <v>7308</v>
      </c>
      <c r="BB1475" t="s">
        <v>474</v>
      </c>
      <c r="BX1475" t="s">
        <v>7885</v>
      </c>
      <c r="CC1475" t="s">
        <v>7882</v>
      </c>
      <c r="CG1475" s="44" t="s">
        <v>8267</v>
      </c>
      <c r="CN1475" t="s">
        <v>7883</v>
      </c>
      <c r="CU1475" t="str">
        <f t="shared" si="5"/>
        <v>update IFINAMS.dbo.ASSET set PARKING_LOCATION = 'PERMATA HIJAU', MOD_BY = 'Aryo Budi', MOD_DATE = getdate(), MOD_IP_ADDRESS = 'F-456963' WHERE CODE = '2038.AST.2405.00044';</v>
      </c>
    </row>
    <row r="1476" spans="5:99" customFormat="1" x14ac:dyDescent="0.25">
      <c r="E1476" t="s">
        <v>7821</v>
      </c>
      <c r="I1476" t="s">
        <v>6809</v>
      </c>
      <c r="U1476" t="s">
        <v>8011</v>
      </c>
      <c r="AC1476" t="s">
        <v>7821</v>
      </c>
      <c r="AG1476" t="s">
        <v>474</v>
      </c>
      <c r="AN1476" t="s">
        <v>7822</v>
      </c>
      <c r="AV1476" t="s">
        <v>7303</v>
      </c>
      <c r="BB1476" t="s">
        <v>474</v>
      </c>
      <c r="BX1476" t="s">
        <v>7885</v>
      </c>
      <c r="CC1476" t="s">
        <v>7882</v>
      </c>
      <c r="CG1476" s="44" t="s">
        <v>8267</v>
      </c>
      <c r="CN1476" t="s">
        <v>7883</v>
      </c>
      <c r="CU1476" t="str">
        <f t="shared" si="5"/>
        <v>update IFINAMS.dbo.ASSET set PARKING_LOCATION = 'PERMATA HIJAU', MOD_BY = 'Aryo Budi', MOD_DATE = getdate(), MOD_IP_ADDRESS = 'F-456963' WHERE CODE = '2038.AST.2405.00045';</v>
      </c>
    </row>
    <row r="1477" spans="5:99" customFormat="1" x14ac:dyDescent="0.25">
      <c r="E1477" t="s">
        <v>7819</v>
      </c>
      <c r="I1477" t="s">
        <v>6809</v>
      </c>
      <c r="U1477" t="s">
        <v>8012</v>
      </c>
      <c r="AC1477" t="s">
        <v>7819</v>
      </c>
      <c r="AG1477" t="s">
        <v>474</v>
      </c>
      <c r="AN1477" t="s">
        <v>7820</v>
      </c>
      <c r="AV1477" t="s">
        <v>7301</v>
      </c>
      <c r="BB1477" t="s">
        <v>474</v>
      </c>
      <c r="BX1477" t="s">
        <v>7885</v>
      </c>
      <c r="CC1477" t="s">
        <v>7882</v>
      </c>
      <c r="CG1477" s="44" t="s">
        <v>8267</v>
      </c>
      <c r="CN1477" t="s">
        <v>7883</v>
      </c>
      <c r="CU1477" t="str">
        <f t="shared" si="5"/>
        <v>update IFINAMS.dbo.ASSET set PARKING_LOCATION = 'PERMATA HIJAU', MOD_BY = 'Aryo Budi', MOD_DATE = getdate(), MOD_IP_ADDRESS = 'F-456963' WHERE CODE = '2038.AST.2405.00046';</v>
      </c>
    </row>
    <row r="1478" spans="5:99" customFormat="1" x14ac:dyDescent="0.25">
      <c r="E1478" t="s">
        <v>7645</v>
      </c>
      <c r="I1478" t="s">
        <v>6861</v>
      </c>
      <c r="U1478" t="s">
        <v>8013</v>
      </c>
      <c r="AC1478" t="s">
        <v>7645</v>
      </c>
      <c r="AG1478" t="s">
        <v>474</v>
      </c>
      <c r="AN1478" t="s">
        <v>7646</v>
      </c>
      <c r="AV1478" t="s">
        <v>7161</v>
      </c>
      <c r="BB1478" t="s">
        <v>7894</v>
      </c>
      <c r="BX1478" t="s">
        <v>7885</v>
      </c>
      <c r="CC1478" t="s">
        <v>7895</v>
      </c>
      <c r="CG1478" s="44" t="s">
        <v>8273</v>
      </c>
      <c r="CN1478" t="s">
        <v>7896</v>
      </c>
      <c r="CU1478" t="str">
        <f t="shared" si="5"/>
        <v>update IFINAMS.dbo.ASSET set PARKING_LOCATION = 'DSF SURABAYA', MOD_BY = 'Aryo Budi', MOD_DATE = getdate(), MOD_IP_ADDRESS = 'F-456963' WHERE CODE = '4120031059';</v>
      </c>
    </row>
    <row r="1479" spans="5:99" customFormat="1" x14ac:dyDescent="0.25">
      <c r="E1479" t="s">
        <v>7613</v>
      </c>
      <c r="I1479" t="s">
        <v>7139</v>
      </c>
      <c r="U1479" t="s">
        <v>8014</v>
      </c>
      <c r="AC1479" t="s">
        <v>7613</v>
      </c>
      <c r="AG1479" t="s">
        <v>474</v>
      </c>
      <c r="AN1479" t="s">
        <v>7614</v>
      </c>
      <c r="AV1479" t="s">
        <v>7136</v>
      </c>
      <c r="BB1479" t="s">
        <v>7137</v>
      </c>
      <c r="BX1479" t="s">
        <v>7008</v>
      </c>
      <c r="CC1479" t="s">
        <v>7891</v>
      </c>
      <c r="CG1479" s="44" t="s">
        <v>8274</v>
      </c>
      <c r="CN1479" t="s">
        <v>7892</v>
      </c>
      <c r="CU1479" t="str">
        <f t="shared" si="5"/>
        <v>update IFINAMS.dbo.ASSET set PARKING_LOCATION = 'DSSM SURABAYA', MOD_BY = 'Aryo Budi', MOD_DATE = getdate(), MOD_IP_ADDRESS = 'F-456963' WHERE CODE = '4120031215';</v>
      </c>
    </row>
    <row r="1480" spans="5:99" customFormat="1" x14ac:dyDescent="0.25">
      <c r="E1480" t="s">
        <v>7661</v>
      </c>
      <c r="I1480" t="s">
        <v>6893</v>
      </c>
      <c r="U1480" t="s">
        <v>8015</v>
      </c>
      <c r="AC1480" t="s">
        <v>7661</v>
      </c>
      <c r="AG1480" t="s">
        <v>474</v>
      </c>
      <c r="AN1480" t="s">
        <v>7662</v>
      </c>
      <c r="AV1480" t="s">
        <v>7175</v>
      </c>
      <c r="BB1480" t="s">
        <v>7176</v>
      </c>
      <c r="BX1480" t="s">
        <v>7885</v>
      </c>
      <c r="CC1480" t="s">
        <v>7884</v>
      </c>
      <c r="CG1480" s="44" t="s">
        <v>8275</v>
      </c>
      <c r="CN1480" t="s">
        <v>7897</v>
      </c>
      <c r="CU1480" t="str">
        <f t="shared" si="5"/>
        <v>update IFINAMS.dbo.ASSET set PARKING_LOCATION = 'KARYA MAJU SAMPURNA', MOD_BY = 'Aryo Budi', MOD_DATE = getdate(), MOD_IP_ADDRESS = 'F-456963' WHERE CODE = '4120031363';</v>
      </c>
    </row>
    <row r="1481" spans="5:99" customFormat="1" x14ac:dyDescent="0.25">
      <c r="E1481" t="s">
        <v>7577</v>
      </c>
      <c r="I1481" t="s">
        <v>7099</v>
      </c>
      <c r="U1481" t="s">
        <v>8016</v>
      </c>
      <c r="AC1481" t="s">
        <v>7577</v>
      </c>
      <c r="AG1481" t="s">
        <v>474</v>
      </c>
      <c r="AN1481" t="s">
        <v>7578</v>
      </c>
      <c r="AV1481" t="s">
        <v>7096</v>
      </c>
      <c r="BB1481" t="s">
        <v>7097</v>
      </c>
      <c r="BX1481" t="s">
        <v>7885</v>
      </c>
      <c r="CC1481" t="s">
        <v>7898</v>
      </c>
      <c r="CG1481" s="44" t="s">
        <v>8276</v>
      </c>
      <c r="CN1481" t="s">
        <v>7899</v>
      </c>
      <c r="CU1481" t="str">
        <f t="shared" si="5"/>
        <v>update IFINAMS.dbo.ASSET set PARKING_LOCATION = 'MITSUBISHI BERAU', MOD_BY = 'Aryo Budi', MOD_DATE = getdate(), MOD_IP_ADDRESS = 'F-456963' WHERE CODE = '4120032896';</v>
      </c>
    </row>
    <row r="1482" spans="5:99" customFormat="1" x14ac:dyDescent="0.25">
      <c r="E1482" t="s">
        <v>7495</v>
      </c>
      <c r="I1482" t="s">
        <v>7009</v>
      </c>
      <c r="U1482" t="s">
        <v>8017</v>
      </c>
      <c r="AC1482" t="s">
        <v>7495</v>
      </c>
      <c r="AG1482" t="s">
        <v>474</v>
      </c>
      <c r="AN1482" t="s">
        <v>7496</v>
      </c>
      <c r="AV1482" t="s">
        <v>7005</v>
      </c>
      <c r="BB1482" t="s">
        <v>7006</v>
      </c>
      <c r="BX1482" t="s">
        <v>7008</v>
      </c>
      <c r="CC1482" t="s">
        <v>7891</v>
      </c>
      <c r="CG1482" s="44" t="s">
        <v>8277</v>
      </c>
      <c r="CN1482" t="s">
        <v>7892</v>
      </c>
      <c r="CU1482" t="str">
        <f t="shared" si="5"/>
        <v>update IFINAMS.dbo.ASSET set PARKING_LOCATION = 'DSSM HO', MOD_BY = 'Aryo Budi', MOD_DATE = getdate(), MOD_IP_ADDRESS = 'F-456963' WHERE CODE = '4120033416';</v>
      </c>
    </row>
    <row r="1483" spans="5:99" customFormat="1" x14ac:dyDescent="0.25">
      <c r="E1483" t="s">
        <v>7843</v>
      </c>
      <c r="I1483" t="s">
        <v>6809</v>
      </c>
      <c r="U1483" t="s">
        <v>8018</v>
      </c>
      <c r="AC1483" t="s">
        <v>7843</v>
      </c>
      <c r="AG1483" t="s">
        <v>474</v>
      </c>
      <c r="AN1483" t="s">
        <v>7844</v>
      </c>
      <c r="AV1483" t="s">
        <v>7320</v>
      </c>
      <c r="BB1483" t="s">
        <v>6982</v>
      </c>
      <c r="BX1483" t="s">
        <v>7885</v>
      </c>
      <c r="CC1483" t="s">
        <v>7884</v>
      </c>
      <c r="CG1483" s="44" t="s">
        <v>8278</v>
      </c>
      <c r="CN1483" t="s">
        <v>7900</v>
      </c>
      <c r="CU1483" t="str">
        <f t="shared" si="5"/>
        <v>update IFINAMS.dbo.ASSET set PARKING_LOCATION = 'PERMATA HIJAU', MOD_BY = 'Aryo Budi', MOD_DATE = getdate(), MOD_IP_ADDRESS = 'F-456963' WHERE CODE = '4120033443';</v>
      </c>
    </row>
    <row r="1484" spans="5:99" customFormat="1" x14ac:dyDescent="0.25">
      <c r="E1484" t="s">
        <v>7467</v>
      </c>
      <c r="I1484" t="s">
        <v>6809</v>
      </c>
      <c r="U1484" t="s">
        <v>8019</v>
      </c>
      <c r="AC1484" t="s">
        <v>7467</v>
      </c>
      <c r="AG1484" t="s">
        <v>474</v>
      </c>
      <c r="AN1484" t="s">
        <v>7468</v>
      </c>
      <c r="AV1484" t="s">
        <v>6981</v>
      </c>
      <c r="BB1484" t="s">
        <v>6982</v>
      </c>
      <c r="BX1484" t="s">
        <v>7881</v>
      </c>
      <c r="CC1484" t="s">
        <v>7884</v>
      </c>
      <c r="CG1484" s="44" t="s">
        <v>8279</v>
      </c>
      <c r="CN1484" t="s">
        <v>7901</v>
      </c>
      <c r="CU1484" t="str">
        <f t="shared" si="5"/>
        <v>update IFINAMS.dbo.ASSET set PARKING_LOCATION = 'PERMATA HIJAU', MOD_BY = 'Aryo Budi', MOD_DATE = getdate(), MOD_IP_ADDRESS = 'F-456963' WHERE CODE = '4120034122';</v>
      </c>
    </row>
    <row r="1485" spans="5:99" customFormat="1" x14ac:dyDescent="0.25">
      <c r="E1485" t="s">
        <v>7509</v>
      </c>
      <c r="I1485" t="s">
        <v>6809</v>
      </c>
      <c r="U1485" t="s">
        <v>8020</v>
      </c>
      <c r="AC1485" t="s">
        <v>7509</v>
      </c>
      <c r="AG1485" t="s">
        <v>474</v>
      </c>
      <c r="AN1485" t="s">
        <v>7510</v>
      </c>
      <c r="AV1485" t="s">
        <v>7018</v>
      </c>
      <c r="BB1485" t="s">
        <v>6982</v>
      </c>
      <c r="BX1485" t="s">
        <v>7885</v>
      </c>
      <c r="CC1485" t="s">
        <v>7902</v>
      </c>
      <c r="CG1485" s="44" t="s">
        <v>8280</v>
      </c>
      <c r="CN1485" t="s">
        <v>7903</v>
      </c>
      <c r="CU1485" t="str">
        <f t="shared" si="5"/>
        <v>update IFINAMS.dbo.ASSET set PARKING_LOCATION = 'PERMATA HIJAU', MOD_BY = 'Aryo Budi', MOD_DATE = getdate(), MOD_IP_ADDRESS = 'F-456963' WHERE CODE = '4120034145';</v>
      </c>
    </row>
    <row r="1486" spans="5:99" customFormat="1" x14ac:dyDescent="0.25">
      <c r="E1486" t="s">
        <v>7527</v>
      </c>
      <c r="I1486" t="s">
        <v>474</v>
      </c>
      <c r="U1486" t="s">
        <v>8021</v>
      </c>
      <c r="AC1486" t="s">
        <v>7527</v>
      </c>
      <c r="AG1486" t="s">
        <v>474</v>
      </c>
      <c r="AN1486" t="s">
        <v>7528</v>
      </c>
      <c r="AV1486" t="s">
        <v>7031</v>
      </c>
      <c r="BB1486" t="s">
        <v>6941</v>
      </c>
      <c r="BX1486" t="s">
        <v>7008</v>
      </c>
      <c r="CC1486" t="s">
        <v>7891</v>
      </c>
      <c r="CG1486" s="44" t="s">
        <v>8281</v>
      </c>
      <c r="CN1486" t="s">
        <v>7892</v>
      </c>
      <c r="CU1486" t="str">
        <f t="shared" si="5"/>
        <v>update IFINAMS.dbo.ASSET set PARKING_LOCATION = 'NULL', MOD_BY = 'Aryo Budi', MOD_DATE = getdate(), MOD_IP_ADDRESS = 'F-456963' WHERE CODE = '4120034329';</v>
      </c>
    </row>
    <row r="1487" spans="5:99" customFormat="1" x14ac:dyDescent="0.25">
      <c r="E1487" t="s">
        <v>7479</v>
      </c>
      <c r="I1487" t="s">
        <v>849</v>
      </c>
      <c r="U1487" t="s">
        <v>8022</v>
      </c>
      <c r="AC1487" t="s">
        <v>7479</v>
      </c>
      <c r="AG1487" t="s">
        <v>474</v>
      </c>
      <c r="AN1487" t="s">
        <v>7480</v>
      </c>
      <c r="AV1487" t="s">
        <v>6991</v>
      </c>
      <c r="BB1487" t="s">
        <v>6992</v>
      </c>
      <c r="BX1487" t="s">
        <v>7885</v>
      </c>
      <c r="CC1487" t="s">
        <v>7884</v>
      </c>
      <c r="CG1487" s="44" t="s">
        <v>8282</v>
      </c>
      <c r="CN1487" t="s">
        <v>7904</v>
      </c>
      <c r="CU1487" t="str">
        <f t="shared" si="5"/>
        <v>update IFINAMS.dbo.ASSET set PARKING_LOCATION = 'PEKANBARU', MOD_BY = 'Aryo Budi', MOD_DATE = getdate(), MOD_IP_ADDRESS = 'F-456963' WHERE CODE = '4120034350';</v>
      </c>
    </row>
    <row r="1488" spans="5:99" customFormat="1" x14ac:dyDescent="0.25">
      <c r="E1488" t="s">
        <v>7770</v>
      </c>
      <c r="I1488" t="s">
        <v>6821</v>
      </c>
      <c r="U1488" t="s">
        <v>8023</v>
      </c>
      <c r="AC1488" t="s">
        <v>7770</v>
      </c>
      <c r="AG1488" t="s">
        <v>474</v>
      </c>
      <c r="AN1488" t="s">
        <v>7771</v>
      </c>
      <c r="AV1488" t="s">
        <v>7258</v>
      </c>
      <c r="BB1488" t="s">
        <v>7017</v>
      </c>
      <c r="BX1488" t="s">
        <v>7885</v>
      </c>
      <c r="CC1488" t="s">
        <v>7898</v>
      </c>
      <c r="CG1488" s="44" t="s">
        <v>8283</v>
      </c>
      <c r="CN1488" t="s">
        <v>7905</v>
      </c>
      <c r="CU1488" t="str">
        <f t="shared" si="5"/>
        <v>update IFINAMS.dbo.ASSET set PARKING_LOCATION = 'HANGGAR', MOD_BY = 'Aryo Budi', MOD_DATE = getdate(), MOD_IP_ADDRESS = 'F-456963' WHERE CODE = '4120034386';</v>
      </c>
    </row>
    <row r="1489" spans="5:99" customFormat="1" x14ac:dyDescent="0.25">
      <c r="E1489" t="s">
        <v>7483</v>
      </c>
      <c r="I1489" t="s">
        <v>6943</v>
      </c>
      <c r="U1489" t="s">
        <v>8024</v>
      </c>
      <c r="AC1489" t="s">
        <v>7483</v>
      </c>
      <c r="AG1489" t="s">
        <v>474</v>
      </c>
      <c r="AN1489" t="s">
        <v>7484</v>
      </c>
      <c r="AV1489" t="s">
        <v>6995</v>
      </c>
      <c r="BB1489" t="s">
        <v>6996</v>
      </c>
      <c r="BX1489" t="s">
        <v>7885</v>
      </c>
      <c r="CC1489" t="s">
        <v>7906</v>
      </c>
      <c r="CG1489" s="44" t="s">
        <v>8284</v>
      </c>
      <c r="CN1489" t="s">
        <v>7907</v>
      </c>
      <c r="CU1489" t="str">
        <f t="shared" si="5"/>
        <v>update IFINAMS.dbo.ASSET set PARKING_LOCATION = 'USAHA BERSAMA', MOD_BY = 'Aryo Budi', MOD_DATE = getdate(), MOD_IP_ADDRESS = 'F-456963' WHERE CODE = '4120034418';</v>
      </c>
    </row>
    <row r="1490" spans="5:99" customFormat="1" x14ac:dyDescent="0.25">
      <c r="E1490" t="s">
        <v>7564</v>
      </c>
      <c r="I1490" t="s">
        <v>474</v>
      </c>
      <c r="U1490" t="s">
        <v>8025</v>
      </c>
      <c r="AC1490" t="s">
        <v>7564</v>
      </c>
      <c r="AG1490" t="s">
        <v>474</v>
      </c>
      <c r="AN1490" t="s">
        <v>7565</v>
      </c>
      <c r="AV1490" t="s">
        <v>7080</v>
      </c>
      <c r="BB1490" t="s">
        <v>6963</v>
      </c>
      <c r="BX1490" t="s">
        <v>7881</v>
      </c>
      <c r="CC1490" t="s">
        <v>7884</v>
      </c>
      <c r="CG1490" s="44" t="s">
        <v>8285</v>
      </c>
      <c r="CN1490" t="s">
        <v>7908</v>
      </c>
      <c r="CU1490" t="str">
        <f t="shared" si="5"/>
        <v>update IFINAMS.dbo.ASSET set PARKING_LOCATION = 'NULL', MOD_BY = 'Aryo Budi', MOD_DATE = getdate(), MOD_IP_ADDRESS = 'F-456963' WHERE CODE = '4120034442';</v>
      </c>
    </row>
    <row r="1491" spans="5:99" customFormat="1" x14ac:dyDescent="0.25">
      <c r="E1491" t="s">
        <v>7741</v>
      </c>
      <c r="I1491" t="s">
        <v>6809</v>
      </c>
      <c r="U1491" t="s">
        <v>8026</v>
      </c>
      <c r="AC1491" t="s">
        <v>7741</v>
      </c>
      <c r="AG1491" t="s">
        <v>474</v>
      </c>
      <c r="AN1491" t="s">
        <v>7742</v>
      </c>
      <c r="AV1491" t="s">
        <v>7240</v>
      </c>
      <c r="BB1491" t="s">
        <v>7241</v>
      </c>
      <c r="BX1491" t="s">
        <v>7885</v>
      </c>
      <c r="CC1491" t="s">
        <v>7909</v>
      </c>
      <c r="CG1491" s="44" t="s">
        <v>8286</v>
      </c>
      <c r="CN1491" t="s">
        <v>7910</v>
      </c>
      <c r="CU1491" t="str">
        <f t="shared" si="5"/>
        <v>update IFINAMS.dbo.ASSET set PARKING_LOCATION = 'PERMATA HIJAU', MOD_BY = 'Aryo Budi', MOD_DATE = getdate(), MOD_IP_ADDRESS = 'F-456963' WHERE CODE = '4120034502';</v>
      </c>
    </row>
    <row r="1492" spans="5:99" customFormat="1" x14ac:dyDescent="0.25">
      <c r="E1492" t="s">
        <v>7607</v>
      </c>
      <c r="I1492" t="s">
        <v>7132</v>
      </c>
      <c r="U1492" t="s">
        <v>8027</v>
      </c>
      <c r="AC1492" t="s">
        <v>7607</v>
      </c>
      <c r="AG1492" t="s">
        <v>474</v>
      </c>
      <c r="AN1492" t="s">
        <v>7608</v>
      </c>
      <c r="AV1492" t="s">
        <v>7130</v>
      </c>
      <c r="BB1492" t="s">
        <v>6938</v>
      </c>
      <c r="BX1492" t="s">
        <v>7008</v>
      </c>
      <c r="CC1492" t="s">
        <v>7891</v>
      </c>
      <c r="CG1492" s="44" t="s">
        <v>8287</v>
      </c>
      <c r="CN1492" t="s">
        <v>7892</v>
      </c>
      <c r="CU1492" t="str">
        <f t="shared" si="5"/>
        <v>update IFINAMS.dbo.ASSET set PARKING_LOCATION = 'DSSM', MOD_BY = 'Aryo Budi', MOD_DATE = getdate(), MOD_IP_ADDRESS = 'F-456963' WHERE CODE = '4120034515';</v>
      </c>
    </row>
    <row r="1493" spans="5:99" customFormat="1" x14ac:dyDescent="0.25">
      <c r="E1493" t="s">
        <v>7611</v>
      </c>
      <c r="I1493" t="s">
        <v>6855</v>
      </c>
      <c r="U1493" t="s">
        <v>8028</v>
      </c>
      <c r="AC1493" t="s">
        <v>7611</v>
      </c>
      <c r="AG1493" t="s">
        <v>474</v>
      </c>
      <c r="AN1493" t="s">
        <v>7612</v>
      </c>
      <c r="AV1493" t="s">
        <v>7135</v>
      </c>
      <c r="BB1493" t="s">
        <v>6938</v>
      </c>
      <c r="BX1493" t="s">
        <v>7885</v>
      </c>
      <c r="CC1493" t="s">
        <v>7911</v>
      </c>
      <c r="CG1493" s="44" t="s">
        <v>8288</v>
      </c>
      <c r="CN1493" t="s">
        <v>7911</v>
      </c>
      <c r="CU1493" t="str">
        <f t="shared" si="5"/>
        <v>update IFINAMS.dbo.ASSET set PARKING_LOCATION = 'ALAM SURYA PUTRA', MOD_BY = 'Aryo Budi', MOD_DATE = getdate(), MOD_IP_ADDRESS = 'F-456963' WHERE CODE = '4120034516';</v>
      </c>
    </row>
    <row r="1494" spans="5:99" customFormat="1" x14ac:dyDescent="0.25">
      <c r="E1494" t="s">
        <v>7609</v>
      </c>
      <c r="I1494" t="s">
        <v>7132</v>
      </c>
      <c r="U1494" t="s">
        <v>8029</v>
      </c>
      <c r="AC1494" t="s">
        <v>7609</v>
      </c>
      <c r="AG1494" t="s">
        <v>474</v>
      </c>
      <c r="AN1494" t="s">
        <v>7610</v>
      </c>
      <c r="AV1494" t="s">
        <v>7133</v>
      </c>
      <c r="BB1494" t="s">
        <v>6938</v>
      </c>
      <c r="BX1494" t="s">
        <v>7008</v>
      </c>
      <c r="CC1494" t="s">
        <v>7891</v>
      </c>
      <c r="CG1494" s="44" t="s">
        <v>8289</v>
      </c>
      <c r="CN1494" t="s">
        <v>7892</v>
      </c>
      <c r="CU1494" t="str">
        <f t="shared" si="5"/>
        <v>update IFINAMS.dbo.ASSET set PARKING_LOCATION = 'DSSM', MOD_BY = 'Aryo Budi', MOD_DATE = getdate(), MOD_IP_ADDRESS = 'F-456963' WHERE CODE = '4120034518';</v>
      </c>
    </row>
    <row r="1495" spans="5:99" customFormat="1" x14ac:dyDescent="0.25">
      <c r="E1495" t="s">
        <v>7554</v>
      </c>
      <c r="I1495" t="s">
        <v>7071</v>
      </c>
      <c r="U1495" t="s">
        <v>8030</v>
      </c>
      <c r="AC1495" t="s">
        <v>7554</v>
      </c>
      <c r="AG1495" t="s">
        <v>474</v>
      </c>
      <c r="AN1495" t="s">
        <v>7555</v>
      </c>
      <c r="AV1495" t="s">
        <v>7069</v>
      </c>
      <c r="BB1495" t="s">
        <v>7070</v>
      </c>
      <c r="BX1495" t="s">
        <v>7881</v>
      </c>
      <c r="CC1495" t="s">
        <v>7912</v>
      </c>
      <c r="CG1495" s="44" t="s">
        <v>8290</v>
      </c>
      <c r="CN1495" t="s">
        <v>7913</v>
      </c>
      <c r="CU1495" t="str">
        <f t="shared" si="5"/>
        <v>update IFINAMS.dbo.ASSET set PARKING_LOCATION = 'SURYA JAYA MOTOR', MOD_BY = 'Aryo Budi', MOD_DATE = getdate(), MOD_IP_ADDRESS = 'F-456963' WHERE CODE = '4120034542';</v>
      </c>
    </row>
    <row r="1496" spans="5:99" customFormat="1" x14ac:dyDescent="0.25">
      <c r="E1496" t="s">
        <v>7473</v>
      </c>
      <c r="I1496" t="s">
        <v>6842</v>
      </c>
      <c r="U1496" t="s">
        <v>8031</v>
      </c>
      <c r="AC1496" t="s">
        <v>7473</v>
      </c>
      <c r="AG1496" t="s">
        <v>474</v>
      </c>
      <c r="AN1496" t="s">
        <v>7474</v>
      </c>
      <c r="AV1496" t="s">
        <v>6986</v>
      </c>
      <c r="BB1496" t="s">
        <v>6987</v>
      </c>
      <c r="BX1496" t="s">
        <v>7885</v>
      </c>
      <c r="CC1496" t="s">
        <v>7884</v>
      </c>
      <c r="CG1496" s="44" t="s">
        <v>8291</v>
      </c>
      <c r="CN1496" t="s">
        <v>7914</v>
      </c>
      <c r="CU1496" t="str">
        <f t="shared" si="5"/>
        <v>update IFINAMS.dbo.ASSET set PARKING_LOCATION = 'CAREADY', MOD_BY = 'Aryo Budi', MOD_DATE = getdate(), MOD_IP_ADDRESS = 'F-456963' WHERE CODE = '4120034576';</v>
      </c>
    </row>
    <row r="1497" spans="5:99" customFormat="1" x14ac:dyDescent="0.25">
      <c r="E1497" t="s">
        <v>7615</v>
      </c>
      <c r="I1497" t="s">
        <v>7132</v>
      </c>
      <c r="U1497" t="s">
        <v>8032</v>
      </c>
      <c r="AC1497" t="s">
        <v>7615</v>
      </c>
      <c r="AG1497" t="s">
        <v>474</v>
      </c>
      <c r="AN1497" t="s">
        <v>7616</v>
      </c>
      <c r="AV1497" t="s">
        <v>7140</v>
      </c>
      <c r="BB1497" t="s">
        <v>7122</v>
      </c>
      <c r="BX1497" t="s">
        <v>7008</v>
      </c>
      <c r="CC1497" t="s">
        <v>7891</v>
      </c>
      <c r="CG1497" s="44" t="s">
        <v>8292</v>
      </c>
      <c r="CN1497" t="s">
        <v>7892</v>
      </c>
      <c r="CU1497" t="str">
        <f t="shared" si="5"/>
        <v>update IFINAMS.dbo.ASSET set PARKING_LOCATION = 'DSSM', MOD_BY = 'Aryo Budi', MOD_DATE = getdate(), MOD_IP_ADDRESS = 'F-456963' WHERE CODE = '4120034608';</v>
      </c>
    </row>
    <row r="1498" spans="5:99" customFormat="1" x14ac:dyDescent="0.25">
      <c r="E1498" t="s">
        <v>7716</v>
      </c>
      <c r="I1498" t="s">
        <v>6809</v>
      </c>
      <c r="U1498" t="s">
        <v>8033</v>
      </c>
      <c r="AC1498" t="s">
        <v>7716</v>
      </c>
      <c r="AG1498" t="s">
        <v>474</v>
      </c>
      <c r="AN1498" t="s">
        <v>7915</v>
      </c>
      <c r="AV1498" t="s">
        <v>7916</v>
      </c>
      <c r="BB1498" t="s">
        <v>7122</v>
      </c>
      <c r="BX1498" t="s">
        <v>7885</v>
      </c>
      <c r="CC1498" t="s">
        <v>7898</v>
      </c>
      <c r="CG1498" s="44" t="s">
        <v>8293</v>
      </c>
      <c r="CN1498" t="s">
        <v>7917</v>
      </c>
      <c r="CU1498" t="str">
        <f t="shared" si="5"/>
        <v>update IFINAMS.dbo.ASSET set PARKING_LOCATION = 'PERMATA HIJAU', MOD_BY = 'Aryo Budi', MOD_DATE = getdate(), MOD_IP_ADDRESS = 'F-456963' WHERE CODE = '4120034644';</v>
      </c>
    </row>
    <row r="1499" spans="5:99" customFormat="1" x14ac:dyDescent="0.25">
      <c r="E1499" t="s">
        <v>7601</v>
      </c>
      <c r="I1499" t="s">
        <v>6842</v>
      </c>
      <c r="U1499" t="s">
        <v>8034</v>
      </c>
      <c r="AC1499" t="s">
        <v>7601</v>
      </c>
      <c r="AG1499" t="s">
        <v>474</v>
      </c>
      <c r="AN1499" t="s">
        <v>7602</v>
      </c>
      <c r="AV1499" t="s">
        <v>7121</v>
      </c>
      <c r="BB1499" t="s">
        <v>7122</v>
      </c>
      <c r="BX1499" t="s">
        <v>7885</v>
      </c>
      <c r="CC1499" t="s">
        <v>7898</v>
      </c>
      <c r="CG1499" s="44" t="s">
        <v>8294</v>
      </c>
      <c r="CN1499" t="s">
        <v>7918</v>
      </c>
      <c r="CU1499" t="str">
        <f t="shared" si="5"/>
        <v>update IFINAMS.dbo.ASSET set PARKING_LOCATION = 'CAREADY', MOD_BY = 'Aryo Budi', MOD_DATE = getdate(), MOD_IP_ADDRESS = 'F-456963' WHERE CODE = '4120034650';</v>
      </c>
    </row>
    <row r="1500" spans="5:99" customFormat="1" x14ac:dyDescent="0.25">
      <c r="E1500" t="s">
        <v>7573</v>
      </c>
      <c r="I1500" t="s">
        <v>7093</v>
      </c>
      <c r="U1500" t="s">
        <v>8035</v>
      </c>
      <c r="AC1500" t="s">
        <v>7573</v>
      </c>
      <c r="AG1500" t="s">
        <v>474</v>
      </c>
      <c r="AN1500" t="s">
        <v>7574</v>
      </c>
      <c r="AV1500" t="s">
        <v>7090</v>
      </c>
      <c r="BB1500" t="s">
        <v>7091</v>
      </c>
      <c r="BX1500" t="s">
        <v>7885</v>
      </c>
      <c r="CC1500" t="s">
        <v>7898</v>
      </c>
      <c r="CG1500" s="44" t="s">
        <v>8295</v>
      </c>
      <c r="CN1500" t="s">
        <v>7919</v>
      </c>
      <c r="CU1500" t="str">
        <f t="shared" si="5"/>
        <v>update IFINAMS.dbo.ASSET set PARKING_LOCATION = 'BENGKEL FIX A CAR', MOD_BY = 'Aryo Budi', MOD_DATE = getdate(), MOD_IP_ADDRESS = 'F-456963' WHERE CODE = '4120034653';</v>
      </c>
    </row>
    <row r="1501" spans="5:99" customFormat="1" x14ac:dyDescent="0.25">
      <c r="E1501" t="s">
        <v>7507</v>
      </c>
      <c r="I1501" t="s">
        <v>6809</v>
      </c>
      <c r="U1501" t="s">
        <v>8036</v>
      </c>
      <c r="AC1501" t="s">
        <v>7507</v>
      </c>
      <c r="AG1501" t="s">
        <v>474</v>
      </c>
      <c r="AN1501" t="s">
        <v>7508</v>
      </c>
      <c r="AV1501" t="s">
        <v>7016</v>
      </c>
      <c r="BB1501" t="s">
        <v>7017</v>
      </c>
      <c r="BX1501" t="s">
        <v>7885</v>
      </c>
      <c r="CC1501" t="s">
        <v>7902</v>
      </c>
      <c r="CG1501" s="44" t="s">
        <v>8296</v>
      </c>
      <c r="CN1501" t="s">
        <v>7920</v>
      </c>
      <c r="CU1501" t="str">
        <f t="shared" si="5"/>
        <v>update IFINAMS.dbo.ASSET set PARKING_LOCATION = 'PERMATA HIJAU', MOD_BY = 'Aryo Budi', MOD_DATE = getdate(), MOD_IP_ADDRESS = 'F-456963' WHERE CODE = '4120034733';</v>
      </c>
    </row>
    <row r="1502" spans="5:99" customFormat="1" x14ac:dyDescent="0.25">
      <c r="E1502" t="s">
        <v>7793</v>
      </c>
      <c r="I1502" t="s">
        <v>6809</v>
      </c>
      <c r="U1502" t="s">
        <v>8037</v>
      </c>
      <c r="AC1502" t="s">
        <v>7793</v>
      </c>
      <c r="AG1502" t="s">
        <v>474</v>
      </c>
      <c r="AN1502" t="s">
        <v>7794</v>
      </c>
      <c r="AV1502" t="s">
        <v>7276</v>
      </c>
      <c r="BB1502" t="s">
        <v>7277</v>
      </c>
      <c r="BX1502" t="s">
        <v>7885</v>
      </c>
      <c r="CC1502" t="s">
        <v>7902</v>
      </c>
      <c r="CG1502" s="44" t="s">
        <v>8297</v>
      </c>
      <c r="CN1502" t="s">
        <v>7921</v>
      </c>
      <c r="CU1502" t="str">
        <f t="shared" si="5"/>
        <v>update IFINAMS.dbo.ASSET set PARKING_LOCATION = 'PERMATA HIJAU', MOD_BY = 'Aryo Budi', MOD_DATE = getdate(), MOD_IP_ADDRESS = 'F-456963' WHERE CODE = '4120034745';</v>
      </c>
    </row>
    <row r="1503" spans="5:99" customFormat="1" x14ac:dyDescent="0.25">
      <c r="E1503" t="s">
        <v>7633</v>
      </c>
      <c r="I1503" t="s">
        <v>7154</v>
      </c>
      <c r="U1503" t="s">
        <v>8038</v>
      </c>
      <c r="AC1503" t="s">
        <v>7633</v>
      </c>
      <c r="AG1503" t="s">
        <v>474</v>
      </c>
      <c r="AN1503" t="s">
        <v>7634</v>
      </c>
      <c r="AV1503" t="s">
        <v>7153</v>
      </c>
      <c r="BB1503" t="s">
        <v>6837</v>
      </c>
      <c r="BX1503" t="s">
        <v>7885</v>
      </c>
      <c r="CC1503" t="s">
        <v>7922</v>
      </c>
      <c r="CG1503" s="44" t="s">
        <v>8298</v>
      </c>
      <c r="CN1503" t="s">
        <v>7901</v>
      </c>
      <c r="CU1503" t="str">
        <f t="shared" si="5"/>
        <v>update IFINAMS.dbo.ASSET set PARKING_LOCATION = 'JBA TIPAR', MOD_BY = 'Aryo Budi', MOD_DATE = getdate(), MOD_IP_ADDRESS = 'F-456963' WHERE CODE = '4120034750';</v>
      </c>
    </row>
    <row r="1504" spans="5:99" customFormat="1" x14ac:dyDescent="0.25">
      <c r="E1504" t="s">
        <v>7719</v>
      </c>
      <c r="I1504" t="s">
        <v>6809</v>
      </c>
      <c r="U1504" t="s">
        <v>8039</v>
      </c>
      <c r="AC1504" t="s">
        <v>7719</v>
      </c>
      <c r="AG1504" t="s">
        <v>474</v>
      </c>
      <c r="AN1504" t="s">
        <v>7720</v>
      </c>
      <c r="AV1504" t="s">
        <v>7223</v>
      </c>
      <c r="BB1504" t="s">
        <v>7017</v>
      </c>
      <c r="BX1504" t="s">
        <v>7885</v>
      </c>
      <c r="CC1504" t="s">
        <v>7898</v>
      </c>
      <c r="CG1504" s="44" t="s">
        <v>8299</v>
      </c>
      <c r="CN1504" t="s">
        <v>7923</v>
      </c>
      <c r="CU1504" t="str">
        <f t="shared" si="5"/>
        <v>update IFINAMS.dbo.ASSET set PARKING_LOCATION = 'PERMATA HIJAU', MOD_BY = 'Aryo Budi', MOD_DATE = getdate(), MOD_IP_ADDRESS = 'F-456963' WHERE CODE = '4120034765';</v>
      </c>
    </row>
    <row r="1505" spans="5:99" customFormat="1" x14ac:dyDescent="0.25">
      <c r="E1505" t="s">
        <v>7605</v>
      </c>
      <c r="I1505" t="s">
        <v>6842</v>
      </c>
      <c r="U1505" t="s">
        <v>8040</v>
      </c>
      <c r="AC1505" t="s">
        <v>7605</v>
      </c>
      <c r="AG1505" t="s">
        <v>474</v>
      </c>
      <c r="AN1505" t="s">
        <v>7606</v>
      </c>
      <c r="AV1505" t="s">
        <v>7127</v>
      </c>
      <c r="BB1505" t="s">
        <v>6871</v>
      </c>
      <c r="BX1505" t="s">
        <v>7885</v>
      </c>
      <c r="CC1505" t="s">
        <v>7922</v>
      </c>
      <c r="CG1505" s="44" t="s">
        <v>8300</v>
      </c>
      <c r="CN1505" t="s">
        <v>7924</v>
      </c>
      <c r="CU1505" t="str">
        <f t="shared" si="5"/>
        <v>update IFINAMS.dbo.ASSET set PARKING_LOCATION = 'CAREADY', MOD_BY = 'Aryo Budi', MOD_DATE = getdate(), MOD_IP_ADDRESS = 'F-456963' WHERE CODE = '4120034783';</v>
      </c>
    </row>
    <row r="1506" spans="5:99" customFormat="1" x14ac:dyDescent="0.25">
      <c r="E1506" t="s">
        <v>7721</v>
      </c>
      <c r="I1506" t="s">
        <v>7226</v>
      </c>
      <c r="U1506" t="s">
        <v>8041</v>
      </c>
      <c r="AC1506" t="s">
        <v>7721</v>
      </c>
      <c r="AG1506" t="s">
        <v>474</v>
      </c>
      <c r="AN1506" t="s">
        <v>7722</v>
      </c>
      <c r="AV1506" t="s">
        <v>7224</v>
      </c>
      <c r="BB1506" t="s">
        <v>7225</v>
      </c>
      <c r="BX1506" t="s">
        <v>7885</v>
      </c>
      <c r="CC1506" t="s">
        <v>7898</v>
      </c>
      <c r="CG1506" s="44" t="s">
        <v>8301</v>
      </c>
      <c r="CN1506" t="s">
        <v>7925</v>
      </c>
      <c r="CU1506" t="str">
        <f t="shared" si="5"/>
        <v>update IFINAMS.dbo.ASSET set PARKING_LOCATION = 'GLORIA', MOD_BY = 'Aryo Budi', MOD_DATE = getdate(), MOD_IP_ADDRESS = 'F-456963' WHERE CODE = '4120034797';</v>
      </c>
    </row>
    <row r="1507" spans="5:99" customFormat="1" x14ac:dyDescent="0.25">
      <c r="E1507" t="s">
        <v>7469</v>
      </c>
      <c r="I1507" t="s">
        <v>6984</v>
      </c>
      <c r="U1507" t="s">
        <v>8042</v>
      </c>
      <c r="AC1507" t="s">
        <v>7469</v>
      </c>
      <c r="AG1507" t="s">
        <v>474</v>
      </c>
      <c r="AN1507" t="s">
        <v>7470</v>
      </c>
      <c r="AV1507" t="s">
        <v>6983</v>
      </c>
      <c r="BB1507" t="s">
        <v>6837</v>
      </c>
      <c r="BX1507" t="s">
        <v>7885</v>
      </c>
      <c r="CC1507" t="s">
        <v>7898</v>
      </c>
      <c r="CG1507" s="44" t="s">
        <v>8302</v>
      </c>
      <c r="CN1507" t="s">
        <v>7926</v>
      </c>
      <c r="CU1507" t="str">
        <f t="shared" si="5"/>
        <v>update IFINAMS.dbo.ASSET set PARKING_LOCATION = 'ON COP PROCESS', MOD_BY = 'Aryo Budi', MOD_DATE = getdate(), MOD_IP_ADDRESS = 'F-456963' WHERE CODE = '4120034817';</v>
      </c>
    </row>
    <row r="1508" spans="5:99" customFormat="1" x14ac:dyDescent="0.25">
      <c r="E1508" t="s">
        <v>7471</v>
      </c>
      <c r="I1508" t="s">
        <v>6984</v>
      </c>
      <c r="U1508" t="s">
        <v>8043</v>
      </c>
      <c r="AC1508" t="s">
        <v>7471</v>
      </c>
      <c r="AG1508" t="s">
        <v>474</v>
      </c>
      <c r="AN1508" t="s">
        <v>7472</v>
      </c>
      <c r="AV1508" t="s">
        <v>6985</v>
      </c>
      <c r="BB1508" t="s">
        <v>6837</v>
      </c>
      <c r="BX1508" t="s">
        <v>7885</v>
      </c>
      <c r="CC1508" t="s">
        <v>7898</v>
      </c>
      <c r="CG1508" s="44" t="s">
        <v>8303</v>
      </c>
      <c r="CN1508" t="s">
        <v>7901</v>
      </c>
      <c r="CU1508" t="str">
        <f t="shared" si="5"/>
        <v>update IFINAMS.dbo.ASSET set PARKING_LOCATION = 'ON COP PROCESS', MOD_BY = 'Aryo Budi', MOD_DATE = getdate(), MOD_IP_ADDRESS = 'F-456963' WHERE CODE = '4120034824';</v>
      </c>
    </row>
    <row r="1509" spans="5:99" customFormat="1" x14ac:dyDescent="0.25">
      <c r="E1509" t="s">
        <v>7391</v>
      </c>
      <c r="I1509" t="s">
        <v>6815</v>
      </c>
      <c r="U1509" t="s">
        <v>8044</v>
      </c>
      <c r="AC1509" t="s">
        <v>7391</v>
      </c>
      <c r="AG1509" t="s">
        <v>474</v>
      </c>
      <c r="AN1509" t="s">
        <v>7392</v>
      </c>
      <c r="AV1509" t="s">
        <v>6890</v>
      </c>
      <c r="BB1509" t="s">
        <v>6837</v>
      </c>
      <c r="BX1509" t="s">
        <v>7885</v>
      </c>
      <c r="CC1509" t="s">
        <v>7898</v>
      </c>
      <c r="CG1509" s="44" t="s">
        <v>8304</v>
      </c>
      <c r="CN1509" t="s">
        <v>6539</v>
      </c>
      <c r="CU1509" t="str">
        <f t="shared" si="5"/>
        <v>update IFINAMS.dbo.ASSET set PARKING_LOCATION = 'X2 PAINT', MOD_BY = 'Aryo Budi', MOD_DATE = getdate(), MOD_IP_ADDRESS = 'F-456963' WHERE CODE = '4120034825';</v>
      </c>
    </row>
    <row r="1510" spans="5:99" customFormat="1" x14ac:dyDescent="0.25">
      <c r="E1510" t="s">
        <v>7358</v>
      </c>
      <c r="I1510" t="s">
        <v>6815</v>
      </c>
      <c r="U1510" t="s">
        <v>8045</v>
      </c>
      <c r="AC1510" t="s">
        <v>7358</v>
      </c>
      <c r="AG1510" t="s">
        <v>474</v>
      </c>
      <c r="AN1510" t="s">
        <v>7359</v>
      </c>
      <c r="AV1510" t="s">
        <v>6836</v>
      </c>
      <c r="BB1510" t="s">
        <v>6837</v>
      </c>
      <c r="BX1510" t="s">
        <v>7885</v>
      </c>
      <c r="CC1510" t="s">
        <v>7898</v>
      </c>
      <c r="CG1510" s="44" t="s">
        <v>8305</v>
      </c>
      <c r="CN1510" t="s">
        <v>7927</v>
      </c>
      <c r="CU1510" t="str">
        <f t="shared" si="5"/>
        <v>update IFINAMS.dbo.ASSET set PARKING_LOCATION = 'X2 PAINT', MOD_BY = 'Aryo Budi', MOD_DATE = getdate(), MOD_IP_ADDRESS = 'F-456963' WHERE CODE = '4120034826';</v>
      </c>
    </row>
    <row r="1511" spans="5:99" customFormat="1" x14ac:dyDescent="0.25">
      <c r="E1511" t="s">
        <v>7521</v>
      </c>
      <c r="I1511" t="s">
        <v>6842</v>
      </c>
      <c r="U1511" t="s">
        <v>8046</v>
      </c>
      <c r="AC1511" t="s">
        <v>7521</v>
      </c>
      <c r="AG1511" t="s">
        <v>474</v>
      </c>
      <c r="AN1511" t="s">
        <v>7522</v>
      </c>
      <c r="AV1511" t="s">
        <v>7026</v>
      </c>
      <c r="BB1511" t="s">
        <v>7027</v>
      </c>
      <c r="BX1511" t="s">
        <v>7885</v>
      </c>
      <c r="CC1511" t="s">
        <v>7884</v>
      </c>
      <c r="CG1511" s="44" t="s">
        <v>8306</v>
      </c>
      <c r="CN1511" t="s">
        <v>7905</v>
      </c>
      <c r="CU1511" t="str">
        <f t="shared" si="5"/>
        <v>update IFINAMS.dbo.ASSET set PARKING_LOCATION = 'CAREADY', MOD_BY = 'Aryo Budi', MOD_DATE = getdate(), MOD_IP_ADDRESS = 'F-456963' WHERE CODE = '4120034834';</v>
      </c>
    </row>
    <row r="1512" spans="5:99" customFormat="1" x14ac:dyDescent="0.25">
      <c r="E1512" t="s">
        <v>7737</v>
      </c>
      <c r="I1512" t="s">
        <v>6809</v>
      </c>
      <c r="U1512" t="s">
        <v>8047</v>
      </c>
      <c r="AC1512" t="s">
        <v>7737</v>
      </c>
      <c r="AG1512" t="s">
        <v>474</v>
      </c>
      <c r="AN1512" t="s">
        <v>7738</v>
      </c>
      <c r="AV1512" t="s">
        <v>7236</v>
      </c>
      <c r="BB1512" t="s">
        <v>7237</v>
      </c>
      <c r="BX1512" t="s">
        <v>7885</v>
      </c>
      <c r="CC1512" t="s">
        <v>7928</v>
      </c>
      <c r="CG1512" s="44" t="s">
        <v>8307</v>
      </c>
      <c r="CN1512" t="s">
        <v>7929</v>
      </c>
      <c r="CU1512" t="str">
        <f t="shared" si="5"/>
        <v>update IFINAMS.dbo.ASSET set PARKING_LOCATION = 'PERMATA HIJAU', MOD_BY = 'Aryo Budi', MOD_DATE = getdate(), MOD_IP_ADDRESS = 'F-456963' WHERE CODE = '4120034835';</v>
      </c>
    </row>
    <row r="1513" spans="5:99" customFormat="1" x14ac:dyDescent="0.25">
      <c r="E1513" t="s">
        <v>7597</v>
      </c>
      <c r="I1513" t="s">
        <v>6809</v>
      </c>
      <c r="U1513" t="s">
        <v>8048</v>
      </c>
      <c r="AC1513" t="s">
        <v>7597</v>
      </c>
      <c r="AG1513" t="s">
        <v>474</v>
      </c>
      <c r="AN1513" t="s">
        <v>7598</v>
      </c>
      <c r="AV1513" t="s">
        <v>7116</v>
      </c>
      <c r="BB1513" t="s">
        <v>7117</v>
      </c>
      <c r="BX1513" t="s">
        <v>7881</v>
      </c>
      <c r="CC1513" t="s">
        <v>7884</v>
      </c>
      <c r="CG1513" s="44" t="s">
        <v>8308</v>
      </c>
      <c r="CN1513" t="s">
        <v>7900</v>
      </c>
      <c r="CU1513" t="str">
        <f t="shared" si="5"/>
        <v>update IFINAMS.dbo.ASSET set PARKING_LOCATION = 'PERMATA HIJAU', MOD_BY = 'Aryo Budi', MOD_DATE = getdate(), MOD_IP_ADDRESS = 'F-456963' WHERE CODE = '4120034882';</v>
      </c>
    </row>
    <row r="1514" spans="5:99" customFormat="1" x14ac:dyDescent="0.25">
      <c r="E1514" t="s">
        <v>7841</v>
      </c>
      <c r="I1514" t="s">
        <v>6809</v>
      </c>
      <c r="U1514" t="s">
        <v>8049</v>
      </c>
      <c r="AC1514" t="s">
        <v>7841</v>
      </c>
      <c r="AG1514" t="s">
        <v>474</v>
      </c>
      <c r="AN1514" t="s">
        <v>7842</v>
      </c>
      <c r="AV1514" t="s">
        <v>7318</v>
      </c>
      <c r="BB1514" t="s">
        <v>6823</v>
      </c>
      <c r="BX1514" t="s">
        <v>7885</v>
      </c>
      <c r="CC1514" t="s">
        <v>7884</v>
      </c>
      <c r="CG1514" s="44" t="s">
        <v>8309</v>
      </c>
      <c r="CN1514" t="s">
        <v>7930</v>
      </c>
      <c r="CU1514" t="str">
        <f t="shared" si="5"/>
        <v>update IFINAMS.dbo.ASSET set PARKING_LOCATION = 'PERMATA HIJAU', MOD_BY = 'Aryo Budi', MOD_DATE = getdate(), MOD_IP_ADDRESS = 'F-456963' WHERE CODE = '4120034884';</v>
      </c>
    </row>
    <row r="1515" spans="5:99" customFormat="1" x14ac:dyDescent="0.25">
      <c r="E1515" t="s">
        <v>7537</v>
      </c>
      <c r="I1515" t="s">
        <v>7048</v>
      </c>
      <c r="U1515" t="s">
        <v>8050</v>
      </c>
      <c r="AC1515" t="s">
        <v>7537</v>
      </c>
      <c r="AG1515" t="s">
        <v>474</v>
      </c>
      <c r="AN1515" t="s">
        <v>7538</v>
      </c>
      <c r="AV1515" t="s">
        <v>7045</v>
      </c>
      <c r="BB1515" t="s">
        <v>7046</v>
      </c>
      <c r="BX1515" t="s">
        <v>7885</v>
      </c>
      <c r="CC1515" t="s">
        <v>7898</v>
      </c>
      <c r="CG1515" s="44" t="s">
        <v>8310</v>
      </c>
      <c r="CN1515" t="s">
        <v>7931</v>
      </c>
      <c r="CU1515" t="str">
        <f t="shared" si="5"/>
        <v>update IFINAMS.dbo.ASSET set PARKING_LOCATION = 'AMS SAMARINDA', MOD_BY = 'Aryo Budi', MOD_DATE = getdate(), MOD_IP_ADDRESS = 'F-456963' WHERE CODE = '4120034922';</v>
      </c>
    </row>
    <row r="1516" spans="5:99" customFormat="1" x14ac:dyDescent="0.25">
      <c r="E1516" t="s">
        <v>7525</v>
      </c>
      <c r="I1516" t="s">
        <v>6913</v>
      </c>
      <c r="U1516" t="s">
        <v>8051</v>
      </c>
      <c r="AC1516" t="s">
        <v>7525</v>
      </c>
      <c r="AG1516" t="s">
        <v>474</v>
      </c>
      <c r="AN1516" t="s">
        <v>7526</v>
      </c>
      <c r="AV1516" t="s">
        <v>7029</v>
      </c>
      <c r="BB1516" t="s">
        <v>7030</v>
      </c>
      <c r="BX1516" t="s">
        <v>7881</v>
      </c>
      <c r="CC1516" t="s">
        <v>7898</v>
      </c>
      <c r="CG1516" s="44" t="s">
        <v>8311</v>
      </c>
      <c r="CN1516" t="s">
        <v>7897</v>
      </c>
      <c r="CU1516" t="str">
        <f t="shared" si="5"/>
        <v>update IFINAMS.dbo.ASSET set PARKING_LOCATION = 'HANGGAR AUTOWORKS', MOD_BY = 'Aryo Budi', MOD_DATE = getdate(), MOD_IP_ADDRESS = 'F-456963' WHERE CODE = '4120034938';</v>
      </c>
    </row>
    <row r="1517" spans="5:99" customFormat="1" x14ac:dyDescent="0.25">
      <c r="E1517" t="s">
        <v>7539</v>
      </c>
      <c r="I1517" t="s">
        <v>6809</v>
      </c>
      <c r="U1517" t="s">
        <v>8052</v>
      </c>
      <c r="AC1517" t="s">
        <v>7539</v>
      </c>
      <c r="AG1517" t="s">
        <v>474</v>
      </c>
      <c r="AN1517" t="s">
        <v>7540</v>
      </c>
      <c r="AV1517" t="s">
        <v>7049</v>
      </c>
      <c r="BB1517" t="s">
        <v>7030</v>
      </c>
      <c r="BX1517" t="s">
        <v>7881</v>
      </c>
      <c r="CC1517" t="s">
        <v>7909</v>
      </c>
      <c r="CG1517" s="44" t="s">
        <v>8312</v>
      </c>
      <c r="CN1517" t="s">
        <v>7932</v>
      </c>
      <c r="CU1517" t="str">
        <f t="shared" si="5"/>
        <v>update IFINAMS.dbo.ASSET set PARKING_LOCATION = 'PERMATA HIJAU', MOD_BY = 'Aryo Budi', MOD_DATE = getdate(), MOD_IP_ADDRESS = 'F-456963' WHERE CODE = '4120034939';</v>
      </c>
    </row>
    <row r="1518" spans="5:99" customFormat="1" x14ac:dyDescent="0.25">
      <c r="E1518" t="s">
        <v>7503</v>
      </c>
      <c r="I1518" t="s">
        <v>6809</v>
      </c>
      <c r="U1518" t="s">
        <v>8053</v>
      </c>
      <c r="AC1518" t="s">
        <v>7503</v>
      </c>
      <c r="AG1518" t="s">
        <v>474</v>
      </c>
      <c r="AN1518" t="s">
        <v>7504</v>
      </c>
      <c r="AV1518" t="s">
        <v>7014</v>
      </c>
      <c r="BB1518" t="s">
        <v>6840</v>
      </c>
      <c r="BX1518" t="s">
        <v>7885</v>
      </c>
      <c r="CC1518" t="s">
        <v>7898</v>
      </c>
      <c r="CG1518" s="44" t="s">
        <v>8313</v>
      </c>
      <c r="CN1518" t="s">
        <v>7900</v>
      </c>
      <c r="CU1518" t="str">
        <f t="shared" si="5"/>
        <v>update IFINAMS.dbo.ASSET set PARKING_LOCATION = 'PERMATA HIJAU', MOD_BY = 'Aryo Budi', MOD_DATE = getdate(), MOD_IP_ADDRESS = 'F-456963' WHERE CODE = '4120034943';</v>
      </c>
    </row>
    <row r="1519" spans="5:99" customFormat="1" x14ac:dyDescent="0.25">
      <c r="E1519" t="s">
        <v>7481</v>
      </c>
      <c r="I1519" t="s">
        <v>6809</v>
      </c>
      <c r="U1519" t="s">
        <v>8054</v>
      </c>
      <c r="AC1519" t="s">
        <v>7481</v>
      </c>
      <c r="AG1519" t="s">
        <v>474</v>
      </c>
      <c r="AN1519" t="s">
        <v>7482</v>
      </c>
      <c r="AV1519" t="s">
        <v>6993</v>
      </c>
      <c r="BB1519" t="s">
        <v>6840</v>
      </c>
      <c r="BX1519" t="s">
        <v>7885</v>
      </c>
      <c r="CC1519" t="s">
        <v>7906</v>
      </c>
      <c r="CG1519" s="44" t="s">
        <v>8314</v>
      </c>
      <c r="CN1519" t="s">
        <v>7933</v>
      </c>
      <c r="CU1519" t="str">
        <f t="shared" si="5"/>
        <v>update IFINAMS.dbo.ASSET set PARKING_LOCATION = 'PERMATA HIJAU', MOD_BY = 'Aryo Budi', MOD_DATE = getdate(), MOD_IP_ADDRESS = 'F-456963' WHERE CODE = '4120034944';</v>
      </c>
    </row>
    <row r="1520" spans="5:99" customFormat="1" x14ac:dyDescent="0.25">
      <c r="E1520" t="s">
        <v>7768</v>
      </c>
      <c r="I1520" t="s">
        <v>6809</v>
      </c>
      <c r="U1520" t="s">
        <v>8055</v>
      </c>
      <c r="AC1520" t="s">
        <v>7768</v>
      </c>
      <c r="AG1520" t="s">
        <v>474</v>
      </c>
      <c r="AN1520" t="s">
        <v>7769</v>
      </c>
      <c r="AV1520" t="s">
        <v>7257</v>
      </c>
      <c r="BB1520" t="s">
        <v>7027</v>
      </c>
      <c r="BX1520" t="s">
        <v>7885</v>
      </c>
      <c r="CC1520" t="s">
        <v>7898</v>
      </c>
      <c r="CG1520" s="44" t="s">
        <v>8315</v>
      </c>
      <c r="CN1520" t="s">
        <v>7934</v>
      </c>
      <c r="CU1520" t="str">
        <f t="shared" si="5"/>
        <v>update IFINAMS.dbo.ASSET set PARKING_LOCATION = 'PERMATA HIJAU', MOD_BY = 'Aryo Budi', MOD_DATE = getdate(), MOD_IP_ADDRESS = 'F-456963' WHERE CODE = '4120034991';</v>
      </c>
    </row>
    <row r="1521" spans="5:99" customFormat="1" x14ac:dyDescent="0.25">
      <c r="E1521" t="s">
        <v>7753</v>
      </c>
      <c r="I1521" t="s">
        <v>6855</v>
      </c>
      <c r="U1521" t="s">
        <v>8056</v>
      </c>
      <c r="AC1521" t="s">
        <v>7753</v>
      </c>
      <c r="AG1521" t="s">
        <v>474</v>
      </c>
      <c r="AN1521" t="s">
        <v>7754</v>
      </c>
      <c r="AV1521" t="s">
        <v>7248</v>
      </c>
      <c r="BB1521" t="s">
        <v>7208</v>
      </c>
      <c r="BX1521" t="s">
        <v>7881</v>
      </c>
      <c r="CC1521" t="s">
        <v>7884</v>
      </c>
      <c r="CG1521" s="44" t="s">
        <v>8316</v>
      </c>
      <c r="CN1521" t="s">
        <v>7935</v>
      </c>
      <c r="CU1521" t="str">
        <f t="shared" si="5"/>
        <v>update IFINAMS.dbo.ASSET set PARKING_LOCATION = 'ALAM SURYA PUTRA', MOD_BY = 'Aryo Budi', MOD_DATE = getdate(), MOD_IP_ADDRESS = 'F-456963' WHERE CODE = '4120035003';</v>
      </c>
    </row>
    <row r="1522" spans="5:99" customFormat="1" x14ac:dyDescent="0.25">
      <c r="E1522" t="s">
        <v>7755</v>
      </c>
      <c r="I1522" t="s">
        <v>6809</v>
      </c>
      <c r="U1522" t="s">
        <v>8057</v>
      </c>
      <c r="AC1522" t="s">
        <v>7755</v>
      </c>
      <c r="AG1522" t="s">
        <v>474</v>
      </c>
      <c r="AN1522" t="s">
        <v>7756</v>
      </c>
      <c r="AV1522" t="s">
        <v>7249</v>
      </c>
      <c r="BB1522" t="s">
        <v>7027</v>
      </c>
      <c r="BX1522" t="s">
        <v>7885</v>
      </c>
      <c r="CC1522" t="s">
        <v>7936</v>
      </c>
      <c r="CG1522" s="44" t="s">
        <v>8317</v>
      </c>
      <c r="CN1522" t="s">
        <v>7937</v>
      </c>
      <c r="CU1522" t="str">
        <f t="shared" si="5"/>
        <v>update IFINAMS.dbo.ASSET set PARKING_LOCATION = 'PERMATA HIJAU', MOD_BY = 'Aryo Budi', MOD_DATE = getdate(), MOD_IP_ADDRESS = 'F-456963' WHERE CODE = '4120035010';</v>
      </c>
    </row>
    <row r="1523" spans="5:99" customFormat="1" x14ac:dyDescent="0.25">
      <c r="E1523" t="s">
        <v>7544</v>
      </c>
      <c r="I1523" t="s">
        <v>7057</v>
      </c>
      <c r="U1523" t="s">
        <v>8058</v>
      </c>
      <c r="AC1523" t="s">
        <v>7544</v>
      </c>
      <c r="AG1523" t="s">
        <v>474</v>
      </c>
      <c r="AN1523" t="s">
        <v>7545</v>
      </c>
      <c r="AV1523" t="s">
        <v>7054</v>
      </c>
      <c r="BB1523" t="s">
        <v>7055</v>
      </c>
      <c r="BX1523" t="s">
        <v>7881</v>
      </c>
      <c r="CC1523" t="s">
        <v>7898</v>
      </c>
      <c r="CG1523" s="44" t="s">
        <v>8318</v>
      </c>
      <c r="CN1523" t="s">
        <v>7938</v>
      </c>
      <c r="CU1523" t="str">
        <f t="shared" si="5"/>
        <v>update IFINAMS.dbo.ASSET set PARKING_LOCATION = 'BENGKEL SEBULU', MOD_BY = 'Aryo Budi', MOD_DATE = getdate(), MOD_IP_ADDRESS = 'F-456963' WHERE CODE = '4120035014';</v>
      </c>
    </row>
    <row r="1524" spans="5:99" customFormat="1" x14ac:dyDescent="0.25">
      <c r="E1524" t="s">
        <v>7515</v>
      </c>
      <c r="I1524" t="s">
        <v>6809</v>
      </c>
      <c r="U1524" t="s">
        <v>8059</v>
      </c>
      <c r="AC1524" t="s">
        <v>7515</v>
      </c>
      <c r="AG1524" t="s">
        <v>474</v>
      </c>
      <c r="AN1524" t="s">
        <v>7516</v>
      </c>
      <c r="AV1524" t="s">
        <v>7021</v>
      </c>
      <c r="BB1524" t="s">
        <v>7022</v>
      </c>
      <c r="BX1524" t="s">
        <v>7881</v>
      </c>
      <c r="CC1524" t="s">
        <v>7909</v>
      </c>
      <c r="CG1524" s="44" t="s">
        <v>8319</v>
      </c>
      <c r="CN1524" t="s">
        <v>7939</v>
      </c>
      <c r="CU1524" t="str">
        <f t="shared" si="5"/>
        <v>update IFINAMS.dbo.ASSET set PARKING_LOCATION = 'PERMATA HIJAU', MOD_BY = 'Aryo Budi', MOD_DATE = getdate(), MOD_IP_ADDRESS = 'F-456963' WHERE CODE = '4120035029';</v>
      </c>
    </row>
    <row r="1525" spans="5:99" customFormat="1" x14ac:dyDescent="0.25">
      <c r="E1525" t="s">
        <v>7477</v>
      </c>
      <c r="I1525" t="s">
        <v>6842</v>
      </c>
      <c r="U1525" t="s">
        <v>8060</v>
      </c>
      <c r="AC1525" t="s">
        <v>7477</v>
      </c>
      <c r="AG1525" t="s">
        <v>474</v>
      </c>
      <c r="AN1525" t="s">
        <v>7478</v>
      </c>
      <c r="AV1525" t="s">
        <v>6990</v>
      </c>
      <c r="BB1525" t="s">
        <v>6978</v>
      </c>
      <c r="BX1525" t="s">
        <v>7881</v>
      </c>
      <c r="CC1525" t="s">
        <v>7884</v>
      </c>
      <c r="CG1525" s="44" t="s">
        <v>8320</v>
      </c>
      <c r="CN1525" t="s">
        <v>7940</v>
      </c>
      <c r="CU1525" t="str">
        <f t="shared" si="5"/>
        <v>update IFINAMS.dbo.ASSET set PARKING_LOCATION = 'CAREADY', MOD_BY = 'Aryo Budi', MOD_DATE = getdate(), MOD_IP_ADDRESS = 'F-456963' WHERE CODE = '4120035050';</v>
      </c>
    </row>
    <row r="1526" spans="5:99" customFormat="1" x14ac:dyDescent="0.25">
      <c r="E1526" t="s">
        <v>7587</v>
      </c>
      <c r="I1526" t="s">
        <v>6842</v>
      </c>
      <c r="U1526" t="s">
        <v>8061</v>
      </c>
      <c r="AC1526" t="s">
        <v>7587</v>
      </c>
      <c r="AG1526" t="s">
        <v>474</v>
      </c>
      <c r="AN1526" t="s">
        <v>7588</v>
      </c>
      <c r="AV1526" t="s">
        <v>7107</v>
      </c>
      <c r="BB1526" t="s">
        <v>6844</v>
      </c>
      <c r="BX1526" t="s">
        <v>7881</v>
      </c>
      <c r="CC1526" t="s">
        <v>7884</v>
      </c>
      <c r="CG1526" s="44" t="s">
        <v>8321</v>
      </c>
      <c r="CN1526" t="s">
        <v>7934</v>
      </c>
      <c r="CU1526" t="str">
        <f t="shared" si="5"/>
        <v>update IFINAMS.dbo.ASSET set PARKING_LOCATION = 'CAREADY', MOD_BY = 'Aryo Budi', MOD_DATE = getdate(), MOD_IP_ADDRESS = 'F-456963' WHERE CODE = '4120035059';</v>
      </c>
    </row>
    <row r="1527" spans="5:99" customFormat="1" x14ac:dyDescent="0.25">
      <c r="E1527" t="s">
        <v>7695</v>
      </c>
      <c r="I1527" t="s">
        <v>6809</v>
      </c>
      <c r="U1527" t="s">
        <v>8062</v>
      </c>
      <c r="AC1527" t="s">
        <v>7695</v>
      </c>
      <c r="AG1527" t="s">
        <v>474</v>
      </c>
      <c r="AN1527" t="s">
        <v>7696</v>
      </c>
      <c r="AV1527" t="s">
        <v>7207</v>
      </c>
      <c r="BB1527" t="s">
        <v>7208</v>
      </c>
      <c r="BX1527" t="s">
        <v>7885</v>
      </c>
      <c r="CC1527" t="s">
        <v>7898</v>
      </c>
      <c r="CG1527" s="44" t="s">
        <v>8322</v>
      </c>
      <c r="CN1527" t="s">
        <v>7941</v>
      </c>
      <c r="CU1527" t="str">
        <f t="shared" ref="CU1527:CU1590" si="6">"update IFINAMS.dbo.ASSET set PARKING_LOCATION = '" &amp; TRIM(I1527) &amp; "', MOD_BY = 'Aryo Budi', MOD_DATE = getdate(), MOD_IP_ADDRESS = 'F-456963' WHERE CODE = '" &amp; TRIM(SUBSTITUTE(U1527, "|", "")) &amp; "';"</f>
        <v>update IFINAMS.dbo.ASSET set PARKING_LOCATION = 'PERMATA HIJAU', MOD_BY = 'Aryo Budi', MOD_DATE = getdate(), MOD_IP_ADDRESS = 'F-456963' WHERE CODE = '4120035067';</v>
      </c>
    </row>
    <row r="1528" spans="5:99" customFormat="1" x14ac:dyDescent="0.25">
      <c r="E1528" t="s">
        <v>7691</v>
      </c>
      <c r="I1528" t="s">
        <v>6809</v>
      </c>
      <c r="U1528" t="s">
        <v>8063</v>
      </c>
      <c r="AC1528" t="s">
        <v>7691</v>
      </c>
      <c r="AG1528" t="s">
        <v>474</v>
      </c>
      <c r="AN1528" t="s">
        <v>7692</v>
      </c>
      <c r="AV1528" t="s">
        <v>7204</v>
      </c>
      <c r="BB1528" t="s">
        <v>6941</v>
      </c>
      <c r="BX1528" t="s">
        <v>7885</v>
      </c>
      <c r="CC1528" t="s">
        <v>7898</v>
      </c>
      <c r="CG1528" s="44" t="s">
        <v>8323</v>
      </c>
      <c r="CN1528" t="s">
        <v>7896</v>
      </c>
      <c r="CU1528" t="str">
        <f t="shared" si="6"/>
        <v>update IFINAMS.dbo.ASSET set PARKING_LOCATION = 'PERMATA HIJAU', MOD_BY = 'Aryo Budi', MOD_DATE = getdate(), MOD_IP_ADDRESS = 'F-456963' WHERE CODE = '4120035068';</v>
      </c>
    </row>
    <row r="1529" spans="5:99" customFormat="1" x14ac:dyDescent="0.25">
      <c r="E1529" t="s">
        <v>7673</v>
      </c>
      <c r="I1529" t="s">
        <v>7154</v>
      </c>
      <c r="U1529" t="s">
        <v>8064</v>
      </c>
      <c r="AC1529" t="s">
        <v>7673</v>
      </c>
      <c r="AG1529" t="s">
        <v>474</v>
      </c>
      <c r="AN1529" t="s">
        <v>7674</v>
      </c>
      <c r="AV1529" t="s">
        <v>7186</v>
      </c>
      <c r="BB1529" t="s">
        <v>7187</v>
      </c>
      <c r="BX1529" t="s">
        <v>7885</v>
      </c>
      <c r="CC1529" t="s">
        <v>7884</v>
      </c>
      <c r="CG1529" s="44" t="s">
        <v>8324</v>
      </c>
      <c r="CN1529" t="s">
        <v>7908</v>
      </c>
      <c r="CU1529" t="str">
        <f t="shared" si="6"/>
        <v>update IFINAMS.dbo.ASSET set PARKING_LOCATION = 'JBA TIPAR', MOD_BY = 'Aryo Budi', MOD_DATE = getdate(), MOD_IP_ADDRESS = 'F-456963' WHERE CODE = '4120035245';</v>
      </c>
    </row>
    <row r="1530" spans="5:99" customFormat="1" x14ac:dyDescent="0.25">
      <c r="E1530" t="s">
        <v>7675</v>
      </c>
      <c r="I1530" t="s">
        <v>7191</v>
      </c>
      <c r="U1530" t="s">
        <v>8065</v>
      </c>
      <c r="AC1530" t="s">
        <v>7675</v>
      </c>
      <c r="AG1530" t="s">
        <v>474</v>
      </c>
      <c r="AN1530" t="s">
        <v>7676</v>
      </c>
      <c r="AV1530" t="s">
        <v>7188</v>
      </c>
      <c r="BB1530" t="s">
        <v>7189</v>
      </c>
      <c r="BX1530" t="s">
        <v>7885</v>
      </c>
      <c r="CC1530" t="s">
        <v>7922</v>
      </c>
      <c r="CG1530" s="44" t="s">
        <v>8325</v>
      </c>
      <c r="CN1530" t="s">
        <v>7925</v>
      </c>
      <c r="CU1530" t="str">
        <f t="shared" si="6"/>
        <v>update IFINAMS.dbo.ASSET set PARKING_LOCATION = 'JBA MATARAM', MOD_BY = 'Aryo Budi', MOD_DATE = getdate(), MOD_IP_ADDRESS = 'F-456963' WHERE CODE = '4120035252';</v>
      </c>
    </row>
    <row r="1531" spans="5:99" customFormat="1" x14ac:dyDescent="0.25">
      <c r="E1531" t="s">
        <v>7556</v>
      </c>
      <c r="I1531" t="s">
        <v>7051</v>
      </c>
      <c r="U1531" t="s">
        <v>8066</v>
      </c>
      <c r="AC1531" t="s">
        <v>7556</v>
      </c>
      <c r="AG1531" t="s">
        <v>474</v>
      </c>
      <c r="AN1531" t="s">
        <v>7557</v>
      </c>
      <c r="AV1531" t="s">
        <v>7072</v>
      </c>
      <c r="BB1531" t="s">
        <v>7073</v>
      </c>
      <c r="BX1531" t="s">
        <v>7881</v>
      </c>
      <c r="CC1531" t="s">
        <v>7909</v>
      </c>
      <c r="CG1531" s="44" t="s">
        <v>8326</v>
      </c>
      <c r="CN1531" t="s">
        <v>7887</v>
      </c>
      <c r="CU1531" t="str">
        <f t="shared" si="6"/>
        <v>update IFINAMS.dbo.ASSET set PARKING_LOCATION = 'POOL PERMATA HIJAU', MOD_BY = 'Aryo Budi', MOD_DATE = getdate(), MOD_IP_ADDRESS = 'F-456963' WHERE CODE = '4120035254';</v>
      </c>
    </row>
    <row r="1532" spans="5:99" customFormat="1" x14ac:dyDescent="0.25">
      <c r="E1532" t="s">
        <v>7815</v>
      </c>
      <c r="I1532" t="s">
        <v>6809</v>
      </c>
      <c r="U1532" t="s">
        <v>8067</v>
      </c>
      <c r="AC1532" t="s">
        <v>7815</v>
      </c>
      <c r="AG1532" t="s">
        <v>474</v>
      </c>
      <c r="AN1532" t="s">
        <v>7816</v>
      </c>
      <c r="AV1532" t="s">
        <v>7296</v>
      </c>
      <c r="BB1532" t="s">
        <v>7297</v>
      </c>
      <c r="BX1532" t="s">
        <v>7885</v>
      </c>
      <c r="CC1532" t="s">
        <v>7898</v>
      </c>
      <c r="CG1532" s="44" t="s">
        <v>8327</v>
      </c>
      <c r="CN1532" t="s">
        <v>7896</v>
      </c>
      <c r="CU1532" t="str">
        <f t="shared" si="6"/>
        <v>update IFINAMS.dbo.ASSET set PARKING_LOCATION = 'PERMATA HIJAU', MOD_BY = 'Aryo Budi', MOD_DATE = getdate(), MOD_IP_ADDRESS = 'F-456963' WHERE CODE = '4120035572';</v>
      </c>
    </row>
    <row r="1533" spans="5:99" customFormat="1" x14ac:dyDescent="0.25">
      <c r="E1533" t="s">
        <v>7833</v>
      </c>
      <c r="I1533" t="s">
        <v>6809</v>
      </c>
      <c r="U1533" t="s">
        <v>8068</v>
      </c>
      <c r="AC1533" t="s">
        <v>7833</v>
      </c>
      <c r="AG1533" t="s">
        <v>474</v>
      </c>
      <c r="AN1533" t="s">
        <v>7834</v>
      </c>
      <c r="AV1533" t="s">
        <v>7312</v>
      </c>
      <c r="BB1533" t="s">
        <v>7313</v>
      </c>
      <c r="BX1533" t="s">
        <v>7885</v>
      </c>
      <c r="CC1533" t="s">
        <v>7884</v>
      </c>
      <c r="CG1533" s="44" t="s">
        <v>8328</v>
      </c>
      <c r="CN1533" t="s">
        <v>7942</v>
      </c>
      <c r="CU1533" t="str">
        <f t="shared" si="6"/>
        <v>update IFINAMS.dbo.ASSET set PARKING_LOCATION = 'PERMATA HIJAU', MOD_BY = 'Aryo Budi', MOD_DATE = getdate(), MOD_IP_ADDRESS = 'F-456963' WHERE CODE = '4120035575';</v>
      </c>
    </row>
    <row r="1534" spans="5:99" customFormat="1" x14ac:dyDescent="0.25">
      <c r="E1534" t="s">
        <v>7845</v>
      </c>
      <c r="I1534" t="s">
        <v>6809</v>
      </c>
      <c r="U1534" t="s">
        <v>8069</v>
      </c>
      <c r="AC1534" t="s">
        <v>7845</v>
      </c>
      <c r="AG1534" t="s">
        <v>474</v>
      </c>
      <c r="AN1534" t="s">
        <v>7846</v>
      </c>
      <c r="AV1534" t="s">
        <v>7322</v>
      </c>
      <c r="BB1534" t="s">
        <v>6941</v>
      </c>
      <c r="BX1534" t="s">
        <v>7885</v>
      </c>
      <c r="CC1534" t="s">
        <v>7884</v>
      </c>
      <c r="CG1534" s="44" t="s">
        <v>8329</v>
      </c>
      <c r="CN1534" t="s">
        <v>7943</v>
      </c>
      <c r="CU1534" t="str">
        <f t="shared" si="6"/>
        <v>update IFINAMS.dbo.ASSET set PARKING_LOCATION = 'PERMATA HIJAU', MOD_BY = 'Aryo Budi', MOD_DATE = getdate(), MOD_IP_ADDRESS = 'F-456963' WHERE CODE = '4120035587';</v>
      </c>
    </row>
    <row r="1535" spans="5:99" customFormat="1" x14ac:dyDescent="0.25">
      <c r="E1535" t="s">
        <v>7735</v>
      </c>
      <c r="I1535" t="s">
        <v>6846</v>
      </c>
      <c r="U1535" t="s">
        <v>8070</v>
      </c>
      <c r="AC1535" t="s">
        <v>7735</v>
      </c>
      <c r="AG1535" t="s">
        <v>474</v>
      </c>
      <c r="AN1535" t="s">
        <v>7944</v>
      </c>
      <c r="AV1535" t="s">
        <v>7945</v>
      </c>
      <c r="BB1535" t="s">
        <v>7946</v>
      </c>
      <c r="BX1535" t="s">
        <v>7885</v>
      </c>
      <c r="CC1535" t="s">
        <v>7882</v>
      </c>
      <c r="CG1535" s="44" t="s">
        <v>8330</v>
      </c>
      <c r="CN1535" t="s">
        <v>7883</v>
      </c>
      <c r="CU1535" t="str">
        <f t="shared" si="6"/>
        <v>update IFINAMS.dbo.ASSET set PARKING_LOCATION = 'SENTRAL SENAYAN', MOD_BY = 'Aryo Budi', MOD_DATE = getdate(), MOD_IP_ADDRESS = 'F-456963' WHERE CODE = '4120035612';</v>
      </c>
    </row>
    <row r="1536" spans="5:99" customFormat="1" x14ac:dyDescent="0.25">
      <c r="E1536" t="s">
        <v>7710</v>
      </c>
      <c r="I1536" t="s">
        <v>6918</v>
      </c>
      <c r="U1536" t="s">
        <v>8071</v>
      </c>
      <c r="AC1536" t="s">
        <v>7710</v>
      </c>
      <c r="AG1536" t="s">
        <v>474</v>
      </c>
      <c r="AN1536" t="s">
        <v>7711</v>
      </c>
      <c r="AV1536" t="s">
        <v>7218</v>
      </c>
      <c r="BB1536" t="s">
        <v>7219</v>
      </c>
      <c r="BX1536" t="s">
        <v>7885</v>
      </c>
      <c r="CC1536" t="s">
        <v>7936</v>
      </c>
      <c r="CG1536" s="44" t="s">
        <v>8331</v>
      </c>
      <c r="CN1536" t="s">
        <v>7947</v>
      </c>
      <c r="CU1536" t="str">
        <f t="shared" si="6"/>
        <v>update IFINAMS.dbo.ASSET set PARKING_LOCATION = 'KARYA MAJU SAMPURNA JAKSEL', MOD_BY = 'Aryo Budi', MOD_DATE = getdate(), MOD_IP_ADDRESS = 'F-456963' WHERE CODE = '4120035629';</v>
      </c>
    </row>
    <row r="1537" spans="5:99" customFormat="1" x14ac:dyDescent="0.25">
      <c r="E1537" t="s">
        <v>7562</v>
      </c>
      <c r="I1537" t="s">
        <v>6809</v>
      </c>
      <c r="U1537" t="s">
        <v>8072</v>
      </c>
      <c r="AC1537" t="s">
        <v>7562</v>
      </c>
      <c r="AG1537" t="s">
        <v>474</v>
      </c>
      <c r="AN1537" t="s">
        <v>7563</v>
      </c>
      <c r="AV1537" t="s">
        <v>7079</v>
      </c>
      <c r="BB1537" t="s">
        <v>6941</v>
      </c>
      <c r="BX1537" t="s">
        <v>7881</v>
      </c>
      <c r="CC1537" t="s">
        <v>7948</v>
      </c>
      <c r="CG1537" s="44" t="s">
        <v>8332</v>
      </c>
      <c r="CN1537" t="s">
        <v>7949</v>
      </c>
      <c r="CU1537" t="str">
        <f t="shared" si="6"/>
        <v>update IFINAMS.dbo.ASSET set PARKING_LOCATION = 'PERMATA HIJAU', MOD_BY = 'Aryo Budi', MOD_DATE = getdate(), MOD_IP_ADDRESS = 'F-456963' WHERE CODE = '4120035638';</v>
      </c>
    </row>
    <row r="1538" spans="5:99" customFormat="1" x14ac:dyDescent="0.25">
      <c r="E1538" t="s">
        <v>7705</v>
      </c>
      <c r="I1538" t="s">
        <v>6809</v>
      </c>
      <c r="U1538" t="s">
        <v>8073</v>
      </c>
      <c r="AC1538" t="s">
        <v>7705</v>
      </c>
      <c r="AG1538" t="s">
        <v>474</v>
      </c>
      <c r="AN1538" t="s">
        <v>7706</v>
      </c>
      <c r="AV1538" t="s">
        <v>7215</v>
      </c>
      <c r="BB1538" t="s">
        <v>6851</v>
      </c>
      <c r="BX1538" t="s">
        <v>7885</v>
      </c>
      <c r="CC1538" t="s">
        <v>7884</v>
      </c>
      <c r="CG1538" s="44" t="s">
        <v>8333</v>
      </c>
      <c r="CN1538" t="s">
        <v>7900</v>
      </c>
      <c r="CU1538" t="str">
        <f t="shared" si="6"/>
        <v>update IFINAMS.dbo.ASSET set PARKING_LOCATION = 'PERMATA HIJAU', MOD_BY = 'Aryo Budi', MOD_DATE = getdate(), MOD_IP_ADDRESS = 'F-456963' WHERE CODE = '4120035640';</v>
      </c>
    </row>
    <row r="1539" spans="5:99" customFormat="1" x14ac:dyDescent="0.25">
      <c r="E1539" t="s">
        <v>7593</v>
      </c>
      <c r="I1539" t="s">
        <v>6809</v>
      </c>
      <c r="U1539" t="s">
        <v>8074</v>
      </c>
      <c r="AC1539" t="s">
        <v>7593</v>
      </c>
      <c r="AG1539" t="s">
        <v>474</v>
      </c>
      <c r="AN1539" t="s">
        <v>7594</v>
      </c>
      <c r="AV1539" t="s">
        <v>7112</v>
      </c>
      <c r="BB1539" t="s">
        <v>7113</v>
      </c>
      <c r="BX1539" t="s">
        <v>7881</v>
      </c>
      <c r="CC1539" t="s">
        <v>7882</v>
      </c>
      <c r="CG1539" s="44" t="s">
        <v>8267</v>
      </c>
      <c r="CN1539" t="s">
        <v>7883</v>
      </c>
      <c r="CU1539" t="str">
        <f t="shared" si="6"/>
        <v>update IFINAMS.dbo.ASSET set PARKING_LOCATION = 'PERMATA HIJAU', MOD_BY = 'Aryo Budi', MOD_DATE = getdate(), MOD_IP_ADDRESS = 'F-456963' WHERE CODE = '4120035641';</v>
      </c>
    </row>
    <row r="1540" spans="5:99" customFormat="1" x14ac:dyDescent="0.25">
      <c r="E1540" t="s">
        <v>7552</v>
      </c>
      <c r="I1540" t="s">
        <v>7068</v>
      </c>
      <c r="U1540" t="s">
        <v>8075</v>
      </c>
      <c r="AC1540" t="s">
        <v>7552</v>
      </c>
      <c r="AG1540" t="s">
        <v>474</v>
      </c>
      <c r="AN1540" t="s">
        <v>7553</v>
      </c>
      <c r="AV1540" t="s">
        <v>7067</v>
      </c>
      <c r="BB1540" t="s">
        <v>7062</v>
      </c>
      <c r="BX1540" t="s">
        <v>7881</v>
      </c>
      <c r="CC1540" t="s">
        <v>7882</v>
      </c>
      <c r="CG1540" s="44" t="s">
        <v>8267</v>
      </c>
      <c r="CN1540" t="s">
        <v>7883</v>
      </c>
      <c r="CU1540" t="str">
        <f t="shared" si="6"/>
        <v>update IFINAMS.dbo.ASSET set PARKING_LOCATION = 'Jl Mawar', MOD_BY = 'Aryo Budi', MOD_DATE = getdate(), MOD_IP_ADDRESS = 'F-456963' WHERE CODE = '4120035643';</v>
      </c>
    </row>
    <row r="1541" spans="5:99" customFormat="1" x14ac:dyDescent="0.25">
      <c r="E1541" t="s">
        <v>7451</v>
      </c>
      <c r="I1541" t="s">
        <v>6965</v>
      </c>
      <c r="U1541" t="s">
        <v>8076</v>
      </c>
      <c r="AC1541" t="s">
        <v>7451</v>
      </c>
      <c r="AG1541" t="s">
        <v>474</v>
      </c>
      <c r="AN1541" t="s">
        <v>7452</v>
      </c>
      <c r="AV1541" t="s">
        <v>6962</v>
      </c>
      <c r="BB1541" t="s">
        <v>6963</v>
      </c>
      <c r="BX1541" t="s">
        <v>7881</v>
      </c>
      <c r="CC1541" t="s">
        <v>7882</v>
      </c>
      <c r="CG1541" s="44" t="s">
        <v>8267</v>
      </c>
      <c r="CN1541" t="s">
        <v>7883</v>
      </c>
      <c r="CU1541" t="str">
        <f t="shared" si="6"/>
        <v>update IFINAMS.dbo.ASSET set PARKING_LOCATION = 'FIX A CAR', MOD_BY = 'Aryo Budi', MOD_DATE = getdate(), MOD_IP_ADDRESS = 'F-456963' WHERE CODE = '4120035644';</v>
      </c>
    </row>
    <row r="1542" spans="5:99" customFormat="1" x14ac:dyDescent="0.25">
      <c r="E1542" t="s">
        <v>7372</v>
      </c>
      <c r="I1542" t="s">
        <v>6861</v>
      </c>
      <c r="U1542" t="s">
        <v>8077</v>
      </c>
      <c r="AC1542" t="s">
        <v>7372</v>
      </c>
      <c r="AG1542" t="s">
        <v>474</v>
      </c>
      <c r="AN1542" t="s">
        <v>7373</v>
      </c>
      <c r="AV1542" t="s">
        <v>6858</v>
      </c>
      <c r="BB1542" t="s">
        <v>6859</v>
      </c>
      <c r="BX1542" t="s">
        <v>7885</v>
      </c>
      <c r="CC1542" t="s">
        <v>7882</v>
      </c>
      <c r="CG1542" s="44" t="s">
        <v>8267</v>
      </c>
      <c r="CN1542" t="s">
        <v>7883</v>
      </c>
      <c r="CU1542" t="str">
        <f t="shared" si="6"/>
        <v>update IFINAMS.dbo.ASSET set PARKING_LOCATION = 'DSF SURABAYA', MOD_BY = 'Aryo Budi', MOD_DATE = getdate(), MOD_IP_ADDRESS = 'F-456963' WHERE CODE = '4120035675';</v>
      </c>
    </row>
    <row r="1543" spans="5:99" customFormat="1" x14ac:dyDescent="0.25">
      <c r="E1543" t="s">
        <v>7571</v>
      </c>
      <c r="I1543" t="s">
        <v>6809</v>
      </c>
      <c r="U1543" t="s">
        <v>8078</v>
      </c>
      <c r="AC1543" t="s">
        <v>7571</v>
      </c>
      <c r="AG1543" t="s">
        <v>474</v>
      </c>
      <c r="AN1543" t="s">
        <v>7572</v>
      </c>
      <c r="AV1543" t="s">
        <v>7088</v>
      </c>
      <c r="BB1543" t="s">
        <v>7089</v>
      </c>
      <c r="BX1543" t="s">
        <v>7885</v>
      </c>
      <c r="CC1543" t="s">
        <v>7882</v>
      </c>
      <c r="CG1543" s="44" t="s">
        <v>8267</v>
      </c>
      <c r="CN1543" t="s">
        <v>7883</v>
      </c>
      <c r="CU1543" t="str">
        <f t="shared" si="6"/>
        <v>update IFINAMS.dbo.ASSET set PARKING_LOCATION = 'PERMATA HIJAU', MOD_BY = 'Aryo Budi', MOD_DATE = getdate(), MOD_IP_ADDRESS = 'F-456963' WHERE CODE = '4120035720';</v>
      </c>
    </row>
    <row r="1544" spans="5:99" customFormat="1" x14ac:dyDescent="0.25">
      <c r="E1544" t="s">
        <v>7366</v>
      </c>
      <c r="I1544" t="s">
        <v>6815</v>
      </c>
      <c r="U1544" t="s">
        <v>8079</v>
      </c>
      <c r="AC1544" t="s">
        <v>7366</v>
      </c>
      <c r="AG1544" t="s">
        <v>474</v>
      </c>
      <c r="AN1544" t="s">
        <v>7367</v>
      </c>
      <c r="AV1544" t="s">
        <v>6850</v>
      </c>
      <c r="BB1544" t="s">
        <v>6851</v>
      </c>
      <c r="BX1544" t="s">
        <v>7885</v>
      </c>
      <c r="CC1544" t="s">
        <v>7882</v>
      </c>
      <c r="CG1544" s="44" t="s">
        <v>8267</v>
      </c>
      <c r="CN1544" t="s">
        <v>7883</v>
      </c>
      <c r="CU1544" t="str">
        <f t="shared" si="6"/>
        <v>update IFINAMS.dbo.ASSET set PARKING_LOCATION = 'X2 PAINT', MOD_BY = 'Aryo Budi', MOD_DATE = getdate(), MOD_IP_ADDRESS = 'F-456963' WHERE CODE = '4120035736';</v>
      </c>
    </row>
    <row r="1545" spans="5:99" customFormat="1" x14ac:dyDescent="0.25">
      <c r="E1545" t="s">
        <v>7425</v>
      </c>
      <c r="I1545" t="s">
        <v>6815</v>
      </c>
      <c r="U1545" t="s">
        <v>8080</v>
      </c>
      <c r="AC1545" t="s">
        <v>7425</v>
      </c>
      <c r="AG1545" t="s">
        <v>474</v>
      </c>
      <c r="AN1545" t="s">
        <v>7426</v>
      </c>
      <c r="AV1545" t="s">
        <v>6937</v>
      </c>
      <c r="BB1545" t="s">
        <v>6938</v>
      </c>
      <c r="BX1545" t="s">
        <v>7885</v>
      </c>
      <c r="CC1545" t="s">
        <v>7882</v>
      </c>
      <c r="CG1545" s="44" t="s">
        <v>8267</v>
      </c>
      <c r="CN1545" t="s">
        <v>7883</v>
      </c>
      <c r="CU1545" t="str">
        <f t="shared" si="6"/>
        <v>update IFINAMS.dbo.ASSET set PARKING_LOCATION = 'X2 PAINT', MOD_BY = 'Aryo Budi', MOD_DATE = getdate(), MOD_IP_ADDRESS = 'F-456963' WHERE CODE = '4120035738';</v>
      </c>
    </row>
    <row r="1546" spans="5:99" customFormat="1" x14ac:dyDescent="0.25">
      <c r="E1546" t="s">
        <v>7513</v>
      </c>
      <c r="I1546" t="s">
        <v>6842</v>
      </c>
      <c r="U1546" t="s">
        <v>8081</v>
      </c>
      <c r="AC1546" t="s">
        <v>7513</v>
      </c>
      <c r="AG1546" t="s">
        <v>474</v>
      </c>
      <c r="AN1546" t="s">
        <v>7514</v>
      </c>
      <c r="AV1546" t="s">
        <v>7020</v>
      </c>
      <c r="BB1546" t="s">
        <v>6837</v>
      </c>
      <c r="BX1546" t="s">
        <v>7885</v>
      </c>
      <c r="CC1546" t="s">
        <v>7882</v>
      </c>
      <c r="CG1546" s="44" t="s">
        <v>8267</v>
      </c>
      <c r="CN1546" t="s">
        <v>7883</v>
      </c>
      <c r="CU1546" t="str">
        <f t="shared" si="6"/>
        <v>update IFINAMS.dbo.ASSET set PARKING_LOCATION = 'CAREADY', MOD_BY = 'Aryo Budi', MOD_DATE = getdate(), MOD_IP_ADDRESS = 'F-456963' WHERE CODE = '4120035750';</v>
      </c>
    </row>
    <row r="1547" spans="5:99" customFormat="1" x14ac:dyDescent="0.25">
      <c r="E1547" t="s">
        <v>7368</v>
      </c>
      <c r="I1547" t="s">
        <v>6855</v>
      </c>
      <c r="U1547" t="s">
        <v>8082</v>
      </c>
      <c r="AC1547" t="s">
        <v>7368</v>
      </c>
      <c r="AG1547" t="s">
        <v>474</v>
      </c>
      <c r="AN1547" t="s">
        <v>7369</v>
      </c>
      <c r="AV1547" t="s">
        <v>6853</v>
      </c>
      <c r="BB1547" t="s">
        <v>6851</v>
      </c>
      <c r="BX1547" t="s">
        <v>7885</v>
      </c>
      <c r="CC1547" t="s">
        <v>7882</v>
      </c>
      <c r="CG1547" s="44" t="s">
        <v>8267</v>
      </c>
      <c r="CN1547" t="s">
        <v>7883</v>
      </c>
      <c r="CU1547" t="str">
        <f t="shared" si="6"/>
        <v>update IFINAMS.dbo.ASSET set PARKING_LOCATION = 'ALAM SURYA PUTRA', MOD_BY = 'Aryo Budi', MOD_DATE = getdate(), MOD_IP_ADDRESS = 'F-456963' WHERE CODE = '4120035809';</v>
      </c>
    </row>
    <row r="1548" spans="5:99" customFormat="1" x14ac:dyDescent="0.25">
      <c r="E1548" t="s">
        <v>7397</v>
      </c>
      <c r="I1548" t="s">
        <v>6809</v>
      </c>
      <c r="U1548" t="s">
        <v>8083</v>
      </c>
      <c r="AC1548" t="s">
        <v>7397</v>
      </c>
      <c r="AG1548" t="s">
        <v>474</v>
      </c>
      <c r="AN1548" t="s">
        <v>7398</v>
      </c>
      <c r="AV1548" t="s">
        <v>6897</v>
      </c>
      <c r="BB1548" t="s">
        <v>7950</v>
      </c>
      <c r="BX1548" t="s">
        <v>7885</v>
      </c>
      <c r="CC1548" t="s">
        <v>7882</v>
      </c>
      <c r="CG1548" s="44" t="s">
        <v>8267</v>
      </c>
      <c r="CN1548" t="s">
        <v>7883</v>
      </c>
      <c r="CU1548" t="str">
        <f t="shared" si="6"/>
        <v>update IFINAMS.dbo.ASSET set PARKING_LOCATION = 'PERMATA HIJAU', MOD_BY = 'Aryo Budi', MOD_DATE = getdate(), MOD_IP_ADDRESS = 'F-456963' WHERE CODE = '4120035816';</v>
      </c>
    </row>
    <row r="1549" spans="5:99" customFormat="1" x14ac:dyDescent="0.25">
      <c r="E1549" t="s">
        <v>7863</v>
      </c>
      <c r="I1549" t="s">
        <v>6809</v>
      </c>
      <c r="U1549" t="s">
        <v>8084</v>
      </c>
      <c r="AC1549" t="s">
        <v>7863</v>
      </c>
      <c r="AG1549" t="s">
        <v>474</v>
      </c>
      <c r="AN1549" t="s">
        <v>7864</v>
      </c>
      <c r="AV1549" t="s">
        <v>7333</v>
      </c>
      <c r="BB1549" t="s">
        <v>7027</v>
      </c>
      <c r="BX1549" t="s">
        <v>7885</v>
      </c>
      <c r="CC1549" t="s">
        <v>7882</v>
      </c>
      <c r="CG1549" s="44" t="s">
        <v>8267</v>
      </c>
      <c r="CN1549" t="s">
        <v>7883</v>
      </c>
      <c r="CU1549" t="str">
        <f t="shared" si="6"/>
        <v>update IFINAMS.dbo.ASSET set PARKING_LOCATION = 'PERMATA HIJAU', MOD_BY = 'Aryo Budi', MOD_DATE = getdate(), MOD_IP_ADDRESS = 'F-456963' WHERE CODE = '4120035817';</v>
      </c>
    </row>
    <row r="1550" spans="5:99" customFormat="1" x14ac:dyDescent="0.25">
      <c r="E1550" t="s">
        <v>7531</v>
      </c>
      <c r="I1550" t="s">
        <v>7039</v>
      </c>
      <c r="U1550" t="s">
        <v>8085</v>
      </c>
      <c r="AC1550" t="s">
        <v>7531</v>
      </c>
      <c r="AG1550" t="s">
        <v>474</v>
      </c>
      <c r="AN1550" t="s">
        <v>7532</v>
      </c>
      <c r="AV1550" t="s">
        <v>7037</v>
      </c>
      <c r="BB1550" t="s">
        <v>6851</v>
      </c>
      <c r="BX1550" t="s">
        <v>7881</v>
      </c>
      <c r="CC1550" t="s">
        <v>7882</v>
      </c>
      <c r="CG1550" s="44" t="s">
        <v>8267</v>
      </c>
      <c r="CN1550" t="s">
        <v>7883</v>
      </c>
      <c r="CU1550" t="str">
        <f t="shared" si="6"/>
        <v>update IFINAMS.dbo.ASSET set PARKING_LOCATION = 'BENGKEL SANTOSO SEMARANG', MOD_BY = 'Aryo Budi', MOD_DATE = getdate(), MOD_IP_ADDRESS = 'F-456963' WHERE CODE = '4120035823';</v>
      </c>
    </row>
    <row r="1551" spans="5:99" customFormat="1" x14ac:dyDescent="0.25">
      <c r="E1551" t="s">
        <v>7803</v>
      </c>
      <c r="I1551" t="s">
        <v>7287</v>
      </c>
      <c r="U1551" t="s">
        <v>8086</v>
      </c>
      <c r="AC1551" t="s">
        <v>7803</v>
      </c>
      <c r="AG1551" t="s">
        <v>474</v>
      </c>
      <c r="AN1551" t="s">
        <v>7804</v>
      </c>
      <c r="AV1551" t="s">
        <v>7285</v>
      </c>
      <c r="BB1551" t="s">
        <v>7189</v>
      </c>
      <c r="BX1551" t="s">
        <v>7885</v>
      </c>
      <c r="CC1551" t="s">
        <v>7891</v>
      </c>
      <c r="CG1551" s="44" t="s">
        <v>8334</v>
      </c>
      <c r="CN1551" t="s">
        <v>7892</v>
      </c>
      <c r="CU1551" t="str">
        <f t="shared" si="6"/>
        <v>update IFINAMS.dbo.ASSET set PARKING_LOCATION = 'JBA SAMARINDA', MOD_BY = 'Aryo Budi', MOD_DATE = getdate(), MOD_IP_ADDRESS = 'F-456963' WHERE CODE = '4120035857';</v>
      </c>
    </row>
    <row r="1552" spans="5:99" customFormat="1" x14ac:dyDescent="0.25">
      <c r="E1552" t="s">
        <v>7805</v>
      </c>
      <c r="I1552" t="s">
        <v>7126</v>
      </c>
      <c r="U1552" t="s">
        <v>8087</v>
      </c>
      <c r="AC1552" t="s">
        <v>7805</v>
      </c>
      <c r="AG1552" t="s">
        <v>474</v>
      </c>
      <c r="AN1552" t="s">
        <v>7806</v>
      </c>
      <c r="AV1552" t="s">
        <v>7288</v>
      </c>
      <c r="BB1552" t="s">
        <v>7062</v>
      </c>
      <c r="BX1552" t="s">
        <v>7885</v>
      </c>
      <c r="CC1552" t="s">
        <v>7884</v>
      </c>
      <c r="CG1552" s="44" t="s">
        <v>8335</v>
      </c>
      <c r="CN1552" t="s">
        <v>7941</v>
      </c>
      <c r="CU1552" t="str">
        <f t="shared" si="6"/>
        <v>update IFINAMS.dbo.ASSET set PARKING_LOCATION = 'BENGKEL BODY REPAIR', MOD_BY = 'Aryo Budi', MOD_DATE = getdate(), MOD_IP_ADDRESS = 'F-456963' WHERE CODE = '4120035863';</v>
      </c>
    </row>
    <row r="1553" spans="5:99" customFormat="1" x14ac:dyDescent="0.25">
      <c r="E1553" t="s">
        <v>7783</v>
      </c>
      <c r="I1553" t="s">
        <v>6809</v>
      </c>
      <c r="U1553" t="s">
        <v>8088</v>
      </c>
      <c r="AC1553" t="s">
        <v>7783</v>
      </c>
      <c r="AG1553" t="s">
        <v>474</v>
      </c>
      <c r="AN1553" t="s">
        <v>7784</v>
      </c>
      <c r="AV1553" t="s">
        <v>7269</v>
      </c>
      <c r="BB1553" t="s">
        <v>7270</v>
      </c>
      <c r="BX1553" t="s">
        <v>7885</v>
      </c>
      <c r="CC1553" t="s">
        <v>7882</v>
      </c>
      <c r="CG1553" s="44" t="s">
        <v>8267</v>
      </c>
      <c r="CN1553" t="s">
        <v>7883</v>
      </c>
      <c r="CU1553" t="str">
        <f t="shared" si="6"/>
        <v>update IFINAMS.dbo.ASSET set PARKING_LOCATION = 'PERMATA HIJAU', MOD_BY = 'Aryo Budi', MOD_DATE = getdate(), MOD_IP_ADDRESS = 'F-456963' WHERE CODE = '4120035882';</v>
      </c>
    </row>
    <row r="1554" spans="5:99" customFormat="1" x14ac:dyDescent="0.25">
      <c r="E1554" t="s">
        <v>7757</v>
      </c>
      <c r="I1554" t="s">
        <v>6842</v>
      </c>
      <c r="U1554" t="s">
        <v>8089</v>
      </c>
      <c r="AC1554" t="s">
        <v>7757</v>
      </c>
      <c r="AG1554" t="s">
        <v>474</v>
      </c>
      <c r="AN1554" t="s">
        <v>7758</v>
      </c>
      <c r="AV1554" t="s">
        <v>7250</v>
      </c>
      <c r="BB1554" t="s">
        <v>7024</v>
      </c>
      <c r="BX1554" t="s">
        <v>7885</v>
      </c>
      <c r="CC1554" t="s">
        <v>7882</v>
      </c>
      <c r="CG1554" s="44" t="s">
        <v>8267</v>
      </c>
      <c r="CN1554" t="s">
        <v>7883</v>
      </c>
      <c r="CU1554" t="str">
        <f t="shared" si="6"/>
        <v>update IFINAMS.dbo.ASSET set PARKING_LOCATION = 'CAREADY', MOD_BY = 'Aryo Budi', MOD_DATE = getdate(), MOD_IP_ADDRESS = 'F-456963' WHERE CODE = '4120036081';</v>
      </c>
    </row>
    <row r="1555" spans="5:99" customFormat="1" x14ac:dyDescent="0.25">
      <c r="E1555" t="s">
        <v>7813</v>
      </c>
      <c r="I1555" t="s">
        <v>6918</v>
      </c>
      <c r="U1555" t="s">
        <v>8090</v>
      </c>
      <c r="AC1555" t="s">
        <v>7813</v>
      </c>
      <c r="AG1555" t="s">
        <v>474</v>
      </c>
      <c r="AN1555" t="s">
        <v>7814</v>
      </c>
      <c r="AV1555" t="s">
        <v>7295</v>
      </c>
      <c r="BB1555" t="s">
        <v>7089</v>
      </c>
      <c r="BX1555" t="s">
        <v>7885</v>
      </c>
      <c r="CC1555" t="s">
        <v>7882</v>
      </c>
      <c r="CG1555" s="44" t="s">
        <v>8267</v>
      </c>
      <c r="CN1555" t="s">
        <v>7883</v>
      </c>
      <c r="CU1555" t="str">
        <f t="shared" si="6"/>
        <v>update IFINAMS.dbo.ASSET set PARKING_LOCATION = 'KARYA MAJU SAMPURNA JAKSEL', MOD_BY = 'Aryo Budi', MOD_DATE = getdate(), MOD_IP_ADDRESS = 'F-456963' WHERE CODE = '4120036100';</v>
      </c>
    </row>
    <row r="1556" spans="5:99" customFormat="1" x14ac:dyDescent="0.25">
      <c r="E1556" t="s">
        <v>7407</v>
      </c>
      <c r="I1556" t="s">
        <v>6918</v>
      </c>
      <c r="U1556" t="s">
        <v>8091</v>
      </c>
      <c r="AC1556" t="s">
        <v>7407</v>
      </c>
      <c r="AG1556" t="s">
        <v>474</v>
      </c>
      <c r="AN1556" t="s">
        <v>7408</v>
      </c>
      <c r="AV1556" t="s">
        <v>6914</v>
      </c>
      <c r="BB1556" t="s">
        <v>6949</v>
      </c>
      <c r="BX1556" t="s">
        <v>7885</v>
      </c>
      <c r="CC1556" t="s">
        <v>7882</v>
      </c>
      <c r="CG1556" s="44" t="s">
        <v>8267</v>
      </c>
      <c r="CN1556" t="s">
        <v>7883</v>
      </c>
      <c r="CU1556" t="str">
        <f t="shared" si="6"/>
        <v>update IFINAMS.dbo.ASSET set PARKING_LOCATION = 'KARYA MAJU SAMPURNA JAKSEL', MOD_BY = 'Aryo Budi', MOD_DATE = getdate(), MOD_IP_ADDRESS = 'F-456963' WHERE CODE = '4120036195';</v>
      </c>
    </row>
    <row r="1557" spans="5:99" customFormat="1" x14ac:dyDescent="0.25">
      <c r="E1557" t="s">
        <v>7395</v>
      </c>
      <c r="I1557" t="s">
        <v>6809</v>
      </c>
      <c r="U1557" t="s">
        <v>8092</v>
      </c>
      <c r="AC1557" t="s">
        <v>7395</v>
      </c>
      <c r="AG1557" t="s">
        <v>474</v>
      </c>
      <c r="AN1557" t="s">
        <v>7396</v>
      </c>
      <c r="AV1557" t="s">
        <v>6894</v>
      </c>
      <c r="BB1557" t="s">
        <v>7951</v>
      </c>
      <c r="BX1557" t="s">
        <v>7885</v>
      </c>
      <c r="CC1557" t="s">
        <v>7882</v>
      </c>
      <c r="CG1557" s="44" t="s">
        <v>8267</v>
      </c>
      <c r="CN1557" t="s">
        <v>7883</v>
      </c>
      <c r="CU1557" t="str">
        <f t="shared" si="6"/>
        <v>update IFINAMS.dbo.ASSET set PARKING_LOCATION = 'PERMATA HIJAU', MOD_BY = 'Aryo Budi', MOD_DATE = getdate(), MOD_IP_ADDRESS = 'F-456963' WHERE CODE = '4120036200';</v>
      </c>
    </row>
    <row r="1558" spans="5:99" customFormat="1" x14ac:dyDescent="0.25">
      <c r="E1558" t="s">
        <v>7663</v>
      </c>
      <c r="I1558" t="s">
        <v>6809</v>
      </c>
      <c r="U1558" t="s">
        <v>8093</v>
      </c>
      <c r="AC1558" t="s">
        <v>7663</v>
      </c>
      <c r="AG1558" t="s">
        <v>474</v>
      </c>
      <c r="AN1558" t="s">
        <v>7664</v>
      </c>
      <c r="AV1558" t="s">
        <v>7178</v>
      </c>
      <c r="BB1558" t="s">
        <v>6817</v>
      </c>
      <c r="BX1558" t="s">
        <v>7885</v>
      </c>
      <c r="CC1558" t="s">
        <v>7882</v>
      </c>
      <c r="CG1558" s="44" t="s">
        <v>8267</v>
      </c>
      <c r="CN1558" t="s">
        <v>7883</v>
      </c>
      <c r="CU1558" t="str">
        <f t="shared" si="6"/>
        <v>update IFINAMS.dbo.ASSET set PARKING_LOCATION = 'PERMATA HIJAU', MOD_BY = 'Aryo Budi', MOD_DATE = getdate(), MOD_IP_ADDRESS = 'F-456963' WHERE CODE = '4120036236';</v>
      </c>
    </row>
    <row r="1559" spans="5:99" customFormat="1" x14ac:dyDescent="0.25">
      <c r="E1559" t="s">
        <v>7523</v>
      </c>
      <c r="I1559" t="s">
        <v>6809</v>
      </c>
      <c r="U1559" t="s">
        <v>8094</v>
      </c>
      <c r="AC1559" t="s">
        <v>7523</v>
      </c>
      <c r="AG1559" t="s">
        <v>474</v>
      </c>
      <c r="AN1559" t="s">
        <v>7524</v>
      </c>
      <c r="AV1559" t="s">
        <v>7028</v>
      </c>
      <c r="BB1559" t="s">
        <v>6817</v>
      </c>
      <c r="BX1559" t="s">
        <v>7885</v>
      </c>
      <c r="CC1559" t="s">
        <v>7891</v>
      </c>
      <c r="CG1559" s="44" t="s">
        <v>8336</v>
      </c>
      <c r="CN1559" t="s">
        <v>7892</v>
      </c>
      <c r="CU1559" t="str">
        <f t="shared" si="6"/>
        <v>update IFINAMS.dbo.ASSET set PARKING_LOCATION = 'PERMATA HIJAU', MOD_BY = 'Aryo Budi', MOD_DATE = getdate(), MOD_IP_ADDRESS = 'F-456963' WHERE CODE = '4120036256';</v>
      </c>
    </row>
    <row r="1560" spans="5:99" customFormat="1" x14ac:dyDescent="0.25">
      <c r="E1560" t="s">
        <v>7729</v>
      </c>
      <c r="I1560" t="s">
        <v>6809</v>
      </c>
      <c r="U1560" t="s">
        <v>8095</v>
      </c>
      <c r="AC1560" t="s">
        <v>7729</v>
      </c>
      <c r="AG1560" t="s">
        <v>474</v>
      </c>
      <c r="AN1560" t="s">
        <v>7730</v>
      </c>
      <c r="AV1560" t="s">
        <v>7231</v>
      </c>
      <c r="BB1560" t="s">
        <v>6817</v>
      </c>
      <c r="BX1560" t="s">
        <v>7885</v>
      </c>
      <c r="CC1560" t="s">
        <v>7882</v>
      </c>
      <c r="CG1560" s="44" t="s">
        <v>8267</v>
      </c>
      <c r="CN1560" t="s">
        <v>7883</v>
      </c>
      <c r="CU1560" t="str">
        <f t="shared" si="6"/>
        <v>update IFINAMS.dbo.ASSET set PARKING_LOCATION = 'PERMATA HIJAU', MOD_BY = 'Aryo Budi', MOD_DATE = getdate(), MOD_IP_ADDRESS = 'F-456963' WHERE CODE = '4120036364';</v>
      </c>
    </row>
    <row r="1561" spans="5:99" customFormat="1" x14ac:dyDescent="0.25">
      <c r="E1561" t="s">
        <v>7348</v>
      </c>
      <c r="I1561" t="s">
        <v>6821</v>
      </c>
      <c r="U1561" t="s">
        <v>8096</v>
      </c>
      <c r="AC1561" t="s">
        <v>7348</v>
      </c>
      <c r="AG1561" t="s">
        <v>474</v>
      </c>
      <c r="AN1561" t="s">
        <v>7349</v>
      </c>
      <c r="AV1561" t="s">
        <v>6816</v>
      </c>
      <c r="BB1561" t="s">
        <v>6817</v>
      </c>
      <c r="BX1561" t="s">
        <v>7885</v>
      </c>
      <c r="CC1561" t="s">
        <v>7882</v>
      </c>
      <c r="CG1561" s="44" t="s">
        <v>8267</v>
      </c>
      <c r="CN1561" t="s">
        <v>7883</v>
      </c>
      <c r="CU1561" t="str">
        <f t="shared" si="6"/>
        <v>update IFINAMS.dbo.ASSET set PARKING_LOCATION = 'HANGGAR', MOD_BY = 'Aryo Budi', MOD_DATE = getdate(), MOD_IP_ADDRESS = 'F-456963' WHERE CODE = '4120036375';</v>
      </c>
    </row>
    <row r="1562" spans="5:99" customFormat="1" x14ac:dyDescent="0.25">
      <c r="E1562" t="s">
        <v>7797</v>
      </c>
      <c r="I1562" t="s">
        <v>6943</v>
      </c>
      <c r="U1562" t="s">
        <v>8097</v>
      </c>
      <c r="AC1562" t="s">
        <v>7797</v>
      </c>
      <c r="AG1562" t="s">
        <v>474</v>
      </c>
      <c r="AN1562" t="s">
        <v>7798</v>
      </c>
      <c r="AV1562" t="s">
        <v>7280</v>
      </c>
      <c r="BB1562" t="s">
        <v>6881</v>
      </c>
      <c r="BX1562" t="s">
        <v>7885</v>
      </c>
      <c r="CC1562" t="s">
        <v>7898</v>
      </c>
      <c r="CG1562" s="44" t="s">
        <v>8337</v>
      </c>
      <c r="CN1562" t="s">
        <v>6539</v>
      </c>
      <c r="CU1562" t="str">
        <f t="shared" si="6"/>
        <v>update IFINAMS.dbo.ASSET set PARKING_LOCATION = 'USAHA BERSAMA', MOD_BY = 'Aryo Budi', MOD_DATE = getdate(), MOD_IP_ADDRESS = 'F-456963' WHERE CODE = '4120036388';</v>
      </c>
    </row>
    <row r="1563" spans="5:99" customFormat="1" x14ac:dyDescent="0.25">
      <c r="E1563" t="s">
        <v>7807</v>
      </c>
      <c r="I1563" t="s">
        <v>7290</v>
      </c>
      <c r="U1563" t="s">
        <v>8098</v>
      </c>
      <c r="AC1563" t="s">
        <v>7807</v>
      </c>
      <c r="AG1563" t="s">
        <v>474</v>
      </c>
      <c r="AN1563" t="s">
        <v>7808</v>
      </c>
      <c r="AV1563" t="s">
        <v>7289</v>
      </c>
      <c r="BB1563" t="s">
        <v>7062</v>
      </c>
      <c r="BX1563" t="s">
        <v>7885</v>
      </c>
      <c r="CC1563" t="s">
        <v>7884</v>
      </c>
      <c r="CG1563" s="44" t="s">
        <v>8338</v>
      </c>
      <c r="CN1563" t="s">
        <v>7952</v>
      </c>
      <c r="CU1563" t="str">
        <f t="shared" si="6"/>
        <v>update IFINAMS.dbo.ASSET set PARKING_LOCATION = 'JBA SEBERANG', MOD_BY = 'Aryo Budi', MOD_DATE = getdate(), MOD_IP_ADDRESS = 'F-456963' WHERE CODE = '4120036390';</v>
      </c>
    </row>
    <row r="1564" spans="5:99" customFormat="1" x14ac:dyDescent="0.25">
      <c r="E1564" t="s">
        <v>7491</v>
      </c>
      <c r="I1564" t="s">
        <v>6809</v>
      </c>
      <c r="U1564" t="s">
        <v>8099</v>
      </c>
      <c r="AC1564" t="s">
        <v>7491</v>
      </c>
      <c r="AG1564" t="s">
        <v>474</v>
      </c>
      <c r="AN1564" t="s">
        <v>7492</v>
      </c>
      <c r="AV1564" t="s">
        <v>7003</v>
      </c>
      <c r="BB1564" t="s">
        <v>6844</v>
      </c>
      <c r="BX1564" t="s">
        <v>7885</v>
      </c>
      <c r="CC1564" t="s">
        <v>7882</v>
      </c>
      <c r="CG1564" s="44" t="s">
        <v>8267</v>
      </c>
      <c r="CN1564" t="s">
        <v>7883</v>
      </c>
      <c r="CU1564" t="str">
        <f t="shared" si="6"/>
        <v>update IFINAMS.dbo.ASSET set PARKING_LOCATION = 'PERMATA HIJAU', MOD_BY = 'Aryo Budi', MOD_DATE = getdate(), MOD_IP_ADDRESS = 'F-456963' WHERE CODE = '4120036399';</v>
      </c>
    </row>
    <row r="1565" spans="5:99" customFormat="1" x14ac:dyDescent="0.25">
      <c r="E1565" t="s">
        <v>7782</v>
      </c>
      <c r="I1565" t="s">
        <v>6815</v>
      </c>
      <c r="U1565" t="s">
        <v>8100</v>
      </c>
      <c r="AC1565" t="s">
        <v>7782</v>
      </c>
      <c r="AG1565" t="s">
        <v>474</v>
      </c>
      <c r="AN1565" t="s">
        <v>7953</v>
      </c>
      <c r="AV1565" t="s">
        <v>7954</v>
      </c>
      <c r="BB1565" t="s">
        <v>6844</v>
      </c>
      <c r="BX1565" t="s">
        <v>7881</v>
      </c>
      <c r="CC1565" t="s">
        <v>7882</v>
      </c>
      <c r="CG1565" s="44" t="s">
        <v>8267</v>
      </c>
      <c r="CN1565" t="s">
        <v>7883</v>
      </c>
      <c r="CU1565" t="str">
        <f t="shared" si="6"/>
        <v>update IFINAMS.dbo.ASSET set PARKING_LOCATION = 'X2 PAINT', MOD_BY = 'Aryo Budi', MOD_DATE = getdate(), MOD_IP_ADDRESS = 'F-456963' WHERE CODE = '4120036401';</v>
      </c>
    </row>
    <row r="1566" spans="5:99" customFormat="1" x14ac:dyDescent="0.25">
      <c r="E1566" t="s">
        <v>7727</v>
      </c>
      <c r="I1566" t="s">
        <v>6809</v>
      </c>
      <c r="U1566" t="s">
        <v>8101</v>
      </c>
      <c r="AC1566" t="s">
        <v>7727</v>
      </c>
      <c r="AG1566" t="s">
        <v>474</v>
      </c>
      <c r="AN1566" t="s">
        <v>7728</v>
      </c>
      <c r="AV1566" t="s">
        <v>7230</v>
      </c>
      <c r="BB1566" t="s">
        <v>6844</v>
      </c>
      <c r="BX1566" t="s">
        <v>7881</v>
      </c>
      <c r="CC1566" t="s">
        <v>7882</v>
      </c>
      <c r="CG1566" s="44" t="s">
        <v>8267</v>
      </c>
      <c r="CN1566" t="s">
        <v>7883</v>
      </c>
      <c r="CU1566" t="str">
        <f t="shared" si="6"/>
        <v>update IFINAMS.dbo.ASSET set PARKING_LOCATION = 'PERMATA HIJAU', MOD_BY = 'Aryo Budi', MOD_DATE = getdate(), MOD_IP_ADDRESS = 'F-456963' WHERE CODE = '4120036402';</v>
      </c>
    </row>
    <row r="1567" spans="5:99" customFormat="1" x14ac:dyDescent="0.25">
      <c r="E1567" t="s">
        <v>7687</v>
      </c>
      <c r="I1567" t="s">
        <v>6809</v>
      </c>
      <c r="U1567" t="s">
        <v>8102</v>
      </c>
      <c r="AC1567" t="s">
        <v>7687</v>
      </c>
      <c r="AG1567" t="s">
        <v>474</v>
      </c>
      <c r="AN1567" t="s">
        <v>7688</v>
      </c>
      <c r="AV1567" t="s">
        <v>7201</v>
      </c>
      <c r="BB1567" t="s">
        <v>6844</v>
      </c>
      <c r="BX1567" t="s">
        <v>7885</v>
      </c>
      <c r="CC1567" t="s">
        <v>7884</v>
      </c>
      <c r="CG1567" s="44" t="s">
        <v>8339</v>
      </c>
      <c r="CN1567" t="s">
        <v>7955</v>
      </c>
      <c r="CU1567" t="str">
        <f t="shared" si="6"/>
        <v>update IFINAMS.dbo.ASSET set PARKING_LOCATION = 'PERMATA HIJAU', MOD_BY = 'Aryo Budi', MOD_DATE = getdate(), MOD_IP_ADDRESS = 'F-456963' WHERE CODE = '4120036404';</v>
      </c>
    </row>
    <row r="1568" spans="5:99" customFormat="1" x14ac:dyDescent="0.25">
      <c r="E1568" t="s">
        <v>7435</v>
      </c>
      <c r="I1568" t="s">
        <v>6861</v>
      </c>
      <c r="U1568" t="s">
        <v>8103</v>
      </c>
      <c r="AC1568" t="s">
        <v>7435</v>
      </c>
      <c r="AG1568" t="s">
        <v>474</v>
      </c>
      <c r="AN1568" t="s">
        <v>7436</v>
      </c>
      <c r="AV1568" t="s">
        <v>6951</v>
      </c>
      <c r="BB1568" t="s">
        <v>6881</v>
      </c>
      <c r="BX1568" t="s">
        <v>7881</v>
      </c>
      <c r="CC1568" t="s">
        <v>7884</v>
      </c>
      <c r="CG1568" s="44" t="s">
        <v>8340</v>
      </c>
      <c r="CN1568" t="s">
        <v>517</v>
      </c>
      <c r="CU1568" t="str">
        <f t="shared" si="6"/>
        <v>update IFINAMS.dbo.ASSET set PARKING_LOCATION = 'DSF SURABAYA', MOD_BY = 'Aryo Budi', MOD_DATE = getdate(), MOD_IP_ADDRESS = 'F-456963' WHERE CODE = '4120036409';</v>
      </c>
    </row>
    <row r="1569" spans="5:99" customFormat="1" x14ac:dyDescent="0.25">
      <c r="E1569" t="s">
        <v>7445</v>
      </c>
      <c r="I1569" t="s">
        <v>6959</v>
      </c>
      <c r="U1569" t="s">
        <v>8104</v>
      </c>
      <c r="AC1569" t="s">
        <v>7445</v>
      </c>
      <c r="AG1569" t="s">
        <v>474</v>
      </c>
      <c r="AN1569" t="s">
        <v>7446</v>
      </c>
      <c r="AV1569" t="s">
        <v>6958</v>
      </c>
      <c r="BB1569" t="s">
        <v>6881</v>
      </c>
      <c r="BX1569" t="s">
        <v>7885</v>
      </c>
      <c r="CC1569" t="s">
        <v>7882</v>
      </c>
      <c r="CG1569" s="44" t="s">
        <v>8267</v>
      </c>
      <c r="CN1569" t="s">
        <v>7883</v>
      </c>
      <c r="CU1569" t="str">
        <f t="shared" si="6"/>
        <v>update IFINAMS.dbo.ASSET set PARKING_LOCATION = 'BATAM', MOD_BY = 'Aryo Budi', MOD_DATE = getdate(), MOD_IP_ADDRESS = 'F-456963' WHERE CODE = '4120036411';</v>
      </c>
    </row>
    <row r="1570" spans="5:99" customFormat="1" x14ac:dyDescent="0.25">
      <c r="E1570" t="s">
        <v>7443</v>
      </c>
      <c r="I1570" t="s">
        <v>6957</v>
      </c>
      <c r="U1570" t="s">
        <v>8105</v>
      </c>
      <c r="AC1570" t="s">
        <v>7443</v>
      </c>
      <c r="AG1570" t="s">
        <v>474</v>
      </c>
      <c r="AN1570" t="s">
        <v>7444</v>
      </c>
      <c r="AV1570" t="s">
        <v>6955</v>
      </c>
      <c r="BB1570" t="s">
        <v>6881</v>
      </c>
      <c r="BX1570" t="s">
        <v>7885</v>
      </c>
      <c r="CC1570" t="s">
        <v>7936</v>
      </c>
      <c r="CG1570" s="44" t="s">
        <v>8341</v>
      </c>
      <c r="CN1570" t="s">
        <v>7900</v>
      </c>
      <c r="CU1570" t="str">
        <f t="shared" si="6"/>
        <v>update IFINAMS.dbo.ASSET set PARKING_LOCATION = 'AUTO2000 ARLIANSYAH', MOD_BY = 'Aryo Budi', MOD_DATE = getdate(), MOD_IP_ADDRESS = 'F-456963' WHERE CODE = '4120036412';</v>
      </c>
    </row>
    <row r="1571" spans="5:99" customFormat="1" x14ac:dyDescent="0.25">
      <c r="E1571" t="s">
        <v>7739</v>
      </c>
      <c r="I1571" t="s">
        <v>6809</v>
      </c>
      <c r="U1571" t="s">
        <v>8106</v>
      </c>
      <c r="AC1571" t="s">
        <v>7739</v>
      </c>
      <c r="AG1571" t="s">
        <v>474</v>
      </c>
      <c r="AN1571" t="s">
        <v>7740</v>
      </c>
      <c r="AV1571" t="s">
        <v>7239</v>
      </c>
      <c r="BB1571" t="s">
        <v>6881</v>
      </c>
      <c r="BX1571" t="s">
        <v>7885</v>
      </c>
      <c r="CC1571" t="s">
        <v>7898</v>
      </c>
      <c r="CG1571" s="44" t="s">
        <v>8342</v>
      </c>
      <c r="CN1571" t="s">
        <v>7896</v>
      </c>
      <c r="CU1571" t="str">
        <f t="shared" si="6"/>
        <v>update IFINAMS.dbo.ASSET set PARKING_LOCATION = 'PERMATA HIJAU', MOD_BY = 'Aryo Budi', MOD_DATE = getdate(), MOD_IP_ADDRESS = 'F-456963' WHERE CODE = '4120036414';</v>
      </c>
    </row>
    <row r="1572" spans="5:99" customFormat="1" x14ac:dyDescent="0.25">
      <c r="E1572" t="s">
        <v>7374</v>
      </c>
      <c r="I1572" t="s">
        <v>6842</v>
      </c>
      <c r="U1572" t="s">
        <v>8107</v>
      </c>
      <c r="AC1572" t="s">
        <v>7374</v>
      </c>
      <c r="AG1572" t="s">
        <v>474</v>
      </c>
      <c r="AN1572" t="s">
        <v>7375</v>
      </c>
      <c r="AV1572" t="s">
        <v>6862</v>
      </c>
      <c r="BB1572" t="s">
        <v>6851</v>
      </c>
      <c r="BX1572" t="s">
        <v>7885</v>
      </c>
      <c r="CC1572" t="s">
        <v>7882</v>
      </c>
      <c r="CG1572" s="44" t="s">
        <v>8267</v>
      </c>
      <c r="CN1572" t="s">
        <v>7883</v>
      </c>
      <c r="CU1572" t="str">
        <f t="shared" si="6"/>
        <v>update IFINAMS.dbo.ASSET set PARKING_LOCATION = 'CAREADY', MOD_BY = 'Aryo Budi', MOD_DATE = getdate(), MOD_IP_ADDRESS = 'F-456963' WHERE CODE = '4120036425';</v>
      </c>
    </row>
    <row r="1573" spans="5:99" customFormat="1" x14ac:dyDescent="0.25">
      <c r="E1573" t="s">
        <v>7383</v>
      </c>
      <c r="I1573" t="s">
        <v>6842</v>
      </c>
      <c r="U1573" t="s">
        <v>8108</v>
      </c>
      <c r="AC1573" t="s">
        <v>7383</v>
      </c>
      <c r="AG1573" t="s">
        <v>474</v>
      </c>
      <c r="AN1573" t="s">
        <v>7384</v>
      </c>
      <c r="AV1573" t="s">
        <v>6879</v>
      </c>
      <c r="BB1573" t="s">
        <v>6851</v>
      </c>
      <c r="BX1573" t="s">
        <v>7885</v>
      </c>
      <c r="CC1573" t="s">
        <v>7882</v>
      </c>
      <c r="CG1573" s="44" t="s">
        <v>8267</v>
      </c>
      <c r="CN1573" t="s">
        <v>7883</v>
      </c>
      <c r="CU1573" t="str">
        <f t="shared" si="6"/>
        <v>update IFINAMS.dbo.ASSET set PARKING_LOCATION = 'CAREADY', MOD_BY = 'Aryo Budi', MOD_DATE = getdate(), MOD_IP_ADDRESS = 'F-456963' WHERE CODE = '4120036426';</v>
      </c>
    </row>
    <row r="1574" spans="5:99" customFormat="1" x14ac:dyDescent="0.25">
      <c r="E1574" t="s">
        <v>7683</v>
      </c>
      <c r="I1574" t="s">
        <v>6913</v>
      </c>
      <c r="U1574" t="s">
        <v>8109</v>
      </c>
      <c r="AC1574" t="s">
        <v>7683</v>
      </c>
      <c r="AG1574" t="s">
        <v>474</v>
      </c>
      <c r="AN1574" t="s">
        <v>7684</v>
      </c>
      <c r="AV1574" t="s">
        <v>7198</v>
      </c>
      <c r="BB1574" t="s">
        <v>6963</v>
      </c>
      <c r="BX1574" t="s">
        <v>7885</v>
      </c>
      <c r="CC1574" t="s">
        <v>7882</v>
      </c>
      <c r="CG1574" s="44" t="s">
        <v>8267</v>
      </c>
      <c r="CN1574" t="s">
        <v>7883</v>
      </c>
      <c r="CU1574" t="str">
        <f t="shared" si="6"/>
        <v>update IFINAMS.dbo.ASSET set PARKING_LOCATION = 'HANGGAR AUTOWORKS', MOD_BY = 'Aryo Budi', MOD_DATE = getdate(), MOD_IP_ADDRESS = 'F-456963' WHERE CODE = '4120036429';</v>
      </c>
    </row>
    <row r="1575" spans="5:99" customFormat="1" x14ac:dyDescent="0.25">
      <c r="E1575" t="s">
        <v>7376</v>
      </c>
      <c r="I1575" t="s">
        <v>6842</v>
      </c>
      <c r="U1575" t="s">
        <v>8110</v>
      </c>
      <c r="AC1575" t="s">
        <v>7376</v>
      </c>
      <c r="AG1575" t="s">
        <v>474</v>
      </c>
      <c r="AN1575" t="s">
        <v>7377</v>
      </c>
      <c r="AV1575" t="s">
        <v>6864</v>
      </c>
      <c r="BB1575" t="s">
        <v>6865</v>
      </c>
      <c r="BX1575" t="s">
        <v>7885</v>
      </c>
      <c r="CC1575" t="s">
        <v>7882</v>
      </c>
      <c r="CG1575" s="44" t="s">
        <v>8267</v>
      </c>
      <c r="CN1575" t="s">
        <v>7883</v>
      </c>
      <c r="CU1575" t="str">
        <f t="shared" si="6"/>
        <v>update IFINAMS.dbo.ASSET set PARKING_LOCATION = 'CAREADY', MOD_BY = 'Aryo Budi', MOD_DATE = getdate(), MOD_IP_ADDRESS = 'F-456963' WHERE CODE = '4120036447';</v>
      </c>
    </row>
    <row r="1576" spans="5:99" customFormat="1" x14ac:dyDescent="0.25">
      <c r="E1576" t="s">
        <v>7449</v>
      </c>
      <c r="I1576" t="s">
        <v>6842</v>
      </c>
      <c r="U1576" t="s">
        <v>8111</v>
      </c>
      <c r="AC1576" t="s">
        <v>7449</v>
      </c>
      <c r="AG1576" t="s">
        <v>474</v>
      </c>
      <c r="AN1576" t="s">
        <v>7450</v>
      </c>
      <c r="AV1576" t="s">
        <v>6961</v>
      </c>
      <c r="BB1576" t="s">
        <v>6865</v>
      </c>
      <c r="BX1576" t="s">
        <v>7885</v>
      </c>
      <c r="CC1576" t="s">
        <v>7882</v>
      </c>
      <c r="CG1576" s="44" t="s">
        <v>8267</v>
      </c>
      <c r="CN1576" t="s">
        <v>7883</v>
      </c>
      <c r="CU1576" t="str">
        <f t="shared" si="6"/>
        <v>update IFINAMS.dbo.ASSET set PARKING_LOCATION = 'CAREADY', MOD_BY = 'Aryo Budi', MOD_DATE = getdate(), MOD_IP_ADDRESS = 'F-456963' WHERE CODE = '4120036456';</v>
      </c>
    </row>
    <row r="1577" spans="5:99" customFormat="1" x14ac:dyDescent="0.25">
      <c r="E1577" t="s">
        <v>7787</v>
      </c>
      <c r="I1577" t="s">
        <v>6809</v>
      </c>
      <c r="U1577" t="s">
        <v>8112</v>
      </c>
      <c r="AC1577" t="s">
        <v>7787</v>
      </c>
      <c r="AG1577" t="s">
        <v>474</v>
      </c>
      <c r="AN1577" t="s">
        <v>7788</v>
      </c>
      <c r="AV1577" t="s">
        <v>7272</v>
      </c>
      <c r="BB1577" t="s">
        <v>6881</v>
      </c>
      <c r="BX1577" t="s">
        <v>7881</v>
      </c>
      <c r="CC1577" t="s">
        <v>7882</v>
      </c>
      <c r="CG1577" s="44" t="s">
        <v>8267</v>
      </c>
      <c r="CN1577" t="s">
        <v>7883</v>
      </c>
      <c r="CU1577" t="str">
        <f t="shared" si="6"/>
        <v>update IFINAMS.dbo.ASSET set PARKING_LOCATION = 'PERMATA HIJAU', MOD_BY = 'Aryo Budi', MOD_DATE = getdate(), MOD_IP_ADDRESS = 'F-456963' WHERE CODE = '4120036523';</v>
      </c>
    </row>
    <row r="1578" spans="5:99" customFormat="1" x14ac:dyDescent="0.25">
      <c r="E1578" t="s">
        <v>7370</v>
      </c>
      <c r="I1578" t="s">
        <v>6842</v>
      </c>
      <c r="U1578" t="s">
        <v>8113</v>
      </c>
      <c r="AC1578" t="s">
        <v>7370</v>
      </c>
      <c r="AG1578" t="s">
        <v>474</v>
      </c>
      <c r="AN1578" t="s">
        <v>7371</v>
      </c>
      <c r="AV1578" t="s">
        <v>6856</v>
      </c>
      <c r="BB1578" t="s">
        <v>6851</v>
      </c>
      <c r="BX1578" t="s">
        <v>7885</v>
      </c>
      <c r="CC1578" t="s">
        <v>7882</v>
      </c>
      <c r="CG1578" s="44" t="s">
        <v>8267</v>
      </c>
      <c r="CN1578" t="s">
        <v>7883</v>
      </c>
      <c r="CU1578" t="str">
        <f t="shared" si="6"/>
        <v>update IFINAMS.dbo.ASSET set PARKING_LOCATION = 'CAREADY', MOD_BY = 'Aryo Budi', MOD_DATE = getdate(), MOD_IP_ADDRESS = 'F-456963' WHERE CODE = '4120036556';</v>
      </c>
    </row>
    <row r="1579" spans="5:99" customFormat="1" x14ac:dyDescent="0.25">
      <c r="E1579" t="s">
        <v>7399</v>
      </c>
      <c r="I1579" t="s">
        <v>6809</v>
      </c>
      <c r="U1579" t="s">
        <v>8114</v>
      </c>
      <c r="AC1579" t="s">
        <v>7399</v>
      </c>
      <c r="AG1579" t="s">
        <v>474</v>
      </c>
      <c r="AN1579" t="s">
        <v>7400</v>
      </c>
      <c r="AV1579" t="s">
        <v>6901</v>
      </c>
      <c r="BB1579" t="s">
        <v>6902</v>
      </c>
      <c r="BX1579" t="s">
        <v>7885</v>
      </c>
      <c r="CC1579" t="s">
        <v>7956</v>
      </c>
      <c r="CG1579" s="44" t="s">
        <v>8343</v>
      </c>
      <c r="CN1579" t="s">
        <v>7883</v>
      </c>
      <c r="CU1579" t="str">
        <f t="shared" si="6"/>
        <v>update IFINAMS.dbo.ASSET set PARKING_LOCATION = 'PERMATA HIJAU', MOD_BY = 'Aryo Budi', MOD_DATE = getdate(), MOD_IP_ADDRESS = 'F-456963' WHERE CODE = '4120036559';</v>
      </c>
    </row>
    <row r="1580" spans="5:99" customFormat="1" x14ac:dyDescent="0.25">
      <c r="E1580" t="s">
        <v>7669</v>
      </c>
      <c r="I1580" t="s">
        <v>6821</v>
      </c>
      <c r="U1580" t="s">
        <v>8115</v>
      </c>
      <c r="AC1580" t="s">
        <v>7669</v>
      </c>
      <c r="AG1580" t="s">
        <v>474</v>
      </c>
      <c r="AN1580" t="s">
        <v>7670</v>
      </c>
      <c r="AV1580" t="s">
        <v>7184</v>
      </c>
      <c r="BB1580" t="s">
        <v>7957</v>
      </c>
      <c r="BX1580" t="s">
        <v>7885</v>
      </c>
      <c r="CC1580" t="s">
        <v>7884</v>
      </c>
      <c r="CG1580" s="44" t="s">
        <v>8344</v>
      </c>
      <c r="CN1580" t="s">
        <v>7934</v>
      </c>
      <c r="CU1580" t="str">
        <f t="shared" si="6"/>
        <v>update IFINAMS.dbo.ASSET set PARKING_LOCATION = 'HANGGAR', MOD_BY = 'Aryo Budi', MOD_DATE = getdate(), MOD_IP_ADDRESS = 'F-456963' WHERE CODE = '4120036621';</v>
      </c>
    </row>
    <row r="1581" spans="5:99" customFormat="1" x14ac:dyDescent="0.25">
      <c r="E1581" t="s">
        <v>7665</v>
      </c>
      <c r="I1581" t="s">
        <v>6893</v>
      </c>
      <c r="U1581" t="s">
        <v>8116</v>
      </c>
      <c r="AC1581" t="s">
        <v>7665</v>
      </c>
      <c r="AG1581" t="s">
        <v>474</v>
      </c>
      <c r="AN1581" t="s">
        <v>7666</v>
      </c>
      <c r="AV1581" t="s">
        <v>7179</v>
      </c>
      <c r="BB1581" t="s">
        <v>7957</v>
      </c>
      <c r="BX1581" t="s">
        <v>7885</v>
      </c>
      <c r="CC1581" t="s">
        <v>7884</v>
      </c>
      <c r="CG1581" s="44" t="s">
        <v>8345</v>
      </c>
      <c r="CN1581" t="s">
        <v>7958</v>
      </c>
      <c r="CU1581" t="str">
        <f t="shared" si="6"/>
        <v>update IFINAMS.dbo.ASSET set PARKING_LOCATION = 'KARYA MAJU SAMPURNA', MOD_BY = 'Aryo Budi', MOD_DATE = getdate(), MOD_IP_ADDRESS = 'F-456963' WHERE CODE = '4120036622';</v>
      </c>
    </row>
    <row r="1582" spans="5:99" customFormat="1" x14ac:dyDescent="0.25">
      <c r="E1582" t="s">
        <v>7542</v>
      </c>
      <c r="I1582" t="s">
        <v>7051</v>
      </c>
      <c r="U1582" t="s">
        <v>8117</v>
      </c>
      <c r="AC1582" t="s">
        <v>7542</v>
      </c>
      <c r="AG1582" t="s">
        <v>474</v>
      </c>
      <c r="AN1582" t="s">
        <v>7543</v>
      </c>
      <c r="AV1582" t="s">
        <v>7052</v>
      </c>
      <c r="BB1582" t="s">
        <v>6859</v>
      </c>
      <c r="BX1582" t="s">
        <v>7881</v>
      </c>
      <c r="CC1582" t="s">
        <v>7882</v>
      </c>
      <c r="CG1582" s="44" t="s">
        <v>8267</v>
      </c>
      <c r="CN1582" t="s">
        <v>7883</v>
      </c>
      <c r="CU1582" t="str">
        <f t="shared" si="6"/>
        <v>update IFINAMS.dbo.ASSET set PARKING_LOCATION = 'POOL PERMATA HIJAU', MOD_BY = 'Aryo Budi', MOD_DATE = getdate(), MOD_IP_ADDRESS = 'F-456963' WHERE CODE = '4120036716';</v>
      </c>
    </row>
    <row r="1583" spans="5:99" customFormat="1" x14ac:dyDescent="0.25">
      <c r="E1583" t="s">
        <v>7712</v>
      </c>
      <c r="I1583" t="s">
        <v>6809</v>
      </c>
      <c r="U1583" t="s">
        <v>8118</v>
      </c>
      <c r="AC1583" t="s">
        <v>7712</v>
      </c>
      <c r="AG1583" t="s">
        <v>474</v>
      </c>
      <c r="AN1583" t="s">
        <v>7713</v>
      </c>
      <c r="AV1583" t="s">
        <v>7220</v>
      </c>
      <c r="BB1583" t="s">
        <v>6859</v>
      </c>
      <c r="BX1583" t="s">
        <v>7885</v>
      </c>
      <c r="CC1583" t="s">
        <v>7882</v>
      </c>
      <c r="CG1583" s="44" t="s">
        <v>8267</v>
      </c>
      <c r="CN1583" t="s">
        <v>7883</v>
      </c>
      <c r="CU1583" t="str">
        <f t="shared" si="6"/>
        <v>update IFINAMS.dbo.ASSET set PARKING_LOCATION = 'PERMATA HIJAU', MOD_BY = 'Aryo Budi', MOD_DATE = getdate(), MOD_IP_ADDRESS = 'F-456963' WHERE CODE = '4120036736';</v>
      </c>
    </row>
    <row r="1584" spans="5:99" customFormat="1" x14ac:dyDescent="0.25">
      <c r="E1584" t="s">
        <v>7759</v>
      </c>
      <c r="I1584" t="s">
        <v>6809</v>
      </c>
      <c r="U1584" t="s">
        <v>8119</v>
      </c>
      <c r="AC1584" t="s">
        <v>7759</v>
      </c>
      <c r="AG1584" t="s">
        <v>474</v>
      </c>
      <c r="AN1584" t="s">
        <v>7760</v>
      </c>
      <c r="AV1584" t="s">
        <v>7251</v>
      </c>
      <c r="BB1584" t="s">
        <v>6859</v>
      </c>
      <c r="BX1584" t="s">
        <v>7885</v>
      </c>
      <c r="CC1584" t="s">
        <v>7882</v>
      </c>
      <c r="CG1584" s="44" t="s">
        <v>8267</v>
      </c>
      <c r="CN1584" t="s">
        <v>7883</v>
      </c>
      <c r="CU1584" t="str">
        <f t="shared" si="6"/>
        <v>update IFINAMS.dbo.ASSET set PARKING_LOCATION = 'PERMATA HIJAU', MOD_BY = 'Aryo Budi', MOD_DATE = getdate(), MOD_IP_ADDRESS = 'F-456963' WHERE CODE = '4120036786';</v>
      </c>
    </row>
    <row r="1585" spans="5:99" customFormat="1" x14ac:dyDescent="0.25">
      <c r="E1585" t="s">
        <v>7517</v>
      </c>
      <c r="I1585" t="s">
        <v>6809</v>
      </c>
      <c r="U1585" t="s">
        <v>8120</v>
      </c>
      <c r="AC1585" t="s">
        <v>7517</v>
      </c>
      <c r="AG1585" t="s">
        <v>474</v>
      </c>
      <c r="AN1585" t="s">
        <v>7518</v>
      </c>
      <c r="AV1585" t="s">
        <v>7023</v>
      </c>
      <c r="BB1585" t="s">
        <v>7024</v>
      </c>
      <c r="BX1585" t="s">
        <v>7881</v>
      </c>
      <c r="CC1585" t="s">
        <v>7882</v>
      </c>
      <c r="CG1585" s="44" t="s">
        <v>8267</v>
      </c>
      <c r="CN1585" t="s">
        <v>7883</v>
      </c>
      <c r="CU1585" t="str">
        <f t="shared" si="6"/>
        <v>update IFINAMS.dbo.ASSET set PARKING_LOCATION = 'PERMATA HIJAU', MOD_BY = 'Aryo Budi', MOD_DATE = getdate(), MOD_IP_ADDRESS = 'F-456963' WHERE CODE = '4120036891';</v>
      </c>
    </row>
    <row r="1586" spans="5:99" customFormat="1" x14ac:dyDescent="0.25">
      <c r="E1586" t="s">
        <v>7679</v>
      </c>
      <c r="I1586" t="s">
        <v>6842</v>
      </c>
      <c r="U1586" t="s">
        <v>8121</v>
      </c>
      <c r="AC1586" t="s">
        <v>7679</v>
      </c>
      <c r="AG1586" t="s">
        <v>474</v>
      </c>
      <c r="AN1586" t="s">
        <v>7680</v>
      </c>
      <c r="AV1586" t="s">
        <v>7193</v>
      </c>
      <c r="BB1586" t="s">
        <v>7189</v>
      </c>
      <c r="BX1586" t="s">
        <v>7885</v>
      </c>
      <c r="CC1586" t="s">
        <v>7922</v>
      </c>
      <c r="CG1586" s="44" t="s">
        <v>8346</v>
      </c>
      <c r="CN1586" t="s">
        <v>7955</v>
      </c>
      <c r="CU1586" t="str">
        <f t="shared" si="6"/>
        <v>update IFINAMS.dbo.ASSET set PARKING_LOCATION = 'CAREADY', MOD_BY = 'Aryo Budi', MOD_DATE = getdate(), MOD_IP_ADDRESS = 'F-456963' WHERE CODE = '4120037036';</v>
      </c>
    </row>
    <row r="1587" spans="5:99" customFormat="1" x14ac:dyDescent="0.25">
      <c r="E1587" t="s">
        <v>7766</v>
      </c>
      <c r="I1587" t="s">
        <v>6913</v>
      </c>
      <c r="U1587" t="s">
        <v>8122</v>
      </c>
      <c r="AC1587" t="s">
        <v>7766</v>
      </c>
      <c r="AG1587" t="s">
        <v>474</v>
      </c>
      <c r="AN1587" t="s">
        <v>7767</v>
      </c>
      <c r="AV1587" t="s">
        <v>7256</v>
      </c>
      <c r="BB1587" t="s">
        <v>6840</v>
      </c>
      <c r="BX1587" t="s">
        <v>7885</v>
      </c>
      <c r="CC1587" t="s">
        <v>7884</v>
      </c>
      <c r="CG1587" s="44" t="s">
        <v>8347</v>
      </c>
      <c r="CN1587" t="s">
        <v>7910</v>
      </c>
      <c r="CU1587" t="str">
        <f t="shared" si="6"/>
        <v>update IFINAMS.dbo.ASSET set PARKING_LOCATION = 'HANGGAR AUTOWORKS', MOD_BY = 'Aryo Budi', MOD_DATE = getdate(), MOD_IP_ADDRESS = 'F-456963' WHERE CODE = '4120037079';</v>
      </c>
    </row>
    <row r="1588" spans="5:99" customFormat="1" x14ac:dyDescent="0.25">
      <c r="E1588" t="s">
        <v>7851</v>
      </c>
      <c r="I1588" t="s">
        <v>6809</v>
      </c>
      <c r="U1588" t="s">
        <v>8123</v>
      </c>
      <c r="AC1588" t="s">
        <v>7851</v>
      </c>
      <c r="AG1588" t="s">
        <v>474</v>
      </c>
      <c r="AN1588" t="s">
        <v>7852</v>
      </c>
      <c r="AV1588" t="s">
        <v>7325</v>
      </c>
      <c r="BB1588" t="s">
        <v>6840</v>
      </c>
      <c r="BX1588" t="s">
        <v>7885</v>
      </c>
      <c r="CC1588" t="s">
        <v>7884</v>
      </c>
      <c r="CG1588" s="44" t="s">
        <v>8348</v>
      </c>
      <c r="CN1588" t="s">
        <v>7959</v>
      </c>
      <c r="CU1588" t="str">
        <f t="shared" si="6"/>
        <v>update IFINAMS.dbo.ASSET set PARKING_LOCATION = 'PERMATA HIJAU', MOD_BY = 'Aryo Budi', MOD_DATE = getdate(), MOD_IP_ADDRESS = 'F-456963' WHERE CODE = '4120037097';</v>
      </c>
    </row>
    <row r="1589" spans="5:99" customFormat="1" x14ac:dyDescent="0.25">
      <c r="E1589" t="s">
        <v>7861</v>
      </c>
      <c r="I1589" t="s">
        <v>6809</v>
      </c>
      <c r="U1589" t="s">
        <v>8124</v>
      </c>
      <c r="AC1589" t="s">
        <v>7861</v>
      </c>
      <c r="AG1589" t="s">
        <v>474</v>
      </c>
      <c r="AN1589" t="s">
        <v>7862</v>
      </c>
      <c r="AV1589" t="s">
        <v>7332</v>
      </c>
      <c r="BB1589" t="s">
        <v>6840</v>
      </c>
      <c r="BX1589" t="s">
        <v>7885</v>
      </c>
      <c r="CC1589" t="s">
        <v>7884</v>
      </c>
      <c r="CG1589" s="44" t="s">
        <v>8349</v>
      </c>
      <c r="CN1589" t="s">
        <v>7905</v>
      </c>
      <c r="CU1589" t="str">
        <f t="shared" si="6"/>
        <v>update IFINAMS.dbo.ASSET set PARKING_LOCATION = 'PERMATA HIJAU', MOD_BY = 'Aryo Budi', MOD_DATE = getdate(), MOD_IP_ADDRESS = 'F-456963' WHERE CODE = '4120037098';</v>
      </c>
    </row>
    <row r="1590" spans="5:99" customFormat="1" x14ac:dyDescent="0.25">
      <c r="E1590" t="s">
        <v>7689</v>
      </c>
      <c r="I1590" t="s">
        <v>6913</v>
      </c>
      <c r="U1590" t="s">
        <v>8125</v>
      </c>
      <c r="AC1590" t="s">
        <v>7689</v>
      </c>
      <c r="AG1590" t="s">
        <v>474</v>
      </c>
      <c r="AN1590" t="s">
        <v>7690</v>
      </c>
      <c r="AV1590" t="s">
        <v>7202</v>
      </c>
      <c r="BB1590" t="s">
        <v>7203</v>
      </c>
      <c r="BX1590" t="s">
        <v>7881</v>
      </c>
      <c r="CC1590" t="s">
        <v>7882</v>
      </c>
      <c r="CG1590" s="44" t="s">
        <v>8267</v>
      </c>
      <c r="CN1590" t="s">
        <v>7883</v>
      </c>
      <c r="CU1590" t="str">
        <f t="shared" si="6"/>
        <v>update IFINAMS.dbo.ASSET set PARKING_LOCATION = 'HANGGAR AUTOWORKS', MOD_BY = 'Aryo Budi', MOD_DATE = getdate(), MOD_IP_ADDRESS = 'F-456963' WHERE CODE = '4120037113';</v>
      </c>
    </row>
    <row r="1591" spans="5:99" customFormat="1" x14ac:dyDescent="0.25">
      <c r="E1591" t="s">
        <v>7685</v>
      </c>
      <c r="I1591" t="s">
        <v>6809</v>
      </c>
      <c r="U1591" t="s">
        <v>8126</v>
      </c>
      <c r="AC1591" t="s">
        <v>7685</v>
      </c>
      <c r="AG1591" t="s">
        <v>474</v>
      </c>
      <c r="AN1591" t="s">
        <v>7686</v>
      </c>
      <c r="AV1591" t="s">
        <v>7199</v>
      </c>
      <c r="BB1591" t="s">
        <v>7117</v>
      </c>
      <c r="BX1591" t="s">
        <v>7885</v>
      </c>
      <c r="CC1591" t="s">
        <v>7909</v>
      </c>
      <c r="CG1591" s="44" t="s">
        <v>8350</v>
      </c>
      <c r="CN1591" t="s">
        <v>7942</v>
      </c>
      <c r="CU1591" t="str">
        <f t="shared" ref="CU1591:CU1654" si="7">"update IFINAMS.dbo.ASSET set PARKING_LOCATION = '" &amp; TRIM(I1591) &amp; "', MOD_BY = 'Aryo Budi', MOD_DATE = getdate(), MOD_IP_ADDRESS = 'F-456963' WHERE CODE = '" &amp; TRIM(SUBSTITUTE(U1591, "|", "")) &amp; "';"</f>
        <v>update IFINAMS.dbo.ASSET set PARKING_LOCATION = 'PERMATA HIJAU', MOD_BY = 'Aryo Budi', MOD_DATE = getdate(), MOD_IP_ADDRESS = 'F-456963' WHERE CODE = '4120037141';</v>
      </c>
    </row>
    <row r="1592" spans="5:99" customFormat="1" x14ac:dyDescent="0.25">
      <c r="E1592" t="s">
        <v>7701</v>
      </c>
      <c r="I1592" t="s">
        <v>6809</v>
      </c>
      <c r="U1592" t="s">
        <v>8127</v>
      </c>
      <c r="AC1592" t="s">
        <v>7701</v>
      </c>
      <c r="AG1592" t="s">
        <v>474</v>
      </c>
      <c r="AN1592" t="s">
        <v>7702</v>
      </c>
      <c r="AV1592" t="s">
        <v>7212</v>
      </c>
      <c r="BB1592" t="s">
        <v>7213</v>
      </c>
      <c r="BX1592" t="s">
        <v>7885</v>
      </c>
      <c r="CC1592" t="s">
        <v>7882</v>
      </c>
      <c r="CG1592" s="44" t="s">
        <v>8267</v>
      </c>
      <c r="CN1592" t="s">
        <v>7883</v>
      </c>
      <c r="CU1592" t="str">
        <f t="shared" si="7"/>
        <v>update IFINAMS.dbo.ASSET set PARKING_LOCATION = 'PERMATA HIJAU', MOD_BY = 'Aryo Budi', MOD_DATE = getdate(), MOD_IP_ADDRESS = 'F-456963' WHERE CODE = '4120037204';</v>
      </c>
    </row>
    <row r="1593" spans="5:99" customFormat="1" x14ac:dyDescent="0.25">
      <c r="E1593" t="s">
        <v>7457</v>
      </c>
      <c r="I1593" t="s">
        <v>6969</v>
      </c>
      <c r="U1593" t="s">
        <v>8128</v>
      </c>
      <c r="AC1593" t="s">
        <v>7457</v>
      </c>
      <c r="AG1593" t="s">
        <v>474</v>
      </c>
      <c r="AN1593" t="s">
        <v>7458</v>
      </c>
      <c r="AV1593" t="s">
        <v>6970</v>
      </c>
      <c r="BB1593" t="s">
        <v>7960</v>
      </c>
      <c r="BX1593" t="s">
        <v>7885</v>
      </c>
      <c r="CC1593" t="s">
        <v>7882</v>
      </c>
      <c r="CG1593" s="44" t="s">
        <v>8267</v>
      </c>
      <c r="CN1593" t="s">
        <v>7883</v>
      </c>
      <c r="CU1593" t="str">
        <f t="shared" si="7"/>
        <v>update IFINAMS.dbo.ASSET set PARKING_LOCATION = 'PRISMA OTTO', MOD_BY = 'Aryo Budi', MOD_DATE = getdate(), MOD_IP_ADDRESS = 'F-456963' WHERE CODE = '4120037217';</v>
      </c>
    </row>
    <row r="1594" spans="5:99" customFormat="1" x14ac:dyDescent="0.25">
      <c r="E1594" t="s">
        <v>7865</v>
      </c>
      <c r="I1594" t="s">
        <v>6809</v>
      </c>
      <c r="U1594" t="s">
        <v>8129</v>
      </c>
      <c r="AC1594" t="s">
        <v>7865</v>
      </c>
      <c r="AG1594" t="s">
        <v>474</v>
      </c>
      <c r="AN1594" t="s">
        <v>7866</v>
      </c>
      <c r="AV1594" t="s">
        <v>7334</v>
      </c>
      <c r="BB1594" t="s">
        <v>6844</v>
      </c>
      <c r="BX1594" t="s">
        <v>7885</v>
      </c>
      <c r="CC1594" t="s">
        <v>7884</v>
      </c>
      <c r="CG1594" s="44" t="s">
        <v>8351</v>
      </c>
      <c r="CN1594" t="s">
        <v>7921</v>
      </c>
      <c r="CU1594" t="str">
        <f t="shared" si="7"/>
        <v>update IFINAMS.dbo.ASSET set PARKING_LOCATION = 'PERMATA HIJAU', MOD_BY = 'Aryo Budi', MOD_DATE = getdate(), MOD_IP_ADDRESS = 'F-456963' WHERE CODE = '4120037280';</v>
      </c>
    </row>
    <row r="1595" spans="5:99" customFormat="1" x14ac:dyDescent="0.25">
      <c r="E1595" t="s">
        <v>7723</v>
      </c>
      <c r="I1595" t="s">
        <v>6809</v>
      </c>
      <c r="U1595" t="s">
        <v>8130</v>
      </c>
      <c r="AC1595" t="s">
        <v>7723</v>
      </c>
      <c r="AG1595" t="s">
        <v>474</v>
      </c>
      <c r="AN1595" t="s">
        <v>7724</v>
      </c>
      <c r="AV1595" t="s">
        <v>7227</v>
      </c>
      <c r="BB1595" t="s">
        <v>7228</v>
      </c>
      <c r="BX1595" t="s">
        <v>7885</v>
      </c>
      <c r="CC1595" t="s">
        <v>7909</v>
      </c>
      <c r="CG1595" s="44" t="s">
        <v>8352</v>
      </c>
      <c r="CN1595" t="s">
        <v>7961</v>
      </c>
      <c r="CU1595" t="str">
        <f t="shared" si="7"/>
        <v>update IFINAMS.dbo.ASSET set PARKING_LOCATION = 'PERMATA HIJAU', MOD_BY = 'Aryo Budi', MOD_DATE = getdate(), MOD_IP_ADDRESS = 'F-456963' WHERE CODE = '4120037309';</v>
      </c>
    </row>
    <row r="1596" spans="5:99" customFormat="1" x14ac:dyDescent="0.25">
      <c r="E1596" t="s">
        <v>7405</v>
      </c>
      <c r="I1596" t="s">
        <v>6913</v>
      </c>
      <c r="U1596" t="s">
        <v>8131</v>
      </c>
      <c r="AC1596" t="s">
        <v>7405</v>
      </c>
      <c r="AG1596" t="s">
        <v>474</v>
      </c>
      <c r="AN1596" t="s">
        <v>7406</v>
      </c>
      <c r="AV1596" t="s">
        <v>6910</v>
      </c>
      <c r="BB1596" t="s">
        <v>7228</v>
      </c>
      <c r="BX1596" t="s">
        <v>7885</v>
      </c>
      <c r="CC1596" t="s">
        <v>7882</v>
      </c>
      <c r="CG1596" s="44" t="s">
        <v>8267</v>
      </c>
      <c r="CN1596" t="s">
        <v>7883</v>
      </c>
      <c r="CU1596" t="str">
        <f t="shared" si="7"/>
        <v>update IFINAMS.dbo.ASSET set PARKING_LOCATION = 'HANGGAR AUTOWORKS', MOD_BY = 'Aryo Budi', MOD_DATE = getdate(), MOD_IP_ADDRESS = 'F-456963' WHERE CODE = '4120037313';</v>
      </c>
    </row>
    <row r="1597" spans="5:99" customFormat="1" x14ac:dyDescent="0.25">
      <c r="E1597" t="s">
        <v>7778</v>
      </c>
      <c r="I1597" t="s">
        <v>6809</v>
      </c>
      <c r="U1597" t="s">
        <v>8132</v>
      </c>
      <c r="AC1597" t="s">
        <v>7778</v>
      </c>
      <c r="AG1597" t="s">
        <v>474</v>
      </c>
      <c r="AN1597" t="s">
        <v>7779</v>
      </c>
      <c r="AV1597" t="s">
        <v>7266</v>
      </c>
      <c r="BB1597" t="s">
        <v>7228</v>
      </c>
      <c r="BX1597" t="s">
        <v>7885</v>
      </c>
      <c r="CC1597" t="s">
        <v>7882</v>
      </c>
      <c r="CG1597" s="44" t="s">
        <v>8267</v>
      </c>
      <c r="CN1597" t="s">
        <v>7883</v>
      </c>
      <c r="CU1597" t="str">
        <f t="shared" si="7"/>
        <v>update IFINAMS.dbo.ASSET set PARKING_LOCATION = 'PERMATA HIJAU', MOD_BY = 'Aryo Budi', MOD_DATE = getdate(), MOD_IP_ADDRESS = 'F-456963' WHERE CODE = '4120037315';</v>
      </c>
    </row>
    <row r="1598" spans="5:99" customFormat="1" x14ac:dyDescent="0.25">
      <c r="E1598" t="s">
        <v>7733</v>
      </c>
      <c r="I1598" t="s">
        <v>6809</v>
      </c>
      <c r="U1598" t="s">
        <v>8133</v>
      </c>
      <c r="AC1598" t="s">
        <v>7733</v>
      </c>
      <c r="AG1598" t="s">
        <v>474</v>
      </c>
      <c r="AN1598" t="s">
        <v>7734</v>
      </c>
      <c r="AV1598" t="s">
        <v>7233</v>
      </c>
      <c r="BB1598" t="s">
        <v>7228</v>
      </c>
      <c r="BX1598" t="s">
        <v>7885</v>
      </c>
      <c r="CC1598" t="s">
        <v>7882</v>
      </c>
      <c r="CG1598" s="44" t="s">
        <v>8267</v>
      </c>
      <c r="CN1598" t="s">
        <v>7883</v>
      </c>
      <c r="CU1598" t="str">
        <f t="shared" si="7"/>
        <v>update IFINAMS.dbo.ASSET set PARKING_LOCATION = 'PERMATA HIJAU', MOD_BY = 'Aryo Budi', MOD_DATE = getdate(), MOD_IP_ADDRESS = 'F-456963' WHERE CODE = '4120037321';</v>
      </c>
    </row>
    <row r="1599" spans="5:99" customFormat="1" x14ac:dyDescent="0.25">
      <c r="E1599" t="s">
        <v>7789</v>
      </c>
      <c r="I1599" t="s">
        <v>6809</v>
      </c>
      <c r="U1599" t="s">
        <v>8134</v>
      </c>
      <c r="AC1599" t="s">
        <v>7789</v>
      </c>
      <c r="AG1599" t="s">
        <v>474</v>
      </c>
      <c r="AN1599" t="s">
        <v>7790</v>
      </c>
      <c r="AV1599" t="s">
        <v>7273</v>
      </c>
      <c r="BB1599" t="s">
        <v>7228</v>
      </c>
      <c r="BX1599" t="s">
        <v>7885</v>
      </c>
      <c r="CC1599" t="s">
        <v>7909</v>
      </c>
      <c r="CG1599" s="44" t="s">
        <v>8353</v>
      </c>
      <c r="CN1599" t="s">
        <v>7932</v>
      </c>
      <c r="CU1599" t="str">
        <f t="shared" si="7"/>
        <v>update IFINAMS.dbo.ASSET set PARKING_LOCATION = 'PERMATA HIJAU', MOD_BY = 'Aryo Budi', MOD_DATE = getdate(), MOD_IP_ADDRESS = 'F-456963' WHERE CODE = '4120037324';</v>
      </c>
    </row>
    <row r="1600" spans="5:99" customFormat="1" x14ac:dyDescent="0.25">
      <c r="E1600" t="s">
        <v>7853</v>
      </c>
      <c r="I1600" t="s">
        <v>6809</v>
      </c>
      <c r="U1600" t="s">
        <v>8135</v>
      </c>
      <c r="AC1600" t="s">
        <v>7853</v>
      </c>
      <c r="AG1600" t="s">
        <v>474</v>
      </c>
      <c r="AN1600" t="s">
        <v>7854</v>
      </c>
      <c r="AV1600" t="s">
        <v>7326</v>
      </c>
      <c r="BB1600" t="s">
        <v>7228</v>
      </c>
      <c r="BX1600" t="s">
        <v>7885</v>
      </c>
      <c r="CC1600" t="s">
        <v>7882</v>
      </c>
      <c r="CG1600" s="44" t="s">
        <v>8267</v>
      </c>
      <c r="CN1600" t="s">
        <v>7883</v>
      </c>
      <c r="CU1600" t="str">
        <f t="shared" si="7"/>
        <v>update IFINAMS.dbo.ASSET set PARKING_LOCATION = 'PERMATA HIJAU', MOD_BY = 'Aryo Budi', MOD_DATE = getdate(), MOD_IP_ADDRESS = 'F-456963' WHERE CODE = '4120037326';</v>
      </c>
    </row>
    <row r="1601" spans="5:99" customFormat="1" x14ac:dyDescent="0.25">
      <c r="E1601" t="s">
        <v>7745</v>
      </c>
      <c r="I1601" t="s">
        <v>6815</v>
      </c>
      <c r="U1601" t="s">
        <v>8136</v>
      </c>
      <c r="AC1601" t="s">
        <v>7745</v>
      </c>
      <c r="AG1601" t="s">
        <v>474</v>
      </c>
      <c r="AN1601" t="s">
        <v>7746</v>
      </c>
      <c r="AV1601" t="s">
        <v>7243</v>
      </c>
      <c r="BB1601" t="s">
        <v>7228</v>
      </c>
      <c r="BX1601" t="s">
        <v>7885</v>
      </c>
      <c r="CC1601" t="s">
        <v>7909</v>
      </c>
      <c r="CG1601" s="44" t="s">
        <v>8354</v>
      </c>
      <c r="CN1601" t="s">
        <v>7925</v>
      </c>
      <c r="CU1601" t="str">
        <f t="shared" si="7"/>
        <v>update IFINAMS.dbo.ASSET set PARKING_LOCATION = 'X2 PAINT', MOD_BY = 'Aryo Budi', MOD_DATE = getdate(), MOD_IP_ADDRESS = 'F-456963' WHERE CODE = '4120037346';</v>
      </c>
    </row>
    <row r="1602" spans="5:99" customFormat="1" x14ac:dyDescent="0.25">
      <c r="E1602" t="s">
        <v>7847</v>
      </c>
      <c r="I1602" t="s">
        <v>6946</v>
      </c>
      <c r="U1602" t="s">
        <v>8137</v>
      </c>
      <c r="AC1602" t="s">
        <v>7847</v>
      </c>
      <c r="AG1602" t="s">
        <v>474</v>
      </c>
      <c r="AN1602" t="s">
        <v>7848</v>
      </c>
      <c r="AV1602" t="s">
        <v>7323</v>
      </c>
      <c r="BB1602" t="s">
        <v>7228</v>
      </c>
      <c r="BX1602" t="s">
        <v>7885</v>
      </c>
      <c r="CC1602" t="s">
        <v>7962</v>
      </c>
      <c r="CG1602" s="44" t="s">
        <v>8355</v>
      </c>
      <c r="CN1602" t="s">
        <v>7963</v>
      </c>
      <c r="CU1602" t="str">
        <f t="shared" si="7"/>
        <v>update IFINAMS.dbo.ASSET set PARKING_LOCATION = 'MAJU MOTOR', MOD_BY = 'Aryo Budi', MOD_DATE = getdate(), MOD_IP_ADDRESS = 'F-456963' WHERE CODE = '4120037351';</v>
      </c>
    </row>
    <row r="1603" spans="5:99" customFormat="1" x14ac:dyDescent="0.25">
      <c r="E1603" t="s">
        <v>7780</v>
      </c>
      <c r="I1603" t="s">
        <v>6809</v>
      </c>
      <c r="U1603" t="s">
        <v>8138</v>
      </c>
      <c r="AC1603" t="s">
        <v>7780</v>
      </c>
      <c r="AG1603" t="s">
        <v>474</v>
      </c>
      <c r="AN1603" t="s">
        <v>7781</v>
      </c>
      <c r="AV1603" t="s">
        <v>7268</v>
      </c>
      <c r="BB1603" t="s">
        <v>7228</v>
      </c>
      <c r="BX1603" t="s">
        <v>7881</v>
      </c>
      <c r="CC1603" t="s">
        <v>7891</v>
      </c>
      <c r="CG1603" s="44" t="s">
        <v>8356</v>
      </c>
      <c r="CN1603" t="s">
        <v>7892</v>
      </c>
      <c r="CU1603" t="str">
        <f t="shared" si="7"/>
        <v>update IFINAMS.dbo.ASSET set PARKING_LOCATION = 'PERMATA HIJAU', MOD_BY = 'Aryo Budi', MOD_DATE = getdate(), MOD_IP_ADDRESS = 'F-456963' WHERE CODE = '4120037353';</v>
      </c>
    </row>
    <row r="1604" spans="5:99" customFormat="1" x14ac:dyDescent="0.25">
      <c r="E1604" t="s">
        <v>7791</v>
      </c>
      <c r="I1604" t="s">
        <v>6809</v>
      </c>
      <c r="U1604" t="s">
        <v>8139</v>
      </c>
      <c r="AC1604" t="s">
        <v>7791</v>
      </c>
      <c r="AG1604" t="s">
        <v>474</v>
      </c>
      <c r="AN1604" t="s">
        <v>7792</v>
      </c>
      <c r="AV1604" t="s">
        <v>7275</v>
      </c>
      <c r="BB1604" t="s">
        <v>7228</v>
      </c>
      <c r="BX1604" t="s">
        <v>7885</v>
      </c>
      <c r="CC1604" t="s">
        <v>7882</v>
      </c>
      <c r="CG1604" s="44" t="s">
        <v>8267</v>
      </c>
      <c r="CN1604" t="s">
        <v>7883</v>
      </c>
      <c r="CU1604" t="str">
        <f t="shared" si="7"/>
        <v>update IFINAMS.dbo.ASSET set PARKING_LOCATION = 'PERMATA HIJAU', MOD_BY = 'Aryo Budi', MOD_DATE = getdate(), MOD_IP_ADDRESS = 'F-456963' WHERE CODE = '4120037355';</v>
      </c>
    </row>
    <row r="1605" spans="5:99" customFormat="1" x14ac:dyDescent="0.25">
      <c r="E1605" t="s">
        <v>7731</v>
      </c>
      <c r="I1605" t="s">
        <v>6809</v>
      </c>
      <c r="U1605" t="s">
        <v>8140</v>
      </c>
      <c r="AC1605" t="s">
        <v>7731</v>
      </c>
      <c r="AG1605" t="s">
        <v>474</v>
      </c>
      <c r="AN1605" t="s">
        <v>7732</v>
      </c>
      <c r="AV1605" t="s">
        <v>7232</v>
      </c>
      <c r="BB1605" t="s">
        <v>7228</v>
      </c>
      <c r="BX1605" t="s">
        <v>7885</v>
      </c>
      <c r="CC1605" t="s">
        <v>7882</v>
      </c>
      <c r="CG1605" s="44" t="s">
        <v>8267</v>
      </c>
      <c r="CN1605" t="s">
        <v>7883</v>
      </c>
      <c r="CU1605" t="str">
        <f t="shared" si="7"/>
        <v>update IFINAMS.dbo.ASSET set PARKING_LOCATION = 'PERMATA HIJAU', MOD_BY = 'Aryo Budi', MOD_DATE = getdate(), MOD_IP_ADDRESS = 'F-456963' WHERE CODE = '4120037361';</v>
      </c>
    </row>
    <row r="1606" spans="5:99" customFormat="1" x14ac:dyDescent="0.25">
      <c r="E1606" t="s">
        <v>7429</v>
      </c>
      <c r="I1606" t="s">
        <v>6946</v>
      </c>
      <c r="U1606" t="s">
        <v>8141</v>
      </c>
      <c r="AC1606" t="s">
        <v>7429</v>
      </c>
      <c r="AG1606" t="s">
        <v>474</v>
      </c>
      <c r="AN1606" t="s">
        <v>7430</v>
      </c>
      <c r="AV1606" t="s">
        <v>6944</v>
      </c>
      <c r="BB1606" t="s">
        <v>7228</v>
      </c>
      <c r="BX1606" t="s">
        <v>7885</v>
      </c>
      <c r="CC1606" t="s">
        <v>7882</v>
      </c>
      <c r="CG1606" s="44" t="s">
        <v>8267</v>
      </c>
      <c r="CN1606" t="s">
        <v>7883</v>
      </c>
      <c r="CU1606" t="str">
        <f t="shared" si="7"/>
        <v>update IFINAMS.dbo.ASSET set PARKING_LOCATION = 'MAJU MOTOR', MOD_BY = 'Aryo Budi', MOD_DATE = getdate(), MOD_IP_ADDRESS = 'F-456963' WHERE CODE = '4120037363';</v>
      </c>
    </row>
    <row r="1607" spans="5:99" customFormat="1" x14ac:dyDescent="0.25">
      <c r="E1607" t="s">
        <v>7431</v>
      </c>
      <c r="I1607" t="s">
        <v>6809</v>
      </c>
      <c r="U1607" t="s">
        <v>8142</v>
      </c>
      <c r="AC1607" t="s">
        <v>7431</v>
      </c>
      <c r="AG1607" t="s">
        <v>474</v>
      </c>
      <c r="AN1607" t="s">
        <v>7432</v>
      </c>
      <c r="AV1607" t="s">
        <v>6947</v>
      </c>
      <c r="BB1607" t="s">
        <v>7228</v>
      </c>
      <c r="BX1607" t="s">
        <v>7885</v>
      </c>
      <c r="CC1607" t="s">
        <v>7909</v>
      </c>
      <c r="CG1607" s="44" t="s">
        <v>8357</v>
      </c>
      <c r="CN1607" t="s">
        <v>7910</v>
      </c>
      <c r="CU1607" t="str">
        <f t="shared" si="7"/>
        <v>update IFINAMS.dbo.ASSET set PARKING_LOCATION = 'PERMATA HIJAU', MOD_BY = 'Aryo Budi', MOD_DATE = getdate(), MOD_IP_ADDRESS = 'F-456963' WHERE CODE = '4120037364';</v>
      </c>
    </row>
    <row r="1608" spans="5:99" customFormat="1" x14ac:dyDescent="0.25">
      <c r="E1608" t="s">
        <v>7795</v>
      </c>
      <c r="I1608" t="s">
        <v>6809</v>
      </c>
      <c r="U1608" t="s">
        <v>8143</v>
      </c>
      <c r="AC1608" t="s">
        <v>7795</v>
      </c>
      <c r="AG1608" t="s">
        <v>474</v>
      </c>
      <c r="AN1608" t="s">
        <v>7796</v>
      </c>
      <c r="AV1608" t="s">
        <v>7278</v>
      </c>
      <c r="BB1608" t="s">
        <v>7279</v>
      </c>
      <c r="BX1608" t="s">
        <v>7881</v>
      </c>
      <c r="CC1608" t="s">
        <v>7882</v>
      </c>
      <c r="CG1608" s="44" t="s">
        <v>8267</v>
      </c>
      <c r="CN1608" t="s">
        <v>7883</v>
      </c>
      <c r="CU1608" t="str">
        <f t="shared" si="7"/>
        <v>update IFINAMS.dbo.ASSET set PARKING_LOCATION = 'PERMATA HIJAU', MOD_BY = 'Aryo Budi', MOD_DATE = getdate(), MOD_IP_ADDRESS = 'F-456963' WHERE CODE = '4120037387';</v>
      </c>
    </row>
    <row r="1609" spans="5:99" customFormat="1" x14ac:dyDescent="0.25">
      <c r="E1609" t="s">
        <v>7550</v>
      </c>
      <c r="I1609" t="s">
        <v>7066</v>
      </c>
      <c r="U1609" t="s">
        <v>8144</v>
      </c>
      <c r="AC1609" t="s">
        <v>7550</v>
      </c>
      <c r="AG1609" t="s">
        <v>474</v>
      </c>
      <c r="AN1609" t="s">
        <v>7551</v>
      </c>
      <c r="AV1609" t="s">
        <v>7064</v>
      </c>
      <c r="BB1609" t="s">
        <v>7065</v>
      </c>
      <c r="BX1609" t="s">
        <v>7881</v>
      </c>
      <c r="CC1609" t="s">
        <v>7912</v>
      </c>
      <c r="CG1609" s="44" t="s">
        <v>8358</v>
      </c>
      <c r="CN1609" t="s">
        <v>7913</v>
      </c>
      <c r="CU1609" t="str">
        <f t="shared" si="7"/>
        <v>update IFINAMS.dbo.ASSET set PARKING_LOCATION = 'BETA BERLIAN KENDARI', MOD_BY = 'Aryo Budi', MOD_DATE = getdate(), MOD_IP_ADDRESS = 'F-456963' WHERE CODE = '4120037468';</v>
      </c>
    </row>
    <row r="1610" spans="5:99" customFormat="1" x14ac:dyDescent="0.25">
      <c r="E1610" t="s">
        <v>7364</v>
      </c>
      <c r="I1610" t="s">
        <v>6846</v>
      </c>
      <c r="U1610" t="s">
        <v>8145</v>
      </c>
      <c r="AC1610" t="s">
        <v>7364</v>
      </c>
      <c r="AG1610" t="s">
        <v>474</v>
      </c>
      <c r="AN1610" t="s">
        <v>7365</v>
      </c>
      <c r="AV1610" t="s">
        <v>6847</v>
      </c>
      <c r="BB1610" t="s">
        <v>6848</v>
      </c>
      <c r="BX1610" t="s">
        <v>7881</v>
      </c>
      <c r="CC1610" t="s">
        <v>7882</v>
      </c>
      <c r="CG1610" s="44" t="s">
        <v>8267</v>
      </c>
      <c r="CN1610" t="s">
        <v>7883</v>
      </c>
      <c r="CU1610" t="str">
        <f t="shared" si="7"/>
        <v>update IFINAMS.dbo.ASSET set PARKING_LOCATION = 'SENTRAL SENAYAN', MOD_BY = 'Aryo Budi', MOD_DATE = getdate(), MOD_IP_ADDRESS = 'F-456963' WHERE CODE = '4120037574';</v>
      </c>
    </row>
    <row r="1611" spans="5:99" customFormat="1" x14ac:dyDescent="0.25">
      <c r="E1611" t="s">
        <v>7401</v>
      </c>
      <c r="I1611" t="s">
        <v>6809</v>
      </c>
      <c r="U1611" t="s">
        <v>8146</v>
      </c>
      <c r="AC1611" t="s">
        <v>7401</v>
      </c>
      <c r="AG1611" t="s">
        <v>474</v>
      </c>
      <c r="AN1611" t="s">
        <v>7402</v>
      </c>
      <c r="AV1611" t="s">
        <v>6904</v>
      </c>
      <c r="BB1611" t="s">
        <v>6905</v>
      </c>
      <c r="BX1611" t="s">
        <v>7885</v>
      </c>
      <c r="CC1611" t="s">
        <v>7964</v>
      </c>
      <c r="CG1611" s="44" t="s">
        <v>8359</v>
      </c>
      <c r="CN1611" t="s">
        <v>7965</v>
      </c>
      <c r="CU1611" t="str">
        <f t="shared" si="7"/>
        <v>update IFINAMS.dbo.ASSET set PARKING_LOCATION = 'PERMATA HIJAU', MOD_BY = 'Aryo Budi', MOD_DATE = getdate(), MOD_IP_ADDRESS = 'F-456963' WHERE CODE = '4120037577';</v>
      </c>
    </row>
    <row r="1612" spans="5:99" customFormat="1" x14ac:dyDescent="0.25">
      <c r="E1612" t="s">
        <v>7533</v>
      </c>
      <c r="I1612" t="s">
        <v>7036</v>
      </c>
      <c r="U1612" t="s">
        <v>8147</v>
      </c>
      <c r="AC1612" t="s">
        <v>7533</v>
      </c>
      <c r="AG1612" t="s">
        <v>474</v>
      </c>
      <c r="AN1612" t="s">
        <v>7534</v>
      </c>
      <c r="AV1612" t="s">
        <v>7040</v>
      </c>
      <c r="BB1612" t="s">
        <v>6938</v>
      </c>
      <c r="BX1612" t="s">
        <v>7881</v>
      </c>
      <c r="CC1612" t="s">
        <v>7882</v>
      </c>
      <c r="CG1612" s="44" t="s">
        <v>8267</v>
      </c>
      <c r="CN1612" t="s">
        <v>7883</v>
      </c>
      <c r="CU1612" t="str">
        <f t="shared" si="7"/>
        <v>update IFINAMS.dbo.ASSET set PARKING_LOCATION = 'BORWITA CITRA PRIMA', MOD_BY = 'Aryo Budi', MOD_DATE = getdate(), MOD_IP_ADDRESS = 'F-456963' WHERE CODE = '4120037669';</v>
      </c>
    </row>
    <row r="1613" spans="5:99" customFormat="1" x14ac:dyDescent="0.25">
      <c r="E1613" t="s">
        <v>7761</v>
      </c>
      <c r="I1613" t="s">
        <v>6809</v>
      </c>
      <c r="U1613" t="s">
        <v>8148</v>
      </c>
      <c r="AC1613" t="s">
        <v>7761</v>
      </c>
      <c r="AG1613" t="s">
        <v>474</v>
      </c>
      <c r="AN1613" t="s">
        <v>7762</v>
      </c>
      <c r="AV1613" t="s">
        <v>7252</v>
      </c>
      <c r="BB1613" t="s">
        <v>6851</v>
      </c>
      <c r="BX1613" t="s">
        <v>7885</v>
      </c>
      <c r="CC1613" t="s">
        <v>7936</v>
      </c>
      <c r="CG1613" s="44" t="s">
        <v>8360</v>
      </c>
      <c r="CN1613" t="s">
        <v>7932</v>
      </c>
      <c r="CU1613" t="str">
        <f t="shared" si="7"/>
        <v>update IFINAMS.dbo.ASSET set PARKING_LOCATION = 'PERMATA HIJAU', MOD_BY = 'Aryo Budi', MOD_DATE = getdate(), MOD_IP_ADDRESS = 'F-456963' WHERE CODE = '4120037675';</v>
      </c>
    </row>
    <row r="1614" spans="5:99" customFormat="1" x14ac:dyDescent="0.25">
      <c r="E1614" t="s">
        <v>7489</v>
      </c>
      <c r="I1614" t="s">
        <v>6935</v>
      </c>
      <c r="U1614" t="s">
        <v>8149</v>
      </c>
      <c r="AC1614" t="s">
        <v>7489</v>
      </c>
      <c r="AG1614" t="s">
        <v>474</v>
      </c>
      <c r="AN1614" t="s">
        <v>7490</v>
      </c>
      <c r="AV1614" t="s">
        <v>7002</v>
      </c>
      <c r="BB1614" t="s">
        <v>6871</v>
      </c>
      <c r="BX1614" t="s">
        <v>7885</v>
      </c>
      <c r="CC1614" t="s">
        <v>7884</v>
      </c>
      <c r="CG1614" s="44" t="s">
        <v>8361</v>
      </c>
      <c r="CN1614" t="s">
        <v>7966</v>
      </c>
      <c r="CU1614" t="str">
        <f t="shared" si="7"/>
        <v>update IFINAMS.dbo.ASSET set PARKING_LOCATION = 'BENGKEL SANTOSO', MOD_BY = 'Aryo Budi', MOD_DATE = getdate(), MOD_IP_ADDRESS = 'F-456963' WHERE CODE = '4120037797';</v>
      </c>
    </row>
    <row r="1615" spans="5:99" customFormat="1" x14ac:dyDescent="0.25">
      <c r="E1615" t="s">
        <v>7487</v>
      </c>
      <c r="I1615" t="s">
        <v>7001</v>
      </c>
      <c r="U1615" t="s">
        <v>8150</v>
      </c>
      <c r="AC1615" t="s">
        <v>7487</v>
      </c>
      <c r="AG1615" t="s">
        <v>474</v>
      </c>
      <c r="AN1615" t="s">
        <v>7488</v>
      </c>
      <c r="AV1615" t="s">
        <v>7000</v>
      </c>
      <c r="BB1615" t="s">
        <v>6840</v>
      </c>
      <c r="BX1615" t="s">
        <v>7885</v>
      </c>
      <c r="CC1615" t="s">
        <v>7898</v>
      </c>
      <c r="CG1615" s="44" t="s">
        <v>8362</v>
      </c>
      <c r="CN1615" t="s">
        <v>7967</v>
      </c>
      <c r="CU1615" t="str">
        <f t="shared" si="7"/>
        <v>update IFINAMS.dbo.ASSET set PARKING_LOCATION = 'METRO 55', MOD_BY = 'Aryo Budi', MOD_DATE = getdate(), MOD_IP_ADDRESS = 'F-456963' WHERE CODE = '4120037844';</v>
      </c>
    </row>
    <row r="1616" spans="5:99" customFormat="1" x14ac:dyDescent="0.25">
      <c r="E1616" t="s">
        <v>7415</v>
      </c>
      <c r="I1616" t="s">
        <v>6809</v>
      </c>
      <c r="U1616" t="s">
        <v>8151</v>
      </c>
      <c r="AC1616" t="s">
        <v>7415</v>
      </c>
      <c r="AG1616" t="s">
        <v>474</v>
      </c>
      <c r="AN1616" t="s">
        <v>7416</v>
      </c>
      <c r="AV1616" t="s">
        <v>6925</v>
      </c>
      <c r="BB1616" t="s">
        <v>7968</v>
      </c>
      <c r="BX1616" t="s">
        <v>7885</v>
      </c>
      <c r="CC1616" t="s">
        <v>7936</v>
      </c>
      <c r="CG1616" s="44" t="s">
        <v>8363</v>
      </c>
      <c r="CN1616" t="s">
        <v>7923</v>
      </c>
      <c r="CU1616" t="str">
        <f t="shared" si="7"/>
        <v>update IFINAMS.dbo.ASSET set PARKING_LOCATION = 'PERMATA HIJAU', MOD_BY = 'Aryo Budi', MOD_DATE = getdate(), MOD_IP_ADDRESS = 'F-456963' WHERE CODE = '4120037848';</v>
      </c>
    </row>
    <row r="1617" spans="5:99" customFormat="1" x14ac:dyDescent="0.25">
      <c r="E1617" t="s">
        <v>7535</v>
      </c>
      <c r="I1617" t="s">
        <v>7044</v>
      </c>
      <c r="U1617" t="s">
        <v>8152</v>
      </c>
      <c r="AC1617" t="s">
        <v>7535</v>
      </c>
      <c r="AG1617" t="s">
        <v>474</v>
      </c>
      <c r="AN1617" t="s">
        <v>7536</v>
      </c>
      <c r="AV1617" t="s">
        <v>7042</v>
      </c>
      <c r="BB1617" t="s">
        <v>7043</v>
      </c>
      <c r="BX1617" t="s">
        <v>7881</v>
      </c>
      <c r="CC1617" t="s">
        <v>7898</v>
      </c>
      <c r="CG1617" s="44" t="s">
        <v>8364</v>
      </c>
      <c r="CN1617" t="s">
        <v>7969</v>
      </c>
      <c r="CU1617" t="str">
        <f t="shared" si="7"/>
        <v>update IFINAMS.dbo.ASSET set PARKING_LOCATION = 'MITSUBISHI BARITO BANJARMASIN', MOD_BY = 'Aryo Budi', MOD_DATE = getdate(), MOD_IP_ADDRESS = 'F-456963' WHERE CODE = '4120037857';</v>
      </c>
    </row>
    <row r="1618" spans="5:99" customFormat="1" x14ac:dyDescent="0.25">
      <c r="E1618" t="s">
        <v>7566</v>
      </c>
      <c r="I1618" t="s">
        <v>474</v>
      </c>
      <c r="U1618" t="s">
        <v>8153</v>
      </c>
      <c r="AC1618" t="s">
        <v>7566</v>
      </c>
      <c r="AG1618" t="s">
        <v>474</v>
      </c>
      <c r="AN1618" t="s">
        <v>7567</v>
      </c>
      <c r="AV1618" t="s">
        <v>7082</v>
      </c>
      <c r="BB1618" t="s">
        <v>6823</v>
      </c>
      <c r="BX1618" t="s">
        <v>7881</v>
      </c>
      <c r="CC1618" t="s">
        <v>7884</v>
      </c>
      <c r="CG1618" s="44" t="s">
        <v>8365</v>
      </c>
      <c r="CN1618" t="s">
        <v>7903</v>
      </c>
      <c r="CU1618" t="str">
        <f t="shared" si="7"/>
        <v>update IFINAMS.dbo.ASSET set PARKING_LOCATION = 'NULL', MOD_BY = 'Aryo Budi', MOD_DATE = getdate(), MOD_IP_ADDRESS = 'F-456963' WHERE CODE = '4120037866';</v>
      </c>
    </row>
    <row r="1619" spans="5:99" customFormat="1" x14ac:dyDescent="0.25">
      <c r="E1619" t="s">
        <v>7583</v>
      </c>
      <c r="I1619" t="s">
        <v>6809</v>
      </c>
      <c r="U1619" t="s">
        <v>8154</v>
      </c>
      <c r="AC1619" t="s">
        <v>7583</v>
      </c>
      <c r="AG1619" t="s">
        <v>474</v>
      </c>
      <c r="AN1619" t="s">
        <v>7584</v>
      </c>
      <c r="AV1619" t="s">
        <v>7104</v>
      </c>
      <c r="BB1619" t="s">
        <v>6823</v>
      </c>
      <c r="BX1619" t="s">
        <v>7885</v>
      </c>
      <c r="CC1619" t="s">
        <v>7936</v>
      </c>
      <c r="CG1619" s="44" t="s">
        <v>8366</v>
      </c>
      <c r="CN1619" t="s">
        <v>7970</v>
      </c>
      <c r="CU1619" t="str">
        <f t="shared" si="7"/>
        <v>update IFINAMS.dbo.ASSET set PARKING_LOCATION = 'PERMATA HIJAU', MOD_BY = 'Aryo Budi', MOD_DATE = getdate(), MOD_IP_ADDRESS = 'F-456963' WHERE CODE = '4120037868';</v>
      </c>
    </row>
    <row r="1620" spans="5:99" customFormat="1" x14ac:dyDescent="0.25">
      <c r="E1620" t="s">
        <v>7497</v>
      </c>
      <c r="I1620" t="s">
        <v>474</v>
      </c>
      <c r="U1620" t="s">
        <v>8155</v>
      </c>
      <c r="AC1620" t="s">
        <v>7497</v>
      </c>
      <c r="AG1620" t="s">
        <v>474</v>
      </c>
      <c r="AN1620" t="s">
        <v>7498</v>
      </c>
      <c r="AV1620" t="s">
        <v>7010</v>
      </c>
      <c r="BB1620" t="s">
        <v>6982</v>
      </c>
      <c r="BX1620" t="s">
        <v>7881</v>
      </c>
      <c r="CC1620" t="s">
        <v>7912</v>
      </c>
      <c r="CG1620" s="44" t="s">
        <v>8358</v>
      </c>
      <c r="CN1620" t="s">
        <v>7913</v>
      </c>
      <c r="CU1620" t="str">
        <f t="shared" si="7"/>
        <v>update IFINAMS.dbo.ASSET set PARKING_LOCATION = 'NULL', MOD_BY = 'Aryo Budi', MOD_DATE = getdate(), MOD_IP_ADDRESS = 'F-456963' WHERE CODE = '4120038256';</v>
      </c>
    </row>
    <row r="1621" spans="5:99" customFormat="1" x14ac:dyDescent="0.25">
      <c r="E1621" t="s">
        <v>7751</v>
      </c>
      <c r="I1621" t="s">
        <v>6861</v>
      </c>
      <c r="U1621" t="s">
        <v>8156</v>
      </c>
      <c r="AC1621" t="s">
        <v>7751</v>
      </c>
      <c r="AG1621" t="s">
        <v>474</v>
      </c>
      <c r="AN1621" t="s">
        <v>7752</v>
      </c>
      <c r="AV1621" t="s">
        <v>7246</v>
      </c>
      <c r="BB1621" t="s">
        <v>7211</v>
      </c>
      <c r="BX1621" t="s">
        <v>7885</v>
      </c>
      <c r="CC1621" t="s">
        <v>7882</v>
      </c>
      <c r="CG1621" s="44" t="s">
        <v>8267</v>
      </c>
      <c r="CN1621" t="s">
        <v>7883</v>
      </c>
      <c r="CU1621" t="str">
        <f t="shared" si="7"/>
        <v>update IFINAMS.dbo.ASSET set PARKING_LOCATION = 'DSF SURABAYA', MOD_BY = 'Aryo Budi', MOD_DATE = getdate(), MOD_IP_ADDRESS = 'F-456963' WHERE CODE = '4120038287';</v>
      </c>
    </row>
    <row r="1622" spans="5:99" customFormat="1" x14ac:dyDescent="0.25">
      <c r="E1622" t="s">
        <v>7671</v>
      </c>
      <c r="I1622" t="s">
        <v>6815</v>
      </c>
      <c r="U1622" t="s">
        <v>8157</v>
      </c>
      <c r="AC1622" t="s">
        <v>7671</v>
      </c>
      <c r="AG1622" t="s">
        <v>474</v>
      </c>
      <c r="AN1622" t="s">
        <v>7672</v>
      </c>
      <c r="AV1622" t="s">
        <v>7185</v>
      </c>
      <c r="BB1622" t="s">
        <v>7971</v>
      </c>
      <c r="BX1622" t="s">
        <v>7885</v>
      </c>
      <c r="CC1622" t="s">
        <v>7884</v>
      </c>
      <c r="CG1622" s="44" t="s">
        <v>8367</v>
      </c>
      <c r="CN1622" t="s">
        <v>7952</v>
      </c>
      <c r="CU1622" t="str">
        <f t="shared" si="7"/>
        <v>update IFINAMS.dbo.ASSET set PARKING_LOCATION = 'X2 PAINT', MOD_BY = 'Aryo Budi', MOD_DATE = getdate(), MOD_IP_ADDRESS = 'F-456963' WHERE CODE = '4120038328';</v>
      </c>
    </row>
    <row r="1623" spans="5:99" customFormat="1" x14ac:dyDescent="0.25">
      <c r="E1623" t="s">
        <v>7667</v>
      </c>
      <c r="I1623" t="s">
        <v>6893</v>
      </c>
      <c r="U1623" t="s">
        <v>8158</v>
      </c>
      <c r="AC1623" t="s">
        <v>7667</v>
      </c>
      <c r="AG1623" t="s">
        <v>474</v>
      </c>
      <c r="AN1623" t="s">
        <v>7668</v>
      </c>
      <c r="AV1623" t="s">
        <v>7182</v>
      </c>
      <c r="BB1623" t="s">
        <v>7971</v>
      </c>
      <c r="BX1623" t="s">
        <v>7885</v>
      </c>
      <c r="CC1623" t="s">
        <v>7884</v>
      </c>
      <c r="CG1623" s="44" t="s">
        <v>8368</v>
      </c>
      <c r="CN1623" t="s">
        <v>7972</v>
      </c>
      <c r="CU1623" t="str">
        <f t="shared" si="7"/>
        <v>update IFINAMS.dbo.ASSET set PARKING_LOCATION = 'KARYA MAJU SAMPURNA', MOD_BY = 'Aryo Budi', MOD_DATE = getdate(), MOD_IP_ADDRESS = 'F-456963' WHERE CODE = '4120038332';</v>
      </c>
    </row>
    <row r="1624" spans="5:99" customFormat="1" x14ac:dyDescent="0.25">
      <c r="E1624" t="s">
        <v>7871</v>
      </c>
      <c r="I1624" t="s">
        <v>6861</v>
      </c>
      <c r="U1624" t="s">
        <v>8159</v>
      </c>
      <c r="AC1624" t="s">
        <v>7871</v>
      </c>
      <c r="AG1624" t="s">
        <v>474</v>
      </c>
      <c r="AN1624" t="s">
        <v>7872</v>
      </c>
      <c r="AV1624" t="s">
        <v>7337</v>
      </c>
      <c r="BB1624" t="s">
        <v>7211</v>
      </c>
      <c r="BX1624" t="s">
        <v>7885</v>
      </c>
      <c r="CC1624" t="s">
        <v>7882</v>
      </c>
      <c r="CG1624" s="44" t="s">
        <v>8267</v>
      </c>
      <c r="CN1624" t="s">
        <v>7883</v>
      </c>
      <c r="CU1624" t="str">
        <f t="shared" si="7"/>
        <v>update IFINAMS.dbo.ASSET set PARKING_LOCATION = 'DSF SURABAYA', MOD_BY = 'Aryo Budi', MOD_DATE = getdate(), MOD_IP_ADDRESS = 'F-456963' WHERE CODE = '4120038341';</v>
      </c>
    </row>
    <row r="1625" spans="5:99" customFormat="1" x14ac:dyDescent="0.25">
      <c r="E1625" t="s">
        <v>7703</v>
      </c>
      <c r="I1625" t="s">
        <v>6809</v>
      </c>
      <c r="U1625" t="s">
        <v>8160</v>
      </c>
      <c r="AC1625" t="s">
        <v>7703</v>
      </c>
      <c r="AG1625" t="s">
        <v>474</v>
      </c>
      <c r="AN1625" t="s">
        <v>7704</v>
      </c>
      <c r="AV1625" t="s">
        <v>7214</v>
      </c>
      <c r="BB1625" t="s">
        <v>7117</v>
      </c>
      <c r="BX1625" t="s">
        <v>7885</v>
      </c>
      <c r="CC1625" t="s">
        <v>7882</v>
      </c>
      <c r="CG1625" s="44" t="s">
        <v>8267</v>
      </c>
      <c r="CN1625" t="s">
        <v>7883</v>
      </c>
      <c r="CU1625" t="str">
        <f t="shared" si="7"/>
        <v>update IFINAMS.dbo.ASSET set PARKING_LOCATION = 'PERMATA HIJAU', MOD_BY = 'Aryo Budi', MOD_DATE = getdate(), MOD_IP_ADDRESS = 'F-456963' WHERE CODE = '4120038560';</v>
      </c>
    </row>
    <row r="1626" spans="5:99" customFormat="1" x14ac:dyDescent="0.25">
      <c r="E1626" t="s">
        <v>7631</v>
      </c>
      <c r="I1626" t="s">
        <v>7152</v>
      </c>
      <c r="U1626" t="s">
        <v>8161</v>
      </c>
      <c r="AC1626" t="s">
        <v>7631</v>
      </c>
      <c r="AG1626" t="s">
        <v>474</v>
      </c>
      <c r="AN1626" t="s">
        <v>7632</v>
      </c>
      <c r="AV1626" t="s">
        <v>7151</v>
      </c>
      <c r="BB1626" t="s">
        <v>7143</v>
      </c>
      <c r="BX1626" t="s">
        <v>7885</v>
      </c>
      <c r="CC1626" t="s">
        <v>7882</v>
      </c>
      <c r="CG1626" s="44" t="s">
        <v>8267</v>
      </c>
      <c r="CN1626" t="s">
        <v>7883</v>
      </c>
      <c r="CU1626" t="str">
        <f t="shared" si="7"/>
        <v>update IFINAMS.dbo.ASSET set PARKING_LOCATION = 'KARYA MAJU SAMPURNA BEKASI', MOD_BY = 'Aryo Budi', MOD_DATE = getdate(), MOD_IP_ADDRESS = 'F-456963' WHERE CODE = '4120038578';</v>
      </c>
    </row>
    <row r="1627" spans="5:99" customFormat="1" x14ac:dyDescent="0.25">
      <c r="E1627" t="s">
        <v>7643</v>
      </c>
      <c r="I1627" t="s">
        <v>6821</v>
      </c>
      <c r="U1627" t="s">
        <v>8162</v>
      </c>
      <c r="AC1627" t="s">
        <v>7643</v>
      </c>
      <c r="AG1627" t="s">
        <v>474</v>
      </c>
      <c r="AN1627" t="s">
        <v>7644</v>
      </c>
      <c r="AV1627" t="s">
        <v>7160</v>
      </c>
      <c r="BB1627" t="s">
        <v>7143</v>
      </c>
      <c r="BX1627" t="s">
        <v>7885</v>
      </c>
      <c r="CC1627" t="s">
        <v>7882</v>
      </c>
      <c r="CG1627" s="44" t="s">
        <v>8267</v>
      </c>
      <c r="CN1627" t="s">
        <v>7883</v>
      </c>
      <c r="CU1627" t="str">
        <f t="shared" si="7"/>
        <v>update IFINAMS.dbo.ASSET set PARKING_LOCATION = 'HANGGAR', MOD_BY = 'Aryo Budi', MOD_DATE = getdate(), MOD_IP_ADDRESS = 'F-456963' WHERE CODE = '4120038579';</v>
      </c>
    </row>
    <row r="1628" spans="5:99" customFormat="1" x14ac:dyDescent="0.25">
      <c r="E1628" t="s">
        <v>7641</v>
      </c>
      <c r="I1628" t="s">
        <v>6821</v>
      </c>
      <c r="U1628" t="s">
        <v>8163</v>
      </c>
      <c r="AC1628" t="s">
        <v>7641</v>
      </c>
      <c r="AG1628" t="s">
        <v>474</v>
      </c>
      <c r="AN1628" t="s">
        <v>7642</v>
      </c>
      <c r="AV1628" t="s">
        <v>7158</v>
      </c>
      <c r="BB1628" t="s">
        <v>7143</v>
      </c>
      <c r="BX1628" t="s">
        <v>7885</v>
      </c>
      <c r="CC1628" t="s">
        <v>7882</v>
      </c>
      <c r="CG1628" s="44" t="s">
        <v>8267</v>
      </c>
      <c r="CN1628" t="s">
        <v>7883</v>
      </c>
      <c r="CU1628" t="str">
        <f t="shared" si="7"/>
        <v>update IFINAMS.dbo.ASSET set PARKING_LOCATION = 'HANGGAR', MOD_BY = 'Aryo Budi', MOD_DATE = getdate(), MOD_IP_ADDRESS = 'F-456963' WHERE CODE = '4120038580';</v>
      </c>
    </row>
    <row r="1629" spans="5:99" customFormat="1" x14ac:dyDescent="0.25">
      <c r="E1629" t="s">
        <v>7629</v>
      </c>
      <c r="I1629" t="s">
        <v>6893</v>
      </c>
      <c r="U1629" t="s">
        <v>8164</v>
      </c>
      <c r="AC1629" t="s">
        <v>7629</v>
      </c>
      <c r="AG1629" t="s">
        <v>474</v>
      </c>
      <c r="AN1629" t="s">
        <v>7630</v>
      </c>
      <c r="AV1629" t="s">
        <v>7150</v>
      </c>
      <c r="BB1629" t="s">
        <v>7143</v>
      </c>
      <c r="BX1629" t="s">
        <v>7885</v>
      </c>
      <c r="CC1629" t="s">
        <v>7882</v>
      </c>
      <c r="CG1629" s="44" t="s">
        <v>8267</v>
      </c>
      <c r="CN1629" t="s">
        <v>7883</v>
      </c>
      <c r="CU1629" t="str">
        <f t="shared" si="7"/>
        <v>update IFINAMS.dbo.ASSET set PARKING_LOCATION = 'KARYA MAJU SAMPURNA', MOD_BY = 'Aryo Budi', MOD_DATE = getdate(), MOD_IP_ADDRESS = 'F-456963' WHERE CODE = '4120038581';</v>
      </c>
    </row>
    <row r="1630" spans="5:99" customFormat="1" x14ac:dyDescent="0.25">
      <c r="E1630" t="s">
        <v>7627</v>
      </c>
      <c r="I1630" t="s">
        <v>6815</v>
      </c>
      <c r="U1630" t="s">
        <v>8165</v>
      </c>
      <c r="AC1630" t="s">
        <v>7627</v>
      </c>
      <c r="AG1630" t="s">
        <v>474</v>
      </c>
      <c r="AN1630" t="s">
        <v>7628</v>
      </c>
      <c r="AV1630" t="s">
        <v>7149</v>
      </c>
      <c r="BB1630" t="s">
        <v>7143</v>
      </c>
      <c r="BX1630" t="s">
        <v>7885</v>
      </c>
      <c r="CC1630" t="s">
        <v>7882</v>
      </c>
      <c r="CG1630" s="44" t="s">
        <v>8267</v>
      </c>
      <c r="CN1630" t="s">
        <v>7883</v>
      </c>
      <c r="CU1630" t="str">
        <f t="shared" si="7"/>
        <v>update IFINAMS.dbo.ASSET set PARKING_LOCATION = 'X2 PAINT', MOD_BY = 'Aryo Budi', MOD_DATE = getdate(), MOD_IP_ADDRESS = 'F-456963' WHERE CODE = '4120038582';</v>
      </c>
    </row>
    <row r="1631" spans="5:99" customFormat="1" x14ac:dyDescent="0.25">
      <c r="E1631" t="s">
        <v>7625</v>
      </c>
      <c r="I1631" t="s">
        <v>6815</v>
      </c>
      <c r="U1631" t="s">
        <v>8166</v>
      </c>
      <c r="AC1631" t="s">
        <v>7625</v>
      </c>
      <c r="AG1631" t="s">
        <v>474</v>
      </c>
      <c r="AN1631" t="s">
        <v>7626</v>
      </c>
      <c r="AV1631" t="s">
        <v>7148</v>
      </c>
      <c r="BB1631" t="s">
        <v>7143</v>
      </c>
      <c r="BX1631" t="s">
        <v>7885</v>
      </c>
      <c r="CC1631" t="s">
        <v>7882</v>
      </c>
      <c r="CG1631" s="44" t="s">
        <v>8267</v>
      </c>
      <c r="CN1631" t="s">
        <v>7883</v>
      </c>
      <c r="CU1631" t="str">
        <f t="shared" si="7"/>
        <v>update IFINAMS.dbo.ASSET set PARKING_LOCATION = 'X2 PAINT', MOD_BY = 'Aryo Budi', MOD_DATE = getdate(), MOD_IP_ADDRESS = 'F-456963' WHERE CODE = '4120038583';</v>
      </c>
    </row>
    <row r="1632" spans="5:99" customFormat="1" x14ac:dyDescent="0.25">
      <c r="E1632" t="s">
        <v>7623</v>
      </c>
      <c r="I1632" t="s">
        <v>6815</v>
      </c>
      <c r="U1632" t="s">
        <v>8167</v>
      </c>
      <c r="AC1632" t="s">
        <v>7623</v>
      </c>
      <c r="AG1632" t="s">
        <v>474</v>
      </c>
      <c r="AN1632" t="s">
        <v>7624</v>
      </c>
      <c r="AV1632" t="s">
        <v>7147</v>
      </c>
      <c r="BB1632" t="s">
        <v>7143</v>
      </c>
      <c r="BX1632" t="s">
        <v>7885</v>
      </c>
      <c r="CC1632" t="s">
        <v>7882</v>
      </c>
      <c r="CG1632" s="44" t="s">
        <v>8267</v>
      </c>
      <c r="CN1632" t="s">
        <v>7883</v>
      </c>
      <c r="CU1632" t="str">
        <f t="shared" si="7"/>
        <v>update IFINAMS.dbo.ASSET set PARKING_LOCATION = 'X2 PAINT', MOD_BY = 'Aryo Budi', MOD_DATE = getdate(), MOD_IP_ADDRESS = 'F-456963' WHERE CODE = '4120038584';</v>
      </c>
    </row>
    <row r="1633" spans="5:99" customFormat="1" x14ac:dyDescent="0.25">
      <c r="E1633" t="s">
        <v>7621</v>
      </c>
      <c r="I1633" t="s">
        <v>6893</v>
      </c>
      <c r="U1633" t="s">
        <v>8168</v>
      </c>
      <c r="AC1633" t="s">
        <v>7621</v>
      </c>
      <c r="AG1633" t="s">
        <v>474</v>
      </c>
      <c r="AN1633" t="s">
        <v>7622</v>
      </c>
      <c r="AV1633" t="s">
        <v>7146</v>
      </c>
      <c r="BB1633" t="s">
        <v>7143</v>
      </c>
      <c r="BX1633" t="s">
        <v>7885</v>
      </c>
      <c r="CC1633" t="s">
        <v>7882</v>
      </c>
      <c r="CG1633" s="44" t="s">
        <v>8267</v>
      </c>
      <c r="CN1633" t="s">
        <v>7883</v>
      </c>
      <c r="CU1633" t="str">
        <f t="shared" si="7"/>
        <v>update IFINAMS.dbo.ASSET set PARKING_LOCATION = 'KARYA MAJU SAMPURNA', MOD_BY = 'Aryo Budi', MOD_DATE = getdate(), MOD_IP_ADDRESS = 'F-456963' WHERE CODE = '4120038585';</v>
      </c>
    </row>
    <row r="1634" spans="5:99" customFormat="1" x14ac:dyDescent="0.25">
      <c r="E1634" t="s">
        <v>7619</v>
      </c>
      <c r="I1634" t="s">
        <v>6893</v>
      </c>
      <c r="U1634" t="s">
        <v>8169</v>
      </c>
      <c r="AC1634" t="s">
        <v>7619</v>
      </c>
      <c r="AG1634" t="s">
        <v>474</v>
      </c>
      <c r="AN1634" t="s">
        <v>7620</v>
      </c>
      <c r="AV1634" t="s">
        <v>7145</v>
      </c>
      <c r="BB1634" t="s">
        <v>7143</v>
      </c>
      <c r="BX1634" t="s">
        <v>7885</v>
      </c>
      <c r="CC1634" t="s">
        <v>7882</v>
      </c>
      <c r="CG1634" s="44" t="s">
        <v>8267</v>
      </c>
      <c r="CN1634" t="s">
        <v>7883</v>
      </c>
      <c r="CU1634" t="str">
        <f t="shared" si="7"/>
        <v>update IFINAMS.dbo.ASSET set PARKING_LOCATION = 'KARYA MAJU SAMPURNA', MOD_BY = 'Aryo Budi', MOD_DATE = getdate(), MOD_IP_ADDRESS = 'F-456963' WHERE CODE = '4120038586';</v>
      </c>
    </row>
    <row r="1635" spans="5:99" customFormat="1" x14ac:dyDescent="0.25">
      <c r="E1635" t="s">
        <v>7617</v>
      </c>
      <c r="I1635" t="s">
        <v>6815</v>
      </c>
      <c r="U1635" t="s">
        <v>8170</v>
      </c>
      <c r="AC1635" t="s">
        <v>7617</v>
      </c>
      <c r="AG1635" t="s">
        <v>474</v>
      </c>
      <c r="AN1635" t="s">
        <v>7618</v>
      </c>
      <c r="AV1635" t="s">
        <v>7142</v>
      </c>
      <c r="BB1635" t="s">
        <v>7143</v>
      </c>
      <c r="BX1635" t="s">
        <v>7885</v>
      </c>
      <c r="CC1635" t="s">
        <v>7882</v>
      </c>
      <c r="CG1635" s="44" t="s">
        <v>8267</v>
      </c>
      <c r="CN1635" t="s">
        <v>7883</v>
      </c>
      <c r="CU1635" t="str">
        <f t="shared" si="7"/>
        <v>update IFINAMS.dbo.ASSET set PARKING_LOCATION = 'X2 PAINT', MOD_BY = 'Aryo Budi', MOD_DATE = getdate(), MOD_IP_ADDRESS = 'F-456963' WHERE CODE = '4120038587';</v>
      </c>
    </row>
    <row r="1636" spans="5:99" customFormat="1" x14ac:dyDescent="0.25">
      <c r="E1636" t="s">
        <v>7649</v>
      </c>
      <c r="I1636" t="s">
        <v>474</v>
      </c>
      <c r="U1636" t="s">
        <v>8171</v>
      </c>
      <c r="AC1636" t="s">
        <v>7649</v>
      </c>
      <c r="AG1636" t="s">
        <v>474</v>
      </c>
      <c r="AN1636" t="s">
        <v>7650</v>
      </c>
      <c r="AV1636" t="s">
        <v>7168</v>
      </c>
      <c r="BB1636" t="s">
        <v>7973</v>
      </c>
      <c r="BX1636" t="s">
        <v>7885</v>
      </c>
      <c r="CC1636" t="s">
        <v>7882</v>
      </c>
      <c r="CG1636" s="44" t="s">
        <v>8267</v>
      </c>
      <c r="CN1636" t="s">
        <v>7883</v>
      </c>
      <c r="CU1636" t="str">
        <f t="shared" si="7"/>
        <v>update IFINAMS.dbo.ASSET set PARKING_LOCATION = 'NULL', MOD_BY = 'Aryo Budi', MOD_DATE = getdate(), MOD_IP_ADDRESS = 'F-456963' WHERE CODE = '4120038595';</v>
      </c>
    </row>
    <row r="1637" spans="5:99" customFormat="1" x14ac:dyDescent="0.25">
      <c r="E1637" t="s">
        <v>7651</v>
      </c>
      <c r="I1637" t="s">
        <v>7167</v>
      </c>
      <c r="U1637" t="s">
        <v>8172</v>
      </c>
      <c r="AC1637" t="s">
        <v>7651</v>
      </c>
      <c r="AG1637" t="s">
        <v>474</v>
      </c>
      <c r="AN1637" t="s">
        <v>7652</v>
      </c>
      <c r="AV1637" t="s">
        <v>7169</v>
      </c>
      <c r="BB1637" t="s">
        <v>7973</v>
      </c>
      <c r="BX1637" t="s">
        <v>7885</v>
      </c>
      <c r="CC1637" t="s">
        <v>7922</v>
      </c>
      <c r="CG1637" s="44" t="s">
        <v>8369</v>
      </c>
      <c r="CN1637" t="s">
        <v>7974</v>
      </c>
      <c r="CU1637" t="str">
        <f t="shared" si="7"/>
        <v>update IFINAMS.dbo.ASSET set PARKING_LOCATION = 'OTOBID', MOD_BY = 'Aryo Budi', MOD_DATE = getdate(), MOD_IP_ADDRESS = 'F-456963' WHERE CODE = '4120038617';</v>
      </c>
    </row>
    <row r="1638" spans="5:99" customFormat="1" x14ac:dyDescent="0.25">
      <c r="E1638" t="s">
        <v>7653</v>
      </c>
      <c r="I1638" t="s">
        <v>7167</v>
      </c>
      <c r="U1638" t="s">
        <v>8173</v>
      </c>
      <c r="AC1638" t="s">
        <v>7653</v>
      </c>
      <c r="AG1638" t="s">
        <v>474</v>
      </c>
      <c r="AN1638" t="s">
        <v>7654</v>
      </c>
      <c r="AV1638" t="s">
        <v>7170</v>
      </c>
      <c r="BB1638" t="s">
        <v>7973</v>
      </c>
      <c r="BX1638" t="s">
        <v>7885</v>
      </c>
      <c r="CC1638" t="s">
        <v>7922</v>
      </c>
      <c r="CG1638" s="44" t="s">
        <v>8369</v>
      </c>
      <c r="CN1638" t="s">
        <v>7974</v>
      </c>
      <c r="CU1638" t="str">
        <f t="shared" si="7"/>
        <v>update IFINAMS.dbo.ASSET set PARKING_LOCATION = 'OTOBID', MOD_BY = 'Aryo Budi', MOD_DATE = getdate(), MOD_IP_ADDRESS = 'F-456963' WHERE CODE = '4120038618';</v>
      </c>
    </row>
    <row r="1639" spans="5:99" customFormat="1" x14ac:dyDescent="0.25">
      <c r="E1639" t="s">
        <v>7655</v>
      </c>
      <c r="I1639" t="s">
        <v>6821</v>
      </c>
      <c r="U1639" t="s">
        <v>8174</v>
      </c>
      <c r="AC1639" t="s">
        <v>7655</v>
      </c>
      <c r="AG1639" t="s">
        <v>474</v>
      </c>
      <c r="AN1639" t="s">
        <v>7656</v>
      </c>
      <c r="AV1639" t="s">
        <v>7171</v>
      </c>
      <c r="BB1639" t="s">
        <v>7973</v>
      </c>
      <c r="BX1639" t="s">
        <v>7885</v>
      </c>
      <c r="CC1639" t="s">
        <v>7882</v>
      </c>
      <c r="CG1639" s="44" t="s">
        <v>8267</v>
      </c>
      <c r="CN1639" t="s">
        <v>7883</v>
      </c>
      <c r="CU1639" t="str">
        <f t="shared" si="7"/>
        <v>update IFINAMS.dbo.ASSET set PARKING_LOCATION = 'HANGGAR', MOD_BY = 'Aryo Budi', MOD_DATE = getdate(), MOD_IP_ADDRESS = 'F-456963' WHERE CODE = '4120038619';</v>
      </c>
    </row>
    <row r="1640" spans="5:99" customFormat="1" x14ac:dyDescent="0.25">
      <c r="E1640" t="s">
        <v>7647</v>
      </c>
      <c r="I1640" t="s">
        <v>7167</v>
      </c>
      <c r="U1640" t="s">
        <v>8175</v>
      </c>
      <c r="AC1640" t="s">
        <v>7647</v>
      </c>
      <c r="AG1640" t="s">
        <v>474</v>
      </c>
      <c r="AN1640" t="s">
        <v>7648</v>
      </c>
      <c r="AV1640" t="s">
        <v>7164</v>
      </c>
      <c r="BB1640" t="s">
        <v>7973</v>
      </c>
      <c r="BX1640" t="s">
        <v>7885</v>
      </c>
      <c r="CC1640" t="s">
        <v>7922</v>
      </c>
      <c r="CG1640" s="44" t="s">
        <v>8369</v>
      </c>
      <c r="CN1640" t="s">
        <v>7974</v>
      </c>
      <c r="CU1640" t="str">
        <f t="shared" si="7"/>
        <v>update IFINAMS.dbo.ASSET set PARKING_LOCATION = 'OTOBID', MOD_BY = 'Aryo Budi', MOD_DATE = getdate(), MOD_IP_ADDRESS = 'F-456963' WHERE CODE = '4120038620';</v>
      </c>
    </row>
    <row r="1641" spans="5:99" customFormat="1" x14ac:dyDescent="0.25">
      <c r="E1641" t="s">
        <v>343</v>
      </c>
      <c r="I1641" t="s">
        <v>7071</v>
      </c>
      <c r="U1641" t="s">
        <v>8176</v>
      </c>
      <c r="AC1641" t="s">
        <v>343</v>
      </c>
      <c r="AG1641" t="s">
        <v>474</v>
      </c>
      <c r="AN1641" t="s">
        <v>7570</v>
      </c>
      <c r="AV1641" t="s">
        <v>7087</v>
      </c>
      <c r="BB1641" t="s">
        <v>7024</v>
      </c>
      <c r="BX1641" t="s">
        <v>7881</v>
      </c>
      <c r="CC1641" t="s">
        <v>7975</v>
      </c>
      <c r="CG1641" s="44" t="s">
        <v>8370</v>
      </c>
      <c r="CN1641" t="s">
        <v>7943</v>
      </c>
      <c r="CU1641" t="str">
        <f t="shared" si="7"/>
        <v>update IFINAMS.dbo.ASSET set PARKING_LOCATION = 'SURYA JAYA MOTOR', MOD_BY = 'Aryo Budi', MOD_DATE = getdate(), MOD_IP_ADDRESS = 'F-456963' WHERE CODE = '4120038704';</v>
      </c>
    </row>
    <row r="1642" spans="5:99" customFormat="1" x14ac:dyDescent="0.25">
      <c r="E1642" t="s">
        <v>7447</v>
      </c>
      <c r="I1642" t="s">
        <v>6809</v>
      </c>
      <c r="U1642" t="s">
        <v>8177</v>
      </c>
      <c r="AC1642" t="s">
        <v>7447</v>
      </c>
      <c r="AG1642" t="s">
        <v>474</v>
      </c>
      <c r="AN1642" t="s">
        <v>7448</v>
      </c>
      <c r="AV1642" t="s">
        <v>6960</v>
      </c>
      <c r="BB1642" t="s">
        <v>6881</v>
      </c>
      <c r="BX1642" t="s">
        <v>7885</v>
      </c>
      <c r="CC1642" t="s">
        <v>7882</v>
      </c>
      <c r="CG1642" s="44" t="s">
        <v>8267</v>
      </c>
      <c r="CN1642" t="s">
        <v>7883</v>
      </c>
      <c r="CU1642" t="str">
        <f t="shared" si="7"/>
        <v>update IFINAMS.dbo.ASSET set PARKING_LOCATION = 'PERMATA HIJAU', MOD_BY = 'Aryo Budi', MOD_DATE = getdate(), MOD_IP_ADDRESS = 'F-456963' WHERE CODE = '4120038712';</v>
      </c>
    </row>
    <row r="1643" spans="5:99" customFormat="1" x14ac:dyDescent="0.25">
      <c r="E1643" t="s">
        <v>7360</v>
      </c>
      <c r="I1643" t="s">
        <v>6842</v>
      </c>
      <c r="U1643" t="s">
        <v>8178</v>
      </c>
      <c r="AC1643" t="s">
        <v>7360</v>
      </c>
      <c r="AG1643" t="s">
        <v>474</v>
      </c>
      <c r="AN1643" t="s">
        <v>7361</v>
      </c>
      <c r="AV1643" t="s">
        <v>6839</v>
      </c>
      <c r="BB1643" t="s">
        <v>6840</v>
      </c>
      <c r="BX1643" t="s">
        <v>7885</v>
      </c>
      <c r="CC1643" t="s">
        <v>7976</v>
      </c>
      <c r="CG1643" s="44" t="s">
        <v>8371</v>
      </c>
      <c r="CN1643" t="s">
        <v>7977</v>
      </c>
      <c r="CU1643" t="str">
        <f t="shared" si="7"/>
        <v>update IFINAMS.dbo.ASSET set PARKING_LOCATION = 'CAREADY', MOD_BY = 'Aryo Budi', MOD_DATE = getdate(), MOD_IP_ADDRESS = 'F-456963' WHERE CODE = '4120038769';</v>
      </c>
    </row>
    <row r="1644" spans="5:99" customFormat="1" x14ac:dyDescent="0.25">
      <c r="E1644" t="s">
        <v>7419</v>
      </c>
      <c r="I1644" t="s">
        <v>6932</v>
      </c>
      <c r="U1644" t="s">
        <v>8179</v>
      </c>
      <c r="AC1644" t="s">
        <v>7419</v>
      </c>
      <c r="AG1644" t="s">
        <v>474</v>
      </c>
      <c r="AN1644" t="s">
        <v>7420</v>
      </c>
      <c r="AV1644" t="s">
        <v>6928</v>
      </c>
      <c r="BB1644" t="s">
        <v>6929</v>
      </c>
      <c r="BX1644" t="s">
        <v>7881</v>
      </c>
      <c r="CC1644" t="s">
        <v>7882</v>
      </c>
      <c r="CG1644" s="44" t="s">
        <v>8267</v>
      </c>
      <c r="CN1644" t="s">
        <v>7883</v>
      </c>
      <c r="CU1644" t="str">
        <f t="shared" si="7"/>
        <v>update IFINAMS.dbo.ASSET set PARKING_LOCATION = 'JAKARTA', MOD_BY = 'Aryo Budi', MOD_DATE = getdate(), MOD_IP_ADDRESS = 'F-456963' WHERE CODE = '4120038776';</v>
      </c>
    </row>
    <row r="1645" spans="5:99" customFormat="1" x14ac:dyDescent="0.25">
      <c r="E1645" t="s">
        <v>7350</v>
      </c>
      <c r="I1645" t="s">
        <v>6826</v>
      </c>
      <c r="U1645" t="s">
        <v>8180</v>
      </c>
      <c r="AC1645" t="s">
        <v>7350</v>
      </c>
      <c r="AG1645" t="s">
        <v>474</v>
      </c>
      <c r="AN1645" t="s">
        <v>7351</v>
      </c>
      <c r="AV1645" t="s">
        <v>6822</v>
      </c>
      <c r="BB1645" t="s">
        <v>6823</v>
      </c>
      <c r="BX1645" t="s">
        <v>7881</v>
      </c>
      <c r="CC1645" t="s">
        <v>7882</v>
      </c>
      <c r="CG1645" s="44" t="s">
        <v>8267</v>
      </c>
      <c r="CN1645" t="s">
        <v>7883</v>
      </c>
      <c r="CU1645" t="str">
        <f t="shared" si="7"/>
        <v>update IFINAMS.dbo.ASSET set PARKING_LOCATION = 'SINAR BORNEO SAMARINDA', MOD_BY = 'Aryo Budi', MOD_DATE = getdate(), MOD_IP_ADDRESS = 'F-456963' WHERE CODE = '4120038780';</v>
      </c>
    </row>
    <row r="1646" spans="5:99" customFormat="1" x14ac:dyDescent="0.25">
      <c r="E1646" t="s">
        <v>7463</v>
      </c>
      <c r="I1646" t="s">
        <v>6809</v>
      </c>
      <c r="U1646" t="s">
        <v>8181</v>
      </c>
      <c r="AC1646" t="s">
        <v>7463</v>
      </c>
      <c r="AG1646" t="s">
        <v>474</v>
      </c>
      <c r="AN1646" t="s">
        <v>7464</v>
      </c>
      <c r="AV1646" t="s">
        <v>6977</v>
      </c>
      <c r="BB1646" t="s">
        <v>6978</v>
      </c>
      <c r="BX1646" t="s">
        <v>7881</v>
      </c>
      <c r="CC1646" t="s">
        <v>7884</v>
      </c>
      <c r="CG1646" s="44" t="s">
        <v>8372</v>
      </c>
      <c r="CN1646" t="s">
        <v>7919</v>
      </c>
      <c r="CU1646" t="str">
        <f t="shared" si="7"/>
        <v>update IFINAMS.dbo.ASSET set PARKING_LOCATION = 'PERMATA HIJAU', MOD_BY = 'Aryo Budi', MOD_DATE = getdate(), MOD_IP_ADDRESS = 'F-456963' WHERE CODE = '4120038833';</v>
      </c>
    </row>
    <row r="1647" spans="5:99" customFormat="1" x14ac:dyDescent="0.25">
      <c r="E1647" t="s">
        <v>7585</v>
      </c>
      <c r="I1647" t="s">
        <v>7106</v>
      </c>
      <c r="U1647" t="s">
        <v>8182</v>
      </c>
      <c r="AC1647" t="s">
        <v>7585</v>
      </c>
      <c r="AG1647" t="s">
        <v>474</v>
      </c>
      <c r="AN1647" t="s">
        <v>7586</v>
      </c>
      <c r="AV1647" t="s">
        <v>7105</v>
      </c>
      <c r="BB1647" t="s">
        <v>7951</v>
      </c>
      <c r="BX1647" t="s">
        <v>7881</v>
      </c>
      <c r="CC1647" t="s">
        <v>7882</v>
      </c>
      <c r="CG1647" s="44" t="s">
        <v>8267</v>
      </c>
      <c r="CN1647" t="s">
        <v>7883</v>
      </c>
      <c r="CU1647" t="str">
        <f t="shared" si="7"/>
        <v>update IFINAMS.dbo.ASSET set PARKING_LOCATION = 'MARINA MOTOR', MOD_BY = 'Aryo Budi', MOD_DATE = getdate(), MOD_IP_ADDRESS = 'F-456963' WHERE CODE = '4120038834';</v>
      </c>
    </row>
    <row r="1648" spans="5:99" customFormat="1" x14ac:dyDescent="0.25">
      <c r="E1648" t="s">
        <v>7772</v>
      </c>
      <c r="I1648" t="s">
        <v>6809</v>
      </c>
      <c r="U1648" t="s">
        <v>8183</v>
      </c>
      <c r="AC1648" t="s">
        <v>7772</v>
      </c>
      <c r="AG1648" t="s">
        <v>474</v>
      </c>
      <c r="AN1648" t="s">
        <v>7773</v>
      </c>
      <c r="AV1648" t="s">
        <v>7259</v>
      </c>
      <c r="BB1648" t="s">
        <v>7260</v>
      </c>
      <c r="BX1648" t="s">
        <v>7881</v>
      </c>
      <c r="CC1648" t="s">
        <v>7882</v>
      </c>
      <c r="CG1648" s="44" t="s">
        <v>8267</v>
      </c>
      <c r="CN1648" t="s">
        <v>7883</v>
      </c>
      <c r="CU1648" t="str">
        <f t="shared" si="7"/>
        <v>update IFINAMS.dbo.ASSET set PARKING_LOCATION = 'PERMATA HIJAU', MOD_BY = 'Aryo Budi', MOD_DATE = getdate(), MOD_IP_ADDRESS = 'F-456963' WHERE CODE = '4120038835';</v>
      </c>
    </row>
    <row r="1649" spans="5:99" customFormat="1" x14ac:dyDescent="0.25">
      <c r="E1649" t="s">
        <v>6562</v>
      </c>
      <c r="I1649" t="s">
        <v>6809</v>
      </c>
      <c r="U1649" t="s">
        <v>8184</v>
      </c>
      <c r="AC1649" t="s">
        <v>6562</v>
      </c>
      <c r="AG1649" t="s">
        <v>474</v>
      </c>
      <c r="AN1649" t="s">
        <v>7707</v>
      </c>
      <c r="AV1649" t="s">
        <v>7216</v>
      </c>
      <c r="BB1649" t="s">
        <v>6871</v>
      </c>
      <c r="BX1649" t="s">
        <v>7885</v>
      </c>
      <c r="CC1649" t="s">
        <v>7978</v>
      </c>
      <c r="CG1649" s="44" t="s">
        <v>8373</v>
      </c>
      <c r="CN1649" t="s">
        <v>7979</v>
      </c>
      <c r="CU1649" t="str">
        <f t="shared" si="7"/>
        <v>update IFINAMS.dbo.ASSET set PARKING_LOCATION = 'PERMATA HIJAU', MOD_BY = 'Aryo Budi', MOD_DATE = getdate(), MOD_IP_ADDRESS = 'F-456963' WHERE CODE = '4120038858';</v>
      </c>
    </row>
    <row r="1650" spans="5:99" customFormat="1" x14ac:dyDescent="0.25">
      <c r="E1650" t="s">
        <v>7519</v>
      </c>
      <c r="I1650" t="s">
        <v>6809</v>
      </c>
      <c r="U1650" t="s">
        <v>8185</v>
      </c>
      <c r="AC1650" t="s">
        <v>7519</v>
      </c>
      <c r="AG1650" t="s">
        <v>474</v>
      </c>
      <c r="AN1650" t="s">
        <v>7520</v>
      </c>
      <c r="AV1650" t="s">
        <v>7980</v>
      </c>
      <c r="BB1650" t="s">
        <v>6871</v>
      </c>
      <c r="BX1650" t="s">
        <v>7881</v>
      </c>
      <c r="CC1650" t="s">
        <v>7882</v>
      </c>
      <c r="CG1650" s="44" t="s">
        <v>8267</v>
      </c>
      <c r="CN1650" t="s">
        <v>7883</v>
      </c>
      <c r="CU1650" t="str">
        <f t="shared" si="7"/>
        <v>update IFINAMS.dbo.ASSET set PARKING_LOCATION = 'PERMATA HIJAU', MOD_BY = 'Aryo Budi', MOD_DATE = getdate(), MOD_IP_ADDRESS = 'F-456963' WHERE CODE = '4120038859';</v>
      </c>
    </row>
    <row r="1651" spans="5:99" customFormat="1" x14ac:dyDescent="0.25">
      <c r="E1651" t="s">
        <v>6255</v>
      </c>
      <c r="I1651" t="s">
        <v>6875</v>
      </c>
      <c r="U1651" t="s">
        <v>8186</v>
      </c>
      <c r="AC1651" t="s">
        <v>6255</v>
      </c>
      <c r="AG1651" t="s">
        <v>474</v>
      </c>
      <c r="AN1651" t="s">
        <v>7380</v>
      </c>
      <c r="AV1651" t="s">
        <v>6870</v>
      </c>
      <c r="BB1651" t="s">
        <v>6871</v>
      </c>
      <c r="BX1651" t="s">
        <v>7885</v>
      </c>
      <c r="CC1651" t="s">
        <v>7978</v>
      </c>
      <c r="CG1651" s="44" t="s">
        <v>8374</v>
      </c>
      <c r="CN1651" t="s">
        <v>7883</v>
      </c>
      <c r="CU1651" t="str">
        <f t="shared" si="7"/>
        <v>update IFINAMS.dbo.ASSET set PARKING_LOCATION = 'AUTOCLICK', MOD_BY = 'Aryo Budi', MOD_DATE = getdate(), MOD_IP_ADDRESS = 'F-456963' WHERE CODE = '4120038860';</v>
      </c>
    </row>
    <row r="1652" spans="5:99" customFormat="1" x14ac:dyDescent="0.25">
      <c r="E1652" t="s">
        <v>7423</v>
      </c>
      <c r="I1652" t="s">
        <v>6913</v>
      </c>
      <c r="U1652" t="s">
        <v>8187</v>
      </c>
      <c r="AC1652" t="s">
        <v>7423</v>
      </c>
      <c r="AG1652" t="s">
        <v>474</v>
      </c>
      <c r="AN1652" t="s">
        <v>7424</v>
      </c>
      <c r="AV1652" t="s">
        <v>6936</v>
      </c>
      <c r="BB1652" t="s">
        <v>6871</v>
      </c>
      <c r="BX1652" t="s">
        <v>7881</v>
      </c>
      <c r="CC1652" t="s">
        <v>7882</v>
      </c>
      <c r="CG1652" s="44" t="s">
        <v>8267</v>
      </c>
      <c r="CN1652" t="s">
        <v>7883</v>
      </c>
      <c r="CU1652" t="str">
        <f t="shared" si="7"/>
        <v>update IFINAMS.dbo.ASSET set PARKING_LOCATION = 'HANGGAR AUTOWORKS', MOD_BY = 'Aryo Budi', MOD_DATE = getdate(), MOD_IP_ADDRESS = 'F-456963' WHERE CODE = '4120038864';</v>
      </c>
    </row>
    <row r="1653" spans="5:99" customFormat="1" x14ac:dyDescent="0.25">
      <c r="E1653" t="s">
        <v>7387</v>
      </c>
      <c r="I1653" t="s">
        <v>6809</v>
      </c>
      <c r="U1653" t="s">
        <v>8188</v>
      </c>
      <c r="AC1653" t="s">
        <v>7387</v>
      </c>
      <c r="AG1653" t="s">
        <v>474</v>
      </c>
      <c r="AN1653" t="s">
        <v>7388</v>
      </c>
      <c r="AV1653" t="s">
        <v>7981</v>
      </c>
      <c r="BB1653" t="s">
        <v>7211</v>
      </c>
      <c r="BX1653" t="s">
        <v>7885</v>
      </c>
      <c r="CC1653" t="s">
        <v>7882</v>
      </c>
      <c r="CG1653" s="44" t="s">
        <v>8267</v>
      </c>
      <c r="CN1653" t="s">
        <v>7883</v>
      </c>
      <c r="CU1653" t="str">
        <f t="shared" si="7"/>
        <v>update IFINAMS.dbo.ASSET set PARKING_LOCATION = 'PERMATA HIJAU', MOD_BY = 'Aryo Budi', MOD_DATE = getdate(), MOD_IP_ADDRESS = 'F-456963' WHERE CODE = '4120038874';</v>
      </c>
    </row>
    <row r="1654" spans="5:99" customFormat="1" x14ac:dyDescent="0.25">
      <c r="E1654" t="s">
        <v>7455</v>
      </c>
      <c r="I1654" t="s">
        <v>6969</v>
      </c>
      <c r="U1654" t="s">
        <v>8189</v>
      </c>
      <c r="AC1654" t="s">
        <v>7455</v>
      </c>
      <c r="AG1654" t="s">
        <v>474</v>
      </c>
      <c r="AN1654" t="s">
        <v>7456</v>
      </c>
      <c r="AV1654" t="s">
        <v>6967</v>
      </c>
      <c r="BB1654" t="s">
        <v>6968</v>
      </c>
      <c r="BX1654" t="s">
        <v>7885</v>
      </c>
      <c r="CC1654" t="s">
        <v>7882</v>
      </c>
      <c r="CG1654" s="44" t="s">
        <v>8267</v>
      </c>
      <c r="CN1654" t="s">
        <v>7883</v>
      </c>
      <c r="CU1654" t="str">
        <f t="shared" si="7"/>
        <v>update IFINAMS.dbo.ASSET set PARKING_LOCATION = 'PRISMA OTTO', MOD_BY = 'Aryo Budi', MOD_DATE = getdate(), MOD_IP_ADDRESS = 'F-456963' WHERE CODE = '4120038917';</v>
      </c>
    </row>
    <row r="1655" spans="5:99" customFormat="1" x14ac:dyDescent="0.25">
      <c r="E1655" t="s">
        <v>7433</v>
      </c>
      <c r="I1655" t="s">
        <v>6842</v>
      </c>
      <c r="U1655" t="s">
        <v>8190</v>
      </c>
      <c r="AC1655" t="s">
        <v>7433</v>
      </c>
      <c r="AG1655" t="s">
        <v>474</v>
      </c>
      <c r="AN1655" t="s">
        <v>7434</v>
      </c>
      <c r="AV1655" t="s">
        <v>6948</v>
      </c>
      <c r="BB1655" t="s">
        <v>6949</v>
      </c>
      <c r="BX1655" t="s">
        <v>7885</v>
      </c>
      <c r="CC1655" t="s">
        <v>7884</v>
      </c>
      <c r="CG1655" s="44" t="s">
        <v>8375</v>
      </c>
      <c r="CN1655" t="s">
        <v>7982</v>
      </c>
      <c r="CU1655" t="str">
        <f t="shared" ref="CU1655:CU1718" si="8">"update IFINAMS.dbo.ASSET set PARKING_LOCATION = '" &amp; TRIM(I1655) &amp; "', MOD_BY = 'Aryo Budi', MOD_DATE = getdate(), MOD_IP_ADDRESS = 'F-456963' WHERE CODE = '" &amp; TRIM(SUBSTITUTE(U1655, "|", "")) &amp; "';"</f>
        <v>update IFINAMS.dbo.ASSET set PARKING_LOCATION = 'CAREADY', MOD_BY = 'Aryo Budi', MOD_DATE = getdate(), MOD_IP_ADDRESS = 'F-456963' WHERE CODE = '4120038920';</v>
      </c>
    </row>
    <row r="1656" spans="5:99" customFormat="1" x14ac:dyDescent="0.25">
      <c r="E1656" t="s">
        <v>7837</v>
      </c>
      <c r="I1656" t="s">
        <v>6809</v>
      </c>
      <c r="U1656" t="s">
        <v>8191</v>
      </c>
      <c r="AC1656" t="s">
        <v>7837</v>
      </c>
      <c r="AG1656" t="s">
        <v>474</v>
      </c>
      <c r="AN1656" t="s">
        <v>7838</v>
      </c>
      <c r="AV1656" t="s">
        <v>7315</v>
      </c>
      <c r="BB1656" t="s">
        <v>7316</v>
      </c>
      <c r="BX1656" t="s">
        <v>7885</v>
      </c>
      <c r="CC1656" t="s">
        <v>7884</v>
      </c>
      <c r="CG1656" s="44" t="s">
        <v>8376</v>
      </c>
      <c r="CN1656" t="s">
        <v>7925</v>
      </c>
      <c r="CU1656" t="str">
        <f t="shared" si="8"/>
        <v>update IFINAMS.dbo.ASSET set PARKING_LOCATION = 'PERMATA HIJAU', MOD_BY = 'Aryo Budi', MOD_DATE = getdate(), MOD_IP_ADDRESS = 'F-456963' WHERE CODE = '4120038953';</v>
      </c>
    </row>
    <row r="1657" spans="5:99" customFormat="1" x14ac:dyDescent="0.25">
      <c r="E1657" t="s">
        <v>7849</v>
      </c>
      <c r="I1657" t="s">
        <v>6809</v>
      </c>
      <c r="U1657" t="s">
        <v>8192</v>
      </c>
      <c r="AC1657" t="s">
        <v>7849</v>
      </c>
      <c r="AG1657" t="s">
        <v>474</v>
      </c>
      <c r="AN1657" t="s">
        <v>7850</v>
      </c>
      <c r="AV1657" t="s">
        <v>7324</v>
      </c>
      <c r="BB1657" t="s">
        <v>6831</v>
      </c>
      <c r="BX1657" t="s">
        <v>7885</v>
      </c>
      <c r="CC1657" t="s">
        <v>7882</v>
      </c>
      <c r="CG1657" s="44" t="s">
        <v>8267</v>
      </c>
      <c r="CN1657" t="s">
        <v>7883</v>
      </c>
      <c r="CU1657" t="str">
        <f t="shared" si="8"/>
        <v>update IFINAMS.dbo.ASSET set PARKING_LOCATION = 'PERMATA HIJAU', MOD_BY = 'Aryo Budi', MOD_DATE = getdate(), MOD_IP_ADDRESS = 'F-456963' WHERE CODE = '4120038984';</v>
      </c>
    </row>
    <row r="1658" spans="5:99" customFormat="1" x14ac:dyDescent="0.25">
      <c r="E1658" t="s">
        <v>7839</v>
      </c>
      <c r="I1658" t="s">
        <v>6809</v>
      </c>
      <c r="U1658" t="s">
        <v>8193</v>
      </c>
      <c r="AC1658" t="s">
        <v>7839</v>
      </c>
      <c r="AG1658" t="s">
        <v>474</v>
      </c>
      <c r="AN1658" t="s">
        <v>7840</v>
      </c>
      <c r="AV1658" t="s">
        <v>7317</v>
      </c>
      <c r="BB1658" t="s">
        <v>6844</v>
      </c>
      <c r="BX1658" t="s">
        <v>7885</v>
      </c>
      <c r="CC1658" t="s">
        <v>7884</v>
      </c>
      <c r="CG1658" s="44" t="s">
        <v>8377</v>
      </c>
      <c r="CN1658" t="s">
        <v>7903</v>
      </c>
      <c r="CU1658" t="str">
        <f t="shared" si="8"/>
        <v>update IFINAMS.dbo.ASSET set PARKING_LOCATION = 'PERMATA HIJAU', MOD_BY = 'Aryo Budi', MOD_DATE = getdate(), MOD_IP_ADDRESS = 'F-456963' WHERE CODE = '4120039031';</v>
      </c>
    </row>
    <row r="1659" spans="5:99" customFormat="1" x14ac:dyDescent="0.25">
      <c r="E1659" t="s">
        <v>7568</v>
      </c>
      <c r="I1659" t="s">
        <v>7086</v>
      </c>
      <c r="U1659" t="s">
        <v>8194</v>
      </c>
      <c r="AC1659" t="s">
        <v>7568</v>
      </c>
      <c r="AG1659" t="s">
        <v>474</v>
      </c>
      <c r="AN1659" t="s">
        <v>7983</v>
      </c>
      <c r="AV1659" t="s">
        <v>7084</v>
      </c>
      <c r="BB1659" t="s">
        <v>6871</v>
      </c>
      <c r="BX1659" t="s">
        <v>7885</v>
      </c>
      <c r="CC1659" t="s">
        <v>7882</v>
      </c>
      <c r="CG1659" s="44" t="s">
        <v>8267</v>
      </c>
      <c r="CN1659" t="s">
        <v>7883</v>
      </c>
      <c r="CU1659" t="str">
        <f t="shared" si="8"/>
        <v>update IFINAMS.dbo.ASSET set PARKING_LOCATION = 'AUTOBLITZ', MOD_BY = 'Aryo Budi', MOD_DATE = getdate(), MOD_IP_ADDRESS = 'F-456963' WHERE CODE = '4120039036';</v>
      </c>
    </row>
    <row r="1660" spans="5:99" customFormat="1" x14ac:dyDescent="0.25">
      <c r="E1660" t="s">
        <v>7785</v>
      </c>
      <c r="I1660" t="s">
        <v>6809</v>
      </c>
      <c r="U1660" t="s">
        <v>8195</v>
      </c>
      <c r="AC1660" t="s">
        <v>7785</v>
      </c>
      <c r="AG1660" t="s">
        <v>474</v>
      </c>
      <c r="AN1660" t="s">
        <v>7786</v>
      </c>
      <c r="AV1660" t="s">
        <v>7271</v>
      </c>
      <c r="BB1660" t="s">
        <v>6871</v>
      </c>
      <c r="BX1660" t="s">
        <v>7881</v>
      </c>
      <c r="CC1660" t="s">
        <v>7882</v>
      </c>
      <c r="CG1660" s="44" t="s">
        <v>8267</v>
      </c>
      <c r="CN1660" t="s">
        <v>7883</v>
      </c>
      <c r="CU1660" t="str">
        <f t="shared" si="8"/>
        <v>update IFINAMS.dbo.ASSET set PARKING_LOCATION = 'PERMATA HIJAU', MOD_BY = 'Aryo Budi', MOD_DATE = getdate(), MOD_IP_ADDRESS = 'F-456963' WHERE CODE = '4120039037';</v>
      </c>
    </row>
    <row r="1661" spans="5:99" customFormat="1" x14ac:dyDescent="0.25">
      <c r="E1661" t="s">
        <v>7749</v>
      </c>
      <c r="I1661" t="s">
        <v>6809</v>
      </c>
      <c r="U1661" t="s">
        <v>8196</v>
      </c>
      <c r="AC1661" t="s">
        <v>7749</v>
      </c>
      <c r="AG1661" t="s">
        <v>474</v>
      </c>
      <c r="AN1661" t="s">
        <v>7750</v>
      </c>
      <c r="AV1661" t="s">
        <v>7245</v>
      </c>
      <c r="BB1661" t="s">
        <v>6871</v>
      </c>
      <c r="BX1661" t="s">
        <v>7885</v>
      </c>
      <c r="CC1661" t="s">
        <v>7909</v>
      </c>
      <c r="CG1661" s="44" t="s">
        <v>8378</v>
      </c>
      <c r="CN1661" t="s">
        <v>7897</v>
      </c>
      <c r="CU1661" t="str">
        <f t="shared" si="8"/>
        <v>update IFINAMS.dbo.ASSET set PARKING_LOCATION = 'PERMATA HIJAU', MOD_BY = 'Aryo Budi', MOD_DATE = getdate(), MOD_IP_ADDRESS = 'F-456963' WHERE CODE = '4120039038';</v>
      </c>
    </row>
    <row r="1662" spans="5:99" customFormat="1" x14ac:dyDescent="0.25">
      <c r="E1662" t="s">
        <v>7581</v>
      </c>
      <c r="I1662" t="s">
        <v>7103</v>
      </c>
      <c r="U1662" t="s">
        <v>8197</v>
      </c>
      <c r="AC1662" t="s">
        <v>7581</v>
      </c>
      <c r="AG1662" t="s">
        <v>474</v>
      </c>
      <c r="AN1662" t="s">
        <v>7582</v>
      </c>
      <c r="AV1662" t="s">
        <v>7102</v>
      </c>
      <c r="BB1662" t="s">
        <v>6871</v>
      </c>
      <c r="BX1662" t="s">
        <v>7881</v>
      </c>
      <c r="CC1662" t="s">
        <v>7882</v>
      </c>
      <c r="CG1662" s="44" t="s">
        <v>8267</v>
      </c>
      <c r="CN1662" t="s">
        <v>7883</v>
      </c>
      <c r="CU1662" t="str">
        <f t="shared" si="8"/>
        <v>update IFINAMS.dbo.ASSET set PARKING_LOCATION = 'AUTO KOOL', MOD_BY = 'Aryo Budi', MOD_DATE = getdate(), MOD_IP_ADDRESS = 'F-456963' WHERE CODE = '4120039040';</v>
      </c>
    </row>
    <row r="1663" spans="5:99" customFormat="1" x14ac:dyDescent="0.25">
      <c r="E1663" t="s">
        <v>7575</v>
      </c>
      <c r="I1663" t="s">
        <v>7095</v>
      </c>
      <c r="U1663" t="s">
        <v>8198</v>
      </c>
      <c r="AC1663" t="s">
        <v>7575</v>
      </c>
      <c r="AG1663" t="s">
        <v>474</v>
      </c>
      <c r="AN1663" t="s">
        <v>7576</v>
      </c>
      <c r="AV1663" t="s">
        <v>7094</v>
      </c>
      <c r="BB1663" t="s">
        <v>6871</v>
      </c>
      <c r="BX1663" t="s">
        <v>7885</v>
      </c>
      <c r="CC1663" t="s">
        <v>7882</v>
      </c>
      <c r="CG1663" s="44" t="s">
        <v>8267</v>
      </c>
      <c r="CN1663" t="s">
        <v>7883</v>
      </c>
      <c r="CU1663" t="str">
        <f t="shared" si="8"/>
        <v>update IFINAMS.dbo.ASSET set PARKING_LOCATION = 'M21 LAMPUNG', MOD_BY = 'Aryo Budi', MOD_DATE = getdate(), MOD_IP_ADDRESS = 'F-456963' WHERE CODE = '4120039045';</v>
      </c>
    </row>
    <row r="1664" spans="5:99" customFormat="1" x14ac:dyDescent="0.25">
      <c r="E1664" t="s">
        <v>7381</v>
      </c>
      <c r="I1664" t="s">
        <v>6809</v>
      </c>
      <c r="U1664" t="s">
        <v>8199</v>
      </c>
      <c r="AC1664" t="s">
        <v>7381</v>
      </c>
      <c r="AG1664" t="s">
        <v>474</v>
      </c>
      <c r="AN1664" t="s">
        <v>7382</v>
      </c>
      <c r="AV1664" t="s">
        <v>6876</v>
      </c>
      <c r="BB1664" t="s">
        <v>6877</v>
      </c>
      <c r="BX1664" t="s">
        <v>7885</v>
      </c>
      <c r="CC1664" t="s">
        <v>7882</v>
      </c>
      <c r="CG1664" s="44" t="s">
        <v>8267</v>
      </c>
      <c r="CN1664" t="s">
        <v>7883</v>
      </c>
      <c r="CU1664" t="str">
        <f t="shared" si="8"/>
        <v>update IFINAMS.dbo.ASSET set PARKING_LOCATION = 'PERMATA HIJAU', MOD_BY = 'Aryo Budi', MOD_DATE = getdate(), MOD_IP_ADDRESS = 'F-456963' WHERE CODE = '4120039056';</v>
      </c>
    </row>
    <row r="1665" spans="5:99" customFormat="1" x14ac:dyDescent="0.25">
      <c r="E1665" t="s">
        <v>7708</v>
      </c>
      <c r="I1665" t="s">
        <v>6809</v>
      </c>
      <c r="U1665" t="s">
        <v>8200</v>
      </c>
      <c r="AC1665" t="s">
        <v>7708</v>
      </c>
      <c r="AG1665" t="s">
        <v>474</v>
      </c>
      <c r="AN1665" t="s">
        <v>7709</v>
      </c>
      <c r="AV1665" t="s">
        <v>7217</v>
      </c>
      <c r="BB1665" t="s">
        <v>6840</v>
      </c>
      <c r="BX1665" t="s">
        <v>7885</v>
      </c>
      <c r="CC1665" t="s">
        <v>7984</v>
      </c>
      <c r="CG1665" s="44" t="s">
        <v>8379</v>
      </c>
      <c r="CN1665" t="s">
        <v>7890</v>
      </c>
      <c r="CU1665" t="str">
        <f t="shared" si="8"/>
        <v>update IFINAMS.dbo.ASSET set PARKING_LOCATION = 'PERMATA HIJAU', MOD_BY = 'Aryo Budi', MOD_DATE = getdate(), MOD_IP_ADDRESS = 'F-456963' WHERE CODE = '4120039077';</v>
      </c>
    </row>
    <row r="1666" spans="5:99" customFormat="1" x14ac:dyDescent="0.25">
      <c r="E1666" t="s">
        <v>7560</v>
      </c>
      <c r="I1666" t="s">
        <v>6821</v>
      </c>
      <c r="U1666" t="s">
        <v>8201</v>
      </c>
      <c r="AC1666" t="s">
        <v>7560</v>
      </c>
      <c r="AG1666" t="s">
        <v>474</v>
      </c>
      <c r="AN1666" t="s">
        <v>7561</v>
      </c>
      <c r="AV1666" t="s">
        <v>7077</v>
      </c>
      <c r="BB1666" t="s">
        <v>6831</v>
      </c>
      <c r="BX1666" t="s">
        <v>7881</v>
      </c>
      <c r="CC1666" t="s">
        <v>7882</v>
      </c>
      <c r="CG1666" s="44" t="s">
        <v>8267</v>
      </c>
      <c r="CN1666" t="s">
        <v>7883</v>
      </c>
      <c r="CU1666" t="str">
        <f t="shared" si="8"/>
        <v>update IFINAMS.dbo.ASSET set PARKING_LOCATION = 'HANGGAR', MOD_BY = 'Aryo Budi', MOD_DATE = getdate(), MOD_IP_ADDRESS = 'F-456963' WHERE CODE = '4120039126';</v>
      </c>
    </row>
    <row r="1667" spans="5:99" customFormat="1" x14ac:dyDescent="0.25">
      <c r="E1667" t="s">
        <v>7717</v>
      </c>
      <c r="I1667" t="s">
        <v>6875</v>
      </c>
      <c r="U1667" t="s">
        <v>8202</v>
      </c>
      <c r="AC1667" t="s">
        <v>7717</v>
      </c>
      <c r="AG1667" t="s">
        <v>474</v>
      </c>
      <c r="AN1667" t="s">
        <v>7718</v>
      </c>
      <c r="AV1667" t="s">
        <v>7222</v>
      </c>
      <c r="BB1667" t="s">
        <v>6859</v>
      </c>
      <c r="BX1667" t="s">
        <v>7885</v>
      </c>
      <c r="CC1667" t="s">
        <v>7882</v>
      </c>
      <c r="CG1667" s="44" t="s">
        <v>8267</v>
      </c>
      <c r="CN1667" t="s">
        <v>7883</v>
      </c>
      <c r="CU1667" t="str">
        <f t="shared" si="8"/>
        <v>update IFINAMS.dbo.ASSET set PARKING_LOCATION = 'AUTOCLICK', MOD_BY = 'Aryo Budi', MOD_DATE = getdate(), MOD_IP_ADDRESS = 'F-456963' WHERE CODE = '4120039162';</v>
      </c>
    </row>
    <row r="1668" spans="5:99" customFormat="1" x14ac:dyDescent="0.25">
      <c r="E1668" t="s">
        <v>7453</v>
      </c>
      <c r="I1668" t="s">
        <v>6809</v>
      </c>
      <c r="U1668" t="s">
        <v>8203</v>
      </c>
      <c r="AC1668" t="s">
        <v>7453</v>
      </c>
      <c r="AG1668" t="s">
        <v>474</v>
      </c>
      <c r="AN1668" t="s">
        <v>7454</v>
      </c>
      <c r="AV1668" t="s">
        <v>6966</v>
      </c>
      <c r="BB1668" t="s">
        <v>6859</v>
      </c>
      <c r="BX1668" t="s">
        <v>7881</v>
      </c>
      <c r="CC1668" t="s">
        <v>7882</v>
      </c>
      <c r="CG1668" s="44" t="s">
        <v>8267</v>
      </c>
      <c r="CN1668" t="s">
        <v>7883</v>
      </c>
      <c r="CU1668" t="str">
        <f t="shared" si="8"/>
        <v>update IFINAMS.dbo.ASSET set PARKING_LOCATION = 'PERMATA HIJAU', MOD_BY = 'Aryo Budi', MOD_DATE = getdate(), MOD_IP_ADDRESS = 'F-456963' WHERE CODE = '4120039163';</v>
      </c>
    </row>
    <row r="1669" spans="5:99" customFormat="1" x14ac:dyDescent="0.25">
      <c r="E1669" t="s">
        <v>7747</v>
      </c>
      <c r="I1669" t="s">
        <v>6918</v>
      </c>
      <c r="U1669" t="s">
        <v>8204</v>
      </c>
      <c r="AC1669" t="s">
        <v>7747</v>
      </c>
      <c r="AG1669" t="s">
        <v>474</v>
      </c>
      <c r="AN1669" t="s">
        <v>7748</v>
      </c>
      <c r="AV1669" t="s">
        <v>7244</v>
      </c>
      <c r="BB1669" t="s">
        <v>6859</v>
      </c>
      <c r="BX1669" t="s">
        <v>7885</v>
      </c>
      <c r="CC1669" t="s">
        <v>7936</v>
      </c>
      <c r="CG1669" s="44" t="s">
        <v>8380</v>
      </c>
      <c r="CN1669" t="s">
        <v>7959</v>
      </c>
      <c r="CU1669" t="str">
        <f t="shared" si="8"/>
        <v>update IFINAMS.dbo.ASSET set PARKING_LOCATION = 'KARYA MAJU SAMPURNA JAKSEL', MOD_BY = 'Aryo Budi', MOD_DATE = getdate(), MOD_IP_ADDRESS = 'F-456963' WHERE CODE = '4120039173';</v>
      </c>
    </row>
    <row r="1670" spans="5:99" customFormat="1" x14ac:dyDescent="0.25">
      <c r="E1670" t="s">
        <v>7743</v>
      </c>
      <c r="I1670" t="s">
        <v>6943</v>
      </c>
      <c r="U1670" t="s">
        <v>8205</v>
      </c>
      <c r="AC1670" t="s">
        <v>7743</v>
      </c>
      <c r="AG1670" t="s">
        <v>474</v>
      </c>
      <c r="AN1670" t="s">
        <v>7744</v>
      </c>
      <c r="AV1670" t="s">
        <v>7242</v>
      </c>
      <c r="BB1670" t="s">
        <v>6859</v>
      </c>
      <c r="BX1670" t="s">
        <v>7885</v>
      </c>
      <c r="CC1670" t="s">
        <v>7936</v>
      </c>
      <c r="CG1670" s="44" t="s">
        <v>8381</v>
      </c>
      <c r="CN1670" t="s">
        <v>7952</v>
      </c>
      <c r="CU1670" t="str">
        <f t="shared" si="8"/>
        <v>update IFINAMS.dbo.ASSET set PARKING_LOCATION = 'USAHA BERSAMA', MOD_BY = 'Aryo Budi', MOD_DATE = getdate(), MOD_IP_ADDRESS = 'F-456963' WHERE CODE = '4120039175';</v>
      </c>
    </row>
    <row r="1671" spans="5:99" customFormat="1" x14ac:dyDescent="0.25">
      <c r="E1671" t="s">
        <v>7511</v>
      </c>
      <c r="I1671" t="s">
        <v>6946</v>
      </c>
      <c r="U1671" t="s">
        <v>8206</v>
      </c>
      <c r="AC1671" t="s">
        <v>7511</v>
      </c>
      <c r="AG1671" t="s">
        <v>474</v>
      </c>
      <c r="AN1671" t="s">
        <v>7512</v>
      </c>
      <c r="AV1671" t="s">
        <v>7019</v>
      </c>
      <c r="BB1671" t="s">
        <v>6871</v>
      </c>
      <c r="BX1671" t="s">
        <v>7885</v>
      </c>
      <c r="CC1671" t="s">
        <v>7882</v>
      </c>
      <c r="CG1671" s="44" t="s">
        <v>8267</v>
      </c>
      <c r="CN1671" t="s">
        <v>7883</v>
      </c>
      <c r="CU1671" t="str">
        <f t="shared" si="8"/>
        <v>update IFINAMS.dbo.ASSET set PARKING_LOCATION = 'MAJU MOTOR', MOD_BY = 'Aryo Budi', MOD_DATE = getdate(), MOD_IP_ADDRESS = 'F-456963' WHERE CODE = '4120039281';</v>
      </c>
    </row>
    <row r="1672" spans="5:99" customFormat="1" x14ac:dyDescent="0.25">
      <c r="E1672" t="s">
        <v>7461</v>
      </c>
      <c r="I1672" t="s">
        <v>6976</v>
      </c>
      <c r="U1672" t="s">
        <v>8207</v>
      </c>
      <c r="AC1672" t="s">
        <v>7461</v>
      </c>
      <c r="AG1672" t="s">
        <v>474</v>
      </c>
      <c r="AN1672" t="s">
        <v>7462</v>
      </c>
      <c r="AV1672" t="s">
        <v>6974</v>
      </c>
      <c r="BB1672" t="s">
        <v>6871</v>
      </c>
      <c r="BX1672" t="s">
        <v>7885</v>
      </c>
      <c r="CC1672" t="s">
        <v>7902</v>
      </c>
      <c r="CG1672" s="44" t="s">
        <v>8382</v>
      </c>
      <c r="CN1672" t="s">
        <v>7985</v>
      </c>
      <c r="CU1672" t="str">
        <f t="shared" si="8"/>
        <v>update IFINAMS.dbo.ASSET set PARKING_LOCATION = 'BUNG MEKANIK', MOD_BY = 'Aryo Budi', MOD_DATE = getdate(), MOD_IP_ADDRESS = 'F-456963' WHERE CODE = '4120039287';</v>
      </c>
    </row>
    <row r="1673" spans="5:99" customFormat="1" x14ac:dyDescent="0.25">
      <c r="E1673" t="s">
        <v>7699</v>
      </c>
      <c r="I1673" t="s">
        <v>6815</v>
      </c>
      <c r="U1673" t="s">
        <v>8208</v>
      </c>
      <c r="AC1673" t="s">
        <v>7699</v>
      </c>
      <c r="AG1673" t="s">
        <v>474</v>
      </c>
      <c r="AN1673" t="s">
        <v>7700</v>
      </c>
      <c r="AV1673" t="s">
        <v>7210</v>
      </c>
      <c r="BB1673" t="s">
        <v>7211</v>
      </c>
      <c r="BX1673" t="s">
        <v>7885</v>
      </c>
      <c r="CC1673" t="s">
        <v>7884</v>
      </c>
      <c r="CG1673" s="44" t="s">
        <v>8383</v>
      </c>
      <c r="CN1673" t="s">
        <v>7901</v>
      </c>
      <c r="CU1673" t="str">
        <f t="shared" si="8"/>
        <v>update IFINAMS.dbo.ASSET set PARKING_LOCATION = 'X2 PAINT', MOD_BY = 'Aryo Budi', MOD_DATE = getdate(), MOD_IP_ADDRESS = 'F-456963' WHERE CODE = '4120039341';</v>
      </c>
    </row>
    <row r="1674" spans="5:99" customFormat="1" x14ac:dyDescent="0.25">
      <c r="E1674" t="s">
        <v>7548</v>
      </c>
      <c r="I1674" t="s">
        <v>7063</v>
      </c>
      <c r="U1674" t="s">
        <v>8209</v>
      </c>
      <c r="AC1674" t="s">
        <v>7548</v>
      </c>
      <c r="AG1674" t="s">
        <v>474</v>
      </c>
      <c r="AN1674" t="s">
        <v>7549</v>
      </c>
      <c r="AV1674" t="s">
        <v>7061</v>
      </c>
      <c r="BB1674" t="s">
        <v>7189</v>
      </c>
      <c r="BX1674" t="s">
        <v>7881</v>
      </c>
      <c r="CC1674" t="s">
        <v>7882</v>
      </c>
      <c r="CG1674" s="44" t="s">
        <v>8267</v>
      </c>
      <c r="CN1674" t="s">
        <v>7883</v>
      </c>
      <c r="CU1674" t="str">
        <f t="shared" si="8"/>
        <v>update IFINAMS.dbo.ASSET set PARKING_LOCATION = 'MITSUBISHI DIPO BALIKPAPAN', MOD_BY = 'Aryo Budi', MOD_DATE = getdate(), MOD_IP_ADDRESS = 'F-456963' WHERE CODE = '4120039351';</v>
      </c>
    </row>
    <row r="1675" spans="5:99" customFormat="1" x14ac:dyDescent="0.25">
      <c r="E1675" t="s">
        <v>7475</v>
      </c>
      <c r="I1675" t="s">
        <v>6842</v>
      </c>
      <c r="U1675" t="s">
        <v>8210</v>
      </c>
      <c r="AC1675" t="s">
        <v>7475</v>
      </c>
      <c r="AG1675" t="s">
        <v>474</v>
      </c>
      <c r="AN1675" t="s">
        <v>7476</v>
      </c>
      <c r="AV1675" t="s">
        <v>6988</v>
      </c>
      <c r="BB1675" t="s">
        <v>6989</v>
      </c>
      <c r="BX1675" t="s">
        <v>7881</v>
      </c>
      <c r="CC1675" t="s">
        <v>7884</v>
      </c>
      <c r="CG1675" s="44" t="s">
        <v>8384</v>
      </c>
      <c r="CN1675" t="s">
        <v>7890</v>
      </c>
      <c r="CU1675" t="str">
        <f t="shared" si="8"/>
        <v>update IFINAMS.dbo.ASSET set PARKING_LOCATION = 'CAREADY', MOD_BY = 'Aryo Budi', MOD_DATE = getdate(), MOD_IP_ADDRESS = 'F-456963' WHERE CODE = '4120039426';</v>
      </c>
    </row>
    <row r="1676" spans="5:99" customFormat="1" x14ac:dyDescent="0.25">
      <c r="E1676" t="s">
        <v>7505</v>
      </c>
      <c r="I1676" t="s">
        <v>6842</v>
      </c>
      <c r="U1676" t="s">
        <v>8211</v>
      </c>
      <c r="AC1676" t="s">
        <v>7505</v>
      </c>
      <c r="AG1676" t="s">
        <v>474</v>
      </c>
      <c r="AN1676" t="s">
        <v>7506</v>
      </c>
      <c r="AV1676" t="s">
        <v>7015</v>
      </c>
      <c r="BB1676" t="s">
        <v>6989</v>
      </c>
      <c r="BX1676" t="s">
        <v>7881</v>
      </c>
      <c r="CC1676" t="s">
        <v>7882</v>
      </c>
      <c r="CG1676" s="44" t="s">
        <v>8267</v>
      </c>
      <c r="CN1676" t="s">
        <v>7883</v>
      </c>
      <c r="CU1676" t="str">
        <f t="shared" si="8"/>
        <v>update IFINAMS.dbo.ASSET set PARKING_LOCATION = 'CAREADY', MOD_BY = 'Aryo Budi', MOD_DATE = getdate(), MOD_IP_ADDRESS = 'F-456963' WHERE CODE = '4120039427';</v>
      </c>
    </row>
    <row r="1677" spans="5:99" customFormat="1" x14ac:dyDescent="0.25">
      <c r="E1677" t="s">
        <v>7595</v>
      </c>
      <c r="I1677" t="s">
        <v>6809</v>
      </c>
      <c r="U1677" t="s">
        <v>8212</v>
      </c>
      <c r="AC1677" t="s">
        <v>7595</v>
      </c>
      <c r="AG1677" t="s">
        <v>474</v>
      </c>
      <c r="AN1677" t="s">
        <v>7596</v>
      </c>
      <c r="AV1677" t="s">
        <v>7114</v>
      </c>
      <c r="BB1677" t="s">
        <v>7115</v>
      </c>
      <c r="BX1677" t="s">
        <v>7881</v>
      </c>
      <c r="CC1677" t="s">
        <v>7884</v>
      </c>
      <c r="CG1677" s="44" t="s">
        <v>8385</v>
      </c>
      <c r="CN1677" t="s">
        <v>7921</v>
      </c>
      <c r="CU1677" t="str">
        <f t="shared" si="8"/>
        <v>update IFINAMS.dbo.ASSET set PARKING_LOCATION = 'PERMATA HIJAU', MOD_BY = 'Aryo Budi', MOD_DATE = getdate(), MOD_IP_ADDRESS = 'F-456963' WHERE CODE = '4120039495';</v>
      </c>
    </row>
    <row r="1678" spans="5:99" customFormat="1" x14ac:dyDescent="0.25">
      <c r="E1678" t="s">
        <v>7362</v>
      </c>
      <c r="I1678" t="s">
        <v>6846</v>
      </c>
      <c r="U1678" t="s">
        <v>8213</v>
      </c>
      <c r="AC1678" t="s">
        <v>7362</v>
      </c>
      <c r="AG1678" t="s">
        <v>474</v>
      </c>
      <c r="AN1678" t="s">
        <v>7363</v>
      </c>
      <c r="AV1678" t="s">
        <v>6843</v>
      </c>
      <c r="BB1678" t="s">
        <v>6844</v>
      </c>
      <c r="BX1678" t="s">
        <v>7885</v>
      </c>
      <c r="CC1678" t="s">
        <v>7882</v>
      </c>
      <c r="CG1678" s="44" t="s">
        <v>8267</v>
      </c>
      <c r="CN1678" t="s">
        <v>7883</v>
      </c>
      <c r="CU1678" t="str">
        <f t="shared" si="8"/>
        <v>update IFINAMS.dbo.ASSET set PARKING_LOCATION = 'SENTRAL SENAYAN', MOD_BY = 'Aryo Budi', MOD_DATE = getdate(), MOD_IP_ADDRESS = 'F-456963' WHERE CODE = '4120039772';</v>
      </c>
    </row>
    <row r="1679" spans="5:99" customFormat="1" x14ac:dyDescent="0.25">
      <c r="E1679" t="s">
        <v>7356</v>
      </c>
      <c r="I1679" t="s">
        <v>6821</v>
      </c>
      <c r="U1679" t="s">
        <v>8214</v>
      </c>
      <c r="AC1679" t="s">
        <v>7356</v>
      </c>
      <c r="AG1679" t="s">
        <v>474</v>
      </c>
      <c r="AN1679" t="s">
        <v>7357</v>
      </c>
      <c r="AV1679" t="s">
        <v>6834</v>
      </c>
      <c r="BB1679" t="s">
        <v>6811</v>
      </c>
      <c r="BX1679" t="s">
        <v>7885</v>
      </c>
      <c r="CC1679" t="s">
        <v>7882</v>
      </c>
      <c r="CG1679" s="44" t="s">
        <v>8267</v>
      </c>
      <c r="CN1679" t="s">
        <v>7883</v>
      </c>
      <c r="CU1679" t="str">
        <f t="shared" si="8"/>
        <v>update IFINAMS.dbo.ASSET set PARKING_LOCATION = 'HANGGAR', MOD_BY = 'Aryo Budi', MOD_DATE = getdate(), MOD_IP_ADDRESS = 'F-456963' WHERE CODE = '4120039866';</v>
      </c>
    </row>
    <row r="1680" spans="5:99" customFormat="1" x14ac:dyDescent="0.25">
      <c r="E1680" t="s">
        <v>7659</v>
      </c>
      <c r="I1680" t="s">
        <v>6815</v>
      </c>
      <c r="U1680" t="s">
        <v>8215</v>
      </c>
      <c r="AC1680" t="s">
        <v>7659</v>
      </c>
      <c r="AG1680" t="s">
        <v>474</v>
      </c>
      <c r="AN1680" t="s">
        <v>7660</v>
      </c>
      <c r="AV1680" t="s">
        <v>7174</v>
      </c>
      <c r="BB1680" t="s">
        <v>6811</v>
      </c>
      <c r="BX1680" t="s">
        <v>7885</v>
      </c>
      <c r="CC1680" t="s">
        <v>7882</v>
      </c>
      <c r="CG1680" s="44" t="s">
        <v>8267</v>
      </c>
      <c r="CN1680" t="s">
        <v>7883</v>
      </c>
      <c r="CU1680" t="str">
        <f t="shared" si="8"/>
        <v>update IFINAMS.dbo.ASSET set PARKING_LOCATION = 'X2 PAINT', MOD_BY = 'Aryo Budi', MOD_DATE = getdate(), MOD_IP_ADDRESS = 'F-456963' WHERE CODE = '4120039867';</v>
      </c>
    </row>
    <row r="1681" spans="5:99" customFormat="1" x14ac:dyDescent="0.25">
      <c r="E1681" t="s">
        <v>7835</v>
      </c>
      <c r="I1681" t="s">
        <v>7152</v>
      </c>
      <c r="U1681" t="s">
        <v>8216</v>
      </c>
      <c r="AC1681" t="s">
        <v>7835</v>
      </c>
      <c r="AG1681" t="s">
        <v>474</v>
      </c>
      <c r="AN1681" t="s">
        <v>7836</v>
      </c>
      <c r="AV1681" t="s">
        <v>7314</v>
      </c>
      <c r="BB1681" t="s">
        <v>6806</v>
      </c>
      <c r="BX1681" t="s">
        <v>7885</v>
      </c>
      <c r="CC1681" t="s">
        <v>7882</v>
      </c>
      <c r="CG1681" s="44" t="s">
        <v>8267</v>
      </c>
      <c r="CN1681" t="s">
        <v>7883</v>
      </c>
      <c r="CU1681" t="str">
        <f t="shared" si="8"/>
        <v>update IFINAMS.dbo.ASSET set PARKING_LOCATION = 'KARYA MAJU SAMPURNA BEKASI', MOD_BY = 'Aryo Budi', MOD_DATE = getdate(), MOD_IP_ADDRESS = 'F-456963' WHERE CODE = '4120039878';</v>
      </c>
    </row>
    <row r="1682" spans="5:99" customFormat="1" x14ac:dyDescent="0.25">
      <c r="E1682" t="s">
        <v>7393</v>
      </c>
      <c r="I1682" t="s">
        <v>6893</v>
      </c>
      <c r="U1682" t="s">
        <v>8217</v>
      </c>
      <c r="AC1682" t="s">
        <v>7393</v>
      </c>
      <c r="AG1682" t="s">
        <v>474</v>
      </c>
      <c r="AN1682" t="s">
        <v>7394</v>
      </c>
      <c r="AV1682" t="s">
        <v>6892</v>
      </c>
      <c r="BB1682" t="s">
        <v>6806</v>
      </c>
      <c r="BX1682" t="s">
        <v>7885</v>
      </c>
      <c r="CC1682" t="s">
        <v>7882</v>
      </c>
      <c r="CG1682" s="44" t="s">
        <v>8267</v>
      </c>
      <c r="CN1682" t="s">
        <v>7883</v>
      </c>
      <c r="CU1682" t="str">
        <f t="shared" si="8"/>
        <v>update IFINAMS.dbo.ASSET set PARKING_LOCATION = 'KARYA MAJU SAMPURNA', MOD_BY = 'Aryo Budi', MOD_DATE = getdate(), MOD_IP_ADDRESS = 'F-456963' WHERE CODE = '4120039879';</v>
      </c>
    </row>
    <row r="1683" spans="5:99" customFormat="1" x14ac:dyDescent="0.25">
      <c r="E1683" t="s">
        <v>7635</v>
      </c>
      <c r="I1683" t="s">
        <v>6855</v>
      </c>
      <c r="U1683" t="s">
        <v>8218</v>
      </c>
      <c r="AC1683" t="s">
        <v>7635</v>
      </c>
      <c r="AG1683" t="s">
        <v>474</v>
      </c>
      <c r="AN1683" t="s">
        <v>7636</v>
      </c>
      <c r="AV1683" t="s">
        <v>7155</v>
      </c>
      <c r="BB1683" t="s">
        <v>6806</v>
      </c>
      <c r="BX1683" t="s">
        <v>7885</v>
      </c>
      <c r="CC1683" t="s">
        <v>7882</v>
      </c>
      <c r="CG1683" s="44" t="s">
        <v>8267</v>
      </c>
      <c r="CN1683" t="s">
        <v>7883</v>
      </c>
      <c r="CU1683" t="str">
        <f t="shared" si="8"/>
        <v>update IFINAMS.dbo.ASSET set PARKING_LOCATION = 'ALAM SURYA PUTRA', MOD_BY = 'Aryo Budi', MOD_DATE = getdate(), MOD_IP_ADDRESS = 'F-456963' WHERE CODE = '4120039881';</v>
      </c>
    </row>
    <row r="1684" spans="5:99" customFormat="1" x14ac:dyDescent="0.25">
      <c r="E1684" t="s">
        <v>7378</v>
      </c>
      <c r="I1684" t="s">
        <v>6855</v>
      </c>
      <c r="U1684" t="s">
        <v>8219</v>
      </c>
      <c r="AC1684" t="s">
        <v>7378</v>
      </c>
      <c r="AG1684" t="s">
        <v>474</v>
      </c>
      <c r="AN1684" t="s">
        <v>7379</v>
      </c>
      <c r="AV1684" t="s">
        <v>6867</v>
      </c>
      <c r="BB1684" t="s">
        <v>6868</v>
      </c>
      <c r="BX1684" t="s">
        <v>7885</v>
      </c>
      <c r="CC1684" t="s">
        <v>7882</v>
      </c>
      <c r="CG1684" s="44" t="s">
        <v>8267</v>
      </c>
      <c r="CN1684" t="s">
        <v>7883</v>
      </c>
      <c r="CU1684" t="str">
        <f t="shared" si="8"/>
        <v>update IFINAMS.dbo.ASSET set PARKING_LOCATION = 'ALAM SURYA PUTRA', MOD_BY = 'Aryo Budi', MOD_DATE = getdate(), MOD_IP_ADDRESS = 'F-456963' WHERE CODE = '4120039882';</v>
      </c>
    </row>
    <row r="1685" spans="5:99" customFormat="1" x14ac:dyDescent="0.25">
      <c r="E1685" t="s">
        <v>7493</v>
      </c>
      <c r="I1685" t="s">
        <v>6809</v>
      </c>
      <c r="U1685" t="s">
        <v>8220</v>
      </c>
      <c r="AC1685" t="s">
        <v>7493</v>
      </c>
      <c r="AG1685" t="s">
        <v>474</v>
      </c>
      <c r="AN1685" t="s">
        <v>7494</v>
      </c>
      <c r="AV1685" t="s">
        <v>7004</v>
      </c>
      <c r="BB1685" t="s">
        <v>6840</v>
      </c>
      <c r="BX1685" t="s">
        <v>7885</v>
      </c>
      <c r="CC1685" t="s">
        <v>7902</v>
      </c>
      <c r="CG1685" s="44" t="s">
        <v>8386</v>
      </c>
      <c r="CN1685" t="s">
        <v>7986</v>
      </c>
      <c r="CU1685" t="str">
        <f t="shared" si="8"/>
        <v>update IFINAMS.dbo.ASSET set PARKING_LOCATION = 'PERMATA HIJAU', MOD_BY = 'Aryo Budi', MOD_DATE = getdate(), MOD_IP_ADDRESS = 'F-456963' WHERE CODE = '4120039946';</v>
      </c>
    </row>
    <row r="1686" spans="5:99" customFormat="1" x14ac:dyDescent="0.25">
      <c r="E1686" t="s">
        <v>7603</v>
      </c>
      <c r="I1686" t="s">
        <v>7126</v>
      </c>
      <c r="U1686" t="s">
        <v>8221</v>
      </c>
      <c r="AC1686" t="s">
        <v>7603</v>
      </c>
      <c r="AG1686" t="s">
        <v>474</v>
      </c>
      <c r="AN1686" t="s">
        <v>7604</v>
      </c>
      <c r="AV1686" t="s">
        <v>7123</v>
      </c>
      <c r="BB1686" t="s">
        <v>7987</v>
      </c>
      <c r="BX1686" t="s">
        <v>7885</v>
      </c>
      <c r="CC1686" t="s">
        <v>7891</v>
      </c>
      <c r="CG1686" s="44" t="s">
        <v>8387</v>
      </c>
      <c r="CN1686" t="s">
        <v>7892</v>
      </c>
      <c r="CU1686" t="str">
        <f t="shared" si="8"/>
        <v>update IFINAMS.dbo.ASSET set PARKING_LOCATION = 'BENGKEL BODY REPAIR', MOD_BY = 'Aryo Budi', MOD_DATE = getdate(), MOD_IP_ADDRESS = 'F-456963' WHERE CODE = '4120039969';</v>
      </c>
    </row>
    <row r="1687" spans="5:99" customFormat="1" x14ac:dyDescent="0.25">
      <c r="E1687" t="s">
        <v>766</v>
      </c>
      <c r="I1687" t="s">
        <v>7051</v>
      </c>
      <c r="U1687" t="s">
        <v>8222</v>
      </c>
      <c r="AC1687" t="s">
        <v>766</v>
      </c>
      <c r="AG1687" t="s">
        <v>474</v>
      </c>
      <c r="AN1687" t="s">
        <v>7541</v>
      </c>
      <c r="AV1687" t="s">
        <v>7050</v>
      </c>
      <c r="BB1687" t="s">
        <v>6871</v>
      </c>
      <c r="BX1687" t="s">
        <v>7881</v>
      </c>
      <c r="CC1687" t="s">
        <v>7882</v>
      </c>
      <c r="CG1687" s="44" t="s">
        <v>8267</v>
      </c>
      <c r="CN1687" t="s">
        <v>7883</v>
      </c>
      <c r="CU1687" t="str">
        <f t="shared" si="8"/>
        <v>update IFINAMS.dbo.ASSET set PARKING_LOCATION = 'POOL PERMATA HIJAU', MOD_BY = 'Aryo Budi', MOD_DATE = getdate(), MOD_IP_ADDRESS = 'F-456963' WHERE CODE = '4120040005';</v>
      </c>
    </row>
    <row r="1688" spans="5:99" customFormat="1" x14ac:dyDescent="0.25">
      <c r="E1688" t="s">
        <v>7693</v>
      </c>
      <c r="I1688" t="s">
        <v>6809</v>
      </c>
      <c r="U1688" t="s">
        <v>8223</v>
      </c>
      <c r="AC1688" t="s">
        <v>7693</v>
      </c>
      <c r="AG1688" t="s">
        <v>474</v>
      </c>
      <c r="AN1688" t="s">
        <v>7694</v>
      </c>
      <c r="AV1688" t="s">
        <v>7205</v>
      </c>
      <c r="BB1688" t="s">
        <v>6871</v>
      </c>
      <c r="BX1688" t="s">
        <v>7881</v>
      </c>
      <c r="CC1688" t="s">
        <v>7891</v>
      </c>
      <c r="CG1688" s="44" t="s">
        <v>8388</v>
      </c>
      <c r="CN1688" t="s">
        <v>7892</v>
      </c>
      <c r="CU1688" t="str">
        <f t="shared" si="8"/>
        <v>update IFINAMS.dbo.ASSET set PARKING_LOCATION = 'PERMATA HIJAU', MOD_BY = 'Aryo Budi', MOD_DATE = getdate(), MOD_IP_ADDRESS = 'F-456963' WHERE CODE = '4120040011';</v>
      </c>
    </row>
    <row r="1689" spans="5:99" customFormat="1" x14ac:dyDescent="0.25">
      <c r="E1689" t="s">
        <v>7714</v>
      </c>
      <c r="I1689" t="s">
        <v>6809</v>
      </c>
      <c r="U1689" t="s">
        <v>8224</v>
      </c>
      <c r="AC1689" t="s">
        <v>7714</v>
      </c>
      <c r="AG1689" t="s">
        <v>474</v>
      </c>
      <c r="AN1689" t="s">
        <v>7715</v>
      </c>
      <c r="AV1689" t="s">
        <v>7221</v>
      </c>
      <c r="BB1689" t="s">
        <v>6871</v>
      </c>
      <c r="BX1689" t="s">
        <v>7885</v>
      </c>
      <c r="CC1689" t="s">
        <v>7882</v>
      </c>
      <c r="CG1689" s="44" t="s">
        <v>8267</v>
      </c>
      <c r="CN1689" t="s">
        <v>7883</v>
      </c>
      <c r="CU1689" t="str">
        <f t="shared" si="8"/>
        <v>update IFINAMS.dbo.ASSET set PARKING_LOCATION = 'PERMATA HIJAU', MOD_BY = 'Aryo Budi', MOD_DATE = getdate(), MOD_IP_ADDRESS = 'F-456963' WHERE CODE = '4120040033';</v>
      </c>
    </row>
    <row r="1690" spans="5:99" customFormat="1" x14ac:dyDescent="0.25">
      <c r="E1690" t="s">
        <v>7459</v>
      </c>
      <c r="I1690" t="s">
        <v>6809</v>
      </c>
      <c r="U1690" t="s">
        <v>8225</v>
      </c>
      <c r="AC1690" t="s">
        <v>7459</v>
      </c>
      <c r="AG1690" t="s">
        <v>474</v>
      </c>
      <c r="AN1690" t="s">
        <v>7460</v>
      </c>
      <c r="AV1690" t="s">
        <v>6973</v>
      </c>
      <c r="BB1690" t="s">
        <v>6871</v>
      </c>
      <c r="BX1690" t="s">
        <v>7885</v>
      </c>
      <c r="CC1690" t="s">
        <v>7936</v>
      </c>
      <c r="CG1690" s="44" t="s">
        <v>8389</v>
      </c>
      <c r="CN1690" t="s">
        <v>7900</v>
      </c>
      <c r="CU1690" t="str">
        <f t="shared" si="8"/>
        <v>update IFINAMS.dbo.ASSET set PARKING_LOCATION = 'PERMATA HIJAU', MOD_BY = 'Aryo Budi', MOD_DATE = getdate(), MOD_IP_ADDRESS = 'F-456963' WHERE CODE = '4120040034';</v>
      </c>
    </row>
    <row r="1691" spans="5:99" customFormat="1" x14ac:dyDescent="0.25">
      <c r="E1691" t="s">
        <v>7465</v>
      </c>
      <c r="I1691" t="s">
        <v>6809</v>
      </c>
      <c r="U1691" t="s">
        <v>8226</v>
      </c>
      <c r="AC1691" t="s">
        <v>7465</v>
      </c>
      <c r="AG1691" t="s">
        <v>474</v>
      </c>
      <c r="AN1691" t="s">
        <v>7466</v>
      </c>
      <c r="AV1691" t="s">
        <v>6980</v>
      </c>
      <c r="BB1691" t="s">
        <v>6871</v>
      </c>
      <c r="BX1691" t="s">
        <v>7885</v>
      </c>
      <c r="CC1691" t="s">
        <v>7884</v>
      </c>
      <c r="CG1691" s="44" t="s">
        <v>8390</v>
      </c>
      <c r="CN1691" t="s">
        <v>7988</v>
      </c>
      <c r="CU1691" t="str">
        <f t="shared" si="8"/>
        <v>update IFINAMS.dbo.ASSET set PARKING_LOCATION = 'PERMATA HIJAU', MOD_BY = 'Aryo Budi', MOD_DATE = getdate(), MOD_IP_ADDRESS = 'F-456963' WHERE CODE = '4120040035';</v>
      </c>
    </row>
    <row r="1692" spans="5:99" customFormat="1" x14ac:dyDescent="0.25">
      <c r="E1692" t="s">
        <v>7354</v>
      </c>
      <c r="I1692" t="s">
        <v>879</v>
      </c>
      <c r="U1692" t="s">
        <v>8227</v>
      </c>
      <c r="AC1692" t="s">
        <v>7354</v>
      </c>
      <c r="AG1692" t="s">
        <v>474</v>
      </c>
      <c r="AN1692" t="s">
        <v>7355</v>
      </c>
      <c r="AV1692" t="s">
        <v>6830</v>
      </c>
      <c r="BB1692" t="s">
        <v>6831</v>
      </c>
      <c r="BX1692" t="s">
        <v>7881</v>
      </c>
      <c r="CC1692" t="s">
        <v>7882</v>
      </c>
      <c r="CG1692" s="44" t="s">
        <v>8267</v>
      </c>
      <c r="CN1692" t="s">
        <v>7883</v>
      </c>
      <c r="CU1692" t="str">
        <f t="shared" si="8"/>
        <v>update IFINAMS.dbo.ASSET set PARKING_LOCATION = 'SEMARANG', MOD_BY = 'Aryo Budi', MOD_DATE = getdate(), MOD_IP_ADDRESS = 'F-456963' WHERE CODE = '4120040161';</v>
      </c>
    </row>
    <row r="1693" spans="5:99" customFormat="1" x14ac:dyDescent="0.25">
      <c r="E1693" t="s">
        <v>7340</v>
      </c>
      <c r="I1693" t="s">
        <v>6804</v>
      </c>
      <c r="U1693" t="s">
        <v>8228</v>
      </c>
      <c r="AC1693" t="s">
        <v>7340</v>
      </c>
      <c r="AG1693" t="s">
        <v>474</v>
      </c>
      <c r="AN1693" t="s">
        <v>7341</v>
      </c>
      <c r="AV1693" t="s">
        <v>6798</v>
      </c>
      <c r="BB1693" t="s">
        <v>6799</v>
      </c>
      <c r="BX1693" t="s">
        <v>7885</v>
      </c>
      <c r="CC1693" t="s">
        <v>7989</v>
      </c>
      <c r="CG1693" s="44" t="s">
        <v>8391</v>
      </c>
      <c r="CN1693" t="s">
        <v>7923</v>
      </c>
      <c r="CU1693" t="str">
        <f t="shared" si="8"/>
        <v>update IFINAMS.dbo.ASSET set PARKING_LOCATION = 'KARYA MAJU SEMPURNA BEKASI', MOD_BY = 'Aryo Budi', MOD_DATE = getdate(), MOD_IP_ADDRESS = 'F-456963' WHERE CODE = '4120040177';</v>
      </c>
    </row>
    <row r="1694" spans="5:99" customFormat="1" x14ac:dyDescent="0.25">
      <c r="E1694" t="s">
        <v>7558</v>
      </c>
      <c r="I1694" t="s">
        <v>7051</v>
      </c>
      <c r="U1694" t="s">
        <v>8229</v>
      </c>
      <c r="AC1694" t="s">
        <v>7558</v>
      </c>
      <c r="AG1694" t="s">
        <v>474</v>
      </c>
      <c r="AN1694" t="s">
        <v>7559</v>
      </c>
      <c r="AV1694" t="s">
        <v>7075</v>
      </c>
      <c r="BB1694" t="s">
        <v>6871</v>
      </c>
      <c r="BX1694" t="s">
        <v>7881</v>
      </c>
      <c r="CC1694" t="s">
        <v>7882</v>
      </c>
      <c r="CG1694" s="44" t="s">
        <v>8267</v>
      </c>
      <c r="CN1694" t="s">
        <v>7883</v>
      </c>
      <c r="CU1694" t="str">
        <f t="shared" si="8"/>
        <v>update IFINAMS.dbo.ASSET set PARKING_LOCATION = 'POOL PERMATA HIJAU', MOD_BY = 'Aryo Budi', MOD_DATE = getdate(), MOD_IP_ADDRESS = 'F-456963' WHERE CODE = '4120040213';</v>
      </c>
    </row>
    <row r="1695" spans="5:99" customFormat="1" x14ac:dyDescent="0.25">
      <c r="E1695" t="s">
        <v>7403</v>
      </c>
      <c r="I1695" t="s">
        <v>6909</v>
      </c>
      <c r="U1695" t="s">
        <v>8230</v>
      </c>
      <c r="AC1695" t="s">
        <v>7403</v>
      </c>
      <c r="AG1695" t="s">
        <v>474</v>
      </c>
      <c r="AN1695" t="s">
        <v>7404</v>
      </c>
      <c r="AV1695" t="s">
        <v>6906</v>
      </c>
      <c r="BB1695" t="s">
        <v>6907</v>
      </c>
      <c r="BX1695" t="s">
        <v>7885</v>
      </c>
      <c r="CC1695" t="s">
        <v>7882</v>
      </c>
      <c r="CG1695" s="44" t="s">
        <v>8267</v>
      </c>
      <c r="CN1695" t="s">
        <v>7883</v>
      </c>
      <c r="CU1695" t="str">
        <f t="shared" si="8"/>
        <v>update IFINAMS.dbo.ASSET set PARKING_LOCATION = 'BOS CIBINONG', MOD_BY = 'Aryo Budi', MOD_DATE = getdate(), MOD_IP_ADDRESS = 'F-456963' WHERE CODE = '4120040356';</v>
      </c>
    </row>
    <row r="1696" spans="5:99" customFormat="1" x14ac:dyDescent="0.25">
      <c r="E1696" t="s">
        <v>7546</v>
      </c>
      <c r="I1696" t="s">
        <v>7051</v>
      </c>
      <c r="U1696" t="s">
        <v>8231</v>
      </c>
      <c r="AC1696" t="s">
        <v>7546</v>
      </c>
      <c r="AG1696" t="s">
        <v>474</v>
      </c>
      <c r="AN1696" t="s">
        <v>7547</v>
      </c>
      <c r="AV1696" t="s">
        <v>7058</v>
      </c>
      <c r="BB1696" t="s">
        <v>7059</v>
      </c>
      <c r="BX1696" t="s">
        <v>7881</v>
      </c>
      <c r="CC1696" t="s">
        <v>7909</v>
      </c>
      <c r="CG1696" s="44" t="s">
        <v>8392</v>
      </c>
      <c r="CN1696" t="s">
        <v>7990</v>
      </c>
      <c r="CU1696" t="str">
        <f t="shared" si="8"/>
        <v>update IFINAMS.dbo.ASSET set PARKING_LOCATION = 'POOL PERMATA HIJAU', MOD_BY = 'Aryo Budi', MOD_DATE = getdate(), MOD_IP_ADDRESS = 'F-456963' WHERE CODE = '4120040409';</v>
      </c>
    </row>
    <row r="1697" spans="5:99" customFormat="1" x14ac:dyDescent="0.25">
      <c r="E1697" t="s">
        <v>7697</v>
      </c>
      <c r="I1697" t="s">
        <v>6809</v>
      </c>
      <c r="U1697" t="s">
        <v>8232</v>
      </c>
      <c r="AC1697" t="s">
        <v>7697</v>
      </c>
      <c r="AG1697" t="s">
        <v>474</v>
      </c>
      <c r="AN1697" t="s">
        <v>7698</v>
      </c>
      <c r="AV1697" t="s">
        <v>7209</v>
      </c>
      <c r="BB1697" t="s">
        <v>7059</v>
      </c>
      <c r="BX1697" t="s">
        <v>7885</v>
      </c>
      <c r="CC1697" t="s">
        <v>7909</v>
      </c>
      <c r="CG1697" s="44" t="s">
        <v>8393</v>
      </c>
      <c r="CN1697" t="s">
        <v>7977</v>
      </c>
      <c r="CU1697" t="str">
        <f t="shared" si="8"/>
        <v>update IFINAMS.dbo.ASSET set PARKING_LOCATION = 'PERMATA HIJAU', MOD_BY = 'Aryo Budi', MOD_DATE = getdate(), MOD_IP_ADDRESS = 'F-456963' WHERE CODE = '4120040410';</v>
      </c>
    </row>
    <row r="1698" spans="5:99" customFormat="1" x14ac:dyDescent="0.25">
      <c r="E1698" t="s">
        <v>7417</v>
      </c>
      <c r="I1698" t="s">
        <v>6809</v>
      </c>
      <c r="U1698" t="s">
        <v>8233</v>
      </c>
      <c r="AC1698" t="s">
        <v>7417</v>
      </c>
      <c r="AG1698" t="s">
        <v>474</v>
      </c>
      <c r="AN1698" t="s">
        <v>7418</v>
      </c>
      <c r="AV1698" t="s">
        <v>6927</v>
      </c>
      <c r="BB1698" t="s">
        <v>6871</v>
      </c>
      <c r="BX1698" t="s">
        <v>7885</v>
      </c>
      <c r="CC1698" t="s">
        <v>7884</v>
      </c>
      <c r="CG1698" s="44" t="s">
        <v>8394</v>
      </c>
      <c r="CN1698" t="s">
        <v>7931</v>
      </c>
      <c r="CU1698" t="str">
        <f t="shared" si="8"/>
        <v>update IFINAMS.dbo.ASSET set PARKING_LOCATION = 'PERMATA HIJAU', MOD_BY = 'Aryo Budi', MOD_DATE = getdate(), MOD_IP_ADDRESS = 'F-456963' WHERE CODE = '4120041599';</v>
      </c>
    </row>
    <row r="1699" spans="5:99" customFormat="1" x14ac:dyDescent="0.25">
      <c r="E1699" t="s">
        <v>7499</v>
      </c>
      <c r="I1699" t="s">
        <v>6809</v>
      </c>
      <c r="U1699" t="s">
        <v>8234</v>
      </c>
      <c r="AC1699" t="s">
        <v>7499</v>
      </c>
      <c r="AG1699" t="s">
        <v>474</v>
      </c>
      <c r="AN1699" t="s">
        <v>7500</v>
      </c>
      <c r="AV1699" t="s">
        <v>7011</v>
      </c>
      <c r="BB1699" t="s">
        <v>6871</v>
      </c>
      <c r="BX1699" t="s">
        <v>7881</v>
      </c>
      <c r="CC1699" t="s">
        <v>7948</v>
      </c>
      <c r="CG1699" s="44" t="s">
        <v>8395</v>
      </c>
      <c r="CN1699" t="s">
        <v>7966</v>
      </c>
      <c r="CU1699" t="str">
        <f t="shared" si="8"/>
        <v>update IFINAMS.dbo.ASSET set PARKING_LOCATION = 'PERMATA HIJAU', MOD_BY = 'Aryo Budi', MOD_DATE = getdate(), MOD_IP_ADDRESS = 'F-456963' WHERE CODE = '4120041602';</v>
      </c>
    </row>
    <row r="1700" spans="5:99" customFormat="1" x14ac:dyDescent="0.25">
      <c r="E1700" t="s">
        <v>7501</v>
      </c>
      <c r="I1700" t="s">
        <v>6809</v>
      </c>
      <c r="U1700" t="s">
        <v>8235</v>
      </c>
      <c r="AC1700" t="s">
        <v>7501</v>
      </c>
      <c r="AG1700" t="s">
        <v>474</v>
      </c>
      <c r="AN1700" t="s">
        <v>7502</v>
      </c>
      <c r="AV1700" t="s">
        <v>7012</v>
      </c>
      <c r="BB1700" t="s">
        <v>6868</v>
      </c>
      <c r="BX1700" t="s">
        <v>7885</v>
      </c>
      <c r="CC1700" t="s">
        <v>7882</v>
      </c>
      <c r="CG1700" s="44" t="s">
        <v>8267</v>
      </c>
      <c r="CN1700" t="s">
        <v>7883</v>
      </c>
      <c r="CU1700" t="str">
        <f t="shared" si="8"/>
        <v>update IFINAMS.dbo.ASSET set PARKING_LOCATION = 'PERMATA HIJAU', MOD_BY = 'Aryo Budi', MOD_DATE = getdate(), MOD_IP_ADDRESS = 'F-456963' WHERE CODE = '4120041719';</v>
      </c>
    </row>
    <row r="1701" spans="5:99" customFormat="1" x14ac:dyDescent="0.25">
      <c r="E1701" t="s">
        <v>7485</v>
      </c>
      <c r="I1701" t="s">
        <v>6809</v>
      </c>
      <c r="U1701" t="s">
        <v>8236</v>
      </c>
      <c r="AC1701" t="s">
        <v>7485</v>
      </c>
      <c r="AG1701" t="s">
        <v>474</v>
      </c>
      <c r="AN1701" t="s">
        <v>7486</v>
      </c>
      <c r="AV1701" t="s">
        <v>6998</v>
      </c>
      <c r="BB1701" t="s">
        <v>7991</v>
      </c>
      <c r="BX1701" t="s">
        <v>7885</v>
      </c>
      <c r="CC1701" t="s">
        <v>7882</v>
      </c>
      <c r="CG1701" s="44" t="s">
        <v>8267</v>
      </c>
      <c r="CN1701" t="s">
        <v>7883</v>
      </c>
      <c r="CU1701" t="str">
        <f t="shared" si="8"/>
        <v>update IFINAMS.dbo.ASSET set PARKING_LOCATION = 'PERMATA HIJAU', MOD_BY = 'Aryo Budi', MOD_DATE = getdate(), MOD_IP_ADDRESS = 'F-456963' WHERE CODE = '4120041826';</v>
      </c>
    </row>
    <row r="1702" spans="5:99" customFormat="1" x14ac:dyDescent="0.25">
      <c r="E1702" t="s">
        <v>7342</v>
      </c>
      <c r="I1702" t="s">
        <v>6809</v>
      </c>
      <c r="U1702" t="s">
        <v>8237</v>
      </c>
      <c r="AC1702" t="s">
        <v>7342</v>
      </c>
      <c r="AG1702" t="s">
        <v>474</v>
      </c>
      <c r="AN1702" t="s">
        <v>7343</v>
      </c>
      <c r="AV1702" t="s">
        <v>6805</v>
      </c>
      <c r="BB1702" t="s">
        <v>6806</v>
      </c>
      <c r="BX1702" t="s">
        <v>7885</v>
      </c>
      <c r="CC1702" t="s">
        <v>7882</v>
      </c>
      <c r="CG1702" s="44" t="s">
        <v>8267</v>
      </c>
      <c r="CN1702" t="s">
        <v>7883</v>
      </c>
      <c r="CU1702" t="str">
        <f t="shared" si="8"/>
        <v>update IFINAMS.dbo.ASSET set PARKING_LOCATION = 'PERMATA HIJAU', MOD_BY = 'Aryo Budi', MOD_DATE = getdate(), MOD_IP_ADDRESS = 'F-456963' WHERE CODE = '4120041829';</v>
      </c>
    </row>
    <row r="1703" spans="5:99" customFormat="1" x14ac:dyDescent="0.25">
      <c r="E1703" t="s">
        <v>7637</v>
      </c>
      <c r="I1703" t="s">
        <v>6855</v>
      </c>
      <c r="U1703" t="s">
        <v>8238</v>
      </c>
      <c r="AC1703" t="s">
        <v>7637</v>
      </c>
      <c r="AG1703" t="s">
        <v>474</v>
      </c>
      <c r="AN1703" t="s">
        <v>7638</v>
      </c>
      <c r="AV1703" t="s">
        <v>7156</v>
      </c>
      <c r="BB1703" t="s">
        <v>6811</v>
      </c>
      <c r="BX1703" t="s">
        <v>7885</v>
      </c>
      <c r="CC1703" t="s">
        <v>7882</v>
      </c>
      <c r="CG1703" s="44" t="s">
        <v>8267</v>
      </c>
      <c r="CN1703" t="s">
        <v>7883</v>
      </c>
      <c r="CU1703" t="str">
        <f t="shared" si="8"/>
        <v>update IFINAMS.dbo.ASSET set PARKING_LOCATION = 'ALAM SURYA PUTRA', MOD_BY = 'Aryo Budi', MOD_DATE = getdate(), MOD_IP_ADDRESS = 'F-456963' WHERE CODE = '4120041833';</v>
      </c>
    </row>
    <row r="1704" spans="5:99" customFormat="1" x14ac:dyDescent="0.25">
      <c r="E1704" t="s">
        <v>7344</v>
      </c>
      <c r="I1704" t="s">
        <v>6809</v>
      </c>
      <c r="U1704" t="s">
        <v>8239</v>
      </c>
      <c r="AC1704" t="s">
        <v>7344</v>
      </c>
      <c r="AG1704" t="s">
        <v>474</v>
      </c>
      <c r="AN1704" t="s">
        <v>7345</v>
      </c>
      <c r="AV1704" t="s">
        <v>6810</v>
      </c>
      <c r="BB1704" t="s">
        <v>6811</v>
      </c>
      <c r="BX1704" t="s">
        <v>7885</v>
      </c>
      <c r="CC1704" t="s">
        <v>7882</v>
      </c>
      <c r="CG1704" s="44" t="s">
        <v>8267</v>
      </c>
      <c r="CN1704" t="s">
        <v>7883</v>
      </c>
      <c r="CU1704" t="str">
        <f t="shared" si="8"/>
        <v>update IFINAMS.dbo.ASSET set PARKING_LOCATION = 'PERMATA HIJAU', MOD_BY = 'Aryo Budi', MOD_DATE = getdate(), MOD_IP_ADDRESS = 'F-456963' WHERE CODE = '4120041834';</v>
      </c>
    </row>
    <row r="1705" spans="5:99" customFormat="1" x14ac:dyDescent="0.25">
      <c r="E1705" t="s">
        <v>7639</v>
      </c>
      <c r="I1705" t="s">
        <v>6855</v>
      </c>
      <c r="U1705" t="s">
        <v>8240</v>
      </c>
      <c r="AC1705" t="s">
        <v>7639</v>
      </c>
      <c r="AG1705" t="s">
        <v>474</v>
      </c>
      <c r="AN1705" t="s">
        <v>7640</v>
      </c>
      <c r="AV1705" t="s">
        <v>7157</v>
      </c>
      <c r="BB1705" t="s">
        <v>6811</v>
      </c>
      <c r="BX1705" t="s">
        <v>7885</v>
      </c>
      <c r="CC1705" t="s">
        <v>7882</v>
      </c>
      <c r="CG1705" s="44" t="s">
        <v>8267</v>
      </c>
      <c r="CN1705" t="s">
        <v>7883</v>
      </c>
      <c r="CU1705" t="str">
        <f t="shared" si="8"/>
        <v>update IFINAMS.dbo.ASSET set PARKING_LOCATION = 'ALAM SURYA PUTRA', MOD_BY = 'Aryo Budi', MOD_DATE = getdate(), MOD_IP_ADDRESS = 'F-456963' WHERE CODE = '4120041836';</v>
      </c>
    </row>
    <row r="1706" spans="5:99" customFormat="1" x14ac:dyDescent="0.25">
      <c r="E1706" t="s">
        <v>7677</v>
      </c>
      <c r="I1706" t="s">
        <v>7167</v>
      </c>
      <c r="U1706" t="s">
        <v>8241</v>
      </c>
      <c r="AC1706" t="s">
        <v>7677</v>
      </c>
      <c r="AG1706" t="s">
        <v>474</v>
      </c>
      <c r="AN1706" t="s">
        <v>7678</v>
      </c>
      <c r="AV1706" t="s">
        <v>7192</v>
      </c>
      <c r="BB1706" t="s">
        <v>7894</v>
      </c>
      <c r="BX1706" t="s">
        <v>7885</v>
      </c>
      <c r="CC1706" t="s">
        <v>7909</v>
      </c>
      <c r="CG1706" s="44" t="s">
        <v>8396</v>
      </c>
      <c r="CN1706" t="s">
        <v>7967</v>
      </c>
      <c r="CU1706" t="str">
        <f t="shared" si="8"/>
        <v>update IFINAMS.dbo.ASSET set PARKING_LOCATION = 'OTOBID', MOD_BY = 'Aryo Budi', MOD_DATE = getdate(), MOD_IP_ADDRESS = 'F-456963' WHERE CODE = '4120041901';</v>
      </c>
    </row>
    <row r="1707" spans="5:99" customFormat="1" x14ac:dyDescent="0.25">
      <c r="E1707" t="s">
        <v>7413</v>
      </c>
      <c r="I1707" t="s">
        <v>6924</v>
      </c>
      <c r="U1707" t="s">
        <v>8242</v>
      </c>
      <c r="AC1707" t="s">
        <v>7413</v>
      </c>
      <c r="AG1707" t="s">
        <v>474</v>
      </c>
      <c r="AN1707" t="s">
        <v>7414</v>
      </c>
      <c r="AV1707" t="s">
        <v>6923</v>
      </c>
      <c r="BB1707" t="s">
        <v>6831</v>
      </c>
      <c r="BX1707" t="s">
        <v>7885</v>
      </c>
      <c r="CC1707" t="s">
        <v>7882</v>
      </c>
      <c r="CG1707" s="44" t="s">
        <v>8267</v>
      </c>
      <c r="CN1707" t="s">
        <v>7883</v>
      </c>
      <c r="CU1707" t="str">
        <f t="shared" si="8"/>
        <v>update IFINAMS.dbo.ASSET set PARKING_LOCATION = 'RAJAWARNA', MOD_BY = 'Aryo Budi', MOD_DATE = getdate(), MOD_IP_ADDRESS = 'F-456963' WHERE CODE = '4120041909';</v>
      </c>
    </row>
    <row r="1708" spans="5:99" customFormat="1" x14ac:dyDescent="0.25">
      <c r="E1708" t="s">
        <v>7657</v>
      </c>
      <c r="I1708" t="s">
        <v>6842</v>
      </c>
      <c r="U1708" t="s">
        <v>8243</v>
      </c>
      <c r="AC1708" t="s">
        <v>7657</v>
      </c>
      <c r="AG1708" t="s">
        <v>474</v>
      </c>
      <c r="AN1708" t="s">
        <v>7658</v>
      </c>
      <c r="AV1708" t="s">
        <v>7172</v>
      </c>
      <c r="BB1708" t="s">
        <v>7894</v>
      </c>
      <c r="BX1708" t="s">
        <v>7885</v>
      </c>
      <c r="CC1708" t="s">
        <v>7922</v>
      </c>
      <c r="CG1708" s="44" t="s">
        <v>8397</v>
      </c>
      <c r="CN1708" t="s">
        <v>7992</v>
      </c>
      <c r="CU1708" t="str">
        <f t="shared" si="8"/>
        <v>update IFINAMS.dbo.ASSET set PARKING_LOCATION = 'CAREADY', MOD_BY = 'Aryo Budi', MOD_DATE = getdate(), MOD_IP_ADDRESS = 'F-456963' WHERE CODE = '4120041916';</v>
      </c>
    </row>
    <row r="1709" spans="5:99" customFormat="1" x14ac:dyDescent="0.25">
      <c r="E1709" t="s">
        <v>7817</v>
      </c>
      <c r="I1709" t="s">
        <v>7300</v>
      </c>
      <c r="U1709" t="s">
        <v>8244</v>
      </c>
      <c r="AC1709" t="s">
        <v>7817</v>
      </c>
      <c r="AG1709" t="s">
        <v>474</v>
      </c>
      <c r="AN1709" t="s">
        <v>7818</v>
      </c>
      <c r="AV1709" t="s">
        <v>7299</v>
      </c>
      <c r="BB1709" t="s">
        <v>7894</v>
      </c>
      <c r="BX1709" t="s">
        <v>7885</v>
      </c>
      <c r="CC1709" t="s">
        <v>7884</v>
      </c>
      <c r="CG1709" s="44" t="s">
        <v>8398</v>
      </c>
      <c r="CN1709" t="s">
        <v>7939</v>
      </c>
      <c r="CU1709" t="str">
        <f t="shared" si="8"/>
        <v>update IFINAMS.dbo.ASSET set PARKING_LOCATION = 'OTOBID PEKANBARU', MOD_BY = 'Aryo Budi', MOD_DATE = getdate(), MOD_IP_ADDRESS = 'F-456963' WHERE CODE = '4120041949';</v>
      </c>
    </row>
    <row r="1710" spans="5:99" customFormat="1" x14ac:dyDescent="0.25">
      <c r="E1710" t="s">
        <v>7809</v>
      </c>
      <c r="I1710" t="s">
        <v>7292</v>
      </c>
      <c r="U1710" t="s">
        <v>8245</v>
      </c>
      <c r="AC1710" t="s">
        <v>7809</v>
      </c>
      <c r="AG1710" t="s">
        <v>474</v>
      </c>
      <c r="AN1710" t="s">
        <v>7810</v>
      </c>
      <c r="AV1710" t="s">
        <v>7291</v>
      </c>
      <c r="BB1710" t="s">
        <v>7894</v>
      </c>
      <c r="BX1710" t="s">
        <v>7885</v>
      </c>
      <c r="CC1710" t="s">
        <v>7884</v>
      </c>
      <c r="CG1710" s="44" t="s">
        <v>8399</v>
      </c>
      <c r="CN1710" t="s">
        <v>7933</v>
      </c>
      <c r="CU1710" t="str">
        <f t="shared" si="8"/>
        <v>update IFINAMS.dbo.ASSET set PARKING_LOCATION = 'JBA', MOD_BY = 'Aryo Budi', MOD_DATE = getdate(), MOD_IP_ADDRESS = 'F-456963' WHERE CODE = '4120041950';</v>
      </c>
    </row>
    <row r="1711" spans="5:99" customFormat="1" x14ac:dyDescent="0.25">
      <c r="E1711" t="s">
        <v>7591</v>
      </c>
      <c r="I1711" t="s">
        <v>7111</v>
      </c>
      <c r="U1711" t="s">
        <v>8246</v>
      </c>
      <c r="AC1711" t="s">
        <v>7591</v>
      </c>
      <c r="AG1711" t="s">
        <v>474</v>
      </c>
      <c r="AN1711" t="s">
        <v>7592</v>
      </c>
      <c r="AV1711" t="s">
        <v>7110</v>
      </c>
      <c r="BB1711" t="s">
        <v>7109</v>
      </c>
      <c r="BX1711" t="s">
        <v>7881</v>
      </c>
      <c r="CC1711" t="s">
        <v>7882</v>
      </c>
      <c r="CG1711" s="44" t="s">
        <v>8267</v>
      </c>
      <c r="CN1711" t="s">
        <v>7883</v>
      </c>
      <c r="CU1711" t="str">
        <f t="shared" si="8"/>
        <v>update IFINAMS.dbo.ASSET set PARKING_LOCATION = 'MAESTRO', MOD_BY = 'Aryo Budi', MOD_DATE = getdate(), MOD_IP_ADDRESS = 'F-456963' WHERE CODE = '4120041970';</v>
      </c>
    </row>
    <row r="1712" spans="5:99" customFormat="1" x14ac:dyDescent="0.25">
      <c r="E1712" t="s">
        <v>7421</v>
      </c>
      <c r="I1712" t="s">
        <v>6935</v>
      </c>
      <c r="U1712" t="s">
        <v>8247</v>
      </c>
      <c r="AC1712" t="s">
        <v>7421</v>
      </c>
      <c r="AG1712" t="s">
        <v>474</v>
      </c>
      <c r="AN1712" t="s">
        <v>7422</v>
      </c>
      <c r="AV1712" t="s">
        <v>6933</v>
      </c>
      <c r="BB1712" t="s">
        <v>6851</v>
      </c>
      <c r="BX1712" t="s">
        <v>7885</v>
      </c>
      <c r="CC1712" t="s">
        <v>7895</v>
      </c>
      <c r="CG1712" s="44" t="s">
        <v>8400</v>
      </c>
      <c r="CN1712" t="s">
        <v>7961</v>
      </c>
      <c r="CU1712" t="str">
        <f t="shared" si="8"/>
        <v>update IFINAMS.dbo.ASSET set PARKING_LOCATION = 'BENGKEL SANTOSO', MOD_BY = 'Aryo Budi', MOD_DATE = getdate(), MOD_IP_ADDRESS = 'F-456963' WHERE CODE = '4120042039';</v>
      </c>
    </row>
    <row r="1713" spans="5:99" customFormat="1" x14ac:dyDescent="0.25">
      <c r="E1713" t="s">
        <v>7352</v>
      </c>
      <c r="I1713" t="s">
        <v>6809</v>
      </c>
      <c r="U1713" t="s">
        <v>8248</v>
      </c>
      <c r="AC1713" t="s">
        <v>7352</v>
      </c>
      <c r="AG1713" t="s">
        <v>474</v>
      </c>
      <c r="AN1713" t="s">
        <v>7353</v>
      </c>
      <c r="AV1713" t="s">
        <v>6827</v>
      </c>
      <c r="BB1713" t="s">
        <v>6828</v>
      </c>
      <c r="BX1713" t="s">
        <v>7885</v>
      </c>
      <c r="CC1713" t="s">
        <v>7902</v>
      </c>
      <c r="CG1713" s="44" t="s">
        <v>8401</v>
      </c>
      <c r="CN1713" t="s">
        <v>7993</v>
      </c>
      <c r="CU1713" t="str">
        <f t="shared" si="8"/>
        <v>update IFINAMS.dbo.ASSET set PARKING_LOCATION = 'PERMATA HIJAU', MOD_BY = 'Aryo Budi', MOD_DATE = getdate(), MOD_IP_ADDRESS = 'F-456963' WHERE CODE = '4120042133';</v>
      </c>
    </row>
    <row r="1714" spans="5:99" customFormat="1" x14ac:dyDescent="0.25">
      <c r="E1714" t="s">
        <v>7346</v>
      </c>
      <c r="I1714" t="s">
        <v>6815</v>
      </c>
      <c r="U1714" t="s">
        <v>8249</v>
      </c>
      <c r="AC1714" t="s">
        <v>7346</v>
      </c>
      <c r="AG1714" t="s">
        <v>474</v>
      </c>
      <c r="AN1714" t="s">
        <v>7347</v>
      </c>
      <c r="AV1714" t="s">
        <v>6812</v>
      </c>
      <c r="BB1714" t="s">
        <v>6813</v>
      </c>
      <c r="BX1714" t="s">
        <v>7885</v>
      </c>
      <c r="CC1714" t="s">
        <v>7882</v>
      </c>
      <c r="CG1714" s="44" t="s">
        <v>8267</v>
      </c>
      <c r="CN1714" t="s">
        <v>7883</v>
      </c>
      <c r="CU1714" t="str">
        <f t="shared" si="8"/>
        <v>update IFINAMS.dbo.ASSET set PARKING_LOCATION = 'X2 PAINT', MOD_BY = 'Aryo Budi', MOD_DATE = getdate(), MOD_IP_ADDRESS = 'F-456963' WHERE CODE = '4120042140';</v>
      </c>
    </row>
    <row r="1715" spans="5:99" customFormat="1" x14ac:dyDescent="0.25">
      <c r="E1715" t="s">
        <v>7831</v>
      </c>
      <c r="I1715" t="s">
        <v>7152</v>
      </c>
      <c r="U1715" t="s">
        <v>8250</v>
      </c>
      <c r="AC1715" t="s">
        <v>7831</v>
      </c>
      <c r="AG1715" t="s">
        <v>474</v>
      </c>
      <c r="AN1715" t="s">
        <v>7832</v>
      </c>
      <c r="AV1715" t="s">
        <v>7310</v>
      </c>
      <c r="BB1715" t="s">
        <v>7311</v>
      </c>
      <c r="BX1715" t="s">
        <v>7885</v>
      </c>
      <c r="CC1715" t="s">
        <v>7882</v>
      </c>
      <c r="CG1715" s="44" t="s">
        <v>8267</v>
      </c>
      <c r="CN1715" t="s">
        <v>7883</v>
      </c>
      <c r="CU1715" t="str">
        <f t="shared" si="8"/>
        <v>update IFINAMS.dbo.ASSET set PARKING_LOCATION = 'KARYA MAJU SAMPURNA BEKASI', MOD_BY = 'Aryo Budi', MOD_DATE = getdate(), MOD_IP_ADDRESS = 'F-456963' WHERE CODE = '4120042141';</v>
      </c>
    </row>
    <row r="1716" spans="5:99" customFormat="1" x14ac:dyDescent="0.25">
      <c r="E1716" t="s">
        <v>7427</v>
      </c>
      <c r="I1716" t="s">
        <v>6943</v>
      </c>
      <c r="U1716" t="s">
        <v>8251</v>
      </c>
      <c r="AC1716" t="s">
        <v>7427</v>
      </c>
      <c r="AG1716" t="s">
        <v>474</v>
      </c>
      <c r="AN1716" t="s">
        <v>7428</v>
      </c>
      <c r="AV1716" t="s">
        <v>6940</v>
      </c>
      <c r="BB1716" t="s">
        <v>6941</v>
      </c>
      <c r="BX1716" t="s">
        <v>7881</v>
      </c>
      <c r="CC1716" t="s">
        <v>7884</v>
      </c>
      <c r="CG1716" s="44" t="s">
        <v>8402</v>
      </c>
      <c r="CN1716" t="s">
        <v>7990</v>
      </c>
      <c r="CU1716" t="str">
        <f t="shared" si="8"/>
        <v>update IFINAMS.dbo.ASSET set PARKING_LOCATION = 'USAHA BERSAMA', MOD_BY = 'Aryo Budi', MOD_DATE = getdate(), MOD_IP_ADDRESS = 'F-456963' WHERE CODE = '4120042143';</v>
      </c>
    </row>
    <row r="1717" spans="5:99" customFormat="1" x14ac:dyDescent="0.25">
      <c r="E1717" t="s">
        <v>7385</v>
      </c>
      <c r="I1717" t="s">
        <v>6842</v>
      </c>
      <c r="U1717" t="s">
        <v>8252</v>
      </c>
      <c r="AC1717" t="s">
        <v>7385</v>
      </c>
      <c r="AG1717" t="s">
        <v>474</v>
      </c>
      <c r="AN1717" t="s">
        <v>7386</v>
      </c>
      <c r="AV1717" t="s">
        <v>6880</v>
      </c>
      <c r="BB1717" t="s">
        <v>6881</v>
      </c>
      <c r="BX1717" t="s">
        <v>7885</v>
      </c>
      <c r="CC1717" t="s">
        <v>7882</v>
      </c>
      <c r="CG1717" s="44" t="s">
        <v>8267</v>
      </c>
      <c r="CN1717" t="s">
        <v>7883</v>
      </c>
      <c r="CU1717" t="str">
        <f t="shared" si="8"/>
        <v>update IFINAMS.dbo.ASSET set PARKING_LOCATION = 'CAREADY', MOD_BY = 'Aryo Budi', MOD_DATE = getdate(), MOD_IP_ADDRESS = 'F-456963' WHERE CODE = '4120042373';</v>
      </c>
    </row>
    <row r="1718" spans="5:99" customFormat="1" x14ac:dyDescent="0.25">
      <c r="E1718" t="s">
        <v>7437</v>
      </c>
      <c r="I1718" t="s">
        <v>6815</v>
      </c>
      <c r="U1718" t="s">
        <v>8253</v>
      </c>
      <c r="AC1718" t="s">
        <v>7437</v>
      </c>
      <c r="AG1718" t="s">
        <v>474</v>
      </c>
      <c r="AN1718" t="s">
        <v>7438</v>
      </c>
      <c r="AV1718" t="s">
        <v>6952</v>
      </c>
      <c r="BB1718" t="s">
        <v>6868</v>
      </c>
      <c r="BX1718" t="s">
        <v>7885</v>
      </c>
      <c r="CC1718" t="s">
        <v>7882</v>
      </c>
      <c r="CG1718" s="44" t="s">
        <v>8267</v>
      </c>
      <c r="CN1718" t="s">
        <v>7883</v>
      </c>
      <c r="CU1718" t="str">
        <f t="shared" si="8"/>
        <v>update IFINAMS.dbo.ASSET set PARKING_LOCATION = 'X2 PAINT', MOD_BY = 'Aryo Budi', MOD_DATE = getdate(), MOD_IP_ADDRESS = 'F-456963' WHERE CODE = '4120042434';</v>
      </c>
    </row>
    <row r="1719" spans="5:99" customFormat="1" x14ac:dyDescent="0.25">
      <c r="E1719" t="s">
        <v>7439</v>
      </c>
      <c r="I1719" t="s">
        <v>6804</v>
      </c>
      <c r="U1719" t="s">
        <v>8254</v>
      </c>
      <c r="AC1719" t="s">
        <v>7439</v>
      </c>
      <c r="AG1719" t="s">
        <v>474</v>
      </c>
      <c r="AN1719" t="s">
        <v>7440</v>
      </c>
      <c r="AV1719" t="s">
        <v>6953</v>
      </c>
      <c r="BB1719" t="s">
        <v>6868</v>
      </c>
      <c r="BX1719" t="s">
        <v>7885</v>
      </c>
      <c r="CC1719" t="s">
        <v>7884</v>
      </c>
      <c r="CG1719" s="44" t="s">
        <v>8403</v>
      </c>
      <c r="CN1719" t="s">
        <v>7994</v>
      </c>
      <c r="CU1719" t="str">
        <f t="shared" ref="CU1719:CU1732" si="9">"update IFINAMS.dbo.ASSET set PARKING_LOCATION = '" &amp; TRIM(I1719) &amp; "', MOD_BY = 'Aryo Budi', MOD_DATE = getdate(), MOD_IP_ADDRESS = 'F-456963' WHERE CODE = '" &amp; TRIM(SUBSTITUTE(U1719, "|", "")) &amp; "';"</f>
        <v>update IFINAMS.dbo.ASSET set PARKING_LOCATION = 'KARYA MAJU SEMPURNA BEKASI', MOD_BY = 'Aryo Budi', MOD_DATE = getdate(), MOD_IP_ADDRESS = 'F-456963' WHERE CODE = '4120042435';</v>
      </c>
    </row>
    <row r="1720" spans="5:99" customFormat="1" x14ac:dyDescent="0.25">
      <c r="E1720" t="s">
        <v>7441</v>
      </c>
      <c r="I1720" t="s">
        <v>6804</v>
      </c>
      <c r="U1720" t="s">
        <v>8255</v>
      </c>
      <c r="AC1720" t="s">
        <v>7441</v>
      </c>
      <c r="AG1720" t="s">
        <v>474</v>
      </c>
      <c r="AN1720" t="s">
        <v>7442</v>
      </c>
      <c r="AV1720" t="s">
        <v>6954</v>
      </c>
      <c r="BB1720" t="s">
        <v>6868</v>
      </c>
      <c r="BX1720" t="s">
        <v>7885</v>
      </c>
      <c r="CC1720" t="s">
        <v>7882</v>
      </c>
      <c r="CG1720" s="44" t="s">
        <v>8267</v>
      </c>
      <c r="CN1720" t="s">
        <v>7883</v>
      </c>
      <c r="CU1720" t="str">
        <f t="shared" si="9"/>
        <v>update IFINAMS.dbo.ASSET set PARKING_LOCATION = 'KARYA MAJU SEMPURNA BEKASI', MOD_BY = 'Aryo Budi', MOD_DATE = getdate(), MOD_IP_ADDRESS = 'F-456963' WHERE CODE = '4120042436';</v>
      </c>
    </row>
    <row r="1721" spans="5:99" customFormat="1" x14ac:dyDescent="0.25">
      <c r="E1721" t="s">
        <v>7409</v>
      </c>
      <c r="I1721" t="s">
        <v>6842</v>
      </c>
      <c r="U1721" t="s">
        <v>8256</v>
      </c>
      <c r="AC1721" t="s">
        <v>7409</v>
      </c>
      <c r="AG1721" t="s">
        <v>474</v>
      </c>
      <c r="AN1721" t="s">
        <v>7410</v>
      </c>
      <c r="AV1721" t="s">
        <v>6919</v>
      </c>
      <c r="BB1721" t="s">
        <v>6920</v>
      </c>
      <c r="BX1721" t="s">
        <v>7885</v>
      </c>
      <c r="CC1721" t="s">
        <v>7882</v>
      </c>
      <c r="CG1721" s="44" t="s">
        <v>8267</v>
      </c>
      <c r="CN1721" t="s">
        <v>7883</v>
      </c>
      <c r="CU1721" t="str">
        <f t="shared" si="9"/>
        <v>update IFINAMS.dbo.ASSET set PARKING_LOCATION = 'CAREADY', MOD_BY = 'Aryo Budi', MOD_DATE = getdate(), MOD_IP_ADDRESS = 'F-456963' WHERE CODE = '4120042551';</v>
      </c>
    </row>
    <row r="1722" spans="5:99" customFormat="1" x14ac:dyDescent="0.25">
      <c r="E1722" t="s">
        <v>7411</v>
      </c>
      <c r="I1722" t="s">
        <v>6842</v>
      </c>
      <c r="U1722" t="s">
        <v>8257</v>
      </c>
      <c r="AC1722" t="s">
        <v>7411</v>
      </c>
      <c r="AG1722" t="s">
        <v>474</v>
      </c>
      <c r="AN1722" t="s">
        <v>7412</v>
      </c>
      <c r="AV1722" t="s">
        <v>6922</v>
      </c>
      <c r="BB1722" t="s">
        <v>6920</v>
      </c>
      <c r="BX1722" t="s">
        <v>7885</v>
      </c>
      <c r="CC1722" t="s">
        <v>7882</v>
      </c>
      <c r="CG1722" s="44" t="s">
        <v>8267</v>
      </c>
      <c r="CN1722" t="s">
        <v>7883</v>
      </c>
      <c r="CU1722" t="str">
        <f t="shared" si="9"/>
        <v>update IFINAMS.dbo.ASSET set PARKING_LOCATION = 'CAREADY', MOD_BY = 'Aryo Budi', MOD_DATE = getdate(), MOD_IP_ADDRESS = 'F-456963' WHERE CODE = '4120042552';</v>
      </c>
    </row>
    <row r="1723" spans="5:99" customFormat="1" x14ac:dyDescent="0.25">
      <c r="E1723" t="s">
        <v>7589</v>
      </c>
      <c r="I1723" t="s">
        <v>6809</v>
      </c>
      <c r="U1723" t="s">
        <v>8258</v>
      </c>
      <c r="AC1723" t="s">
        <v>7589</v>
      </c>
      <c r="AG1723" t="s">
        <v>474</v>
      </c>
      <c r="AN1723" t="s">
        <v>7590</v>
      </c>
      <c r="AV1723" t="s">
        <v>7108</v>
      </c>
      <c r="BB1723" t="s">
        <v>7109</v>
      </c>
      <c r="BX1723" t="s">
        <v>7881</v>
      </c>
      <c r="CC1723" t="s">
        <v>7882</v>
      </c>
      <c r="CG1723" s="44" t="s">
        <v>8267</v>
      </c>
      <c r="CN1723" t="s">
        <v>7883</v>
      </c>
      <c r="CU1723" t="str">
        <f t="shared" si="9"/>
        <v>update IFINAMS.dbo.ASSET set PARKING_LOCATION = 'PERMATA HIJAU', MOD_BY = 'Aryo Budi', MOD_DATE = getdate(), MOD_IP_ADDRESS = 'F-456963' WHERE CODE = '4120042556';</v>
      </c>
    </row>
    <row r="1724" spans="5:99" customFormat="1" x14ac:dyDescent="0.25">
      <c r="E1724" t="s">
        <v>7764</v>
      </c>
      <c r="I1724" t="s">
        <v>6809</v>
      </c>
      <c r="U1724" t="s">
        <v>8259</v>
      </c>
      <c r="AC1724" t="s">
        <v>7764</v>
      </c>
      <c r="AG1724" t="s">
        <v>474</v>
      </c>
      <c r="AN1724" t="s">
        <v>7765</v>
      </c>
      <c r="AV1724" t="s">
        <v>7254</v>
      </c>
      <c r="BB1724" t="s">
        <v>7255</v>
      </c>
      <c r="BX1724" t="s">
        <v>7885</v>
      </c>
      <c r="CC1724" t="s">
        <v>7884</v>
      </c>
      <c r="CG1724" s="44" t="s">
        <v>8404</v>
      </c>
      <c r="CN1724" t="s">
        <v>7995</v>
      </c>
      <c r="CU1724" t="str">
        <f t="shared" si="9"/>
        <v>update IFINAMS.dbo.ASSET set PARKING_LOCATION = 'PERMATA HIJAU', MOD_BY = 'Aryo Budi', MOD_DATE = getdate(), MOD_IP_ADDRESS = 'F-456963' WHERE CODE = '4120042714';</v>
      </c>
    </row>
    <row r="1725" spans="5:99" customFormat="1" x14ac:dyDescent="0.25">
      <c r="E1725" t="s">
        <v>7681</v>
      </c>
      <c r="I1725" t="s">
        <v>6913</v>
      </c>
      <c r="U1725" t="s">
        <v>8260</v>
      </c>
      <c r="AC1725" t="s">
        <v>7681</v>
      </c>
      <c r="AG1725" t="s">
        <v>474</v>
      </c>
      <c r="AN1725" t="s">
        <v>7682</v>
      </c>
      <c r="AV1725" t="s">
        <v>7196</v>
      </c>
      <c r="BB1725" t="s">
        <v>6851</v>
      </c>
      <c r="BX1725" t="s">
        <v>7885</v>
      </c>
      <c r="CC1725" t="s">
        <v>7882</v>
      </c>
      <c r="CG1725" s="44" t="s">
        <v>8267</v>
      </c>
      <c r="CN1725" t="s">
        <v>7883</v>
      </c>
      <c r="CU1725" t="str">
        <f t="shared" si="9"/>
        <v>update IFINAMS.dbo.ASSET set PARKING_LOCATION = 'HANGGAR AUTOWORKS', MOD_BY = 'Aryo Budi', MOD_DATE = getdate(), MOD_IP_ADDRESS = 'F-456963' WHERE CODE = '4120042907';</v>
      </c>
    </row>
    <row r="1726" spans="5:99" customFormat="1" x14ac:dyDescent="0.25">
      <c r="E1726" t="s">
        <v>7799</v>
      </c>
      <c r="I1726" t="s">
        <v>6809</v>
      </c>
      <c r="U1726" t="s">
        <v>8261</v>
      </c>
      <c r="AC1726" t="s">
        <v>7799</v>
      </c>
      <c r="AG1726" t="s">
        <v>474</v>
      </c>
      <c r="AN1726" t="s">
        <v>7800</v>
      </c>
      <c r="AV1726" t="s">
        <v>7282</v>
      </c>
      <c r="BB1726" t="s">
        <v>6817</v>
      </c>
      <c r="BX1726" t="s">
        <v>7885</v>
      </c>
      <c r="CC1726" t="s">
        <v>7882</v>
      </c>
      <c r="CG1726" s="44" t="s">
        <v>8267</v>
      </c>
      <c r="CN1726" t="s">
        <v>7883</v>
      </c>
      <c r="CU1726" t="str">
        <f t="shared" si="9"/>
        <v>update IFINAMS.dbo.ASSET set PARKING_LOCATION = 'PERMATA HIJAU', MOD_BY = 'Aryo Budi', MOD_DATE = getdate(), MOD_IP_ADDRESS = 'F-456963' WHERE CODE = '4120042918';</v>
      </c>
    </row>
    <row r="1727" spans="5:99" customFormat="1" x14ac:dyDescent="0.25">
      <c r="E1727" t="s">
        <v>7869</v>
      </c>
      <c r="I1727" t="s">
        <v>6809</v>
      </c>
      <c r="U1727" t="s">
        <v>8262</v>
      </c>
      <c r="AC1727" t="s">
        <v>7869</v>
      </c>
      <c r="AG1727" t="s">
        <v>474</v>
      </c>
      <c r="AN1727" t="s">
        <v>7996</v>
      </c>
      <c r="AV1727" t="s">
        <v>7336</v>
      </c>
      <c r="BB1727" t="s">
        <v>6817</v>
      </c>
      <c r="BX1727" t="s">
        <v>7885</v>
      </c>
      <c r="CC1727" t="s">
        <v>7884</v>
      </c>
      <c r="CG1727" s="44" t="s">
        <v>8405</v>
      </c>
      <c r="CN1727" t="s">
        <v>7969</v>
      </c>
      <c r="CU1727" t="str">
        <f t="shared" si="9"/>
        <v>update IFINAMS.dbo.ASSET set PARKING_LOCATION = 'PERMATA HIJAU', MOD_BY = 'Aryo Budi', MOD_DATE = getdate(), MOD_IP_ADDRESS = 'F-456963' WHERE CODE = '4120042919';</v>
      </c>
    </row>
    <row r="1728" spans="5:99" customFormat="1" x14ac:dyDescent="0.25">
      <c r="E1728" t="s">
        <v>7867</v>
      </c>
      <c r="I1728" t="s">
        <v>6809</v>
      </c>
      <c r="U1728" t="s">
        <v>8263</v>
      </c>
      <c r="AC1728" t="s">
        <v>7867</v>
      </c>
      <c r="AG1728" t="s">
        <v>474</v>
      </c>
      <c r="AN1728" t="s">
        <v>7868</v>
      </c>
      <c r="AV1728" t="s">
        <v>7335</v>
      </c>
      <c r="BB1728" t="s">
        <v>6817</v>
      </c>
      <c r="BX1728" t="s">
        <v>7885</v>
      </c>
      <c r="CC1728" t="s">
        <v>7884</v>
      </c>
      <c r="CG1728" s="44" t="s">
        <v>8406</v>
      </c>
      <c r="CN1728" t="s">
        <v>7997</v>
      </c>
      <c r="CU1728" t="str">
        <f t="shared" si="9"/>
        <v>update IFINAMS.dbo.ASSET set PARKING_LOCATION = 'PERMATA HIJAU', MOD_BY = 'Aryo Budi', MOD_DATE = getdate(), MOD_IP_ADDRESS = 'F-456963' WHERE CODE = '4120042920';</v>
      </c>
    </row>
    <row r="1729" spans="5:99" customFormat="1" x14ac:dyDescent="0.25">
      <c r="E1729" t="s">
        <v>7811</v>
      </c>
      <c r="I1729" t="s">
        <v>6809</v>
      </c>
      <c r="U1729" t="s">
        <v>8264</v>
      </c>
      <c r="AC1729" t="s">
        <v>7811</v>
      </c>
      <c r="AG1729" t="s">
        <v>474</v>
      </c>
      <c r="AN1729" t="s">
        <v>7812</v>
      </c>
      <c r="AV1729" t="s">
        <v>7293</v>
      </c>
      <c r="BB1729" t="s">
        <v>6817</v>
      </c>
      <c r="BX1729" t="s">
        <v>7885</v>
      </c>
      <c r="CC1729" t="s">
        <v>7882</v>
      </c>
      <c r="CG1729" s="44" t="s">
        <v>8267</v>
      </c>
      <c r="CN1729" t="s">
        <v>7883</v>
      </c>
      <c r="CU1729" t="str">
        <f t="shared" si="9"/>
        <v>update IFINAMS.dbo.ASSET set PARKING_LOCATION = 'PERMATA HIJAU', MOD_BY = 'Aryo Budi', MOD_DATE = getdate(), MOD_IP_ADDRESS = 'F-456963' WHERE CODE = '4120043101';</v>
      </c>
    </row>
    <row r="1730" spans="5:99" customFormat="1" x14ac:dyDescent="0.25">
      <c r="E1730" t="s">
        <v>7725</v>
      </c>
      <c r="I1730" t="s">
        <v>6809</v>
      </c>
      <c r="U1730" t="s">
        <v>8265</v>
      </c>
      <c r="AC1730" t="s">
        <v>7725</v>
      </c>
      <c r="AG1730" t="s">
        <v>474</v>
      </c>
      <c r="AN1730" t="s">
        <v>7726</v>
      </c>
      <c r="AV1730" t="s">
        <v>7229</v>
      </c>
      <c r="BB1730" t="s">
        <v>6865</v>
      </c>
      <c r="BX1730" t="s">
        <v>7885</v>
      </c>
      <c r="CC1730" t="s">
        <v>7962</v>
      </c>
      <c r="CG1730" s="44" t="s">
        <v>8407</v>
      </c>
      <c r="CN1730" t="s">
        <v>7974</v>
      </c>
      <c r="CU1730" t="str">
        <f t="shared" si="9"/>
        <v>update IFINAMS.dbo.ASSET set PARKING_LOCATION = 'PERMATA HIJAU', MOD_BY = 'Aryo Budi', MOD_DATE = getdate(), MOD_IP_ADDRESS = 'F-456963' WHERE CODE = '4120043303';</v>
      </c>
    </row>
    <row r="1731" spans="5:99" customFormat="1" x14ac:dyDescent="0.25">
      <c r="E1731" t="s">
        <v>344</v>
      </c>
      <c r="I1731" t="s">
        <v>6809</v>
      </c>
      <c r="U1731" t="s">
        <v>8266</v>
      </c>
      <c r="AC1731" t="s">
        <v>344</v>
      </c>
      <c r="AG1731" t="s">
        <v>474</v>
      </c>
      <c r="AN1731" t="s">
        <v>7763</v>
      </c>
      <c r="AV1731" t="s">
        <v>7253</v>
      </c>
      <c r="BB1731" t="s">
        <v>7024</v>
      </c>
      <c r="BX1731" t="s">
        <v>7885</v>
      </c>
      <c r="CC1731" t="s">
        <v>7936</v>
      </c>
      <c r="CG1731" s="44" t="s">
        <v>8408</v>
      </c>
      <c r="CN1731" t="s">
        <v>7952</v>
      </c>
      <c r="CU1731" t="str">
        <f t="shared" si="9"/>
        <v>update IFINAMS.dbo.ASSET set PARKING_LOCATION = 'PERMATA HIJAU', MOD_BY = 'Aryo Budi', MOD_DATE = getdate(), MOD_IP_ADDRESS = 'F-456963' WHERE CODE = '4120043377';</v>
      </c>
    </row>
    <row r="1732" spans="5:99" customFormat="1" x14ac:dyDescent="0.25">
      <c r="E1732" t="s">
        <v>7529</v>
      </c>
      <c r="I1732" t="s">
        <v>7036</v>
      </c>
      <c r="U1732" t="s">
        <v>474</v>
      </c>
      <c r="AC1732" t="s">
        <v>474</v>
      </c>
      <c r="AG1732" t="s">
        <v>474</v>
      </c>
      <c r="AN1732" t="s">
        <v>474</v>
      </c>
      <c r="AV1732" t="s">
        <v>474</v>
      </c>
      <c r="BB1732" t="s">
        <v>474</v>
      </c>
      <c r="BX1732" t="s">
        <v>474</v>
      </c>
      <c r="CC1732" t="s">
        <v>474</v>
      </c>
      <c r="CG1732" t="s">
        <v>474</v>
      </c>
      <c r="CN1732" t="s">
        <v>474</v>
      </c>
      <c r="CU1732" t="str">
        <f t="shared" si="9"/>
        <v>update IFINAMS.dbo.ASSET set PARKING_LOCATION = 'BORWITA CITRA PRIMA', MOD_BY = 'Aryo Budi', MOD_DATE = getdate(), MOD_IP_ADDRESS = 'F-456963' WHERE CODE = 'NULL';</v>
      </c>
    </row>
    <row r="1733" spans="5:99" customFormat="1" x14ac:dyDescent="0.25"/>
    <row r="1734" spans="5:99" customFormat="1" x14ac:dyDescent="0.25">
      <c r="E1734" s="2" t="s">
        <v>5</v>
      </c>
    </row>
    <row r="1735" spans="5:99" customFormat="1" x14ac:dyDescent="0.25"/>
    <row r="1736" spans="5:99" customFormat="1" x14ac:dyDescent="0.25">
      <c r="E1736" s="2" t="s">
        <v>42</v>
      </c>
      <c r="I1736" s="2" t="s">
        <v>7876</v>
      </c>
      <c r="U1736" s="2" t="s">
        <v>75</v>
      </c>
      <c r="AC1736" s="2" t="s">
        <v>42</v>
      </c>
      <c r="AG1736" s="2" t="s">
        <v>7876</v>
      </c>
      <c r="AN1736" s="2" t="s">
        <v>7877</v>
      </c>
      <c r="AV1736" s="2" t="s">
        <v>7878</v>
      </c>
      <c r="BB1736" s="2" t="s">
        <v>7879</v>
      </c>
      <c r="BX1736" s="2" t="s">
        <v>7880</v>
      </c>
      <c r="CC1736" s="2" t="s">
        <v>514</v>
      </c>
      <c r="CG1736" s="2" t="s">
        <v>515</v>
      </c>
      <c r="CN1736" s="2" t="s">
        <v>516</v>
      </c>
    </row>
    <row r="1737" spans="5:99" customFormat="1" x14ac:dyDescent="0.25">
      <c r="E1737" t="s">
        <v>7599</v>
      </c>
      <c r="I1737" t="s">
        <v>6809</v>
      </c>
      <c r="U1737" t="s">
        <v>7998</v>
      </c>
      <c r="AC1737" t="s">
        <v>7599</v>
      </c>
      <c r="AG1737" t="s">
        <v>6809</v>
      </c>
      <c r="AN1737" t="s">
        <v>7600</v>
      </c>
      <c r="AV1737" t="s">
        <v>7119</v>
      </c>
      <c r="BB1737" t="s">
        <v>474</v>
      </c>
      <c r="BX1737" t="s">
        <v>7881</v>
      </c>
      <c r="CC1737" t="s">
        <v>7978</v>
      </c>
      <c r="CG1737" s="44" t="s">
        <v>8418</v>
      </c>
      <c r="CN1737" t="s">
        <v>8417</v>
      </c>
    </row>
    <row r="1738" spans="5:99" customFormat="1" x14ac:dyDescent="0.25">
      <c r="E1738" t="s">
        <v>7774</v>
      </c>
      <c r="I1738" t="s">
        <v>6932</v>
      </c>
      <c r="U1738" t="s">
        <v>7999</v>
      </c>
      <c r="AC1738" t="s">
        <v>7774</v>
      </c>
      <c r="AG1738" t="s">
        <v>6932</v>
      </c>
      <c r="AN1738" t="s">
        <v>7775</v>
      </c>
      <c r="AV1738" t="s">
        <v>7261</v>
      </c>
      <c r="BB1738" t="s">
        <v>474</v>
      </c>
      <c r="BX1738" t="s">
        <v>7881</v>
      </c>
      <c r="CC1738" t="s">
        <v>7978</v>
      </c>
      <c r="CG1738" s="44" t="s">
        <v>8418</v>
      </c>
      <c r="CN1738" t="s">
        <v>8417</v>
      </c>
    </row>
    <row r="1739" spans="5:99" customFormat="1" x14ac:dyDescent="0.25">
      <c r="E1739" t="s">
        <v>7579</v>
      </c>
      <c r="I1739" t="s">
        <v>6821</v>
      </c>
      <c r="U1739" t="s">
        <v>8000</v>
      </c>
      <c r="AC1739" t="s">
        <v>7579</v>
      </c>
      <c r="AG1739" t="s">
        <v>6821</v>
      </c>
      <c r="AN1739" t="s">
        <v>7580</v>
      </c>
      <c r="AV1739" t="s">
        <v>7100</v>
      </c>
      <c r="BB1739" t="s">
        <v>474</v>
      </c>
      <c r="BX1739" t="s">
        <v>7881</v>
      </c>
      <c r="CC1739" t="s">
        <v>7978</v>
      </c>
      <c r="CG1739" s="44" t="s">
        <v>8418</v>
      </c>
      <c r="CN1739" t="s">
        <v>8417</v>
      </c>
    </row>
    <row r="1740" spans="5:99" customFormat="1" x14ac:dyDescent="0.25">
      <c r="E1740" t="s">
        <v>7825</v>
      </c>
      <c r="I1740" t="s">
        <v>6809</v>
      </c>
      <c r="U1740" t="s">
        <v>8001</v>
      </c>
      <c r="AC1740" t="s">
        <v>7825</v>
      </c>
      <c r="AG1740" t="s">
        <v>6809</v>
      </c>
      <c r="AN1740" t="s">
        <v>7826</v>
      </c>
      <c r="AV1740" t="s">
        <v>7305</v>
      </c>
      <c r="BB1740" t="s">
        <v>474</v>
      </c>
      <c r="BX1740" t="s">
        <v>7885</v>
      </c>
      <c r="CC1740" t="s">
        <v>7978</v>
      </c>
      <c r="CG1740" s="44" t="s">
        <v>8418</v>
      </c>
      <c r="CN1740" t="s">
        <v>8417</v>
      </c>
    </row>
    <row r="1741" spans="5:99" customFormat="1" x14ac:dyDescent="0.25">
      <c r="E1741" t="s">
        <v>7827</v>
      </c>
      <c r="I1741" t="s">
        <v>6809</v>
      </c>
      <c r="U1741" t="s">
        <v>8002</v>
      </c>
      <c r="AC1741" t="s">
        <v>7827</v>
      </c>
      <c r="AG1741" t="s">
        <v>6809</v>
      </c>
      <c r="AN1741" t="s">
        <v>7828</v>
      </c>
      <c r="AV1741" t="s">
        <v>7307</v>
      </c>
      <c r="BB1741" t="s">
        <v>474</v>
      </c>
      <c r="BX1741" t="s">
        <v>7885</v>
      </c>
      <c r="CC1741" t="s">
        <v>7978</v>
      </c>
      <c r="CG1741" s="44" t="s">
        <v>8418</v>
      </c>
      <c r="CN1741" t="s">
        <v>8417</v>
      </c>
    </row>
    <row r="1742" spans="5:99" customFormat="1" x14ac:dyDescent="0.25">
      <c r="E1742" t="s">
        <v>7889</v>
      </c>
      <c r="I1742" t="s">
        <v>6913</v>
      </c>
      <c r="U1742" t="s">
        <v>8003</v>
      </c>
      <c r="AC1742" t="s">
        <v>7801</v>
      </c>
      <c r="AG1742" t="s">
        <v>6913</v>
      </c>
      <c r="AN1742" t="s">
        <v>7802</v>
      </c>
      <c r="AV1742" t="s">
        <v>7283</v>
      </c>
      <c r="BB1742" t="s">
        <v>474</v>
      </c>
      <c r="BX1742" t="s">
        <v>7885</v>
      </c>
      <c r="CC1742" t="s">
        <v>7978</v>
      </c>
      <c r="CG1742" s="44" t="s">
        <v>8418</v>
      </c>
      <c r="CN1742" t="s">
        <v>8417</v>
      </c>
    </row>
    <row r="1743" spans="5:99" customFormat="1" x14ac:dyDescent="0.25">
      <c r="E1743" t="s">
        <v>7389</v>
      </c>
      <c r="I1743" t="s">
        <v>6809</v>
      </c>
      <c r="U1743" t="s">
        <v>8004</v>
      </c>
      <c r="AC1743" t="s">
        <v>7389</v>
      </c>
      <c r="AG1743" t="s">
        <v>6809</v>
      </c>
      <c r="AN1743" t="s">
        <v>7390</v>
      </c>
      <c r="AV1743" t="s">
        <v>6886</v>
      </c>
      <c r="BB1743" t="s">
        <v>474</v>
      </c>
      <c r="BX1743" t="s">
        <v>7885</v>
      </c>
      <c r="CC1743" t="s">
        <v>7978</v>
      </c>
      <c r="CG1743" s="44" t="s">
        <v>8418</v>
      </c>
      <c r="CN1743" t="s">
        <v>8417</v>
      </c>
    </row>
    <row r="1744" spans="5:99" customFormat="1" x14ac:dyDescent="0.25">
      <c r="E1744" t="s">
        <v>7776</v>
      </c>
      <c r="I1744" t="s">
        <v>6809</v>
      </c>
      <c r="U1744" t="s">
        <v>8005</v>
      </c>
      <c r="AC1744" t="s">
        <v>7776</v>
      </c>
      <c r="AG1744" t="s">
        <v>6809</v>
      </c>
      <c r="AN1744" t="s">
        <v>7777</v>
      </c>
      <c r="AV1744" t="s">
        <v>7264</v>
      </c>
      <c r="BB1744" t="s">
        <v>474</v>
      </c>
      <c r="BX1744" t="s">
        <v>7885</v>
      </c>
      <c r="CC1744" t="s">
        <v>7978</v>
      </c>
      <c r="CG1744" s="44" t="s">
        <v>8418</v>
      </c>
      <c r="CN1744" t="s">
        <v>8417</v>
      </c>
    </row>
    <row r="1745" spans="5:92" customFormat="1" x14ac:dyDescent="0.25">
      <c r="E1745" t="s">
        <v>7857</v>
      </c>
      <c r="I1745" t="s">
        <v>6913</v>
      </c>
      <c r="U1745" t="s">
        <v>8006</v>
      </c>
      <c r="AC1745" t="s">
        <v>7857</v>
      </c>
      <c r="AG1745" t="s">
        <v>6913</v>
      </c>
      <c r="AN1745" t="s">
        <v>7858</v>
      </c>
      <c r="AV1745" t="s">
        <v>7330</v>
      </c>
      <c r="BB1745" t="s">
        <v>474</v>
      </c>
      <c r="BX1745" t="s">
        <v>7885</v>
      </c>
      <c r="CC1745" t="s">
        <v>7978</v>
      </c>
      <c r="CG1745" s="44" t="s">
        <v>8418</v>
      </c>
      <c r="CN1745" t="s">
        <v>8417</v>
      </c>
    </row>
    <row r="1746" spans="5:92" customFormat="1" x14ac:dyDescent="0.25">
      <c r="E1746" t="s">
        <v>7859</v>
      </c>
      <c r="I1746" t="s">
        <v>6913</v>
      </c>
      <c r="U1746" t="s">
        <v>8007</v>
      </c>
      <c r="AC1746" t="s">
        <v>7893</v>
      </c>
      <c r="AG1746" t="s">
        <v>6913</v>
      </c>
      <c r="AN1746" t="s">
        <v>7860</v>
      </c>
      <c r="AV1746" t="s">
        <v>7331</v>
      </c>
      <c r="BB1746" t="s">
        <v>474</v>
      </c>
      <c r="BX1746" t="s">
        <v>7885</v>
      </c>
      <c r="CC1746" t="s">
        <v>7978</v>
      </c>
      <c r="CG1746" s="44" t="s">
        <v>8418</v>
      </c>
      <c r="CN1746" t="s">
        <v>8417</v>
      </c>
    </row>
    <row r="1747" spans="5:92" customFormat="1" x14ac:dyDescent="0.25">
      <c r="E1747" t="s">
        <v>7855</v>
      </c>
      <c r="I1747" t="s">
        <v>6913</v>
      </c>
      <c r="U1747" t="s">
        <v>8008</v>
      </c>
      <c r="AC1747" t="s">
        <v>7855</v>
      </c>
      <c r="AG1747" t="s">
        <v>6913</v>
      </c>
      <c r="AN1747" t="s">
        <v>7856</v>
      </c>
      <c r="AV1747" t="s">
        <v>7327</v>
      </c>
      <c r="BB1747" t="s">
        <v>474</v>
      </c>
      <c r="BX1747" t="s">
        <v>7885</v>
      </c>
      <c r="CC1747" t="s">
        <v>7978</v>
      </c>
      <c r="CG1747" s="44" t="s">
        <v>8418</v>
      </c>
      <c r="CN1747" t="s">
        <v>8417</v>
      </c>
    </row>
    <row r="1748" spans="5:92" customFormat="1" x14ac:dyDescent="0.25">
      <c r="E1748" t="s">
        <v>7823</v>
      </c>
      <c r="I1748" t="s">
        <v>6809</v>
      </c>
      <c r="U1748" t="s">
        <v>8009</v>
      </c>
      <c r="AC1748" t="s">
        <v>7823</v>
      </c>
      <c r="AG1748" t="s">
        <v>6809</v>
      </c>
      <c r="AN1748" t="s">
        <v>7824</v>
      </c>
      <c r="AV1748" t="s">
        <v>7304</v>
      </c>
      <c r="BB1748" t="s">
        <v>474</v>
      </c>
      <c r="BX1748" t="s">
        <v>7885</v>
      </c>
      <c r="CC1748" t="s">
        <v>7978</v>
      </c>
      <c r="CG1748" s="44" t="s">
        <v>8418</v>
      </c>
      <c r="CN1748" t="s">
        <v>8417</v>
      </c>
    </row>
    <row r="1749" spans="5:92" customFormat="1" x14ac:dyDescent="0.25">
      <c r="E1749" t="s">
        <v>7829</v>
      </c>
      <c r="I1749" t="s">
        <v>6809</v>
      </c>
      <c r="U1749" t="s">
        <v>8010</v>
      </c>
      <c r="AC1749" t="s">
        <v>7829</v>
      </c>
      <c r="AG1749" t="s">
        <v>6809</v>
      </c>
      <c r="AN1749" t="s">
        <v>7830</v>
      </c>
      <c r="AV1749" t="s">
        <v>7308</v>
      </c>
      <c r="BB1749" t="s">
        <v>474</v>
      </c>
      <c r="BX1749" t="s">
        <v>7885</v>
      </c>
      <c r="CC1749" t="s">
        <v>7978</v>
      </c>
      <c r="CG1749" s="44" t="s">
        <v>8418</v>
      </c>
      <c r="CN1749" t="s">
        <v>8417</v>
      </c>
    </row>
    <row r="1750" spans="5:92" customFormat="1" x14ac:dyDescent="0.25">
      <c r="E1750" t="s">
        <v>7821</v>
      </c>
      <c r="I1750" t="s">
        <v>6809</v>
      </c>
      <c r="U1750" t="s">
        <v>8011</v>
      </c>
      <c r="AC1750" t="s">
        <v>7821</v>
      </c>
      <c r="AG1750" t="s">
        <v>6809</v>
      </c>
      <c r="AN1750" t="s">
        <v>7822</v>
      </c>
      <c r="AV1750" t="s">
        <v>7303</v>
      </c>
      <c r="BB1750" t="s">
        <v>474</v>
      </c>
      <c r="BX1750" t="s">
        <v>7885</v>
      </c>
      <c r="CC1750" t="s">
        <v>7978</v>
      </c>
      <c r="CG1750" s="44" t="s">
        <v>8418</v>
      </c>
      <c r="CN1750" t="s">
        <v>8417</v>
      </c>
    </row>
    <row r="1751" spans="5:92" customFormat="1" x14ac:dyDescent="0.25">
      <c r="E1751" t="s">
        <v>7819</v>
      </c>
      <c r="I1751" t="s">
        <v>6809</v>
      </c>
      <c r="U1751" t="s">
        <v>8012</v>
      </c>
      <c r="AC1751" t="s">
        <v>7819</v>
      </c>
      <c r="AG1751" t="s">
        <v>6809</v>
      </c>
      <c r="AN1751" t="s">
        <v>7820</v>
      </c>
      <c r="AV1751" t="s">
        <v>7301</v>
      </c>
      <c r="BB1751" t="s">
        <v>474</v>
      </c>
      <c r="BX1751" t="s">
        <v>7885</v>
      </c>
      <c r="CC1751" t="s">
        <v>7978</v>
      </c>
      <c r="CG1751" s="44" t="s">
        <v>8418</v>
      </c>
      <c r="CN1751" t="s">
        <v>8417</v>
      </c>
    </row>
    <row r="1752" spans="5:92" customFormat="1" x14ac:dyDescent="0.25">
      <c r="E1752" t="s">
        <v>7645</v>
      </c>
      <c r="I1752" t="s">
        <v>6861</v>
      </c>
      <c r="U1752" t="s">
        <v>8013</v>
      </c>
      <c r="AC1752" t="s">
        <v>7645</v>
      </c>
      <c r="AG1752" t="s">
        <v>6861</v>
      </c>
      <c r="AN1752" t="s">
        <v>7646</v>
      </c>
      <c r="AV1752" t="s">
        <v>7161</v>
      </c>
      <c r="BB1752" t="s">
        <v>7894</v>
      </c>
      <c r="BX1752" t="s">
        <v>7885</v>
      </c>
      <c r="CC1752" t="s">
        <v>7978</v>
      </c>
      <c r="CG1752" s="44" t="s">
        <v>8418</v>
      </c>
      <c r="CN1752" t="s">
        <v>8417</v>
      </c>
    </row>
    <row r="1753" spans="5:92" customFormat="1" x14ac:dyDescent="0.25">
      <c r="E1753" t="s">
        <v>7613</v>
      </c>
      <c r="I1753" t="s">
        <v>7139</v>
      </c>
      <c r="U1753" t="s">
        <v>8014</v>
      </c>
      <c r="AC1753" t="s">
        <v>7613</v>
      </c>
      <c r="AG1753" t="s">
        <v>7139</v>
      </c>
      <c r="AN1753" t="s">
        <v>7614</v>
      </c>
      <c r="AV1753" t="s">
        <v>7136</v>
      </c>
      <c r="BB1753" t="s">
        <v>7137</v>
      </c>
      <c r="BX1753" t="s">
        <v>7008</v>
      </c>
      <c r="CC1753" t="s">
        <v>7978</v>
      </c>
      <c r="CG1753" s="44" t="s">
        <v>8418</v>
      </c>
      <c r="CN1753" t="s">
        <v>8417</v>
      </c>
    </row>
    <row r="1754" spans="5:92" customFormat="1" x14ac:dyDescent="0.25">
      <c r="E1754" t="s">
        <v>7661</v>
      </c>
      <c r="I1754" t="s">
        <v>6893</v>
      </c>
      <c r="U1754" t="s">
        <v>8015</v>
      </c>
      <c r="AC1754" t="s">
        <v>7661</v>
      </c>
      <c r="AG1754" t="s">
        <v>6893</v>
      </c>
      <c r="AN1754" t="s">
        <v>7662</v>
      </c>
      <c r="AV1754" t="s">
        <v>7175</v>
      </c>
      <c r="BB1754" t="s">
        <v>7176</v>
      </c>
      <c r="BX1754" t="s">
        <v>7885</v>
      </c>
      <c r="CC1754" t="s">
        <v>7978</v>
      </c>
      <c r="CG1754" s="44" t="s">
        <v>8418</v>
      </c>
      <c r="CN1754" t="s">
        <v>8417</v>
      </c>
    </row>
    <row r="1755" spans="5:92" customFormat="1" x14ac:dyDescent="0.25">
      <c r="E1755" t="s">
        <v>7577</v>
      </c>
      <c r="I1755" t="s">
        <v>7099</v>
      </c>
      <c r="U1755" t="s">
        <v>8016</v>
      </c>
      <c r="AC1755" t="s">
        <v>7577</v>
      </c>
      <c r="AG1755" t="s">
        <v>7099</v>
      </c>
      <c r="AN1755" t="s">
        <v>7578</v>
      </c>
      <c r="AV1755" t="s">
        <v>7096</v>
      </c>
      <c r="BB1755" t="s">
        <v>7097</v>
      </c>
      <c r="BX1755" t="s">
        <v>7885</v>
      </c>
      <c r="CC1755" t="s">
        <v>7978</v>
      </c>
      <c r="CG1755" s="44" t="s">
        <v>8418</v>
      </c>
      <c r="CN1755" t="s">
        <v>8417</v>
      </c>
    </row>
    <row r="1756" spans="5:92" customFormat="1" x14ac:dyDescent="0.25">
      <c r="E1756" t="s">
        <v>7495</v>
      </c>
      <c r="I1756" t="s">
        <v>7009</v>
      </c>
      <c r="U1756" t="s">
        <v>8017</v>
      </c>
      <c r="AC1756" t="s">
        <v>7495</v>
      </c>
      <c r="AG1756" t="s">
        <v>7009</v>
      </c>
      <c r="AN1756" t="s">
        <v>7496</v>
      </c>
      <c r="AV1756" t="s">
        <v>7005</v>
      </c>
      <c r="BB1756" t="s">
        <v>7006</v>
      </c>
      <c r="BX1756" t="s">
        <v>7008</v>
      </c>
      <c r="CC1756" t="s">
        <v>7978</v>
      </c>
      <c r="CG1756" s="44" t="s">
        <v>8418</v>
      </c>
      <c r="CN1756" t="s">
        <v>8417</v>
      </c>
    </row>
    <row r="1757" spans="5:92" customFormat="1" x14ac:dyDescent="0.25">
      <c r="E1757" t="s">
        <v>7843</v>
      </c>
      <c r="I1757" t="s">
        <v>6809</v>
      </c>
      <c r="U1757" t="s">
        <v>8018</v>
      </c>
      <c r="AC1757" t="s">
        <v>7843</v>
      </c>
      <c r="AG1757" t="s">
        <v>6809</v>
      </c>
      <c r="AN1757" t="s">
        <v>7844</v>
      </c>
      <c r="AV1757" t="s">
        <v>7320</v>
      </c>
      <c r="BB1757" t="s">
        <v>6982</v>
      </c>
      <c r="BX1757" t="s">
        <v>7885</v>
      </c>
      <c r="CC1757" t="s">
        <v>7978</v>
      </c>
      <c r="CG1757" s="44" t="s">
        <v>8418</v>
      </c>
      <c r="CN1757" t="s">
        <v>8417</v>
      </c>
    </row>
    <row r="1758" spans="5:92" customFormat="1" x14ac:dyDescent="0.25">
      <c r="E1758" t="s">
        <v>7467</v>
      </c>
      <c r="I1758" t="s">
        <v>6809</v>
      </c>
      <c r="U1758" t="s">
        <v>8019</v>
      </c>
      <c r="AC1758" t="s">
        <v>7467</v>
      </c>
      <c r="AG1758" t="s">
        <v>6809</v>
      </c>
      <c r="AN1758" t="s">
        <v>7468</v>
      </c>
      <c r="AV1758" t="s">
        <v>6981</v>
      </c>
      <c r="BB1758" t="s">
        <v>6982</v>
      </c>
      <c r="BX1758" t="s">
        <v>7881</v>
      </c>
      <c r="CC1758" t="s">
        <v>7978</v>
      </c>
      <c r="CG1758" s="44" t="s">
        <v>8418</v>
      </c>
      <c r="CN1758" t="s">
        <v>8417</v>
      </c>
    </row>
    <row r="1759" spans="5:92" customFormat="1" x14ac:dyDescent="0.25">
      <c r="E1759" t="s">
        <v>7509</v>
      </c>
      <c r="I1759" t="s">
        <v>6809</v>
      </c>
      <c r="U1759" t="s">
        <v>8020</v>
      </c>
      <c r="AC1759" t="s">
        <v>7509</v>
      </c>
      <c r="AG1759" t="s">
        <v>6809</v>
      </c>
      <c r="AN1759" t="s">
        <v>7510</v>
      </c>
      <c r="AV1759" t="s">
        <v>7018</v>
      </c>
      <c r="BB1759" t="s">
        <v>6982</v>
      </c>
      <c r="BX1759" t="s">
        <v>7885</v>
      </c>
      <c r="CC1759" t="s">
        <v>7978</v>
      </c>
      <c r="CG1759" s="44" t="s">
        <v>8418</v>
      </c>
      <c r="CN1759" t="s">
        <v>8417</v>
      </c>
    </row>
    <row r="1760" spans="5:92" customFormat="1" x14ac:dyDescent="0.25">
      <c r="E1760" t="s">
        <v>7527</v>
      </c>
      <c r="I1760" t="s">
        <v>474</v>
      </c>
      <c r="U1760" t="s">
        <v>8021</v>
      </c>
      <c r="AC1760" t="s">
        <v>7527</v>
      </c>
      <c r="AG1760" t="s">
        <v>474</v>
      </c>
      <c r="AN1760" t="s">
        <v>7528</v>
      </c>
      <c r="AV1760" t="s">
        <v>7031</v>
      </c>
      <c r="BB1760" t="s">
        <v>6941</v>
      </c>
      <c r="BX1760" t="s">
        <v>7008</v>
      </c>
      <c r="CC1760" t="s">
        <v>7978</v>
      </c>
      <c r="CG1760" s="44" t="s">
        <v>8418</v>
      </c>
      <c r="CN1760" t="s">
        <v>8417</v>
      </c>
    </row>
    <row r="1761" spans="5:92" customFormat="1" x14ac:dyDescent="0.25">
      <c r="E1761" t="s">
        <v>7479</v>
      </c>
      <c r="I1761" t="s">
        <v>849</v>
      </c>
      <c r="U1761" t="s">
        <v>8022</v>
      </c>
      <c r="AC1761" t="s">
        <v>7479</v>
      </c>
      <c r="AG1761" t="s">
        <v>849</v>
      </c>
      <c r="AN1761" t="s">
        <v>7480</v>
      </c>
      <c r="AV1761" t="s">
        <v>6991</v>
      </c>
      <c r="BB1761" t="s">
        <v>6992</v>
      </c>
      <c r="BX1761" t="s">
        <v>7885</v>
      </c>
      <c r="CC1761" t="s">
        <v>7978</v>
      </c>
      <c r="CG1761" s="44" t="s">
        <v>8418</v>
      </c>
      <c r="CN1761" t="s">
        <v>8417</v>
      </c>
    </row>
    <row r="1762" spans="5:92" customFormat="1" x14ac:dyDescent="0.25">
      <c r="E1762" t="s">
        <v>7770</v>
      </c>
      <c r="I1762" t="s">
        <v>6821</v>
      </c>
      <c r="U1762" t="s">
        <v>8023</v>
      </c>
      <c r="AC1762" t="s">
        <v>7770</v>
      </c>
      <c r="AG1762" t="s">
        <v>6821</v>
      </c>
      <c r="AN1762" t="s">
        <v>7771</v>
      </c>
      <c r="AV1762" t="s">
        <v>7258</v>
      </c>
      <c r="BB1762" t="s">
        <v>7017</v>
      </c>
      <c r="BX1762" t="s">
        <v>7885</v>
      </c>
      <c r="CC1762" t="s">
        <v>7978</v>
      </c>
      <c r="CG1762" s="44" t="s">
        <v>8418</v>
      </c>
      <c r="CN1762" t="s">
        <v>8417</v>
      </c>
    </row>
    <row r="1763" spans="5:92" customFormat="1" x14ac:dyDescent="0.25">
      <c r="E1763" t="s">
        <v>7483</v>
      </c>
      <c r="I1763" t="s">
        <v>6943</v>
      </c>
      <c r="U1763" t="s">
        <v>8024</v>
      </c>
      <c r="AC1763" t="s">
        <v>7483</v>
      </c>
      <c r="AG1763" t="s">
        <v>6943</v>
      </c>
      <c r="AN1763" t="s">
        <v>7484</v>
      </c>
      <c r="AV1763" t="s">
        <v>6995</v>
      </c>
      <c r="BB1763" t="s">
        <v>6996</v>
      </c>
      <c r="BX1763" t="s">
        <v>7885</v>
      </c>
      <c r="CC1763" t="s">
        <v>7978</v>
      </c>
      <c r="CG1763" s="44" t="s">
        <v>8418</v>
      </c>
      <c r="CN1763" t="s">
        <v>8417</v>
      </c>
    </row>
    <row r="1764" spans="5:92" customFormat="1" x14ac:dyDescent="0.25">
      <c r="E1764" t="s">
        <v>7564</v>
      </c>
      <c r="I1764" t="s">
        <v>474</v>
      </c>
      <c r="U1764" t="s">
        <v>8025</v>
      </c>
      <c r="AC1764" t="s">
        <v>7564</v>
      </c>
      <c r="AG1764" t="s">
        <v>474</v>
      </c>
      <c r="AN1764" t="s">
        <v>7565</v>
      </c>
      <c r="AV1764" t="s">
        <v>7080</v>
      </c>
      <c r="BB1764" t="s">
        <v>6963</v>
      </c>
      <c r="BX1764" t="s">
        <v>7881</v>
      </c>
      <c r="CC1764" t="s">
        <v>7978</v>
      </c>
      <c r="CG1764" s="44" t="s">
        <v>8418</v>
      </c>
      <c r="CN1764" t="s">
        <v>8417</v>
      </c>
    </row>
    <row r="1765" spans="5:92" customFormat="1" x14ac:dyDescent="0.25">
      <c r="E1765" t="s">
        <v>7741</v>
      </c>
      <c r="I1765" t="s">
        <v>6809</v>
      </c>
      <c r="U1765" t="s">
        <v>8026</v>
      </c>
      <c r="AC1765" t="s">
        <v>7741</v>
      </c>
      <c r="AG1765" t="s">
        <v>6809</v>
      </c>
      <c r="AN1765" t="s">
        <v>7742</v>
      </c>
      <c r="AV1765" t="s">
        <v>7240</v>
      </c>
      <c r="BB1765" t="s">
        <v>7241</v>
      </c>
      <c r="BX1765" t="s">
        <v>7885</v>
      </c>
      <c r="CC1765" t="s">
        <v>7978</v>
      </c>
      <c r="CG1765" s="44" t="s">
        <v>8418</v>
      </c>
      <c r="CN1765" t="s">
        <v>8417</v>
      </c>
    </row>
    <row r="1766" spans="5:92" customFormat="1" x14ac:dyDescent="0.25">
      <c r="E1766" t="s">
        <v>7607</v>
      </c>
      <c r="I1766" t="s">
        <v>7132</v>
      </c>
      <c r="U1766" t="s">
        <v>8027</v>
      </c>
      <c r="AC1766" t="s">
        <v>7607</v>
      </c>
      <c r="AG1766" t="s">
        <v>7132</v>
      </c>
      <c r="AN1766" t="s">
        <v>7608</v>
      </c>
      <c r="AV1766" t="s">
        <v>7130</v>
      </c>
      <c r="BB1766" t="s">
        <v>6938</v>
      </c>
      <c r="BX1766" t="s">
        <v>7008</v>
      </c>
      <c r="CC1766" t="s">
        <v>7978</v>
      </c>
      <c r="CG1766" s="44" t="s">
        <v>8418</v>
      </c>
      <c r="CN1766" t="s">
        <v>8417</v>
      </c>
    </row>
    <row r="1767" spans="5:92" customFormat="1" x14ac:dyDescent="0.25">
      <c r="E1767" t="s">
        <v>7611</v>
      </c>
      <c r="I1767" t="s">
        <v>6855</v>
      </c>
      <c r="U1767" t="s">
        <v>8028</v>
      </c>
      <c r="AC1767" t="s">
        <v>7611</v>
      </c>
      <c r="AG1767" t="s">
        <v>6855</v>
      </c>
      <c r="AN1767" t="s">
        <v>7612</v>
      </c>
      <c r="AV1767" t="s">
        <v>7135</v>
      </c>
      <c r="BB1767" t="s">
        <v>6938</v>
      </c>
      <c r="BX1767" t="s">
        <v>7885</v>
      </c>
      <c r="CC1767" t="s">
        <v>7978</v>
      </c>
      <c r="CG1767" s="44" t="s">
        <v>8418</v>
      </c>
      <c r="CN1767" t="s">
        <v>8417</v>
      </c>
    </row>
    <row r="1768" spans="5:92" customFormat="1" x14ac:dyDescent="0.25">
      <c r="E1768" t="s">
        <v>7609</v>
      </c>
      <c r="I1768" t="s">
        <v>7132</v>
      </c>
      <c r="U1768" t="s">
        <v>8029</v>
      </c>
      <c r="AC1768" t="s">
        <v>7609</v>
      </c>
      <c r="AG1768" t="s">
        <v>7132</v>
      </c>
      <c r="AN1768" t="s">
        <v>7610</v>
      </c>
      <c r="AV1768" t="s">
        <v>7133</v>
      </c>
      <c r="BB1768" t="s">
        <v>6938</v>
      </c>
      <c r="BX1768" t="s">
        <v>7008</v>
      </c>
      <c r="CC1768" t="s">
        <v>7978</v>
      </c>
      <c r="CG1768" s="44" t="s">
        <v>8418</v>
      </c>
      <c r="CN1768" t="s">
        <v>8417</v>
      </c>
    </row>
    <row r="1769" spans="5:92" customFormat="1" x14ac:dyDescent="0.25">
      <c r="E1769" t="s">
        <v>7554</v>
      </c>
      <c r="I1769" t="s">
        <v>7071</v>
      </c>
      <c r="U1769" t="s">
        <v>8030</v>
      </c>
      <c r="AC1769" t="s">
        <v>7554</v>
      </c>
      <c r="AG1769" t="s">
        <v>7071</v>
      </c>
      <c r="AN1769" t="s">
        <v>7555</v>
      </c>
      <c r="AV1769" t="s">
        <v>7069</v>
      </c>
      <c r="BB1769" t="s">
        <v>7070</v>
      </c>
      <c r="BX1769" t="s">
        <v>7881</v>
      </c>
      <c r="CC1769" t="s">
        <v>7978</v>
      </c>
      <c r="CG1769" s="44" t="s">
        <v>8418</v>
      </c>
      <c r="CN1769" t="s">
        <v>8417</v>
      </c>
    </row>
    <row r="1770" spans="5:92" customFormat="1" x14ac:dyDescent="0.25">
      <c r="E1770" t="s">
        <v>7473</v>
      </c>
      <c r="I1770" t="s">
        <v>6842</v>
      </c>
      <c r="U1770" t="s">
        <v>8031</v>
      </c>
      <c r="AC1770" t="s">
        <v>7473</v>
      </c>
      <c r="AG1770" t="s">
        <v>6842</v>
      </c>
      <c r="AN1770" t="s">
        <v>7474</v>
      </c>
      <c r="AV1770" t="s">
        <v>6986</v>
      </c>
      <c r="BB1770" t="s">
        <v>6987</v>
      </c>
      <c r="BX1770" t="s">
        <v>7885</v>
      </c>
      <c r="CC1770" t="s">
        <v>7978</v>
      </c>
      <c r="CG1770" s="44" t="s">
        <v>8418</v>
      </c>
      <c r="CN1770" t="s">
        <v>8417</v>
      </c>
    </row>
    <row r="1771" spans="5:92" customFormat="1" x14ac:dyDescent="0.25">
      <c r="E1771" t="s">
        <v>7615</v>
      </c>
      <c r="I1771" t="s">
        <v>7132</v>
      </c>
      <c r="U1771" t="s">
        <v>8032</v>
      </c>
      <c r="AC1771" t="s">
        <v>7615</v>
      </c>
      <c r="AG1771" t="s">
        <v>7132</v>
      </c>
      <c r="AN1771" t="s">
        <v>7616</v>
      </c>
      <c r="AV1771" t="s">
        <v>7140</v>
      </c>
      <c r="BB1771" t="s">
        <v>7122</v>
      </c>
      <c r="BX1771" t="s">
        <v>7008</v>
      </c>
      <c r="CC1771" t="s">
        <v>7978</v>
      </c>
      <c r="CG1771" s="44" t="s">
        <v>8418</v>
      </c>
      <c r="CN1771" t="s">
        <v>8417</v>
      </c>
    </row>
    <row r="1772" spans="5:92" customFormat="1" x14ac:dyDescent="0.25">
      <c r="E1772" t="s">
        <v>7716</v>
      </c>
      <c r="I1772" t="s">
        <v>6809</v>
      </c>
      <c r="U1772" t="s">
        <v>8033</v>
      </c>
      <c r="AC1772" t="s">
        <v>7716</v>
      </c>
      <c r="AG1772" t="s">
        <v>6809</v>
      </c>
      <c r="AN1772" t="s">
        <v>7915</v>
      </c>
      <c r="AV1772" t="s">
        <v>7916</v>
      </c>
      <c r="BB1772" t="s">
        <v>7122</v>
      </c>
      <c r="BX1772" t="s">
        <v>7885</v>
      </c>
      <c r="CC1772" t="s">
        <v>7978</v>
      </c>
      <c r="CG1772" s="44" t="s">
        <v>8418</v>
      </c>
      <c r="CN1772" t="s">
        <v>8417</v>
      </c>
    </row>
    <row r="1773" spans="5:92" customFormat="1" x14ac:dyDescent="0.25">
      <c r="E1773" t="s">
        <v>7601</v>
      </c>
      <c r="I1773" t="s">
        <v>6842</v>
      </c>
      <c r="U1773" t="s">
        <v>8034</v>
      </c>
      <c r="AC1773" t="s">
        <v>7601</v>
      </c>
      <c r="AG1773" t="s">
        <v>6842</v>
      </c>
      <c r="AN1773" t="s">
        <v>7602</v>
      </c>
      <c r="AV1773" t="s">
        <v>7121</v>
      </c>
      <c r="BB1773" t="s">
        <v>7122</v>
      </c>
      <c r="BX1773" t="s">
        <v>7885</v>
      </c>
      <c r="CC1773" t="s">
        <v>7978</v>
      </c>
      <c r="CG1773" s="44" t="s">
        <v>8418</v>
      </c>
      <c r="CN1773" t="s">
        <v>8417</v>
      </c>
    </row>
    <row r="1774" spans="5:92" customFormat="1" x14ac:dyDescent="0.25">
      <c r="E1774" t="s">
        <v>7573</v>
      </c>
      <c r="I1774" t="s">
        <v>7093</v>
      </c>
      <c r="U1774" t="s">
        <v>8035</v>
      </c>
      <c r="AC1774" t="s">
        <v>7573</v>
      </c>
      <c r="AG1774" t="s">
        <v>7093</v>
      </c>
      <c r="AN1774" t="s">
        <v>7574</v>
      </c>
      <c r="AV1774" t="s">
        <v>7090</v>
      </c>
      <c r="BB1774" t="s">
        <v>7091</v>
      </c>
      <c r="BX1774" t="s">
        <v>7885</v>
      </c>
      <c r="CC1774" t="s">
        <v>7978</v>
      </c>
      <c r="CG1774" s="44" t="s">
        <v>8418</v>
      </c>
      <c r="CN1774" t="s">
        <v>8417</v>
      </c>
    </row>
    <row r="1775" spans="5:92" customFormat="1" x14ac:dyDescent="0.25">
      <c r="E1775" t="s">
        <v>7507</v>
      </c>
      <c r="I1775" t="s">
        <v>6809</v>
      </c>
      <c r="U1775" t="s">
        <v>8036</v>
      </c>
      <c r="AC1775" t="s">
        <v>7507</v>
      </c>
      <c r="AG1775" t="s">
        <v>6809</v>
      </c>
      <c r="AN1775" t="s">
        <v>7508</v>
      </c>
      <c r="AV1775" t="s">
        <v>7016</v>
      </c>
      <c r="BB1775" t="s">
        <v>7017</v>
      </c>
      <c r="BX1775" t="s">
        <v>7885</v>
      </c>
      <c r="CC1775" t="s">
        <v>7978</v>
      </c>
      <c r="CG1775" s="44" t="s">
        <v>8418</v>
      </c>
      <c r="CN1775" t="s">
        <v>8417</v>
      </c>
    </row>
    <row r="1776" spans="5:92" customFormat="1" x14ac:dyDescent="0.25">
      <c r="E1776" t="s">
        <v>7793</v>
      </c>
      <c r="I1776" t="s">
        <v>6809</v>
      </c>
      <c r="U1776" t="s">
        <v>8037</v>
      </c>
      <c r="AC1776" t="s">
        <v>7793</v>
      </c>
      <c r="AG1776" t="s">
        <v>6809</v>
      </c>
      <c r="AN1776" t="s">
        <v>7794</v>
      </c>
      <c r="AV1776" t="s">
        <v>7276</v>
      </c>
      <c r="BB1776" t="s">
        <v>7277</v>
      </c>
      <c r="BX1776" t="s">
        <v>7885</v>
      </c>
      <c r="CC1776" t="s">
        <v>7978</v>
      </c>
      <c r="CG1776" s="44" t="s">
        <v>8418</v>
      </c>
      <c r="CN1776" t="s">
        <v>8417</v>
      </c>
    </row>
    <row r="1777" spans="5:92" customFormat="1" x14ac:dyDescent="0.25">
      <c r="E1777" t="s">
        <v>7633</v>
      </c>
      <c r="I1777" t="s">
        <v>7154</v>
      </c>
      <c r="U1777" t="s">
        <v>8038</v>
      </c>
      <c r="AC1777" t="s">
        <v>7633</v>
      </c>
      <c r="AG1777" t="s">
        <v>7154</v>
      </c>
      <c r="AN1777" t="s">
        <v>7634</v>
      </c>
      <c r="AV1777" t="s">
        <v>7153</v>
      </c>
      <c r="BB1777" t="s">
        <v>6837</v>
      </c>
      <c r="BX1777" t="s">
        <v>7885</v>
      </c>
      <c r="CC1777" t="s">
        <v>7978</v>
      </c>
      <c r="CG1777" s="44" t="s">
        <v>8418</v>
      </c>
      <c r="CN1777" t="s">
        <v>8417</v>
      </c>
    </row>
    <row r="1778" spans="5:92" customFormat="1" x14ac:dyDescent="0.25">
      <c r="E1778" t="s">
        <v>7719</v>
      </c>
      <c r="I1778" t="s">
        <v>6809</v>
      </c>
      <c r="U1778" t="s">
        <v>8039</v>
      </c>
      <c r="AC1778" t="s">
        <v>7719</v>
      </c>
      <c r="AG1778" t="s">
        <v>6809</v>
      </c>
      <c r="AN1778" t="s">
        <v>7720</v>
      </c>
      <c r="AV1778" t="s">
        <v>7223</v>
      </c>
      <c r="BB1778" t="s">
        <v>7017</v>
      </c>
      <c r="BX1778" t="s">
        <v>7885</v>
      </c>
      <c r="CC1778" t="s">
        <v>7978</v>
      </c>
      <c r="CG1778" s="44" t="s">
        <v>8418</v>
      </c>
      <c r="CN1778" t="s">
        <v>8417</v>
      </c>
    </row>
    <row r="1779" spans="5:92" customFormat="1" x14ac:dyDescent="0.25">
      <c r="E1779" t="s">
        <v>7605</v>
      </c>
      <c r="I1779" t="s">
        <v>6842</v>
      </c>
      <c r="U1779" t="s">
        <v>8040</v>
      </c>
      <c r="AC1779" t="s">
        <v>7605</v>
      </c>
      <c r="AG1779" t="s">
        <v>6842</v>
      </c>
      <c r="AN1779" t="s">
        <v>7606</v>
      </c>
      <c r="AV1779" t="s">
        <v>7127</v>
      </c>
      <c r="BB1779" t="s">
        <v>6871</v>
      </c>
      <c r="BX1779" t="s">
        <v>7885</v>
      </c>
      <c r="CC1779" t="s">
        <v>7978</v>
      </c>
      <c r="CG1779" s="44" t="s">
        <v>8418</v>
      </c>
      <c r="CN1779" t="s">
        <v>8417</v>
      </c>
    </row>
    <row r="1780" spans="5:92" customFormat="1" x14ac:dyDescent="0.25">
      <c r="E1780" t="s">
        <v>7721</v>
      </c>
      <c r="I1780" t="s">
        <v>7226</v>
      </c>
      <c r="U1780" t="s">
        <v>8041</v>
      </c>
      <c r="AC1780" t="s">
        <v>7721</v>
      </c>
      <c r="AG1780" t="s">
        <v>7226</v>
      </c>
      <c r="AN1780" t="s">
        <v>7722</v>
      </c>
      <c r="AV1780" t="s">
        <v>7224</v>
      </c>
      <c r="BB1780" t="s">
        <v>7225</v>
      </c>
      <c r="BX1780" t="s">
        <v>7885</v>
      </c>
      <c r="CC1780" t="s">
        <v>7978</v>
      </c>
      <c r="CG1780" s="44" t="s">
        <v>8418</v>
      </c>
      <c r="CN1780" t="s">
        <v>8417</v>
      </c>
    </row>
    <row r="1781" spans="5:92" customFormat="1" x14ac:dyDescent="0.25">
      <c r="E1781" t="s">
        <v>7469</v>
      </c>
      <c r="I1781" t="s">
        <v>6984</v>
      </c>
      <c r="U1781" t="s">
        <v>8042</v>
      </c>
      <c r="AC1781" t="s">
        <v>7469</v>
      </c>
      <c r="AG1781" t="s">
        <v>6984</v>
      </c>
      <c r="AN1781" t="s">
        <v>7470</v>
      </c>
      <c r="AV1781" t="s">
        <v>6983</v>
      </c>
      <c r="BB1781" t="s">
        <v>6837</v>
      </c>
      <c r="BX1781" t="s">
        <v>7885</v>
      </c>
      <c r="CC1781" t="s">
        <v>7978</v>
      </c>
      <c r="CG1781" s="44" t="s">
        <v>8418</v>
      </c>
      <c r="CN1781" t="s">
        <v>8417</v>
      </c>
    </row>
    <row r="1782" spans="5:92" customFormat="1" x14ac:dyDescent="0.25">
      <c r="E1782" t="s">
        <v>7471</v>
      </c>
      <c r="I1782" t="s">
        <v>6984</v>
      </c>
      <c r="U1782" t="s">
        <v>8043</v>
      </c>
      <c r="AC1782" t="s">
        <v>7471</v>
      </c>
      <c r="AG1782" t="s">
        <v>6984</v>
      </c>
      <c r="AN1782" t="s">
        <v>7472</v>
      </c>
      <c r="AV1782" t="s">
        <v>6985</v>
      </c>
      <c r="BB1782" t="s">
        <v>6837</v>
      </c>
      <c r="BX1782" t="s">
        <v>7885</v>
      </c>
      <c r="CC1782" t="s">
        <v>7978</v>
      </c>
      <c r="CG1782" s="44" t="s">
        <v>8418</v>
      </c>
      <c r="CN1782" t="s">
        <v>8417</v>
      </c>
    </row>
    <row r="1783" spans="5:92" customFormat="1" x14ac:dyDescent="0.25">
      <c r="E1783" t="s">
        <v>7391</v>
      </c>
      <c r="I1783" t="s">
        <v>6815</v>
      </c>
      <c r="U1783" t="s">
        <v>8044</v>
      </c>
      <c r="AC1783" t="s">
        <v>7391</v>
      </c>
      <c r="AG1783" t="s">
        <v>6815</v>
      </c>
      <c r="AN1783" t="s">
        <v>7392</v>
      </c>
      <c r="AV1783" t="s">
        <v>6890</v>
      </c>
      <c r="BB1783" t="s">
        <v>6837</v>
      </c>
      <c r="BX1783" t="s">
        <v>7885</v>
      </c>
      <c r="CC1783" t="s">
        <v>7978</v>
      </c>
      <c r="CG1783" s="44" t="s">
        <v>8418</v>
      </c>
      <c r="CN1783" t="s">
        <v>8417</v>
      </c>
    </row>
    <row r="1784" spans="5:92" customFormat="1" x14ac:dyDescent="0.25">
      <c r="E1784" t="s">
        <v>7358</v>
      </c>
      <c r="I1784" t="s">
        <v>6815</v>
      </c>
      <c r="U1784" t="s">
        <v>8045</v>
      </c>
      <c r="AC1784" t="s">
        <v>7358</v>
      </c>
      <c r="AG1784" t="s">
        <v>6815</v>
      </c>
      <c r="AN1784" t="s">
        <v>7359</v>
      </c>
      <c r="AV1784" t="s">
        <v>6836</v>
      </c>
      <c r="BB1784" t="s">
        <v>6837</v>
      </c>
      <c r="BX1784" t="s">
        <v>7885</v>
      </c>
      <c r="CC1784" t="s">
        <v>7978</v>
      </c>
      <c r="CG1784" s="44" t="s">
        <v>8418</v>
      </c>
      <c r="CN1784" t="s">
        <v>8417</v>
      </c>
    </row>
    <row r="1785" spans="5:92" customFormat="1" x14ac:dyDescent="0.25">
      <c r="E1785" t="s">
        <v>7521</v>
      </c>
      <c r="I1785" t="s">
        <v>6842</v>
      </c>
      <c r="U1785" t="s">
        <v>8046</v>
      </c>
      <c r="AC1785" t="s">
        <v>7521</v>
      </c>
      <c r="AG1785" t="s">
        <v>6842</v>
      </c>
      <c r="AN1785" t="s">
        <v>7522</v>
      </c>
      <c r="AV1785" t="s">
        <v>7026</v>
      </c>
      <c r="BB1785" t="s">
        <v>7027</v>
      </c>
      <c r="BX1785" t="s">
        <v>7885</v>
      </c>
      <c r="CC1785" t="s">
        <v>7978</v>
      </c>
      <c r="CG1785" s="44" t="s">
        <v>8418</v>
      </c>
      <c r="CN1785" t="s">
        <v>8417</v>
      </c>
    </row>
    <row r="1786" spans="5:92" customFormat="1" x14ac:dyDescent="0.25">
      <c r="E1786" t="s">
        <v>7737</v>
      </c>
      <c r="I1786" t="s">
        <v>6809</v>
      </c>
      <c r="U1786" t="s">
        <v>8047</v>
      </c>
      <c r="AC1786" t="s">
        <v>7737</v>
      </c>
      <c r="AG1786" t="s">
        <v>6809</v>
      </c>
      <c r="AN1786" t="s">
        <v>7738</v>
      </c>
      <c r="AV1786" t="s">
        <v>7236</v>
      </c>
      <c r="BB1786" t="s">
        <v>7237</v>
      </c>
      <c r="BX1786" t="s">
        <v>7885</v>
      </c>
      <c r="CC1786" t="s">
        <v>7978</v>
      </c>
      <c r="CG1786" s="44" t="s">
        <v>8418</v>
      </c>
      <c r="CN1786" t="s">
        <v>8417</v>
      </c>
    </row>
    <row r="1787" spans="5:92" customFormat="1" x14ac:dyDescent="0.25">
      <c r="E1787" t="s">
        <v>7597</v>
      </c>
      <c r="I1787" t="s">
        <v>6809</v>
      </c>
      <c r="U1787" t="s">
        <v>8048</v>
      </c>
      <c r="AC1787" t="s">
        <v>7597</v>
      </c>
      <c r="AG1787" t="s">
        <v>6809</v>
      </c>
      <c r="AN1787" t="s">
        <v>7598</v>
      </c>
      <c r="AV1787" t="s">
        <v>7116</v>
      </c>
      <c r="BB1787" t="s">
        <v>7117</v>
      </c>
      <c r="BX1787" t="s">
        <v>7881</v>
      </c>
      <c r="CC1787" t="s">
        <v>7978</v>
      </c>
      <c r="CG1787" s="44" t="s">
        <v>8418</v>
      </c>
      <c r="CN1787" t="s">
        <v>8417</v>
      </c>
    </row>
    <row r="1788" spans="5:92" customFormat="1" x14ac:dyDescent="0.25">
      <c r="E1788" t="s">
        <v>7841</v>
      </c>
      <c r="I1788" t="s">
        <v>6809</v>
      </c>
      <c r="U1788" t="s">
        <v>8049</v>
      </c>
      <c r="AC1788" t="s">
        <v>7841</v>
      </c>
      <c r="AG1788" t="s">
        <v>6809</v>
      </c>
      <c r="AN1788" t="s">
        <v>7842</v>
      </c>
      <c r="AV1788" t="s">
        <v>7318</v>
      </c>
      <c r="BB1788" t="s">
        <v>6823</v>
      </c>
      <c r="BX1788" t="s">
        <v>7885</v>
      </c>
      <c r="CC1788" t="s">
        <v>7978</v>
      </c>
      <c r="CG1788" s="44" t="s">
        <v>8418</v>
      </c>
      <c r="CN1788" t="s">
        <v>8417</v>
      </c>
    </row>
    <row r="1789" spans="5:92" customFormat="1" x14ac:dyDescent="0.25">
      <c r="E1789" t="s">
        <v>7537</v>
      </c>
      <c r="I1789" t="s">
        <v>7048</v>
      </c>
      <c r="U1789" t="s">
        <v>8050</v>
      </c>
      <c r="AC1789" t="s">
        <v>7537</v>
      </c>
      <c r="AG1789" t="s">
        <v>7048</v>
      </c>
      <c r="AN1789" t="s">
        <v>7538</v>
      </c>
      <c r="AV1789" t="s">
        <v>7045</v>
      </c>
      <c r="BB1789" t="s">
        <v>7046</v>
      </c>
      <c r="BX1789" t="s">
        <v>7885</v>
      </c>
      <c r="CC1789" t="s">
        <v>7978</v>
      </c>
      <c r="CG1789" s="44" t="s">
        <v>8418</v>
      </c>
      <c r="CN1789" t="s">
        <v>8417</v>
      </c>
    </row>
    <row r="1790" spans="5:92" customFormat="1" x14ac:dyDescent="0.25">
      <c r="E1790" t="s">
        <v>7525</v>
      </c>
      <c r="I1790" t="s">
        <v>6913</v>
      </c>
      <c r="U1790" t="s">
        <v>8051</v>
      </c>
      <c r="AC1790" t="s">
        <v>7525</v>
      </c>
      <c r="AG1790" t="s">
        <v>6913</v>
      </c>
      <c r="AN1790" t="s">
        <v>7526</v>
      </c>
      <c r="AV1790" t="s">
        <v>7029</v>
      </c>
      <c r="BB1790" t="s">
        <v>7030</v>
      </c>
      <c r="BX1790" t="s">
        <v>7881</v>
      </c>
      <c r="CC1790" t="s">
        <v>7978</v>
      </c>
      <c r="CG1790" s="44" t="s">
        <v>8418</v>
      </c>
      <c r="CN1790" t="s">
        <v>8417</v>
      </c>
    </row>
    <row r="1791" spans="5:92" customFormat="1" x14ac:dyDescent="0.25">
      <c r="E1791" t="s">
        <v>7539</v>
      </c>
      <c r="I1791" t="s">
        <v>6809</v>
      </c>
      <c r="U1791" t="s">
        <v>8052</v>
      </c>
      <c r="AC1791" t="s">
        <v>7539</v>
      </c>
      <c r="AG1791" t="s">
        <v>6809</v>
      </c>
      <c r="AN1791" t="s">
        <v>7540</v>
      </c>
      <c r="AV1791" t="s">
        <v>7049</v>
      </c>
      <c r="BB1791" t="s">
        <v>7030</v>
      </c>
      <c r="BX1791" t="s">
        <v>7881</v>
      </c>
      <c r="CC1791" t="s">
        <v>7978</v>
      </c>
      <c r="CG1791" s="44" t="s">
        <v>8418</v>
      </c>
      <c r="CN1791" t="s">
        <v>8417</v>
      </c>
    </row>
    <row r="1792" spans="5:92" customFormat="1" x14ac:dyDescent="0.25">
      <c r="E1792" t="s">
        <v>7503</v>
      </c>
      <c r="I1792" t="s">
        <v>6809</v>
      </c>
      <c r="U1792" t="s">
        <v>8053</v>
      </c>
      <c r="AC1792" t="s">
        <v>7503</v>
      </c>
      <c r="AG1792" t="s">
        <v>6809</v>
      </c>
      <c r="AN1792" t="s">
        <v>7504</v>
      </c>
      <c r="AV1792" t="s">
        <v>7014</v>
      </c>
      <c r="BB1792" t="s">
        <v>6840</v>
      </c>
      <c r="BX1792" t="s">
        <v>7885</v>
      </c>
      <c r="CC1792" t="s">
        <v>7978</v>
      </c>
      <c r="CG1792" s="44" t="s">
        <v>8418</v>
      </c>
      <c r="CN1792" t="s">
        <v>8417</v>
      </c>
    </row>
    <row r="1793" spans="5:92" customFormat="1" x14ac:dyDescent="0.25">
      <c r="E1793" t="s">
        <v>7481</v>
      </c>
      <c r="I1793" t="s">
        <v>6809</v>
      </c>
      <c r="U1793" t="s">
        <v>8054</v>
      </c>
      <c r="AC1793" t="s">
        <v>7481</v>
      </c>
      <c r="AG1793" t="s">
        <v>6809</v>
      </c>
      <c r="AN1793" t="s">
        <v>7482</v>
      </c>
      <c r="AV1793" t="s">
        <v>6993</v>
      </c>
      <c r="BB1793" t="s">
        <v>6840</v>
      </c>
      <c r="BX1793" t="s">
        <v>7885</v>
      </c>
      <c r="CC1793" t="s">
        <v>7978</v>
      </c>
      <c r="CG1793" s="44" t="s">
        <v>8418</v>
      </c>
      <c r="CN1793" t="s">
        <v>8417</v>
      </c>
    </row>
    <row r="1794" spans="5:92" customFormat="1" x14ac:dyDescent="0.25">
      <c r="E1794" t="s">
        <v>7768</v>
      </c>
      <c r="I1794" t="s">
        <v>6809</v>
      </c>
      <c r="U1794" t="s">
        <v>8055</v>
      </c>
      <c r="AC1794" t="s">
        <v>7768</v>
      </c>
      <c r="AG1794" t="s">
        <v>6809</v>
      </c>
      <c r="AN1794" t="s">
        <v>7769</v>
      </c>
      <c r="AV1794" t="s">
        <v>7257</v>
      </c>
      <c r="BB1794" t="s">
        <v>7027</v>
      </c>
      <c r="BX1794" t="s">
        <v>7885</v>
      </c>
      <c r="CC1794" t="s">
        <v>7978</v>
      </c>
      <c r="CG1794" s="44" t="s">
        <v>8418</v>
      </c>
      <c r="CN1794" t="s">
        <v>8417</v>
      </c>
    </row>
    <row r="1795" spans="5:92" customFormat="1" x14ac:dyDescent="0.25">
      <c r="E1795" t="s">
        <v>7753</v>
      </c>
      <c r="I1795" t="s">
        <v>6855</v>
      </c>
      <c r="U1795" t="s">
        <v>8056</v>
      </c>
      <c r="AC1795" t="s">
        <v>7753</v>
      </c>
      <c r="AG1795" t="s">
        <v>6855</v>
      </c>
      <c r="AN1795" t="s">
        <v>7754</v>
      </c>
      <c r="AV1795" t="s">
        <v>7248</v>
      </c>
      <c r="BB1795" t="s">
        <v>7208</v>
      </c>
      <c r="BX1795" t="s">
        <v>7881</v>
      </c>
      <c r="CC1795" t="s">
        <v>7978</v>
      </c>
      <c r="CG1795" s="44" t="s">
        <v>8418</v>
      </c>
      <c r="CN1795" t="s">
        <v>8417</v>
      </c>
    </row>
    <row r="1796" spans="5:92" customFormat="1" x14ac:dyDescent="0.25">
      <c r="E1796" t="s">
        <v>7755</v>
      </c>
      <c r="I1796" t="s">
        <v>6809</v>
      </c>
      <c r="U1796" t="s">
        <v>8057</v>
      </c>
      <c r="AC1796" t="s">
        <v>7755</v>
      </c>
      <c r="AG1796" t="s">
        <v>6809</v>
      </c>
      <c r="AN1796" t="s">
        <v>7756</v>
      </c>
      <c r="AV1796" t="s">
        <v>7249</v>
      </c>
      <c r="BB1796" t="s">
        <v>7027</v>
      </c>
      <c r="BX1796" t="s">
        <v>7885</v>
      </c>
      <c r="CC1796" t="s">
        <v>7978</v>
      </c>
      <c r="CG1796" s="44" t="s">
        <v>8418</v>
      </c>
      <c r="CN1796" t="s">
        <v>8417</v>
      </c>
    </row>
    <row r="1797" spans="5:92" customFormat="1" x14ac:dyDescent="0.25">
      <c r="E1797" t="s">
        <v>7544</v>
      </c>
      <c r="I1797" t="s">
        <v>7057</v>
      </c>
      <c r="U1797" t="s">
        <v>8058</v>
      </c>
      <c r="AC1797" t="s">
        <v>7544</v>
      </c>
      <c r="AG1797" t="s">
        <v>7057</v>
      </c>
      <c r="AN1797" t="s">
        <v>7545</v>
      </c>
      <c r="AV1797" t="s">
        <v>7054</v>
      </c>
      <c r="BB1797" t="s">
        <v>7055</v>
      </c>
      <c r="BX1797" t="s">
        <v>7881</v>
      </c>
      <c r="CC1797" t="s">
        <v>7978</v>
      </c>
      <c r="CG1797" s="44" t="s">
        <v>8418</v>
      </c>
      <c r="CN1797" t="s">
        <v>8417</v>
      </c>
    </row>
    <row r="1798" spans="5:92" customFormat="1" x14ac:dyDescent="0.25">
      <c r="E1798" t="s">
        <v>7515</v>
      </c>
      <c r="I1798" t="s">
        <v>6809</v>
      </c>
      <c r="U1798" t="s">
        <v>8059</v>
      </c>
      <c r="AC1798" t="s">
        <v>7515</v>
      </c>
      <c r="AG1798" t="s">
        <v>6809</v>
      </c>
      <c r="AN1798" t="s">
        <v>7516</v>
      </c>
      <c r="AV1798" t="s">
        <v>7021</v>
      </c>
      <c r="BB1798" t="s">
        <v>7022</v>
      </c>
      <c r="BX1798" t="s">
        <v>7881</v>
      </c>
      <c r="CC1798" t="s">
        <v>7978</v>
      </c>
      <c r="CG1798" s="44" t="s">
        <v>8418</v>
      </c>
      <c r="CN1798" t="s">
        <v>8417</v>
      </c>
    </row>
    <row r="1799" spans="5:92" customFormat="1" x14ac:dyDescent="0.25">
      <c r="E1799" t="s">
        <v>7477</v>
      </c>
      <c r="I1799" t="s">
        <v>6842</v>
      </c>
      <c r="U1799" t="s">
        <v>8060</v>
      </c>
      <c r="AC1799" t="s">
        <v>7477</v>
      </c>
      <c r="AG1799" t="s">
        <v>6842</v>
      </c>
      <c r="AN1799" t="s">
        <v>7478</v>
      </c>
      <c r="AV1799" t="s">
        <v>6990</v>
      </c>
      <c r="BB1799" t="s">
        <v>6978</v>
      </c>
      <c r="BX1799" t="s">
        <v>7881</v>
      </c>
      <c r="CC1799" t="s">
        <v>7978</v>
      </c>
      <c r="CG1799" s="44" t="s">
        <v>8418</v>
      </c>
      <c r="CN1799" t="s">
        <v>8417</v>
      </c>
    </row>
    <row r="1800" spans="5:92" customFormat="1" x14ac:dyDescent="0.25">
      <c r="E1800" t="s">
        <v>7587</v>
      </c>
      <c r="I1800" t="s">
        <v>6842</v>
      </c>
      <c r="U1800" t="s">
        <v>8061</v>
      </c>
      <c r="AC1800" t="s">
        <v>7587</v>
      </c>
      <c r="AG1800" t="s">
        <v>6842</v>
      </c>
      <c r="AN1800" t="s">
        <v>7588</v>
      </c>
      <c r="AV1800" t="s">
        <v>7107</v>
      </c>
      <c r="BB1800" t="s">
        <v>6844</v>
      </c>
      <c r="BX1800" t="s">
        <v>7881</v>
      </c>
      <c r="CC1800" t="s">
        <v>7978</v>
      </c>
      <c r="CG1800" s="44" t="s">
        <v>8418</v>
      </c>
      <c r="CN1800" t="s">
        <v>8417</v>
      </c>
    </row>
    <row r="1801" spans="5:92" customFormat="1" x14ac:dyDescent="0.25">
      <c r="E1801" t="s">
        <v>7695</v>
      </c>
      <c r="I1801" t="s">
        <v>6809</v>
      </c>
      <c r="U1801" t="s">
        <v>8062</v>
      </c>
      <c r="AC1801" t="s">
        <v>7695</v>
      </c>
      <c r="AG1801" t="s">
        <v>6809</v>
      </c>
      <c r="AN1801" t="s">
        <v>7696</v>
      </c>
      <c r="AV1801" t="s">
        <v>7207</v>
      </c>
      <c r="BB1801" t="s">
        <v>7208</v>
      </c>
      <c r="BX1801" t="s">
        <v>7885</v>
      </c>
      <c r="CC1801" t="s">
        <v>7978</v>
      </c>
      <c r="CG1801" s="44" t="s">
        <v>8418</v>
      </c>
      <c r="CN1801" t="s">
        <v>8417</v>
      </c>
    </row>
    <row r="1802" spans="5:92" customFormat="1" x14ac:dyDescent="0.25">
      <c r="E1802" t="s">
        <v>7691</v>
      </c>
      <c r="I1802" t="s">
        <v>6809</v>
      </c>
      <c r="U1802" t="s">
        <v>8063</v>
      </c>
      <c r="AC1802" t="s">
        <v>7691</v>
      </c>
      <c r="AG1802" t="s">
        <v>6809</v>
      </c>
      <c r="AN1802" t="s">
        <v>7692</v>
      </c>
      <c r="AV1802" t="s">
        <v>7204</v>
      </c>
      <c r="BB1802" t="s">
        <v>6941</v>
      </c>
      <c r="BX1802" t="s">
        <v>7885</v>
      </c>
      <c r="CC1802" t="s">
        <v>7978</v>
      </c>
      <c r="CG1802" s="44" t="s">
        <v>8418</v>
      </c>
      <c r="CN1802" t="s">
        <v>8417</v>
      </c>
    </row>
    <row r="1803" spans="5:92" customFormat="1" x14ac:dyDescent="0.25">
      <c r="E1803" t="s">
        <v>7673</v>
      </c>
      <c r="I1803" t="s">
        <v>7154</v>
      </c>
      <c r="U1803" t="s">
        <v>8064</v>
      </c>
      <c r="AC1803" t="s">
        <v>7673</v>
      </c>
      <c r="AG1803" t="s">
        <v>7154</v>
      </c>
      <c r="AN1803" t="s">
        <v>7674</v>
      </c>
      <c r="AV1803" t="s">
        <v>7186</v>
      </c>
      <c r="BB1803" t="s">
        <v>7187</v>
      </c>
      <c r="BX1803" t="s">
        <v>7885</v>
      </c>
      <c r="CC1803" t="s">
        <v>7978</v>
      </c>
      <c r="CG1803" s="44" t="s">
        <v>8418</v>
      </c>
      <c r="CN1803" t="s">
        <v>8417</v>
      </c>
    </row>
    <row r="1804" spans="5:92" customFormat="1" x14ac:dyDescent="0.25">
      <c r="E1804" t="s">
        <v>7675</v>
      </c>
      <c r="I1804" t="s">
        <v>7191</v>
      </c>
      <c r="U1804" t="s">
        <v>8065</v>
      </c>
      <c r="AC1804" t="s">
        <v>7675</v>
      </c>
      <c r="AG1804" t="s">
        <v>7191</v>
      </c>
      <c r="AN1804" t="s">
        <v>7676</v>
      </c>
      <c r="AV1804" t="s">
        <v>7188</v>
      </c>
      <c r="BB1804" t="s">
        <v>7189</v>
      </c>
      <c r="BX1804" t="s">
        <v>7885</v>
      </c>
      <c r="CC1804" t="s">
        <v>7978</v>
      </c>
      <c r="CG1804" s="44" t="s">
        <v>8418</v>
      </c>
      <c r="CN1804" t="s">
        <v>8417</v>
      </c>
    </row>
    <row r="1805" spans="5:92" customFormat="1" x14ac:dyDescent="0.25">
      <c r="E1805" t="s">
        <v>7556</v>
      </c>
      <c r="I1805" t="s">
        <v>7051</v>
      </c>
      <c r="U1805" t="s">
        <v>8066</v>
      </c>
      <c r="AC1805" t="s">
        <v>7556</v>
      </c>
      <c r="AG1805" t="s">
        <v>7051</v>
      </c>
      <c r="AN1805" t="s">
        <v>7557</v>
      </c>
      <c r="AV1805" t="s">
        <v>7072</v>
      </c>
      <c r="BB1805" t="s">
        <v>7073</v>
      </c>
      <c r="BX1805" t="s">
        <v>7881</v>
      </c>
      <c r="CC1805" t="s">
        <v>7978</v>
      </c>
      <c r="CG1805" s="44" t="s">
        <v>8418</v>
      </c>
      <c r="CN1805" t="s">
        <v>8417</v>
      </c>
    </row>
    <row r="1806" spans="5:92" customFormat="1" x14ac:dyDescent="0.25">
      <c r="E1806" t="s">
        <v>7815</v>
      </c>
      <c r="I1806" t="s">
        <v>6809</v>
      </c>
      <c r="U1806" t="s">
        <v>8067</v>
      </c>
      <c r="AC1806" t="s">
        <v>7815</v>
      </c>
      <c r="AG1806" t="s">
        <v>6809</v>
      </c>
      <c r="AN1806" t="s">
        <v>7816</v>
      </c>
      <c r="AV1806" t="s">
        <v>7296</v>
      </c>
      <c r="BB1806" t="s">
        <v>7297</v>
      </c>
      <c r="BX1806" t="s">
        <v>7885</v>
      </c>
      <c r="CC1806" t="s">
        <v>7978</v>
      </c>
      <c r="CG1806" s="44" t="s">
        <v>8418</v>
      </c>
      <c r="CN1806" t="s">
        <v>8417</v>
      </c>
    </row>
    <row r="1807" spans="5:92" customFormat="1" x14ac:dyDescent="0.25">
      <c r="E1807" t="s">
        <v>7833</v>
      </c>
      <c r="I1807" t="s">
        <v>6809</v>
      </c>
      <c r="U1807" t="s">
        <v>8068</v>
      </c>
      <c r="AC1807" t="s">
        <v>7833</v>
      </c>
      <c r="AG1807" t="s">
        <v>6809</v>
      </c>
      <c r="AN1807" t="s">
        <v>7834</v>
      </c>
      <c r="AV1807" t="s">
        <v>7312</v>
      </c>
      <c r="BB1807" t="s">
        <v>7313</v>
      </c>
      <c r="BX1807" t="s">
        <v>7885</v>
      </c>
      <c r="CC1807" t="s">
        <v>7978</v>
      </c>
      <c r="CG1807" s="44" t="s">
        <v>8418</v>
      </c>
      <c r="CN1807" t="s">
        <v>8417</v>
      </c>
    </row>
    <row r="1808" spans="5:92" customFormat="1" x14ac:dyDescent="0.25">
      <c r="E1808" t="s">
        <v>7845</v>
      </c>
      <c r="I1808" t="s">
        <v>6809</v>
      </c>
      <c r="U1808" t="s">
        <v>8069</v>
      </c>
      <c r="AC1808" t="s">
        <v>7845</v>
      </c>
      <c r="AG1808" t="s">
        <v>6809</v>
      </c>
      <c r="AN1808" t="s">
        <v>7846</v>
      </c>
      <c r="AV1808" t="s">
        <v>7322</v>
      </c>
      <c r="BB1808" t="s">
        <v>6941</v>
      </c>
      <c r="BX1808" t="s">
        <v>7885</v>
      </c>
      <c r="CC1808" t="s">
        <v>7978</v>
      </c>
      <c r="CG1808" s="44" t="s">
        <v>8418</v>
      </c>
      <c r="CN1808" t="s">
        <v>8417</v>
      </c>
    </row>
    <row r="1809" spans="5:92" customFormat="1" x14ac:dyDescent="0.25">
      <c r="E1809" t="s">
        <v>7735</v>
      </c>
      <c r="I1809" t="s">
        <v>6846</v>
      </c>
      <c r="U1809" t="s">
        <v>8070</v>
      </c>
      <c r="AC1809" t="s">
        <v>7735</v>
      </c>
      <c r="AG1809" t="s">
        <v>6846</v>
      </c>
      <c r="AN1809" t="s">
        <v>7944</v>
      </c>
      <c r="AV1809" t="s">
        <v>7945</v>
      </c>
      <c r="BB1809" t="s">
        <v>7946</v>
      </c>
      <c r="BX1809" t="s">
        <v>7885</v>
      </c>
      <c r="CC1809" t="s">
        <v>7978</v>
      </c>
      <c r="CG1809" s="44" t="s">
        <v>8418</v>
      </c>
      <c r="CN1809" t="s">
        <v>8417</v>
      </c>
    </row>
    <row r="1810" spans="5:92" customFormat="1" x14ac:dyDescent="0.25">
      <c r="E1810" t="s">
        <v>7710</v>
      </c>
      <c r="I1810" t="s">
        <v>6918</v>
      </c>
      <c r="U1810" t="s">
        <v>8071</v>
      </c>
      <c r="AC1810" t="s">
        <v>7710</v>
      </c>
      <c r="AG1810" t="s">
        <v>6918</v>
      </c>
      <c r="AN1810" t="s">
        <v>7711</v>
      </c>
      <c r="AV1810" t="s">
        <v>7218</v>
      </c>
      <c r="BB1810" t="s">
        <v>7219</v>
      </c>
      <c r="BX1810" t="s">
        <v>7885</v>
      </c>
      <c r="CC1810" t="s">
        <v>7978</v>
      </c>
      <c r="CG1810" s="44" t="s">
        <v>8418</v>
      </c>
      <c r="CN1810" t="s">
        <v>8417</v>
      </c>
    </row>
    <row r="1811" spans="5:92" customFormat="1" x14ac:dyDescent="0.25">
      <c r="E1811" t="s">
        <v>7562</v>
      </c>
      <c r="I1811" t="s">
        <v>6809</v>
      </c>
      <c r="U1811" t="s">
        <v>8072</v>
      </c>
      <c r="AC1811" t="s">
        <v>7562</v>
      </c>
      <c r="AG1811" t="s">
        <v>6809</v>
      </c>
      <c r="AN1811" t="s">
        <v>7563</v>
      </c>
      <c r="AV1811" t="s">
        <v>7079</v>
      </c>
      <c r="BB1811" t="s">
        <v>6941</v>
      </c>
      <c r="BX1811" t="s">
        <v>7881</v>
      </c>
      <c r="CC1811" t="s">
        <v>7978</v>
      </c>
      <c r="CG1811" s="44" t="s">
        <v>8418</v>
      </c>
      <c r="CN1811" t="s">
        <v>8417</v>
      </c>
    </row>
    <row r="1812" spans="5:92" customFormat="1" x14ac:dyDescent="0.25">
      <c r="E1812" t="s">
        <v>7705</v>
      </c>
      <c r="I1812" t="s">
        <v>6809</v>
      </c>
      <c r="U1812" t="s">
        <v>8073</v>
      </c>
      <c r="AC1812" t="s">
        <v>7705</v>
      </c>
      <c r="AG1812" t="s">
        <v>6809</v>
      </c>
      <c r="AN1812" t="s">
        <v>7706</v>
      </c>
      <c r="AV1812" t="s">
        <v>7215</v>
      </c>
      <c r="BB1812" t="s">
        <v>6851</v>
      </c>
      <c r="BX1812" t="s">
        <v>7885</v>
      </c>
      <c r="CC1812" t="s">
        <v>7978</v>
      </c>
      <c r="CG1812" s="44" t="s">
        <v>8418</v>
      </c>
      <c r="CN1812" t="s">
        <v>8417</v>
      </c>
    </row>
    <row r="1813" spans="5:92" customFormat="1" x14ac:dyDescent="0.25">
      <c r="E1813" t="s">
        <v>7593</v>
      </c>
      <c r="I1813" t="s">
        <v>6809</v>
      </c>
      <c r="U1813" t="s">
        <v>8074</v>
      </c>
      <c r="AC1813" t="s">
        <v>7593</v>
      </c>
      <c r="AG1813" t="s">
        <v>6809</v>
      </c>
      <c r="AN1813" t="s">
        <v>7594</v>
      </c>
      <c r="AV1813" t="s">
        <v>7112</v>
      </c>
      <c r="BB1813" t="s">
        <v>7113</v>
      </c>
      <c r="BX1813" t="s">
        <v>7881</v>
      </c>
      <c r="CC1813" t="s">
        <v>7978</v>
      </c>
      <c r="CG1813" s="44" t="s">
        <v>8418</v>
      </c>
      <c r="CN1813" t="s">
        <v>8417</v>
      </c>
    </row>
    <row r="1814" spans="5:92" customFormat="1" x14ac:dyDescent="0.25">
      <c r="E1814" t="s">
        <v>7552</v>
      </c>
      <c r="I1814" t="s">
        <v>7068</v>
      </c>
      <c r="U1814" t="s">
        <v>8075</v>
      </c>
      <c r="AC1814" t="s">
        <v>7552</v>
      </c>
      <c r="AG1814" t="s">
        <v>7068</v>
      </c>
      <c r="AN1814" t="s">
        <v>7553</v>
      </c>
      <c r="AV1814" t="s">
        <v>7067</v>
      </c>
      <c r="BB1814" t="s">
        <v>7062</v>
      </c>
      <c r="BX1814" t="s">
        <v>7881</v>
      </c>
      <c r="CC1814" t="s">
        <v>7978</v>
      </c>
      <c r="CG1814" s="44" t="s">
        <v>8418</v>
      </c>
      <c r="CN1814" t="s">
        <v>8417</v>
      </c>
    </row>
    <row r="1815" spans="5:92" customFormat="1" x14ac:dyDescent="0.25">
      <c r="E1815" t="s">
        <v>7451</v>
      </c>
      <c r="I1815" t="s">
        <v>6965</v>
      </c>
      <c r="U1815" t="s">
        <v>8076</v>
      </c>
      <c r="AC1815" t="s">
        <v>7451</v>
      </c>
      <c r="AG1815" t="s">
        <v>6965</v>
      </c>
      <c r="AN1815" t="s">
        <v>7452</v>
      </c>
      <c r="AV1815" t="s">
        <v>6962</v>
      </c>
      <c r="BB1815" t="s">
        <v>6963</v>
      </c>
      <c r="BX1815" t="s">
        <v>7881</v>
      </c>
      <c r="CC1815" t="s">
        <v>7978</v>
      </c>
      <c r="CG1815" s="44" t="s">
        <v>8418</v>
      </c>
      <c r="CN1815" t="s">
        <v>8417</v>
      </c>
    </row>
    <row r="1816" spans="5:92" customFormat="1" x14ac:dyDescent="0.25">
      <c r="E1816" t="s">
        <v>7372</v>
      </c>
      <c r="I1816" t="s">
        <v>6861</v>
      </c>
      <c r="U1816" t="s">
        <v>8077</v>
      </c>
      <c r="AC1816" t="s">
        <v>7372</v>
      </c>
      <c r="AG1816" t="s">
        <v>6861</v>
      </c>
      <c r="AN1816" t="s">
        <v>7373</v>
      </c>
      <c r="AV1816" t="s">
        <v>6858</v>
      </c>
      <c r="BB1816" t="s">
        <v>6859</v>
      </c>
      <c r="BX1816" t="s">
        <v>7885</v>
      </c>
      <c r="CC1816" t="s">
        <v>7978</v>
      </c>
      <c r="CG1816" s="44" t="s">
        <v>8418</v>
      </c>
      <c r="CN1816" t="s">
        <v>8417</v>
      </c>
    </row>
    <row r="1817" spans="5:92" customFormat="1" x14ac:dyDescent="0.25">
      <c r="E1817" t="s">
        <v>7571</v>
      </c>
      <c r="I1817" t="s">
        <v>6809</v>
      </c>
      <c r="U1817" t="s">
        <v>8078</v>
      </c>
      <c r="AC1817" t="s">
        <v>7571</v>
      </c>
      <c r="AG1817" t="s">
        <v>6809</v>
      </c>
      <c r="AN1817" t="s">
        <v>7572</v>
      </c>
      <c r="AV1817" t="s">
        <v>7088</v>
      </c>
      <c r="BB1817" t="s">
        <v>7089</v>
      </c>
      <c r="BX1817" t="s">
        <v>7885</v>
      </c>
      <c r="CC1817" t="s">
        <v>7978</v>
      </c>
      <c r="CG1817" s="44" t="s">
        <v>8418</v>
      </c>
      <c r="CN1817" t="s">
        <v>8417</v>
      </c>
    </row>
    <row r="1818" spans="5:92" customFormat="1" x14ac:dyDescent="0.25">
      <c r="E1818" t="s">
        <v>7366</v>
      </c>
      <c r="I1818" t="s">
        <v>6815</v>
      </c>
      <c r="U1818" t="s">
        <v>8079</v>
      </c>
      <c r="AC1818" t="s">
        <v>7366</v>
      </c>
      <c r="AG1818" t="s">
        <v>6815</v>
      </c>
      <c r="AN1818" t="s">
        <v>7367</v>
      </c>
      <c r="AV1818" t="s">
        <v>6850</v>
      </c>
      <c r="BB1818" t="s">
        <v>6851</v>
      </c>
      <c r="BX1818" t="s">
        <v>7885</v>
      </c>
      <c r="CC1818" t="s">
        <v>7978</v>
      </c>
      <c r="CG1818" s="44" t="s">
        <v>8418</v>
      </c>
      <c r="CN1818" t="s">
        <v>8417</v>
      </c>
    </row>
    <row r="1819" spans="5:92" customFormat="1" x14ac:dyDescent="0.25">
      <c r="E1819" t="s">
        <v>7425</v>
      </c>
      <c r="I1819" t="s">
        <v>6815</v>
      </c>
      <c r="U1819" t="s">
        <v>8080</v>
      </c>
      <c r="AC1819" t="s">
        <v>7425</v>
      </c>
      <c r="AG1819" t="s">
        <v>6815</v>
      </c>
      <c r="AN1819" t="s">
        <v>7426</v>
      </c>
      <c r="AV1819" t="s">
        <v>6937</v>
      </c>
      <c r="BB1819" t="s">
        <v>6938</v>
      </c>
      <c r="BX1819" t="s">
        <v>7885</v>
      </c>
      <c r="CC1819" t="s">
        <v>7978</v>
      </c>
      <c r="CG1819" s="44" t="s">
        <v>8418</v>
      </c>
      <c r="CN1819" t="s">
        <v>8417</v>
      </c>
    </row>
    <row r="1820" spans="5:92" customFormat="1" x14ac:dyDescent="0.25">
      <c r="E1820" t="s">
        <v>7513</v>
      </c>
      <c r="I1820" t="s">
        <v>6842</v>
      </c>
      <c r="U1820" t="s">
        <v>8081</v>
      </c>
      <c r="AC1820" t="s">
        <v>7513</v>
      </c>
      <c r="AG1820" t="s">
        <v>6842</v>
      </c>
      <c r="AN1820" t="s">
        <v>7514</v>
      </c>
      <c r="AV1820" t="s">
        <v>7020</v>
      </c>
      <c r="BB1820" t="s">
        <v>6837</v>
      </c>
      <c r="BX1820" t="s">
        <v>7885</v>
      </c>
      <c r="CC1820" t="s">
        <v>7978</v>
      </c>
      <c r="CG1820" s="44" t="s">
        <v>8418</v>
      </c>
      <c r="CN1820" t="s">
        <v>8417</v>
      </c>
    </row>
    <row r="1821" spans="5:92" customFormat="1" x14ac:dyDescent="0.25">
      <c r="E1821" t="s">
        <v>7368</v>
      </c>
      <c r="I1821" t="s">
        <v>6855</v>
      </c>
      <c r="U1821" t="s">
        <v>8082</v>
      </c>
      <c r="AC1821" t="s">
        <v>7368</v>
      </c>
      <c r="AG1821" t="s">
        <v>6855</v>
      </c>
      <c r="AN1821" t="s">
        <v>7369</v>
      </c>
      <c r="AV1821" t="s">
        <v>6853</v>
      </c>
      <c r="BB1821" t="s">
        <v>6851</v>
      </c>
      <c r="BX1821" t="s">
        <v>7885</v>
      </c>
      <c r="CC1821" t="s">
        <v>7978</v>
      </c>
      <c r="CG1821" s="44" t="s">
        <v>8418</v>
      </c>
      <c r="CN1821" t="s">
        <v>8417</v>
      </c>
    </row>
    <row r="1822" spans="5:92" customFormat="1" x14ac:dyDescent="0.25">
      <c r="E1822" t="s">
        <v>7397</v>
      </c>
      <c r="I1822" t="s">
        <v>6809</v>
      </c>
      <c r="U1822" t="s">
        <v>8083</v>
      </c>
      <c r="AC1822" t="s">
        <v>7397</v>
      </c>
      <c r="AG1822" t="s">
        <v>6809</v>
      </c>
      <c r="AN1822" t="s">
        <v>7398</v>
      </c>
      <c r="AV1822" t="s">
        <v>6897</v>
      </c>
      <c r="BB1822" t="s">
        <v>7950</v>
      </c>
      <c r="BX1822" t="s">
        <v>7885</v>
      </c>
      <c r="CC1822" t="s">
        <v>7978</v>
      </c>
      <c r="CG1822" s="44" t="s">
        <v>8418</v>
      </c>
      <c r="CN1822" t="s">
        <v>8417</v>
      </c>
    </row>
    <row r="1823" spans="5:92" customFormat="1" x14ac:dyDescent="0.25">
      <c r="E1823" t="s">
        <v>7863</v>
      </c>
      <c r="I1823" t="s">
        <v>6809</v>
      </c>
      <c r="U1823" t="s">
        <v>8084</v>
      </c>
      <c r="AC1823" t="s">
        <v>7863</v>
      </c>
      <c r="AG1823" t="s">
        <v>6809</v>
      </c>
      <c r="AN1823" t="s">
        <v>7864</v>
      </c>
      <c r="AV1823" t="s">
        <v>7333</v>
      </c>
      <c r="BB1823" t="s">
        <v>7027</v>
      </c>
      <c r="BX1823" t="s">
        <v>7885</v>
      </c>
      <c r="CC1823" t="s">
        <v>7978</v>
      </c>
      <c r="CG1823" s="44" t="s">
        <v>8418</v>
      </c>
      <c r="CN1823" t="s">
        <v>8417</v>
      </c>
    </row>
    <row r="1824" spans="5:92" customFormat="1" x14ac:dyDescent="0.25">
      <c r="E1824" t="s">
        <v>7531</v>
      </c>
      <c r="I1824" t="s">
        <v>7039</v>
      </c>
      <c r="U1824" t="s">
        <v>8085</v>
      </c>
      <c r="AC1824" t="s">
        <v>7531</v>
      </c>
      <c r="AG1824" t="s">
        <v>7039</v>
      </c>
      <c r="AN1824" t="s">
        <v>7532</v>
      </c>
      <c r="AV1824" t="s">
        <v>7037</v>
      </c>
      <c r="BB1824" t="s">
        <v>6851</v>
      </c>
      <c r="BX1824" t="s">
        <v>7881</v>
      </c>
      <c r="CC1824" t="s">
        <v>7978</v>
      </c>
      <c r="CG1824" s="44" t="s">
        <v>8418</v>
      </c>
      <c r="CN1824" t="s">
        <v>8417</v>
      </c>
    </row>
    <row r="1825" spans="5:92" customFormat="1" x14ac:dyDescent="0.25">
      <c r="E1825" t="s">
        <v>7803</v>
      </c>
      <c r="I1825" t="s">
        <v>7287</v>
      </c>
      <c r="U1825" t="s">
        <v>8086</v>
      </c>
      <c r="AC1825" t="s">
        <v>7803</v>
      </c>
      <c r="AG1825" t="s">
        <v>7287</v>
      </c>
      <c r="AN1825" t="s">
        <v>7804</v>
      </c>
      <c r="AV1825" t="s">
        <v>7285</v>
      </c>
      <c r="BB1825" t="s">
        <v>7189</v>
      </c>
      <c r="BX1825" t="s">
        <v>7885</v>
      </c>
      <c r="CC1825" t="s">
        <v>7978</v>
      </c>
      <c r="CG1825" s="44" t="s">
        <v>8418</v>
      </c>
      <c r="CN1825" t="s">
        <v>8417</v>
      </c>
    </row>
    <row r="1826" spans="5:92" customFormat="1" x14ac:dyDescent="0.25">
      <c r="E1826" t="s">
        <v>7805</v>
      </c>
      <c r="I1826" t="s">
        <v>7126</v>
      </c>
      <c r="U1826" t="s">
        <v>8087</v>
      </c>
      <c r="AC1826" t="s">
        <v>7805</v>
      </c>
      <c r="AG1826" t="s">
        <v>7126</v>
      </c>
      <c r="AN1826" t="s">
        <v>7806</v>
      </c>
      <c r="AV1826" t="s">
        <v>7288</v>
      </c>
      <c r="BB1826" t="s">
        <v>7062</v>
      </c>
      <c r="BX1826" t="s">
        <v>7885</v>
      </c>
      <c r="CC1826" t="s">
        <v>7978</v>
      </c>
      <c r="CG1826" s="44" t="s">
        <v>8418</v>
      </c>
      <c r="CN1826" t="s">
        <v>8417</v>
      </c>
    </row>
    <row r="1827" spans="5:92" customFormat="1" x14ac:dyDescent="0.25">
      <c r="E1827" t="s">
        <v>7783</v>
      </c>
      <c r="I1827" t="s">
        <v>6809</v>
      </c>
      <c r="U1827" t="s">
        <v>8088</v>
      </c>
      <c r="AC1827" t="s">
        <v>7783</v>
      </c>
      <c r="AG1827" t="s">
        <v>6809</v>
      </c>
      <c r="AN1827" t="s">
        <v>7784</v>
      </c>
      <c r="AV1827" t="s">
        <v>7269</v>
      </c>
      <c r="BB1827" t="s">
        <v>7270</v>
      </c>
      <c r="BX1827" t="s">
        <v>7885</v>
      </c>
      <c r="CC1827" t="s">
        <v>7978</v>
      </c>
      <c r="CG1827" s="44" t="s">
        <v>8418</v>
      </c>
      <c r="CN1827" t="s">
        <v>8417</v>
      </c>
    </row>
    <row r="1828" spans="5:92" customFormat="1" x14ac:dyDescent="0.25">
      <c r="E1828" t="s">
        <v>7757</v>
      </c>
      <c r="I1828" t="s">
        <v>6842</v>
      </c>
      <c r="U1828" t="s">
        <v>8089</v>
      </c>
      <c r="AC1828" t="s">
        <v>7757</v>
      </c>
      <c r="AG1828" t="s">
        <v>6842</v>
      </c>
      <c r="AN1828" t="s">
        <v>7758</v>
      </c>
      <c r="AV1828" t="s">
        <v>7250</v>
      </c>
      <c r="BB1828" t="s">
        <v>7024</v>
      </c>
      <c r="BX1828" t="s">
        <v>7885</v>
      </c>
      <c r="CC1828" t="s">
        <v>7978</v>
      </c>
      <c r="CG1828" s="44" t="s">
        <v>8418</v>
      </c>
      <c r="CN1828" t="s">
        <v>8417</v>
      </c>
    </row>
    <row r="1829" spans="5:92" customFormat="1" x14ac:dyDescent="0.25">
      <c r="E1829" t="s">
        <v>7813</v>
      </c>
      <c r="I1829" t="s">
        <v>6918</v>
      </c>
      <c r="U1829" t="s">
        <v>8090</v>
      </c>
      <c r="AC1829" t="s">
        <v>7813</v>
      </c>
      <c r="AG1829" t="s">
        <v>6918</v>
      </c>
      <c r="AN1829" t="s">
        <v>7814</v>
      </c>
      <c r="AV1829" t="s">
        <v>7295</v>
      </c>
      <c r="BB1829" t="s">
        <v>7089</v>
      </c>
      <c r="BX1829" t="s">
        <v>7885</v>
      </c>
      <c r="CC1829" t="s">
        <v>7978</v>
      </c>
      <c r="CG1829" s="44" t="s">
        <v>8418</v>
      </c>
      <c r="CN1829" t="s">
        <v>8417</v>
      </c>
    </row>
    <row r="1830" spans="5:92" customFormat="1" x14ac:dyDescent="0.25">
      <c r="E1830" t="s">
        <v>7407</v>
      </c>
      <c r="I1830" t="s">
        <v>6918</v>
      </c>
      <c r="U1830" t="s">
        <v>8091</v>
      </c>
      <c r="AC1830" t="s">
        <v>7407</v>
      </c>
      <c r="AG1830" t="s">
        <v>6918</v>
      </c>
      <c r="AN1830" t="s">
        <v>7408</v>
      </c>
      <c r="AV1830" t="s">
        <v>6914</v>
      </c>
      <c r="BB1830" t="s">
        <v>6949</v>
      </c>
      <c r="BX1830" t="s">
        <v>7885</v>
      </c>
      <c r="CC1830" t="s">
        <v>7978</v>
      </c>
      <c r="CG1830" s="44" t="s">
        <v>8418</v>
      </c>
      <c r="CN1830" t="s">
        <v>8417</v>
      </c>
    </row>
    <row r="1831" spans="5:92" customFormat="1" x14ac:dyDescent="0.25">
      <c r="E1831" t="s">
        <v>7395</v>
      </c>
      <c r="I1831" t="s">
        <v>6809</v>
      </c>
      <c r="U1831" t="s">
        <v>8092</v>
      </c>
      <c r="AC1831" t="s">
        <v>7395</v>
      </c>
      <c r="AG1831" t="s">
        <v>6809</v>
      </c>
      <c r="AN1831" t="s">
        <v>7396</v>
      </c>
      <c r="AV1831" t="s">
        <v>6894</v>
      </c>
      <c r="BB1831" t="s">
        <v>7951</v>
      </c>
      <c r="BX1831" t="s">
        <v>7885</v>
      </c>
      <c r="CC1831" t="s">
        <v>7978</v>
      </c>
      <c r="CG1831" s="44" t="s">
        <v>8418</v>
      </c>
      <c r="CN1831" t="s">
        <v>8417</v>
      </c>
    </row>
    <row r="1832" spans="5:92" customFormat="1" x14ac:dyDescent="0.25">
      <c r="E1832" t="s">
        <v>7663</v>
      </c>
      <c r="I1832" t="s">
        <v>6809</v>
      </c>
      <c r="U1832" t="s">
        <v>8093</v>
      </c>
      <c r="AC1832" t="s">
        <v>7663</v>
      </c>
      <c r="AG1832" t="s">
        <v>6809</v>
      </c>
      <c r="AN1832" t="s">
        <v>7664</v>
      </c>
      <c r="AV1832" t="s">
        <v>7178</v>
      </c>
      <c r="BB1832" t="s">
        <v>6817</v>
      </c>
      <c r="BX1832" t="s">
        <v>7885</v>
      </c>
      <c r="CC1832" t="s">
        <v>7978</v>
      </c>
      <c r="CG1832" s="44" t="s">
        <v>8418</v>
      </c>
      <c r="CN1832" t="s">
        <v>8417</v>
      </c>
    </row>
    <row r="1833" spans="5:92" customFormat="1" x14ac:dyDescent="0.25">
      <c r="E1833" t="s">
        <v>7523</v>
      </c>
      <c r="I1833" t="s">
        <v>6809</v>
      </c>
      <c r="U1833" t="s">
        <v>8094</v>
      </c>
      <c r="AC1833" t="s">
        <v>7523</v>
      </c>
      <c r="AG1833" t="s">
        <v>6809</v>
      </c>
      <c r="AN1833" t="s">
        <v>7524</v>
      </c>
      <c r="AV1833" t="s">
        <v>7028</v>
      </c>
      <c r="BB1833" t="s">
        <v>6817</v>
      </c>
      <c r="BX1833" t="s">
        <v>7885</v>
      </c>
      <c r="CC1833" t="s">
        <v>7978</v>
      </c>
      <c r="CG1833" s="44" t="s">
        <v>8418</v>
      </c>
      <c r="CN1833" t="s">
        <v>8417</v>
      </c>
    </row>
    <row r="1834" spans="5:92" customFormat="1" x14ac:dyDescent="0.25">
      <c r="E1834" t="s">
        <v>7729</v>
      </c>
      <c r="I1834" t="s">
        <v>6809</v>
      </c>
      <c r="U1834" t="s">
        <v>8095</v>
      </c>
      <c r="AC1834" t="s">
        <v>7729</v>
      </c>
      <c r="AG1834" t="s">
        <v>6809</v>
      </c>
      <c r="AN1834" t="s">
        <v>7730</v>
      </c>
      <c r="AV1834" t="s">
        <v>7231</v>
      </c>
      <c r="BB1834" t="s">
        <v>6817</v>
      </c>
      <c r="BX1834" t="s">
        <v>7885</v>
      </c>
      <c r="CC1834" t="s">
        <v>7978</v>
      </c>
      <c r="CG1834" s="44" t="s">
        <v>8418</v>
      </c>
      <c r="CN1834" t="s">
        <v>8417</v>
      </c>
    </row>
    <row r="1835" spans="5:92" customFormat="1" x14ac:dyDescent="0.25">
      <c r="E1835" t="s">
        <v>7348</v>
      </c>
      <c r="I1835" t="s">
        <v>6821</v>
      </c>
      <c r="U1835" t="s">
        <v>8096</v>
      </c>
      <c r="AC1835" t="s">
        <v>7348</v>
      </c>
      <c r="AG1835" t="s">
        <v>6821</v>
      </c>
      <c r="AN1835" t="s">
        <v>7349</v>
      </c>
      <c r="AV1835" t="s">
        <v>6816</v>
      </c>
      <c r="BB1835" t="s">
        <v>6817</v>
      </c>
      <c r="BX1835" t="s">
        <v>7885</v>
      </c>
      <c r="CC1835" t="s">
        <v>7978</v>
      </c>
      <c r="CG1835" s="44" t="s">
        <v>8418</v>
      </c>
      <c r="CN1835" t="s">
        <v>8417</v>
      </c>
    </row>
    <row r="1836" spans="5:92" customFormat="1" x14ac:dyDescent="0.25">
      <c r="E1836" t="s">
        <v>7797</v>
      </c>
      <c r="I1836" t="s">
        <v>6943</v>
      </c>
      <c r="U1836" t="s">
        <v>8097</v>
      </c>
      <c r="AC1836" t="s">
        <v>7797</v>
      </c>
      <c r="AG1836" t="s">
        <v>6943</v>
      </c>
      <c r="AN1836" t="s">
        <v>7798</v>
      </c>
      <c r="AV1836" t="s">
        <v>7280</v>
      </c>
      <c r="BB1836" t="s">
        <v>6881</v>
      </c>
      <c r="BX1836" t="s">
        <v>7885</v>
      </c>
      <c r="CC1836" t="s">
        <v>7978</v>
      </c>
      <c r="CG1836" s="44" t="s">
        <v>8418</v>
      </c>
      <c r="CN1836" t="s">
        <v>8417</v>
      </c>
    </row>
    <row r="1837" spans="5:92" customFormat="1" x14ac:dyDescent="0.25">
      <c r="E1837" t="s">
        <v>7807</v>
      </c>
      <c r="I1837" t="s">
        <v>7290</v>
      </c>
      <c r="U1837" t="s">
        <v>8098</v>
      </c>
      <c r="AC1837" t="s">
        <v>7807</v>
      </c>
      <c r="AG1837" t="s">
        <v>7290</v>
      </c>
      <c r="AN1837" t="s">
        <v>7808</v>
      </c>
      <c r="AV1837" t="s">
        <v>7289</v>
      </c>
      <c r="BB1837" t="s">
        <v>7062</v>
      </c>
      <c r="BX1837" t="s">
        <v>7885</v>
      </c>
      <c r="CC1837" t="s">
        <v>7978</v>
      </c>
      <c r="CG1837" s="44" t="s">
        <v>8418</v>
      </c>
      <c r="CN1837" t="s">
        <v>8417</v>
      </c>
    </row>
    <row r="1838" spans="5:92" customFormat="1" x14ac:dyDescent="0.25">
      <c r="E1838" t="s">
        <v>7491</v>
      </c>
      <c r="I1838" t="s">
        <v>6809</v>
      </c>
      <c r="U1838" t="s">
        <v>8099</v>
      </c>
      <c r="AC1838" t="s">
        <v>7491</v>
      </c>
      <c r="AG1838" t="s">
        <v>6809</v>
      </c>
      <c r="AN1838" t="s">
        <v>7492</v>
      </c>
      <c r="AV1838" t="s">
        <v>7003</v>
      </c>
      <c r="BB1838" t="s">
        <v>6844</v>
      </c>
      <c r="BX1838" t="s">
        <v>7885</v>
      </c>
      <c r="CC1838" t="s">
        <v>7978</v>
      </c>
      <c r="CG1838" s="44" t="s">
        <v>8418</v>
      </c>
      <c r="CN1838" t="s">
        <v>8417</v>
      </c>
    </row>
    <row r="1839" spans="5:92" customFormat="1" x14ac:dyDescent="0.25">
      <c r="E1839" t="s">
        <v>7782</v>
      </c>
      <c r="I1839" t="s">
        <v>6815</v>
      </c>
      <c r="U1839" t="s">
        <v>8100</v>
      </c>
      <c r="AC1839" t="s">
        <v>7782</v>
      </c>
      <c r="AG1839" t="s">
        <v>6815</v>
      </c>
      <c r="AN1839" t="s">
        <v>7953</v>
      </c>
      <c r="AV1839" t="s">
        <v>7954</v>
      </c>
      <c r="BB1839" t="s">
        <v>6844</v>
      </c>
      <c r="BX1839" t="s">
        <v>7881</v>
      </c>
      <c r="CC1839" t="s">
        <v>7978</v>
      </c>
      <c r="CG1839" s="44" t="s">
        <v>8418</v>
      </c>
      <c r="CN1839" t="s">
        <v>8417</v>
      </c>
    </row>
    <row r="1840" spans="5:92" customFormat="1" x14ac:dyDescent="0.25">
      <c r="E1840" t="s">
        <v>7727</v>
      </c>
      <c r="I1840" t="s">
        <v>6809</v>
      </c>
      <c r="U1840" t="s">
        <v>8101</v>
      </c>
      <c r="AC1840" t="s">
        <v>7727</v>
      </c>
      <c r="AG1840" t="s">
        <v>6809</v>
      </c>
      <c r="AN1840" t="s">
        <v>7728</v>
      </c>
      <c r="AV1840" t="s">
        <v>7230</v>
      </c>
      <c r="BB1840" t="s">
        <v>6844</v>
      </c>
      <c r="BX1840" t="s">
        <v>7881</v>
      </c>
      <c r="CC1840" t="s">
        <v>7978</v>
      </c>
      <c r="CG1840" s="44" t="s">
        <v>8418</v>
      </c>
      <c r="CN1840" t="s">
        <v>8417</v>
      </c>
    </row>
    <row r="1841" spans="5:92" customFormat="1" x14ac:dyDescent="0.25">
      <c r="E1841" t="s">
        <v>7687</v>
      </c>
      <c r="I1841" t="s">
        <v>6809</v>
      </c>
      <c r="U1841" t="s">
        <v>8102</v>
      </c>
      <c r="AC1841" t="s">
        <v>7687</v>
      </c>
      <c r="AG1841" t="s">
        <v>6809</v>
      </c>
      <c r="AN1841" t="s">
        <v>7688</v>
      </c>
      <c r="AV1841" t="s">
        <v>7201</v>
      </c>
      <c r="BB1841" t="s">
        <v>6844</v>
      </c>
      <c r="BX1841" t="s">
        <v>7885</v>
      </c>
      <c r="CC1841" t="s">
        <v>7978</v>
      </c>
      <c r="CG1841" s="44" t="s">
        <v>8418</v>
      </c>
      <c r="CN1841" t="s">
        <v>8417</v>
      </c>
    </row>
    <row r="1842" spans="5:92" customFormat="1" x14ac:dyDescent="0.25">
      <c r="E1842" t="s">
        <v>7435</v>
      </c>
      <c r="I1842" t="s">
        <v>6861</v>
      </c>
      <c r="U1842" t="s">
        <v>8103</v>
      </c>
      <c r="AC1842" t="s">
        <v>7435</v>
      </c>
      <c r="AG1842" t="s">
        <v>6861</v>
      </c>
      <c r="AN1842" t="s">
        <v>7436</v>
      </c>
      <c r="AV1842" t="s">
        <v>6951</v>
      </c>
      <c r="BB1842" t="s">
        <v>6881</v>
      </c>
      <c r="BX1842" t="s">
        <v>7881</v>
      </c>
      <c r="CC1842" t="s">
        <v>7978</v>
      </c>
      <c r="CG1842" s="44" t="s">
        <v>8418</v>
      </c>
      <c r="CN1842" t="s">
        <v>8417</v>
      </c>
    </row>
    <row r="1843" spans="5:92" customFormat="1" x14ac:dyDescent="0.25">
      <c r="E1843" t="s">
        <v>7445</v>
      </c>
      <c r="I1843" t="s">
        <v>6959</v>
      </c>
      <c r="U1843" t="s">
        <v>8104</v>
      </c>
      <c r="AC1843" t="s">
        <v>7445</v>
      </c>
      <c r="AG1843" t="s">
        <v>6959</v>
      </c>
      <c r="AN1843" t="s">
        <v>7446</v>
      </c>
      <c r="AV1843" t="s">
        <v>6958</v>
      </c>
      <c r="BB1843" t="s">
        <v>6881</v>
      </c>
      <c r="BX1843" t="s">
        <v>7885</v>
      </c>
      <c r="CC1843" t="s">
        <v>7978</v>
      </c>
      <c r="CG1843" s="44" t="s">
        <v>8418</v>
      </c>
      <c r="CN1843" t="s">
        <v>8417</v>
      </c>
    </row>
    <row r="1844" spans="5:92" customFormat="1" x14ac:dyDescent="0.25">
      <c r="E1844" t="s">
        <v>7443</v>
      </c>
      <c r="I1844" t="s">
        <v>6957</v>
      </c>
      <c r="U1844" t="s">
        <v>8105</v>
      </c>
      <c r="AC1844" t="s">
        <v>7443</v>
      </c>
      <c r="AG1844" t="s">
        <v>6957</v>
      </c>
      <c r="AN1844" t="s">
        <v>7444</v>
      </c>
      <c r="AV1844" t="s">
        <v>6955</v>
      </c>
      <c r="BB1844" t="s">
        <v>6881</v>
      </c>
      <c r="BX1844" t="s">
        <v>7885</v>
      </c>
      <c r="CC1844" t="s">
        <v>7978</v>
      </c>
      <c r="CG1844" s="44" t="s">
        <v>8418</v>
      </c>
      <c r="CN1844" t="s">
        <v>8417</v>
      </c>
    </row>
    <row r="1845" spans="5:92" customFormat="1" x14ac:dyDescent="0.25">
      <c r="E1845" t="s">
        <v>7739</v>
      </c>
      <c r="I1845" t="s">
        <v>6809</v>
      </c>
      <c r="U1845" t="s">
        <v>8106</v>
      </c>
      <c r="AC1845" t="s">
        <v>7739</v>
      </c>
      <c r="AG1845" t="s">
        <v>6809</v>
      </c>
      <c r="AN1845" t="s">
        <v>7740</v>
      </c>
      <c r="AV1845" t="s">
        <v>7239</v>
      </c>
      <c r="BB1845" t="s">
        <v>6881</v>
      </c>
      <c r="BX1845" t="s">
        <v>7885</v>
      </c>
      <c r="CC1845" t="s">
        <v>7978</v>
      </c>
      <c r="CG1845" s="44" t="s">
        <v>8418</v>
      </c>
      <c r="CN1845" t="s">
        <v>8417</v>
      </c>
    </row>
    <row r="1846" spans="5:92" customFormat="1" x14ac:dyDescent="0.25">
      <c r="E1846" t="s">
        <v>7374</v>
      </c>
      <c r="I1846" t="s">
        <v>6842</v>
      </c>
      <c r="U1846" t="s">
        <v>8107</v>
      </c>
      <c r="AC1846" t="s">
        <v>7374</v>
      </c>
      <c r="AG1846" t="s">
        <v>6842</v>
      </c>
      <c r="AN1846" t="s">
        <v>7375</v>
      </c>
      <c r="AV1846" t="s">
        <v>6862</v>
      </c>
      <c r="BB1846" t="s">
        <v>6851</v>
      </c>
      <c r="BX1846" t="s">
        <v>7885</v>
      </c>
      <c r="CC1846" t="s">
        <v>7978</v>
      </c>
      <c r="CG1846" s="44" t="s">
        <v>8418</v>
      </c>
      <c r="CN1846" t="s">
        <v>8417</v>
      </c>
    </row>
    <row r="1847" spans="5:92" customFormat="1" x14ac:dyDescent="0.25">
      <c r="E1847" t="s">
        <v>7383</v>
      </c>
      <c r="I1847" t="s">
        <v>6842</v>
      </c>
      <c r="U1847" t="s">
        <v>8108</v>
      </c>
      <c r="AC1847" t="s">
        <v>7383</v>
      </c>
      <c r="AG1847" t="s">
        <v>6842</v>
      </c>
      <c r="AN1847" t="s">
        <v>7384</v>
      </c>
      <c r="AV1847" t="s">
        <v>6879</v>
      </c>
      <c r="BB1847" t="s">
        <v>6851</v>
      </c>
      <c r="BX1847" t="s">
        <v>7885</v>
      </c>
      <c r="CC1847" t="s">
        <v>7978</v>
      </c>
      <c r="CG1847" s="44" t="s">
        <v>8418</v>
      </c>
      <c r="CN1847" t="s">
        <v>8417</v>
      </c>
    </row>
    <row r="1848" spans="5:92" customFormat="1" x14ac:dyDescent="0.25">
      <c r="E1848" t="s">
        <v>7683</v>
      </c>
      <c r="I1848" t="s">
        <v>6913</v>
      </c>
      <c r="U1848" t="s">
        <v>8109</v>
      </c>
      <c r="AC1848" t="s">
        <v>7683</v>
      </c>
      <c r="AG1848" t="s">
        <v>6913</v>
      </c>
      <c r="AN1848" t="s">
        <v>7684</v>
      </c>
      <c r="AV1848" t="s">
        <v>7198</v>
      </c>
      <c r="BB1848" t="s">
        <v>6963</v>
      </c>
      <c r="BX1848" t="s">
        <v>7885</v>
      </c>
      <c r="CC1848" t="s">
        <v>7978</v>
      </c>
      <c r="CG1848" s="44" t="s">
        <v>8418</v>
      </c>
      <c r="CN1848" t="s">
        <v>8417</v>
      </c>
    </row>
    <row r="1849" spans="5:92" customFormat="1" x14ac:dyDescent="0.25">
      <c r="E1849" t="s">
        <v>7376</v>
      </c>
      <c r="I1849" t="s">
        <v>6842</v>
      </c>
      <c r="U1849" t="s">
        <v>8110</v>
      </c>
      <c r="AC1849" t="s">
        <v>7376</v>
      </c>
      <c r="AG1849" t="s">
        <v>6842</v>
      </c>
      <c r="AN1849" t="s">
        <v>7377</v>
      </c>
      <c r="AV1849" t="s">
        <v>6864</v>
      </c>
      <c r="BB1849" t="s">
        <v>6865</v>
      </c>
      <c r="BX1849" t="s">
        <v>7885</v>
      </c>
      <c r="CC1849" t="s">
        <v>7978</v>
      </c>
      <c r="CG1849" s="44" t="s">
        <v>8418</v>
      </c>
      <c r="CN1849" t="s">
        <v>8417</v>
      </c>
    </row>
    <row r="1850" spans="5:92" customFormat="1" x14ac:dyDescent="0.25">
      <c r="E1850" t="s">
        <v>7449</v>
      </c>
      <c r="I1850" t="s">
        <v>6842</v>
      </c>
      <c r="U1850" t="s">
        <v>8111</v>
      </c>
      <c r="AC1850" t="s">
        <v>7449</v>
      </c>
      <c r="AG1850" t="s">
        <v>6842</v>
      </c>
      <c r="AN1850" t="s">
        <v>7450</v>
      </c>
      <c r="AV1850" t="s">
        <v>6961</v>
      </c>
      <c r="BB1850" t="s">
        <v>6865</v>
      </c>
      <c r="BX1850" t="s">
        <v>7885</v>
      </c>
      <c r="CC1850" t="s">
        <v>7978</v>
      </c>
      <c r="CG1850" s="44" t="s">
        <v>8418</v>
      </c>
      <c r="CN1850" t="s">
        <v>8417</v>
      </c>
    </row>
    <row r="1851" spans="5:92" customFormat="1" x14ac:dyDescent="0.25">
      <c r="E1851" t="s">
        <v>7787</v>
      </c>
      <c r="I1851" t="s">
        <v>6809</v>
      </c>
      <c r="U1851" t="s">
        <v>8112</v>
      </c>
      <c r="AC1851" t="s">
        <v>7787</v>
      </c>
      <c r="AG1851" t="s">
        <v>6809</v>
      </c>
      <c r="AN1851" t="s">
        <v>7788</v>
      </c>
      <c r="AV1851" t="s">
        <v>7272</v>
      </c>
      <c r="BB1851" t="s">
        <v>6881</v>
      </c>
      <c r="BX1851" t="s">
        <v>7881</v>
      </c>
      <c r="CC1851" t="s">
        <v>7978</v>
      </c>
      <c r="CG1851" s="44" t="s">
        <v>8418</v>
      </c>
      <c r="CN1851" t="s">
        <v>8417</v>
      </c>
    </row>
    <row r="1852" spans="5:92" customFormat="1" x14ac:dyDescent="0.25">
      <c r="E1852" t="s">
        <v>7370</v>
      </c>
      <c r="I1852" t="s">
        <v>6842</v>
      </c>
      <c r="U1852" t="s">
        <v>8113</v>
      </c>
      <c r="AC1852" t="s">
        <v>7370</v>
      </c>
      <c r="AG1852" t="s">
        <v>6842</v>
      </c>
      <c r="AN1852" t="s">
        <v>7371</v>
      </c>
      <c r="AV1852" t="s">
        <v>6856</v>
      </c>
      <c r="BB1852" t="s">
        <v>6851</v>
      </c>
      <c r="BX1852" t="s">
        <v>7885</v>
      </c>
      <c r="CC1852" t="s">
        <v>7978</v>
      </c>
      <c r="CG1852" s="44" t="s">
        <v>8418</v>
      </c>
      <c r="CN1852" t="s">
        <v>8417</v>
      </c>
    </row>
    <row r="1853" spans="5:92" customFormat="1" x14ac:dyDescent="0.25">
      <c r="E1853" t="s">
        <v>7399</v>
      </c>
      <c r="I1853" t="s">
        <v>6809</v>
      </c>
      <c r="U1853" t="s">
        <v>8114</v>
      </c>
      <c r="AC1853" t="s">
        <v>7399</v>
      </c>
      <c r="AG1853" t="s">
        <v>6809</v>
      </c>
      <c r="AN1853" t="s">
        <v>7400</v>
      </c>
      <c r="AV1853" t="s">
        <v>6901</v>
      </c>
      <c r="BB1853" t="s">
        <v>6902</v>
      </c>
      <c r="BX1853" t="s">
        <v>7885</v>
      </c>
      <c r="CC1853" t="s">
        <v>7978</v>
      </c>
      <c r="CG1853" s="44" t="s">
        <v>8418</v>
      </c>
      <c r="CN1853" t="s">
        <v>8417</v>
      </c>
    </row>
    <row r="1854" spans="5:92" customFormat="1" x14ac:dyDescent="0.25">
      <c r="E1854" t="s">
        <v>7669</v>
      </c>
      <c r="I1854" t="s">
        <v>6821</v>
      </c>
      <c r="U1854" t="s">
        <v>8115</v>
      </c>
      <c r="AC1854" t="s">
        <v>7669</v>
      </c>
      <c r="AG1854" t="s">
        <v>6821</v>
      </c>
      <c r="AN1854" t="s">
        <v>7670</v>
      </c>
      <c r="AV1854" t="s">
        <v>7184</v>
      </c>
      <c r="BB1854" t="s">
        <v>7957</v>
      </c>
      <c r="BX1854" t="s">
        <v>7885</v>
      </c>
      <c r="CC1854" t="s">
        <v>7978</v>
      </c>
      <c r="CG1854" s="44" t="s">
        <v>8418</v>
      </c>
      <c r="CN1854" t="s">
        <v>8417</v>
      </c>
    </row>
    <row r="1855" spans="5:92" customFormat="1" x14ac:dyDescent="0.25">
      <c r="E1855" t="s">
        <v>7665</v>
      </c>
      <c r="I1855" t="s">
        <v>6893</v>
      </c>
      <c r="U1855" t="s">
        <v>8116</v>
      </c>
      <c r="AC1855" t="s">
        <v>7665</v>
      </c>
      <c r="AG1855" t="s">
        <v>6893</v>
      </c>
      <c r="AN1855" t="s">
        <v>7666</v>
      </c>
      <c r="AV1855" t="s">
        <v>7179</v>
      </c>
      <c r="BB1855" t="s">
        <v>7957</v>
      </c>
      <c r="BX1855" t="s">
        <v>7885</v>
      </c>
      <c r="CC1855" t="s">
        <v>7978</v>
      </c>
      <c r="CG1855" s="44" t="s">
        <v>8418</v>
      </c>
      <c r="CN1855" t="s">
        <v>8417</v>
      </c>
    </row>
    <row r="1856" spans="5:92" customFormat="1" x14ac:dyDescent="0.25">
      <c r="E1856" t="s">
        <v>7542</v>
      </c>
      <c r="I1856" t="s">
        <v>7051</v>
      </c>
      <c r="U1856" t="s">
        <v>8117</v>
      </c>
      <c r="AC1856" t="s">
        <v>7542</v>
      </c>
      <c r="AG1856" t="s">
        <v>7051</v>
      </c>
      <c r="AN1856" t="s">
        <v>7543</v>
      </c>
      <c r="AV1856" t="s">
        <v>7052</v>
      </c>
      <c r="BB1856" t="s">
        <v>6859</v>
      </c>
      <c r="BX1856" t="s">
        <v>7881</v>
      </c>
      <c r="CC1856" t="s">
        <v>7978</v>
      </c>
      <c r="CG1856" s="44" t="s">
        <v>8418</v>
      </c>
      <c r="CN1856" t="s">
        <v>8417</v>
      </c>
    </row>
    <row r="1857" spans="5:92" customFormat="1" x14ac:dyDescent="0.25">
      <c r="E1857" t="s">
        <v>7712</v>
      </c>
      <c r="I1857" t="s">
        <v>6809</v>
      </c>
      <c r="U1857" t="s">
        <v>8118</v>
      </c>
      <c r="AC1857" t="s">
        <v>7712</v>
      </c>
      <c r="AG1857" t="s">
        <v>6809</v>
      </c>
      <c r="AN1857" t="s">
        <v>7713</v>
      </c>
      <c r="AV1857" t="s">
        <v>7220</v>
      </c>
      <c r="BB1857" t="s">
        <v>6859</v>
      </c>
      <c r="BX1857" t="s">
        <v>7885</v>
      </c>
      <c r="CC1857" t="s">
        <v>7978</v>
      </c>
      <c r="CG1857" s="44" t="s">
        <v>8418</v>
      </c>
      <c r="CN1857" t="s">
        <v>8417</v>
      </c>
    </row>
    <row r="1858" spans="5:92" customFormat="1" x14ac:dyDescent="0.25">
      <c r="E1858" t="s">
        <v>7759</v>
      </c>
      <c r="I1858" t="s">
        <v>6809</v>
      </c>
      <c r="U1858" t="s">
        <v>8119</v>
      </c>
      <c r="AC1858" t="s">
        <v>7759</v>
      </c>
      <c r="AG1858" t="s">
        <v>6809</v>
      </c>
      <c r="AN1858" t="s">
        <v>7760</v>
      </c>
      <c r="AV1858" t="s">
        <v>7251</v>
      </c>
      <c r="BB1858" t="s">
        <v>6859</v>
      </c>
      <c r="BX1858" t="s">
        <v>7885</v>
      </c>
      <c r="CC1858" t="s">
        <v>7978</v>
      </c>
      <c r="CG1858" s="44" t="s">
        <v>8418</v>
      </c>
      <c r="CN1858" t="s">
        <v>8417</v>
      </c>
    </row>
    <row r="1859" spans="5:92" customFormat="1" x14ac:dyDescent="0.25">
      <c r="E1859" t="s">
        <v>7517</v>
      </c>
      <c r="I1859" t="s">
        <v>6809</v>
      </c>
      <c r="U1859" t="s">
        <v>8120</v>
      </c>
      <c r="AC1859" t="s">
        <v>7517</v>
      </c>
      <c r="AG1859" t="s">
        <v>6809</v>
      </c>
      <c r="AN1859" t="s">
        <v>7518</v>
      </c>
      <c r="AV1859" t="s">
        <v>7023</v>
      </c>
      <c r="BB1859" t="s">
        <v>7024</v>
      </c>
      <c r="BX1859" t="s">
        <v>7881</v>
      </c>
      <c r="CC1859" t="s">
        <v>7978</v>
      </c>
      <c r="CG1859" s="44" t="s">
        <v>8418</v>
      </c>
      <c r="CN1859" t="s">
        <v>8417</v>
      </c>
    </row>
    <row r="1860" spans="5:92" customFormat="1" x14ac:dyDescent="0.25">
      <c r="E1860" t="s">
        <v>7679</v>
      </c>
      <c r="I1860" t="s">
        <v>6842</v>
      </c>
      <c r="U1860" t="s">
        <v>8121</v>
      </c>
      <c r="AC1860" t="s">
        <v>7679</v>
      </c>
      <c r="AG1860" t="s">
        <v>6842</v>
      </c>
      <c r="AN1860" t="s">
        <v>7680</v>
      </c>
      <c r="AV1860" t="s">
        <v>7193</v>
      </c>
      <c r="BB1860" t="s">
        <v>7189</v>
      </c>
      <c r="BX1860" t="s">
        <v>7885</v>
      </c>
      <c r="CC1860" t="s">
        <v>7978</v>
      </c>
      <c r="CG1860" s="44" t="s">
        <v>8418</v>
      </c>
      <c r="CN1860" t="s">
        <v>8417</v>
      </c>
    </row>
    <row r="1861" spans="5:92" customFormat="1" x14ac:dyDescent="0.25">
      <c r="E1861" t="s">
        <v>7766</v>
      </c>
      <c r="I1861" t="s">
        <v>6913</v>
      </c>
      <c r="U1861" t="s">
        <v>8122</v>
      </c>
      <c r="AC1861" t="s">
        <v>7766</v>
      </c>
      <c r="AG1861" t="s">
        <v>6913</v>
      </c>
      <c r="AN1861" t="s">
        <v>7767</v>
      </c>
      <c r="AV1861" t="s">
        <v>7256</v>
      </c>
      <c r="BB1861" t="s">
        <v>6840</v>
      </c>
      <c r="BX1861" t="s">
        <v>7885</v>
      </c>
      <c r="CC1861" t="s">
        <v>7978</v>
      </c>
      <c r="CG1861" s="44" t="s">
        <v>8418</v>
      </c>
      <c r="CN1861" t="s">
        <v>8417</v>
      </c>
    </row>
    <row r="1862" spans="5:92" customFormat="1" x14ac:dyDescent="0.25">
      <c r="E1862" t="s">
        <v>7851</v>
      </c>
      <c r="I1862" t="s">
        <v>6809</v>
      </c>
      <c r="U1862" t="s">
        <v>8123</v>
      </c>
      <c r="AC1862" t="s">
        <v>7851</v>
      </c>
      <c r="AG1862" t="s">
        <v>6809</v>
      </c>
      <c r="AN1862" t="s">
        <v>7852</v>
      </c>
      <c r="AV1862" t="s">
        <v>7325</v>
      </c>
      <c r="BB1862" t="s">
        <v>6840</v>
      </c>
      <c r="BX1862" t="s">
        <v>7885</v>
      </c>
      <c r="CC1862" t="s">
        <v>7978</v>
      </c>
      <c r="CG1862" s="44" t="s">
        <v>8418</v>
      </c>
      <c r="CN1862" t="s">
        <v>8417</v>
      </c>
    </row>
    <row r="1863" spans="5:92" customFormat="1" x14ac:dyDescent="0.25">
      <c r="E1863" t="s">
        <v>7861</v>
      </c>
      <c r="I1863" t="s">
        <v>6809</v>
      </c>
      <c r="U1863" t="s">
        <v>8124</v>
      </c>
      <c r="AC1863" t="s">
        <v>7861</v>
      </c>
      <c r="AG1863" t="s">
        <v>6809</v>
      </c>
      <c r="AN1863" t="s">
        <v>7862</v>
      </c>
      <c r="AV1863" t="s">
        <v>7332</v>
      </c>
      <c r="BB1863" t="s">
        <v>6840</v>
      </c>
      <c r="BX1863" t="s">
        <v>7885</v>
      </c>
      <c r="CC1863" t="s">
        <v>7978</v>
      </c>
      <c r="CG1863" s="44" t="s">
        <v>8418</v>
      </c>
      <c r="CN1863" t="s">
        <v>8417</v>
      </c>
    </row>
    <row r="1864" spans="5:92" customFormat="1" x14ac:dyDescent="0.25">
      <c r="E1864" t="s">
        <v>7689</v>
      </c>
      <c r="I1864" t="s">
        <v>6913</v>
      </c>
      <c r="U1864" t="s">
        <v>8125</v>
      </c>
      <c r="AC1864" t="s">
        <v>7689</v>
      </c>
      <c r="AG1864" t="s">
        <v>6913</v>
      </c>
      <c r="AN1864" t="s">
        <v>7690</v>
      </c>
      <c r="AV1864" t="s">
        <v>7202</v>
      </c>
      <c r="BB1864" t="s">
        <v>7203</v>
      </c>
      <c r="BX1864" t="s">
        <v>7881</v>
      </c>
      <c r="CC1864" t="s">
        <v>7978</v>
      </c>
      <c r="CG1864" s="44" t="s">
        <v>8418</v>
      </c>
      <c r="CN1864" t="s">
        <v>8417</v>
      </c>
    </row>
    <row r="1865" spans="5:92" customFormat="1" x14ac:dyDescent="0.25">
      <c r="E1865" t="s">
        <v>7685</v>
      </c>
      <c r="I1865" t="s">
        <v>6809</v>
      </c>
      <c r="U1865" t="s">
        <v>8126</v>
      </c>
      <c r="AC1865" t="s">
        <v>7685</v>
      </c>
      <c r="AG1865" t="s">
        <v>6809</v>
      </c>
      <c r="AN1865" t="s">
        <v>7686</v>
      </c>
      <c r="AV1865" t="s">
        <v>7199</v>
      </c>
      <c r="BB1865" t="s">
        <v>7117</v>
      </c>
      <c r="BX1865" t="s">
        <v>7885</v>
      </c>
      <c r="CC1865" t="s">
        <v>7978</v>
      </c>
      <c r="CG1865" s="44" t="s">
        <v>8418</v>
      </c>
      <c r="CN1865" t="s">
        <v>8417</v>
      </c>
    </row>
    <row r="1866" spans="5:92" customFormat="1" x14ac:dyDescent="0.25">
      <c r="E1866" t="s">
        <v>7701</v>
      </c>
      <c r="I1866" t="s">
        <v>6809</v>
      </c>
      <c r="U1866" t="s">
        <v>8127</v>
      </c>
      <c r="AC1866" t="s">
        <v>7701</v>
      </c>
      <c r="AG1866" t="s">
        <v>6809</v>
      </c>
      <c r="AN1866" t="s">
        <v>7702</v>
      </c>
      <c r="AV1866" t="s">
        <v>7212</v>
      </c>
      <c r="BB1866" t="s">
        <v>7213</v>
      </c>
      <c r="BX1866" t="s">
        <v>7885</v>
      </c>
      <c r="CC1866" t="s">
        <v>7978</v>
      </c>
      <c r="CG1866" s="44" t="s">
        <v>8418</v>
      </c>
      <c r="CN1866" t="s">
        <v>8417</v>
      </c>
    </row>
    <row r="1867" spans="5:92" customFormat="1" x14ac:dyDescent="0.25">
      <c r="E1867" t="s">
        <v>7457</v>
      </c>
      <c r="I1867" t="s">
        <v>6969</v>
      </c>
      <c r="U1867" t="s">
        <v>8128</v>
      </c>
      <c r="AC1867" t="s">
        <v>7457</v>
      </c>
      <c r="AG1867" t="s">
        <v>6969</v>
      </c>
      <c r="AN1867" t="s">
        <v>7458</v>
      </c>
      <c r="AV1867" t="s">
        <v>6970</v>
      </c>
      <c r="BB1867" t="s">
        <v>7960</v>
      </c>
      <c r="BX1867" t="s">
        <v>7885</v>
      </c>
      <c r="CC1867" t="s">
        <v>7978</v>
      </c>
      <c r="CG1867" s="44" t="s">
        <v>8418</v>
      </c>
      <c r="CN1867" t="s">
        <v>8417</v>
      </c>
    </row>
    <row r="1868" spans="5:92" customFormat="1" x14ac:dyDescent="0.25">
      <c r="E1868" t="s">
        <v>7865</v>
      </c>
      <c r="I1868" t="s">
        <v>6809</v>
      </c>
      <c r="U1868" t="s">
        <v>8129</v>
      </c>
      <c r="AC1868" t="s">
        <v>7865</v>
      </c>
      <c r="AG1868" t="s">
        <v>6809</v>
      </c>
      <c r="AN1868" t="s">
        <v>7866</v>
      </c>
      <c r="AV1868" t="s">
        <v>7334</v>
      </c>
      <c r="BB1868" t="s">
        <v>6844</v>
      </c>
      <c r="BX1868" t="s">
        <v>7885</v>
      </c>
      <c r="CC1868" t="s">
        <v>7978</v>
      </c>
      <c r="CG1868" s="44" t="s">
        <v>8418</v>
      </c>
      <c r="CN1868" t="s">
        <v>8417</v>
      </c>
    </row>
    <row r="1869" spans="5:92" customFormat="1" x14ac:dyDescent="0.25">
      <c r="E1869" t="s">
        <v>7723</v>
      </c>
      <c r="I1869" t="s">
        <v>6809</v>
      </c>
      <c r="U1869" t="s">
        <v>8130</v>
      </c>
      <c r="AC1869" t="s">
        <v>7723</v>
      </c>
      <c r="AG1869" t="s">
        <v>6809</v>
      </c>
      <c r="AN1869" t="s">
        <v>7724</v>
      </c>
      <c r="AV1869" t="s">
        <v>7227</v>
      </c>
      <c r="BB1869" t="s">
        <v>7228</v>
      </c>
      <c r="BX1869" t="s">
        <v>7885</v>
      </c>
      <c r="CC1869" t="s">
        <v>7978</v>
      </c>
      <c r="CG1869" s="44" t="s">
        <v>8418</v>
      </c>
      <c r="CN1869" t="s">
        <v>8417</v>
      </c>
    </row>
    <row r="1870" spans="5:92" customFormat="1" x14ac:dyDescent="0.25">
      <c r="E1870" t="s">
        <v>7405</v>
      </c>
      <c r="I1870" t="s">
        <v>6913</v>
      </c>
      <c r="U1870" t="s">
        <v>8131</v>
      </c>
      <c r="AC1870" t="s">
        <v>7405</v>
      </c>
      <c r="AG1870" t="s">
        <v>6913</v>
      </c>
      <c r="AN1870" t="s">
        <v>7406</v>
      </c>
      <c r="AV1870" t="s">
        <v>6910</v>
      </c>
      <c r="BB1870" t="s">
        <v>7228</v>
      </c>
      <c r="BX1870" t="s">
        <v>7885</v>
      </c>
      <c r="CC1870" t="s">
        <v>7978</v>
      </c>
      <c r="CG1870" s="44" t="s">
        <v>8418</v>
      </c>
      <c r="CN1870" t="s">
        <v>8417</v>
      </c>
    </row>
    <row r="1871" spans="5:92" customFormat="1" x14ac:dyDescent="0.25">
      <c r="E1871" t="s">
        <v>7778</v>
      </c>
      <c r="I1871" t="s">
        <v>6809</v>
      </c>
      <c r="U1871" t="s">
        <v>8132</v>
      </c>
      <c r="AC1871" t="s">
        <v>7778</v>
      </c>
      <c r="AG1871" t="s">
        <v>6809</v>
      </c>
      <c r="AN1871" t="s">
        <v>7779</v>
      </c>
      <c r="AV1871" t="s">
        <v>7266</v>
      </c>
      <c r="BB1871" t="s">
        <v>7228</v>
      </c>
      <c r="BX1871" t="s">
        <v>7885</v>
      </c>
      <c r="CC1871" t="s">
        <v>7978</v>
      </c>
      <c r="CG1871" s="44" t="s">
        <v>8418</v>
      </c>
      <c r="CN1871" t="s">
        <v>8417</v>
      </c>
    </row>
    <row r="1872" spans="5:92" customFormat="1" x14ac:dyDescent="0.25">
      <c r="E1872" t="s">
        <v>7733</v>
      </c>
      <c r="I1872" t="s">
        <v>6809</v>
      </c>
      <c r="U1872" t="s">
        <v>8133</v>
      </c>
      <c r="AC1872" t="s">
        <v>7733</v>
      </c>
      <c r="AG1872" t="s">
        <v>6809</v>
      </c>
      <c r="AN1872" t="s">
        <v>7734</v>
      </c>
      <c r="AV1872" t="s">
        <v>7233</v>
      </c>
      <c r="BB1872" t="s">
        <v>7228</v>
      </c>
      <c r="BX1872" t="s">
        <v>7885</v>
      </c>
      <c r="CC1872" t="s">
        <v>7978</v>
      </c>
      <c r="CG1872" s="44" t="s">
        <v>8418</v>
      </c>
      <c r="CN1872" t="s">
        <v>8417</v>
      </c>
    </row>
    <row r="1873" spans="5:92" customFormat="1" x14ac:dyDescent="0.25">
      <c r="E1873" t="s">
        <v>7789</v>
      </c>
      <c r="I1873" t="s">
        <v>6809</v>
      </c>
      <c r="U1873" t="s">
        <v>8134</v>
      </c>
      <c r="AC1873" t="s">
        <v>7789</v>
      </c>
      <c r="AG1873" t="s">
        <v>6809</v>
      </c>
      <c r="AN1873" t="s">
        <v>7790</v>
      </c>
      <c r="AV1873" t="s">
        <v>7273</v>
      </c>
      <c r="BB1873" t="s">
        <v>7228</v>
      </c>
      <c r="BX1873" t="s">
        <v>7885</v>
      </c>
      <c r="CC1873" t="s">
        <v>7978</v>
      </c>
      <c r="CG1873" s="44" t="s">
        <v>8418</v>
      </c>
      <c r="CN1873" t="s">
        <v>8417</v>
      </c>
    </row>
    <row r="1874" spans="5:92" customFormat="1" x14ac:dyDescent="0.25">
      <c r="E1874" t="s">
        <v>7853</v>
      </c>
      <c r="I1874" t="s">
        <v>6809</v>
      </c>
      <c r="U1874" t="s">
        <v>8135</v>
      </c>
      <c r="AC1874" t="s">
        <v>7853</v>
      </c>
      <c r="AG1874" t="s">
        <v>6809</v>
      </c>
      <c r="AN1874" t="s">
        <v>7854</v>
      </c>
      <c r="AV1874" t="s">
        <v>7326</v>
      </c>
      <c r="BB1874" t="s">
        <v>7228</v>
      </c>
      <c r="BX1874" t="s">
        <v>7885</v>
      </c>
      <c r="CC1874" t="s">
        <v>7978</v>
      </c>
      <c r="CG1874" s="44" t="s">
        <v>8418</v>
      </c>
      <c r="CN1874" t="s">
        <v>8417</v>
      </c>
    </row>
    <row r="1875" spans="5:92" customFormat="1" x14ac:dyDescent="0.25">
      <c r="E1875" t="s">
        <v>7745</v>
      </c>
      <c r="I1875" t="s">
        <v>6815</v>
      </c>
      <c r="U1875" t="s">
        <v>8136</v>
      </c>
      <c r="AC1875" t="s">
        <v>7745</v>
      </c>
      <c r="AG1875" t="s">
        <v>6815</v>
      </c>
      <c r="AN1875" t="s">
        <v>7746</v>
      </c>
      <c r="AV1875" t="s">
        <v>7243</v>
      </c>
      <c r="BB1875" t="s">
        <v>7228</v>
      </c>
      <c r="BX1875" t="s">
        <v>7885</v>
      </c>
      <c r="CC1875" t="s">
        <v>7978</v>
      </c>
      <c r="CG1875" s="44" t="s">
        <v>8418</v>
      </c>
      <c r="CN1875" t="s">
        <v>8417</v>
      </c>
    </row>
    <row r="1876" spans="5:92" customFormat="1" x14ac:dyDescent="0.25">
      <c r="E1876" t="s">
        <v>7847</v>
      </c>
      <c r="I1876" t="s">
        <v>6946</v>
      </c>
      <c r="U1876" t="s">
        <v>8137</v>
      </c>
      <c r="AC1876" t="s">
        <v>7847</v>
      </c>
      <c r="AG1876" t="s">
        <v>6946</v>
      </c>
      <c r="AN1876" t="s">
        <v>7848</v>
      </c>
      <c r="AV1876" t="s">
        <v>7323</v>
      </c>
      <c r="BB1876" t="s">
        <v>7228</v>
      </c>
      <c r="BX1876" t="s">
        <v>7885</v>
      </c>
      <c r="CC1876" t="s">
        <v>7978</v>
      </c>
      <c r="CG1876" s="44" t="s">
        <v>8418</v>
      </c>
      <c r="CN1876" t="s">
        <v>8417</v>
      </c>
    </row>
    <row r="1877" spans="5:92" customFormat="1" x14ac:dyDescent="0.25">
      <c r="E1877" t="s">
        <v>7780</v>
      </c>
      <c r="I1877" t="s">
        <v>6809</v>
      </c>
      <c r="U1877" t="s">
        <v>8138</v>
      </c>
      <c r="AC1877" t="s">
        <v>7780</v>
      </c>
      <c r="AG1877" t="s">
        <v>6809</v>
      </c>
      <c r="AN1877" t="s">
        <v>7781</v>
      </c>
      <c r="AV1877" t="s">
        <v>7268</v>
      </c>
      <c r="BB1877" t="s">
        <v>7228</v>
      </c>
      <c r="BX1877" t="s">
        <v>7881</v>
      </c>
      <c r="CC1877" t="s">
        <v>7978</v>
      </c>
      <c r="CG1877" s="44" t="s">
        <v>8418</v>
      </c>
      <c r="CN1877" t="s">
        <v>8417</v>
      </c>
    </row>
    <row r="1878" spans="5:92" customFormat="1" x14ac:dyDescent="0.25">
      <c r="E1878" t="s">
        <v>7791</v>
      </c>
      <c r="I1878" t="s">
        <v>6809</v>
      </c>
      <c r="U1878" t="s">
        <v>8139</v>
      </c>
      <c r="AC1878" t="s">
        <v>7791</v>
      </c>
      <c r="AG1878" t="s">
        <v>6809</v>
      </c>
      <c r="AN1878" t="s">
        <v>7792</v>
      </c>
      <c r="AV1878" t="s">
        <v>7275</v>
      </c>
      <c r="BB1878" t="s">
        <v>7228</v>
      </c>
      <c r="BX1878" t="s">
        <v>7885</v>
      </c>
      <c r="CC1878" t="s">
        <v>7978</v>
      </c>
      <c r="CG1878" s="44" t="s">
        <v>8418</v>
      </c>
      <c r="CN1878" t="s">
        <v>8417</v>
      </c>
    </row>
    <row r="1879" spans="5:92" customFormat="1" x14ac:dyDescent="0.25">
      <c r="E1879" t="s">
        <v>7731</v>
      </c>
      <c r="I1879" t="s">
        <v>6809</v>
      </c>
      <c r="U1879" t="s">
        <v>8140</v>
      </c>
      <c r="AC1879" t="s">
        <v>7731</v>
      </c>
      <c r="AG1879" t="s">
        <v>6809</v>
      </c>
      <c r="AN1879" t="s">
        <v>7732</v>
      </c>
      <c r="AV1879" t="s">
        <v>7232</v>
      </c>
      <c r="BB1879" t="s">
        <v>7228</v>
      </c>
      <c r="BX1879" t="s">
        <v>7885</v>
      </c>
      <c r="CC1879" t="s">
        <v>7978</v>
      </c>
      <c r="CG1879" s="44" t="s">
        <v>8418</v>
      </c>
      <c r="CN1879" t="s">
        <v>8417</v>
      </c>
    </row>
    <row r="1880" spans="5:92" customFormat="1" x14ac:dyDescent="0.25">
      <c r="E1880" t="s">
        <v>7429</v>
      </c>
      <c r="I1880" t="s">
        <v>6946</v>
      </c>
      <c r="U1880" t="s">
        <v>8141</v>
      </c>
      <c r="AC1880" t="s">
        <v>7429</v>
      </c>
      <c r="AG1880" t="s">
        <v>6946</v>
      </c>
      <c r="AN1880" t="s">
        <v>7430</v>
      </c>
      <c r="AV1880" t="s">
        <v>6944</v>
      </c>
      <c r="BB1880" t="s">
        <v>7228</v>
      </c>
      <c r="BX1880" t="s">
        <v>7885</v>
      </c>
      <c r="CC1880" t="s">
        <v>7978</v>
      </c>
      <c r="CG1880" s="44" t="s">
        <v>8418</v>
      </c>
      <c r="CN1880" t="s">
        <v>8417</v>
      </c>
    </row>
    <row r="1881" spans="5:92" customFormat="1" x14ac:dyDescent="0.25">
      <c r="E1881" t="s">
        <v>7431</v>
      </c>
      <c r="I1881" t="s">
        <v>6809</v>
      </c>
      <c r="U1881" t="s">
        <v>8142</v>
      </c>
      <c r="AC1881" t="s">
        <v>7431</v>
      </c>
      <c r="AG1881" t="s">
        <v>6809</v>
      </c>
      <c r="AN1881" t="s">
        <v>7432</v>
      </c>
      <c r="AV1881" t="s">
        <v>6947</v>
      </c>
      <c r="BB1881" t="s">
        <v>7228</v>
      </c>
      <c r="BX1881" t="s">
        <v>7885</v>
      </c>
      <c r="CC1881" t="s">
        <v>7978</v>
      </c>
      <c r="CG1881" s="44" t="s">
        <v>8418</v>
      </c>
      <c r="CN1881" t="s">
        <v>8417</v>
      </c>
    </row>
    <row r="1882" spans="5:92" customFormat="1" x14ac:dyDescent="0.25">
      <c r="E1882" t="s">
        <v>7795</v>
      </c>
      <c r="I1882" t="s">
        <v>6809</v>
      </c>
      <c r="U1882" t="s">
        <v>8143</v>
      </c>
      <c r="AC1882" t="s">
        <v>7795</v>
      </c>
      <c r="AG1882" t="s">
        <v>6809</v>
      </c>
      <c r="AN1882" t="s">
        <v>7796</v>
      </c>
      <c r="AV1882" t="s">
        <v>7278</v>
      </c>
      <c r="BB1882" t="s">
        <v>7279</v>
      </c>
      <c r="BX1882" t="s">
        <v>7881</v>
      </c>
      <c r="CC1882" t="s">
        <v>7978</v>
      </c>
      <c r="CG1882" s="44" t="s">
        <v>8418</v>
      </c>
      <c r="CN1882" t="s">
        <v>8417</v>
      </c>
    </row>
    <row r="1883" spans="5:92" customFormat="1" x14ac:dyDescent="0.25">
      <c r="E1883" t="s">
        <v>7550</v>
      </c>
      <c r="I1883" t="s">
        <v>7066</v>
      </c>
      <c r="U1883" t="s">
        <v>8144</v>
      </c>
      <c r="AC1883" t="s">
        <v>7550</v>
      </c>
      <c r="AG1883" t="s">
        <v>7066</v>
      </c>
      <c r="AN1883" t="s">
        <v>7551</v>
      </c>
      <c r="AV1883" t="s">
        <v>7064</v>
      </c>
      <c r="BB1883" t="s">
        <v>7065</v>
      </c>
      <c r="BX1883" t="s">
        <v>7881</v>
      </c>
      <c r="CC1883" t="s">
        <v>7978</v>
      </c>
      <c r="CG1883" s="44" t="s">
        <v>8418</v>
      </c>
      <c r="CN1883" t="s">
        <v>8417</v>
      </c>
    </row>
    <row r="1884" spans="5:92" customFormat="1" x14ac:dyDescent="0.25">
      <c r="E1884" t="s">
        <v>7364</v>
      </c>
      <c r="I1884" t="s">
        <v>6846</v>
      </c>
      <c r="U1884" t="s">
        <v>8145</v>
      </c>
      <c r="AC1884" t="s">
        <v>7364</v>
      </c>
      <c r="AG1884" t="s">
        <v>6846</v>
      </c>
      <c r="AN1884" t="s">
        <v>7365</v>
      </c>
      <c r="AV1884" t="s">
        <v>6847</v>
      </c>
      <c r="BB1884" t="s">
        <v>6848</v>
      </c>
      <c r="BX1884" t="s">
        <v>7881</v>
      </c>
      <c r="CC1884" t="s">
        <v>7978</v>
      </c>
      <c r="CG1884" s="44" t="s">
        <v>8418</v>
      </c>
      <c r="CN1884" t="s">
        <v>8417</v>
      </c>
    </row>
    <row r="1885" spans="5:92" customFormat="1" x14ac:dyDescent="0.25">
      <c r="E1885" t="s">
        <v>7401</v>
      </c>
      <c r="I1885" t="s">
        <v>6809</v>
      </c>
      <c r="U1885" t="s">
        <v>8146</v>
      </c>
      <c r="AC1885" t="s">
        <v>7401</v>
      </c>
      <c r="AG1885" t="s">
        <v>6809</v>
      </c>
      <c r="AN1885" t="s">
        <v>7402</v>
      </c>
      <c r="AV1885" t="s">
        <v>6904</v>
      </c>
      <c r="BB1885" t="s">
        <v>6905</v>
      </c>
      <c r="BX1885" t="s">
        <v>7885</v>
      </c>
      <c r="CC1885" t="s">
        <v>7978</v>
      </c>
      <c r="CG1885" s="44" t="s">
        <v>8418</v>
      </c>
      <c r="CN1885" t="s">
        <v>8417</v>
      </c>
    </row>
    <row r="1886" spans="5:92" customFormat="1" x14ac:dyDescent="0.25">
      <c r="E1886" t="s">
        <v>7533</v>
      </c>
      <c r="I1886" t="s">
        <v>7036</v>
      </c>
      <c r="U1886" t="s">
        <v>8147</v>
      </c>
      <c r="AC1886" t="s">
        <v>7533</v>
      </c>
      <c r="AG1886" t="s">
        <v>7036</v>
      </c>
      <c r="AN1886" t="s">
        <v>7534</v>
      </c>
      <c r="AV1886" t="s">
        <v>7040</v>
      </c>
      <c r="BB1886" t="s">
        <v>6938</v>
      </c>
      <c r="BX1886" t="s">
        <v>7881</v>
      </c>
      <c r="CC1886" t="s">
        <v>7978</v>
      </c>
      <c r="CG1886" s="44" t="s">
        <v>8418</v>
      </c>
      <c r="CN1886" t="s">
        <v>8417</v>
      </c>
    </row>
    <row r="1887" spans="5:92" customFormat="1" x14ac:dyDescent="0.25">
      <c r="E1887" t="s">
        <v>7761</v>
      </c>
      <c r="I1887" t="s">
        <v>6809</v>
      </c>
      <c r="U1887" t="s">
        <v>8148</v>
      </c>
      <c r="AC1887" t="s">
        <v>7761</v>
      </c>
      <c r="AG1887" t="s">
        <v>6809</v>
      </c>
      <c r="AN1887" t="s">
        <v>7762</v>
      </c>
      <c r="AV1887" t="s">
        <v>7252</v>
      </c>
      <c r="BB1887" t="s">
        <v>6851</v>
      </c>
      <c r="BX1887" t="s">
        <v>7885</v>
      </c>
      <c r="CC1887" t="s">
        <v>7978</v>
      </c>
      <c r="CG1887" s="44" t="s">
        <v>8418</v>
      </c>
      <c r="CN1887" t="s">
        <v>8417</v>
      </c>
    </row>
    <row r="1888" spans="5:92" customFormat="1" x14ac:dyDescent="0.25">
      <c r="E1888" t="s">
        <v>7489</v>
      </c>
      <c r="I1888" t="s">
        <v>6935</v>
      </c>
      <c r="U1888" t="s">
        <v>8149</v>
      </c>
      <c r="AC1888" t="s">
        <v>7489</v>
      </c>
      <c r="AG1888" t="s">
        <v>6935</v>
      </c>
      <c r="AN1888" t="s">
        <v>7490</v>
      </c>
      <c r="AV1888" t="s">
        <v>7002</v>
      </c>
      <c r="BB1888" t="s">
        <v>6871</v>
      </c>
      <c r="BX1888" t="s">
        <v>7885</v>
      </c>
      <c r="CC1888" t="s">
        <v>7978</v>
      </c>
      <c r="CG1888" s="44" t="s">
        <v>8418</v>
      </c>
      <c r="CN1888" t="s">
        <v>8417</v>
      </c>
    </row>
    <row r="1889" spans="5:92" customFormat="1" x14ac:dyDescent="0.25">
      <c r="E1889" t="s">
        <v>7487</v>
      </c>
      <c r="I1889" t="s">
        <v>7001</v>
      </c>
      <c r="U1889" t="s">
        <v>8150</v>
      </c>
      <c r="AC1889" t="s">
        <v>7487</v>
      </c>
      <c r="AG1889" t="s">
        <v>7001</v>
      </c>
      <c r="AN1889" t="s">
        <v>7488</v>
      </c>
      <c r="AV1889" t="s">
        <v>7000</v>
      </c>
      <c r="BB1889" t="s">
        <v>6840</v>
      </c>
      <c r="BX1889" t="s">
        <v>7885</v>
      </c>
      <c r="CC1889" t="s">
        <v>7978</v>
      </c>
      <c r="CG1889" s="44" t="s">
        <v>8418</v>
      </c>
      <c r="CN1889" t="s">
        <v>8417</v>
      </c>
    </row>
    <row r="1890" spans="5:92" customFormat="1" x14ac:dyDescent="0.25">
      <c r="E1890" t="s">
        <v>7415</v>
      </c>
      <c r="I1890" t="s">
        <v>6809</v>
      </c>
      <c r="U1890" t="s">
        <v>8151</v>
      </c>
      <c r="AC1890" t="s">
        <v>7415</v>
      </c>
      <c r="AG1890" t="s">
        <v>6809</v>
      </c>
      <c r="AN1890" t="s">
        <v>7416</v>
      </c>
      <c r="AV1890" t="s">
        <v>6925</v>
      </c>
      <c r="BB1890" t="s">
        <v>7968</v>
      </c>
      <c r="BX1890" t="s">
        <v>7885</v>
      </c>
      <c r="CC1890" t="s">
        <v>7978</v>
      </c>
      <c r="CG1890" s="44" t="s">
        <v>8418</v>
      </c>
      <c r="CN1890" t="s">
        <v>8417</v>
      </c>
    </row>
    <row r="1891" spans="5:92" customFormat="1" x14ac:dyDescent="0.25">
      <c r="E1891" t="s">
        <v>7535</v>
      </c>
      <c r="I1891" t="s">
        <v>7044</v>
      </c>
      <c r="U1891" t="s">
        <v>8152</v>
      </c>
      <c r="AC1891" t="s">
        <v>7535</v>
      </c>
      <c r="AG1891" t="s">
        <v>7044</v>
      </c>
      <c r="AN1891" t="s">
        <v>7536</v>
      </c>
      <c r="AV1891" t="s">
        <v>7042</v>
      </c>
      <c r="BB1891" t="s">
        <v>7043</v>
      </c>
      <c r="BX1891" t="s">
        <v>7881</v>
      </c>
      <c r="CC1891" t="s">
        <v>7978</v>
      </c>
      <c r="CG1891" s="44" t="s">
        <v>8418</v>
      </c>
      <c r="CN1891" t="s">
        <v>8417</v>
      </c>
    </row>
    <row r="1892" spans="5:92" customFormat="1" x14ac:dyDescent="0.25">
      <c r="E1892" t="s">
        <v>7566</v>
      </c>
      <c r="I1892" t="s">
        <v>474</v>
      </c>
      <c r="U1892" t="s">
        <v>8153</v>
      </c>
      <c r="AC1892" t="s">
        <v>7566</v>
      </c>
      <c r="AG1892" t="s">
        <v>474</v>
      </c>
      <c r="AN1892" t="s">
        <v>7567</v>
      </c>
      <c r="AV1892" t="s">
        <v>7082</v>
      </c>
      <c r="BB1892" t="s">
        <v>6823</v>
      </c>
      <c r="BX1892" t="s">
        <v>7881</v>
      </c>
      <c r="CC1892" t="s">
        <v>7978</v>
      </c>
      <c r="CG1892" s="44" t="s">
        <v>8418</v>
      </c>
      <c r="CN1892" t="s">
        <v>8417</v>
      </c>
    </row>
    <row r="1893" spans="5:92" customFormat="1" x14ac:dyDescent="0.25">
      <c r="E1893" t="s">
        <v>7583</v>
      </c>
      <c r="I1893" t="s">
        <v>6809</v>
      </c>
      <c r="U1893" t="s">
        <v>8154</v>
      </c>
      <c r="AC1893" t="s">
        <v>7583</v>
      </c>
      <c r="AG1893" t="s">
        <v>6809</v>
      </c>
      <c r="AN1893" t="s">
        <v>7584</v>
      </c>
      <c r="AV1893" t="s">
        <v>7104</v>
      </c>
      <c r="BB1893" t="s">
        <v>6823</v>
      </c>
      <c r="BX1893" t="s">
        <v>7885</v>
      </c>
      <c r="CC1893" t="s">
        <v>7978</v>
      </c>
      <c r="CG1893" s="44" t="s">
        <v>8418</v>
      </c>
      <c r="CN1893" t="s">
        <v>8417</v>
      </c>
    </row>
    <row r="1894" spans="5:92" customFormat="1" x14ac:dyDescent="0.25">
      <c r="E1894" t="s">
        <v>7497</v>
      </c>
      <c r="I1894" t="s">
        <v>474</v>
      </c>
      <c r="U1894" t="s">
        <v>8155</v>
      </c>
      <c r="AC1894" t="s">
        <v>7497</v>
      </c>
      <c r="AG1894" t="s">
        <v>474</v>
      </c>
      <c r="AN1894" t="s">
        <v>7498</v>
      </c>
      <c r="AV1894" t="s">
        <v>7010</v>
      </c>
      <c r="BB1894" t="s">
        <v>6982</v>
      </c>
      <c r="BX1894" t="s">
        <v>7881</v>
      </c>
      <c r="CC1894" t="s">
        <v>7978</v>
      </c>
      <c r="CG1894" s="44" t="s">
        <v>8418</v>
      </c>
      <c r="CN1894" t="s">
        <v>8417</v>
      </c>
    </row>
    <row r="1895" spans="5:92" customFormat="1" x14ac:dyDescent="0.25">
      <c r="E1895" t="s">
        <v>7751</v>
      </c>
      <c r="I1895" t="s">
        <v>6861</v>
      </c>
      <c r="U1895" t="s">
        <v>8156</v>
      </c>
      <c r="AC1895" t="s">
        <v>7751</v>
      </c>
      <c r="AG1895" t="s">
        <v>6861</v>
      </c>
      <c r="AN1895" t="s">
        <v>7752</v>
      </c>
      <c r="AV1895" t="s">
        <v>7246</v>
      </c>
      <c r="BB1895" t="s">
        <v>7211</v>
      </c>
      <c r="BX1895" t="s">
        <v>7885</v>
      </c>
      <c r="CC1895" t="s">
        <v>7978</v>
      </c>
      <c r="CG1895" s="44" t="s">
        <v>8418</v>
      </c>
      <c r="CN1895" t="s">
        <v>8417</v>
      </c>
    </row>
    <row r="1896" spans="5:92" customFormat="1" x14ac:dyDescent="0.25">
      <c r="E1896" t="s">
        <v>7671</v>
      </c>
      <c r="I1896" t="s">
        <v>6815</v>
      </c>
      <c r="U1896" t="s">
        <v>8157</v>
      </c>
      <c r="AC1896" t="s">
        <v>7671</v>
      </c>
      <c r="AG1896" t="s">
        <v>6815</v>
      </c>
      <c r="AN1896" t="s">
        <v>7672</v>
      </c>
      <c r="AV1896" t="s">
        <v>7185</v>
      </c>
      <c r="BB1896" t="s">
        <v>7971</v>
      </c>
      <c r="BX1896" t="s">
        <v>7885</v>
      </c>
      <c r="CC1896" t="s">
        <v>7978</v>
      </c>
      <c r="CG1896" s="44" t="s">
        <v>8418</v>
      </c>
      <c r="CN1896" t="s">
        <v>8417</v>
      </c>
    </row>
    <row r="1897" spans="5:92" customFormat="1" x14ac:dyDescent="0.25">
      <c r="E1897" t="s">
        <v>7667</v>
      </c>
      <c r="I1897" t="s">
        <v>6893</v>
      </c>
      <c r="U1897" t="s">
        <v>8158</v>
      </c>
      <c r="AC1897" t="s">
        <v>7667</v>
      </c>
      <c r="AG1897" t="s">
        <v>6893</v>
      </c>
      <c r="AN1897" t="s">
        <v>7668</v>
      </c>
      <c r="AV1897" t="s">
        <v>7182</v>
      </c>
      <c r="BB1897" t="s">
        <v>7971</v>
      </c>
      <c r="BX1897" t="s">
        <v>7885</v>
      </c>
      <c r="CC1897" t="s">
        <v>7978</v>
      </c>
      <c r="CG1897" s="44" t="s">
        <v>8418</v>
      </c>
      <c r="CN1897" t="s">
        <v>8417</v>
      </c>
    </row>
    <row r="1898" spans="5:92" customFormat="1" x14ac:dyDescent="0.25">
      <c r="E1898" t="s">
        <v>7871</v>
      </c>
      <c r="I1898" t="s">
        <v>6861</v>
      </c>
      <c r="U1898" t="s">
        <v>8159</v>
      </c>
      <c r="AC1898" t="s">
        <v>7871</v>
      </c>
      <c r="AG1898" t="s">
        <v>6861</v>
      </c>
      <c r="AN1898" t="s">
        <v>7872</v>
      </c>
      <c r="AV1898" t="s">
        <v>7337</v>
      </c>
      <c r="BB1898" t="s">
        <v>7211</v>
      </c>
      <c r="BX1898" t="s">
        <v>7885</v>
      </c>
      <c r="CC1898" t="s">
        <v>7978</v>
      </c>
      <c r="CG1898" s="44" t="s">
        <v>8418</v>
      </c>
      <c r="CN1898" t="s">
        <v>8417</v>
      </c>
    </row>
    <row r="1899" spans="5:92" customFormat="1" x14ac:dyDescent="0.25">
      <c r="E1899" t="s">
        <v>7703</v>
      </c>
      <c r="I1899" t="s">
        <v>6809</v>
      </c>
      <c r="U1899" t="s">
        <v>8160</v>
      </c>
      <c r="AC1899" t="s">
        <v>7703</v>
      </c>
      <c r="AG1899" t="s">
        <v>6809</v>
      </c>
      <c r="AN1899" t="s">
        <v>7704</v>
      </c>
      <c r="AV1899" t="s">
        <v>7214</v>
      </c>
      <c r="BB1899" t="s">
        <v>7117</v>
      </c>
      <c r="BX1899" t="s">
        <v>7885</v>
      </c>
      <c r="CC1899" t="s">
        <v>7978</v>
      </c>
      <c r="CG1899" s="44" t="s">
        <v>8418</v>
      </c>
      <c r="CN1899" t="s">
        <v>8417</v>
      </c>
    </row>
    <row r="1900" spans="5:92" customFormat="1" x14ac:dyDescent="0.25">
      <c r="E1900" t="s">
        <v>7631</v>
      </c>
      <c r="I1900" t="s">
        <v>7152</v>
      </c>
      <c r="U1900" t="s">
        <v>8161</v>
      </c>
      <c r="AC1900" t="s">
        <v>7631</v>
      </c>
      <c r="AG1900" t="s">
        <v>7152</v>
      </c>
      <c r="AN1900" t="s">
        <v>7632</v>
      </c>
      <c r="AV1900" t="s">
        <v>7151</v>
      </c>
      <c r="BB1900" t="s">
        <v>7143</v>
      </c>
      <c r="BX1900" t="s">
        <v>7885</v>
      </c>
      <c r="CC1900" t="s">
        <v>7978</v>
      </c>
      <c r="CG1900" s="44" t="s">
        <v>8418</v>
      </c>
      <c r="CN1900" t="s">
        <v>8417</v>
      </c>
    </row>
    <row r="1901" spans="5:92" customFormat="1" x14ac:dyDescent="0.25">
      <c r="E1901" t="s">
        <v>7643</v>
      </c>
      <c r="I1901" t="s">
        <v>6821</v>
      </c>
      <c r="U1901" t="s">
        <v>8162</v>
      </c>
      <c r="AC1901" t="s">
        <v>7643</v>
      </c>
      <c r="AG1901" t="s">
        <v>6821</v>
      </c>
      <c r="AN1901" t="s">
        <v>7644</v>
      </c>
      <c r="AV1901" t="s">
        <v>7160</v>
      </c>
      <c r="BB1901" t="s">
        <v>7143</v>
      </c>
      <c r="BX1901" t="s">
        <v>7885</v>
      </c>
      <c r="CC1901" t="s">
        <v>7978</v>
      </c>
      <c r="CG1901" s="44" t="s">
        <v>8418</v>
      </c>
      <c r="CN1901" t="s">
        <v>8417</v>
      </c>
    </row>
    <row r="1902" spans="5:92" customFormat="1" x14ac:dyDescent="0.25">
      <c r="E1902" t="s">
        <v>7641</v>
      </c>
      <c r="I1902" t="s">
        <v>6821</v>
      </c>
      <c r="U1902" t="s">
        <v>8163</v>
      </c>
      <c r="AC1902" t="s">
        <v>7641</v>
      </c>
      <c r="AG1902" t="s">
        <v>6821</v>
      </c>
      <c r="AN1902" t="s">
        <v>7642</v>
      </c>
      <c r="AV1902" t="s">
        <v>7158</v>
      </c>
      <c r="BB1902" t="s">
        <v>7143</v>
      </c>
      <c r="BX1902" t="s">
        <v>7885</v>
      </c>
      <c r="CC1902" t="s">
        <v>7978</v>
      </c>
      <c r="CG1902" s="44" t="s">
        <v>8418</v>
      </c>
      <c r="CN1902" t="s">
        <v>8417</v>
      </c>
    </row>
    <row r="1903" spans="5:92" customFormat="1" x14ac:dyDescent="0.25">
      <c r="E1903" t="s">
        <v>7629</v>
      </c>
      <c r="I1903" t="s">
        <v>6893</v>
      </c>
      <c r="U1903" t="s">
        <v>8164</v>
      </c>
      <c r="AC1903" t="s">
        <v>7629</v>
      </c>
      <c r="AG1903" t="s">
        <v>6893</v>
      </c>
      <c r="AN1903" t="s">
        <v>7630</v>
      </c>
      <c r="AV1903" t="s">
        <v>7150</v>
      </c>
      <c r="BB1903" t="s">
        <v>7143</v>
      </c>
      <c r="BX1903" t="s">
        <v>7885</v>
      </c>
      <c r="CC1903" t="s">
        <v>7978</v>
      </c>
      <c r="CG1903" s="44" t="s">
        <v>8418</v>
      </c>
      <c r="CN1903" t="s">
        <v>8417</v>
      </c>
    </row>
    <row r="1904" spans="5:92" customFormat="1" x14ac:dyDescent="0.25">
      <c r="E1904" t="s">
        <v>7627</v>
      </c>
      <c r="I1904" t="s">
        <v>6815</v>
      </c>
      <c r="U1904" t="s">
        <v>8165</v>
      </c>
      <c r="AC1904" t="s">
        <v>7627</v>
      </c>
      <c r="AG1904" t="s">
        <v>6815</v>
      </c>
      <c r="AN1904" t="s">
        <v>7628</v>
      </c>
      <c r="AV1904" t="s">
        <v>7149</v>
      </c>
      <c r="BB1904" t="s">
        <v>7143</v>
      </c>
      <c r="BX1904" t="s">
        <v>7885</v>
      </c>
      <c r="CC1904" t="s">
        <v>7978</v>
      </c>
      <c r="CG1904" s="44" t="s">
        <v>8418</v>
      </c>
      <c r="CN1904" t="s">
        <v>8417</v>
      </c>
    </row>
    <row r="1905" spans="5:92" customFormat="1" x14ac:dyDescent="0.25">
      <c r="E1905" t="s">
        <v>7625</v>
      </c>
      <c r="I1905" t="s">
        <v>6815</v>
      </c>
      <c r="U1905" t="s">
        <v>8166</v>
      </c>
      <c r="AC1905" t="s">
        <v>7625</v>
      </c>
      <c r="AG1905" t="s">
        <v>6815</v>
      </c>
      <c r="AN1905" t="s">
        <v>7626</v>
      </c>
      <c r="AV1905" t="s">
        <v>7148</v>
      </c>
      <c r="BB1905" t="s">
        <v>7143</v>
      </c>
      <c r="BX1905" t="s">
        <v>7885</v>
      </c>
      <c r="CC1905" t="s">
        <v>7978</v>
      </c>
      <c r="CG1905" s="44" t="s">
        <v>8418</v>
      </c>
      <c r="CN1905" t="s">
        <v>8417</v>
      </c>
    </row>
    <row r="1906" spans="5:92" customFormat="1" x14ac:dyDescent="0.25">
      <c r="E1906" t="s">
        <v>7623</v>
      </c>
      <c r="I1906" t="s">
        <v>6815</v>
      </c>
      <c r="U1906" t="s">
        <v>8167</v>
      </c>
      <c r="AC1906" t="s">
        <v>7623</v>
      </c>
      <c r="AG1906" t="s">
        <v>6815</v>
      </c>
      <c r="AN1906" t="s">
        <v>7624</v>
      </c>
      <c r="AV1906" t="s">
        <v>7147</v>
      </c>
      <c r="BB1906" t="s">
        <v>7143</v>
      </c>
      <c r="BX1906" t="s">
        <v>7885</v>
      </c>
      <c r="CC1906" t="s">
        <v>7978</v>
      </c>
      <c r="CG1906" s="44" t="s">
        <v>8418</v>
      </c>
      <c r="CN1906" t="s">
        <v>8417</v>
      </c>
    </row>
    <row r="1907" spans="5:92" customFormat="1" x14ac:dyDescent="0.25">
      <c r="E1907" t="s">
        <v>7621</v>
      </c>
      <c r="I1907" t="s">
        <v>6893</v>
      </c>
      <c r="U1907" t="s">
        <v>8168</v>
      </c>
      <c r="AC1907" t="s">
        <v>7621</v>
      </c>
      <c r="AG1907" t="s">
        <v>6893</v>
      </c>
      <c r="AN1907" t="s">
        <v>7622</v>
      </c>
      <c r="AV1907" t="s">
        <v>7146</v>
      </c>
      <c r="BB1907" t="s">
        <v>7143</v>
      </c>
      <c r="BX1907" t="s">
        <v>7885</v>
      </c>
      <c r="CC1907" t="s">
        <v>7978</v>
      </c>
      <c r="CG1907" s="44" t="s">
        <v>8418</v>
      </c>
      <c r="CN1907" t="s">
        <v>8417</v>
      </c>
    </row>
    <row r="1908" spans="5:92" customFormat="1" x14ac:dyDescent="0.25">
      <c r="E1908" t="s">
        <v>7619</v>
      </c>
      <c r="I1908" t="s">
        <v>6893</v>
      </c>
      <c r="U1908" t="s">
        <v>8169</v>
      </c>
      <c r="AC1908" t="s">
        <v>7619</v>
      </c>
      <c r="AG1908" t="s">
        <v>6893</v>
      </c>
      <c r="AN1908" t="s">
        <v>7620</v>
      </c>
      <c r="AV1908" t="s">
        <v>7145</v>
      </c>
      <c r="BB1908" t="s">
        <v>7143</v>
      </c>
      <c r="BX1908" t="s">
        <v>7885</v>
      </c>
      <c r="CC1908" t="s">
        <v>7978</v>
      </c>
      <c r="CG1908" s="44" t="s">
        <v>8418</v>
      </c>
      <c r="CN1908" t="s">
        <v>8417</v>
      </c>
    </row>
    <row r="1909" spans="5:92" customFormat="1" x14ac:dyDescent="0.25">
      <c r="E1909" t="s">
        <v>7617</v>
      </c>
      <c r="I1909" t="s">
        <v>6815</v>
      </c>
      <c r="U1909" t="s">
        <v>8170</v>
      </c>
      <c r="AC1909" t="s">
        <v>7617</v>
      </c>
      <c r="AG1909" t="s">
        <v>6815</v>
      </c>
      <c r="AN1909" t="s">
        <v>7618</v>
      </c>
      <c r="AV1909" t="s">
        <v>7142</v>
      </c>
      <c r="BB1909" t="s">
        <v>7143</v>
      </c>
      <c r="BX1909" t="s">
        <v>7885</v>
      </c>
      <c r="CC1909" t="s">
        <v>7978</v>
      </c>
      <c r="CG1909" s="44" t="s">
        <v>8418</v>
      </c>
      <c r="CN1909" t="s">
        <v>8417</v>
      </c>
    </row>
    <row r="1910" spans="5:92" customFormat="1" x14ac:dyDescent="0.25">
      <c r="E1910" t="s">
        <v>7649</v>
      </c>
      <c r="I1910" t="s">
        <v>474</v>
      </c>
      <c r="U1910" t="s">
        <v>8171</v>
      </c>
      <c r="AC1910" t="s">
        <v>7649</v>
      </c>
      <c r="AG1910" t="s">
        <v>474</v>
      </c>
      <c r="AN1910" t="s">
        <v>7650</v>
      </c>
      <c r="AV1910" t="s">
        <v>7168</v>
      </c>
      <c r="BB1910" t="s">
        <v>7973</v>
      </c>
      <c r="BX1910" t="s">
        <v>7885</v>
      </c>
      <c r="CC1910" t="s">
        <v>7978</v>
      </c>
      <c r="CG1910" s="44" t="s">
        <v>8418</v>
      </c>
      <c r="CN1910" t="s">
        <v>8417</v>
      </c>
    </row>
    <row r="1911" spans="5:92" customFormat="1" x14ac:dyDescent="0.25">
      <c r="E1911" t="s">
        <v>7651</v>
      </c>
      <c r="I1911" t="s">
        <v>7167</v>
      </c>
      <c r="U1911" t="s">
        <v>8172</v>
      </c>
      <c r="AC1911" t="s">
        <v>7651</v>
      </c>
      <c r="AG1911" t="s">
        <v>7167</v>
      </c>
      <c r="AN1911" t="s">
        <v>7652</v>
      </c>
      <c r="AV1911" t="s">
        <v>7169</v>
      </c>
      <c r="BB1911" t="s">
        <v>7973</v>
      </c>
      <c r="BX1911" t="s">
        <v>7885</v>
      </c>
      <c r="CC1911" t="s">
        <v>7978</v>
      </c>
      <c r="CG1911" s="44" t="s">
        <v>8418</v>
      </c>
      <c r="CN1911" t="s">
        <v>8417</v>
      </c>
    </row>
    <row r="1912" spans="5:92" customFormat="1" x14ac:dyDescent="0.25">
      <c r="E1912" t="s">
        <v>7653</v>
      </c>
      <c r="I1912" t="s">
        <v>7167</v>
      </c>
      <c r="U1912" t="s">
        <v>8173</v>
      </c>
      <c r="AC1912" t="s">
        <v>7653</v>
      </c>
      <c r="AG1912" t="s">
        <v>7167</v>
      </c>
      <c r="AN1912" t="s">
        <v>7654</v>
      </c>
      <c r="AV1912" t="s">
        <v>7170</v>
      </c>
      <c r="BB1912" t="s">
        <v>7973</v>
      </c>
      <c r="BX1912" t="s">
        <v>7885</v>
      </c>
      <c r="CC1912" t="s">
        <v>7978</v>
      </c>
      <c r="CG1912" s="44" t="s">
        <v>8418</v>
      </c>
      <c r="CN1912" t="s">
        <v>8417</v>
      </c>
    </row>
    <row r="1913" spans="5:92" customFormat="1" x14ac:dyDescent="0.25">
      <c r="E1913" t="s">
        <v>7655</v>
      </c>
      <c r="I1913" t="s">
        <v>6821</v>
      </c>
      <c r="U1913" t="s">
        <v>8174</v>
      </c>
      <c r="AC1913" t="s">
        <v>7655</v>
      </c>
      <c r="AG1913" t="s">
        <v>6821</v>
      </c>
      <c r="AN1913" t="s">
        <v>7656</v>
      </c>
      <c r="AV1913" t="s">
        <v>7171</v>
      </c>
      <c r="BB1913" t="s">
        <v>7973</v>
      </c>
      <c r="BX1913" t="s">
        <v>7885</v>
      </c>
      <c r="CC1913" t="s">
        <v>7978</v>
      </c>
      <c r="CG1913" s="44" t="s">
        <v>8418</v>
      </c>
      <c r="CN1913" t="s">
        <v>8417</v>
      </c>
    </row>
    <row r="1914" spans="5:92" customFormat="1" x14ac:dyDescent="0.25">
      <c r="E1914" t="s">
        <v>7647</v>
      </c>
      <c r="I1914" t="s">
        <v>7167</v>
      </c>
      <c r="U1914" t="s">
        <v>8175</v>
      </c>
      <c r="AC1914" t="s">
        <v>7647</v>
      </c>
      <c r="AG1914" t="s">
        <v>7167</v>
      </c>
      <c r="AN1914" t="s">
        <v>7648</v>
      </c>
      <c r="AV1914" t="s">
        <v>7164</v>
      </c>
      <c r="BB1914" t="s">
        <v>7973</v>
      </c>
      <c r="BX1914" t="s">
        <v>7885</v>
      </c>
      <c r="CC1914" t="s">
        <v>7978</v>
      </c>
      <c r="CG1914" s="44" t="s">
        <v>8418</v>
      </c>
      <c r="CN1914" t="s">
        <v>8417</v>
      </c>
    </row>
    <row r="1915" spans="5:92" customFormat="1" x14ac:dyDescent="0.25">
      <c r="E1915" t="s">
        <v>343</v>
      </c>
      <c r="I1915" t="s">
        <v>7071</v>
      </c>
      <c r="U1915" t="s">
        <v>8176</v>
      </c>
      <c r="AC1915" t="s">
        <v>343</v>
      </c>
      <c r="AG1915" t="s">
        <v>7071</v>
      </c>
      <c r="AN1915" t="s">
        <v>7570</v>
      </c>
      <c r="AV1915" t="s">
        <v>7087</v>
      </c>
      <c r="BB1915" t="s">
        <v>7024</v>
      </c>
      <c r="BX1915" t="s">
        <v>7881</v>
      </c>
      <c r="CC1915" t="s">
        <v>7978</v>
      </c>
      <c r="CG1915" s="44" t="s">
        <v>8418</v>
      </c>
      <c r="CN1915" t="s">
        <v>8417</v>
      </c>
    </row>
    <row r="1916" spans="5:92" customFormat="1" x14ac:dyDescent="0.25">
      <c r="E1916" t="s">
        <v>7447</v>
      </c>
      <c r="I1916" t="s">
        <v>6809</v>
      </c>
      <c r="U1916" t="s">
        <v>8177</v>
      </c>
      <c r="AC1916" t="s">
        <v>7447</v>
      </c>
      <c r="AG1916" t="s">
        <v>6809</v>
      </c>
      <c r="AN1916" t="s">
        <v>7448</v>
      </c>
      <c r="AV1916" t="s">
        <v>6960</v>
      </c>
      <c r="BB1916" t="s">
        <v>6881</v>
      </c>
      <c r="BX1916" t="s">
        <v>7885</v>
      </c>
      <c r="CC1916" t="s">
        <v>7978</v>
      </c>
      <c r="CG1916" s="44" t="s">
        <v>8418</v>
      </c>
      <c r="CN1916" t="s">
        <v>8417</v>
      </c>
    </row>
    <row r="1917" spans="5:92" customFormat="1" x14ac:dyDescent="0.25">
      <c r="E1917" t="s">
        <v>7360</v>
      </c>
      <c r="I1917" t="s">
        <v>6842</v>
      </c>
      <c r="U1917" t="s">
        <v>8178</v>
      </c>
      <c r="AC1917" t="s">
        <v>7360</v>
      </c>
      <c r="AG1917" t="s">
        <v>6842</v>
      </c>
      <c r="AN1917" t="s">
        <v>7361</v>
      </c>
      <c r="AV1917" t="s">
        <v>6839</v>
      </c>
      <c r="BB1917" t="s">
        <v>6840</v>
      </c>
      <c r="BX1917" t="s">
        <v>7885</v>
      </c>
      <c r="CC1917" t="s">
        <v>7978</v>
      </c>
      <c r="CG1917" s="44" t="s">
        <v>8418</v>
      </c>
      <c r="CN1917" t="s">
        <v>8417</v>
      </c>
    </row>
    <row r="1918" spans="5:92" customFormat="1" x14ac:dyDescent="0.25">
      <c r="E1918" t="s">
        <v>7419</v>
      </c>
      <c r="I1918" t="s">
        <v>6932</v>
      </c>
      <c r="U1918" t="s">
        <v>8179</v>
      </c>
      <c r="AC1918" t="s">
        <v>7419</v>
      </c>
      <c r="AG1918" t="s">
        <v>6932</v>
      </c>
      <c r="AN1918" t="s">
        <v>7420</v>
      </c>
      <c r="AV1918" t="s">
        <v>6928</v>
      </c>
      <c r="BB1918" t="s">
        <v>6929</v>
      </c>
      <c r="BX1918" t="s">
        <v>7881</v>
      </c>
      <c r="CC1918" t="s">
        <v>7978</v>
      </c>
      <c r="CG1918" s="44" t="s">
        <v>8418</v>
      </c>
      <c r="CN1918" t="s">
        <v>8417</v>
      </c>
    </row>
    <row r="1919" spans="5:92" customFormat="1" x14ac:dyDescent="0.25">
      <c r="E1919" t="s">
        <v>7350</v>
      </c>
      <c r="I1919" t="s">
        <v>6826</v>
      </c>
      <c r="U1919" t="s">
        <v>8180</v>
      </c>
      <c r="AC1919" t="s">
        <v>7350</v>
      </c>
      <c r="AG1919" t="s">
        <v>6826</v>
      </c>
      <c r="AN1919" t="s">
        <v>7351</v>
      </c>
      <c r="AV1919" t="s">
        <v>6822</v>
      </c>
      <c r="BB1919" t="s">
        <v>6823</v>
      </c>
      <c r="BX1919" t="s">
        <v>7881</v>
      </c>
      <c r="CC1919" t="s">
        <v>7978</v>
      </c>
      <c r="CG1919" s="44" t="s">
        <v>8418</v>
      </c>
      <c r="CN1919" t="s">
        <v>8417</v>
      </c>
    </row>
    <row r="1920" spans="5:92" customFormat="1" x14ac:dyDescent="0.25">
      <c r="E1920" t="s">
        <v>7463</v>
      </c>
      <c r="I1920" t="s">
        <v>6809</v>
      </c>
      <c r="U1920" t="s">
        <v>8181</v>
      </c>
      <c r="AC1920" t="s">
        <v>7463</v>
      </c>
      <c r="AG1920" t="s">
        <v>6809</v>
      </c>
      <c r="AN1920" t="s">
        <v>7464</v>
      </c>
      <c r="AV1920" t="s">
        <v>6977</v>
      </c>
      <c r="BB1920" t="s">
        <v>6978</v>
      </c>
      <c r="BX1920" t="s">
        <v>7881</v>
      </c>
      <c r="CC1920" t="s">
        <v>7978</v>
      </c>
      <c r="CG1920" s="44" t="s">
        <v>8418</v>
      </c>
      <c r="CN1920" t="s">
        <v>8417</v>
      </c>
    </row>
    <row r="1921" spans="5:92" customFormat="1" x14ac:dyDescent="0.25">
      <c r="E1921" t="s">
        <v>7585</v>
      </c>
      <c r="I1921" t="s">
        <v>7106</v>
      </c>
      <c r="U1921" t="s">
        <v>8182</v>
      </c>
      <c r="AC1921" t="s">
        <v>7585</v>
      </c>
      <c r="AG1921" t="s">
        <v>7106</v>
      </c>
      <c r="AN1921" t="s">
        <v>7586</v>
      </c>
      <c r="AV1921" t="s">
        <v>7105</v>
      </c>
      <c r="BB1921" t="s">
        <v>7951</v>
      </c>
      <c r="BX1921" t="s">
        <v>7881</v>
      </c>
      <c r="CC1921" t="s">
        <v>7978</v>
      </c>
      <c r="CG1921" s="44" t="s">
        <v>8418</v>
      </c>
      <c r="CN1921" t="s">
        <v>8417</v>
      </c>
    </row>
    <row r="1922" spans="5:92" customFormat="1" x14ac:dyDescent="0.25">
      <c r="E1922" t="s">
        <v>7772</v>
      </c>
      <c r="I1922" t="s">
        <v>6809</v>
      </c>
      <c r="U1922" t="s">
        <v>8183</v>
      </c>
      <c r="AC1922" t="s">
        <v>7772</v>
      </c>
      <c r="AG1922" t="s">
        <v>6809</v>
      </c>
      <c r="AN1922" t="s">
        <v>7773</v>
      </c>
      <c r="AV1922" t="s">
        <v>7259</v>
      </c>
      <c r="BB1922" t="s">
        <v>7260</v>
      </c>
      <c r="BX1922" t="s">
        <v>7881</v>
      </c>
      <c r="CC1922" t="s">
        <v>7978</v>
      </c>
      <c r="CG1922" s="44" t="s">
        <v>8418</v>
      </c>
      <c r="CN1922" t="s">
        <v>8417</v>
      </c>
    </row>
    <row r="1923" spans="5:92" customFormat="1" x14ac:dyDescent="0.25">
      <c r="E1923" t="s">
        <v>6562</v>
      </c>
      <c r="I1923" t="s">
        <v>6809</v>
      </c>
      <c r="U1923" t="s">
        <v>8184</v>
      </c>
      <c r="AC1923" t="s">
        <v>6562</v>
      </c>
      <c r="AG1923" t="s">
        <v>6809</v>
      </c>
      <c r="AN1923" t="s">
        <v>7707</v>
      </c>
      <c r="AV1923" t="s">
        <v>7216</v>
      </c>
      <c r="BB1923" t="s">
        <v>6871</v>
      </c>
      <c r="BX1923" t="s">
        <v>7885</v>
      </c>
      <c r="CC1923" t="s">
        <v>7978</v>
      </c>
      <c r="CG1923" s="44" t="s">
        <v>8418</v>
      </c>
      <c r="CN1923" t="s">
        <v>8417</v>
      </c>
    </row>
    <row r="1924" spans="5:92" customFormat="1" x14ac:dyDescent="0.25">
      <c r="E1924" t="s">
        <v>7519</v>
      </c>
      <c r="I1924" t="s">
        <v>6809</v>
      </c>
      <c r="U1924" t="s">
        <v>8185</v>
      </c>
      <c r="AC1924" t="s">
        <v>7519</v>
      </c>
      <c r="AG1924" t="s">
        <v>6809</v>
      </c>
      <c r="AN1924" t="s">
        <v>7520</v>
      </c>
      <c r="AV1924" t="s">
        <v>7980</v>
      </c>
      <c r="BB1924" t="s">
        <v>6871</v>
      </c>
      <c r="BX1924" t="s">
        <v>7881</v>
      </c>
      <c r="CC1924" t="s">
        <v>7978</v>
      </c>
      <c r="CG1924" s="44" t="s">
        <v>8418</v>
      </c>
      <c r="CN1924" t="s">
        <v>8417</v>
      </c>
    </row>
    <row r="1925" spans="5:92" customFormat="1" x14ac:dyDescent="0.25">
      <c r="E1925" t="s">
        <v>6255</v>
      </c>
      <c r="I1925" t="s">
        <v>6875</v>
      </c>
      <c r="U1925" t="s">
        <v>8186</v>
      </c>
      <c r="AC1925" t="s">
        <v>6255</v>
      </c>
      <c r="AG1925" t="s">
        <v>6875</v>
      </c>
      <c r="AN1925" t="s">
        <v>7380</v>
      </c>
      <c r="AV1925" t="s">
        <v>6870</v>
      </c>
      <c r="BB1925" t="s">
        <v>6871</v>
      </c>
      <c r="BX1925" t="s">
        <v>7885</v>
      </c>
      <c r="CC1925" t="s">
        <v>7978</v>
      </c>
      <c r="CG1925" s="44" t="s">
        <v>8418</v>
      </c>
      <c r="CN1925" t="s">
        <v>8417</v>
      </c>
    </row>
    <row r="1926" spans="5:92" customFormat="1" x14ac:dyDescent="0.25">
      <c r="E1926" t="s">
        <v>7423</v>
      </c>
      <c r="I1926" t="s">
        <v>6913</v>
      </c>
      <c r="U1926" t="s">
        <v>8187</v>
      </c>
      <c r="AC1926" t="s">
        <v>7423</v>
      </c>
      <c r="AG1926" t="s">
        <v>6913</v>
      </c>
      <c r="AN1926" t="s">
        <v>7424</v>
      </c>
      <c r="AV1926" t="s">
        <v>6936</v>
      </c>
      <c r="BB1926" t="s">
        <v>6871</v>
      </c>
      <c r="BX1926" t="s">
        <v>7881</v>
      </c>
      <c r="CC1926" t="s">
        <v>7978</v>
      </c>
      <c r="CG1926" s="44" t="s">
        <v>8418</v>
      </c>
      <c r="CN1926" t="s">
        <v>8417</v>
      </c>
    </row>
    <row r="1927" spans="5:92" customFormat="1" x14ac:dyDescent="0.25">
      <c r="E1927" t="s">
        <v>7387</v>
      </c>
      <c r="I1927" t="s">
        <v>6809</v>
      </c>
      <c r="U1927" t="s">
        <v>8188</v>
      </c>
      <c r="AC1927" t="s">
        <v>7387</v>
      </c>
      <c r="AG1927" t="s">
        <v>6809</v>
      </c>
      <c r="AN1927" t="s">
        <v>7388</v>
      </c>
      <c r="AV1927" t="s">
        <v>7981</v>
      </c>
      <c r="BB1927" t="s">
        <v>7211</v>
      </c>
      <c r="BX1927" t="s">
        <v>7885</v>
      </c>
      <c r="CC1927" t="s">
        <v>7978</v>
      </c>
      <c r="CG1927" s="44" t="s">
        <v>8418</v>
      </c>
      <c r="CN1927" t="s">
        <v>8417</v>
      </c>
    </row>
    <row r="1928" spans="5:92" customFormat="1" x14ac:dyDescent="0.25">
      <c r="E1928" t="s">
        <v>7455</v>
      </c>
      <c r="I1928" t="s">
        <v>6969</v>
      </c>
      <c r="U1928" t="s">
        <v>8189</v>
      </c>
      <c r="AC1928" t="s">
        <v>7455</v>
      </c>
      <c r="AG1928" t="s">
        <v>6969</v>
      </c>
      <c r="AN1928" t="s">
        <v>7456</v>
      </c>
      <c r="AV1928" t="s">
        <v>6967</v>
      </c>
      <c r="BB1928" t="s">
        <v>6968</v>
      </c>
      <c r="BX1928" t="s">
        <v>7885</v>
      </c>
      <c r="CC1928" t="s">
        <v>7978</v>
      </c>
      <c r="CG1928" s="44" t="s">
        <v>8418</v>
      </c>
      <c r="CN1928" t="s">
        <v>8417</v>
      </c>
    </row>
    <row r="1929" spans="5:92" customFormat="1" x14ac:dyDescent="0.25">
      <c r="E1929" t="s">
        <v>7433</v>
      </c>
      <c r="I1929" t="s">
        <v>6842</v>
      </c>
      <c r="U1929" t="s">
        <v>8190</v>
      </c>
      <c r="AC1929" t="s">
        <v>7433</v>
      </c>
      <c r="AG1929" t="s">
        <v>6842</v>
      </c>
      <c r="AN1929" t="s">
        <v>7434</v>
      </c>
      <c r="AV1929" t="s">
        <v>6948</v>
      </c>
      <c r="BB1929" t="s">
        <v>6949</v>
      </c>
      <c r="BX1929" t="s">
        <v>7885</v>
      </c>
      <c r="CC1929" t="s">
        <v>7978</v>
      </c>
      <c r="CG1929" s="44" t="s">
        <v>8418</v>
      </c>
      <c r="CN1929" t="s">
        <v>8417</v>
      </c>
    </row>
    <row r="1930" spans="5:92" customFormat="1" x14ac:dyDescent="0.25">
      <c r="E1930" t="s">
        <v>7837</v>
      </c>
      <c r="I1930" t="s">
        <v>6809</v>
      </c>
      <c r="U1930" t="s">
        <v>8191</v>
      </c>
      <c r="AC1930" t="s">
        <v>7837</v>
      </c>
      <c r="AG1930" t="s">
        <v>6809</v>
      </c>
      <c r="AN1930" t="s">
        <v>7838</v>
      </c>
      <c r="AV1930" t="s">
        <v>7315</v>
      </c>
      <c r="BB1930" t="s">
        <v>7316</v>
      </c>
      <c r="BX1930" t="s">
        <v>7885</v>
      </c>
      <c r="CC1930" t="s">
        <v>7978</v>
      </c>
      <c r="CG1930" s="44" t="s">
        <v>8418</v>
      </c>
      <c r="CN1930" t="s">
        <v>8417</v>
      </c>
    </row>
    <row r="1931" spans="5:92" customFormat="1" x14ac:dyDescent="0.25">
      <c r="E1931" t="s">
        <v>7849</v>
      </c>
      <c r="I1931" t="s">
        <v>6809</v>
      </c>
      <c r="U1931" t="s">
        <v>8192</v>
      </c>
      <c r="AC1931" t="s">
        <v>7849</v>
      </c>
      <c r="AG1931" t="s">
        <v>6809</v>
      </c>
      <c r="AN1931" t="s">
        <v>7850</v>
      </c>
      <c r="AV1931" t="s">
        <v>7324</v>
      </c>
      <c r="BB1931" t="s">
        <v>6831</v>
      </c>
      <c r="BX1931" t="s">
        <v>7885</v>
      </c>
      <c r="CC1931" t="s">
        <v>7978</v>
      </c>
      <c r="CG1931" s="44" t="s">
        <v>8418</v>
      </c>
      <c r="CN1931" t="s">
        <v>8417</v>
      </c>
    </row>
    <row r="1932" spans="5:92" customFormat="1" x14ac:dyDescent="0.25">
      <c r="E1932" t="s">
        <v>7839</v>
      </c>
      <c r="I1932" t="s">
        <v>6809</v>
      </c>
      <c r="U1932" t="s">
        <v>8193</v>
      </c>
      <c r="AC1932" t="s">
        <v>7839</v>
      </c>
      <c r="AG1932" t="s">
        <v>6809</v>
      </c>
      <c r="AN1932" t="s">
        <v>7840</v>
      </c>
      <c r="AV1932" t="s">
        <v>7317</v>
      </c>
      <c r="BB1932" t="s">
        <v>6844</v>
      </c>
      <c r="BX1932" t="s">
        <v>7885</v>
      </c>
      <c r="CC1932" t="s">
        <v>7978</v>
      </c>
      <c r="CG1932" s="44" t="s">
        <v>8418</v>
      </c>
      <c r="CN1932" t="s">
        <v>8417</v>
      </c>
    </row>
    <row r="1933" spans="5:92" customFormat="1" x14ac:dyDescent="0.25">
      <c r="E1933" t="s">
        <v>7568</v>
      </c>
      <c r="I1933" t="s">
        <v>7086</v>
      </c>
      <c r="U1933" t="s">
        <v>8194</v>
      </c>
      <c r="AC1933" t="s">
        <v>7568</v>
      </c>
      <c r="AG1933" t="s">
        <v>7086</v>
      </c>
      <c r="AN1933" t="s">
        <v>7983</v>
      </c>
      <c r="AV1933" t="s">
        <v>7084</v>
      </c>
      <c r="BB1933" t="s">
        <v>6871</v>
      </c>
      <c r="BX1933" t="s">
        <v>7885</v>
      </c>
      <c r="CC1933" t="s">
        <v>7978</v>
      </c>
      <c r="CG1933" s="44" t="s">
        <v>8418</v>
      </c>
      <c r="CN1933" t="s">
        <v>8417</v>
      </c>
    </row>
    <row r="1934" spans="5:92" customFormat="1" x14ac:dyDescent="0.25">
      <c r="E1934" t="s">
        <v>7785</v>
      </c>
      <c r="I1934" t="s">
        <v>6809</v>
      </c>
      <c r="U1934" t="s">
        <v>8195</v>
      </c>
      <c r="AC1934" t="s">
        <v>7785</v>
      </c>
      <c r="AG1934" t="s">
        <v>6809</v>
      </c>
      <c r="AN1934" t="s">
        <v>7786</v>
      </c>
      <c r="AV1934" t="s">
        <v>7271</v>
      </c>
      <c r="BB1934" t="s">
        <v>6871</v>
      </c>
      <c r="BX1934" t="s">
        <v>7881</v>
      </c>
      <c r="CC1934" t="s">
        <v>7978</v>
      </c>
      <c r="CG1934" s="44" t="s">
        <v>8418</v>
      </c>
      <c r="CN1934" t="s">
        <v>8417</v>
      </c>
    </row>
    <row r="1935" spans="5:92" customFormat="1" x14ac:dyDescent="0.25">
      <c r="E1935" t="s">
        <v>7749</v>
      </c>
      <c r="I1935" t="s">
        <v>6809</v>
      </c>
      <c r="U1935" t="s">
        <v>8196</v>
      </c>
      <c r="AC1935" t="s">
        <v>7749</v>
      </c>
      <c r="AG1935" t="s">
        <v>6809</v>
      </c>
      <c r="AN1935" t="s">
        <v>7750</v>
      </c>
      <c r="AV1935" t="s">
        <v>7245</v>
      </c>
      <c r="BB1935" t="s">
        <v>6871</v>
      </c>
      <c r="BX1935" t="s">
        <v>7885</v>
      </c>
      <c r="CC1935" t="s">
        <v>7978</v>
      </c>
      <c r="CG1935" s="44" t="s">
        <v>8418</v>
      </c>
      <c r="CN1935" t="s">
        <v>8417</v>
      </c>
    </row>
    <row r="1936" spans="5:92" customFormat="1" x14ac:dyDescent="0.25">
      <c r="E1936" t="s">
        <v>7581</v>
      </c>
      <c r="I1936" t="s">
        <v>7103</v>
      </c>
      <c r="U1936" t="s">
        <v>8197</v>
      </c>
      <c r="AC1936" t="s">
        <v>7581</v>
      </c>
      <c r="AG1936" t="s">
        <v>7103</v>
      </c>
      <c r="AN1936" t="s">
        <v>7582</v>
      </c>
      <c r="AV1936" t="s">
        <v>7102</v>
      </c>
      <c r="BB1936" t="s">
        <v>6871</v>
      </c>
      <c r="BX1936" t="s">
        <v>7881</v>
      </c>
      <c r="CC1936" t="s">
        <v>7978</v>
      </c>
      <c r="CG1936" s="44" t="s">
        <v>8418</v>
      </c>
      <c r="CN1936" t="s">
        <v>8417</v>
      </c>
    </row>
    <row r="1937" spans="5:92" customFormat="1" x14ac:dyDescent="0.25">
      <c r="E1937" t="s">
        <v>7575</v>
      </c>
      <c r="I1937" t="s">
        <v>7095</v>
      </c>
      <c r="U1937" t="s">
        <v>8198</v>
      </c>
      <c r="AC1937" t="s">
        <v>7575</v>
      </c>
      <c r="AG1937" t="s">
        <v>7095</v>
      </c>
      <c r="AN1937" t="s">
        <v>7576</v>
      </c>
      <c r="AV1937" t="s">
        <v>7094</v>
      </c>
      <c r="BB1937" t="s">
        <v>6871</v>
      </c>
      <c r="BX1937" t="s">
        <v>7885</v>
      </c>
      <c r="CC1937" t="s">
        <v>7978</v>
      </c>
      <c r="CG1937" s="44" t="s">
        <v>8418</v>
      </c>
      <c r="CN1937" t="s">
        <v>8417</v>
      </c>
    </row>
    <row r="1938" spans="5:92" customFormat="1" x14ac:dyDescent="0.25">
      <c r="E1938" t="s">
        <v>7381</v>
      </c>
      <c r="I1938" t="s">
        <v>6809</v>
      </c>
      <c r="U1938" t="s">
        <v>8199</v>
      </c>
      <c r="AC1938" t="s">
        <v>7381</v>
      </c>
      <c r="AG1938" t="s">
        <v>6809</v>
      </c>
      <c r="AN1938" t="s">
        <v>7382</v>
      </c>
      <c r="AV1938" t="s">
        <v>6876</v>
      </c>
      <c r="BB1938" t="s">
        <v>6877</v>
      </c>
      <c r="BX1938" t="s">
        <v>7885</v>
      </c>
      <c r="CC1938" t="s">
        <v>7978</v>
      </c>
      <c r="CG1938" s="44" t="s">
        <v>8418</v>
      </c>
      <c r="CN1938" t="s">
        <v>8417</v>
      </c>
    </row>
    <row r="1939" spans="5:92" customFormat="1" x14ac:dyDescent="0.25">
      <c r="E1939" t="s">
        <v>7708</v>
      </c>
      <c r="I1939" t="s">
        <v>6809</v>
      </c>
      <c r="U1939" t="s">
        <v>8200</v>
      </c>
      <c r="AC1939" t="s">
        <v>7708</v>
      </c>
      <c r="AG1939" t="s">
        <v>6809</v>
      </c>
      <c r="AN1939" t="s">
        <v>7709</v>
      </c>
      <c r="AV1939" t="s">
        <v>7217</v>
      </c>
      <c r="BB1939" t="s">
        <v>6840</v>
      </c>
      <c r="BX1939" t="s">
        <v>7885</v>
      </c>
      <c r="CC1939" t="s">
        <v>7978</v>
      </c>
      <c r="CG1939" s="44" t="s">
        <v>8418</v>
      </c>
      <c r="CN1939" t="s">
        <v>8417</v>
      </c>
    </row>
    <row r="1940" spans="5:92" customFormat="1" x14ac:dyDescent="0.25">
      <c r="E1940" t="s">
        <v>7560</v>
      </c>
      <c r="I1940" t="s">
        <v>6821</v>
      </c>
      <c r="U1940" t="s">
        <v>8201</v>
      </c>
      <c r="AC1940" t="s">
        <v>7560</v>
      </c>
      <c r="AG1940" t="s">
        <v>6821</v>
      </c>
      <c r="AN1940" t="s">
        <v>7561</v>
      </c>
      <c r="AV1940" t="s">
        <v>7077</v>
      </c>
      <c r="BB1940" t="s">
        <v>6831</v>
      </c>
      <c r="BX1940" t="s">
        <v>7881</v>
      </c>
      <c r="CC1940" t="s">
        <v>7978</v>
      </c>
      <c r="CG1940" s="44" t="s">
        <v>8418</v>
      </c>
      <c r="CN1940" t="s">
        <v>8417</v>
      </c>
    </row>
    <row r="1941" spans="5:92" customFormat="1" x14ac:dyDescent="0.25">
      <c r="E1941" t="s">
        <v>7717</v>
      </c>
      <c r="I1941" t="s">
        <v>6875</v>
      </c>
      <c r="U1941" t="s">
        <v>8202</v>
      </c>
      <c r="AC1941" t="s">
        <v>7717</v>
      </c>
      <c r="AG1941" t="s">
        <v>6875</v>
      </c>
      <c r="AN1941" t="s">
        <v>7718</v>
      </c>
      <c r="AV1941" t="s">
        <v>7222</v>
      </c>
      <c r="BB1941" t="s">
        <v>6859</v>
      </c>
      <c r="BX1941" t="s">
        <v>7885</v>
      </c>
      <c r="CC1941" t="s">
        <v>7978</v>
      </c>
      <c r="CG1941" s="44" t="s">
        <v>8418</v>
      </c>
      <c r="CN1941" t="s">
        <v>8417</v>
      </c>
    </row>
    <row r="1942" spans="5:92" customFormat="1" x14ac:dyDescent="0.25">
      <c r="E1942" t="s">
        <v>7453</v>
      </c>
      <c r="I1942" t="s">
        <v>6809</v>
      </c>
      <c r="U1942" t="s">
        <v>8203</v>
      </c>
      <c r="AC1942" t="s">
        <v>7453</v>
      </c>
      <c r="AG1942" t="s">
        <v>6809</v>
      </c>
      <c r="AN1942" t="s">
        <v>7454</v>
      </c>
      <c r="AV1942" t="s">
        <v>6966</v>
      </c>
      <c r="BB1942" t="s">
        <v>6859</v>
      </c>
      <c r="BX1942" t="s">
        <v>7881</v>
      </c>
      <c r="CC1942" t="s">
        <v>7978</v>
      </c>
      <c r="CG1942" s="44" t="s">
        <v>8418</v>
      </c>
      <c r="CN1942" t="s">
        <v>8417</v>
      </c>
    </row>
    <row r="1943" spans="5:92" customFormat="1" x14ac:dyDescent="0.25">
      <c r="E1943" t="s">
        <v>7747</v>
      </c>
      <c r="I1943" t="s">
        <v>6918</v>
      </c>
      <c r="U1943" t="s">
        <v>8204</v>
      </c>
      <c r="AC1943" t="s">
        <v>7747</v>
      </c>
      <c r="AG1943" t="s">
        <v>6918</v>
      </c>
      <c r="AN1943" t="s">
        <v>7748</v>
      </c>
      <c r="AV1943" t="s">
        <v>7244</v>
      </c>
      <c r="BB1943" t="s">
        <v>6859</v>
      </c>
      <c r="BX1943" t="s">
        <v>7885</v>
      </c>
      <c r="CC1943" t="s">
        <v>7978</v>
      </c>
      <c r="CG1943" s="44" t="s">
        <v>8418</v>
      </c>
      <c r="CN1943" t="s">
        <v>8417</v>
      </c>
    </row>
    <row r="1944" spans="5:92" customFormat="1" x14ac:dyDescent="0.25">
      <c r="E1944" t="s">
        <v>7743</v>
      </c>
      <c r="I1944" t="s">
        <v>6943</v>
      </c>
      <c r="U1944" t="s">
        <v>8205</v>
      </c>
      <c r="AC1944" t="s">
        <v>7743</v>
      </c>
      <c r="AG1944" t="s">
        <v>6943</v>
      </c>
      <c r="AN1944" t="s">
        <v>7744</v>
      </c>
      <c r="AV1944" t="s">
        <v>7242</v>
      </c>
      <c r="BB1944" t="s">
        <v>6859</v>
      </c>
      <c r="BX1944" t="s">
        <v>7885</v>
      </c>
      <c r="CC1944" t="s">
        <v>7978</v>
      </c>
      <c r="CG1944" s="44" t="s">
        <v>8418</v>
      </c>
      <c r="CN1944" t="s">
        <v>8417</v>
      </c>
    </row>
    <row r="1945" spans="5:92" customFormat="1" x14ac:dyDescent="0.25">
      <c r="E1945" t="s">
        <v>7511</v>
      </c>
      <c r="I1945" t="s">
        <v>6946</v>
      </c>
      <c r="U1945" t="s">
        <v>8206</v>
      </c>
      <c r="AC1945" t="s">
        <v>7511</v>
      </c>
      <c r="AG1945" t="s">
        <v>6946</v>
      </c>
      <c r="AN1945" t="s">
        <v>7512</v>
      </c>
      <c r="AV1945" t="s">
        <v>7019</v>
      </c>
      <c r="BB1945" t="s">
        <v>6871</v>
      </c>
      <c r="BX1945" t="s">
        <v>7885</v>
      </c>
      <c r="CC1945" t="s">
        <v>7978</v>
      </c>
      <c r="CG1945" s="44" t="s">
        <v>8418</v>
      </c>
      <c r="CN1945" t="s">
        <v>8417</v>
      </c>
    </row>
    <row r="1946" spans="5:92" customFormat="1" x14ac:dyDescent="0.25">
      <c r="E1946" t="s">
        <v>7461</v>
      </c>
      <c r="I1946" t="s">
        <v>6976</v>
      </c>
      <c r="U1946" t="s">
        <v>8207</v>
      </c>
      <c r="AC1946" t="s">
        <v>7461</v>
      </c>
      <c r="AG1946" t="s">
        <v>6976</v>
      </c>
      <c r="AN1946" t="s">
        <v>7462</v>
      </c>
      <c r="AV1946" t="s">
        <v>6974</v>
      </c>
      <c r="BB1946" t="s">
        <v>6871</v>
      </c>
      <c r="BX1946" t="s">
        <v>7885</v>
      </c>
      <c r="CC1946" t="s">
        <v>7978</v>
      </c>
      <c r="CG1946" s="44" t="s">
        <v>8418</v>
      </c>
      <c r="CN1946" t="s">
        <v>8417</v>
      </c>
    </row>
    <row r="1947" spans="5:92" customFormat="1" x14ac:dyDescent="0.25">
      <c r="E1947" t="s">
        <v>7699</v>
      </c>
      <c r="I1947" t="s">
        <v>6815</v>
      </c>
      <c r="U1947" t="s">
        <v>8208</v>
      </c>
      <c r="AC1947" t="s">
        <v>7699</v>
      </c>
      <c r="AG1947" t="s">
        <v>6815</v>
      </c>
      <c r="AN1947" t="s">
        <v>7700</v>
      </c>
      <c r="AV1947" t="s">
        <v>7210</v>
      </c>
      <c r="BB1947" t="s">
        <v>7211</v>
      </c>
      <c r="BX1947" t="s">
        <v>7885</v>
      </c>
      <c r="CC1947" t="s">
        <v>7978</v>
      </c>
      <c r="CG1947" s="44" t="s">
        <v>8418</v>
      </c>
      <c r="CN1947" t="s">
        <v>8417</v>
      </c>
    </row>
    <row r="1948" spans="5:92" customFormat="1" x14ac:dyDescent="0.25">
      <c r="E1948" t="s">
        <v>7548</v>
      </c>
      <c r="I1948" t="s">
        <v>7063</v>
      </c>
      <c r="U1948" t="s">
        <v>8209</v>
      </c>
      <c r="AC1948" t="s">
        <v>7548</v>
      </c>
      <c r="AG1948" t="s">
        <v>7063</v>
      </c>
      <c r="AN1948" t="s">
        <v>7549</v>
      </c>
      <c r="AV1948" t="s">
        <v>7061</v>
      </c>
      <c r="BB1948" t="s">
        <v>7189</v>
      </c>
      <c r="BX1948" t="s">
        <v>7881</v>
      </c>
      <c r="CC1948" t="s">
        <v>7978</v>
      </c>
      <c r="CG1948" s="44" t="s">
        <v>8418</v>
      </c>
      <c r="CN1948" t="s">
        <v>8417</v>
      </c>
    </row>
    <row r="1949" spans="5:92" customFormat="1" x14ac:dyDescent="0.25">
      <c r="E1949" t="s">
        <v>7475</v>
      </c>
      <c r="I1949" t="s">
        <v>6842</v>
      </c>
      <c r="U1949" t="s">
        <v>8210</v>
      </c>
      <c r="AC1949" t="s">
        <v>7475</v>
      </c>
      <c r="AG1949" t="s">
        <v>6842</v>
      </c>
      <c r="AN1949" t="s">
        <v>7476</v>
      </c>
      <c r="AV1949" t="s">
        <v>6988</v>
      </c>
      <c r="BB1949" t="s">
        <v>6989</v>
      </c>
      <c r="BX1949" t="s">
        <v>7881</v>
      </c>
      <c r="CC1949" t="s">
        <v>7978</v>
      </c>
      <c r="CG1949" s="44" t="s">
        <v>8418</v>
      </c>
      <c r="CN1949" t="s">
        <v>8417</v>
      </c>
    </row>
    <row r="1950" spans="5:92" customFormat="1" x14ac:dyDescent="0.25">
      <c r="E1950" t="s">
        <v>7505</v>
      </c>
      <c r="I1950" t="s">
        <v>6842</v>
      </c>
      <c r="U1950" t="s">
        <v>8211</v>
      </c>
      <c r="AC1950" t="s">
        <v>7505</v>
      </c>
      <c r="AG1950" t="s">
        <v>6842</v>
      </c>
      <c r="AN1950" t="s">
        <v>7506</v>
      </c>
      <c r="AV1950" t="s">
        <v>7015</v>
      </c>
      <c r="BB1950" t="s">
        <v>6989</v>
      </c>
      <c r="BX1950" t="s">
        <v>7881</v>
      </c>
      <c r="CC1950" t="s">
        <v>7978</v>
      </c>
      <c r="CG1950" s="44" t="s">
        <v>8418</v>
      </c>
      <c r="CN1950" t="s">
        <v>8417</v>
      </c>
    </row>
    <row r="1951" spans="5:92" customFormat="1" x14ac:dyDescent="0.25">
      <c r="E1951" t="s">
        <v>7595</v>
      </c>
      <c r="I1951" t="s">
        <v>6809</v>
      </c>
      <c r="U1951" t="s">
        <v>8212</v>
      </c>
      <c r="AC1951" t="s">
        <v>7595</v>
      </c>
      <c r="AG1951" t="s">
        <v>6809</v>
      </c>
      <c r="AN1951" t="s">
        <v>7596</v>
      </c>
      <c r="AV1951" t="s">
        <v>7114</v>
      </c>
      <c r="BB1951" t="s">
        <v>7115</v>
      </c>
      <c r="BX1951" t="s">
        <v>7881</v>
      </c>
      <c r="CC1951" t="s">
        <v>7978</v>
      </c>
      <c r="CG1951" s="44" t="s">
        <v>8418</v>
      </c>
      <c r="CN1951" t="s">
        <v>8417</v>
      </c>
    </row>
    <row r="1952" spans="5:92" customFormat="1" x14ac:dyDescent="0.25">
      <c r="E1952" t="s">
        <v>7362</v>
      </c>
      <c r="I1952" t="s">
        <v>6846</v>
      </c>
      <c r="U1952" t="s">
        <v>8213</v>
      </c>
      <c r="AC1952" t="s">
        <v>7362</v>
      </c>
      <c r="AG1952" t="s">
        <v>6846</v>
      </c>
      <c r="AN1952" t="s">
        <v>7363</v>
      </c>
      <c r="AV1952" t="s">
        <v>6843</v>
      </c>
      <c r="BB1952" t="s">
        <v>6844</v>
      </c>
      <c r="BX1952" t="s">
        <v>7885</v>
      </c>
      <c r="CC1952" t="s">
        <v>7978</v>
      </c>
      <c r="CG1952" s="44" t="s">
        <v>8418</v>
      </c>
      <c r="CN1952" t="s">
        <v>8417</v>
      </c>
    </row>
    <row r="1953" spans="5:92" customFormat="1" x14ac:dyDescent="0.25">
      <c r="E1953" t="s">
        <v>7356</v>
      </c>
      <c r="I1953" t="s">
        <v>6821</v>
      </c>
      <c r="U1953" t="s">
        <v>8214</v>
      </c>
      <c r="AC1953" t="s">
        <v>7356</v>
      </c>
      <c r="AG1953" t="s">
        <v>6821</v>
      </c>
      <c r="AN1953" t="s">
        <v>7357</v>
      </c>
      <c r="AV1953" t="s">
        <v>6834</v>
      </c>
      <c r="BB1953" t="s">
        <v>6811</v>
      </c>
      <c r="BX1953" t="s">
        <v>7885</v>
      </c>
      <c r="CC1953" t="s">
        <v>7978</v>
      </c>
      <c r="CG1953" s="44" t="s">
        <v>8418</v>
      </c>
      <c r="CN1953" t="s">
        <v>8417</v>
      </c>
    </row>
    <row r="1954" spans="5:92" customFormat="1" x14ac:dyDescent="0.25">
      <c r="E1954" t="s">
        <v>7659</v>
      </c>
      <c r="I1954" t="s">
        <v>6815</v>
      </c>
      <c r="U1954" t="s">
        <v>8215</v>
      </c>
      <c r="AC1954" t="s">
        <v>7659</v>
      </c>
      <c r="AG1954" t="s">
        <v>6815</v>
      </c>
      <c r="AN1954" t="s">
        <v>7660</v>
      </c>
      <c r="AV1954" t="s">
        <v>7174</v>
      </c>
      <c r="BB1954" t="s">
        <v>6811</v>
      </c>
      <c r="BX1954" t="s">
        <v>7885</v>
      </c>
      <c r="CC1954" t="s">
        <v>7978</v>
      </c>
      <c r="CG1954" s="44" t="s">
        <v>8418</v>
      </c>
      <c r="CN1954" t="s">
        <v>8417</v>
      </c>
    </row>
    <row r="1955" spans="5:92" customFormat="1" x14ac:dyDescent="0.25">
      <c r="E1955" t="s">
        <v>7835</v>
      </c>
      <c r="I1955" t="s">
        <v>7152</v>
      </c>
      <c r="U1955" t="s">
        <v>8216</v>
      </c>
      <c r="AC1955" t="s">
        <v>7835</v>
      </c>
      <c r="AG1955" t="s">
        <v>7152</v>
      </c>
      <c r="AN1955" t="s">
        <v>7836</v>
      </c>
      <c r="AV1955" t="s">
        <v>7314</v>
      </c>
      <c r="BB1955" t="s">
        <v>6806</v>
      </c>
      <c r="BX1955" t="s">
        <v>7885</v>
      </c>
      <c r="CC1955" t="s">
        <v>7978</v>
      </c>
      <c r="CG1955" s="44" t="s">
        <v>8418</v>
      </c>
      <c r="CN1955" t="s">
        <v>8417</v>
      </c>
    </row>
    <row r="1956" spans="5:92" customFormat="1" x14ac:dyDescent="0.25">
      <c r="E1956" t="s">
        <v>7393</v>
      </c>
      <c r="I1956" t="s">
        <v>6893</v>
      </c>
      <c r="U1956" t="s">
        <v>8217</v>
      </c>
      <c r="AC1956" t="s">
        <v>7393</v>
      </c>
      <c r="AG1956" t="s">
        <v>6893</v>
      </c>
      <c r="AN1956" t="s">
        <v>7394</v>
      </c>
      <c r="AV1956" t="s">
        <v>6892</v>
      </c>
      <c r="BB1956" t="s">
        <v>6806</v>
      </c>
      <c r="BX1956" t="s">
        <v>7885</v>
      </c>
      <c r="CC1956" t="s">
        <v>7978</v>
      </c>
      <c r="CG1956" s="44" t="s">
        <v>8418</v>
      </c>
      <c r="CN1956" t="s">
        <v>8417</v>
      </c>
    </row>
    <row r="1957" spans="5:92" customFormat="1" x14ac:dyDescent="0.25">
      <c r="E1957" t="s">
        <v>7635</v>
      </c>
      <c r="I1957" t="s">
        <v>6855</v>
      </c>
      <c r="U1957" t="s">
        <v>8218</v>
      </c>
      <c r="AC1957" t="s">
        <v>7635</v>
      </c>
      <c r="AG1957" t="s">
        <v>6855</v>
      </c>
      <c r="AN1957" t="s">
        <v>7636</v>
      </c>
      <c r="AV1957" t="s">
        <v>7155</v>
      </c>
      <c r="BB1957" t="s">
        <v>6806</v>
      </c>
      <c r="BX1957" t="s">
        <v>7885</v>
      </c>
      <c r="CC1957" t="s">
        <v>7978</v>
      </c>
      <c r="CG1957" s="44" t="s">
        <v>8418</v>
      </c>
      <c r="CN1957" t="s">
        <v>8417</v>
      </c>
    </row>
    <row r="1958" spans="5:92" customFormat="1" x14ac:dyDescent="0.25">
      <c r="E1958" t="s">
        <v>7378</v>
      </c>
      <c r="I1958" t="s">
        <v>6855</v>
      </c>
      <c r="U1958" t="s">
        <v>8219</v>
      </c>
      <c r="AC1958" t="s">
        <v>7378</v>
      </c>
      <c r="AG1958" t="s">
        <v>6855</v>
      </c>
      <c r="AN1958" t="s">
        <v>7379</v>
      </c>
      <c r="AV1958" t="s">
        <v>6867</v>
      </c>
      <c r="BB1958" t="s">
        <v>6868</v>
      </c>
      <c r="BX1958" t="s">
        <v>7885</v>
      </c>
      <c r="CC1958" t="s">
        <v>7978</v>
      </c>
      <c r="CG1958" s="44" t="s">
        <v>8418</v>
      </c>
      <c r="CN1958" t="s">
        <v>8417</v>
      </c>
    </row>
    <row r="1959" spans="5:92" customFormat="1" x14ac:dyDescent="0.25">
      <c r="E1959" t="s">
        <v>7493</v>
      </c>
      <c r="I1959" t="s">
        <v>6809</v>
      </c>
      <c r="U1959" t="s">
        <v>8220</v>
      </c>
      <c r="AC1959" t="s">
        <v>7493</v>
      </c>
      <c r="AG1959" t="s">
        <v>6809</v>
      </c>
      <c r="AN1959" t="s">
        <v>7494</v>
      </c>
      <c r="AV1959" t="s">
        <v>7004</v>
      </c>
      <c r="BB1959" t="s">
        <v>6840</v>
      </c>
      <c r="BX1959" t="s">
        <v>7885</v>
      </c>
      <c r="CC1959" t="s">
        <v>7978</v>
      </c>
      <c r="CG1959" s="44" t="s">
        <v>8418</v>
      </c>
      <c r="CN1959" t="s">
        <v>8417</v>
      </c>
    </row>
    <row r="1960" spans="5:92" customFormat="1" x14ac:dyDescent="0.25">
      <c r="E1960" t="s">
        <v>7603</v>
      </c>
      <c r="I1960" t="s">
        <v>7126</v>
      </c>
      <c r="U1960" t="s">
        <v>8221</v>
      </c>
      <c r="AC1960" t="s">
        <v>7603</v>
      </c>
      <c r="AG1960" t="s">
        <v>7126</v>
      </c>
      <c r="AN1960" t="s">
        <v>7604</v>
      </c>
      <c r="AV1960" t="s">
        <v>7123</v>
      </c>
      <c r="BB1960" t="s">
        <v>7987</v>
      </c>
      <c r="BX1960" t="s">
        <v>7885</v>
      </c>
      <c r="CC1960" t="s">
        <v>7978</v>
      </c>
      <c r="CG1960" s="44" t="s">
        <v>8418</v>
      </c>
      <c r="CN1960" t="s">
        <v>8417</v>
      </c>
    </row>
    <row r="1961" spans="5:92" customFormat="1" x14ac:dyDescent="0.25">
      <c r="E1961" t="s">
        <v>766</v>
      </c>
      <c r="I1961" t="s">
        <v>7051</v>
      </c>
      <c r="U1961" t="s">
        <v>8222</v>
      </c>
      <c r="AC1961" t="s">
        <v>766</v>
      </c>
      <c r="AG1961" t="s">
        <v>7051</v>
      </c>
      <c r="AN1961" t="s">
        <v>7541</v>
      </c>
      <c r="AV1961" t="s">
        <v>7050</v>
      </c>
      <c r="BB1961" t="s">
        <v>6871</v>
      </c>
      <c r="BX1961" t="s">
        <v>7881</v>
      </c>
      <c r="CC1961" t="s">
        <v>7978</v>
      </c>
      <c r="CG1961" s="44" t="s">
        <v>8418</v>
      </c>
      <c r="CN1961" t="s">
        <v>8417</v>
      </c>
    </row>
    <row r="1962" spans="5:92" customFormat="1" x14ac:dyDescent="0.25">
      <c r="E1962" t="s">
        <v>7693</v>
      </c>
      <c r="I1962" t="s">
        <v>6809</v>
      </c>
      <c r="U1962" t="s">
        <v>8223</v>
      </c>
      <c r="AC1962" t="s">
        <v>7693</v>
      </c>
      <c r="AG1962" t="s">
        <v>6809</v>
      </c>
      <c r="AN1962" t="s">
        <v>7694</v>
      </c>
      <c r="AV1962" t="s">
        <v>7205</v>
      </c>
      <c r="BB1962" t="s">
        <v>6871</v>
      </c>
      <c r="BX1962" t="s">
        <v>7881</v>
      </c>
      <c r="CC1962" t="s">
        <v>7978</v>
      </c>
      <c r="CG1962" s="44" t="s">
        <v>8418</v>
      </c>
      <c r="CN1962" t="s">
        <v>8417</v>
      </c>
    </row>
    <row r="1963" spans="5:92" customFormat="1" x14ac:dyDescent="0.25">
      <c r="E1963" t="s">
        <v>7714</v>
      </c>
      <c r="I1963" t="s">
        <v>6809</v>
      </c>
      <c r="U1963" t="s">
        <v>8224</v>
      </c>
      <c r="AC1963" t="s">
        <v>7714</v>
      </c>
      <c r="AG1963" t="s">
        <v>6809</v>
      </c>
      <c r="AN1963" t="s">
        <v>7715</v>
      </c>
      <c r="AV1963" t="s">
        <v>7221</v>
      </c>
      <c r="BB1963" t="s">
        <v>6871</v>
      </c>
      <c r="BX1963" t="s">
        <v>7885</v>
      </c>
      <c r="CC1963" t="s">
        <v>7978</v>
      </c>
      <c r="CG1963" s="44" t="s">
        <v>8418</v>
      </c>
      <c r="CN1963" t="s">
        <v>8417</v>
      </c>
    </row>
    <row r="1964" spans="5:92" customFormat="1" x14ac:dyDescent="0.25">
      <c r="E1964" t="s">
        <v>7459</v>
      </c>
      <c r="I1964" t="s">
        <v>6809</v>
      </c>
      <c r="U1964" t="s">
        <v>8225</v>
      </c>
      <c r="AC1964" t="s">
        <v>7459</v>
      </c>
      <c r="AG1964" t="s">
        <v>6809</v>
      </c>
      <c r="AN1964" t="s">
        <v>7460</v>
      </c>
      <c r="AV1964" t="s">
        <v>6973</v>
      </c>
      <c r="BB1964" t="s">
        <v>6871</v>
      </c>
      <c r="BX1964" t="s">
        <v>7885</v>
      </c>
      <c r="CC1964" t="s">
        <v>7978</v>
      </c>
      <c r="CG1964" s="44" t="s">
        <v>8418</v>
      </c>
      <c r="CN1964" t="s">
        <v>8417</v>
      </c>
    </row>
    <row r="1965" spans="5:92" customFormat="1" x14ac:dyDescent="0.25">
      <c r="E1965" t="s">
        <v>7465</v>
      </c>
      <c r="I1965" t="s">
        <v>6809</v>
      </c>
      <c r="U1965" t="s">
        <v>8226</v>
      </c>
      <c r="AC1965" t="s">
        <v>7465</v>
      </c>
      <c r="AG1965" t="s">
        <v>6809</v>
      </c>
      <c r="AN1965" t="s">
        <v>7466</v>
      </c>
      <c r="AV1965" t="s">
        <v>6980</v>
      </c>
      <c r="BB1965" t="s">
        <v>6871</v>
      </c>
      <c r="BX1965" t="s">
        <v>7885</v>
      </c>
      <c r="CC1965" t="s">
        <v>7978</v>
      </c>
      <c r="CG1965" s="44" t="s">
        <v>8418</v>
      </c>
      <c r="CN1965" t="s">
        <v>8417</v>
      </c>
    </row>
    <row r="1966" spans="5:92" customFormat="1" x14ac:dyDescent="0.25">
      <c r="E1966" t="s">
        <v>7354</v>
      </c>
      <c r="I1966" t="s">
        <v>879</v>
      </c>
      <c r="U1966" t="s">
        <v>8227</v>
      </c>
      <c r="AC1966" t="s">
        <v>7354</v>
      </c>
      <c r="AG1966" t="s">
        <v>879</v>
      </c>
      <c r="AN1966" t="s">
        <v>7355</v>
      </c>
      <c r="AV1966" t="s">
        <v>6830</v>
      </c>
      <c r="BB1966" t="s">
        <v>6831</v>
      </c>
      <c r="BX1966" t="s">
        <v>7881</v>
      </c>
      <c r="CC1966" t="s">
        <v>7978</v>
      </c>
      <c r="CG1966" s="44" t="s">
        <v>8418</v>
      </c>
      <c r="CN1966" t="s">
        <v>8417</v>
      </c>
    </row>
    <row r="1967" spans="5:92" customFormat="1" x14ac:dyDescent="0.25">
      <c r="E1967" t="s">
        <v>7340</v>
      </c>
      <c r="I1967" t="s">
        <v>6804</v>
      </c>
      <c r="U1967" t="s">
        <v>8228</v>
      </c>
      <c r="AC1967" t="s">
        <v>7340</v>
      </c>
      <c r="AG1967" t="s">
        <v>6804</v>
      </c>
      <c r="AN1967" t="s">
        <v>7341</v>
      </c>
      <c r="AV1967" t="s">
        <v>6798</v>
      </c>
      <c r="BB1967" t="s">
        <v>6799</v>
      </c>
      <c r="BX1967" t="s">
        <v>7885</v>
      </c>
      <c r="CC1967" t="s">
        <v>7978</v>
      </c>
      <c r="CG1967" s="44" t="s">
        <v>8418</v>
      </c>
      <c r="CN1967" t="s">
        <v>8417</v>
      </c>
    </row>
    <row r="1968" spans="5:92" customFormat="1" x14ac:dyDescent="0.25">
      <c r="E1968" t="s">
        <v>7558</v>
      </c>
      <c r="I1968" t="s">
        <v>7051</v>
      </c>
      <c r="U1968" t="s">
        <v>8229</v>
      </c>
      <c r="AC1968" t="s">
        <v>7558</v>
      </c>
      <c r="AG1968" t="s">
        <v>7051</v>
      </c>
      <c r="AN1968" t="s">
        <v>7559</v>
      </c>
      <c r="AV1968" t="s">
        <v>7075</v>
      </c>
      <c r="BB1968" t="s">
        <v>6871</v>
      </c>
      <c r="BX1968" t="s">
        <v>7881</v>
      </c>
      <c r="CC1968" t="s">
        <v>7978</v>
      </c>
      <c r="CG1968" s="44" t="s">
        <v>8418</v>
      </c>
      <c r="CN1968" t="s">
        <v>8417</v>
      </c>
    </row>
    <row r="1969" spans="5:92" customFormat="1" x14ac:dyDescent="0.25">
      <c r="E1969" t="s">
        <v>7403</v>
      </c>
      <c r="I1969" t="s">
        <v>6909</v>
      </c>
      <c r="U1969" t="s">
        <v>8230</v>
      </c>
      <c r="AC1969" t="s">
        <v>7403</v>
      </c>
      <c r="AG1969" t="s">
        <v>6909</v>
      </c>
      <c r="AN1969" t="s">
        <v>7404</v>
      </c>
      <c r="AV1969" t="s">
        <v>6906</v>
      </c>
      <c r="BB1969" t="s">
        <v>6907</v>
      </c>
      <c r="BX1969" t="s">
        <v>7885</v>
      </c>
      <c r="CC1969" t="s">
        <v>7978</v>
      </c>
      <c r="CG1969" s="44" t="s">
        <v>8418</v>
      </c>
      <c r="CN1969" t="s">
        <v>8417</v>
      </c>
    </row>
    <row r="1970" spans="5:92" customFormat="1" x14ac:dyDescent="0.25">
      <c r="E1970" t="s">
        <v>7546</v>
      </c>
      <c r="I1970" t="s">
        <v>7051</v>
      </c>
      <c r="U1970" t="s">
        <v>8231</v>
      </c>
      <c r="AC1970" t="s">
        <v>7546</v>
      </c>
      <c r="AG1970" t="s">
        <v>7051</v>
      </c>
      <c r="AN1970" t="s">
        <v>7547</v>
      </c>
      <c r="AV1970" t="s">
        <v>7058</v>
      </c>
      <c r="BB1970" t="s">
        <v>7059</v>
      </c>
      <c r="BX1970" t="s">
        <v>7881</v>
      </c>
      <c r="CC1970" t="s">
        <v>7978</v>
      </c>
      <c r="CG1970" s="44" t="s">
        <v>8418</v>
      </c>
      <c r="CN1970" t="s">
        <v>8417</v>
      </c>
    </row>
    <row r="1971" spans="5:92" customFormat="1" x14ac:dyDescent="0.25">
      <c r="E1971" t="s">
        <v>7697</v>
      </c>
      <c r="I1971" t="s">
        <v>6809</v>
      </c>
      <c r="U1971" t="s">
        <v>8232</v>
      </c>
      <c r="AC1971" t="s">
        <v>7697</v>
      </c>
      <c r="AG1971" t="s">
        <v>6809</v>
      </c>
      <c r="AN1971" t="s">
        <v>7698</v>
      </c>
      <c r="AV1971" t="s">
        <v>7209</v>
      </c>
      <c r="BB1971" t="s">
        <v>7059</v>
      </c>
      <c r="BX1971" t="s">
        <v>7885</v>
      </c>
      <c r="CC1971" t="s">
        <v>7978</v>
      </c>
      <c r="CG1971" s="44" t="s">
        <v>8418</v>
      </c>
      <c r="CN1971" t="s">
        <v>8417</v>
      </c>
    </row>
    <row r="1972" spans="5:92" customFormat="1" x14ac:dyDescent="0.25">
      <c r="E1972" t="s">
        <v>7417</v>
      </c>
      <c r="I1972" t="s">
        <v>6809</v>
      </c>
      <c r="U1972" t="s">
        <v>8233</v>
      </c>
      <c r="AC1972" t="s">
        <v>7417</v>
      </c>
      <c r="AG1972" t="s">
        <v>6809</v>
      </c>
      <c r="AN1972" t="s">
        <v>7418</v>
      </c>
      <c r="AV1972" t="s">
        <v>6927</v>
      </c>
      <c r="BB1972" t="s">
        <v>6871</v>
      </c>
      <c r="BX1972" t="s">
        <v>7885</v>
      </c>
      <c r="CC1972" t="s">
        <v>7978</v>
      </c>
      <c r="CG1972" s="44" t="s">
        <v>8418</v>
      </c>
      <c r="CN1972" t="s">
        <v>8417</v>
      </c>
    </row>
    <row r="1973" spans="5:92" customFormat="1" x14ac:dyDescent="0.25">
      <c r="E1973" t="s">
        <v>7499</v>
      </c>
      <c r="I1973" t="s">
        <v>6809</v>
      </c>
      <c r="U1973" t="s">
        <v>8234</v>
      </c>
      <c r="AC1973" t="s">
        <v>7499</v>
      </c>
      <c r="AG1973" t="s">
        <v>6809</v>
      </c>
      <c r="AN1973" t="s">
        <v>7500</v>
      </c>
      <c r="AV1973" t="s">
        <v>7011</v>
      </c>
      <c r="BB1973" t="s">
        <v>6871</v>
      </c>
      <c r="BX1973" t="s">
        <v>7881</v>
      </c>
      <c r="CC1973" t="s">
        <v>7978</v>
      </c>
      <c r="CG1973" s="44" t="s">
        <v>8418</v>
      </c>
      <c r="CN1973" t="s">
        <v>8417</v>
      </c>
    </row>
    <row r="1974" spans="5:92" customFormat="1" x14ac:dyDescent="0.25">
      <c r="E1974" t="s">
        <v>7501</v>
      </c>
      <c r="I1974" t="s">
        <v>6809</v>
      </c>
      <c r="U1974" t="s">
        <v>8235</v>
      </c>
      <c r="AC1974" t="s">
        <v>7501</v>
      </c>
      <c r="AG1974" t="s">
        <v>6809</v>
      </c>
      <c r="AN1974" t="s">
        <v>7502</v>
      </c>
      <c r="AV1974" t="s">
        <v>7012</v>
      </c>
      <c r="BB1974" t="s">
        <v>6868</v>
      </c>
      <c r="BX1974" t="s">
        <v>7885</v>
      </c>
      <c r="CC1974" t="s">
        <v>7978</v>
      </c>
      <c r="CG1974" s="44" t="s">
        <v>8418</v>
      </c>
      <c r="CN1974" t="s">
        <v>8417</v>
      </c>
    </row>
    <row r="1975" spans="5:92" customFormat="1" x14ac:dyDescent="0.25">
      <c r="E1975" t="s">
        <v>7485</v>
      </c>
      <c r="I1975" t="s">
        <v>6809</v>
      </c>
      <c r="U1975" t="s">
        <v>8236</v>
      </c>
      <c r="AC1975" t="s">
        <v>7485</v>
      </c>
      <c r="AG1975" t="s">
        <v>6809</v>
      </c>
      <c r="AN1975" t="s">
        <v>7486</v>
      </c>
      <c r="AV1975" t="s">
        <v>6998</v>
      </c>
      <c r="BB1975" t="s">
        <v>7991</v>
      </c>
      <c r="BX1975" t="s">
        <v>7885</v>
      </c>
      <c r="CC1975" t="s">
        <v>7978</v>
      </c>
      <c r="CG1975" s="44" t="s">
        <v>8418</v>
      </c>
      <c r="CN1975" t="s">
        <v>8417</v>
      </c>
    </row>
    <row r="1976" spans="5:92" customFormat="1" x14ac:dyDescent="0.25">
      <c r="E1976" t="s">
        <v>7342</v>
      </c>
      <c r="I1976" t="s">
        <v>6809</v>
      </c>
      <c r="U1976" t="s">
        <v>8237</v>
      </c>
      <c r="AC1976" t="s">
        <v>7342</v>
      </c>
      <c r="AG1976" t="s">
        <v>6809</v>
      </c>
      <c r="AN1976" t="s">
        <v>7343</v>
      </c>
      <c r="AV1976" t="s">
        <v>6805</v>
      </c>
      <c r="BB1976" t="s">
        <v>6806</v>
      </c>
      <c r="BX1976" t="s">
        <v>7885</v>
      </c>
      <c r="CC1976" t="s">
        <v>7978</v>
      </c>
      <c r="CG1976" s="44" t="s">
        <v>8418</v>
      </c>
      <c r="CN1976" t="s">
        <v>8417</v>
      </c>
    </row>
    <row r="1977" spans="5:92" customFormat="1" x14ac:dyDescent="0.25">
      <c r="E1977" t="s">
        <v>7637</v>
      </c>
      <c r="I1977" t="s">
        <v>6855</v>
      </c>
      <c r="U1977" t="s">
        <v>8238</v>
      </c>
      <c r="AC1977" t="s">
        <v>7637</v>
      </c>
      <c r="AG1977" t="s">
        <v>6855</v>
      </c>
      <c r="AN1977" t="s">
        <v>7638</v>
      </c>
      <c r="AV1977" t="s">
        <v>7156</v>
      </c>
      <c r="BB1977" t="s">
        <v>6811</v>
      </c>
      <c r="BX1977" t="s">
        <v>7885</v>
      </c>
      <c r="CC1977" t="s">
        <v>7978</v>
      </c>
      <c r="CG1977" s="44" t="s">
        <v>8418</v>
      </c>
      <c r="CN1977" t="s">
        <v>8417</v>
      </c>
    </row>
    <row r="1978" spans="5:92" customFormat="1" x14ac:dyDescent="0.25">
      <c r="E1978" t="s">
        <v>7344</v>
      </c>
      <c r="I1978" t="s">
        <v>6809</v>
      </c>
      <c r="U1978" t="s">
        <v>8239</v>
      </c>
      <c r="AC1978" t="s">
        <v>7344</v>
      </c>
      <c r="AG1978" t="s">
        <v>6809</v>
      </c>
      <c r="AN1978" t="s">
        <v>7345</v>
      </c>
      <c r="AV1978" t="s">
        <v>6810</v>
      </c>
      <c r="BB1978" t="s">
        <v>6811</v>
      </c>
      <c r="BX1978" t="s">
        <v>7885</v>
      </c>
      <c r="CC1978" t="s">
        <v>7978</v>
      </c>
      <c r="CG1978" s="44" t="s">
        <v>8418</v>
      </c>
      <c r="CN1978" t="s">
        <v>8417</v>
      </c>
    </row>
    <row r="1979" spans="5:92" customFormat="1" x14ac:dyDescent="0.25">
      <c r="E1979" t="s">
        <v>7639</v>
      </c>
      <c r="I1979" t="s">
        <v>6855</v>
      </c>
      <c r="U1979" t="s">
        <v>8240</v>
      </c>
      <c r="AC1979" t="s">
        <v>7639</v>
      </c>
      <c r="AG1979" t="s">
        <v>6855</v>
      </c>
      <c r="AN1979" t="s">
        <v>7640</v>
      </c>
      <c r="AV1979" t="s">
        <v>7157</v>
      </c>
      <c r="BB1979" t="s">
        <v>6811</v>
      </c>
      <c r="BX1979" t="s">
        <v>7885</v>
      </c>
      <c r="CC1979" t="s">
        <v>7978</v>
      </c>
      <c r="CG1979" s="44" t="s">
        <v>8418</v>
      </c>
      <c r="CN1979" t="s">
        <v>8417</v>
      </c>
    </row>
    <row r="1980" spans="5:92" customFormat="1" x14ac:dyDescent="0.25">
      <c r="E1980" t="s">
        <v>7677</v>
      </c>
      <c r="I1980" t="s">
        <v>7167</v>
      </c>
      <c r="U1980" t="s">
        <v>8241</v>
      </c>
      <c r="AC1980" t="s">
        <v>7677</v>
      </c>
      <c r="AG1980" t="s">
        <v>7167</v>
      </c>
      <c r="AN1980" t="s">
        <v>7678</v>
      </c>
      <c r="AV1980" t="s">
        <v>7192</v>
      </c>
      <c r="BB1980" t="s">
        <v>7894</v>
      </c>
      <c r="BX1980" t="s">
        <v>7885</v>
      </c>
      <c r="CC1980" t="s">
        <v>7978</v>
      </c>
      <c r="CG1980" s="44" t="s">
        <v>8418</v>
      </c>
      <c r="CN1980" t="s">
        <v>8417</v>
      </c>
    </row>
    <row r="1981" spans="5:92" customFormat="1" x14ac:dyDescent="0.25">
      <c r="E1981" t="s">
        <v>7413</v>
      </c>
      <c r="I1981" t="s">
        <v>6924</v>
      </c>
      <c r="U1981" t="s">
        <v>8242</v>
      </c>
      <c r="AC1981" t="s">
        <v>7413</v>
      </c>
      <c r="AG1981" t="s">
        <v>6924</v>
      </c>
      <c r="AN1981" t="s">
        <v>7414</v>
      </c>
      <c r="AV1981" t="s">
        <v>6923</v>
      </c>
      <c r="BB1981" t="s">
        <v>6831</v>
      </c>
      <c r="BX1981" t="s">
        <v>7885</v>
      </c>
      <c r="CC1981" t="s">
        <v>7978</v>
      </c>
      <c r="CG1981" s="44" t="s">
        <v>8418</v>
      </c>
      <c r="CN1981" t="s">
        <v>8417</v>
      </c>
    </row>
    <row r="1982" spans="5:92" customFormat="1" x14ac:dyDescent="0.25">
      <c r="E1982" t="s">
        <v>7657</v>
      </c>
      <c r="I1982" t="s">
        <v>6842</v>
      </c>
      <c r="U1982" t="s">
        <v>8243</v>
      </c>
      <c r="AC1982" t="s">
        <v>7657</v>
      </c>
      <c r="AG1982" t="s">
        <v>6842</v>
      </c>
      <c r="AN1982" t="s">
        <v>7658</v>
      </c>
      <c r="AV1982" t="s">
        <v>7172</v>
      </c>
      <c r="BB1982" t="s">
        <v>7894</v>
      </c>
      <c r="BX1982" t="s">
        <v>7885</v>
      </c>
      <c r="CC1982" t="s">
        <v>7978</v>
      </c>
      <c r="CG1982" s="44" t="s">
        <v>8418</v>
      </c>
      <c r="CN1982" t="s">
        <v>8417</v>
      </c>
    </row>
    <row r="1983" spans="5:92" customFormat="1" x14ac:dyDescent="0.25">
      <c r="E1983" t="s">
        <v>7817</v>
      </c>
      <c r="I1983" t="s">
        <v>7300</v>
      </c>
      <c r="U1983" t="s">
        <v>8244</v>
      </c>
      <c r="AC1983" t="s">
        <v>7817</v>
      </c>
      <c r="AG1983" t="s">
        <v>7300</v>
      </c>
      <c r="AN1983" t="s">
        <v>7818</v>
      </c>
      <c r="AV1983" t="s">
        <v>7299</v>
      </c>
      <c r="BB1983" t="s">
        <v>7894</v>
      </c>
      <c r="BX1983" t="s">
        <v>7885</v>
      </c>
      <c r="CC1983" t="s">
        <v>7978</v>
      </c>
      <c r="CG1983" s="44" t="s">
        <v>8418</v>
      </c>
      <c r="CN1983" t="s">
        <v>8417</v>
      </c>
    </row>
    <row r="1984" spans="5:92" customFormat="1" x14ac:dyDescent="0.25">
      <c r="E1984" t="s">
        <v>7809</v>
      </c>
      <c r="I1984" t="s">
        <v>7292</v>
      </c>
      <c r="U1984" t="s">
        <v>8245</v>
      </c>
      <c r="AC1984" t="s">
        <v>7809</v>
      </c>
      <c r="AG1984" t="s">
        <v>7292</v>
      </c>
      <c r="AN1984" t="s">
        <v>7810</v>
      </c>
      <c r="AV1984" t="s">
        <v>7291</v>
      </c>
      <c r="BB1984" t="s">
        <v>7894</v>
      </c>
      <c r="BX1984" t="s">
        <v>7885</v>
      </c>
      <c r="CC1984" t="s">
        <v>7978</v>
      </c>
      <c r="CG1984" s="44" t="s">
        <v>8418</v>
      </c>
      <c r="CN1984" t="s">
        <v>8417</v>
      </c>
    </row>
    <row r="1985" spans="5:92" customFormat="1" x14ac:dyDescent="0.25">
      <c r="E1985" t="s">
        <v>7591</v>
      </c>
      <c r="I1985" t="s">
        <v>7111</v>
      </c>
      <c r="U1985" t="s">
        <v>8246</v>
      </c>
      <c r="AC1985" t="s">
        <v>7591</v>
      </c>
      <c r="AG1985" t="s">
        <v>7111</v>
      </c>
      <c r="AN1985" t="s">
        <v>7592</v>
      </c>
      <c r="AV1985" t="s">
        <v>7110</v>
      </c>
      <c r="BB1985" t="s">
        <v>7109</v>
      </c>
      <c r="BX1985" t="s">
        <v>7881</v>
      </c>
      <c r="CC1985" t="s">
        <v>7978</v>
      </c>
      <c r="CG1985" s="44" t="s">
        <v>8418</v>
      </c>
      <c r="CN1985" t="s">
        <v>8417</v>
      </c>
    </row>
    <row r="1986" spans="5:92" customFormat="1" x14ac:dyDescent="0.25">
      <c r="E1986" t="s">
        <v>7421</v>
      </c>
      <c r="I1986" t="s">
        <v>6935</v>
      </c>
      <c r="U1986" t="s">
        <v>8247</v>
      </c>
      <c r="AC1986" t="s">
        <v>7421</v>
      </c>
      <c r="AG1986" t="s">
        <v>6935</v>
      </c>
      <c r="AN1986" t="s">
        <v>7422</v>
      </c>
      <c r="AV1986" t="s">
        <v>6933</v>
      </c>
      <c r="BB1986" t="s">
        <v>6851</v>
      </c>
      <c r="BX1986" t="s">
        <v>7885</v>
      </c>
      <c r="CC1986" t="s">
        <v>7978</v>
      </c>
      <c r="CG1986" s="44" t="s">
        <v>8418</v>
      </c>
      <c r="CN1986" t="s">
        <v>8417</v>
      </c>
    </row>
    <row r="1987" spans="5:92" customFormat="1" x14ac:dyDescent="0.25">
      <c r="E1987" t="s">
        <v>7352</v>
      </c>
      <c r="I1987" t="s">
        <v>6809</v>
      </c>
      <c r="U1987" t="s">
        <v>8248</v>
      </c>
      <c r="AC1987" t="s">
        <v>7352</v>
      </c>
      <c r="AG1987" t="s">
        <v>6809</v>
      </c>
      <c r="AN1987" t="s">
        <v>7353</v>
      </c>
      <c r="AV1987" t="s">
        <v>6827</v>
      </c>
      <c r="BB1987" t="s">
        <v>6828</v>
      </c>
      <c r="BX1987" t="s">
        <v>7885</v>
      </c>
      <c r="CC1987" t="s">
        <v>7978</v>
      </c>
      <c r="CG1987" s="44" t="s">
        <v>8418</v>
      </c>
      <c r="CN1987" t="s">
        <v>8417</v>
      </c>
    </row>
    <row r="1988" spans="5:92" customFormat="1" x14ac:dyDescent="0.25">
      <c r="E1988" t="s">
        <v>7346</v>
      </c>
      <c r="I1988" t="s">
        <v>6815</v>
      </c>
      <c r="U1988" t="s">
        <v>8249</v>
      </c>
      <c r="AC1988" t="s">
        <v>7346</v>
      </c>
      <c r="AG1988" t="s">
        <v>6815</v>
      </c>
      <c r="AN1988" t="s">
        <v>7347</v>
      </c>
      <c r="AV1988" t="s">
        <v>6812</v>
      </c>
      <c r="BB1988" t="s">
        <v>6813</v>
      </c>
      <c r="BX1988" t="s">
        <v>7885</v>
      </c>
      <c r="CC1988" t="s">
        <v>7978</v>
      </c>
      <c r="CG1988" s="44" t="s">
        <v>8418</v>
      </c>
      <c r="CN1988" t="s">
        <v>8417</v>
      </c>
    </row>
    <row r="1989" spans="5:92" customFormat="1" x14ac:dyDescent="0.25">
      <c r="E1989" t="s">
        <v>7831</v>
      </c>
      <c r="I1989" t="s">
        <v>7152</v>
      </c>
      <c r="U1989" t="s">
        <v>8250</v>
      </c>
      <c r="AC1989" t="s">
        <v>7831</v>
      </c>
      <c r="AG1989" t="s">
        <v>7152</v>
      </c>
      <c r="AN1989" t="s">
        <v>7832</v>
      </c>
      <c r="AV1989" t="s">
        <v>7310</v>
      </c>
      <c r="BB1989" t="s">
        <v>7311</v>
      </c>
      <c r="BX1989" t="s">
        <v>7885</v>
      </c>
      <c r="CC1989" t="s">
        <v>7978</v>
      </c>
      <c r="CG1989" s="44" t="s">
        <v>8418</v>
      </c>
      <c r="CN1989" t="s">
        <v>8417</v>
      </c>
    </row>
    <row r="1990" spans="5:92" customFormat="1" x14ac:dyDescent="0.25">
      <c r="E1990" t="s">
        <v>7427</v>
      </c>
      <c r="I1990" t="s">
        <v>6943</v>
      </c>
      <c r="U1990" t="s">
        <v>8251</v>
      </c>
      <c r="AC1990" t="s">
        <v>7427</v>
      </c>
      <c r="AG1990" t="s">
        <v>6943</v>
      </c>
      <c r="AN1990" t="s">
        <v>7428</v>
      </c>
      <c r="AV1990" t="s">
        <v>6940</v>
      </c>
      <c r="BB1990" t="s">
        <v>6941</v>
      </c>
      <c r="BX1990" t="s">
        <v>7881</v>
      </c>
      <c r="CC1990" t="s">
        <v>7978</v>
      </c>
      <c r="CG1990" s="44" t="s">
        <v>8418</v>
      </c>
      <c r="CN1990" t="s">
        <v>8417</v>
      </c>
    </row>
    <row r="1991" spans="5:92" customFormat="1" x14ac:dyDescent="0.25">
      <c r="E1991" t="s">
        <v>7385</v>
      </c>
      <c r="I1991" t="s">
        <v>6842</v>
      </c>
      <c r="U1991" t="s">
        <v>8252</v>
      </c>
      <c r="AC1991" t="s">
        <v>7385</v>
      </c>
      <c r="AG1991" t="s">
        <v>6842</v>
      </c>
      <c r="AN1991" t="s">
        <v>7386</v>
      </c>
      <c r="AV1991" t="s">
        <v>6880</v>
      </c>
      <c r="BB1991" t="s">
        <v>6881</v>
      </c>
      <c r="BX1991" t="s">
        <v>7885</v>
      </c>
      <c r="CC1991" t="s">
        <v>7978</v>
      </c>
      <c r="CG1991" s="44" t="s">
        <v>8418</v>
      </c>
      <c r="CN1991" t="s">
        <v>8417</v>
      </c>
    </row>
    <row r="1992" spans="5:92" customFormat="1" x14ac:dyDescent="0.25">
      <c r="E1992" t="s">
        <v>7437</v>
      </c>
      <c r="I1992" t="s">
        <v>6815</v>
      </c>
      <c r="U1992" t="s">
        <v>8253</v>
      </c>
      <c r="AC1992" t="s">
        <v>7437</v>
      </c>
      <c r="AG1992" t="s">
        <v>6815</v>
      </c>
      <c r="AN1992" t="s">
        <v>7438</v>
      </c>
      <c r="AV1992" t="s">
        <v>6952</v>
      </c>
      <c r="BB1992" t="s">
        <v>6868</v>
      </c>
      <c r="BX1992" t="s">
        <v>7885</v>
      </c>
      <c r="CC1992" t="s">
        <v>7978</v>
      </c>
      <c r="CG1992" s="44" t="s">
        <v>8418</v>
      </c>
      <c r="CN1992" t="s">
        <v>8417</v>
      </c>
    </row>
    <row r="1993" spans="5:92" customFormat="1" x14ac:dyDescent="0.25">
      <c r="E1993" t="s">
        <v>7439</v>
      </c>
      <c r="I1993" t="s">
        <v>6804</v>
      </c>
      <c r="U1993" t="s">
        <v>8254</v>
      </c>
      <c r="AC1993" t="s">
        <v>7439</v>
      </c>
      <c r="AG1993" t="s">
        <v>6804</v>
      </c>
      <c r="AN1993" t="s">
        <v>7440</v>
      </c>
      <c r="AV1993" t="s">
        <v>6953</v>
      </c>
      <c r="BB1993" t="s">
        <v>6868</v>
      </c>
      <c r="BX1993" t="s">
        <v>7885</v>
      </c>
      <c r="CC1993" t="s">
        <v>7978</v>
      </c>
      <c r="CG1993" s="44" t="s">
        <v>8418</v>
      </c>
      <c r="CN1993" t="s">
        <v>8417</v>
      </c>
    </row>
    <row r="1994" spans="5:92" customFormat="1" x14ac:dyDescent="0.25">
      <c r="E1994" t="s">
        <v>7441</v>
      </c>
      <c r="I1994" t="s">
        <v>6804</v>
      </c>
      <c r="U1994" t="s">
        <v>8255</v>
      </c>
      <c r="AC1994" t="s">
        <v>7441</v>
      </c>
      <c r="AG1994" t="s">
        <v>6804</v>
      </c>
      <c r="AN1994" t="s">
        <v>7442</v>
      </c>
      <c r="AV1994" t="s">
        <v>6954</v>
      </c>
      <c r="BB1994" t="s">
        <v>6868</v>
      </c>
      <c r="BX1994" t="s">
        <v>7885</v>
      </c>
      <c r="CC1994" t="s">
        <v>7978</v>
      </c>
      <c r="CG1994" s="44" t="s">
        <v>8418</v>
      </c>
      <c r="CN1994" t="s">
        <v>8417</v>
      </c>
    </row>
    <row r="1995" spans="5:92" customFormat="1" x14ac:dyDescent="0.25">
      <c r="E1995" t="s">
        <v>7409</v>
      </c>
      <c r="I1995" t="s">
        <v>6842</v>
      </c>
      <c r="U1995" t="s">
        <v>8256</v>
      </c>
      <c r="AC1995" t="s">
        <v>7409</v>
      </c>
      <c r="AG1995" t="s">
        <v>6842</v>
      </c>
      <c r="AN1995" t="s">
        <v>7410</v>
      </c>
      <c r="AV1995" t="s">
        <v>6919</v>
      </c>
      <c r="BB1995" t="s">
        <v>6920</v>
      </c>
      <c r="BX1995" t="s">
        <v>7885</v>
      </c>
      <c r="CC1995" t="s">
        <v>7978</v>
      </c>
      <c r="CG1995" s="44" t="s">
        <v>8418</v>
      </c>
      <c r="CN1995" t="s">
        <v>8417</v>
      </c>
    </row>
    <row r="1996" spans="5:92" customFormat="1" x14ac:dyDescent="0.25">
      <c r="E1996" t="s">
        <v>7411</v>
      </c>
      <c r="I1996" t="s">
        <v>6842</v>
      </c>
      <c r="U1996" t="s">
        <v>8257</v>
      </c>
      <c r="AC1996" t="s">
        <v>7411</v>
      </c>
      <c r="AG1996" t="s">
        <v>6842</v>
      </c>
      <c r="AN1996" t="s">
        <v>7412</v>
      </c>
      <c r="AV1996" t="s">
        <v>6922</v>
      </c>
      <c r="BB1996" t="s">
        <v>6920</v>
      </c>
      <c r="BX1996" t="s">
        <v>7885</v>
      </c>
      <c r="CC1996" t="s">
        <v>7978</v>
      </c>
      <c r="CG1996" s="44" t="s">
        <v>8418</v>
      </c>
      <c r="CN1996" t="s">
        <v>8417</v>
      </c>
    </row>
    <row r="1997" spans="5:92" customFormat="1" x14ac:dyDescent="0.25">
      <c r="E1997" t="s">
        <v>7589</v>
      </c>
      <c r="I1997" t="s">
        <v>6809</v>
      </c>
      <c r="U1997" t="s">
        <v>8258</v>
      </c>
      <c r="AC1997" t="s">
        <v>7589</v>
      </c>
      <c r="AG1997" t="s">
        <v>6809</v>
      </c>
      <c r="AN1997" t="s">
        <v>7590</v>
      </c>
      <c r="AV1997" t="s">
        <v>7108</v>
      </c>
      <c r="BB1997" t="s">
        <v>7109</v>
      </c>
      <c r="BX1997" t="s">
        <v>7881</v>
      </c>
      <c r="CC1997" t="s">
        <v>7978</v>
      </c>
      <c r="CG1997" s="44" t="s">
        <v>8418</v>
      </c>
      <c r="CN1997" t="s">
        <v>8417</v>
      </c>
    </row>
    <row r="1998" spans="5:92" customFormat="1" x14ac:dyDescent="0.25">
      <c r="E1998" t="s">
        <v>7764</v>
      </c>
      <c r="I1998" t="s">
        <v>6809</v>
      </c>
      <c r="U1998" t="s">
        <v>8259</v>
      </c>
      <c r="AC1998" t="s">
        <v>7764</v>
      </c>
      <c r="AG1998" t="s">
        <v>6809</v>
      </c>
      <c r="AN1998" t="s">
        <v>7765</v>
      </c>
      <c r="AV1998" t="s">
        <v>7254</v>
      </c>
      <c r="BB1998" t="s">
        <v>7255</v>
      </c>
      <c r="BX1998" t="s">
        <v>7885</v>
      </c>
      <c r="CC1998" t="s">
        <v>7978</v>
      </c>
      <c r="CG1998" s="44" t="s">
        <v>8418</v>
      </c>
      <c r="CN1998" t="s">
        <v>8417</v>
      </c>
    </row>
    <row r="1999" spans="5:92" customFormat="1" x14ac:dyDescent="0.25">
      <c r="E1999" t="s">
        <v>7681</v>
      </c>
      <c r="I1999" t="s">
        <v>6913</v>
      </c>
      <c r="U1999" t="s">
        <v>8260</v>
      </c>
      <c r="AC1999" t="s">
        <v>7681</v>
      </c>
      <c r="AG1999" t="s">
        <v>6913</v>
      </c>
      <c r="AN1999" t="s">
        <v>7682</v>
      </c>
      <c r="AV1999" t="s">
        <v>7196</v>
      </c>
      <c r="BB1999" t="s">
        <v>6851</v>
      </c>
      <c r="BX1999" t="s">
        <v>7885</v>
      </c>
      <c r="CC1999" t="s">
        <v>7978</v>
      </c>
      <c r="CG1999" s="44" t="s">
        <v>8418</v>
      </c>
      <c r="CN1999" t="s">
        <v>8417</v>
      </c>
    </row>
    <row r="2000" spans="5:92" customFormat="1" x14ac:dyDescent="0.25">
      <c r="E2000" t="s">
        <v>7799</v>
      </c>
      <c r="I2000" t="s">
        <v>6809</v>
      </c>
      <c r="U2000" t="s">
        <v>8261</v>
      </c>
      <c r="AC2000" t="s">
        <v>7799</v>
      </c>
      <c r="AG2000" t="s">
        <v>6809</v>
      </c>
      <c r="AN2000" t="s">
        <v>7800</v>
      </c>
      <c r="AV2000" t="s">
        <v>7282</v>
      </c>
      <c r="BB2000" t="s">
        <v>6817</v>
      </c>
      <c r="BX2000" t="s">
        <v>7885</v>
      </c>
      <c r="CC2000" t="s">
        <v>7978</v>
      </c>
      <c r="CG2000" s="44" t="s">
        <v>8418</v>
      </c>
      <c r="CN2000" t="s">
        <v>8417</v>
      </c>
    </row>
    <row r="2001" spans="5:92" customFormat="1" x14ac:dyDescent="0.25">
      <c r="E2001" t="s">
        <v>7869</v>
      </c>
      <c r="I2001" t="s">
        <v>6809</v>
      </c>
      <c r="U2001" t="s">
        <v>8262</v>
      </c>
      <c r="AC2001" t="s">
        <v>7869</v>
      </c>
      <c r="AG2001" t="s">
        <v>6809</v>
      </c>
      <c r="AN2001" t="s">
        <v>7996</v>
      </c>
      <c r="AV2001" t="s">
        <v>7336</v>
      </c>
      <c r="BB2001" t="s">
        <v>6817</v>
      </c>
      <c r="BX2001" t="s">
        <v>7885</v>
      </c>
      <c r="CC2001" t="s">
        <v>7978</v>
      </c>
      <c r="CG2001" s="44" t="s">
        <v>8418</v>
      </c>
      <c r="CN2001" t="s">
        <v>8417</v>
      </c>
    </row>
    <row r="2002" spans="5:92" customFormat="1" x14ac:dyDescent="0.25">
      <c r="E2002" t="s">
        <v>7867</v>
      </c>
      <c r="I2002" t="s">
        <v>6809</v>
      </c>
      <c r="U2002" t="s">
        <v>8263</v>
      </c>
      <c r="AC2002" t="s">
        <v>7867</v>
      </c>
      <c r="AG2002" t="s">
        <v>6809</v>
      </c>
      <c r="AN2002" t="s">
        <v>7868</v>
      </c>
      <c r="AV2002" t="s">
        <v>7335</v>
      </c>
      <c r="BB2002" t="s">
        <v>6817</v>
      </c>
      <c r="BX2002" t="s">
        <v>7885</v>
      </c>
      <c r="CC2002" t="s">
        <v>7978</v>
      </c>
      <c r="CG2002" s="44" t="s">
        <v>8418</v>
      </c>
      <c r="CN2002" t="s">
        <v>8417</v>
      </c>
    </row>
    <row r="2003" spans="5:92" customFormat="1" x14ac:dyDescent="0.25">
      <c r="E2003" t="s">
        <v>7811</v>
      </c>
      <c r="I2003" t="s">
        <v>6809</v>
      </c>
      <c r="U2003" t="s">
        <v>8264</v>
      </c>
      <c r="AC2003" t="s">
        <v>7811</v>
      </c>
      <c r="AG2003" t="s">
        <v>6809</v>
      </c>
      <c r="AN2003" t="s">
        <v>7812</v>
      </c>
      <c r="AV2003" t="s">
        <v>7293</v>
      </c>
      <c r="BB2003" t="s">
        <v>6817</v>
      </c>
      <c r="BX2003" t="s">
        <v>7885</v>
      </c>
      <c r="CC2003" t="s">
        <v>7978</v>
      </c>
      <c r="CG2003" s="44" t="s">
        <v>8418</v>
      </c>
      <c r="CN2003" t="s">
        <v>8417</v>
      </c>
    </row>
    <row r="2004" spans="5:92" customFormat="1" x14ac:dyDescent="0.25">
      <c r="E2004" t="s">
        <v>7725</v>
      </c>
      <c r="I2004" t="s">
        <v>6809</v>
      </c>
      <c r="U2004" t="s">
        <v>8265</v>
      </c>
      <c r="AC2004" t="s">
        <v>7725</v>
      </c>
      <c r="AG2004" t="s">
        <v>6809</v>
      </c>
      <c r="AN2004" t="s">
        <v>7726</v>
      </c>
      <c r="AV2004" t="s">
        <v>7229</v>
      </c>
      <c r="BB2004" t="s">
        <v>6865</v>
      </c>
      <c r="BX2004" t="s">
        <v>7885</v>
      </c>
      <c r="CC2004" t="s">
        <v>7978</v>
      </c>
      <c r="CG2004" s="44" t="s">
        <v>8418</v>
      </c>
      <c r="CN2004" t="s">
        <v>8417</v>
      </c>
    </row>
    <row r="2005" spans="5:92" customFormat="1" x14ac:dyDescent="0.25">
      <c r="E2005" t="s">
        <v>344</v>
      </c>
      <c r="I2005" t="s">
        <v>6809</v>
      </c>
      <c r="U2005" t="s">
        <v>8266</v>
      </c>
      <c r="AC2005" t="s">
        <v>344</v>
      </c>
      <c r="AG2005" t="s">
        <v>6809</v>
      </c>
      <c r="AN2005" t="s">
        <v>7763</v>
      </c>
      <c r="AV2005" t="s">
        <v>7253</v>
      </c>
      <c r="BB2005" t="s">
        <v>7024</v>
      </c>
      <c r="BX2005" t="s">
        <v>7885</v>
      </c>
      <c r="CC2005" t="s">
        <v>7978</v>
      </c>
      <c r="CG2005" s="44" t="s">
        <v>8418</v>
      </c>
      <c r="CN2005" t="s">
        <v>8417</v>
      </c>
    </row>
    <row r="2006" spans="5:92" customFormat="1" x14ac:dyDescent="0.25">
      <c r="E2006" t="s">
        <v>7529</v>
      </c>
      <c r="I2006" t="s">
        <v>7036</v>
      </c>
      <c r="U2006" t="s">
        <v>474</v>
      </c>
      <c r="AC2006" t="s">
        <v>474</v>
      </c>
      <c r="AG2006" t="s">
        <v>474</v>
      </c>
      <c r="AN2006" t="s">
        <v>474</v>
      </c>
      <c r="AV2006" t="s">
        <v>474</v>
      </c>
      <c r="BB2006" t="s">
        <v>474</v>
      </c>
      <c r="BX2006" t="s">
        <v>474</v>
      </c>
      <c r="CC2006" t="s">
        <v>474</v>
      </c>
      <c r="CG2006" t="s">
        <v>474</v>
      </c>
      <c r="CN2006" t="s">
        <v>474</v>
      </c>
    </row>
    <row r="2007" spans="5:92" customFormat="1" x14ac:dyDescent="0.25"/>
    <row r="2008" spans="5:92" customFormat="1" x14ac:dyDescent="0.25">
      <c r="E2008" s="22" t="s">
        <v>8419</v>
      </c>
    </row>
    <row r="2009" spans="5:92" customFormat="1" x14ac:dyDescent="0.25">
      <c r="E2009" t="s">
        <v>8420</v>
      </c>
    </row>
    <row r="2010" spans="5:92" customFormat="1" x14ac:dyDescent="0.25"/>
    <row r="2011" spans="5:92" customFormat="1" x14ac:dyDescent="0.25"/>
    <row r="2012" spans="5:92" customFormat="1" x14ac:dyDescent="0.25"/>
    <row r="2013" spans="5:92" customFormat="1" x14ac:dyDescent="0.25"/>
    <row r="2014" spans="5:92" customFormat="1" x14ac:dyDescent="0.25"/>
    <row r="2015" spans="5:92" customFormat="1" x14ac:dyDescent="0.25"/>
    <row r="2016" spans="5:92"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spans="5:5" customFormat="1" x14ac:dyDescent="0.25"/>
    <row r="2034" spans="5:5" customFormat="1" x14ac:dyDescent="0.25"/>
    <row r="2035" spans="5:5" customFormat="1" x14ac:dyDescent="0.25"/>
    <row r="2036" spans="5:5" customFormat="1" x14ac:dyDescent="0.25">
      <c r="E2036" s="1" t="s">
        <v>8421</v>
      </c>
    </row>
    <row r="2037" spans="5:5" customFormat="1" x14ac:dyDescent="0.25"/>
    <row r="2038" spans="5:5" customFormat="1" x14ac:dyDescent="0.25">
      <c r="E2038" s="22" t="s">
        <v>8423</v>
      </c>
    </row>
    <row r="2039" spans="5:5" customFormat="1" x14ac:dyDescent="0.25">
      <c r="E2039" t="s">
        <v>8424</v>
      </c>
    </row>
    <row r="2040" spans="5:5" customFormat="1" x14ac:dyDescent="0.25"/>
    <row r="2041" spans="5:5" customFormat="1" x14ac:dyDescent="0.25"/>
    <row r="2042" spans="5:5" customFormat="1" x14ac:dyDescent="0.25"/>
    <row r="2043" spans="5:5" customFormat="1" x14ac:dyDescent="0.25"/>
    <row r="2044" spans="5:5" customFormat="1" x14ac:dyDescent="0.25"/>
    <row r="2045" spans="5:5" customFormat="1" x14ac:dyDescent="0.25"/>
    <row r="2046" spans="5:5" customFormat="1" x14ac:dyDescent="0.25"/>
    <row r="2047" spans="5:5" customFormat="1" x14ac:dyDescent="0.25"/>
    <row r="2048" spans="5:5" customFormat="1" x14ac:dyDescent="0.25"/>
    <row r="2049" spans="2:3" customFormat="1" x14ac:dyDescent="0.25"/>
    <row r="2050" spans="2:3" customFormat="1" x14ac:dyDescent="0.25"/>
    <row r="2051" spans="2:3" customFormat="1" x14ac:dyDescent="0.25"/>
    <row r="2052" spans="2:3" customFormat="1" x14ac:dyDescent="0.25"/>
    <row r="2053" spans="2:3" customFormat="1" x14ac:dyDescent="0.25"/>
    <row r="2054" spans="2:3" customFormat="1" x14ac:dyDescent="0.25"/>
    <row r="2055" spans="2:3" customFormat="1" x14ac:dyDescent="0.25"/>
    <row r="2056" spans="2:3" customFormat="1" x14ac:dyDescent="0.25"/>
    <row r="2057" spans="2:3" customFormat="1" x14ac:dyDescent="0.25"/>
    <row r="2058" spans="2:3" customFormat="1" x14ac:dyDescent="0.25"/>
    <row r="2059" spans="2:3" customFormat="1" x14ac:dyDescent="0.25"/>
    <row r="2060" spans="2:3" customFormat="1" x14ac:dyDescent="0.25"/>
    <row r="2061" spans="2:3" customFormat="1" x14ac:dyDescent="0.25"/>
    <row r="2062" spans="2:3" customFormat="1" x14ac:dyDescent="0.25"/>
    <row r="2063" spans="2:3" customFormat="1" x14ac:dyDescent="0.25"/>
    <row r="2064" spans="2:3" x14ac:dyDescent="0.25">
      <c r="B2064"/>
      <c r="C2064" s="4">
        <v>0</v>
      </c>
    </row>
  </sheetData>
  <hyperlinks>
    <hyperlink ref="E10" r:id="rId1" display="https://teams.microsoft.com/l/message/19:ac27c957-8479-4246-9a66-a06d9fae4f56_c869a345-f176-4ecc-a5d1-ed669c946231@unq.gbl.spaces/1719911564065?context=%7B%22contextType%22%3A%22chat%22%7D" xr:uid="{28FB0FB5-7666-4E94-92D8-0B18F15EF0CF}"/>
    <hyperlink ref="E48" r:id="rId2" display="https://teams.microsoft.com/l/message/19:ac27c957-8479-4246-9a66-a06d9fae4f56_c869a345-f176-4ecc-a5d1-ed669c946231@unq.gbl.spaces/1720414818698?context=%7B%22contextType%22%3A%22chat%22%7D" xr:uid="{A37E3C3C-E9DB-4876-8C42-1FD9C44E1282}"/>
    <hyperlink ref="E78" r:id="rId3" display="https://teams.microsoft.com/l/message/19:ac27c957-8479-4246-9a66-a06d9fae4f56_c869a345-f176-4ecc-a5d1-ed669c946231@unq.gbl.spaces/1720421840627?context=%7B%22contextType%22%3A%22chat%22%7D" xr:uid="{A5CB6DB5-4B10-4D8A-9228-B2E71F5CE690}"/>
    <hyperlink ref="E111" r:id="rId4" display="https://teams.microsoft.com/l/message/19:ac27c957-8479-4246-9a66-a06d9fae4f56_c869a345-f176-4ecc-a5d1-ed669c946231@unq.gbl.spaces/1720585224349?context=%7B%22contextType%22%3A%22chat%22%7D" xr:uid="{B8486A12-A2D5-42FE-8BA8-D2727C10C7C9}"/>
    <hyperlink ref="E147" r:id="rId5" display="https://teams.microsoft.com/l/message/19:ac27c957-8479-4246-9a66-a06d9fae4f56_c869a345-f176-4ecc-a5d1-ed669c946231@unq.gbl.spaces/1720585510269?context=%7B%22contextType%22%3A%22chat%22%7D" xr:uid="{6CE001C2-E074-48E4-B924-C918C06B6605}"/>
    <hyperlink ref="E156" r:id="rId6" display="https://teams.microsoft.com/l/message/19:78f8023c-a6b9-46d0-895a-61f557bdde5d_c869a345-f176-4ecc-a5d1-ed669c946231@unq.gbl.spaces/1720587179532?context=%7B%22contextType%22%3A%22chat%22%7D" xr:uid="{C28D4511-1D68-4F73-AD61-30BE4A3B8DD3}"/>
    <hyperlink ref="E187" r:id="rId7" display="https://teams.microsoft.com/l/message/19:05e04ef6-a8c9-48db-8065-061fa260292c_f57b8c00-4882-4d7c-a3b9-0ecf369ec9ad@unq.gbl.spaces/1718959678454?context=%7B%22contextType%22%3A%22chat%22%7D" xr:uid="{36A2D295-CFD0-4A95-A207-43296C822D6A}"/>
    <hyperlink ref="E246" r:id="rId8" display="https://teams.microsoft.com/l/message/19:2e7b6d21-ef22-4111-a3df-57e9dec9ae64_f57b8c00-4882-4d7c-a3b9-0ecf369ec9ad@unq.gbl.spaces/1719970961786?context=%7B%22contextType%22%3A%22chat%22%7D" xr:uid="{F27121A4-F2FE-455E-A24F-BA0FFDC5DCA6}"/>
    <hyperlink ref="E364" r:id="rId9" display="https://teams.microsoft.com/l/message/19:b2d6c8cc-6b41-4571-86ad-dab0311d6bec_c869a345-f176-4ecc-a5d1-ed669c946231@unq.gbl.spaces/1720507317728?context=%7B%22contextType%22%3A%22chat%22%7D" xr:uid="{012D0F28-3747-4415-A3B8-9DFDF5F36940}"/>
    <hyperlink ref="E340" r:id="rId10" display="https://teams.microsoft.com/l/message/19:2e7b6d21-ef22-4111-a3df-57e9dec9ae64_f57b8c00-4882-4d7c-a3b9-0ecf369ec9ad@unq.gbl.spaces/1720505828583?context=%7B%22contextType%22%3A%22chat%22%7D" xr:uid="{42FB7823-9209-494E-9BE1-AA6B4689574D}"/>
    <hyperlink ref="E550" r:id="rId11" display="https://teams.microsoft.com/l/message/19:a5581c15b823463391c980d3ab1cd226@thread.v2/1720406358554?context=%7B%22contextType%22%3A%22chat%22%7D" xr:uid="{06C149FB-A381-44E1-97B5-3E2786030D25}"/>
    <hyperlink ref="E589" r:id="rId12" display="https://teams.microsoft.com/l/message/19:a5581c15b823463391c980d3ab1cd226@thread.v2/1720406587416?context=%7B%22contextType%22%3A%22chat%22%7D" xr:uid="{8A4D6A24-EC34-4EEB-9383-51E7E011FF6B}"/>
    <hyperlink ref="E635" r:id="rId13" display="https://teams.microsoft.com/l/message/19:a5581c15b823463391c980d3ab1cd226@thread.v2/1720423939239?context=%7B%22contextType%22%3A%22chat%22%7D" xr:uid="{AF2D300C-FBBD-4287-BE21-4A1823CA4EBD}"/>
    <hyperlink ref="E699" r:id="rId14" display="https://teams.microsoft.com/l/message/19:ac27c957-8479-4246-9a66-a06d9fae4f56_c869a345-f176-4ecc-a5d1-ed669c946231@unq.gbl.spaces/1720424987575?context=%7B%22contextType%22%3A%22chat%22%7D" xr:uid="{78379D92-8B17-45D5-979D-9D706F8E85F9}"/>
    <hyperlink ref="E781" r:id="rId15" display="https://teams.microsoft.com/l/message/19:ac27c957-8479-4246-9a66-a06d9fae4f56_c869a345-f176-4ecc-a5d1-ed669c946231@unq.gbl.spaces/1720585319659?context=%7B%22contextType%22%3A%22chat%22%7D" xr:uid="{79B98292-11D2-416E-9617-A9C98271A783}"/>
    <hyperlink ref="E881" r:id="rId16" display="https://teams.microsoft.com/l/message/19:ac27c957-8479-4246-9a66-a06d9fae4f56_c869a345-f176-4ecc-a5d1-ed669c946231@unq.gbl.spaces/1720593120744?context=%7B%22contextType%22%3A%22chat%22%7D" xr:uid="{A5A5E424-C85A-466D-8D66-B9AF6B79CFC0}"/>
    <hyperlink ref="E929" r:id="rId17" display="https://teams.microsoft.com/l/message/19:30d9d198-3714-4452-91f0-c18e5911e465_c869a345-f176-4ecc-a5d1-ed669c946231@unq.gbl.spaces/1720595202608?context=%7B%22contextType%22%3A%22chat%22%7D" xr:uid="{7AAF19EC-F342-48DB-9A7E-94368C3B4371}"/>
    <hyperlink ref="E990" r:id="rId18" display="https://teams.microsoft.com/l/message/19:8441c21d-003a-47a5-97a7-53390526a729_c869a345-f176-4ecc-a5d1-ed669c946231@unq.gbl.spaces/1720576211399?context=%7B%22contextType%22%3A%22chat%22%7D" xr:uid="{E79881BA-586A-43DD-BEBD-494A765EDB09}"/>
    <hyperlink ref="E1095" r:id="rId19" display="https://teams.microsoft.com/l/message/19:8441c21d-003a-47a5-97a7-53390526a729_c869a345-f176-4ecc-a5d1-ed669c946231@unq.gbl.spaces/1720578493333?context=%7B%22contextType%22%3A%22chat%22%7D" xr:uid="{844C2F8D-7A03-4A47-9D81-3163BA4D0D6B}"/>
    <hyperlink ref="E1126" r:id="rId20" display="https://teams.microsoft.com/l/message/19:c869a345-f176-4ecc-a5d1-ed669c946231_ea9129dd-a8f6-49df-b3b3-b24bece85c93@unq.gbl.spaces/1720593335610?context=%7B%22contextType%22%3A%22chat%22%7D" xr:uid="{08D39663-251C-4D2F-93A0-09D33A2B2088}"/>
    <hyperlink ref="E1162" r:id="rId21" display="https://365dipostar-my.sharepoint.com/:x:/g/personal/wawan_hermawan_dipostar_com/EVezeH7nE5RMhN1tLNO4nRoBIgkj7lrJtLOVBrnSRCXjZg?e=iyuWRw" xr:uid="{8EA07365-6E92-49E5-ACAB-035305A5DE3B}"/>
    <hyperlink ref="E2008" r:id="rId22" display="https://teams.microsoft.com/l/message/19:c869a345-f176-4ecc-a5d1-ed669c946231_ea9129dd-a8f6-49df-b3b3-b24bece85c93@unq.gbl.spaces/1720597809535?context=%7B%22contextType%22%3A%22chat%22%7D" xr:uid="{8C734EA8-7A03-4CF0-9B9D-50181C98E6F3}"/>
    <hyperlink ref="E2038" r:id="rId23" display="https://teams.microsoft.com/l/message/19:27889f5f-8363-4054-bc62-5d210980d794_c869a345-f176-4ecc-a5d1-ed669c946231@unq.gbl.spaces/1720664343560?context=%7B%22contextType%22%3A%22chat%22%7D" xr:uid="{56E3C0BF-ABD8-4751-8CDA-DBE591DD4555}"/>
    <hyperlink ref="E947" r:id="rId24" display="https://teams.microsoft.com/l/message/19:c869a345-f176-4ecc-a5d1-ed669c946231_ea9129dd-a8f6-49df-b3b3-b24bece85c93@unq.gbl.spaces/1722825313034?context=%7B%22contextType%22%3A%22chat%22%7D" xr:uid="{D20D0C8A-C5A2-402B-8A30-FBE5778320C9}"/>
  </hyperlinks>
  <pageMargins left="0.7" right="0.7" top="0.75" bottom="0.75" header="0.3" footer="0.3"/>
  <drawing r:id="rId2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369FE-514E-42E8-8752-FAD7A3142B61}">
  <dimension ref="B2:C4"/>
  <sheetViews>
    <sheetView zoomScale="85" zoomScaleNormal="85" workbookViewId="0">
      <selection activeCell="BF22" sqref="BF22"/>
    </sheetView>
  </sheetViews>
  <sheetFormatPr defaultColWidth="2.85546875" defaultRowHeight="15" x14ac:dyDescent="0.25"/>
  <cols>
    <col min="1" max="16384" width="2.85546875" style="3"/>
  </cols>
  <sheetData>
    <row r="2" spans="2:3" x14ac:dyDescent="0.25">
      <c r="B2" s="1" t="s">
        <v>8425</v>
      </c>
      <c r="C2"/>
    </row>
    <row r="3" spans="2:3" x14ac:dyDescent="0.25">
      <c r="B3" s="32" t="s">
        <v>8426</v>
      </c>
      <c r="C3"/>
    </row>
    <row r="4" spans="2:3" x14ac:dyDescent="0.25">
      <c r="B4"/>
      <c r="C4" s="4">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BO1023"/>
  <sheetViews>
    <sheetView topLeftCell="A1002" zoomScale="85" zoomScaleNormal="85" workbookViewId="0">
      <selection activeCell="BA1028" sqref="BA1028"/>
    </sheetView>
  </sheetViews>
  <sheetFormatPr defaultColWidth="2.85546875" defaultRowHeight="15" x14ac:dyDescent="0.25"/>
  <cols>
    <col min="5" max="5" width="2.85546875" customWidth="1"/>
    <col min="9" max="9" width="2.85546875" customWidth="1"/>
  </cols>
  <sheetData>
    <row r="2" spans="2:5" x14ac:dyDescent="0.25">
      <c r="B2" s="1" t="s">
        <v>480</v>
      </c>
    </row>
    <row r="4" spans="2:5" x14ac:dyDescent="0.25">
      <c r="C4" s="4">
        <v>0</v>
      </c>
    </row>
    <row r="6" spans="2:5" x14ac:dyDescent="0.25">
      <c r="E6" s="22" t="s">
        <v>561</v>
      </c>
    </row>
    <row r="7" spans="2:5" x14ac:dyDescent="0.25">
      <c r="E7" t="s">
        <v>562</v>
      </c>
    </row>
    <row r="71" spans="5:26" x14ac:dyDescent="0.25">
      <c r="E71" s="1" t="s">
        <v>560</v>
      </c>
    </row>
    <row r="73" spans="5:26" x14ac:dyDescent="0.25">
      <c r="E73" s="28" t="s">
        <v>35</v>
      </c>
      <c r="F73" s="29"/>
      <c r="G73" s="29"/>
      <c r="H73" s="29"/>
      <c r="I73" s="29"/>
      <c r="J73" s="29"/>
      <c r="K73" s="29"/>
      <c r="L73" s="29"/>
      <c r="M73" s="29"/>
      <c r="N73" s="29"/>
      <c r="O73" s="29"/>
      <c r="P73" s="29"/>
      <c r="Q73" s="29"/>
      <c r="R73" s="29"/>
      <c r="S73" s="29"/>
      <c r="T73" s="29"/>
      <c r="U73" s="29"/>
      <c r="V73" s="29"/>
      <c r="W73" s="29"/>
      <c r="X73" s="29"/>
      <c r="Y73" s="29"/>
      <c r="Z73" s="29"/>
    </row>
    <row r="74" spans="5:26" x14ac:dyDescent="0.25">
      <c r="E74" s="28" t="s">
        <v>615</v>
      </c>
      <c r="F74" s="29"/>
      <c r="G74" s="29"/>
      <c r="H74" s="29"/>
      <c r="I74" s="29"/>
      <c r="J74" s="29"/>
      <c r="K74" s="29"/>
      <c r="L74" s="29"/>
      <c r="M74" s="29"/>
      <c r="N74" s="29"/>
      <c r="O74" s="29"/>
      <c r="P74" s="29"/>
      <c r="Q74" s="29"/>
      <c r="R74" s="29"/>
      <c r="S74" s="29"/>
      <c r="T74" s="29"/>
      <c r="U74" s="29"/>
      <c r="V74" s="29"/>
      <c r="W74" s="29"/>
      <c r="X74" s="29"/>
      <c r="Y74" s="29"/>
      <c r="Z74" s="29"/>
    </row>
    <row r="75" spans="5:26" x14ac:dyDescent="0.25">
      <c r="E75" s="28" t="s">
        <v>410</v>
      </c>
      <c r="F75" s="29"/>
      <c r="G75" s="29"/>
      <c r="H75" s="29"/>
      <c r="I75" s="29"/>
      <c r="J75" s="29"/>
      <c r="K75" s="29"/>
      <c r="L75" s="29"/>
      <c r="M75" s="29"/>
      <c r="N75" s="29"/>
      <c r="O75" s="29"/>
      <c r="P75" s="29"/>
      <c r="Q75" s="29"/>
      <c r="R75" s="29"/>
      <c r="S75" s="29"/>
      <c r="T75" s="29"/>
      <c r="U75" s="29"/>
      <c r="V75" s="29"/>
      <c r="W75" s="29"/>
      <c r="X75" s="29"/>
      <c r="Y75" s="29"/>
      <c r="Z75" s="29"/>
    </row>
    <row r="76" spans="5:26" x14ac:dyDescent="0.25">
      <c r="E76" s="28" t="s">
        <v>616</v>
      </c>
      <c r="F76" s="29"/>
      <c r="G76" s="29"/>
      <c r="H76" s="29"/>
      <c r="I76" s="29"/>
      <c r="J76" s="29"/>
      <c r="K76" s="29"/>
      <c r="L76" s="29"/>
      <c r="M76" s="29"/>
      <c r="N76" s="29"/>
      <c r="O76" s="29"/>
      <c r="P76" s="29"/>
      <c r="Q76" s="29"/>
      <c r="R76" s="29"/>
      <c r="S76" s="29"/>
      <c r="T76" s="29"/>
      <c r="U76" s="29"/>
      <c r="V76" s="29"/>
      <c r="W76" s="29"/>
      <c r="X76" s="29"/>
      <c r="Y76" s="29"/>
      <c r="Z76" s="29"/>
    </row>
    <row r="77" spans="5:26" x14ac:dyDescent="0.25">
      <c r="E77" s="28" t="s">
        <v>409</v>
      </c>
      <c r="F77" s="29"/>
      <c r="G77" s="29"/>
      <c r="H77" s="29"/>
      <c r="I77" s="29"/>
      <c r="J77" s="29"/>
      <c r="K77" s="29"/>
      <c r="L77" s="29"/>
      <c r="M77" s="29"/>
      <c r="N77" s="29"/>
      <c r="O77" s="29"/>
      <c r="P77" s="29"/>
      <c r="Q77" s="29"/>
      <c r="R77" s="29"/>
      <c r="S77" s="29"/>
      <c r="T77" s="29"/>
      <c r="U77" s="29"/>
      <c r="V77" s="29"/>
      <c r="W77" s="29"/>
      <c r="X77" s="29"/>
      <c r="Y77" s="29"/>
      <c r="Z77" s="29"/>
    </row>
    <row r="78" spans="5:26" x14ac:dyDescent="0.25">
      <c r="E78" s="28" t="s">
        <v>617</v>
      </c>
      <c r="F78" s="29"/>
      <c r="G78" s="29"/>
      <c r="H78" s="29"/>
      <c r="I78" s="29"/>
      <c r="J78" s="29"/>
      <c r="K78" s="29"/>
      <c r="L78" s="29"/>
      <c r="M78" s="29"/>
      <c r="N78" s="29"/>
      <c r="O78" s="29"/>
      <c r="P78" s="29"/>
      <c r="Q78" s="29"/>
      <c r="R78" s="29"/>
      <c r="S78" s="29"/>
      <c r="T78" s="29"/>
      <c r="U78" s="29"/>
      <c r="V78" s="29"/>
      <c r="W78" s="29"/>
      <c r="X78" s="29"/>
      <c r="Y78" s="29"/>
      <c r="Z78" s="29"/>
    </row>
    <row r="79" spans="5:26" x14ac:dyDescent="0.25">
      <c r="E79" s="28" t="s">
        <v>618</v>
      </c>
      <c r="F79" s="29"/>
      <c r="G79" s="29"/>
      <c r="H79" s="29"/>
      <c r="I79" s="29"/>
      <c r="J79" s="29"/>
      <c r="K79" s="29"/>
      <c r="L79" s="29"/>
      <c r="M79" s="29"/>
      <c r="N79" s="29"/>
      <c r="O79" s="29"/>
      <c r="P79" s="29"/>
      <c r="Q79" s="29"/>
      <c r="R79" s="29"/>
      <c r="S79" s="29"/>
      <c r="T79" s="29"/>
      <c r="U79" s="29"/>
      <c r="V79" s="29"/>
      <c r="W79" s="29"/>
      <c r="X79" s="29"/>
      <c r="Y79" s="29"/>
      <c r="Z79" s="29"/>
    </row>
    <row r="80" spans="5:26" x14ac:dyDescent="0.25">
      <c r="E80" s="28" t="s">
        <v>619</v>
      </c>
      <c r="F80" s="29"/>
      <c r="G80" s="29"/>
      <c r="H80" s="29"/>
      <c r="I80" s="29"/>
      <c r="J80" s="29"/>
      <c r="K80" s="29"/>
      <c r="L80" s="29"/>
      <c r="M80" s="29"/>
      <c r="N80" s="29"/>
      <c r="O80" s="29"/>
      <c r="P80" s="29"/>
      <c r="Q80" s="29"/>
      <c r="R80" s="29"/>
      <c r="S80" s="29"/>
      <c r="T80" s="29"/>
      <c r="U80" s="29"/>
      <c r="V80" s="29"/>
      <c r="W80" s="29"/>
      <c r="X80" s="29"/>
      <c r="Y80" s="29"/>
      <c r="Z80" s="29"/>
    </row>
    <row r="81" spans="5:26" x14ac:dyDescent="0.25">
      <c r="E81" s="28" t="s">
        <v>620</v>
      </c>
      <c r="F81" s="29"/>
      <c r="G81" s="29"/>
      <c r="H81" s="29"/>
      <c r="I81" s="29"/>
      <c r="J81" s="29"/>
      <c r="K81" s="29"/>
      <c r="L81" s="29"/>
      <c r="M81" s="29"/>
      <c r="N81" s="29"/>
      <c r="O81" s="29"/>
      <c r="P81" s="29"/>
      <c r="Q81" s="29"/>
      <c r="R81" s="29"/>
      <c r="S81" s="29"/>
      <c r="T81" s="29"/>
      <c r="U81" s="29"/>
      <c r="V81" s="29"/>
      <c r="W81" s="29"/>
      <c r="X81" s="29"/>
      <c r="Y81" s="29"/>
      <c r="Z81" s="29"/>
    </row>
    <row r="82" spans="5:26" x14ac:dyDescent="0.25">
      <c r="E82" s="28" t="s">
        <v>477</v>
      </c>
      <c r="F82" s="29"/>
      <c r="G82" s="29"/>
      <c r="H82" s="29"/>
      <c r="I82" s="29"/>
      <c r="J82" s="29"/>
      <c r="K82" s="29"/>
      <c r="L82" s="29"/>
      <c r="M82" s="29"/>
      <c r="N82" s="29"/>
      <c r="O82" s="29"/>
      <c r="P82" s="29"/>
      <c r="Q82" s="29"/>
      <c r="R82" s="29"/>
      <c r="S82" s="29"/>
      <c r="T82" s="29"/>
      <c r="U82" s="29"/>
      <c r="V82" s="29"/>
      <c r="W82" s="29"/>
      <c r="X82" s="29"/>
      <c r="Y82" s="29"/>
      <c r="Z82" s="29"/>
    </row>
    <row r="83" spans="5:26" x14ac:dyDescent="0.25">
      <c r="E83" s="28" t="s">
        <v>135</v>
      </c>
      <c r="F83" s="29"/>
      <c r="G83" s="29"/>
      <c r="H83" s="29"/>
      <c r="I83" s="29"/>
      <c r="J83" s="29"/>
      <c r="K83" s="29"/>
      <c r="L83" s="29"/>
      <c r="M83" s="29"/>
      <c r="N83" s="29"/>
      <c r="O83" s="29"/>
      <c r="P83" s="29"/>
      <c r="Q83" s="29"/>
      <c r="R83" s="29"/>
      <c r="S83" s="29"/>
      <c r="T83" s="29"/>
      <c r="U83" s="29"/>
      <c r="V83" s="29"/>
      <c r="W83" s="29"/>
      <c r="X83" s="29"/>
      <c r="Y83" s="29"/>
      <c r="Z83" s="29"/>
    </row>
    <row r="84" spans="5:26" x14ac:dyDescent="0.25">
      <c r="E84" s="28" t="s">
        <v>621</v>
      </c>
      <c r="F84" s="29"/>
      <c r="G84" s="29"/>
      <c r="H84" s="29"/>
      <c r="I84" s="29"/>
      <c r="J84" s="29"/>
      <c r="K84" s="29"/>
      <c r="L84" s="29"/>
      <c r="M84" s="29"/>
      <c r="N84" s="29"/>
      <c r="O84" s="29"/>
      <c r="P84" s="29"/>
      <c r="Q84" s="29"/>
      <c r="R84" s="29"/>
      <c r="S84" s="29"/>
      <c r="T84" s="29"/>
      <c r="U84" s="29"/>
      <c r="V84" s="29"/>
      <c r="W84" s="29"/>
      <c r="X84" s="29"/>
      <c r="Y84" s="29"/>
      <c r="Z84" s="29"/>
    </row>
    <row r="85" spans="5:26" x14ac:dyDescent="0.25">
      <c r="E85" s="28" t="s">
        <v>622</v>
      </c>
      <c r="F85" s="29"/>
      <c r="G85" s="29"/>
      <c r="H85" s="29"/>
      <c r="I85" s="29"/>
      <c r="J85" s="29"/>
      <c r="K85" s="29"/>
      <c r="L85" s="29"/>
      <c r="M85" s="29"/>
      <c r="N85" s="29"/>
      <c r="O85" s="29"/>
      <c r="P85" s="29"/>
      <c r="Q85" s="29"/>
      <c r="R85" s="29"/>
      <c r="S85" s="29"/>
      <c r="T85" s="29"/>
      <c r="U85" s="29"/>
      <c r="V85" s="29"/>
      <c r="W85" s="29"/>
      <c r="X85" s="29"/>
      <c r="Y85" s="29"/>
      <c r="Z85" s="29"/>
    </row>
    <row r="86" spans="5:26" x14ac:dyDescent="0.25">
      <c r="E86" s="28" t="s">
        <v>623</v>
      </c>
      <c r="F86" s="29"/>
      <c r="G86" s="29"/>
      <c r="H86" s="29"/>
      <c r="I86" s="29"/>
      <c r="J86" s="29"/>
      <c r="K86" s="29"/>
      <c r="L86" s="29"/>
      <c r="M86" s="29"/>
      <c r="N86" s="29"/>
      <c r="O86" s="29"/>
      <c r="P86" s="29"/>
      <c r="Q86" s="29"/>
      <c r="R86" s="29"/>
      <c r="S86" s="29"/>
      <c r="T86" s="29"/>
      <c r="U86" s="29"/>
      <c r="V86" s="29"/>
      <c r="W86" s="29"/>
      <c r="X86" s="29"/>
      <c r="Y86" s="29"/>
      <c r="Z86" s="29"/>
    </row>
    <row r="87" spans="5:26" x14ac:dyDescent="0.25">
      <c r="E87" s="28"/>
      <c r="F87" s="29"/>
      <c r="G87" s="29"/>
      <c r="H87" s="29"/>
      <c r="I87" s="29"/>
      <c r="J87" s="29"/>
      <c r="K87" s="29"/>
      <c r="L87" s="29"/>
      <c r="M87" s="29"/>
      <c r="N87" s="29"/>
      <c r="O87" s="29"/>
      <c r="P87" s="29"/>
      <c r="Q87" s="29"/>
      <c r="R87" s="29"/>
      <c r="S87" s="29"/>
      <c r="T87" s="29"/>
      <c r="U87" s="29"/>
      <c r="V87" s="29"/>
      <c r="W87" s="29"/>
      <c r="X87" s="29"/>
      <c r="Y87" s="29"/>
      <c r="Z87" s="29"/>
    </row>
    <row r="88" spans="5:26" x14ac:dyDescent="0.25">
      <c r="E88" s="28" t="s">
        <v>45</v>
      </c>
      <c r="F88" s="29"/>
      <c r="G88" s="29"/>
      <c r="H88" s="29"/>
      <c r="I88" s="29"/>
      <c r="J88" s="29"/>
      <c r="K88" s="29"/>
      <c r="L88" s="29"/>
      <c r="M88" s="29"/>
      <c r="N88" s="29"/>
      <c r="O88" s="29"/>
      <c r="P88" s="29"/>
      <c r="Q88" s="29"/>
      <c r="R88" s="29"/>
      <c r="S88" s="29"/>
      <c r="T88" s="29"/>
      <c r="U88" s="29"/>
      <c r="V88" s="29"/>
      <c r="W88" s="29"/>
      <c r="X88" s="29"/>
      <c r="Y88" s="29"/>
      <c r="Z88" s="29"/>
    </row>
    <row r="89" spans="5:26" x14ac:dyDescent="0.25">
      <c r="E89" s="28"/>
      <c r="F89" s="29"/>
      <c r="G89" s="29"/>
      <c r="H89" s="29"/>
      <c r="I89" s="29"/>
      <c r="J89" s="29"/>
      <c r="K89" s="29"/>
      <c r="L89" s="29"/>
      <c r="M89" s="29"/>
      <c r="N89" s="29"/>
      <c r="O89" s="29"/>
      <c r="P89" s="29"/>
      <c r="Q89" s="29"/>
      <c r="R89" s="29"/>
      <c r="S89" s="29"/>
      <c r="T89" s="29"/>
      <c r="U89" s="29"/>
      <c r="V89" s="29"/>
      <c r="W89" s="29"/>
      <c r="X89" s="29"/>
      <c r="Y89" s="29"/>
      <c r="Z89" s="29"/>
    </row>
    <row r="90" spans="5:26" x14ac:dyDescent="0.25">
      <c r="E90" s="28" t="s">
        <v>624</v>
      </c>
      <c r="F90" s="29"/>
      <c r="G90" s="29"/>
      <c r="H90" s="29"/>
      <c r="I90" s="29"/>
      <c r="J90" s="29"/>
      <c r="K90" s="29"/>
      <c r="L90" s="29"/>
      <c r="M90" s="29"/>
      <c r="N90" s="29"/>
      <c r="O90" s="29"/>
      <c r="P90" s="29"/>
      <c r="Q90" s="29"/>
      <c r="R90" s="29"/>
      <c r="S90" s="29"/>
      <c r="T90" s="29"/>
      <c r="U90" s="29"/>
      <c r="V90" s="29"/>
      <c r="W90" s="29"/>
      <c r="X90" s="29"/>
      <c r="Y90" s="29"/>
      <c r="Z90" s="29"/>
    </row>
    <row r="91" spans="5:26" x14ac:dyDescent="0.25">
      <c r="E91" s="28"/>
      <c r="F91" s="29"/>
      <c r="G91" s="29"/>
      <c r="H91" s="29"/>
      <c r="I91" s="29"/>
      <c r="J91" s="29"/>
      <c r="K91" s="29"/>
      <c r="L91" s="29"/>
      <c r="M91" s="29"/>
      <c r="N91" s="29"/>
      <c r="O91" s="29"/>
      <c r="P91" s="29"/>
      <c r="Q91" s="29"/>
      <c r="R91" s="29"/>
      <c r="S91" s="29"/>
      <c r="T91" s="29"/>
      <c r="U91" s="29"/>
      <c r="V91" s="29"/>
      <c r="W91" s="29"/>
      <c r="X91" s="29"/>
      <c r="Y91" s="29"/>
      <c r="Z91" s="29"/>
    </row>
    <row r="92" spans="5:26" x14ac:dyDescent="0.25">
      <c r="E92" s="28" t="s">
        <v>625</v>
      </c>
      <c r="F92" s="29"/>
      <c r="G92" s="29"/>
      <c r="H92" s="29"/>
      <c r="I92" s="29"/>
      <c r="J92" s="29"/>
      <c r="K92" s="29"/>
      <c r="L92" s="29"/>
      <c r="M92" s="29"/>
      <c r="N92" s="29"/>
      <c r="O92" s="29"/>
      <c r="P92" s="29"/>
      <c r="Q92" s="29"/>
      <c r="R92" s="29"/>
      <c r="S92" s="29"/>
      <c r="T92" s="29"/>
      <c r="U92" s="29"/>
      <c r="V92" s="29"/>
      <c r="W92" s="29"/>
      <c r="X92" s="29"/>
      <c r="Y92" s="29"/>
      <c r="Z92" s="29"/>
    </row>
    <row r="93" spans="5:26" x14ac:dyDescent="0.25">
      <c r="E93" s="28" t="s">
        <v>39</v>
      </c>
      <c r="F93" s="29"/>
      <c r="G93" s="29"/>
      <c r="H93" s="29"/>
      <c r="I93" s="29"/>
      <c r="J93" s="29"/>
      <c r="K93" s="29"/>
      <c r="L93" s="29"/>
      <c r="M93" s="29"/>
      <c r="N93" s="29"/>
      <c r="O93" s="29"/>
      <c r="P93" s="29"/>
      <c r="Q93" s="29"/>
      <c r="R93" s="29"/>
      <c r="S93" s="29"/>
      <c r="T93" s="29"/>
      <c r="U93" s="29"/>
      <c r="V93" s="29"/>
      <c r="W93" s="29"/>
      <c r="X93" s="29"/>
      <c r="Y93" s="29"/>
      <c r="Z93" s="29"/>
    </row>
    <row r="94" spans="5:26" x14ac:dyDescent="0.25">
      <c r="E94" s="28"/>
      <c r="F94" s="29"/>
      <c r="G94" s="29"/>
      <c r="H94" s="29"/>
      <c r="I94" s="29"/>
      <c r="J94" s="29"/>
      <c r="K94" s="29"/>
      <c r="L94" s="29"/>
      <c r="M94" s="29"/>
      <c r="N94" s="29"/>
      <c r="O94" s="29"/>
      <c r="P94" s="29"/>
      <c r="Q94" s="29"/>
      <c r="R94" s="29"/>
      <c r="S94" s="29"/>
      <c r="T94" s="29"/>
      <c r="U94" s="29"/>
      <c r="V94" s="29"/>
      <c r="W94" s="29"/>
      <c r="X94" s="29"/>
      <c r="Y94" s="29"/>
      <c r="Z94" s="29"/>
    </row>
    <row r="95" spans="5:26" x14ac:dyDescent="0.25">
      <c r="E95" s="28" t="s">
        <v>626</v>
      </c>
      <c r="F95" s="29"/>
      <c r="G95" s="29"/>
      <c r="H95" s="29"/>
      <c r="I95" s="29"/>
      <c r="J95" s="29"/>
      <c r="K95" s="29"/>
      <c r="L95" s="29"/>
      <c r="M95" s="29"/>
      <c r="N95" s="29"/>
      <c r="O95" s="29"/>
      <c r="P95" s="29"/>
      <c r="Q95" s="29"/>
      <c r="R95" s="29"/>
      <c r="S95" s="29"/>
      <c r="T95" s="29"/>
      <c r="U95" s="29"/>
      <c r="V95" s="29"/>
      <c r="W95" s="29"/>
      <c r="X95" s="29"/>
      <c r="Y95" s="29"/>
      <c r="Z95" s="29"/>
    </row>
    <row r="96" spans="5:26" x14ac:dyDescent="0.25">
      <c r="E96" s="28" t="s">
        <v>84</v>
      </c>
      <c r="F96" s="29"/>
      <c r="G96" s="29"/>
      <c r="H96" s="29"/>
      <c r="I96" s="29"/>
      <c r="J96" s="29"/>
      <c r="K96" s="29"/>
      <c r="L96" s="29"/>
      <c r="M96" s="29"/>
      <c r="N96" s="29"/>
      <c r="O96" s="29"/>
      <c r="P96" s="29"/>
      <c r="Q96" s="29"/>
      <c r="R96" s="29"/>
      <c r="S96" s="29"/>
      <c r="T96" s="29"/>
      <c r="U96" s="29"/>
      <c r="V96" s="29"/>
      <c r="W96" s="29"/>
      <c r="X96" s="29"/>
      <c r="Y96" s="29"/>
      <c r="Z96" s="29"/>
    </row>
    <row r="97" spans="5:26" x14ac:dyDescent="0.25">
      <c r="E97" s="28"/>
      <c r="F97" s="29"/>
      <c r="G97" s="29"/>
      <c r="H97" s="29"/>
      <c r="I97" s="29"/>
      <c r="J97" s="29"/>
      <c r="K97" s="29"/>
      <c r="L97" s="29"/>
      <c r="M97" s="29"/>
      <c r="N97" s="29"/>
      <c r="O97" s="29"/>
      <c r="P97" s="29"/>
      <c r="Q97" s="29"/>
      <c r="R97" s="29"/>
      <c r="S97" s="29"/>
      <c r="T97" s="29"/>
      <c r="U97" s="29"/>
      <c r="V97" s="29"/>
      <c r="W97" s="29"/>
      <c r="X97" s="29"/>
      <c r="Y97" s="29"/>
      <c r="Z97" s="29"/>
    </row>
    <row r="98" spans="5:26" x14ac:dyDescent="0.25">
      <c r="E98" s="28" t="s">
        <v>627</v>
      </c>
      <c r="F98" s="29"/>
      <c r="G98" s="29"/>
      <c r="H98" s="29"/>
      <c r="I98" s="29"/>
      <c r="J98" s="29"/>
      <c r="K98" s="29"/>
      <c r="L98" s="29"/>
      <c r="M98" s="29"/>
      <c r="N98" s="29"/>
      <c r="O98" s="29"/>
      <c r="P98" s="29"/>
      <c r="Q98" s="29"/>
      <c r="R98" s="29"/>
      <c r="S98" s="29"/>
      <c r="T98" s="29"/>
      <c r="U98" s="29"/>
      <c r="V98" s="29"/>
      <c r="W98" s="29"/>
      <c r="X98" s="29"/>
      <c r="Y98" s="29"/>
      <c r="Z98" s="29"/>
    </row>
    <row r="99" spans="5:26" x14ac:dyDescent="0.25">
      <c r="E99" s="28" t="s">
        <v>86</v>
      </c>
      <c r="F99" s="29"/>
      <c r="G99" s="29"/>
      <c r="H99" s="29"/>
      <c r="I99" s="29"/>
      <c r="J99" s="29"/>
      <c r="K99" s="29"/>
      <c r="L99" s="29"/>
      <c r="M99" s="29"/>
      <c r="N99" s="29"/>
      <c r="O99" s="29"/>
      <c r="P99" s="29"/>
      <c r="Q99" s="29"/>
      <c r="R99" s="29"/>
      <c r="S99" s="29"/>
      <c r="T99" s="29"/>
      <c r="U99" s="29"/>
      <c r="V99" s="29"/>
      <c r="W99" s="29"/>
      <c r="X99" s="29"/>
      <c r="Y99" s="29"/>
      <c r="Z99" s="29"/>
    </row>
    <row r="100" spans="5:26" x14ac:dyDescent="0.25">
      <c r="E100" s="28"/>
      <c r="F100" s="29"/>
      <c r="G100" s="29"/>
      <c r="H100" s="29"/>
      <c r="I100" s="29"/>
      <c r="J100" s="29"/>
      <c r="K100" s="29"/>
      <c r="L100" s="29"/>
      <c r="M100" s="29"/>
      <c r="N100" s="29"/>
      <c r="O100" s="29"/>
      <c r="P100" s="29"/>
      <c r="Q100" s="29"/>
      <c r="R100" s="29"/>
      <c r="S100" s="29"/>
      <c r="T100" s="29"/>
      <c r="U100" s="29"/>
      <c r="V100" s="29"/>
      <c r="W100" s="29"/>
      <c r="X100" s="29"/>
      <c r="Y100" s="29"/>
      <c r="Z100" s="29"/>
    </row>
    <row r="101" spans="5:26" x14ac:dyDescent="0.25">
      <c r="E101" s="28" t="s">
        <v>628</v>
      </c>
      <c r="F101" s="29"/>
      <c r="G101" s="29"/>
      <c r="H101" s="29"/>
      <c r="I101" s="29"/>
      <c r="J101" s="29"/>
      <c r="K101" s="29"/>
      <c r="L101" s="29"/>
      <c r="M101" s="29"/>
      <c r="N101" s="29"/>
      <c r="O101" s="29"/>
      <c r="P101" s="29"/>
      <c r="Q101" s="29"/>
      <c r="R101" s="29"/>
      <c r="S101" s="29"/>
      <c r="T101" s="29"/>
      <c r="U101" s="29"/>
      <c r="V101" s="29"/>
      <c r="W101" s="29"/>
      <c r="X101" s="29"/>
      <c r="Y101" s="29"/>
      <c r="Z101" s="29"/>
    </row>
    <row r="163" spans="5:5" x14ac:dyDescent="0.25">
      <c r="E163" s="1" t="s">
        <v>407</v>
      </c>
    </row>
    <row r="165" spans="5:5" x14ac:dyDescent="0.25">
      <c r="E165" s="22" t="s">
        <v>667</v>
      </c>
    </row>
    <row r="166" spans="5:5" x14ac:dyDescent="0.25">
      <c r="E166" t="s">
        <v>668</v>
      </c>
    </row>
    <row r="207" spans="5:5" s="42" customFormat="1" x14ac:dyDescent="0.25">
      <c r="E207" s="22" t="s">
        <v>6378</v>
      </c>
    </row>
    <row r="208" spans="5:5" s="42" customFormat="1" x14ac:dyDescent="0.25">
      <c r="E208" t="s">
        <v>6379</v>
      </c>
    </row>
    <row r="209" spans="5:5" s="42" customFormat="1" x14ac:dyDescent="0.25">
      <c r="E209"/>
    </row>
    <row r="210" spans="5:5" s="42" customFormat="1" x14ac:dyDescent="0.25"/>
    <row r="211" spans="5:5" s="42" customFormat="1" x14ac:dyDescent="0.25"/>
    <row r="212" spans="5:5" s="42" customFormat="1" x14ac:dyDescent="0.25"/>
    <row r="213" spans="5:5" s="42" customFormat="1" x14ac:dyDescent="0.25"/>
    <row r="214" spans="5:5" s="42" customFormat="1" x14ac:dyDescent="0.25"/>
    <row r="215" spans="5:5" s="42" customFormat="1" x14ac:dyDescent="0.25"/>
    <row r="216" spans="5:5" s="42" customFormat="1" x14ac:dyDescent="0.25"/>
    <row r="217" spans="5:5" s="42" customFormat="1" x14ac:dyDescent="0.25"/>
    <row r="218" spans="5:5" s="42" customFormat="1" x14ac:dyDescent="0.25"/>
    <row r="219" spans="5:5" s="42" customFormat="1" x14ac:dyDescent="0.25"/>
    <row r="220" spans="5:5" s="42" customFormat="1" x14ac:dyDescent="0.25"/>
    <row r="221" spans="5:5" s="42" customFormat="1" x14ac:dyDescent="0.25"/>
    <row r="222" spans="5:5" s="42" customFormat="1" x14ac:dyDescent="0.25"/>
    <row r="223" spans="5:5" s="42" customFormat="1" x14ac:dyDescent="0.25"/>
    <row r="224" spans="5:5" s="42" customFormat="1" x14ac:dyDescent="0.25"/>
    <row r="225" s="42" customFormat="1" x14ac:dyDescent="0.25"/>
    <row r="226" s="42" customFormat="1" x14ac:dyDescent="0.25"/>
    <row r="227" s="42" customFormat="1" x14ac:dyDescent="0.25"/>
    <row r="228" s="42" customFormat="1" x14ac:dyDescent="0.25"/>
    <row r="229" s="42" customFormat="1" x14ac:dyDescent="0.25"/>
    <row r="230" s="42" customFormat="1" x14ac:dyDescent="0.25"/>
    <row r="231" s="42" customFormat="1" x14ac:dyDescent="0.25"/>
    <row r="232" s="42" customFormat="1" x14ac:dyDescent="0.25"/>
    <row r="233" s="42" customFormat="1" x14ac:dyDescent="0.25"/>
    <row r="234" s="42" customFormat="1" x14ac:dyDescent="0.25"/>
    <row r="235" s="42" customFormat="1" x14ac:dyDescent="0.25"/>
    <row r="236" s="42" customFormat="1" x14ac:dyDescent="0.25"/>
    <row r="237" s="42" customFormat="1" x14ac:dyDescent="0.25"/>
    <row r="238" s="42" customFormat="1" x14ac:dyDescent="0.25"/>
    <row r="239" s="42" customFormat="1" x14ac:dyDescent="0.25"/>
    <row r="240" s="42" customFormat="1" x14ac:dyDescent="0.25"/>
    <row r="241" s="42" customFormat="1" x14ac:dyDescent="0.25"/>
    <row r="242" s="42" customFormat="1" x14ac:dyDescent="0.25"/>
    <row r="243" s="42" customFormat="1" x14ac:dyDescent="0.25"/>
    <row r="244" s="42" customFormat="1" x14ac:dyDescent="0.25"/>
    <row r="245" s="42" customFormat="1" x14ac:dyDescent="0.25"/>
    <row r="246" s="42" customFormat="1" x14ac:dyDescent="0.25"/>
    <row r="247" s="42" customFormat="1" x14ac:dyDescent="0.25"/>
    <row r="248" s="42" customFormat="1" x14ac:dyDescent="0.25"/>
    <row r="249" s="42" customFormat="1" x14ac:dyDescent="0.25"/>
    <row r="250" s="42" customFormat="1" x14ac:dyDescent="0.25"/>
    <row r="251" s="42" customFormat="1" x14ac:dyDescent="0.25"/>
    <row r="252" s="42" customFormat="1" x14ac:dyDescent="0.25"/>
    <row r="253" s="42" customFormat="1" x14ac:dyDescent="0.25"/>
    <row r="254" s="42" customFormat="1" x14ac:dyDescent="0.25"/>
    <row r="255" s="42" customFormat="1" x14ac:dyDescent="0.25"/>
    <row r="256" s="42" customFormat="1" x14ac:dyDescent="0.25"/>
    <row r="257" s="42" customFormat="1" x14ac:dyDescent="0.25"/>
    <row r="258" s="42" customFormat="1" x14ac:dyDescent="0.25"/>
    <row r="259" s="42" customFormat="1" x14ac:dyDescent="0.25"/>
    <row r="260" s="42" customFormat="1" x14ac:dyDescent="0.25"/>
    <row r="261" s="42" customFormat="1" x14ac:dyDescent="0.25"/>
    <row r="262" s="42" customFormat="1" x14ac:dyDescent="0.25"/>
    <row r="263" s="42" customFormat="1" x14ac:dyDescent="0.25"/>
    <row r="264" s="42" customFormat="1" x14ac:dyDescent="0.25"/>
    <row r="265" s="42" customFormat="1" x14ac:dyDescent="0.25"/>
    <row r="266" s="42" customFormat="1" x14ac:dyDescent="0.25"/>
    <row r="267" s="42" customFormat="1" x14ac:dyDescent="0.25"/>
    <row r="268" s="42" customFormat="1" x14ac:dyDescent="0.25"/>
    <row r="269" s="42" customFormat="1" x14ac:dyDescent="0.25"/>
    <row r="270" s="42" customFormat="1" x14ac:dyDescent="0.25"/>
    <row r="271" s="42" customFormat="1" x14ac:dyDescent="0.25"/>
    <row r="272" s="42" customFormat="1" x14ac:dyDescent="0.25"/>
    <row r="273" s="42" customFormat="1" x14ac:dyDescent="0.25"/>
    <row r="274" s="42" customFormat="1" x14ac:dyDescent="0.25"/>
    <row r="275" s="42" customFormat="1" x14ac:dyDescent="0.25"/>
    <row r="276" s="42" customFormat="1" x14ac:dyDescent="0.25"/>
    <row r="277" s="42" customFormat="1" x14ac:dyDescent="0.25"/>
    <row r="278" s="42" customFormat="1" x14ac:dyDescent="0.25"/>
    <row r="279" s="42" customFormat="1" x14ac:dyDescent="0.25"/>
    <row r="280" s="42" customFormat="1" x14ac:dyDescent="0.25"/>
    <row r="281" s="42" customFormat="1" x14ac:dyDescent="0.25"/>
    <row r="282" s="42" customFormat="1" x14ac:dyDescent="0.25"/>
    <row r="283" s="42" customFormat="1" x14ac:dyDescent="0.25"/>
    <row r="284" s="42" customFormat="1" x14ac:dyDescent="0.25"/>
    <row r="285" s="42" customFormat="1" x14ac:dyDescent="0.25"/>
    <row r="286" s="42" customFormat="1" x14ac:dyDescent="0.25"/>
    <row r="287" s="42" customFormat="1" x14ac:dyDescent="0.25"/>
    <row r="288" s="42" customFormat="1" x14ac:dyDescent="0.25"/>
    <row r="289" s="42" customFormat="1" x14ac:dyDescent="0.25"/>
    <row r="290" s="42" customFormat="1" x14ac:dyDescent="0.25"/>
    <row r="291" s="42" customFormat="1" x14ac:dyDescent="0.25"/>
    <row r="292" s="42" customFormat="1" x14ac:dyDescent="0.25"/>
    <row r="293" s="42" customFormat="1" x14ac:dyDescent="0.25"/>
    <row r="294" s="42" customFormat="1" x14ac:dyDescent="0.25"/>
    <row r="295" s="42" customFormat="1" x14ac:dyDescent="0.25"/>
    <row r="296" s="42" customFormat="1" x14ac:dyDescent="0.25"/>
    <row r="297" s="42" customFormat="1" x14ac:dyDescent="0.25"/>
    <row r="298" s="42" customFormat="1" x14ac:dyDescent="0.25"/>
    <row r="299" s="42" customFormat="1" x14ac:dyDescent="0.25"/>
    <row r="300" s="42" customFormat="1" x14ac:dyDescent="0.25"/>
    <row r="301" s="42" customFormat="1" x14ac:dyDescent="0.25"/>
    <row r="302" s="42" customFormat="1" x14ac:dyDescent="0.25"/>
    <row r="303" s="42" customFormat="1" x14ac:dyDescent="0.25"/>
    <row r="304" s="42" customFormat="1" x14ac:dyDescent="0.25"/>
    <row r="305" spans="5:67" s="42" customFormat="1" x14ac:dyDescent="0.25"/>
    <row r="306" spans="5:67" s="42" customFormat="1" x14ac:dyDescent="0.25"/>
    <row r="307" spans="5:67" s="42" customFormat="1" x14ac:dyDescent="0.25"/>
    <row r="308" spans="5:67" s="42" customFormat="1" x14ac:dyDescent="0.25"/>
    <row r="309" spans="5:67" s="42" customFormat="1" x14ac:dyDescent="0.25"/>
    <row r="310" spans="5:67" s="42" customFormat="1" x14ac:dyDescent="0.25"/>
    <row r="311" spans="5:67" s="42" customFormat="1" x14ac:dyDescent="0.25"/>
    <row r="312" spans="5:67" s="42" customFormat="1" x14ac:dyDescent="0.25"/>
    <row r="313" spans="5:67" s="42" customFormat="1" x14ac:dyDescent="0.25"/>
    <row r="314" spans="5:67" s="42" customFormat="1" x14ac:dyDescent="0.25"/>
    <row r="315" spans="5:67" s="42" customFormat="1" x14ac:dyDescent="0.25"/>
    <row r="316" spans="5:67" s="42" customFormat="1" x14ac:dyDescent="0.25">
      <c r="E316" s="2" t="s">
        <v>239</v>
      </c>
    </row>
    <row r="317" spans="5:67" s="42" customFormat="1" x14ac:dyDescent="0.25">
      <c r="E317"/>
    </row>
    <row r="318" spans="5:67" s="42" customFormat="1" x14ac:dyDescent="0.25">
      <c r="E318" s="2" t="s">
        <v>4</v>
      </c>
      <c r="BO318" s="2" t="s">
        <v>5</v>
      </c>
    </row>
    <row r="319" spans="5:67" s="42" customFormat="1" x14ac:dyDescent="0.25"/>
    <row r="320" spans="5:67" s="42" customFormat="1" x14ac:dyDescent="0.25"/>
    <row r="321" s="42" customFormat="1" x14ac:dyDescent="0.25"/>
    <row r="322" s="42" customFormat="1" x14ac:dyDescent="0.25"/>
    <row r="323" s="42" customFormat="1" x14ac:dyDescent="0.25"/>
    <row r="324" s="42" customFormat="1" x14ac:dyDescent="0.25"/>
    <row r="325" s="42" customFormat="1" x14ac:dyDescent="0.25"/>
    <row r="326" s="42" customFormat="1" x14ac:dyDescent="0.25"/>
    <row r="327" s="42" customFormat="1" x14ac:dyDescent="0.25"/>
    <row r="328" s="42" customFormat="1" x14ac:dyDescent="0.25"/>
    <row r="329" s="42" customFormat="1" x14ac:dyDescent="0.25"/>
    <row r="330" s="42" customFormat="1" x14ac:dyDescent="0.25"/>
    <row r="331" s="42" customFormat="1" x14ac:dyDescent="0.25"/>
    <row r="332" s="42" customFormat="1" x14ac:dyDescent="0.25"/>
    <row r="333" s="42" customFormat="1" x14ac:dyDescent="0.25"/>
    <row r="334" s="42" customFormat="1" x14ac:dyDescent="0.25"/>
    <row r="335" s="42" customFormat="1" x14ac:dyDescent="0.25"/>
    <row r="336" s="42" customFormat="1" x14ac:dyDescent="0.25"/>
    <row r="337" spans="5:65" s="42" customFormat="1" x14ac:dyDescent="0.25"/>
    <row r="338" spans="5:65" s="42" customFormat="1" x14ac:dyDescent="0.25"/>
    <row r="339" spans="5:65" s="42" customFormat="1" x14ac:dyDescent="0.25"/>
    <row r="340" spans="5:65" s="42" customFormat="1" x14ac:dyDescent="0.25"/>
    <row r="341" spans="5:65" s="42" customFormat="1" x14ac:dyDescent="0.25"/>
    <row r="342" spans="5:65" s="42" customFormat="1" x14ac:dyDescent="0.25"/>
    <row r="343" spans="5:65" s="42" customFormat="1" x14ac:dyDescent="0.25"/>
    <row r="344" spans="5:65" s="42" customFormat="1" x14ac:dyDescent="0.25"/>
    <row r="345" spans="5:65" s="42" customFormat="1" x14ac:dyDescent="0.25"/>
    <row r="346" spans="5:65" s="42" customFormat="1" x14ac:dyDescent="0.25"/>
    <row r="347" spans="5:65" s="42" customFormat="1" x14ac:dyDescent="0.25"/>
    <row r="348" spans="5:65" s="42" customFormat="1" x14ac:dyDescent="0.25"/>
    <row r="349" spans="5:65" s="42" customFormat="1" x14ac:dyDescent="0.25">
      <c r="E349" s="2" t="s">
        <v>240</v>
      </c>
    </row>
    <row r="350" spans="5:65" s="42" customFormat="1" x14ac:dyDescent="0.25">
      <c r="E350"/>
    </row>
    <row r="351" spans="5:65" s="42" customFormat="1" x14ac:dyDescent="0.25">
      <c r="E351" s="2" t="s">
        <v>4</v>
      </c>
      <c r="BM351" s="2" t="s">
        <v>5</v>
      </c>
    </row>
    <row r="352" spans="5:65" s="42" customFormat="1" x14ac:dyDescent="0.25"/>
    <row r="353" s="42" customFormat="1" x14ac:dyDescent="0.25"/>
    <row r="354" s="42" customFormat="1" x14ac:dyDescent="0.25"/>
    <row r="355" s="42" customFormat="1" x14ac:dyDescent="0.25"/>
    <row r="356" s="42" customFormat="1" x14ac:dyDescent="0.25"/>
    <row r="357" s="42" customFormat="1" x14ac:dyDescent="0.25"/>
    <row r="358" s="42" customFormat="1" x14ac:dyDescent="0.25"/>
    <row r="359" s="42" customFormat="1" x14ac:dyDescent="0.25"/>
    <row r="360" s="42" customFormat="1" x14ac:dyDescent="0.25"/>
    <row r="361" s="42" customFormat="1" x14ac:dyDescent="0.25"/>
    <row r="362" s="42" customFormat="1" x14ac:dyDescent="0.25"/>
    <row r="363" s="42" customFormat="1" x14ac:dyDescent="0.25"/>
    <row r="364" s="42" customFormat="1" x14ac:dyDescent="0.25"/>
    <row r="365" s="42" customFormat="1" x14ac:dyDescent="0.25"/>
    <row r="366" s="42" customFormat="1" x14ac:dyDescent="0.25"/>
    <row r="367" s="42" customFormat="1" x14ac:dyDescent="0.25"/>
    <row r="368" s="42" customFormat="1" x14ac:dyDescent="0.25"/>
    <row r="369" spans="5:65" s="42" customFormat="1" x14ac:dyDescent="0.25"/>
    <row r="370" spans="5:65" s="42" customFormat="1" x14ac:dyDescent="0.25"/>
    <row r="371" spans="5:65" s="42" customFormat="1" x14ac:dyDescent="0.25"/>
    <row r="372" spans="5:65" s="42" customFormat="1" x14ac:dyDescent="0.25"/>
    <row r="373" spans="5:65" s="42" customFormat="1" x14ac:dyDescent="0.25"/>
    <row r="374" spans="5:65" s="42" customFormat="1" x14ac:dyDescent="0.25"/>
    <row r="375" spans="5:65" s="42" customFormat="1" x14ac:dyDescent="0.25"/>
    <row r="376" spans="5:65" s="42" customFormat="1" x14ac:dyDescent="0.25"/>
    <row r="377" spans="5:65" s="42" customFormat="1" x14ac:dyDescent="0.25"/>
    <row r="378" spans="5:65" s="42" customFormat="1" x14ac:dyDescent="0.25"/>
    <row r="379" spans="5:65" s="42" customFormat="1" x14ac:dyDescent="0.25"/>
    <row r="380" spans="5:65" s="42" customFormat="1" x14ac:dyDescent="0.25"/>
    <row r="381" spans="5:65" s="42" customFormat="1" x14ac:dyDescent="0.25"/>
    <row r="382" spans="5:65" s="42" customFormat="1" x14ac:dyDescent="0.25">
      <c r="E382" s="2" t="s">
        <v>241</v>
      </c>
    </row>
    <row r="383" spans="5:65" s="42" customFormat="1" x14ac:dyDescent="0.25">
      <c r="E383"/>
    </row>
    <row r="384" spans="5:65" s="42" customFormat="1" x14ac:dyDescent="0.25">
      <c r="E384" s="2" t="s">
        <v>4</v>
      </c>
      <c r="BM384" s="2" t="s">
        <v>5</v>
      </c>
    </row>
    <row r="385" s="42" customFormat="1" x14ac:dyDescent="0.25"/>
    <row r="386" s="42" customFormat="1" x14ac:dyDescent="0.25"/>
    <row r="387" s="42" customFormat="1" x14ac:dyDescent="0.25"/>
    <row r="388" s="42" customFormat="1" x14ac:dyDescent="0.25"/>
    <row r="389" s="42" customFormat="1" x14ac:dyDescent="0.25"/>
    <row r="390" s="42" customFormat="1" x14ac:dyDescent="0.25"/>
    <row r="391" s="42" customFormat="1" x14ac:dyDescent="0.25"/>
    <row r="392" s="42" customFormat="1" x14ac:dyDescent="0.25"/>
    <row r="393" s="42" customFormat="1" x14ac:dyDescent="0.25"/>
    <row r="394" s="42" customFormat="1" x14ac:dyDescent="0.25"/>
    <row r="395" s="42" customFormat="1" x14ac:dyDescent="0.25"/>
    <row r="396" s="42" customFormat="1" x14ac:dyDescent="0.25"/>
    <row r="397" s="42" customFormat="1" x14ac:dyDescent="0.25"/>
    <row r="398" s="42" customFormat="1" x14ac:dyDescent="0.25"/>
    <row r="399" s="42" customFormat="1" x14ac:dyDescent="0.25"/>
    <row r="400" s="42" customFormat="1" x14ac:dyDescent="0.25"/>
    <row r="401" s="42" customFormat="1" x14ac:dyDescent="0.25"/>
    <row r="402" s="42" customFormat="1" x14ac:dyDescent="0.25"/>
    <row r="403" s="42" customFormat="1" x14ac:dyDescent="0.25"/>
    <row r="404" s="42" customFormat="1" x14ac:dyDescent="0.25"/>
    <row r="405" s="42" customFormat="1" x14ac:dyDescent="0.25"/>
    <row r="406" s="42" customFormat="1" x14ac:dyDescent="0.25"/>
    <row r="407" s="42" customFormat="1" x14ac:dyDescent="0.25"/>
    <row r="408" s="42" customFormat="1" x14ac:dyDescent="0.25"/>
    <row r="409" s="42" customFormat="1" x14ac:dyDescent="0.25"/>
    <row r="410" s="42" customFormat="1" x14ac:dyDescent="0.25"/>
    <row r="411" s="42" customFormat="1" x14ac:dyDescent="0.25"/>
    <row r="412" s="42" customFormat="1" x14ac:dyDescent="0.25"/>
    <row r="413" s="42" customFormat="1" x14ac:dyDescent="0.25"/>
    <row r="414" s="42" customFormat="1" x14ac:dyDescent="0.25"/>
    <row r="420" spans="5:5" x14ac:dyDescent="0.25">
      <c r="E420" s="22" t="s">
        <v>661</v>
      </c>
    </row>
    <row r="421" spans="5:5" x14ac:dyDescent="0.25">
      <c r="E421" t="s">
        <v>662</v>
      </c>
    </row>
    <row r="514" spans="5:5" x14ac:dyDescent="0.25">
      <c r="E514" s="22" t="s">
        <v>663</v>
      </c>
    </row>
    <row r="515" spans="5:5" x14ac:dyDescent="0.25">
      <c r="E515" t="s">
        <v>664</v>
      </c>
    </row>
    <row r="637" spans="38:38" x14ac:dyDescent="0.25">
      <c r="AL637" t="s">
        <v>416</v>
      </c>
    </row>
    <row r="663" spans="5:5" x14ac:dyDescent="0.25">
      <c r="E663" s="22" t="s">
        <v>665</v>
      </c>
    </row>
    <row r="664" spans="5:5" x14ac:dyDescent="0.25">
      <c r="E664" t="s">
        <v>666</v>
      </c>
    </row>
    <row r="691" spans="5:5" x14ac:dyDescent="0.25">
      <c r="E691" s="22" t="s">
        <v>675</v>
      </c>
    </row>
    <row r="692" spans="5:5" x14ac:dyDescent="0.25">
      <c r="E692" t="s">
        <v>676</v>
      </c>
    </row>
    <row r="715" spans="5:5" x14ac:dyDescent="0.25">
      <c r="E715" s="1" t="s">
        <v>417</v>
      </c>
    </row>
    <row r="717" spans="5:5" x14ac:dyDescent="0.25">
      <c r="E717" s="22" t="s">
        <v>669</v>
      </c>
    </row>
    <row r="718" spans="5:5" x14ac:dyDescent="0.25">
      <c r="E718" t="s">
        <v>670</v>
      </c>
    </row>
    <row r="888" spans="5:5" x14ac:dyDescent="0.25">
      <c r="E888" s="1" t="s">
        <v>6294</v>
      </c>
    </row>
    <row r="890" spans="5:5" x14ac:dyDescent="0.25">
      <c r="E890" s="1" t="s">
        <v>6294</v>
      </c>
    </row>
    <row r="892" spans="5:5" x14ac:dyDescent="0.25">
      <c r="E892" s="22" t="s">
        <v>665</v>
      </c>
    </row>
    <row r="893" spans="5:5" x14ac:dyDescent="0.25">
      <c r="E893" t="s">
        <v>666</v>
      </c>
    </row>
    <row r="923" spans="5:5" x14ac:dyDescent="0.25">
      <c r="E923" s="22" t="s">
        <v>6357</v>
      </c>
    </row>
    <row r="924" spans="5:5" x14ac:dyDescent="0.25">
      <c r="E924" t="s">
        <v>6358</v>
      </c>
    </row>
    <row r="937" spans="5:5" x14ac:dyDescent="0.25">
      <c r="E937" s="22" t="s">
        <v>6359</v>
      </c>
    </row>
    <row r="938" spans="5:5" x14ac:dyDescent="0.25">
      <c r="E938" t="s">
        <v>6360</v>
      </c>
    </row>
    <row r="962" spans="5:5" x14ac:dyDescent="0.25">
      <c r="E962" s="22" t="s">
        <v>6351</v>
      </c>
    </row>
    <row r="963" spans="5:5" x14ac:dyDescent="0.25">
      <c r="E963" t="s">
        <v>6352</v>
      </c>
    </row>
    <row r="977" spans="5:5" x14ac:dyDescent="0.25">
      <c r="E977" s="22" t="s">
        <v>6353</v>
      </c>
    </row>
    <row r="978" spans="5:5" x14ac:dyDescent="0.25">
      <c r="E978" t="s">
        <v>6354</v>
      </c>
    </row>
    <row r="993" spans="5:5" x14ac:dyDescent="0.25">
      <c r="E993" s="22" t="s">
        <v>6355</v>
      </c>
    </row>
    <row r="994" spans="5:5" x14ac:dyDescent="0.25">
      <c r="E994" t="s">
        <v>6356</v>
      </c>
    </row>
    <row r="1006" spans="5:5" x14ac:dyDescent="0.25">
      <c r="E1006" s="22" t="s">
        <v>6349</v>
      </c>
    </row>
    <row r="1007" spans="5:5" x14ac:dyDescent="0.25">
      <c r="E1007" t="s">
        <v>6350</v>
      </c>
    </row>
    <row r="1021" spans="5:5" x14ac:dyDescent="0.25">
      <c r="E1021" s="1" t="s">
        <v>8427</v>
      </c>
    </row>
    <row r="1023" spans="5:5" x14ac:dyDescent="0.25">
      <c r="E1023" s="1" t="s">
        <v>8427</v>
      </c>
    </row>
  </sheetData>
  <hyperlinks>
    <hyperlink ref="E6" r:id="rId1" display="https://teams.microsoft.com/l/message/19:d7afe02c6ef44f8b911b53dfceb5756d@thread.v2/1718335973762?context=%7B%22contextType%22%3A%22chat%22%7D" xr:uid="{BF330FEF-412B-4E13-A448-77FFB69A84AB}"/>
    <hyperlink ref="E420" r:id="rId2" display="https://teams.microsoft.com/l/message/19:d7afe02c6ef44f8b911b53dfceb5756d@thread.v2/1717563532280?context=%7B%22contextType%22%3A%22chat%22%7D" xr:uid="{DF302C78-510B-4CC8-9527-72C5D3393363}"/>
    <hyperlink ref="E514" r:id="rId3" display="https://teams.microsoft.com/l/message/19:72d88441-0b4e-4b71-b744-217457de10b5_c869a345-f176-4ecc-a5d1-ed669c946231@unq.gbl.spaces/1717567749249?context=%7B%22contextType%22%3A%22chat%22%7D" xr:uid="{82C135E0-449E-427C-9C42-467DB993FF2E}"/>
    <hyperlink ref="E165" r:id="rId4" display="https://teams.microsoft.com/l/message/19:ac27c957-8479-4246-9a66-a06d9fae4f56_c869a345-f176-4ecc-a5d1-ed669c946231@unq.gbl.spaces/1717485385185?context=%7B%22contextType%22%3A%22chat%22%7D" xr:uid="{1BBA9371-B60B-4E7A-8D89-4220D4F95558}"/>
    <hyperlink ref="E717" r:id="rId5" display="https://teams.microsoft.com/l/message/19:72d88441-0b4e-4b71-b744-217457de10b5_c869a345-f176-4ecc-a5d1-ed669c946231@unq.gbl.spaces/1717637718332?context=%7B%22contextType%22%3A%22chat%22%7D" xr:uid="{2F40022D-9AA0-42E7-85F2-A7EFA27017FD}"/>
    <hyperlink ref="E663" r:id="rId6" display="https://teams.microsoft.com/l/message/19:d7afe02c6ef44f8b911b53dfceb5756d@thread.v2/1717576222716?context=%7B%22contextType%22%3A%22chat%22%7D" xr:uid="{BFE03474-996B-4850-A788-559BD34A384F}"/>
    <hyperlink ref="E691" r:id="rId7" display="https://teams.microsoft.com/l/message/19:d7afe02c6ef44f8b911b53dfceb5756d@thread.v2/1717581640690?context=%7B%22contextType%22%3A%22chat%22%7D" xr:uid="{1BB07283-285E-42AB-A813-DF829958B3BC}"/>
    <hyperlink ref="E1006" r:id="rId8" display="https://teams.microsoft.com/l/message/19:d7afe02c6ef44f8b911b53dfceb5756d@thread.v2/1719549164784?context=%7B%22contextType%22%3A%22chat%22%7D" xr:uid="{15B4996D-97AD-4DC1-B4FA-950CAE4D0FA6}"/>
    <hyperlink ref="E962" r:id="rId9" display="https://teams.microsoft.com/l/message/19:d7afe02c6ef44f8b911b53dfceb5756d@thread.v2/1719541050532?context=%7B%22contextType%22%3A%22chat%22%7D" xr:uid="{91D4A733-C1D5-4345-99A7-96678108F172}"/>
    <hyperlink ref="E977" r:id="rId10" display="https://teams.microsoft.com/l/message/19:d7afe02c6ef44f8b911b53dfceb5756d@thread.v2/1719541288953?context=%7B%22contextType%22%3A%22chat%22%7D" xr:uid="{84F9347A-11FC-4C48-8655-8B2F2EA7DB82}"/>
    <hyperlink ref="E993" r:id="rId11" display="https://teams.microsoft.com/l/message/19:d7afe02c6ef44f8b911b53dfceb5756d@thread.v2/1719541477675?context=%7B%22contextType%22%3A%22chat%22%7D" xr:uid="{EFA63A09-EC04-4D3F-9325-D2037803DE9C}"/>
    <hyperlink ref="E923" r:id="rId12" display="https://teams.microsoft.com/l/message/19:d7afe02c6ef44f8b911b53dfceb5756d@thread.v2/1719567027064?context=%7B%22contextType%22%3A%22chat%22%7D" xr:uid="{BD3B0B0F-DF36-4EB4-8898-CA762A8D20BB}"/>
    <hyperlink ref="E892" r:id="rId13" display="https://teams.microsoft.com/l/message/19:d7afe02c6ef44f8b911b53dfceb5756d@thread.v2/1717576222716?context=%7B%22contextType%22%3A%22chat%22%7D" xr:uid="{EA4D4004-8EE5-448C-A24F-799AC579C32C}"/>
    <hyperlink ref="E937" r:id="rId14" display="https://teams.microsoft.com/l/message/19:d7afe02c6ef44f8b911b53dfceb5756d@thread.v2/1719567131854?context=%7B%22contextType%22%3A%22chat%22%7D" xr:uid="{00ADB877-2351-4976-8BA0-4F75D2B019F6}"/>
    <hyperlink ref="E207" r:id="rId15" display="https://teams.microsoft.com/l/message/19:ac27c957-8479-4246-9a66-a06d9fae4f56_c869a345-f176-4ecc-a5d1-ed669c946231@unq.gbl.spaces/1717496375042?context=%7B%22contextType%22%3A%22chat%22%7D" xr:uid="{51BDE066-F927-470F-BE5C-96D99E565572}"/>
  </hyperlinks>
  <pageMargins left="0.7" right="0.7" top="0.75" bottom="0.75" header="0.3" footer="0.3"/>
  <drawing r:id="rId1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AC89-4D92-4A98-B76C-A681DB300443}">
  <dimension ref="A1"/>
  <sheetViews>
    <sheetView topLeftCell="A181" zoomScale="85" zoomScaleNormal="85" workbookViewId="0">
      <selection activeCell="AZ205" sqref="AZ205"/>
    </sheetView>
  </sheetViews>
  <sheetFormatPr defaultColWidth="2.85546875" defaultRowHeight="15" x14ac:dyDescent="0.25"/>
  <cols>
    <col min="1" max="16384" width="2.85546875" style="42"/>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A1"/>
  <sheetViews>
    <sheetView zoomScale="85" zoomScaleNormal="85" workbookViewId="0">
      <selection activeCell="A20" sqref="A20"/>
    </sheetView>
  </sheetViews>
  <sheetFormatPr defaultColWidth="2.85546875" defaultRowHeight="15" x14ac:dyDescent="0.25"/>
  <cols>
    <col min="1" max="16384" width="2.85546875" style="3"/>
  </cols>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6</v>
      </c>
      <c r="AL15" s="5" t="s">
        <v>7</v>
      </c>
      <c r="AM15" s="5" t="s">
        <v>8</v>
      </c>
      <c r="AN15" s="5" t="s">
        <v>9</v>
      </c>
      <c r="AO15" s="5" t="s">
        <v>10</v>
      </c>
      <c r="AP15" s="5" t="s">
        <v>11</v>
      </c>
      <c r="AQ15" s="5" t="s">
        <v>12</v>
      </c>
      <c r="AR15" s="5" t="s">
        <v>13</v>
      </c>
      <c r="AS15" s="5" t="s">
        <v>14</v>
      </c>
      <c r="AT15" s="5" t="s">
        <v>15</v>
      </c>
    </row>
    <row r="16" spans="4:59" x14ac:dyDescent="0.25">
      <c r="AK16" s="5" t="s">
        <v>16</v>
      </c>
      <c r="AL16" s="5" t="s">
        <v>17</v>
      </c>
      <c r="AM16" s="5" t="s">
        <v>18</v>
      </c>
    </row>
    <row r="25" spans="35:35" x14ac:dyDescent="0.25">
      <c r="AI25" s="15"/>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BJ21"/>
  <sheetViews>
    <sheetView workbookViewId="0">
      <selection activeCell="AP2" sqref="AP2"/>
    </sheetView>
  </sheetViews>
  <sheetFormatPr defaultColWidth="2.85546875" defaultRowHeight="15" x14ac:dyDescent="0.25"/>
  <cols>
    <col min="1" max="16384" width="2.85546875" style="3"/>
  </cols>
  <sheetData>
    <row r="2" spans="2:62" x14ac:dyDescent="0.25">
      <c r="B2" s="6">
        <v>1</v>
      </c>
      <c r="V2" s="7">
        <v>2</v>
      </c>
      <c r="AP2" s="8">
        <v>3</v>
      </c>
      <c r="BJ2" s="9">
        <v>4</v>
      </c>
    </row>
    <row r="21" spans="2:42" x14ac:dyDescent="0.25">
      <c r="B21" s="10">
        <v>5</v>
      </c>
      <c r="V21" s="11">
        <v>6</v>
      </c>
      <c r="AP2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20240626WED</vt:lpstr>
      <vt:lpstr>20240627THU</vt:lpstr>
      <vt:lpstr>20240628FRI</vt:lpstr>
      <vt:lpstr>20240701MON</vt:lpstr>
      <vt:lpstr>20240702TUE</vt:lpstr>
      <vt:lpstr>20240703WED</vt:lpstr>
      <vt:lpstr>20240704THU</vt:lpstr>
      <vt:lpstr>20240705FRI</vt:lpstr>
      <vt:lpstr>20240708MON</vt:lpstr>
      <vt:lpstr>20240709TUE</vt:lpstr>
      <vt:lpstr>20240710WED</vt:lpstr>
      <vt:lpstr>20240722MON</vt:lpstr>
      <vt:lpstr>001</vt:lpstr>
      <vt:lpstr>Sheet2</vt:lpstr>
      <vt:lpstr>LIST</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2024-10-11T09:38:32Z</dcterms:modified>
</cp:coreProperties>
</file>